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drawings/drawing7.xml" ContentType="application/vnd.openxmlformats-officedocument.drawing+xml"/>
  <Override PartName="/xl/comments7.xml" ContentType="application/vnd.openxmlformats-officedocument.spreadsheetml.comments+xml"/>
  <Override PartName="/xl/drawings/drawing8.xml" ContentType="application/vnd.openxmlformats-officedocument.drawing+xml"/>
  <Override PartName="/xl/comments8.xml" ContentType="application/vnd.openxmlformats-officedocument.spreadsheetml.comments+xml"/>
  <Override PartName="/xl/drawings/drawing9.xml" ContentType="application/vnd.openxmlformats-officedocument.drawing+xml"/>
  <Override PartName="/xl/comments9.xml" ContentType="application/vnd.openxmlformats-officedocument.spreadsheetml.comments+xml"/>
  <Override PartName="/xl/drawings/drawing10.xml" ContentType="application/vnd.openxmlformats-officedocument.drawing+xml"/>
  <Override PartName="/xl/comments10.xml" ContentType="application/vnd.openxmlformats-officedocument.spreadsheetml.comments+xml"/>
  <Override PartName="/xl/drawings/drawing11.xml" ContentType="application/vnd.openxmlformats-officedocument.drawing+xml"/>
  <Override PartName="/xl/comments11.xml" ContentType="application/vnd.openxmlformats-officedocument.spreadsheetml.comments+xml"/>
  <Override PartName="/xl/drawings/drawing12.xml" ContentType="application/vnd.openxmlformats-officedocument.drawing+xml"/>
  <Override PartName="/xl/comments12.xml" ContentType="application/vnd.openxmlformats-officedocument.spreadsheetml.comments+xml"/>
  <Override PartName="/xl/drawings/drawing13.xml" ContentType="application/vnd.openxmlformats-officedocument.drawing+xml"/>
  <Override PartName="/xl/comments13.xml" ContentType="application/vnd.openxmlformats-officedocument.spreadsheetml.comments+xml"/>
  <Override PartName="/xl/drawings/drawing14.xml" ContentType="application/vnd.openxmlformats-officedocument.drawing+xml"/>
  <Override PartName="/xl/comments14.xml" ContentType="application/vnd.openxmlformats-officedocument.spreadsheetml.comments+xml"/>
  <Override PartName="/xl/drawings/drawing15.xml" ContentType="application/vnd.openxmlformats-officedocument.drawing+xml"/>
  <Override PartName="/xl/comments15.xml" ContentType="application/vnd.openxmlformats-officedocument.spreadsheetml.comments+xml"/>
  <Override PartName="/xl/drawings/drawing16.xml" ContentType="application/vnd.openxmlformats-officedocument.drawing+xml"/>
  <Override PartName="/xl/comments16.xml" ContentType="application/vnd.openxmlformats-officedocument.spreadsheetml.comments+xml"/>
  <Override PartName="/xl/drawings/drawing17.xml" ContentType="application/vnd.openxmlformats-officedocument.drawing+xml"/>
  <Override PartName="/xl/comments17.xml" ContentType="application/vnd.openxmlformats-officedocument.spreadsheetml.comments+xml"/>
  <Override PartName="/xl/drawings/drawing18.xml" ContentType="application/vnd.openxmlformats-officedocument.drawing+xml"/>
  <Override PartName="/xl/comments18.xml" ContentType="application/vnd.openxmlformats-officedocument.spreadsheetml.comments+xml"/>
  <Override PartName="/xl/drawings/drawing19.xml" ContentType="application/vnd.openxmlformats-officedocument.drawing+xml"/>
  <Override PartName="/xl/drawings/drawing20.xml" ContentType="application/vnd.openxmlformats-officedocument.drawing+xml"/>
  <Override PartName="/xl/comments19.xml" ContentType="application/vnd.openxmlformats-officedocument.spreadsheetml.comments+xml"/>
  <Override PartName="/xl/drawings/drawing21.xml" ContentType="application/vnd.openxmlformats-officedocument.drawing+xml"/>
  <Override PartName="/xl/comments20.xml" ContentType="application/vnd.openxmlformats-officedocument.spreadsheetml.comments+xml"/>
  <Override PartName="/xl/drawings/drawing22.xml" ContentType="application/vnd.openxmlformats-officedocument.drawing+xml"/>
  <Override PartName="/xl/comments21.xml" ContentType="application/vnd.openxmlformats-officedocument.spreadsheetml.comments+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omments2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backupFile="1" codeName="ThisWorkbook"/>
  <mc:AlternateContent xmlns:mc="http://schemas.openxmlformats.org/markup-compatibility/2006">
    <mc:Choice Requires="x15">
      <x15ac:absPath xmlns:x15ac="http://schemas.microsoft.com/office/spreadsheetml/2010/11/ac" url="\\192.168.254.30\sga\Administración y manejo adecuado del recurso hídrico\8.RECURSO HIDRICO 2026\3. BASE DE DATOS 2026\"/>
    </mc:Choice>
  </mc:AlternateContent>
  <bookViews>
    <workbookView xWindow="0" yWindow="0" windowWidth="24000" windowHeight="9735" activeTab="1"/>
  </bookViews>
  <sheets>
    <sheet name="CA 1996" sheetId="44" r:id="rId1"/>
    <sheet name="CA 1997" sheetId="34" r:id="rId2"/>
    <sheet name="CA 1998" sheetId="39" r:id="rId3"/>
    <sheet name="CA 1999" sheetId="53" r:id="rId4"/>
    <sheet name="CA 2000" sheetId="36" r:id="rId5"/>
    <sheet name="CA 2001" sheetId="33" r:id="rId6"/>
    <sheet name="CA 2002" sheetId="38" r:id="rId7"/>
    <sheet name="CA 2004" sheetId="37" r:id="rId8"/>
    <sheet name="CA 2005" sheetId="24" r:id="rId9"/>
    <sheet name="CA 2006" sheetId="20" r:id="rId10"/>
    <sheet name="CA 2007" sheetId="46" r:id="rId11"/>
    <sheet name="CA 2008" sheetId="21" r:id="rId12"/>
    <sheet name="CA 2009" sheetId="19" r:id="rId13"/>
    <sheet name="CA 2010" sheetId="17" r:id="rId14"/>
    <sheet name="CA 2011" sheetId="16" r:id="rId15"/>
    <sheet name="CA 2012" sheetId="23" r:id="rId16"/>
    <sheet name="CA 2013" sheetId="22" r:id="rId17"/>
    <sheet name="CA 2014" sheetId="15" r:id="rId18"/>
    <sheet name="CA 2015" sheetId="18" r:id="rId19"/>
    <sheet name="CA 2016" sheetId="14" r:id="rId20"/>
    <sheet name="C A 2017" sheetId="13" r:id="rId21"/>
    <sheet name="CA 2018" sheetId="12" r:id="rId22"/>
    <sheet name="CA 2019" sheetId="11" r:id="rId23"/>
    <sheet name="CA 2020" sheetId="9" r:id="rId24"/>
    <sheet name="CA 2021" sheetId="2" r:id="rId25"/>
    <sheet name="CA 2022" sheetId="3" r:id="rId26"/>
    <sheet name="CA 2023" sheetId="25" r:id="rId27"/>
    <sheet name="CA 2024 " sheetId="41" r:id="rId28"/>
    <sheet name="CA 2025 " sheetId="47" r:id="rId29"/>
    <sheet name="CA 2026" sheetId="51" r:id="rId30"/>
    <sheet name="TIEMPOS 2026 MINISTERIO" sheetId="49" r:id="rId31"/>
    <sheet name="TIEMPOS 2025 " sheetId="40" r:id="rId32"/>
    <sheet name="TIEMPOS 2024" sheetId="7" r:id="rId33"/>
    <sheet name="INDICADORES 2024" sheetId="10" r:id="rId34"/>
    <sheet name="INDICADORES 2025" sheetId="32" r:id="rId35"/>
    <sheet name="tiempos" sheetId="52" r:id="rId36"/>
  </sheets>
  <externalReferences>
    <externalReference r:id="rId37"/>
    <externalReference r:id="rId38"/>
    <externalReference r:id="rId39"/>
    <externalReference r:id="rId40"/>
  </externalReferences>
  <definedNames>
    <definedName name="_xlnm._FilterDatabase" localSheetId="20" hidden="1">'C A 2017'!$A$1:$BI$21</definedName>
    <definedName name="_xlnm._FilterDatabase" localSheetId="1" hidden="1">'CA 1997'!$A$5:$CI$5</definedName>
    <definedName name="_xlnm._FilterDatabase" localSheetId="8" hidden="1">'CA 2005'!$A$1:$HU$1</definedName>
    <definedName name="_xlnm._FilterDatabase" localSheetId="18" hidden="1">'CA 2015'!$A$2:$HU$2</definedName>
    <definedName name="_xlnm._FilterDatabase" localSheetId="21" hidden="1">'CA 2018'!$A$1:$EG$3</definedName>
    <definedName name="_xlnm._FilterDatabase" localSheetId="22" hidden="1">'CA 2019'!$A$3:$BK$3</definedName>
    <definedName name="_xlnm._FilterDatabase" localSheetId="23" hidden="1">'CA 2020'!$A$4:$BI$4</definedName>
    <definedName name="_xlnm._FilterDatabase" localSheetId="24" hidden="1">'CA 2021'!$AS$5:$BP$6</definedName>
    <definedName name="_xlnm._FilterDatabase" localSheetId="25" hidden="1">'CA 2022'!$A$6:$FQ$186</definedName>
    <definedName name="_xlnm._FilterDatabase" localSheetId="26" hidden="1">'CA 2023'!$A$5:$FA$103</definedName>
    <definedName name="_xlnm._FilterDatabase" localSheetId="27" hidden="1">'CA 2024 '!$A$6:$BQ$96</definedName>
    <definedName name="_xlnm._FilterDatabase" localSheetId="28" hidden="1">'CA 2025 '!$A$6:$GX$134</definedName>
    <definedName name="_xlnm._FilterDatabase" localSheetId="29" hidden="1">'CA 2026'!$A$6:$CB$155</definedName>
  </definedNames>
  <calcPr calcId="152511"/>
</workbook>
</file>

<file path=xl/calcChain.xml><?xml version="1.0" encoding="utf-8"?>
<calcChain xmlns="http://schemas.openxmlformats.org/spreadsheetml/2006/main">
  <c r="L47" i="49" l="1"/>
  <c r="L45" i="49"/>
  <c r="L43" i="49"/>
  <c r="H47" i="49"/>
  <c r="H45" i="49"/>
  <c r="H43" i="49"/>
  <c r="D47" i="49"/>
  <c r="D45" i="49"/>
  <c r="D43" i="49"/>
  <c r="P35" i="49"/>
  <c r="P33" i="49"/>
  <c r="P31" i="49"/>
  <c r="L35" i="49"/>
  <c r="L33" i="49"/>
  <c r="L31" i="49"/>
  <c r="H35" i="49"/>
  <c r="H33" i="49"/>
  <c r="H31" i="49"/>
  <c r="H38" i="49" s="1"/>
  <c r="D35" i="49"/>
  <c r="D33" i="49"/>
  <c r="D31" i="49"/>
  <c r="P22" i="49"/>
  <c r="P20" i="49"/>
  <c r="P18" i="49"/>
  <c r="L22" i="49"/>
  <c r="L20" i="49"/>
  <c r="L18" i="49"/>
  <c r="H22" i="49"/>
  <c r="H20" i="49"/>
  <c r="H18" i="49"/>
  <c r="D22" i="49"/>
  <c r="D20" i="49"/>
  <c r="D18" i="49"/>
  <c r="L38" i="49" l="1"/>
  <c r="D50" i="49"/>
  <c r="H25" i="49"/>
  <c r="H50" i="49"/>
  <c r="L50" i="49"/>
  <c r="L25" i="49"/>
  <c r="D38" i="49"/>
  <c r="P38" i="49"/>
  <c r="P25" i="49"/>
  <c r="D25" i="49"/>
  <c r="N9" i="49"/>
  <c r="P9" i="49" s="1"/>
  <c r="N7" i="49"/>
  <c r="P7" i="49" s="1"/>
  <c r="P5" i="49"/>
  <c r="J9" i="49"/>
  <c r="L9" i="49" s="1"/>
  <c r="J7" i="49"/>
  <c r="L7" i="49" s="1"/>
  <c r="L5" i="49"/>
  <c r="F9" i="49"/>
  <c r="H9" i="49" s="1"/>
  <c r="F7" i="49"/>
  <c r="H7" i="49" s="1"/>
  <c r="H5" i="49"/>
  <c r="B9" i="49"/>
  <c r="D9" i="49" s="1"/>
  <c r="B7" i="49"/>
  <c r="D7" i="49" s="1"/>
  <c r="D5" i="49"/>
  <c r="H12" i="49" l="1"/>
  <c r="P12" i="49"/>
  <c r="L12" i="49"/>
  <c r="D12" i="49"/>
  <c r="CC118" i="3"/>
  <c r="CC36" i="3"/>
  <c r="C8" i="32"/>
  <c r="D8" i="32"/>
  <c r="E8" i="32"/>
  <c r="B8" i="32"/>
  <c r="C7" i="32"/>
  <c r="D7" i="32"/>
  <c r="E7" i="32"/>
  <c r="B7" i="32"/>
  <c r="C6" i="32"/>
  <c r="D6" i="32"/>
  <c r="E6" i="32"/>
  <c r="B6" i="32"/>
  <c r="D5" i="32"/>
  <c r="E5" i="32"/>
  <c r="C5" i="32"/>
  <c r="B5" i="32"/>
  <c r="E4" i="32"/>
  <c r="D4" i="32"/>
  <c r="C4" i="32"/>
  <c r="B4" i="32"/>
  <c r="F4" i="32"/>
  <c r="B9" i="32" l="1"/>
  <c r="C9" i="32"/>
  <c r="D9" i="32"/>
  <c r="E9" i="32"/>
  <c r="B10" i="32"/>
  <c r="C10" i="32"/>
  <c r="D10" i="32"/>
  <c r="E10" i="32"/>
  <c r="B11" i="32"/>
  <c r="C11" i="32"/>
  <c r="D11" i="32"/>
  <c r="E11" i="32"/>
  <c r="Z40" i="40" l="1"/>
  <c r="AB40" i="40" s="1"/>
  <c r="Z38" i="40"/>
  <c r="AB38" i="40" s="1"/>
  <c r="Z36" i="40"/>
  <c r="AB36" i="40"/>
  <c r="AB34" i="40"/>
  <c r="AB32" i="40"/>
  <c r="AB30" i="40"/>
  <c r="O23" i="32"/>
  <c r="O14" i="32"/>
  <c r="O13" i="32"/>
  <c r="O12" i="32"/>
  <c r="O11" i="32"/>
  <c r="X34" i="40"/>
  <c r="P42" i="40"/>
  <c r="O10" i="32"/>
  <c r="O8" i="32"/>
  <c r="L42" i="40"/>
  <c r="L36" i="40"/>
  <c r="L38" i="40"/>
  <c r="L40" i="40"/>
  <c r="L30" i="40"/>
  <c r="V12" i="40"/>
  <c r="X12" i="40" s="1"/>
  <c r="X23" i="40" s="1"/>
  <c r="X18" i="40"/>
  <c r="X16" i="40"/>
  <c r="X14" i="40"/>
  <c r="X8" i="40"/>
  <c r="X4" i="40"/>
  <c r="O15" i="32"/>
  <c r="O16" i="32"/>
  <c r="O17" i="32"/>
  <c r="AB52" i="40" l="1"/>
  <c r="AB49" i="40"/>
  <c r="AB48" i="40"/>
  <c r="X26" i="40"/>
  <c r="P8" i="32" s="1"/>
  <c r="X24" i="40"/>
  <c r="X22" i="40"/>
  <c r="O18" i="32"/>
  <c r="O20" i="32"/>
  <c r="O21" i="32"/>
  <c r="O22" i="32"/>
  <c r="B94" i="40"/>
  <c r="B92" i="40"/>
  <c r="B90" i="40"/>
  <c r="T74" i="40"/>
  <c r="R72" i="40"/>
  <c r="T72" i="40" s="1"/>
  <c r="R71" i="40"/>
  <c r="T70" i="40"/>
  <c r="R69" i="40"/>
  <c r="P66" i="40"/>
  <c r="N62" i="40"/>
  <c r="J68" i="40"/>
  <c r="J66" i="40"/>
  <c r="J64" i="40"/>
  <c r="F68" i="40"/>
  <c r="P96" i="40" l="1"/>
  <c r="P94" i="40"/>
  <c r="P105" i="40" s="1"/>
  <c r="P92" i="40"/>
  <c r="P90" i="40"/>
  <c r="P106" i="40" s="1"/>
  <c r="P88" i="40"/>
  <c r="P86" i="40"/>
  <c r="L94" i="40"/>
  <c r="L105" i="40" s="1"/>
  <c r="L92" i="40"/>
  <c r="L90" i="40"/>
  <c r="L106" i="40" s="1"/>
  <c r="L88" i="40"/>
  <c r="L86" i="40"/>
  <c r="H96" i="40"/>
  <c r="H94" i="40"/>
  <c r="H105" i="40" s="1"/>
  <c r="H92" i="40"/>
  <c r="H90" i="40"/>
  <c r="H106" i="40" s="1"/>
  <c r="H88" i="40"/>
  <c r="H86" i="40"/>
  <c r="D94" i="40"/>
  <c r="D105" i="40" s="1"/>
  <c r="D92" i="40"/>
  <c r="D90" i="40"/>
  <c r="D106" i="40" s="1"/>
  <c r="D88" i="40"/>
  <c r="D86" i="40"/>
  <c r="X68" i="40"/>
  <c r="X66" i="40"/>
  <c r="X77" i="40" s="1"/>
  <c r="X64" i="40"/>
  <c r="X62" i="40"/>
  <c r="X78" i="40" s="1"/>
  <c r="X60" i="40"/>
  <c r="X58" i="40"/>
  <c r="D114" i="40"/>
  <c r="B116" i="40"/>
  <c r="D116" i="40" s="1"/>
  <c r="B118" i="40"/>
  <c r="D118" i="40" s="1"/>
  <c r="D120" i="40"/>
  <c r="H114" i="40"/>
  <c r="H116" i="40"/>
  <c r="H118" i="40"/>
  <c r="F120" i="40"/>
  <c r="H120" i="40" s="1"/>
  <c r="L114" i="40"/>
  <c r="L116" i="40"/>
  <c r="L118" i="40"/>
  <c r="L120" i="40"/>
  <c r="P114" i="40"/>
  <c r="P116" i="40"/>
  <c r="P118" i="40"/>
  <c r="N120" i="40"/>
  <c r="P120" i="40" s="1"/>
  <c r="T114" i="40"/>
  <c r="T116" i="40"/>
  <c r="T118" i="40"/>
  <c r="T120" i="40"/>
  <c r="X114" i="40"/>
  <c r="X116" i="40"/>
  <c r="X120" i="40"/>
  <c r="T68" i="40"/>
  <c r="T66" i="40"/>
  <c r="T77" i="40" s="1"/>
  <c r="T64" i="40"/>
  <c r="T62" i="40"/>
  <c r="T78" i="40" s="1"/>
  <c r="T60" i="40"/>
  <c r="T58" i="40"/>
  <c r="P77" i="40"/>
  <c r="P64" i="40"/>
  <c r="P62" i="40"/>
  <c r="P78" i="40" s="1"/>
  <c r="P60" i="40"/>
  <c r="P58" i="40"/>
  <c r="L68" i="40"/>
  <c r="L66" i="40"/>
  <c r="L77" i="40" s="1"/>
  <c r="L64" i="40"/>
  <c r="L62" i="40"/>
  <c r="L78" i="40" s="1"/>
  <c r="L60" i="40"/>
  <c r="L58" i="40"/>
  <c r="H68" i="40"/>
  <c r="H66" i="40"/>
  <c r="H77" i="40" s="1"/>
  <c r="H64" i="40"/>
  <c r="H62" i="40"/>
  <c r="H78" i="40" s="1"/>
  <c r="H60" i="40"/>
  <c r="H58" i="40"/>
  <c r="X40" i="40"/>
  <c r="X38" i="40"/>
  <c r="X49" i="40" s="1"/>
  <c r="X36" i="40"/>
  <c r="X50" i="40"/>
  <c r="X32" i="40"/>
  <c r="X30" i="40"/>
  <c r="T40" i="40"/>
  <c r="T38" i="40"/>
  <c r="T49" i="40" s="1"/>
  <c r="T36" i="40"/>
  <c r="T50" i="40"/>
  <c r="T32" i="40"/>
  <c r="T30" i="40"/>
  <c r="P40" i="40"/>
  <c r="P38" i="40"/>
  <c r="P49" i="40" s="1"/>
  <c r="P36" i="40"/>
  <c r="P34" i="40"/>
  <c r="P50" i="40" s="1"/>
  <c r="P30" i="40"/>
  <c r="L49" i="40"/>
  <c r="L34" i="40"/>
  <c r="L50" i="40" s="1"/>
  <c r="L32" i="40"/>
  <c r="D68" i="40"/>
  <c r="D66" i="40"/>
  <c r="D77" i="40" s="1"/>
  <c r="D64" i="40"/>
  <c r="D62" i="40"/>
  <c r="D78" i="40" s="1"/>
  <c r="D60" i="40"/>
  <c r="D58" i="40"/>
  <c r="L23" i="32"/>
  <c r="M23" i="32"/>
  <c r="N23" i="32"/>
  <c r="K23" i="32"/>
  <c r="L22" i="32"/>
  <c r="M22" i="32"/>
  <c r="N22" i="32"/>
  <c r="K22" i="32"/>
  <c r="K17" i="32"/>
  <c r="L17" i="32"/>
  <c r="M17" i="32"/>
  <c r="N17" i="32"/>
  <c r="K18" i="32"/>
  <c r="L18" i="32"/>
  <c r="M18" i="32"/>
  <c r="N18" i="32"/>
  <c r="K19" i="32"/>
  <c r="L19" i="32"/>
  <c r="M19" i="32"/>
  <c r="N19" i="32"/>
  <c r="K20" i="32"/>
  <c r="L20" i="32"/>
  <c r="M20" i="32"/>
  <c r="N20" i="32"/>
  <c r="K21" i="32"/>
  <c r="L21" i="32"/>
  <c r="M21" i="32"/>
  <c r="N21" i="32"/>
  <c r="L16" i="32"/>
  <c r="M16" i="32"/>
  <c r="N16" i="32"/>
  <c r="K16" i="32"/>
  <c r="L14" i="32"/>
  <c r="M14" i="32"/>
  <c r="N14" i="32"/>
  <c r="L15" i="32"/>
  <c r="M15" i="32"/>
  <c r="N15" i="32"/>
  <c r="K15" i="32"/>
  <c r="K14" i="32"/>
  <c r="L13" i="32"/>
  <c r="M13" i="32"/>
  <c r="N13" i="32"/>
  <c r="K13" i="32"/>
  <c r="L11" i="32"/>
  <c r="M11" i="32"/>
  <c r="N11" i="32"/>
  <c r="L12" i="32"/>
  <c r="M12" i="32"/>
  <c r="N12" i="32"/>
  <c r="K12" i="32"/>
  <c r="K11" i="32"/>
  <c r="O9" i="32"/>
  <c r="O7" i="32"/>
  <c r="L9" i="32"/>
  <c r="M9" i="32"/>
  <c r="N9" i="32"/>
  <c r="L10" i="32"/>
  <c r="M10" i="32"/>
  <c r="N10" i="32"/>
  <c r="K10" i="32"/>
  <c r="L7" i="32"/>
  <c r="M7" i="32"/>
  <c r="N7" i="32"/>
  <c r="L8" i="32"/>
  <c r="M8" i="32"/>
  <c r="N8" i="32"/>
  <c r="K9" i="32"/>
  <c r="K8" i="32"/>
  <c r="K7" i="32"/>
  <c r="O6" i="32"/>
  <c r="L6" i="32"/>
  <c r="M6" i="32"/>
  <c r="N6" i="32"/>
  <c r="K6" i="32"/>
  <c r="O5" i="32"/>
  <c r="L5" i="32"/>
  <c r="M5" i="32"/>
  <c r="N5" i="32"/>
  <c r="K5" i="32"/>
  <c r="O4" i="32"/>
  <c r="N4" i="32"/>
  <c r="M4" i="32"/>
  <c r="L4" i="32"/>
  <c r="K4" i="32"/>
  <c r="L52" i="40" l="1"/>
  <c r="P10" i="32" s="1"/>
  <c r="X52" i="40"/>
  <c r="P13" i="32" s="1"/>
  <c r="L108" i="40"/>
  <c r="P22" i="32" s="1"/>
  <c r="D108" i="40"/>
  <c r="P20" i="32" s="1"/>
  <c r="L80" i="40"/>
  <c r="P16" i="32" s="1"/>
  <c r="P108" i="40"/>
  <c r="P23" i="32" s="1"/>
  <c r="P80" i="40"/>
  <c r="P17" i="32" s="1"/>
  <c r="D80" i="40"/>
  <c r="P14" i="32" s="1"/>
  <c r="P52" i="40"/>
  <c r="P11" i="32" s="1"/>
  <c r="T80" i="40"/>
  <c r="P18" i="32" s="1"/>
  <c r="H108" i="40"/>
  <c r="P21" i="32" s="1"/>
  <c r="T52" i="40"/>
  <c r="P12" i="32" s="1"/>
  <c r="H80" i="40"/>
  <c r="P15" i="32" s="1"/>
  <c r="L104" i="40"/>
  <c r="D104" i="40"/>
  <c r="X80" i="40"/>
  <c r="T76" i="40"/>
  <c r="L76" i="40"/>
  <c r="P48" i="40"/>
  <c r="P104" i="40"/>
  <c r="H104" i="40"/>
  <c r="X76" i="40"/>
  <c r="P76" i="40"/>
  <c r="H76" i="40"/>
  <c r="X48" i="40"/>
  <c r="T48" i="40"/>
  <c r="L48" i="40"/>
  <c r="D76" i="40"/>
  <c r="G38" i="32"/>
  <c r="F18" i="32" l="1"/>
  <c r="E18" i="32"/>
  <c r="D18" i="32"/>
  <c r="C18" i="32"/>
  <c r="B18" i="32"/>
  <c r="F17" i="32"/>
  <c r="E17" i="32"/>
  <c r="D17" i="32"/>
  <c r="C17" i="32"/>
  <c r="B17" i="32"/>
  <c r="F16" i="32"/>
  <c r="E16" i="32"/>
  <c r="D16" i="32"/>
  <c r="C16" i="32"/>
  <c r="B16" i="32"/>
  <c r="F15" i="32"/>
  <c r="E15" i="32"/>
  <c r="D15" i="32"/>
  <c r="C15" i="32"/>
  <c r="B15" i="32"/>
  <c r="F14" i="32"/>
  <c r="E14" i="32"/>
  <c r="D14" i="32"/>
  <c r="C14" i="32"/>
  <c r="B14" i="32"/>
  <c r="F13" i="32"/>
  <c r="E13" i="32"/>
  <c r="C13" i="32"/>
  <c r="D13" i="32"/>
  <c r="B13" i="32"/>
  <c r="F12" i="32"/>
  <c r="E12" i="32"/>
  <c r="C12" i="32"/>
  <c r="D12" i="32"/>
  <c r="B12" i="32"/>
  <c r="F11" i="32"/>
  <c r="F10" i="32"/>
  <c r="F9" i="32"/>
  <c r="F8" i="32"/>
  <c r="F7" i="32"/>
  <c r="F6" i="32"/>
  <c r="F5" i="32"/>
  <c r="F37" i="40" l="1"/>
  <c r="H37" i="40" s="1"/>
  <c r="H35" i="40"/>
  <c r="H50" i="40" s="1"/>
  <c r="H33" i="40"/>
  <c r="H52" i="40"/>
  <c r="H31" i="40"/>
  <c r="L181" i="40"/>
  <c r="L193" i="40" s="1"/>
  <c r="L183" i="40"/>
  <c r="L185" i="40"/>
  <c r="L194" i="40" s="1"/>
  <c r="L175" i="40"/>
  <c r="L173" i="40"/>
  <c r="H187" i="40"/>
  <c r="H189" i="40"/>
  <c r="H183" i="40"/>
  <c r="H185" i="40"/>
  <c r="H181" i="40"/>
  <c r="H179" i="40"/>
  <c r="H194" i="40" s="1"/>
  <c r="H177" i="40"/>
  <c r="H175" i="40"/>
  <c r="H173" i="40"/>
  <c r="D185" i="40"/>
  <c r="D181" i="40"/>
  <c r="D193" i="40" s="1"/>
  <c r="D179" i="40"/>
  <c r="D177" i="40"/>
  <c r="D175" i="40"/>
  <c r="D173" i="40"/>
  <c r="X155" i="40"/>
  <c r="X153" i="40"/>
  <c r="X151" i="40"/>
  <c r="X163" i="40" s="1"/>
  <c r="X149" i="40"/>
  <c r="X147" i="40"/>
  <c r="X145" i="40"/>
  <c r="X164" i="40" s="1"/>
  <c r="X143" i="40"/>
  <c r="T155" i="40"/>
  <c r="T153" i="40"/>
  <c r="T151" i="40"/>
  <c r="T163" i="40" s="1"/>
  <c r="T149" i="40"/>
  <c r="T147" i="40"/>
  <c r="T145" i="40"/>
  <c r="T143" i="40"/>
  <c r="H49" i="40" l="1"/>
  <c r="H53" i="40"/>
  <c r="P9" i="32" s="1"/>
  <c r="L196" i="40"/>
  <c r="G18" i="32" s="1"/>
  <c r="T164" i="40"/>
  <c r="L192" i="40"/>
  <c r="H193" i="40"/>
  <c r="H196" i="40"/>
  <c r="G15" i="32" s="1"/>
  <c r="H192" i="40"/>
  <c r="D192" i="40"/>
  <c r="D196" i="40"/>
  <c r="G14" i="32" s="1"/>
  <c r="X166" i="40"/>
  <c r="G17" i="32" s="1"/>
  <c r="X162" i="40"/>
  <c r="T162" i="40"/>
  <c r="P157" i="40"/>
  <c r="P155" i="40"/>
  <c r="P153" i="40"/>
  <c r="P151" i="40"/>
  <c r="P163" i="40" s="1"/>
  <c r="P149" i="40"/>
  <c r="P147" i="40"/>
  <c r="P145" i="40"/>
  <c r="P143" i="40"/>
  <c r="L161" i="40"/>
  <c r="L159" i="40"/>
  <c r="L155" i="40"/>
  <c r="L164" i="40" s="1"/>
  <c r="L157" i="40"/>
  <c r="L153" i="40"/>
  <c r="L151" i="40"/>
  <c r="L163" i="40" s="1"/>
  <c r="L149" i="40"/>
  <c r="L147" i="40"/>
  <c r="L145" i="40"/>
  <c r="L143" i="40"/>
  <c r="F151" i="40"/>
  <c r="H151" i="40" s="1"/>
  <c r="H163" i="40" s="1"/>
  <c r="F147" i="40"/>
  <c r="H147" i="40" s="1"/>
  <c r="H164" i="40"/>
  <c r="H153" i="40"/>
  <c r="H149" i="40"/>
  <c r="H145" i="40"/>
  <c r="H143" i="40"/>
  <c r="P162" i="40" l="1"/>
  <c r="T166" i="40"/>
  <c r="G10" i="32"/>
  <c r="P164" i="40"/>
  <c r="P166" i="40" s="1"/>
  <c r="G16" i="32" s="1"/>
  <c r="L166" i="40"/>
  <c r="G13" i="32" s="1"/>
  <c r="L162" i="40"/>
  <c r="H166" i="40"/>
  <c r="G12" i="32" s="1"/>
  <c r="H162" i="40"/>
  <c r="T18" i="40"/>
  <c r="T16" i="40"/>
  <c r="T14" i="40"/>
  <c r="T12" i="40"/>
  <c r="T23" i="40" s="1"/>
  <c r="T10" i="40"/>
  <c r="R9" i="40"/>
  <c r="T8" i="40"/>
  <c r="T6" i="40"/>
  <c r="T4" i="40"/>
  <c r="D159" i="40"/>
  <c r="D157" i="40"/>
  <c r="D164" i="40" s="1"/>
  <c r="D155" i="40"/>
  <c r="D153" i="40"/>
  <c r="D151" i="40"/>
  <c r="D163" i="40" s="1"/>
  <c r="D149" i="40"/>
  <c r="D147" i="40"/>
  <c r="D145" i="40"/>
  <c r="D143" i="40"/>
  <c r="F130" i="40"/>
  <c r="H130" i="40" s="1"/>
  <c r="B130" i="40"/>
  <c r="D130" i="40" s="1"/>
  <c r="F129" i="40"/>
  <c r="B129" i="40"/>
  <c r="J128" i="40"/>
  <c r="L128" i="40" s="1"/>
  <c r="H128" i="40"/>
  <c r="B128" i="40"/>
  <c r="D128" i="40" s="1"/>
  <c r="B127" i="40"/>
  <c r="X126" i="40"/>
  <c r="T126" i="40"/>
  <c r="P126" i="40"/>
  <c r="J126" i="40"/>
  <c r="L126" i="40" s="1"/>
  <c r="H126" i="40"/>
  <c r="B126" i="40"/>
  <c r="D126" i="40" s="1"/>
  <c r="B125" i="40"/>
  <c r="X124" i="40"/>
  <c r="X134" i="40" s="1"/>
  <c r="T124" i="40"/>
  <c r="T134" i="40" s="1"/>
  <c r="P124" i="40"/>
  <c r="P134" i="40" s="1"/>
  <c r="J124" i="40"/>
  <c r="L124" i="40" s="1"/>
  <c r="F124" i="40"/>
  <c r="H124" i="40" s="1"/>
  <c r="B124" i="40"/>
  <c r="D124" i="40" s="1"/>
  <c r="J123" i="40"/>
  <c r="B123" i="40"/>
  <c r="X122" i="40"/>
  <c r="X133" i="40" s="1"/>
  <c r="T122" i="40"/>
  <c r="T133" i="40" s="1"/>
  <c r="N122" i="40"/>
  <c r="P122" i="40" s="1"/>
  <c r="P133" i="40" s="1"/>
  <c r="L122" i="40"/>
  <c r="L133" i="40" s="1"/>
  <c r="F122" i="40"/>
  <c r="H122" i="40" s="1"/>
  <c r="H133" i="40" s="1"/>
  <c r="B122" i="40"/>
  <c r="D122" i="40" s="1"/>
  <c r="D133" i="40" s="1"/>
  <c r="L134" i="40"/>
  <c r="D40" i="40"/>
  <c r="D38" i="40"/>
  <c r="D49" i="40" s="1"/>
  <c r="D36" i="40"/>
  <c r="D34" i="40"/>
  <c r="D50" i="40" s="1"/>
  <c r="D32" i="40"/>
  <c r="D30" i="40"/>
  <c r="L23" i="40"/>
  <c r="L21" i="40"/>
  <c r="D21" i="40"/>
  <c r="P20" i="40"/>
  <c r="L20" i="40"/>
  <c r="H20" i="40"/>
  <c r="N18" i="40"/>
  <c r="P18" i="40" s="1"/>
  <c r="F18" i="40"/>
  <c r="H18" i="40" s="1"/>
  <c r="D18" i="40"/>
  <c r="N16" i="40"/>
  <c r="P16" i="40" s="1"/>
  <c r="H16" i="40"/>
  <c r="B16" i="40"/>
  <c r="D16" i="40" s="1"/>
  <c r="B15" i="40"/>
  <c r="P14" i="40"/>
  <c r="H14" i="40"/>
  <c r="B14" i="40"/>
  <c r="P12" i="40"/>
  <c r="P23" i="40" s="1"/>
  <c r="H12" i="40"/>
  <c r="B12" i="40"/>
  <c r="D12" i="40" s="1"/>
  <c r="N10" i="40"/>
  <c r="P10" i="40" s="1"/>
  <c r="H10" i="40"/>
  <c r="D10" i="40"/>
  <c r="N9" i="40"/>
  <c r="P8" i="40"/>
  <c r="H8" i="40"/>
  <c r="D8" i="40"/>
  <c r="P6" i="40"/>
  <c r="H6" i="40"/>
  <c r="D6" i="40"/>
  <c r="P4" i="40"/>
  <c r="H4" i="40"/>
  <c r="D4" i="40"/>
  <c r="H22" i="40" l="1"/>
  <c r="H23" i="40"/>
  <c r="D20" i="40"/>
  <c r="D132" i="40"/>
  <c r="D48" i="40"/>
  <c r="P24" i="40"/>
  <c r="P26" i="40" s="1"/>
  <c r="P5" i="32" s="1"/>
  <c r="P22" i="40"/>
  <c r="T132" i="40"/>
  <c r="H25" i="40"/>
  <c r="D23" i="40"/>
  <c r="D166" i="40"/>
  <c r="G5" i="32" s="1"/>
  <c r="H24" i="40"/>
  <c r="H132" i="40"/>
  <c r="L132" i="40"/>
  <c r="P132" i="40"/>
  <c r="X136" i="40"/>
  <c r="G11" i="32" s="1"/>
  <c r="P136" i="40"/>
  <c r="G9" i="32" s="1"/>
  <c r="X132" i="40"/>
  <c r="T136" i="40"/>
  <c r="G8" i="32" s="1"/>
  <c r="H134" i="40"/>
  <c r="H136" i="40" s="1"/>
  <c r="G7" i="32" s="1"/>
  <c r="D162" i="40"/>
  <c r="D52" i="40"/>
  <c r="P7" i="32" s="1"/>
  <c r="T24" i="40"/>
  <c r="T26" i="40" s="1"/>
  <c r="P6" i="32" s="1"/>
  <c r="T22" i="40"/>
  <c r="D136" i="40"/>
  <c r="G4" i="32" s="1"/>
  <c r="L136" i="40"/>
  <c r="G6" i="32" s="1"/>
  <c r="H26" i="40" l="1"/>
  <c r="G32" i="32"/>
  <c r="F37" i="10"/>
  <c r="N29" i="10"/>
  <c r="M29" i="10"/>
  <c r="L29" i="10"/>
  <c r="N28" i="10"/>
  <c r="M28" i="10"/>
  <c r="L28" i="10"/>
  <c r="K28" i="10"/>
  <c r="J28" i="10"/>
  <c r="I28" i="10"/>
  <c r="N27" i="10"/>
  <c r="M27" i="10"/>
  <c r="L27" i="10"/>
  <c r="K27" i="10"/>
  <c r="J27" i="10"/>
  <c r="I27" i="10"/>
  <c r="N26" i="10"/>
  <c r="M26" i="10"/>
  <c r="L26" i="10"/>
  <c r="K26" i="10"/>
  <c r="J26" i="10"/>
  <c r="I26" i="10"/>
  <c r="N25" i="10"/>
  <c r="M25" i="10"/>
  <c r="L25" i="10"/>
  <c r="K25" i="10"/>
  <c r="J25" i="10"/>
  <c r="I25" i="10"/>
  <c r="F25" i="10"/>
  <c r="E25" i="10"/>
  <c r="D25" i="10"/>
  <c r="C25" i="10"/>
  <c r="B25" i="10"/>
  <c r="N24" i="10"/>
  <c r="M24" i="10"/>
  <c r="L24" i="10"/>
  <c r="K24" i="10"/>
  <c r="J24" i="10"/>
  <c r="I24" i="10"/>
  <c r="F24" i="10"/>
  <c r="E24" i="10"/>
  <c r="D24" i="10"/>
  <c r="B24" i="10"/>
  <c r="N23" i="10"/>
  <c r="M23" i="10"/>
  <c r="L23" i="10"/>
  <c r="K23" i="10"/>
  <c r="J23" i="10"/>
  <c r="I23" i="10"/>
  <c r="F23" i="10"/>
  <c r="N22" i="10"/>
  <c r="M22" i="10"/>
  <c r="L22" i="10"/>
  <c r="K22" i="10"/>
  <c r="J22" i="10"/>
  <c r="I22" i="10"/>
  <c r="F22" i="10"/>
  <c r="N21" i="10"/>
  <c r="M21" i="10"/>
  <c r="L21" i="10"/>
  <c r="K21" i="10"/>
  <c r="J21" i="10"/>
  <c r="I21" i="10"/>
  <c r="F21" i="10"/>
  <c r="N20" i="10"/>
  <c r="M20" i="10"/>
  <c r="L20" i="10"/>
  <c r="K20" i="10"/>
  <c r="J20" i="10"/>
  <c r="I20" i="10"/>
  <c r="F20" i="10"/>
  <c r="N19" i="10"/>
  <c r="M19" i="10"/>
  <c r="L19" i="10"/>
  <c r="K19" i="10"/>
  <c r="J19" i="10"/>
  <c r="I19" i="10"/>
  <c r="F19" i="10"/>
  <c r="N18" i="10"/>
  <c r="M18" i="10"/>
  <c r="L18" i="10"/>
  <c r="K18" i="10"/>
  <c r="J18" i="10"/>
  <c r="I18" i="10"/>
  <c r="F18" i="10"/>
  <c r="N17" i="10"/>
  <c r="M17" i="10"/>
  <c r="L17" i="10"/>
  <c r="K17" i="10"/>
  <c r="J17" i="10"/>
  <c r="I17" i="10"/>
  <c r="F17" i="10"/>
  <c r="N16" i="10"/>
  <c r="M16" i="10"/>
  <c r="L16" i="10"/>
  <c r="K16" i="10"/>
  <c r="J16" i="10"/>
  <c r="I16" i="10"/>
  <c r="F16" i="10"/>
  <c r="N15" i="10"/>
  <c r="M15" i="10"/>
  <c r="L15" i="10"/>
  <c r="K15" i="10"/>
  <c r="J15" i="10"/>
  <c r="I15" i="10"/>
  <c r="F15" i="10"/>
  <c r="N14" i="10"/>
  <c r="M14" i="10"/>
  <c r="L14" i="10"/>
  <c r="K14" i="10"/>
  <c r="J14" i="10"/>
  <c r="I14" i="10"/>
  <c r="F14" i="10"/>
  <c r="N13" i="10"/>
  <c r="M13" i="10"/>
  <c r="L13" i="10"/>
  <c r="K13" i="10"/>
  <c r="J13" i="10"/>
  <c r="I13" i="10"/>
  <c r="F13" i="10"/>
  <c r="N12" i="10"/>
  <c r="M12" i="10"/>
  <c r="L12" i="10"/>
  <c r="K12" i="10"/>
  <c r="J12" i="10"/>
  <c r="I12" i="10"/>
  <c r="F12" i="10"/>
  <c r="N11" i="10"/>
  <c r="M11" i="10"/>
  <c r="L11" i="10"/>
  <c r="K11" i="10"/>
  <c r="J11" i="10"/>
  <c r="I11" i="10"/>
  <c r="F11" i="10"/>
  <c r="N10" i="10"/>
  <c r="F10" i="10"/>
  <c r="N9" i="10"/>
  <c r="F9" i="10"/>
  <c r="N8" i="10"/>
  <c r="F8" i="10"/>
  <c r="N7" i="10"/>
  <c r="F7" i="10"/>
  <c r="N6" i="10"/>
  <c r="F6" i="10"/>
  <c r="N5" i="10"/>
  <c r="F5" i="10"/>
  <c r="N4" i="10"/>
  <c r="F4" i="10"/>
  <c r="N3" i="10"/>
  <c r="F3" i="10"/>
  <c r="P4" i="32" l="1"/>
  <c r="P32" i="32" s="1"/>
  <c r="P34" i="32" s="1"/>
  <c r="G34" i="32"/>
  <c r="F31" i="10"/>
  <c r="F33" i="10" s="1"/>
  <c r="N31" i="10"/>
  <c r="N33" i="10" s="1"/>
  <c r="G37" i="32" l="1"/>
  <c r="G39" i="32" s="1"/>
  <c r="F36" i="10"/>
  <c r="F38" i="10" s="1"/>
  <c r="S250" i="7" l="1"/>
  <c r="S248" i="7"/>
  <c r="S246" i="7"/>
  <c r="S238" i="7"/>
  <c r="Q240" i="7"/>
  <c r="S240" i="7" s="1"/>
  <c r="Q242" i="7"/>
  <c r="S242" i="7" s="1"/>
  <c r="Q244" i="7"/>
  <c r="S244" i="7" s="1"/>
  <c r="S236" i="7"/>
  <c r="Q234" i="7"/>
  <c r="S234" i="7" s="1"/>
  <c r="O248" i="7"/>
  <c r="O246" i="7"/>
  <c r="M244" i="7"/>
  <c r="O244" i="7" s="1"/>
  <c r="M242" i="7"/>
  <c r="O242" i="7" s="1"/>
  <c r="M240" i="7"/>
  <c r="O240" i="7" s="1"/>
  <c r="O238" i="7"/>
  <c r="O236" i="7"/>
  <c r="M232" i="7"/>
  <c r="O234" i="7"/>
  <c r="B117" i="7"/>
  <c r="B115" i="7"/>
  <c r="A117" i="7" s="1"/>
  <c r="B113" i="7"/>
  <c r="A115" i="7" s="1"/>
  <c r="B111" i="7"/>
  <c r="C111" i="7" s="1"/>
  <c r="C107" i="7"/>
  <c r="J92" i="7"/>
  <c r="J90" i="7"/>
  <c r="I92" i="7" s="1"/>
  <c r="J88" i="7"/>
  <c r="I90" i="7" s="1"/>
  <c r="J86" i="7"/>
  <c r="I88" i="7" s="1"/>
  <c r="I86" i="7"/>
  <c r="I80" i="7"/>
  <c r="K80" i="7" s="1"/>
  <c r="F117" i="7"/>
  <c r="F115" i="7"/>
  <c r="E117" i="7" s="1"/>
  <c r="F113" i="7"/>
  <c r="E115" i="7" s="1"/>
  <c r="F111" i="7"/>
  <c r="E111" i="7"/>
  <c r="F105" i="7"/>
  <c r="E105" i="7"/>
  <c r="AP92" i="7"/>
  <c r="AP90" i="7"/>
  <c r="AO92" i="7" s="1"/>
  <c r="AP88" i="7"/>
  <c r="AO90" i="7" s="1"/>
  <c r="AP86" i="7"/>
  <c r="AQ86" i="7" s="1"/>
  <c r="AQ83" i="7"/>
  <c r="AO80" i="7"/>
  <c r="AQ80" i="7" s="1"/>
  <c r="AL89" i="7"/>
  <c r="AL87" i="7"/>
  <c r="AL85" i="7"/>
  <c r="AK87" i="7" s="1"/>
  <c r="AL83" i="7"/>
  <c r="AK85" i="7" s="1"/>
  <c r="AK83" i="7"/>
  <c r="AL80" i="7"/>
  <c r="AK80" i="7"/>
  <c r="O86" i="7"/>
  <c r="N92" i="7"/>
  <c r="N90" i="7"/>
  <c r="N88" i="7"/>
  <c r="M90" i="7" s="1"/>
  <c r="M88" i="7"/>
  <c r="M80" i="7"/>
  <c r="O80" i="7" s="1"/>
  <c r="AH89" i="7"/>
  <c r="AH87" i="7"/>
  <c r="AH85" i="7"/>
  <c r="AG87" i="7" s="1"/>
  <c r="AH83" i="7"/>
  <c r="AG85" i="7" s="1"/>
  <c r="AG83" i="7"/>
  <c r="AH80" i="7"/>
  <c r="AG80" i="7"/>
  <c r="AD88" i="7"/>
  <c r="AD86" i="7"/>
  <c r="AC88" i="7" s="1"/>
  <c r="AD84" i="7"/>
  <c r="AC86" i="7" s="1"/>
  <c r="AD82" i="7"/>
  <c r="AC82" i="7"/>
  <c r="AC80" i="7"/>
  <c r="AD80" i="7"/>
  <c r="V92" i="7"/>
  <c r="A87" i="7"/>
  <c r="Z92" i="7"/>
  <c r="Z90" i="7"/>
  <c r="Y92" i="7" s="1"/>
  <c r="Z88" i="7"/>
  <c r="Y90" i="7" s="1"/>
  <c r="Z86" i="7"/>
  <c r="AA86" i="7" s="1"/>
  <c r="AA82" i="7"/>
  <c r="V90" i="7"/>
  <c r="U92" i="7" s="1"/>
  <c r="V88" i="7"/>
  <c r="U90" i="7" s="1"/>
  <c r="V86" i="7"/>
  <c r="U88" i="7" s="1"/>
  <c r="U86" i="7"/>
  <c r="V80" i="7"/>
  <c r="R92" i="7"/>
  <c r="R90" i="7"/>
  <c r="Q92" i="7" s="1"/>
  <c r="R88" i="7"/>
  <c r="Q90" i="7" s="1"/>
  <c r="Q88" i="7"/>
  <c r="R84" i="7"/>
  <c r="Q84" i="7"/>
  <c r="S86" i="7"/>
  <c r="S83" i="7"/>
  <c r="K82" i="7"/>
  <c r="F92" i="7"/>
  <c r="F90" i="7"/>
  <c r="E92" i="7" s="1"/>
  <c r="F88" i="7"/>
  <c r="E90" i="7" s="1"/>
  <c r="F86" i="7"/>
  <c r="E88" i="7" s="1"/>
  <c r="E86" i="7"/>
  <c r="E84" i="7"/>
  <c r="G84" i="7" s="1"/>
  <c r="F83" i="7"/>
  <c r="E83" i="7"/>
  <c r="G82" i="7"/>
  <c r="B94" i="7"/>
  <c r="B92" i="7"/>
  <c r="A94" i="7" s="1"/>
  <c r="B90" i="7"/>
  <c r="A92" i="7" s="1"/>
  <c r="A90" i="7"/>
  <c r="A93" i="7"/>
  <c r="A91" i="7"/>
  <c r="C55" i="7"/>
  <c r="A88" i="7"/>
  <c r="C88" i="7" s="1"/>
  <c r="A86" i="7"/>
  <c r="C86" i="7" s="1"/>
  <c r="B80" i="7"/>
  <c r="A80" i="7"/>
  <c r="C105" i="7"/>
  <c r="E80" i="7"/>
  <c r="G80" i="7" s="1"/>
  <c r="E78" i="7"/>
  <c r="E103" i="7"/>
  <c r="AO78" i="7"/>
  <c r="AK78" i="7"/>
  <c r="AG78" i="7"/>
  <c r="AC78" i="7"/>
  <c r="Y80" i="7"/>
  <c r="AA80" i="7" s="1"/>
  <c r="Y78" i="7"/>
  <c r="U80" i="7"/>
  <c r="U78" i="7"/>
  <c r="Q80" i="7"/>
  <c r="S80" i="7" s="1"/>
  <c r="Q78" i="7"/>
  <c r="M78" i="7"/>
  <c r="I78" i="7"/>
  <c r="W30" i="7"/>
  <c r="W48" i="7" s="1"/>
  <c r="AI80" i="7" l="1"/>
  <c r="S84" i="7"/>
  <c r="S95" i="7" s="1"/>
  <c r="K90" i="7"/>
  <c r="G115" i="7"/>
  <c r="AE80" i="7"/>
  <c r="W88" i="7"/>
  <c r="AQ90" i="7"/>
  <c r="AA90" i="7"/>
  <c r="K86" i="7"/>
  <c r="AE82" i="7"/>
  <c r="C90" i="7"/>
  <c r="G92" i="7"/>
  <c r="AE86" i="7"/>
  <c r="AM83" i="7"/>
  <c r="K92" i="7"/>
  <c r="C115" i="7"/>
  <c r="AM80" i="7"/>
  <c r="G117" i="7"/>
  <c r="K88" i="7"/>
  <c r="W80" i="7"/>
  <c r="AE88" i="7"/>
  <c r="AI87" i="7"/>
  <c r="O88" i="7"/>
  <c r="AM85" i="7"/>
  <c r="G105" i="7"/>
  <c r="G90" i="7"/>
  <c r="O90" i="7"/>
  <c r="A113" i="7"/>
  <c r="C113" i="7" s="1"/>
  <c r="C92" i="7"/>
  <c r="AM87" i="7"/>
  <c r="G111" i="7"/>
  <c r="C117" i="7"/>
  <c r="O251" i="7"/>
  <c r="S253" i="7"/>
  <c r="S255" i="7"/>
  <c r="S252" i="7"/>
  <c r="O250" i="7"/>
  <c r="O253" i="7"/>
  <c r="AC84" i="7"/>
  <c r="AE84" i="7" s="1"/>
  <c r="AG89" i="7"/>
  <c r="AI89" i="7" s="1"/>
  <c r="M92" i="7"/>
  <c r="O92" i="7" s="1"/>
  <c r="AK89" i="7"/>
  <c r="AM89" i="7" s="1"/>
  <c r="E113" i="7"/>
  <c r="G113" i="7" s="1"/>
  <c r="C80" i="7"/>
  <c r="S90" i="7"/>
  <c r="AI85" i="7"/>
  <c r="AO88" i="7"/>
  <c r="AQ88" i="7" s="1"/>
  <c r="G88" i="7"/>
  <c r="S92" i="7"/>
  <c r="W86" i="7"/>
  <c r="AI83" i="7"/>
  <c r="AQ92" i="7"/>
  <c r="W92" i="7"/>
  <c r="AA92" i="7"/>
  <c r="C94" i="7"/>
  <c r="G86" i="7"/>
  <c r="S88" i="7"/>
  <c r="Y88" i="7"/>
  <c r="AA88" i="7" s="1"/>
  <c r="W90" i="7"/>
  <c r="C120" i="7"/>
  <c r="W45" i="7"/>
  <c r="C96" i="7" l="1"/>
  <c r="C98" i="7"/>
  <c r="C95" i="7"/>
  <c r="G96" i="7"/>
  <c r="C123" i="7"/>
  <c r="E19" i="7" l="1"/>
  <c r="G19" i="7" s="1"/>
  <c r="E17" i="7"/>
  <c r="G17" i="7" s="1"/>
  <c r="E15" i="7"/>
  <c r="G15" i="7" s="1"/>
  <c r="E13" i="7"/>
  <c r="G13" i="7" s="1"/>
  <c r="E11" i="7"/>
  <c r="G11" i="7" s="1"/>
  <c r="E9" i="7"/>
  <c r="G9" i="7" s="1"/>
  <c r="E7" i="7"/>
  <c r="N67" i="7" l="1"/>
  <c r="N65" i="7"/>
  <c r="M67" i="7" s="1"/>
  <c r="N63" i="7"/>
  <c r="M65" i="7" s="1"/>
  <c r="N61" i="7"/>
  <c r="N42" i="7"/>
  <c r="N40" i="7"/>
  <c r="M42" i="7" s="1"/>
  <c r="N38" i="7"/>
  <c r="M40" i="7" s="1"/>
  <c r="J42" i="7"/>
  <c r="I42" i="7"/>
  <c r="I40" i="7"/>
  <c r="K40" i="7" s="1"/>
  <c r="F42" i="7"/>
  <c r="K42" i="7" l="1"/>
  <c r="O42" i="7"/>
  <c r="O67" i="7"/>
  <c r="O65" i="7"/>
  <c r="O40" i="7"/>
  <c r="M63" i="7"/>
  <c r="O63" i="7" s="1"/>
  <c r="E42" i="7" l="1"/>
  <c r="G42" i="7" s="1"/>
  <c r="E40" i="7"/>
  <c r="G40" i="7" s="1"/>
  <c r="A36" i="7"/>
  <c r="C36" i="7" s="1"/>
  <c r="A34" i="7"/>
  <c r="C34" i="7" s="1"/>
  <c r="A42" i="7" l="1"/>
  <c r="C42" i="7" s="1"/>
  <c r="A40" i="7"/>
  <c r="C40" i="7" s="1"/>
  <c r="AA98" i="25" l="1"/>
  <c r="AJ68" i="25"/>
  <c r="AK68" i="25" s="1"/>
  <c r="AJ67" i="25"/>
  <c r="AK67" i="25" s="1"/>
  <c r="AJ66" i="25"/>
  <c r="AK66" i="25" s="1"/>
  <c r="AJ65" i="25"/>
  <c r="AK65" i="25" s="1"/>
  <c r="AJ64" i="25"/>
  <c r="AK64" i="25" s="1"/>
  <c r="AJ63" i="25"/>
  <c r="AK63" i="25" s="1"/>
  <c r="AJ61" i="25"/>
  <c r="AK61" i="25" s="1"/>
  <c r="AJ60" i="25"/>
  <c r="AK60" i="25" s="1"/>
  <c r="AJ59" i="25"/>
  <c r="AK59" i="25" s="1"/>
  <c r="AJ57" i="25"/>
  <c r="AK57" i="25" s="1"/>
  <c r="AJ56" i="25"/>
  <c r="AK56" i="25" s="1"/>
  <c r="AJ55" i="25"/>
  <c r="AK55" i="25" s="1"/>
  <c r="AJ53" i="25"/>
  <c r="AK53" i="25" s="1"/>
  <c r="AJ52" i="25"/>
  <c r="AK52" i="25" s="1"/>
  <c r="AJ50" i="25"/>
  <c r="AK50" i="25" s="1"/>
  <c r="AJ49" i="25"/>
  <c r="AK49" i="25" s="1"/>
  <c r="AJ48" i="25"/>
  <c r="AK48" i="25" s="1"/>
  <c r="AJ47" i="25"/>
  <c r="AK47" i="25" s="1"/>
  <c r="AJ46" i="25"/>
  <c r="AK46" i="25" s="1"/>
  <c r="AJ45" i="25"/>
  <c r="AK45" i="25" s="1"/>
  <c r="AJ44" i="25"/>
  <c r="AK44" i="25" s="1"/>
  <c r="AK43" i="25"/>
  <c r="AJ42" i="25"/>
  <c r="AK42" i="25" s="1"/>
  <c r="AJ41" i="25"/>
  <c r="AK41" i="25" s="1"/>
  <c r="AJ40" i="25"/>
  <c r="AK40" i="25" s="1"/>
  <c r="AJ39" i="25"/>
  <c r="AK39" i="25" s="1"/>
  <c r="AJ38" i="25"/>
  <c r="AK38" i="25" s="1"/>
  <c r="AJ36" i="25"/>
  <c r="AK36" i="25" s="1"/>
  <c r="AF36" i="25"/>
  <c r="AJ35" i="25"/>
  <c r="AK35" i="25" s="1"/>
  <c r="AF35" i="25"/>
  <c r="AJ34" i="25"/>
  <c r="AK34" i="25" s="1"/>
  <c r="AF34" i="25"/>
  <c r="AJ33" i="25"/>
  <c r="AK33" i="25" s="1"/>
  <c r="AF33" i="25"/>
  <c r="AJ32" i="25"/>
  <c r="AK32" i="25" s="1"/>
  <c r="AF32" i="25"/>
  <c r="AJ30" i="25"/>
  <c r="AK30" i="25" s="1"/>
  <c r="AF30" i="25"/>
  <c r="AJ29" i="25"/>
  <c r="AK29" i="25" s="1"/>
  <c r="AF29" i="25"/>
  <c r="AJ28" i="25"/>
  <c r="AK28" i="25" s="1"/>
  <c r="AF28" i="25"/>
  <c r="AT27" i="25"/>
  <c r="AJ27" i="25"/>
  <c r="AK27" i="25" s="1"/>
  <c r="AF27" i="25"/>
  <c r="AT26" i="25"/>
  <c r="AJ26" i="25"/>
  <c r="AK26" i="25" s="1"/>
  <c r="AF26" i="25"/>
  <c r="AT25" i="25"/>
  <c r="AJ25" i="25"/>
  <c r="AK25" i="25" s="1"/>
  <c r="AF25" i="25"/>
  <c r="AT24" i="25"/>
  <c r="AJ24" i="25"/>
  <c r="AK24" i="25" s="1"/>
  <c r="AF24" i="25"/>
  <c r="AT23" i="25"/>
  <c r="AJ23" i="25"/>
  <c r="AK23" i="25" s="1"/>
  <c r="AF23" i="25"/>
  <c r="AT22" i="25"/>
  <c r="AJ22" i="25"/>
  <c r="AK22" i="25" s="1"/>
  <c r="AF22" i="25"/>
  <c r="AT21" i="25"/>
  <c r="AJ21" i="25"/>
  <c r="AK21" i="25" s="1"/>
  <c r="AF21" i="25"/>
  <c r="AT20" i="25"/>
  <c r="AJ20" i="25"/>
  <c r="AK20" i="25" s="1"/>
  <c r="AF20" i="25"/>
  <c r="AT19" i="25"/>
  <c r="AJ19" i="25"/>
  <c r="AK19" i="25" s="1"/>
  <c r="AF19" i="25"/>
  <c r="AT18" i="25"/>
  <c r="AF18" i="25"/>
  <c r="AT17" i="25"/>
  <c r="AJ17" i="25"/>
  <c r="AK17" i="25" s="1"/>
  <c r="AF17" i="25"/>
  <c r="AT15" i="25"/>
  <c r="AJ15" i="25"/>
  <c r="AK15" i="25" s="1"/>
  <c r="AF15" i="25"/>
  <c r="AT13" i="25"/>
  <c r="AJ13" i="25"/>
  <c r="AK13" i="25" s="1"/>
  <c r="AF13" i="25"/>
  <c r="AT10" i="25"/>
  <c r="AJ10" i="25"/>
  <c r="AK10" i="25" s="1"/>
  <c r="AF10" i="25"/>
  <c r="AT9" i="25"/>
  <c r="AJ9" i="25"/>
  <c r="AK9" i="25" s="1"/>
  <c r="AF9" i="25"/>
  <c r="AT6" i="25"/>
  <c r="AJ6" i="25"/>
  <c r="AK6" i="25" s="1"/>
  <c r="AF6" i="25"/>
  <c r="C249" i="7" l="1"/>
  <c r="C247" i="7"/>
  <c r="C246" i="7"/>
  <c r="A244" i="7"/>
  <c r="C244" i="7" s="1"/>
  <c r="A242" i="7"/>
  <c r="C242" i="7" s="1"/>
  <c r="A240" i="7"/>
  <c r="C240" i="7" s="1"/>
  <c r="C238" i="7"/>
  <c r="C236" i="7"/>
  <c r="C234" i="7"/>
  <c r="AM215" i="7"/>
  <c r="AK213" i="7"/>
  <c r="AK211" i="7"/>
  <c r="AK209" i="7"/>
  <c r="AM204" i="7"/>
  <c r="C251" i="7" l="1"/>
  <c r="C253" i="7"/>
  <c r="C250" i="7"/>
  <c r="G249" i="7"/>
  <c r="G247" i="7"/>
  <c r="E244" i="7"/>
  <c r="G244" i="7" s="1"/>
  <c r="E242" i="7"/>
  <c r="G242" i="7" s="1"/>
  <c r="E240" i="7"/>
  <c r="G240" i="7" s="1"/>
  <c r="G238" i="7"/>
  <c r="G236" i="7"/>
  <c r="G246" i="7"/>
  <c r="G234" i="7"/>
  <c r="I244" i="7"/>
  <c r="K244" i="7" s="1"/>
  <c r="K235" i="7"/>
  <c r="G251" i="7" l="1"/>
  <c r="G253" i="7"/>
  <c r="G250" i="7"/>
  <c r="AI222" i="7"/>
  <c r="AI220" i="7"/>
  <c r="AI216" i="7"/>
  <c r="AI215" i="7"/>
  <c r="AI217" i="7"/>
  <c r="AI218" i="7"/>
  <c r="AI219" i="7"/>
  <c r="AI214" i="7"/>
  <c r="AG213" i="7"/>
  <c r="AG211" i="7"/>
  <c r="AI207" i="7"/>
  <c r="AG206" i="7"/>
  <c r="AI206" i="7" s="1"/>
  <c r="AI204" i="7"/>
  <c r="AC17" i="7" l="1"/>
  <c r="AE17" i="7" s="1"/>
  <c r="AC15" i="7"/>
  <c r="K246" i="7"/>
  <c r="I242" i="7"/>
  <c r="K242" i="7" s="1"/>
  <c r="K240" i="7"/>
  <c r="K234" i="7"/>
  <c r="AM213" i="7"/>
  <c r="AI213" i="7"/>
  <c r="AC213" i="7"/>
  <c r="AE213" i="7" s="1"/>
  <c r="AM211" i="7"/>
  <c r="AI211" i="7"/>
  <c r="AC211" i="7"/>
  <c r="AE211" i="7" s="1"/>
  <c r="AM209" i="7"/>
  <c r="AI209" i="7"/>
  <c r="AC209" i="7"/>
  <c r="AE209" i="7" s="1"/>
  <c r="AM207" i="7"/>
  <c r="AC207" i="7"/>
  <c r="AE207" i="7" s="1"/>
  <c r="AM201" i="7"/>
  <c r="AI201" i="7"/>
  <c r="AE201" i="7"/>
  <c r="AE225" i="7" l="1"/>
  <c r="AE224" i="7"/>
  <c r="K251" i="7"/>
  <c r="AM225" i="7"/>
  <c r="AM227" i="7"/>
  <c r="AI225" i="7"/>
  <c r="AI227" i="7"/>
  <c r="K250" i="7"/>
  <c r="K253" i="7"/>
  <c r="AI224" i="7"/>
  <c r="AM224" i="7"/>
  <c r="AE227" i="7"/>
  <c r="AO17" i="7" l="1"/>
  <c r="AQ17" i="7" s="1"/>
  <c r="AO15" i="7"/>
  <c r="AQ13" i="7"/>
  <c r="M213" i="7" l="1"/>
  <c r="O213" i="7" s="1"/>
  <c r="M211" i="7"/>
  <c r="O211" i="7" s="1"/>
  <c r="M209" i="7"/>
  <c r="O209" i="7" s="1"/>
  <c r="O207" i="7"/>
  <c r="O203" i="7"/>
  <c r="O201" i="7"/>
  <c r="M61" i="7" l="1"/>
  <c r="O61" i="7" s="1"/>
  <c r="O57" i="7"/>
  <c r="O59" i="7"/>
  <c r="Y213" i="7"/>
  <c r="AA213" i="7" s="1"/>
  <c r="Y211" i="7"/>
  <c r="AA211" i="7" s="1"/>
  <c r="Y209" i="7"/>
  <c r="AA209" i="7" s="1"/>
  <c r="AA201" i="7"/>
  <c r="AA207" i="7"/>
  <c r="V209" i="7"/>
  <c r="U213" i="7"/>
  <c r="W213" i="7" s="1"/>
  <c r="U209" i="7"/>
  <c r="W211" i="7"/>
  <c r="W207" i="7"/>
  <c r="W202" i="7"/>
  <c r="W201" i="7"/>
  <c r="Q213" i="7"/>
  <c r="Q211" i="7"/>
  <c r="Q209" i="7"/>
  <c r="S202" i="7"/>
  <c r="I213" i="7"/>
  <c r="I211" i="7"/>
  <c r="I209" i="7"/>
  <c r="K203" i="7"/>
  <c r="E213" i="7"/>
  <c r="E211" i="7"/>
  <c r="E209" i="7"/>
  <c r="W209" i="7" l="1"/>
  <c r="W225" i="7" s="1"/>
  <c r="AA224" i="7"/>
  <c r="AA225" i="7"/>
  <c r="AA227" i="7"/>
  <c r="W224" i="7"/>
  <c r="G201" i="7"/>
  <c r="S213" i="7"/>
  <c r="S211" i="7"/>
  <c r="S209" i="7"/>
  <c r="S207" i="7"/>
  <c r="S201" i="7"/>
  <c r="K213" i="7"/>
  <c r="K211" i="7"/>
  <c r="K209" i="7"/>
  <c r="K207" i="7"/>
  <c r="K201" i="7"/>
  <c r="G213" i="7"/>
  <c r="G211" i="7"/>
  <c r="G209" i="7"/>
  <c r="G207" i="7"/>
  <c r="G149" i="7"/>
  <c r="C149" i="7"/>
  <c r="G146" i="7"/>
  <c r="C146" i="7"/>
  <c r="AQ123" i="7"/>
  <c r="AM123" i="7"/>
  <c r="AI123" i="7"/>
  <c r="AE123" i="7"/>
  <c r="AA123" i="7"/>
  <c r="W123" i="7"/>
  <c r="S123" i="7"/>
  <c r="O123" i="7"/>
  <c r="K123" i="7"/>
  <c r="G123" i="7"/>
  <c r="AQ120" i="7"/>
  <c r="AM120" i="7"/>
  <c r="AI120" i="7"/>
  <c r="AE120" i="7"/>
  <c r="AA120" i="7"/>
  <c r="W120" i="7"/>
  <c r="S120" i="7"/>
  <c r="O120" i="7"/>
  <c r="K120" i="7"/>
  <c r="G120" i="7"/>
  <c r="AQ98" i="7"/>
  <c r="AM98" i="7"/>
  <c r="AI98" i="7"/>
  <c r="AE98" i="7"/>
  <c r="AA98" i="7"/>
  <c r="W98" i="7"/>
  <c r="S98" i="7"/>
  <c r="O98" i="7"/>
  <c r="K98" i="7"/>
  <c r="G98" i="7"/>
  <c r="AQ95" i="7"/>
  <c r="AM95" i="7"/>
  <c r="AI95" i="7"/>
  <c r="AE95" i="7"/>
  <c r="AA95" i="7"/>
  <c r="W95" i="7"/>
  <c r="O95" i="7"/>
  <c r="K95" i="7"/>
  <c r="G95" i="7"/>
  <c r="AQ55" i="7"/>
  <c r="AQ73" i="7" s="1"/>
  <c r="AM55" i="7"/>
  <c r="AM70" i="7" s="1"/>
  <c r="AI55" i="7"/>
  <c r="AI70" i="7" s="1"/>
  <c r="AE55" i="7"/>
  <c r="AE70" i="7" s="1"/>
  <c r="AA55" i="7"/>
  <c r="AA70" i="7" s="1"/>
  <c r="W55" i="7"/>
  <c r="W73" i="7" s="1"/>
  <c r="S55" i="7"/>
  <c r="S70" i="7" s="1"/>
  <c r="O55" i="7"/>
  <c r="O73" i="7" s="1"/>
  <c r="K55" i="7"/>
  <c r="K73" i="7" s="1"/>
  <c r="G55" i="7"/>
  <c r="G73" i="7" s="1"/>
  <c r="C70" i="7"/>
  <c r="C176" i="7"/>
  <c r="G176" i="7"/>
  <c r="K176" i="7"/>
  <c r="O176" i="7"/>
  <c r="S176" i="7"/>
  <c r="W176" i="7"/>
  <c r="AA176" i="7"/>
  <c r="AE176" i="7"/>
  <c r="AI176" i="7"/>
  <c r="AM176" i="7"/>
  <c r="G178" i="7"/>
  <c r="K178" i="7"/>
  <c r="W178" i="7"/>
  <c r="W180" i="7"/>
  <c r="W227" i="7" l="1"/>
  <c r="O225" i="7"/>
  <c r="AA73" i="7"/>
  <c r="G225" i="7"/>
  <c r="S225" i="7"/>
  <c r="K225" i="7"/>
  <c r="O227" i="7"/>
  <c r="S227" i="7"/>
  <c r="K227" i="7"/>
  <c r="G224" i="7"/>
  <c r="S224" i="7"/>
  <c r="O224" i="7"/>
  <c r="K224" i="7"/>
  <c r="G227" i="7"/>
  <c r="G70" i="7"/>
  <c r="AQ70" i="7"/>
  <c r="K70" i="7"/>
  <c r="W70" i="7"/>
  <c r="AE73" i="7"/>
  <c r="O70" i="7"/>
  <c r="C73" i="7"/>
  <c r="S73" i="7"/>
  <c r="AI73" i="7"/>
  <c r="AM73" i="7"/>
  <c r="AI30" i="7" l="1"/>
  <c r="AI45" i="7" s="1"/>
  <c r="O36" i="7"/>
  <c r="I38" i="7"/>
  <c r="K38" i="7" s="1"/>
  <c r="I36" i="7"/>
  <c r="K36" i="7" s="1"/>
  <c r="K30" i="7"/>
  <c r="E38" i="7"/>
  <c r="G38" i="7" s="1"/>
  <c r="G36" i="7"/>
  <c r="G30" i="7"/>
  <c r="M17" i="7"/>
  <c r="O17" i="7" s="1"/>
  <c r="K45" i="7" l="1"/>
  <c r="G45" i="7"/>
  <c r="AI48" i="7"/>
  <c r="K48" i="7"/>
  <c r="G48" i="7"/>
  <c r="M38" i="7" l="1"/>
  <c r="O38" i="7" s="1"/>
  <c r="A38" i="7"/>
  <c r="C38" i="7" s="1"/>
  <c r="O30" i="7"/>
  <c r="O48" i="7" l="1"/>
  <c r="O45" i="7"/>
  <c r="AI15" i="7" l="1"/>
  <c r="AG17" i="7"/>
  <c r="AI17" i="7" s="1"/>
  <c r="AE11" i="7"/>
  <c r="AE13" i="7"/>
  <c r="AE15" i="7"/>
  <c r="Y17" i="7"/>
  <c r="AA17" i="7" s="1"/>
  <c r="I17" i="7"/>
  <c r="K17" i="7" s="1"/>
  <c r="C11" i="7"/>
  <c r="C13" i="7"/>
  <c r="C15" i="7"/>
  <c r="A17" i="7"/>
  <c r="C17" i="7" s="1"/>
  <c r="C21" i="7" l="1"/>
  <c r="L74" i="13" l="1"/>
  <c r="L69" i="13"/>
  <c r="L63" i="13"/>
  <c r="L58" i="13"/>
  <c r="L52" i="13"/>
  <c r="L48" i="13"/>
  <c r="L45" i="13"/>
  <c r="L41" i="13"/>
  <c r="L37" i="13"/>
  <c r="B100" i="11"/>
  <c r="B94" i="11"/>
  <c r="A94" i="11" s="1"/>
  <c r="A4" i="7"/>
  <c r="C4" i="7" s="1"/>
  <c r="C20" i="7" s="1"/>
  <c r="E4" i="7"/>
  <c r="G4" i="7" s="1"/>
  <c r="I4" i="7"/>
  <c r="K4" i="7" s="1"/>
  <c r="O4" i="7"/>
  <c r="S4" i="7"/>
  <c r="S23" i="7" s="1"/>
  <c r="U4" i="7"/>
  <c r="W4" i="7" s="1"/>
  <c r="AA4" i="7"/>
  <c r="AE4" i="7"/>
  <c r="AI4" i="7"/>
  <c r="AM4" i="7"/>
  <c r="AQ4" i="7"/>
  <c r="G7" i="7"/>
  <c r="W7" i="7"/>
  <c r="K11" i="7"/>
  <c r="O11" i="7"/>
  <c r="AA11" i="7"/>
  <c r="AI11" i="7"/>
  <c r="AM11" i="7"/>
  <c r="AQ11" i="7"/>
  <c r="AQ21" i="7" s="1"/>
  <c r="K13" i="7"/>
  <c r="O13" i="7"/>
  <c r="AA13" i="7"/>
  <c r="AI13" i="7"/>
  <c r="AM13" i="7"/>
  <c r="K15" i="7"/>
  <c r="O15" i="7"/>
  <c r="AA15" i="7"/>
  <c r="C30" i="7"/>
  <c r="C45" i="7" s="1"/>
  <c r="S30" i="7"/>
  <c r="S45" i="7" s="1"/>
  <c r="AA30" i="7"/>
  <c r="AA45" i="7" s="1"/>
  <c r="AE30" i="7"/>
  <c r="AE45" i="7" s="1"/>
  <c r="AQ30" i="7"/>
  <c r="AQ45" i="7" s="1"/>
  <c r="C182" i="7"/>
  <c r="G182" i="7"/>
  <c r="O182" i="7"/>
  <c r="S182" i="7"/>
  <c r="W182" i="7"/>
  <c r="AA182" i="7"/>
  <c r="AE182" i="7"/>
  <c r="AI182" i="7"/>
  <c r="AM182" i="7"/>
  <c r="C184" i="7"/>
  <c r="G184" i="7"/>
  <c r="K184" i="7"/>
  <c r="O184" i="7"/>
  <c r="S184" i="7"/>
  <c r="W184" i="7"/>
  <c r="AA184" i="7"/>
  <c r="AE184" i="7"/>
  <c r="AI184" i="7"/>
  <c r="AM184" i="7"/>
  <c r="C186" i="7"/>
  <c r="G186" i="7"/>
  <c r="K186" i="7"/>
  <c r="O186" i="7"/>
  <c r="S186" i="7"/>
  <c r="W186" i="7"/>
  <c r="AA186" i="7"/>
  <c r="AE186" i="7"/>
  <c r="AI186" i="7"/>
  <c r="AM186" i="7"/>
  <c r="G188" i="7"/>
  <c r="K188" i="7"/>
  <c r="O188" i="7"/>
  <c r="S188" i="7"/>
  <c r="W188" i="7"/>
  <c r="AA188" i="7"/>
  <c r="AE188" i="7"/>
  <c r="AI188" i="7"/>
  <c r="AM188" i="7"/>
  <c r="C201" i="7"/>
  <c r="C207" i="7"/>
  <c r="C209" i="7"/>
  <c r="C211" i="7"/>
  <c r="C213" i="7"/>
  <c r="AI8" i="3"/>
  <c r="CC8" i="3"/>
  <c r="CC9" i="3"/>
  <c r="CC10" i="3"/>
  <c r="CC11" i="3"/>
  <c r="CC12" i="3"/>
  <c r="CC13" i="3"/>
  <c r="CC15" i="3"/>
  <c r="AI16" i="3"/>
  <c r="CC16" i="3"/>
  <c r="AI17" i="3"/>
  <c r="CC17" i="3"/>
  <c r="CC18" i="3"/>
  <c r="CC19" i="3"/>
  <c r="AI20" i="3"/>
  <c r="CC20" i="3"/>
  <c r="AI21" i="3"/>
  <c r="CC21" i="3"/>
  <c r="CC22" i="3"/>
  <c r="AI23" i="3"/>
  <c r="AK23" i="3"/>
  <c r="AL23" i="3" s="1"/>
  <c r="CC23" i="3"/>
  <c r="CC24" i="3"/>
  <c r="CC25" i="3"/>
  <c r="AI26" i="3"/>
  <c r="CC26" i="3"/>
  <c r="AI27" i="3"/>
  <c r="CC27" i="3"/>
  <c r="CC28" i="3"/>
  <c r="AI29" i="3"/>
  <c r="AK29" i="3"/>
  <c r="AL29" i="3" s="1"/>
  <c r="CC29" i="3"/>
  <c r="AI30" i="3"/>
  <c r="AK30" i="3"/>
  <c r="AL30" i="3" s="1"/>
  <c r="CC30" i="3"/>
  <c r="CC31" i="3"/>
  <c r="CC32" i="3"/>
  <c r="CC33" i="3"/>
  <c r="CC34" i="3"/>
  <c r="AI37" i="3"/>
  <c r="CC37" i="3"/>
  <c r="CC38" i="3"/>
  <c r="AI39" i="3"/>
  <c r="CC39" i="3"/>
  <c r="CC40" i="3"/>
  <c r="CC41" i="3"/>
  <c r="CC42" i="3"/>
  <c r="CC43" i="3"/>
  <c r="AI44" i="3"/>
  <c r="CC44" i="3"/>
  <c r="AI45" i="3"/>
  <c r="CC45" i="3"/>
  <c r="CC46" i="3"/>
  <c r="CC47" i="3"/>
  <c r="CC48" i="3"/>
  <c r="AI49" i="3"/>
  <c r="CC49" i="3"/>
  <c r="CC50" i="3"/>
  <c r="CC51" i="3"/>
  <c r="CC52" i="3"/>
  <c r="CC53" i="3"/>
  <c r="AI54" i="3"/>
  <c r="CC54" i="3"/>
  <c r="AI55" i="3"/>
  <c r="CC55" i="3"/>
  <c r="AI56" i="3"/>
  <c r="CC56" i="3"/>
  <c r="AI57" i="3"/>
  <c r="CC57" i="3"/>
  <c r="AI58" i="3"/>
  <c r="CC58" i="3"/>
  <c r="AI59" i="3"/>
  <c r="CC59" i="3"/>
  <c r="AI60" i="3"/>
  <c r="CC60" i="3"/>
  <c r="AI61" i="3"/>
  <c r="CC61" i="3"/>
  <c r="CC62" i="3"/>
  <c r="CC63" i="3"/>
  <c r="CC64" i="3"/>
  <c r="CC65" i="3"/>
  <c r="CC66" i="3"/>
  <c r="AI67" i="3"/>
  <c r="CC67" i="3"/>
  <c r="CC68" i="3"/>
  <c r="CC69" i="3"/>
  <c r="AI70" i="3"/>
  <c r="CC70" i="3"/>
  <c r="AI71" i="3"/>
  <c r="CC71" i="3"/>
  <c r="CC72" i="3"/>
  <c r="AI73" i="3"/>
  <c r="CC73" i="3"/>
  <c r="CC74" i="3"/>
  <c r="AI75" i="3"/>
  <c r="CC75" i="3"/>
  <c r="AI76" i="3"/>
  <c r="CC76" i="3"/>
  <c r="AI77" i="3"/>
  <c r="CC78" i="3"/>
  <c r="CC79" i="3"/>
  <c r="CC80" i="3"/>
  <c r="AI81" i="3"/>
  <c r="CC81" i="3"/>
  <c r="CC82" i="3"/>
  <c r="AI83" i="3"/>
  <c r="AK83" i="3"/>
  <c r="AL83" i="3" s="1"/>
  <c r="CC83" i="3"/>
  <c r="AI84" i="3"/>
  <c r="CC84" i="3"/>
  <c r="CC85" i="3"/>
  <c r="AI86" i="3"/>
  <c r="AK86" i="3"/>
  <c r="AL86" i="3" s="1"/>
  <c r="CC86" i="3"/>
  <c r="CC87" i="3"/>
  <c r="CC88" i="3"/>
  <c r="AI89" i="3"/>
  <c r="AK89" i="3"/>
  <c r="AL89" i="3" s="1"/>
  <c r="CC89" i="3"/>
  <c r="CC90" i="3"/>
  <c r="CC91" i="3"/>
  <c r="AI92" i="3"/>
  <c r="AK92" i="3"/>
  <c r="AL92" i="3" s="1"/>
  <c r="CC92" i="3"/>
  <c r="AI93" i="3"/>
  <c r="CC93" i="3"/>
  <c r="AI94" i="3"/>
  <c r="CC94" i="3"/>
  <c r="CC95" i="3"/>
  <c r="CC96" i="3"/>
  <c r="AI97" i="3"/>
  <c r="CC97" i="3"/>
  <c r="CC98" i="3"/>
  <c r="AI99" i="3"/>
  <c r="AK99" i="3"/>
  <c r="AL99" i="3" s="1"/>
  <c r="CC100" i="3"/>
  <c r="AI101" i="3"/>
  <c r="CC101" i="3"/>
  <c r="AI102" i="3"/>
  <c r="CC102" i="3"/>
  <c r="AI103" i="3"/>
  <c r="CC103" i="3"/>
  <c r="CC104" i="3"/>
  <c r="AI105" i="3"/>
  <c r="CC105" i="3"/>
  <c r="CC106" i="3"/>
  <c r="AI107" i="3"/>
  <c r="AK107" i="3"/>
  <c r="AL107" i="3" s="1"/>
  <c r="CC107" i="3"/>
  <c r="CC108" i="3"/>
  <c r="AI109" i="3"/>
  <c r="CC109" i="3"/>
  <c r="CC110" i="3"/>
  <c r="AI111" i="3"/>
  <c r="CC111" i="3"/>
  <c r="AI112" i="3"/>
  <c r="CC112" i="3"/>
  <c r="AI113" i="3"/>
  <c r="CC113" i="3"/>
  <c r="AI114" i="3"/>
  <c r="AK114" i="3"/>
  <c r="AL114" i="3" s="1"/>
  <c r="CC114" i="3"/>
  <c r="AI115" i="3"/>
  <c r="CC115" i="3"/>
  <c r="AI116" i="3"/>
  <c r="CC116" i="3"/>
  <c r="AI117" i="3"/>
  <c r="CC117" i="3"/>
  <c r="AI118" i="3"/>
  <c r="AK118" i="3"/>
  <c r="AL118" i="3" s="1"/>
  <c r="AI119" i="3"/>
  <c r="AK119" i="3"/>
  <c r="AL119" i="3" s="1"/>
  <c r="CC119" i="3"/>
  <c r="AI120" i="3"/>
  <c r="CC120" i="3"/>
  <c r="AI121" i="3"/>
  <c r="CC121" i="3"/>
  <c r="AI122" i="3"/>
  <c r="CC122" i="3"/>
  <c r="AI123" i="3"/>
  <c r="CC123" i="3"/>
  <c r="AI124" i="3"/>
  <c r="AI125" i="3"/>
  <c r="AJ125" i="3"/>
  <c r="AK125" i="3" s="1"/>
  <c r="AL125" i="3" s="1"/>
  <c r="CC125" i="3"/>
  <c r="AI126" i="3"/>
  <c r="CC126" i="3"/>
  <c r="AI127" i="3"/>
  <c r="CC127" i="3"/>
  <c r="AI128" i="3"/>
  <c r="AJ128" i="3"/>
  <c r="AK128" i="3" s="1"/>
  <c r="AL128" i="3" s="1"/>
  <c r="CC128" i="3"/>
  <c r="AI129" i="3"/>
  <c r="AJ129" i="3"/>
  <c r="AK129" i="3" s="1"/>
  <c r="AL129" i="3" s="1"/>
  <c r="CC129" i="3"/>
  <c r="AI130" i="3"/>
  <c r="AJ130" i="3"/>
  <c r="AK130" i="3" s="1"/>
  <c r="AL130" i="3" s="1"/>
  <c r="CC130" i="3"/>
  <c r="AI131" i="3"/>
  <c r="CC131" i="3"/>
  <c r="AI132" i="3"/>
  <c r="AJ132" i="3"/>
  <c r="AK132" i="3" s="1"/>
  <c r="AL132" i="3" s="1"/>
  <c r="CC132" i="3"/>
  <c r="AI133" i="3"/>
  <c r="AJ133" i="3"/>
  <c r="AK133" i="3" s="1"/>
  <c r="AL133" i="3" s="1"/>
  <c r="CC133" i="3"/>
  <c r="AI134" i="3"/>
  <c r="AJ134" i="3"/>
  <c r="AK134" i="3" s="1"/>
  <c r="AL134" i="3" s="1"/>
  <c r="CC134" i="3"/>
  <c r="AI135" i="3"/>
  <c r="AJ135" i="3"/>
  <c r="AK135" i="3" s="1"/>
  <c r="AL135" i="3" s="1"/>
  <c r="CC135" i="3"/>
  <c r="AI136" i="3"/>
  <c r="AJ136" i="3"/>
  <c r="AK136" i="3" s="1"/>
  <c r="AL136" i="3" s="1"/>
  <c r="CC136" i="3"/>
  <c r="AI137" i="3"/>
  <c r="AI138" i="3"/>
  <c r="CC138" i="3"/>
  <c r="AI139" i="3"/>
  <c r="AK139" i="3"/>
  <c r="AL139" i="3" s="1"/>
  <c r="CC139" i="3"/>
  <c r="AI140" i="3"/>
  <c r="CC140" i="3"/>
  <c r="AI141" i="3"/>
  <c r="CC141" i="3"/>
  <c r="CC142" i="3"/>
  <c r="AI143" i="3"/>
  <c r="CC143" i="3"/>
  <c r="AI144" i="3"/>
  <c r="CC144" i="3"/>
  <c r="AI145" i="3"/>
  <c r="CC145" i="3"/>
  <c r="AI146" i="3"/>
  <c r="CC146" i="3"/>
  <c r="AI147" i="3"/>
  <c r="CC147" i="3"/>
  <c r="AI148" i="3"/>
  <c r="CC148" i="3"/>
  <c r="AI149" i="3"/>
  <c r="CC149" i="3"/>
  <c r="AI150" i="3"/>
  <c r="CC150" i="3"/>
  <c r="CC151" i="3"/>
  <c r="AI152" i="3"/>
  <c r="CC152" i="3"/>
  <c r="AI153" i="3"/>
  <c r="CC153" i="3"/>
  <c r="AI154" i="3"/>
  <c r="CC154" i="3"/>
  <c r="CC155" i="3"/>
  <c r="CC156" i="3"/>
  <c r="CC157" i="3"/>
  <c r="CC158" i="3"/>
  <c r="CC159" i="3"/>
  <c r="AI160" i="3"/>
  <c r="CC160" i="3"/>
  <c r="CC161" i="3"/>
  <c r="AI162" i="3"/>
  <c r="CC162" i="3"/>
  <c r="CC163" i="3"/>
  <c r="CC164" i="3"/>
  <c r="CC165" i="3"/>
  <c r="CC166" i="3"/>
  <c r="CC167" i="3"/>
  <c r="CC168" i="3"/>
  <c r="CC169" i="3"/>
  <c r="CC170" i="3"/>
  <c r="CC172" i="3"/>
  <c r="CC174" i="3"/>
  <c r="CC176" i="3"/>
  <c r="CC177" i="3"/>
  <c r="W189" i="3"/>
  <c r="W196" i="3" s="1"/>
  <c r="Y189" i="3"/>
  <c r="Y196" i="3" s="1"/>
  <c r="W191" i="3"/>
  <c r="Y191" i="3"/>
  <c r="AQ48" i="7" l="1"/>
  <c r="AE192" i="7"/>
  <c r="S192" i="7"/>
  <c r="C225" i="7"/>
  <c r="AI192" i="7"/>
  <c r="C192" i="7"/>
  <c r="W192" i="7"/>
  <c r="O192" i="7"/>
  <c r="K192" i="7"/>
  <c r="G192" i="7"/>
  <c r="AA192" i="7"/>
  <c r="AE48" i="7"/>
  <c r="K194" i="7"/>
  <c r="AI23" i="7"/>
  <c r="AA23" i="7"/>
  <c r="S48" i="7"/>
  <c r="C48" i="7"/>
  <c r="AA194" i="7"/>
  <c r="AE191" i="7"/>
  <c r="O194" i="7"/>
  <c r="AM191" i="7"/>
  <c r="G191" i="7"/>
  <c r="K23" i="7"/>
  <c r="AM20" i="7"/>
  <c r="AE23" i="7"/>
  <c r="K20" i="7"/>
  <c r="C224" i="7"/>
  <c r="AI191" i="7"/>
  <c r="W191" i="7"/>
  <c r="AE194" i="7"/>
  <c r="AA48" i="7"/>
  <c r="AE20" i="7"/>
  <c r="AM23" i="7"/>
  <c r="AQ23" i="7"/>
  <c r="K191" i="7"/>
  <c r="C23" i="7"/>
  <c r="W23" i="7"/>
  <c r="W20" i="7"/>
  <c r="G23" i="7"/>
  <c r="G20" i="7"/>
  <c r="S194" i="7"/>
  <c r="AM194" i="7"/>
  <c r="AI194" i="7"/>
  <c r="G194" i="7"/>
  <c r="C227" i="7"/>
  <c r="AI20" i="7"/>
  <c r="O191" i="7"/>
  <c r="C194" i="7"/>
  <c r="AA191" i="7"/>
  <c r="O20" i="7"/>
  <c r="L116" i="13"/>
  <c r="W194" i="7"/>
  <c r="S191" i="7"/>
  <c r="AA20" i="7"/>
  <c r="O23" i="7"/>
  <c r="S20" i="7"/>
  <c r="C191" i="7"/>
  <c r="AQ20" i="7"/>
</calcChain>
</file>

<file path=xl/comments1.xml><?xml version="1.0" encoding="utf-8"?>
<comments xmlns="http://schemas.openxmlformats.org/spreadsheetml/2006/main">
  <authors>
    <author/>
  </authors>
  <commentList>
    <comment ref="W5" authorId="0" shapeId="0">
      <text>
        <r>
          <rPr>
            <sz val="11"/>
            <color theme="1"/>
            <rFont val="Calibri"/>
            <family val="2"/>
            <scheme val="minor"/>
          </rPr>
          <t>======
ID#AAABToRrk50
Katerin Dahjana Guerra Arias    (2024-09-24 19:34:47)
DILIGENCIADO POR EL JURIDICO</t>
        </r>
      </text>
    </comment>
    <comment ref="AU5" authorId="0" shapeId="0">
      <text>
        <r>
          <rPr>
            <sz val="11"/>
            <color theme="1"/>
            <rFont val="Calibri"/>
            <family val="2"/>
            <scheme val="minor"/>
          </rPr>
          <t>======
ID#AAABToRrk5o
Katerin Dahjana Guerra Arias    (2024-09-24 19:34:47)
DILIGENCIADO POR JUANES</t>
        </r>
      </text>
    </comment>
  </commentList>
</comments>
</file>

<file path=xl/comments2.xml><?xml version="1.0" encoding="utf-8"?>
<comments xmlns="http://schemas.openxmlformats.org/spreadsheetml/2006/main">
  <authors>
    <author/>
  </authors>
  <commentList>
    <comment ref="W5" authorId="0" shapeId="0">
      <text>
        <r>
          <rPr>
            <sz val="11"/>
            <color theme="1"/>
            <rFont val="Calibri"/>
            <family val="2"/>
            <scheme val="minor"/>
          </rPr>
          <t>======
ID#AAABToRrk50
Katerin Dahjana Guerra Arias    (2024-09-24 19:34:47)
DILIGENCIADO POR EL JURIDICO</t>
        </r>
      </text>
    </comment>
    <comment ref="AU5" authorId="0" shapeId="0">
      <text>
        <r>
          <rPr>
            <sz val="11"/>
            <color theme="1"/>
            <rFont val="Calibri"/>
            <family val="2"/>
            <scheme val="minor"/>
          </rPr>
          <t>======
ID#AAABToRrk5o
Katerin Dahjana Guerra Arias    (2024-09-24 19:34:47)
DILIGENCIADO POR JUANES</t>
        </r>
      </text>
    </comment>
  </commentList>
</comments>
</file>

<file path=xl/comments3.xml><?xml version="1.0" encoding="utf-8"?>
<comments xmlns="http://schemas.openxmlformats.org/spreadsheetml/2006/main">
  <authors>
    <author>Katerin Dahjana Guerra Arias</author>
  </authors>
  <commentList>
    <comment ref="W2" authorId="0" shapeId="0">
      <text>
        <r>
          <rPr>
            <b/>
            <sz val="9"/>
            <color indexed="81"/>
            <rFont val="Tahoma"/>
            <family val="2"/>
          </rPr>
          <t>Katerin Dahjana Guerra Arias:</t>
        </r>
        <r>
          <rPr>
            <sz val="9"/>
            <color indexed="81"/>
            <rFont val="Tahoma"/>
            <family val="2"/>
          </rPr>
          <t xml:space="preserve">
DILIGENCIADO POR EL JURIDICO</t>
        </r>
      </text>
    </comment>
    <comment ref="AU2" authorId="0" shapeId="0">
      <text>
        <r>
          <rPr>
            <b/>
            <sz val="9"/>
            <color indexed="81"/>
            <rFont val="Tahoma"/>
            <family val="2"/>
          </rPr>
          <t>Katerin Dahjana Guerra Arias:</t>
        </r>
        <r>
          <rPr>
            <sz val="9"/>
            <color indexed="81"/>
            <rFont val="Tahoma"/>
            <family val="2"/>
          </rPr>
          <t xml:space="preserve">
DILIGENCIADO POR JUANES</t>
        </r>
      </text>
    </comment>
  </commentList>
</comments>
</file>

<file path=xl/comments4.xml><?xml version="1.0" encoding="utf-8"?>
<comments xmlns="http://schemas.openxmlformats.org/spreadsheetml/2006/main">
  <authors>
    <author/>
  </authors>
  <commentList>
    <comment ref="W5" authorId="0" shapeId="0">
      <text>
        <r>
          <rPr>
            <sz val="11"/>
            <color theme="1"/>
            <rFont val="Calibri"/>
            <family val="2"/>
            <scheme val="minor"/>
          </rPr>
          <t>======
ID#AAABToRrk50
Katerin Dahjana Guerra Arias    (2024-09-24 19:34:47)
DILIGENCIADO POR EL JURIDICO</t>
        </r>
      </text>
    </comment>
    <comment ref="AU5" authorId="0" shapeId="0">
      <text>
        <r>
          <rPr>
            <sz val="11"/>
            <color theme="1"/>
            <rFont val="Calibri"/>
            <family val="2"/>
            <scheme val="minor"/>
          </rPr>
          <t>======
ID#AAABToRrk5o
Katerin Dahjana Guerra Arias    (2024-09-24 19:34:47)
DILIGENCIADO POR JUANES</t>
        </r>
      </text>
    </comment>
  </commentList>
</comments>
</file>

<file path=xl/comments5.xml><?xml version="1.0" encoding="utf-8"?>
<comments xmlns="http://schemas.openxmlformats.org/spreadsheetml/2006/main">
  <authors>
    <author/>
  </authors>
  <commentList>
    <comment ref="W5" authorId="0" shapeId="0">
      <text>
        <r>
          <rPr>
            <sz val="11"/>
            <color theme="1"/>
            <rFont val="Calibri"/>
            <family val="2"/>
            <scheme val="minor"/>
          </rPr>
          <t>======
ID#AAABToRrk50
Katerin Dahjana Guerra Arias    (2024-09-24 19:34:47)
DILIGENCIADO POR EL JURIDICO</t>
        </r>
      </text>
    </comment>
    <comment ref="AU5" authorId="0" shapeId="0">
      <text>
        <r>
          <rPr>
            <sz val="11"/>
            <color theme="1"/>
            <rFont val="Calibri"/>
            <family val="2"/>
            <scheme val="minor"/>
          </rPr>
          <t>======
ID#AAABToRrk5o
Katerin Dahjana Guerra Arias    (2024-09-24 19:34:47)
DILIGENCIADO POR JUANES</t>
        </r>
      </text>
    </comment>
  </commentList>
</comments>
</file>

<file path=xl/comments6.xml><?xml version="1.0" encoding="utf-8"?>
<comments xmlns="http://schemas.openxmlformats.org/spreadsheetml/2006/main">
  <authors>
    <author>Katerin Dahjana Guerra Arias</author>
  </authors>
  <commentList>
    <comment ref="W2" authorId="0" shapeId="0">
      <text>
        <r>
          <rPr>
            <b/>
            <sz val="9"/>
            <color indexed="81"/>
            <rFont val="Tahoma"/>
            <family val="2"/>
          </rPr>
          <t>Katerin Dahjana Guerra Arias:</t>
        </r>
        <r>
          <rPr>
            <sz val="9"/>
            <color indexed="81"/>
            <rFont val="Tahoma"/>
            <family val="2"/>
          </rPr>
          <t xml:space="preserve">
DILIGENCIADO POR EL JURIDICO</t>
        </r>
      </text>
    </comment>
    <comment ref="AU2" authorId="0" shapeId="0">
      <text>
        <r>
          <rPr>
            <b/>
            <sz val="9"/>
            <color indexed="81"/>
            <rFont val="Tahoma"/>
            <family val="2"/>
          </rPr>
          <t>Katerin Dahjana Guerra Arias:</t>
        </r>
        <r>
          <rPr>
            <sz val="9"/>
            <color indexed="81"/>
            <rFont val="Tahoma"/>
            <family val="2"/>
          </rPr>
          <t xml:space="preserve">
DILIGENCIADO POR JUANES</t>
        </r>
      </text>
    </comment>
  </commentList>
</comments>
</file>

<file path=xl/comments7.xml><?xml version="1.0" encoding="utf-8"?>
<comments xmlns="http://schemas.openxmlformats.org/spreadsheetml/2006/main">
  <authors>
    <author>Katerin Dahjana Guerra Arias</author>
  </authors>
  <commentList>
    <comment ref="W2" authorId="0" shapeId="0">
      <text>
        <r>
          <rPr>
            <b/>
            <sz val="9"/>
            <color indexed="81"/>
            <rFont val="Tahoma"/>
            <family val="2"/>
          </rPr>
          <t>Katerin Dahjana Guerra Arias:</t>
        </r>
        <r>
          <rPr>
            <sz val="9"/>
            <color indexed="81"/>
            <rFont val="Tahoma"/>
            <family val="2"/>
          </rPr>
          <t xml:space="preserve">
DILIGENCIADO POR EL JURIDICO</t>
        </r>
      </text>
    </comment>
    <comment ref="AU2" authorId="0" shapeId="0">
      <text>
        <r>
          <rPr>
            <b/>
            <sz val="9"/>
            <color indexed="81"/>
            <rFont val="Tahoma"/>
            <family val="2"/>
          </rPr>
          <t>Katerin Dahjana Guerra Arias:</t>
        </r>
        <r>
          <rPr>
            <sz val="9"/>
            <color indexed="81"/>
            <rFont val="Tahoma"/>
            <family val="2"/>
          </rPr>
          <t xml:space="preserve">
DILIGENCIADO POR JUANES</t>
        </r>
      </text>
    </comment>
  </commentList>
</comments>
</file>

<file path=xl/comments8.xml><?xml version="1.0" encoding="utf-8"?>
<comments xmlns="http://schemas.openxmlformats.org/spreadsheetml/2006/main">
  <authors>
    <author>Katerin Dahjana Guerra Arias</author>
  </authors>
  <commentList>
    <comment ref="W2" authorId="0" shapeId="0">
      <text>
        <r>
          <rPr>
            <b/>
            <sz val="9"/>
            <color indexed="81"/>
            <rFont val="Tahoma"/>
            <family val="2"/>
          </rPr>
          <t>Katerin Dahjana Guerra Arias:</t>
        </r>
        <r>
          <rPr>
            <sz val="9"/>
            <color indexed="81"/>
            <rFont val="Tahoma"/>
            <family val="2"/>
          </rPr>
          <t xml:space="preserve">
DILIGENCIADO POR EL JURIDICO</t>
        </r>
      </text>
    </comment>
    <comment ref="AU2" authorId="0" shapeId="0">
      <text>
        <r>
          <rPr>
            <b/>
            <sz val="9"/>
            <color indexed="81"/>
            <rFont val="Tahoma"/>
            <family val="2"/>
          </rPr>
          <t>Katerin Dahjana Guerra Arias:</t>
        </r>
        <r>
          <rPr>
            <sz val="9"/>
            <color indexed="81"/>
            <rFont val="Tahoma"/>
            <family val="2"/>
          </rPr>
          <t xml:space="preserve">
DILIGENCIADO POR JUANES</t>
        </r>
      </text>
    </comment>
  </commentList>
</comments>
</file>

<file path=xl/comments9.xml><?xml version="1.0" encoding="utf-8"?>
<comments xmlns="http://schemas.openxmlformats.org/spreadsheetml/2006/main">
  <authors>
    <author>Katerin Dahjana Guerra Arias</author>
  </authors>
  <commentList>
    <comment ref="W2" authorId="0" shapeId="0">
      <text>
        <r>
          <rPr>
            <b/>
            <sz val="9"/>
            <color indexed="81"/>
            <rFont val="Tahoma"/>
            <family val="2"/>
          </rPr>
          <t>Katerin Dahjana Guerra Arias:</t>
        </r>
        <r>
          <rPr>
            <sz val="9"/>
            <color indexed="81"/>
            <rFont val="Tahoma"/>
            <family val="2"/>
          </rPr>
          <t xml:space="preserve">
DILIGENCIADO POR EL JURIDICO</t>
        </r>
      </text>
    </comment>
    <comment ref="AU2" authorId="0" shapeId="0">
      <text>
        <r>
          <rPr>
            <b/>
            <sz val="9"/>
            <color indexed="81"/>
            <rFont val="Tahoma"/>
            <family val="2"/>
          </rPr>
          <t>Katerin Dahjana Guerra Arias:</t>
        </r>
        <r>
          <rPr>
            <sz val="9"/>
            <color indexed="81"/>
            <rFont val="Tahoma"/>
            <family val="2"/>
          </rPr>
          <t xml:space="preserve">
DILIGENCIADO POR JUANES</t>
        </r>
      </text>
    </comment>
  </commentList>
</comments>
</file>

<file path=xl/comments10.xml><?xml version="1.0" encoding="utf-8"?>
<comments xmlns="http://schemas.openxmlformats.org/spreadsheetml/2006/main">
  <authors>
    <author>Katerin Dahjana Guerra Arias</author>
  </authors>
  <commentList>
    <comment ref="W5" authorId="0" shapeId="0">
      <text>
        <r>
          <rPr>
            <b/>
            <sz val="9"/>
            <color indexed="81"/>
            <rFont val="Tahoma"/>
            <family val="2"/>
          </rPr>
          <t>Katerin Dahjana Guerra Arias:</t>
        </r>
        <r>
          <rPr>
            <sz val="9"/>
            <color indexed="81"/>
            <rFont val="Tahoma"/>
            <family val="2"/>
          </rPr>
          <t xml:space="preserve">
DILIGENCIADO POR EL JURIDICO</t>
        </r>
      </text>
    </comment>
    <comment ref="AU5" authorId="0" shapeId="0">
      <text>
        <r>
          <rPr>
            <b/>
            <sz val="9"/>
            <color indexed="81"/>
            <rFont val="Tahoma"/>
            <family val="2"/>
          </rPr>
          <t>Katerin Dahjana Guerra Arias:</t>
        </r>
        <r>
          <rPr>
            <sz val="9"/>
            <color indexed="81"/>
            <rFont val="Tahoma"/>
            <family val="2"/>
          </rPr>
          <t xml:space="preserve">
DILIGENCIADO POR JUANES</t>
        </r>
      </text>
    </comment>
  </commentList>
</comments>
</file>

<file path=xl/comments11.xml><?xml version="1.0" encoding="utf-8"?>
<comments xmlns="http://schemas.openxmlformats.org/spreadsheetml/2006/main">
  <authors>
    <author>Katerin Dahjana Guerra Arias</author>
  </authors>
  <commentList>
    <comment ref="W5" authorId="0" shapeId="0">
      <text>
        <r>
          <rPr>
            <b/>
            <sz val="9"/>
            <color indexed="81"/>
            <rFont val="Tahoma"/>
            <family val="2"/>
          </rPr>
          <t>Katerin Dahjana Guerra Arias:</t>
        </r>
        <r>
          <rPr>
            <sz val="9"/>
            <color indexed="81"/>
            <rFont val="Tahoma"/>
            <family val="2"/>
          </rPr>
          <t xml:space="preserve">
DILIGENCIADO POR EL JURIDICO</t>
        </r>
      </text>
    </comment>
    <comment ref="AU5" authorId="0" shapeId="0">
      <text>
        <r>
          <rPr>
            <b/>
            <sz val="9"/>
            <color indexed="81"/>
            <rFont val="Tahoma"/>
            <family val="2"/>
          </rPr>
          <t>Katerin Dahjana Guerra Arias:</t>
        </r>
        <r>
          <rPr>
            <sz val="9"/>
            <color indexed="81"/>
            <rFont val="Tahoma"/>
            <family val="2"/>
          </rPr>
          <t xml:space="preserve">
DILIGENCIADO POR JUANES</t>
        </r>
      </text>
    </comment>
  </commentList>
</comments>
</file>

<file path=xl/comments12.xml><?xml version="1.0" encoding="utf-8"?>
<comments xmlns="http://schemas.openxmlformats.org/spreadsheetml/2006/main">
  <authors>
    <author>Katerin Dahjana Guerra Arias</author>
  </authors>
  <commentList>
    <comment ref="W5" authorId="0" shapeId="0">
      <text>
        <r>
          <rPr>
            <b/>
            <sz val="9"/>
            <color indexed="81"/>
            <rFont val="Tahoma"/>
            <family val="2"/>
          </rPr>
          <t>Katerin Dahjana Guerra Arias:</t>
        </r>
        <r>
          <rPr>
            <sz val="9"/>
            <color indexed="81"/>
            <rFont val="Tahoma"/>
            <family val="2"/>
          </rPr>
          <t xml:space="preserve">
DILIGENCIADO POR EL JURIDICO</t>
        </r>
      </text>
    </comment>
    <comment ref="AU5" authorId="0" shapeId="0">
      <text>
        <r>
          <rPr>
            <b/>
            <sz val="9"/>
            <color indexed="81"/>
            <rFont val="Tahoma"/>
            <family val="2"/>
          </rPr>
          <t>Katerin Dahjana Guerra Arias:</t>
        </r>
        <r>
          <rPr>
            <sz val="9"/>
            <color indexed="81"/>
            <rFont val="Tahoma"/>
            <family val="2"/>
          </rPr>
          <t xml:space="preserve">
DILIGENCIADO POR JUANES</t>
        </r>
      </text>
    </comment>
  </commentList>
</comments>
</file>

<file path=xl/comments13.xml><?xml version="1.0" encoding="utf-8"?>
<comments xmlns="http://schemas.openxmlformats.org/spreadsheetml/2006/main">
  <authors>
    <author>Katerin Dahjana Guerra Arias</author>
  </authors>
  <commentList>
    <comment ref="W5" authorId="0" shapeId="0">
      <text>
        <r>
          <rPr>
            <b/>
            <sz val="9"/>
            <color indexed="81"/>
            <rFont val="Tahoma"/>
            <family val="2"/>
          </rPr>
          <t>Katerin Dahjana Guerra Arias:</t>
        </r>
        <r>
          <rPr>
            <sz val="9"/>
            <color indexed="81"/>
            <rFont val="Tahoma"/>
            <family val="2"/>
          </rPr>
          <t xml:space="preserve">
DILIGENCIADO POR EL JURIDICO</t>
        </r>
      </text>
    </comment>
    <comment ref="AU5" authorId="0" shapeId="0">
      <text>
        <r>
          <rPr>
            <b/>
            <sz val="9"/>
            <color indexed="81"/>
            <rFont val="Tahoma"/>
            <family val="2"/>
          </rPr>
          <t>Katerin Dahjana Guerra Arias:</t>
        </r>
        <r>
          <rPr>
            <sz val="9"/>
            <color indexed="81"/>
            <rFont val="Tahoma"/>
            <family val="2"/>
          </rPr>
          <t xml:space="preserve">
DILIGENCIADO POR JUANES</t>
        </r>
      </text>
    </comment>
  </commentList>
</comments>
</file>

<file path=xl/comments14.xml><?xml version="1.0" encoding="utf-8"?>
<comments xmlns="http://schemas.openxmlformats.org/spreadsheetml/2006/main">
  <authors>
    <author>Katerin Dahjana Guerra Arias</author>
  </authors>
  <commentList>
    <comment ref="W5" authorId="0" shapeId="0">
      <text>
        <r>
          <rPr>
            <b/>
            <sz val="9"/>
            <color indexed="81"/>
            <rFont val="Tahoma"/>
            <family val="2"/>
          </rPr>
          <t>Katerin Dahjana Guerra Arias:</t>
        </r>
        <r>
          <rPr>
            <sz val="9"/>
            <color indexed="81"/>
            <rFont val="Tahoma"/>
            <family val="2"/>
          </rPr>
          <t xml:space="preserve">
DILIGENCIADO POR EL JURIDICO</t>
        </r>
      </text>
    </comment>
    <comment ref="AU5" authorId="0" shapeId="0">
      <text>
        <r>
          <rPr>
            <b/>
            <sz val="9"/>
            <color indexed="81"/>
            <rFont val="Tahoma"/>
            <family val="2"/>
          </rPr>
          <t>Katerin Dahjana Guerra Arias:</t>
        </r>
        <r>
          <rPr>
            <sz val="9"/>
            <color indexed="81"/>
            <rFont val="Tahoma"/>
            <family val="2"/>
          </rPr>
          <t xml:space="preserve">
DILIGENCIADO POR JUANES</t>
        </r>
      </text>
    </comment>
  </commentList>
</comments>
</file>

<file path=xl/comments15.xml><?xml version="1.0" encoding="utf-8"?>
<comments xmlns="http://schemas.openxmlformats.org/spreadsheetml/2006/main">
  <authors>
    <author>Katerin Dahjana Guerra Arias</author>
  </authors>
  <commentList>
    <comment ref="W5" authorId="0" shapeId="0">
      <text>
        <r>
          <rPr>
            <b/>
            <sz val="9"/>
            <color indexed="81"/>
            <rFont val="Tahoma"/>
            <family val="2"/>
          </rPr>
          <t>Katerin Dahjana Guerra Arias:</t>
        </r>
        <r>
          <rPr>
            <sz val="9"/>
            <color indexed="81"/>
            <rFont val="Tahoma"/>
            <family val="2"/>
          </rPr>
          <t xml:space="preserve">
DILIGENCIADO POR EL JURIDICO</t>
        </r>
      </text>
    </comment>
    <comment ref="AU5" authorId="0" shapeId="0">
      <text>
        <r>
          <rPr>
            <b/>
            <sz val="9"/>
            <color indexed="81"/>
            <rFont val="Tahoma"/>
            <family val="2"/>
          </rPr>
          <t>Katerin Dahjana Guerra Arias:</t>
        </r>
        <r>
          <rPr>
            <sz val="9"/>
            <color indexed="81"/>
            <rFont val="Tahoma"/>
            <family val="2"/>
          </rPr>
          <t xml:space="preserve">
DILIGENCIADO POR JUANES</t>
        </r>
      </text>
    </comment>
  </commentList>
</comments>
</file>

<file path=xl/comments16.xml><?xml version="1.0" encoding="utf-8"?>
<comments xmlns="http://schemas.openxmlformats.org/spreadsheetml/2006/main">
  <authors>
    <author>Katerin Dahjana Guerra Arias</author>
  </authors>
  <commentList>
    <comment ref="W5" authorId="0" shapeId="0">
      <text>
        <r>
          <rPr>
            <b/>
            <sz val="9"/>
            <color indexed="81"/>
            <rFont val="Tahoma"/>
            <family val="2"/>
          </rPr>
          <t>Katerin Dahjana Guerra Arias:</t>
        </r>
        <r>
          <rPr>
            <sz val="9"/>
            <color indexed="81"/>
            <rFont val="Tahoma"/>
            <family val="2"/>
          </rPr>
          <t xml:space="preserve">
DILIGENCIADO POR EL JURIDICO</t>
        </r>
      </text>
    </comment>
    <comment ref="AU5" authorId="0" shapeId="0">
      <text>
        <r>
          <rPr>
            <b/>
            <sz val="9"/>
            <color indexed="81"/>
            <rFont val="Tahoma"/>
            <family val="2"/>
          </rPr>
          <t>Katerin Dahjana Guerra Arias:</t>
        </r>
        <r>
          <rPr>
            <sz val="9"/>
            <color indexed="81"/>
            <rFont val="Tahoma"/>
            <family val="2"/>
          </rPr>
          <t xml:space="preserve">
DILIGENCIADO POR JUANES</t>
        </r>
      </text>
    </comment>
  </commentList>
</comments>
</file>

<file path=xl/comments17.xml><?xml version="1.0" encoding="utf-8"?>
<comments xmlns="http://schemas.openxmlformats.org/spreadsheetml/2006/main">
  <authors>
    <author>Katerin Dahjana Guerra Arias</author>
  </authors>
  <commentList>
    <comment ref="W2" authorId="0" shapeId="0">
      <text>
        <r>
          <rPr>
            <b/>
            <sz val="9"/>
            <color indexed="81"/>
            <rFont val="Tahoma"/>
            <family val="2"/>
          </rPr>
          <t>Katerin Dahjana Guerra Arias:</t>
        </r>
        <r>
          <rPr>
            <sz val="9"/>
            <color indexed="81"/>
            <rFont val="Tahoma"/>
            <family val="2"/>
          </rPr>
          <t xml:space="preserve">
DILIGENCIADO POR EL JURIDICO</t>
        </r>
      </text>
    </comment>
    <comment ref="AU2" authorId="0" shapeId="0">
      <text>
        <r>
          <rPr>
            <b/>
            <sz val="9"/>
            <color indexed="81"/>
            <rFont val="Tahoma"/>
            <family val="2"/>
          </rPr>
          <t>Katerin Dahjana Guerra Arias:</t>
        </r>
        <r>
          <rPr>
            <sz val="9"/>
            <color indexed="81"/>
            <rFont val="Tahoma"/>
            <family val="2"/>
          </rPr>
          <t xml:space="preserve">
DILIGENCIADO POR JUANES</t>
        </r>
      </text>
    </comment>
  </commentList>
</comments>
</file>

<file path=xl/comments18.xml><?xml version="1.0" encoding="utf-8"?>
<comments xmlns="http://schemas.openxmlformats.org/spreadsheetml/2006/main">
  <authors>
    <author>Katerin Dahjana Guerra Arias</author>
  </authors>
  <commentList>
    <comment ref="W5" authorId="0" shapeId="0">
      <text>
        <r>
          <rPr>
            <b/>
            <sz val="9"/>
            <color indexed="81"/>
            <rFont val="Tahoma"/>
            <family val="2"/>
          </rPr>
          <t>Katerin Dahjana Guerra Arias:</t>
        </r>
        <r>
          <rPr>
            <sz val="9"/>
            <color indexed="81"/>
            <rFont val="Tahoma"/>
            <family val="2"/>
          </rPr>
          <t xml:space="preserve">
DILIGENCIADO POR EL JURIDICO</t>
        </r>
      </text>
    </comment>
    <comment ref="AU5" authorId="0" shapeId="0">
      <text>
        <r>
          <rPr>
            <b/>
            <sz val="9"/>
            <color indexed="81"/>
            <rFont val="Tahoma"/>
            <family val="2"/>
          </rPr>
          <t>Katerin Dahjana Guerra Arias:</t>
        </r>
        <r>
          <rPr>
            <sz val="9"/>
            <color indexed="81"/>
            <rFont val="Tahoma"/>
            <family val="2"/>
          </rPr>
          <t xml:space="preserve">
DILIGENCIADO POR JUANES</t>
        </r>
      </text>
    </comment>
  </commentList>
</comments>
</file>

<file path=xl/comments19.xml><?xml version="1.0" encoding="utf-8"?>
<comments xmlns="http://schemas.openxmlformats.org/spreadsheetml/2006/main">
  <authors>
    <author>Ana Elisabeth Aguirre Moreno</author>
  </authors>
  <commentList>
    <comment ref="D7" authorId="0" shapeId="0">
      <text>
        <r>
          <rPr>
            <b/>
            <sz val="9"/>
            <color indexed="81"/>
            <rFont val="Tahoma"/>
            <family val="2"/>
          </rPr>
          <t>Ana Elisabeth Aguirre Moreno:</t>
        </r>
        <r>
          <rPr>
            <sz val="9"/>
            <color indexed="81"/>
            <rFont val="Tahoma"/>
            <family val="2"/>
          </rPr>
          <t xml:space="preserve">
OK RESOLUCION</t>
        </r>
      </text>
    </comment>
    <comment ref="D8" authorId="0" shapeId="0">
      <text>
        <r>
          <rPr>
            <b/>
            <sz val="9"/>
            <color indexed="81"/>
            <rFont val="Tahoma"/>
            <family val="2"/>
          </rPr>
          <t>Ana Elisabeth Aguirre Moreno:</t>
        </r>
        <r>
          <rPr>
            <sz val="9"/>
            <color indexed="81"/>
            <rFont val="Tahoma"/>
            <family val="2"/>
          </rPr>
          <t xml:space="preserve">
OK RESOLUCION</t>
        </r>
      </text>
    </comment>
    <comment ref="D9" authorId="0" shapeId="0">
      <text>
        <r>
          <rPr>
            <b/>
            <sz val="9"/>
            <color indexed="81"/>
            <rFont val="Tahoma"/>
            <family val="2"/>
          </rPr>
          <t>Ana Elisabeth Aguirre Moreno:</t>
        </r>
        <r>
          <rPr>
            <sz val="9"/>
            <color indexed="81"/>
            <rFont val="Tahoma"/>
            <family val="2"/>
          </rPr>
          <t xml:space="preserve">
PTE. RESOLUCION</t>
        </r>
      </text>
    </comment>
    <comment ref="D10" authorId="0" shapeId="0">
      <text>
        <r>
          <rPr>
            <b/>
            <sz val="9"/>
            <color indexed="81"/>
            <rFont val="Tahoma"/>
            <family val="2"/>
          </rPr>
          <t>Ana Elisabeth Aguirre Moreno:</t>
        </r>
        <r>
          <rPr>
            <sz val="9"/>
            <color indexed="81"/>
            <rFont val="Tahoma"/>
            <family val="2"/>
          </rPr>
          <t xml:space="preserve">
PTE. RESOLUCION</t>
        </r>
      </text>
    </comment>
    <comment ref="D11" authorId="0" shapeId="0">
      <text>
        <r>
          <rPr>
            <b/>
            <sz val="9"/>
            <color indexed="81"/>
            <rFont val="Tahoma"/>
            <family val="2"/>
          </rPr>
          <t>Ana Elisabeth Aguirre Moreno:</t>
        </r>
        <r>
          <rPr>
            <sz val="9"/>
            <color indexed="81"/>
            <rFont val="Tahoma"/>
            <family val="2"/>
          </rPr>
          <t xml:space="preserve">
OK RESOLUCION</t>
        </r>
      </text>
    </comment>
    <comment ref="D12" authorId="0" shapeId="0">
      <text>
        <r>
          <rPr>
            <b/>
            <sz val="9"/>
            <color indexed="81"/>
            <rFont val="Tahoma"/>
            <family val="2"/>
          </rPr>
          <t>Ana Elisabeth Aguirre Moreno:</t>
        </r>
        <r>
          <rPr>
            <sz val="9"/>
            <color indexed="81"/>
            <rFont val="Tahoma"/>
            <family val="2"/>
          </rPr>
          <t xml:space="preserve">
OK RESOLUCION</t>
        </r>
      </text>
    </comment>
    <comment ref="D13" authorId="0" shapeId="0">
      <text>
        <r>
          <rPr>
            <b/>
            <sz val="9"/>
            <color indexed="81"/>
            <rFont val="Tahoma"/>
            <family val="2"/>
          </rPr>
          <t>Ana Elisabeth Aguirre Moreno:</t>
        </r>
        <r>
          <rPr>
            <sz val="9"/>
            <color indexed="81"/>
            <rFont val="Tahoma"/>
            <family val="2"/>
          </rPr>
          <t xml:space="preserve">
PTE X REVISION RESOLUCION</t>
        </r>
      </text>
    </comment>
    <comment ref="E13" authorId="0" shapeId="0">
      <text>
        <r>
          <rPr>
            <b/>
            <sz val="9"/>
            <color indexed="81"/>
            <rFont val="Tahoma"/>
            <family val="2"/>
          </rPr>
          <t>Ana Elisabeth Aguirre Moreno:</t>
        </r>
        <r>
          <rPr>
            <sz val="9"/>
            <color indexed="81"/>
            <rFont val="Tahoma"/>
            <family val="2"/>
          </rPr>
          <t xml:space="preserve">
Verificar el titular de la CA</t>
        </r>
      </text>
    </comment>
    <comment ref="D15" authorId="0" shapeId="0">
      <text>
        <r>
          <rPr>
            <b/>
            <sz val="9"/>
            <color indexed="81"/>
            <rFont val="Tahoma"/>
            <family val="2"/>
          </rPr>
          <t>Ana Elisabeth Aguirre Moreno:</t>
        </r>
        <r>
          <rPr>
            <sz val="9"/>
            <color indexed="81"/>
            <rFont val="Tahoma"/>
            <family val="2"/>
          </rPr>
          <t xml:space="preserve">
PTE. REVISION RESOLUCION</t>
        </r>
      </text>
    </comment>
    <comment ref="D16" authorId="0" shapeId="0">
      <text>
        <r>
          <rPr>
            <b/>
            <sz val="9"/>
            <color indexed="81"/>
            <rFont val="Tahoma"/>
            <family val="2"/>
          </rPr>
          <t>Ana Elisabeth Aguirre Moreno:</t>
        </r>
        <r>
          <rPr>
            <sz val="9"/>
            <color indexed="81"/>
            <rFont val="Tahoma"/>
            <family val="2"/>
          </rPr>
          <t xml:space="preserve">
REQUERIMIENTO FINALIZADO</t>
        </r>
      </text>
    </comment>
    <comment ref="D17" authorId="0" shapeId="0">
      <text>
        <r>
          <rPr>
            <b/>
            <sz val="9"/>
            <color indexed="81"/>
            <rFont val="Tahoma"/>
            <family val="2"/>
          </rPr>
          <t>Ana Elisabeth Aguirre Moreno:</t>
        </r>
        <r>
          <rPr>
            <sz val="9"/>
            <color indexed="81"/>
            <rFont val="Tahoma"/>
            <family val="2"/>
          </rPr>
          <t xml:space="preserve">
PTE. CARGAR REQUERIMIENTO
</t>
        </r>
      </text>
    </comment>
    <comment ref="D18" authorId="0" shapeId="0">
      <text>
        <r>
          <rPr>
            <b/>
            <sz val="9"/>
            <color indexed="81"/>
            <rFont val="Tahoma"/>
            <family val="2"/>
          </rPr>
          <t>Ana Elisabeth Aguirre Moreno:</t>
        </r>
        <r>
          <rPr>
            <sz val="9"/>
            <color indexed="81"/>
            <rFont val="Tahoma"/>
            <family val="2"/>
          </rPr>
          <t xml:space="preserve">
PTE. REQUERIMIENTO</t>
        </r>
      </text>
    </comment>
    <comment ref="D19" authorId="0" shapeId="0">
      <text>
        <r>
          <rPr>
            <b/>
            <sz val="9"/>
            <color indexed="81"/>
            <rFont val="Tahoma"/>
            <family val="2"/>
          </rPr>
          <t>Ana Elisabeth Aguirre Moreno:</t>
        </r>
        <r>
          <rPr>
            <sz val="9"/>
            <color indexed="81"/>
            <rFont val="Tahoma"/>
            <family val="2"/>
          </rPr>
          <t xml:space="preserve">
PTE. CARGAR CONCEPTO Y RESOLUCION</t>
        </r>
      </text>
    </comment>
    <comment ref="D21" authorId="0" shapeId="0">
      <text>
        <r>
          <rPr>
            <b/>
            <sz val="9"/>
            <color indexed="81"/>
            <rFont val="Tahoma"/>
            <family val="2"/>
          </rPr>
          <t>Ana Elisabeth Aguirre Moreno:</t>
        </r>
        <r>
          <rPr>
            <sz val="9"/>
            <color indexed="81"/>
            <rFont val="Tahoma"/>
            <family val="2"/>
          </rPr>
          <t xml:space="preserve">
REQUERIDA</t>
        </r>
      </text>
    </comment>
    <comment ref="A22" authorId="0" shapeId="0">
      <text>
        <r>
          <rPr>
            <b/>
            <sz val="9"/>
            <color indexed="81"/>
            <rFont val="Tahoma"/>
            <family val="2"/>
          </rPr>
          <t>Ana Elisabeth Aguirre Moreno:</t>
        </r>
        <r>
          <rPr>
            <sz val="9"/>
            <color indexed="81"/>
            <rFont val="Tahoma"/>
            <family val="2"/>
          </rPr>
          <t xml:space="preserve">
PTE. ADJUNTO CONCEPTO Y RESOLUCION</t>
        </r>
      </text>
    </comment>
    <comment ref="A85" authorId="0" shapeId="0">
      <text>
        <r>
          <rPr>
            <b/>
            <sz val="9"/>
            <color indexed="81"/>
            <rFont val="Tahoma"/>
            <family val="2"/>
          </rPr>
          <t>Ana Elisabeth Aguirre Moreno:</t>
        </r>
        <r>
          <rPr>
            <sz val="9"/>
            <color indexed="81"/>
            <rFont val="Tahoma"/>
            <family val="2"/>
          </rPr>
          <t xml:space="preserve">
falta anexos del SRVNAS</t>
        </r>
      </text>
    </comment>
  </commentList>
</comments>
</file>

<file path=xl/comments20.xml><?xml version="1.0" encoding="utf-8"?>
<comments xmlns="http://schemas.openxmlformats.org/spreadsheetml/2006/main">
  <authors>
    <author>Ana Elisabeth Aguirre Moreno</author>
  </authors>
  <commentList>
    <comment ref="D55" authorId="0" shapeId="0">
      <text>
        <r>
          <rPr>
            <b/>
            <sz val="9"/>
            <color indexed="81"/>
            <rFont val="Tahoma"/>
            <family val="2"/>
          </rPr>
          <t>Ana Elisabeth Aguirre Moreno:</t>
        </r>
        <r>
          <rPr>
            <sz val="9"/>
            <color indexed="81"/>
            <rFont val="Tahoma"/>
            <family val="2"/>
          </rPr>
          <t xml:space="preserve">
VERIFICAR REACTIVAR</t>
        </r>
      </text>
    </comment>
  </commentList>
</comments>
</file>

<file path=xl/comments21.xml><?xml version="1.0" encoding="utf-8"?>
<comments xmlns="http://schemas.openxmlformats.org/spreadsheetml/2006/main">
  <authors>
    <author/>
  </authors>
  <commentList>
    <comment ref="W5" authorId="0" shapeId="0">
      <text>
        <r>
          <rPr>
            <sz val="11"/>
            <color theme="1"/>
            <rFont val="Calibri"/>
            <family val="2"/>
            <scheme val="minor"/>
          </rPr>
          <t>======
ID#AAABToRrk54
Katerin Dahjana Guerra Arias    (2024-09-24 19:34:47)
DILIGENCIADO POR EL JURIDICO</t>
        </r>
      </text>
    </comment>
    <comment ref="AU5" authorId="0" shapeId="0">
      <text>
        <r>
          <rPr>
            <sz val="11"/>
            <color theme="1"/>
            <rFont val="Calibri"/>
            <family val="2"/>
            <scheme val="minor"/>
          </rPr>
          <t>======
ID#AAABToRrk5s
Katerin Dahjana Guerra Arias    (2024-09-24 19:34:47)
DILIGENCIADO POR JUANES</t>
        </r>
      </text>
    </comment>
    <comment ref="E12" authorId="0" shapeId="0">
      <text>
        <r>
          <rPr>
            <sz val="11"/>
            <color theme="1"/>
            <rFont val="Calibri"/>
            <family val="2"/>
            <scheme val="minor"/>
          </rPr>
          <t>======
ID#AAABToRrk5w
Ana Elisabeth Aguirre Moreno    (2024-09-24 19:34:47)
CARGAR OFICIO DE REQUERIMIENTO EN VITAL</t>
        </r>
      </text>
    </comment>
  </commentList>
</comments>
</file>

<file path=xl/comments22.xml><?xml version="1.0" encoding="utf-8"?>
<comments xmlns="http://schemas.openxmlformats.org/spreadsheetml/2006/main">
  <authors>
    <author>Julian Moreno</author>
  </authors>
  <commentList>
    <comment ref="AE227" authorId="0" shapeId="0">
      <text>
        <r>
          <rPr>
            <b/>
            <sz val="9"/>
            <color indexed="81"/>
            <rFont val="Tahoma"/>
            <family val="2"/>
          </rPr>
          <t>Julian Moreno:</t>
        </r>
        <r>
          <rPr>
            <sz val="9"/>
            <color indexed="81"/>
            <rFont val="Tahoma"/>
            <family val="2"/>
          </rPr>
          <t xml:space="preserve">
revisar la ca para verificar los tiempos</t>
        </r>
      </text>
    </comment>
    <comment ref="AI227" authorId="0" shapeId="0">
      <text>
        <r>
          <rPr>
            <b/>
            <sz val="9"/>
            <color indexed="81"/>
            <rFont val="Tahoma"/>
            <family val="2"/>
          </rPr>
          <t>Julian Moreno:</t>
        </r>
        <r>
          <rPr>
            <sz val="9"/>
            <color indexed="81"/>
            <rFont val="Tahoma"/>
            <family val="2"/>
          </rPr>
          <t xml:space="preserve">
revisar la ca para verificar los tiempos</t>
        </r>
      </text>
    </comment>
    <comment ref="AM227" authorId="0" shapeId="0">
      <text>
        <r>
          <rPr>
            <b/>
            <sz val="9"/>
            <color indexed="81"/>
            <rFont val="Tahoma"/>
            <family val="2"/>
          </rPr>
          <t>Julian Moreno:</t>
        </r>
        <r>
          <rPr>
            <sz val="9"/>
            <color indexed="81"/>
            <rFont val="Tahoma"/>
            <family val="2"/>
          </rPr>
          <t xml:space="preserve">
revisar la ca para verificar los tiempos</t>
        </r>
      </text>
    </comment>
    <comment ref="C253" authorId="0" shapeId="0">
      <text>
        <r>
          <rPr>
            <b/>
            <sz val="9"/>
            <color indexed="81"/>
            <rFont val="Tahoma"/>
            <family val="2"/>
          </rPr>
          <t>Julian Moreno:</t>
        </r>
        <r>
          <rPr>
            <sz val="9"/>
            <color indexed="81"/>
            <rFont val="Tahoma"/>
            <family val="2"/>
          </rPr>
          <t xml:space="preserve">
revisar la ca para verificar los tiempos</t>
        </r>
      </text>
    </comment>
    <comment ref="G253" authorId="0" shapeId="0">
      <text>
        <r>
          <rPr>
            <b/>
            <sz val="9"/>
            <color indexed="81"/>
            <rFont val="Tahoma"/>
            <family val="2"/>
          </rPr>
          <t>Julian Moreno:</t>
        </r>
        <r>
          <rPr>
            <sz val="9"/>
            <color indexed="81"/>
            <rFont val="Tahoma"/>
            <family val="2"/>
          </rPr>
          <t xml:space="preserve">
revisar la ca para verificar los tiempos</t>
        </r>
      </text>
    </comment>
    <comment ref="K253" authorId="0" shapeId="0">
      <text>
        <r>
          <rPr>
            <b/>
            <sz val="9"/>
            <color indexed="81"/>
            <rFont val="Tahoma"/>
            <family val="2"/>
          </rPr>
          <t>Julian Moreno:</t>
        </r>
        <r>
          <rPr>
            <sz val="9"/>
            <color indexed="81"/>
            <rFont val="Tahoma"/>
            <family val="2"/>
          </rPr>
          <t xml:space="preserve">
revisar la ca para verificar los tiempos</t>
        </r>
      </text>
    </comment>
    <comment ref="O253" authorId="0" shapeId="0">
      <text>
        <r>
          <rPr>
            <b/>
            <sz val="9"/>
            <color indexed="81"/>
            <rFont val="Tahoma"/>
            <family val="2"/>
          </rPr>
          <t>Julian Moreno:</t>
        </r>
        <r>
          <rPr>
            <sz val="9"/>
            <color indexed="81"/>
            <rFont val="Tahoma"/>
            <family val="2"/>
          </rPr>
          <t xml:space="preserve">
revisar la ca para verificar los tiempos</t>
        </r>
      </text>
    </comment>
  </commentList>
</comments>
</file>

<file path=xl/sharedStrings.xml><?xml version="1.0" encoding="utf-8"?>
<sst xmlns="http://schemas.openxmlformats.org/spreadsheetml/2006/main" count="54716" uniqueCount="13264">
  <si>
    <t>CONTROL TRAMITE DE CONCESION DE AGUAS - 2021</t>
  </si>
  <si>
    <t>Código</t>
  </si>
  <si>
    <t>RE-AA-20</t>
  </si>
  <si>
    <t>Versión</t>
  </si>
  <si>
    <t>Fecha</t>
  </si>
  <si>
    <t>DATOS DE LA SOLICITUD</t>
  </si>
  <si>
    <t>REQUERIMIENTO</t>
  </si>
  <si>
    <t>PAGO SERVICIOS DE EVALUACION</t>
  </si>
  <si>
    <t>AUTO</t>
  </si>
  <si>
    <t>CONCEPTO TECNICO</t>
  </si>
  <si>
    <t>ACTO ADMINISTRATIVO</t>
  </si>
  <si>
    <t>RECURSO DE REPOSICION</t>
  </si>
  <si>
    <t>ACTO ADMINISTRATIVO RECURSO DE REPOSICION</t>
  </si>
  <si>
    <t>MEMORIAS DE CALCULO</t>
  </si>
  <si>
    <t>RECIBO A SATISFACCION DE OBRAS</t>
  </si>
  <si>
    <t>OBSERVACIONES</t>
  </si>
  <si>
    <t>No. 
Radicado</t>
  </si>
  <si>
    <t>Fecha 
Radicado</t>
  </si>
  <si>
    <t>No. 
Expediente</t>
  </si>
  <si>
    <t>No. VITAL</t>
  </si>
  <si>
    <t>Solicitante/Interesado</t>
  </si>
  <si>
    <t>Cédula de ciudadanía - NIT</t>
  </si>
  <si>
    <t>Municipio</t>
  </si>
  <si>
    <t>Vereda</t>
  </si>
  <si>
    <t>Tipo de Fuente</t>
  </si>
  <si>
    <t>Fuente</t>
  </si>
  <si>
    <t>Nombre de la Fuente</t>
  </si>
  <si>
    <t>Uso</t>
  </si>
  <si>
    <t>No. Oficio/ Auto de Requerimiento</t>
  </si>
  <si>
    <t>Fecha Oficio/ Auto de Requerimiento</t>
  </si>
  <si>
    <t>Nombre de quién proyectó</t>
  </si>
  <si>
    <t>Radicado Oficio de entrada</t>
  </si>
  <si>
    <t xml:space="preserve">Fecha oficio de entrada </t>
  </si>
  <si>
    <t>Valor Cancelado</t>
  </si>
  <si>
    <t>Fecha del pago servicio de evaluación</t>
  </si>
  <si>
    <t>No. Auto admite y fija</t>
  </si>
  <si>
    <t>Fecha Auto admite y fija</t>
  </si>
  <si>
    <t>Fecha Visita técnica</t>
  </si>
  <si>
    <t>Nombre del técnico</t>
  </si>
  <si>
    <t>Fecha Concepto técnico</t>
  </si>
  <si>
    <t>Caudal Fuente</t>
  </si>
  <si>
    <t>Caudal Disponible</t>
  </si>
  <si>
    <t>Caudal Otorgado</t>
  </si>
  <si>
    <t>Número de Usuarios</t>
  </si>
  <si>
    <t>No. Auto de Requerimiento</t>
  </si>
  <si>
    <t>Fecha Auto de Requerimiento</t>
  </si>
  <si>
    <t>No. Acto Administrativo</t>
  </si>
  <si>
    <t>Fecha Acto Administrativo</t>
  </si>
  <si>
    <t>Otorgada</t>
  </si>
  <si>
    <t>Negada</t>
  </si>
  <si>
    <t>Fecha Notificación</t>
  </si>
  <si>
    <t>Fecha ejecutoria</t>
  </si>
  <si>
    <t>No. Radicado</t>
  </si>
  <si>
    <t>Fecha Radicado</t>
  </si>
  <si>
    <t>Modifica/ Aclara / Confirma/ Adiciona /Niega</t>
  </si>
  <si>
    <t xml:space="preserve">Auto Requer. </t>
  </si>
  <si>
    <t>Fecha Requer.</t>
  </si>
  <si>
    <t>Nombre de quién proyecto</t>
  </si>
  <si>
    <t>Fecha Act Administrativo</t>
  </si>
  <si>
    <t>Nombre de quien proyectó</t>
  </si>
  <si>
    <t>Cumple o NO</t>
  </si>
  <si>
    <t>No. Radicado del usuario</t>
  </si>
  <si>
    <t>Fecha de visita técnica</t>
  </si>
  <si>
    <t>Fecha Informe técnico</t>
  </si>
  <si>
    <t>C.A. 001-21</t>
  </si>
  <si>
    <t>3100002415596321001.
CA-00001-21</t>
  </si>
  <si>
    <t>EVANGELINA DÍAZ DE GONZÁLEZ</t>
  </si>
  <si>
    <t>PACHAVITA</t>
  </si>
  <si>
    <t>HATO GRANDE</t>
  </si>
  <si>
    <t>SUPERFICIAL</t>
  </si>
  <si>
    <t>QUEBRADA</t>
  </si>
  <si>
    <t>FAUCIA</t>
  </si>
  <si>
    <t>PECUARIO</t>
  </si>
  <si>
    <t>JUANA ANDRADE</t>
  </si>
  <si>
    <t>C.A. 002-21</t>
  </si>
  <si>
    <t>3100090019644121001.
CA-00002-21</t>
  </si>
  <si>
    <t>MAZ - BIENES Y PROYECTOS S.A.S.</t>
  </si>
  <si>
    <t>900196441-0</t>
  </si>
  <si>
    <t>SOMONDOCO</t>
  </si>
  <si>
    <t>BARRERAS</t>
  </si>
  <si>
    <t>EL MOLINO</t>
  </si>
  <si>
    <t>015</t>
  </si>
  <si>
    <t>JEFER AVILA</t>
  </si>
  <si>
    <t>2020ER7730 - 2021ER0160</t>
  </si>
  <si>
    <t xml:space="preserve">23/11/2020 - 13/01/2021 - </t>
  </si>
  <si>
    <t>CA 003-21</t>
  </si>
  <si>
    <t>3100001920962821001.
CA-00003-21</t>
  </si>
  <si>
    <t>RAFAEL LEONEL RAMÍREZ ZORRO</t>
  </si>
  <si>
    <t>CHINAVITA</t>
  </si>
  <si>
    <t>CENTRO ARRIBA</t>
  </si>
  <si>
    <t>NACIMIENTO</t>
  </si>
  <si>
    <t>PANAGUA SEIS</t>
  </si>
  <si>
    <t>DOMÉSTICO Y RIEGO</t>
  </si>
  <si>
    <t>026</t>
  </si>
  <si>
    <t>2021ER289</t>
  </si>
  <si>
    <t>CA 004-21</t>
  </si>
  <si>
    <t>3100002415599121001.
CA-00004-21</t>
  </si>
  <si>
    <t>ANA ISABEL LOZANO DE CARVAJAL</t>
  </si>
  <si>
    <t>TENZA</t>
  </si>
  <si>
    <t>RESGUARDO</t>
  </si>
  <si>
    <t>SIN NOMBRE</t>
  </si>
  <si>
    <t>DOMÉSTICO</t>
  </si>
  <si>
    <t>027</t>
  </si>
  <si>
    <t>2020ER7597 - 2020ER8295 - 2020ER8631 - 2021ER801</t>
  </si>
  <si>
    <t>19/11/2020 - 14/12/2020 - 28/12/2020 - 09/02/2021</t>
  </si>
  <si>
    <t>CA 005-21</t>
  </si>
  <si>
    <t>3100000677568221001.
CA-00005-21</t>
  </si>
  <si>
    <t>JOSÉ ISRAEL ROMERO RODRÍGUEZ</t>
  </si>
  <si>
    <t>VENTAQUEMADA</t>
  </si>
  <si>
    <t>SOTA</t>
  </si>
  <si>
    <t>RÍO</t>
  </si>
  <si>
    <t>CACHUCHITA</t>
  </si>
  <si>
    <t>PECUARIO Y RIEGO</t>
  </si>
  <si>
    <t>2020ER8041 - 2021ER902</t>
  </si>
  <si>
    <t xml:space="preserve">2/12/2020 - 12/02/2021 </t>
  </si>
  <si>
    <t>CA 006-21</t>
  </si>
  <si>
    <t>3100002382380921001.
CA-00006-21</t>
  </si>
  <si>
    <t>ROSMAY LÓPEZ CADENA</t>
  </si>
  <si>
    <t>NUEVO COLÓN</t>
  </si>
  <si>
    <t>POTREROS</t>
  </si>
  <si>
    <t>RIEGO</t>
  </si>
  <si>
    <t>2021ER237 - 
2021ER1065</t>
  </si>
  <si>
    <t>18-01-2021-
17-02-2021</t>
  </si>
  <si>
    <t>CA 007-21</t>
  </si>
  <si>
    <t>3100004169036621001.
CA-00007-21</t>
  </si>
  <si>
    <t xml:space="preserve">AYDEE TORRES MORENO </t>
  </si>
  <si>
    <t xml:space="preserve">JENESANO </t>
  </si>
  <si>
    <t xml:space="preserve">NARANJOS </t>
  </si>
  <si>
    <t xml:space="preserve">SUPERFICIAL </t>
  </si>
  <si>
    <t xml:space="preserve">RÍO </t>
  </si>
  <si>
    <t xml:space="preserve">TEATINOS </t>
  </si>
  <si>
    <t xml:space="preserve">RIEGO </t>
  </si>
  <si>
    <t>2021EE437</t>
  </si>
  <si>
    <t xml:space="preserve">JEFER AVÍLA </t>
  </si>
  <si>
    <t>2021ER237</t>
  </si>
  <si>
    <t>2020ER5818 - 2020ER8233 - 2020ER8544 - 2020ER8648 - 2021ER674 - 2021ER1206</t>
  </si>
  <si>
    <t>15/09/2020 - 11/12/2020 - 22/12/2020 - 29/12/2020 - 04/02/2021 - 23/02/2021</t>
  </si>
  <si>
    <t>CA 008-21</t>
  </si>
  <si>
    <t>3100007942232721001.
CA-00008-21</t>
  </si>
  <si>
    <t>MANUEL ALFONSO PARROQUIANO GARCÍA</t>
  </si>
  <si>
    <t>TURMEQUÉ</t>
  </si>
  <si>
    <t>VOLCÁN BLANCO</t>
  </si>
  <si>
    <t>RIO</t>
  </si>
  <si>
    <t>TURMEQUÉ - ALBARRACÍN</t>
  </si>
  <si>
    <t>2020EE6170 - 2020EE9105 - 2021EE220</t>
  </si>
  <si>
    <t>25/09/2020 - 22/12/2020 - 02/02/2021</t>
  </si>
  <si>
    <t>CAROLINA CARO - JUAN PABLO CRUZ - JEFER ÁVILA</t>
  </si>
  <si>
    <t>2021ER1206</t>
  </si>
  <si>
    <t>2019ER9724 - 2020ER2269 - 2020ER8534 - 2021ER1117 -</t>
  </si>
  <si>
    <t>11/12/2019 - 24/03/2020 - 22/12/2020 - 19/02/2021 -</t>
  </si>
  <si>
    <t>CA 009-21</t>
  </si>
  <si>
    <t>3100000429345121001.
CA-00009-21</t>
  </si>
  <si>
    <t>ORLANDO PEDRAZA CÁRDENAS</t>
  </si>
  <si>
    <t>VIRACACHÁ</t>
  </si>
  <si>
    <t>2020EE69 - 2020EE2556 - 2020EE4496 - 2021EE252</t>
  </si>
  <si>
    <t>17/01/2020 - 14/04/2020 - 08/07/2020 - 03/02/2021</t>
  </si>
  <si>
    <t>FERDY PIÑEROS - VALENTINA ROJAS - JEFER AVILA</t>
  </si>
  <si>
    <t>2021ER1117</t>
  </si>
  <si>
    <t xml:space="preserve">2020ER6364 - 2020ER7701 - 2020ER1121- </t>
  </si>
  <si>
    <t>06/10/20 - 20/11/20 - 19/02/21</t>
  </si>
  <si>
    <t>CA 010-21</t>
  </si>
  <si>
    <t>3100000429301021001.
CA-00010-21</t>
  </si>
  <si>
    <t xml:space="preserve">OCTAVIO REYES PLAZAS </t>
  </si>
  <si>
    <t>CAROS</t>
  </si>
  <si>
    <t>DOMESTICO Y PECUARIO</t>
  </si>
  <si>
    <t>2020EE7079 - 2020EE8740</t>
  </si>
  <si>
    <t>23/10/2020 - 14/12/2020</t>
  </si>
  <si>
    <t>DIEGO RODRIGUEZ - JEFER AVILA</t>
  </si>
  <si>
    <t>2021ER1121</t>
  </si>
  <si>
    <t>2020ER7599 - 2021ER1478 -</t>
  </si>
  <si>
    <t>19/11/2020 - 02/03/2021 -</t>
  </si>
  <si>
    <t>CA 011-21</t>
  </si>
  <si>
    <t>3100002421965321001.
CA-00011-21</t>
  </si>
  <si>
    <t>DORA MARÍA MANCIPE MOYANO</t>
  </si>
  <si>
    <t>ESTANCIA GRANDE</t>
  </si>
  <si>
    <t>EL BOSQUE</t>
  </si>
  <si>
    <t>JUAN PABLO CRUZ</t>
  </si>
  <si>
    <t>2018ER9086 - 2021ER1321 -</t>
  </si>
  <si>
    <t>13/12/2018 - 24/02/2021 -</t>
  </si>
  <si>
    <t>CA 012-21</t>
  </si>
  <si>
    <t>3100000427536321001.
CA-00012-21</t>
  </si>
  <si>
    <t>HERNANDO SUÁREZ GARCÍA</t>
  </si>
  <si>
    <t>TIBANÁ</t>
  </si>
  <si>
    <t>MARANTA</t>
  </si>
  <si>
    <t>LAS CUADRAS</t>
  </si>
  <si>
    <t>2019EE767</t>
  </si>
  <si>
    <t>WILSON SEGURA</t>
  </si>
  <si>
    <t>2021ER1321</t>
  </si>
  <si>
    <t>2021ER314-2021ER1931</t>
  </si>
  <si>
    <t>21/01/2021-16/03/2021</t>
  </si>
  <si>
    <t>C.A 013-21</t>
  </si>
  <si>
    <t>3100002362097921001.
CA-00013-21</t>
  </si>
  <si>
    <t>BELTCY MARINA NIETO PINTO</t>
  </si>
  <si>
    <t>GUATEQUE</t>
  </si>
  <si>
    <t>SUAITOQUE</t>
  </si>
  <si>
    <t>NACIMIENTO 1,2,3,4, Y 5</t>
  </si>
  <si>
    <t xml:space="preserve">DOMESTICO </t>
  </si>
  <si>
    <t>2021EE644</t>
  </si>
  <si>
    <t>DIEGO RODRIGUEZ</t>
  </si>
  <si>
    <t>2021ER1931</t>
  </si>
  <si>
    <t>ANYI TATIANA GAMBA NOVOA</t>
  </si>
  <si>
    <t>2021ER872 - 2021ER2124</t>
  </si>
  <si>
    <t>11-02-2021 - 23-03-2021</t>
  </si>
  <si>
    <t>C.A. 014-21</t>
  </si>
  <si>
    <t>3100003533410221001.
CA-00014-21</t>
  </si>
  <si>
    <t xml:space="preserve">BRIGIDA PARRA DE RAMIREZ </t>
  </si>
  <si>
    <t>QUINCHOS</t>
  </si>
  <si>
    <t xml:space="preserve">FUSAVITA </t>
  </si>
  <si>
    <t xml:space="preserve">DOMÉSTICO </t>
  </si>
  <si>
    <t>2021EE885</t>
  </si>
  <si>
    <t xml:space="preserve">TATIANA GAMBA </t>
  </si>
  <si>
    <t>2021ER224</t>
  </si>
  <si>
    <t>262</t>
  </si>
  <si>
    <t xml:space="preserve">JUAN PABLO CRUZ </t>
  </si>
  <si>
    <t>LICETH HOLGUIN</t>
  </si>
  <si>
    <t>2021ER3167 -2021ER3363</t>
  </si>
  <si>
    <t>26/04/21 - 04/05/21 -</t>
  </si>
  <si>
    <t>C.A. 015-21</t>
  </si>
  <si>
    <t>3100007995758921001.
CA-00015-21</t>
  </si>
  <si>
    <t>DANIEL TRUJILLO VELANDIA</t>
  </si>
  <si>
    <t>RUCHA</t>
  </si>
  <si>
    <t>SAN ANTONIO</t>
  </si>
  <si>
    <t>\</t>
  </si>
  <si>
    <t>2021ER2589 - 2021ER3917</t>
  </si>
  <si>
    <t>09-04-2021 - 24-05-2021</t>
  </si>
  <si>
    <t>C.A. 016-21</t>
  </si>
  <si>
    <t>3100007913990021001.
CA-00016-21</t>
  </si>
  <si>
    <t xml:space="preserve">PEDRO ANTONIO ROJAS HERRERA </t>
  </si>
  <si>
    <t>PANCUPA</t>
  </si>
  <si>
    <t>QUEBRADA - NACIMIENTO</t>
  </si>
  <si>
    <t>ANIMAS - AGUA CHIQUITA</t>
  </si>
  <si>
    <t xml:space="preserve">DOMÉSTICO Y RIEGO </t>
  </si>
  <si>
    <t>2021EE4030</t>
  </si>
  <si>
    <t xml:space="preserve">DIEGO RODRÍGUEZ </t>
  </si>
  <si>
    <t>2021ER3917</t>
  </si>
  <si>
    <t>2021ER3860</t>
  </si>
  <si>
    <t>C.A. 017-21</t>
  </si>
  <si>
    <t>3100002396638521001.
CA-00017-21</t>
  </si>
  <si>
    <t>CLAUDIA PATRICIA LARROTA ARIAS</t>
  </si>
  <si>
    <t>RAMIRIQUÍ</t>
  </si>
  <si>
    <t>CAICEDOS</t>
  </si>
  <si>
    <t>ELIANA</t>
  </si>
  <si>
    <t>2021ER2211</t>
  </si>
  <si>
    <t>C.A 018-21</t>
  </si>
  <si>
    <t>3100090011197221001.
CA-00018-21</t>
  </si>
  <si>
    <t>ASOCIACIÓN DE SUSCRIPTORES DEL ACUEDUCTO REGIONAL CUEVA LA ANTIGUA</t>
  </si>
  <si>
    <t>900.111.972-5</t>
  </si>
  <si>
    <t>JOYAGUA,GUANZAQUE,JARAQUIRA,CHINQUIRA,PASCATA</t>
  </si>
  <si>
    <t>LA COLONIA</t>
  </si>
  <si>
    <t>2021EE2526-2021EE3488</t>
  </si>
  <si>
    <t>13/04/2021 - 04/05/2021</t>
  </si>
  <si>
    <t xml:space="preserve">TATIANA GAMBA - JUAN PABLO CRUZ </t>
  </si>
  <si>
    <t>2021ER3952</t>
  </si>
  <si>
    <r>
      <t xml:space="preserve">2021ER3907 - </t>
    </r>
    <r>
      <rPr>
        <sz val="10"/>
        <color indexed="10"/>
        <rFont val="Arial Narrow"/>
        <family val="2"/>
      </rPr>
      <t>2021ER4013</t>
    </r>
  </si>
  <si>
    <t>24/05/2021 - 26/05/2021</t>
  </si>
  <si>
    <t>C.A 019-21</t>
  </si>
  <si>
    <t>3100000412948021001.
CA-00019-21</t>
  </si>
  <si>
    <t>INDALECIO CASTILLO CUESTA</t>
  </si>
  <si>
    <t>2021ER2594</t>
  </si>
  <si>
    <t>C.A 020-21</t>
  </si>
  <si>
    <t>3100000427594221001.
CA-00020-21</t>
  </si>
  <si>
    <t>PEDRO JOSE APONTE ROMERO</t>
  </si>
  <si>
    <t>ZANJA</t>
  </si>
  <si>
    <t>2021EE3252</t>
  </si>
  <si>
    <t>JEFER ÁVILA</t>
  </si>
  <si>
    <t>2021ER3699-2021ER4010</t>
  </si>
  <si>
    <t>13/05/2021-26/05/2021</t>
  </si>
  <si>
    <t>2021ER435 - 2021ER4040</t>
  </si>
  <si>
    <t>26/01/2021 - 26/05/2021</t>
  </si>
  <si>
    <t>C.A 021-21</t>
  </si>
  <si>
    <t>3100001921508121001.
CA-00021-21</t>
  </si>
  <si>
    <t>JORGE ELIECER FANDIÑO RINCÓN</t>
  </si>
  <si>
    <t>QUICHATOQUE</t>
  </si>
  <si>
    <t>CHORRO SANTA MARTHA</t>
  </si>
  <si>
    <t>2021EE439</t>
  </si>
  <si>
    <t>2021ER2441 - 2021ER2689 - 2021ER3724 - 2021ER4001 - 2021ER5117</t>
  </si>
  <si>
    <t>06/04/2021 - 13/04/2021 - 14/05/2021 - 26/05/2021 - 25/06/2021</t>
  </si>
  <si>
    <t>C.A 022-21</t>
  </si>
  <si>
    <t>3100090015737521002.
CA-00022-21</t>
  </si>
  <si>
    <t>JUNTA DE ACCIÓN COMUNAL DE LA VEREDA MUCEÑO</t>
  </si>
  <si>
    <t>900157375-6</t>
  </si>
  <si>
    <t>MACANAL</t>
  </si>
  <si>
    <t>MUCEÑO</t>
  </si>
  <si>
    <t>LA SERRANÍA</t>
  </si>
  <si>
    <t>ABASTECIMIENTO</t>
  </si>
  <si>
    <t>2021EE3339 - 2021EE4866</t>
  </si>
  <si>
    <t>29/04/2021 - 08/06/2021</t>
  </si>
  <si>
    <t>2021ER4001 - 2021ER5117</t>
  </si>
  <si>
    <t>26/05/2021 - 25/06/2021</t>
  </si>
  <si>
    <t>2021ER4069</t>
  </si>
  <si>
    <t>C.A 023-21</t>
  </si>
  <si>
    <t>3100008016962621001.
CA-00023-21</t>
  </si>
  <si>
    <t>ELKIN ALFONSO OVALLE OVALLE</t>
  </si>
  <si>
    <t>LA CAPILLA</t>
  </si>
  <si>
    <t>CAMAGOA</t>
  </si>
  <si>
    <t>TOMA</t>
  </si>
  <si>
    <t>2021ER1417
2021ER2198</t>
  </si>
  <si>
    <t>26/02/2021
25/03/2021</t>
  </si>
  <si>
    <t>C.A. 024-21</t>
  </si>
  <si>
    <t>3100007433883621001.
CA-00024-21</t>
  </si>
  <si>
    <t xml:space="preserve">JUAN ANDRÉS REYES REYES </t>
  </si>
  <si>
    <t xml:space="preserve">TIBANÁ </t>
  </si>
  <si>
    <t>SASTOQUE</t>
  </si>
  <si>
    <t xml:space="preserve">NACIMIENTO </t>
  </si>
  <si>
    <t xml:space="preserve">EL TESORO </t>
  </si>
  <si>
    <t xml:space="preserve">DOMÉSTICO, PECUARIO, RIEGO </t>
  </si>
  <si>
    <t>2021EE2961</t>
  </si>
  <si>
    <t>2021ER5342</t>
  </si>
  <si>
    <t>2021ER2187</t>
  </si>
  <si>
    <t>C.A. 025-21</t>
  </si>
  <si>
    <t>3100103053865821001.</t>
  </si>
  <si>
    <t xml:space="preserve">LUZ MARINA RODRÍGUEZ CRUZ </t>
  </si>
  <si>
    <t xml:space="preserve">PUENTE BOYACÁ </t>
  </si>
  <si>
    <t xml:space="preserve">SIN NOMBRE </t>
  </si>
  <si>
    <t>2021EE3028</t>
  </si>
  <si>
    <t xml:space="preserve">JEFER AVILA </t>
  </si>
  <si>
    <t>2021ER5510</t>
  </si>
  <si>
    <t>2021ER1413
2021ER2916
2021ER3484
2021ER5514</t>
  </si>
  <si>
    <t>26/02/2021
19/04/2021
06/05/2021
07/07/2021</t>
  </si>
  <si>
    <t>CA 026-21</t>
  </si>
  <si>
    <t>3100000407745521001.
CA-00026-21</t>
  </si>
  <si>
    <t>HERNANDO MARTÍNEZ MORALES</t>
  </si>
  <si>
    <t>SAN LUIS DE GACENO</t>
  </si>
  <si>
    <t>CENTRO</t>
  </si>
  <si>
    <t>LENGUPA</t>
  </si>
  <si>
    <t>INDUSTRIAL</t>
  </si>
  <si>
    <t>2021EE2602
2021EE3465</t>
  </si>
  <si>
    <t>15/04/2021
04/05/2021</t>
  </si>
  <si>
    <t>HENRY ROMERO</t>
  </si>
  <si>
    <t>2021ER5514</t>
  </si>
  <si>
    <t xml:space="preserve">HENRY ROMERO </t>
  </si>
  <si>
    <t>2021ER2239- 2021ER5236</t>
  </si>
  <si>
    <t>26/03/2021 29/06/2021</t>
  </si>
  <si>
    <t>C.A 027-21</t>
  </si>
  <si>
    <t>3100104979543221001.
CA-00027-21</t>
  </si>
  <si>
    <t>IVAN FERNADO VERGARA MORALES</t>
  </si>
  <si>
    <t>DOMESTIO Y PECUARIO</t>
  </si>
  <si>
    <t>2021EE4959</t>
  </si>
  <si>
    <t>2021ER1590- 2021ER5346</t>
  </si>
  <si>
    <t>04/03/2021 01/07/2021</t>
  </si>
  <si>
    <t>C.A 028-21</t>
  </si>
  <si>
    <t>3100005165264521001.
CA-00028-21</t>
  </si>
  <si>
    <t>MARTHA PATRICIA PLAZAS SÁNCHEZ</t>
  </si>
  <si>
    <t>BOYACÁ</t>
  </si>
  <si>
    <t>SOCONSAQUE ORIENTE</t>
  </si>
  <si>
    <t>2021EE4817</t>
  </si>
  <si>
    <t xml:space="preserve">2021ER3095 </t>
  </si>
  <si>
    <t>23/04/2021 02/07/2021</t>
  </si>
  <si>
    <t>C.A 029-21</t>
  </si>
  <si>
    <t>3100000412911321001.
CA-00029-21</t>
  </si>
  <si>
    <t>ROGELIO CALDERÓN VACS</t>
  </si>
  <si>
    <t>SAN SEBASTIÁN</t>
  </si>
  <si>
    <t xml:space="preserve">DOMESTICO PECUARIO Y RIEGO </t>
  </si>
  <si>
    <t>2021EE5443</t>
  </si>
  <si>
    <t>2021ER5405</t>
  </si>
  <si>
    <t>784</t>
  </si>
  <si>
    <t>ING CAROL CAMACHO 
ING VALENTINA CARDOZO</t>
  </si>
  <si>
    <t>2021ER4077- 2021ER4096</t>
  </si>
  <si>
    <t>27/05/2021 28/05/2021</t>
  </si>
  <si>
    <t>C.A. 030-21</t>
  </si>
  <si>
    <t>3100002415712921001.
CA-00030-21</t>
  </si>
  <si>
    <t>MARIA MARLEN LEÓN VACA</t>
  </si>
  <si>
    <t>MUTATEA</t>
  </si>
  <si>
    <t>2021EE5241</t>
  </si>
  <si>
    <t>2021ER5443</t>
  </si>
  <si>
    <t>2021ER4076- 2021ER4095-2021ER5443</t>
  </si>
  <si>
    <t>27/05/2021 28/05/2021 06/07/2021</t>
  </si>
  <si>
    <t>C.A. 031-21</t>
  </si>
  <si>
    <t>3100000427435821001.
CA-00031-21</t>
  </si>
  <si>
    <t>JOSÉ JAIME LEÓN VACA</t>
  </si>
  <si>
    <t>2021EE5243</t>
  </si>
  <si>
    <t>2021ER3281- 2021ER5966</t>
  </si>
  <si>
    <t>C.A. 032 - 21</t>
  </si>
  <si>
    <t>3100002396396921001.
CA-00032-21</t>
  </si>
  <si>
    <t xml:space="preserve">MARIA CLARA INÉS MORA DE REYES </t>
  </si>
  <si>
    <t>CIENEGA</t>
  </si>
  <si>
    <t>ESPINAL</t>
  </si>
  <si>
    <t>RIEGO, GOTEO Y ASPERCION</t>
  </si>
  <si>
    <t>2021EE5632</t>
  </si>
  <si>
    <t>2021ER3281</t>
  </si>
  <si>
    <t>2020ER2568-
2020ER6162-
2020ER6290-
2021ER5764</t>
  </si>
  <si>
    <t>20/04/2020
28/09/2020
02/10/2020
15/07/2021</t>
  </si>
  <si>
    <t>C.A. 033-21</t>
  </si>
  <si>
    <t>3100007433573521001.
CA-00033-21</t>
  </si>
  <si>
    <t xml:space="preserve">NELSON JAVIER CASTAÑEDA PARADA </t>
  </si>
  <si>
    <t>BARZAL</t>
  </si>
  <si>
    <t>LA QUIÑA</t>
  </si>
  <si>
    <t>2021ER4639 - 2021ER5408 - 2021ER5579</t>
  </si>
  <si>
    <t>11/06/2021 -                              02/07/2021 -                                    09/07/2021</t>
  </si>
  <si>
    <t>C.A. 034-21</t>
  </si>
  <si>
    <t>3100007962873321001.
CA-00034-21</t>
  </si>
  <si>
    <t>JEFFERSON FRANCO RIVERA</t>
  </si>
  <si>
    <t>CHORRO DE ORO</t>
  </si>
  <si>
    <t>ALJIBES</t>
  </si>
  <si>
    <t>No. 1 y No. 2</t>
  </si>
  <si>
    <t>2021EE5896 - 2021EE7194</t>
  </si>
  <si>
    <t>01/07/2021 - 27/07/2021</t>
  </si>
  <si>
    <t>JUAN CRUZ -               DIEGO RODRÍGUEZ</t>
  </si>
  <si>
    <t>2021ER5579</t>
  </si>
  <si>
    <t>2020ER479-
2020ER6022-
2021ER1932</t>
  </si>
  <si>
    <t>27/01/2020
22/09/2020
16/03/2021</t>
  </si>
  <si>
    <t>C.A. 035-21</t>
  </si>
  <si>
    <t>3100007232692321001.
CA-00035-21</t>
  </si>
  <si>
    <t xml:space="preserve">JOSÉ MESIAS RAMOS ULLOA </t>
  </si>
  <si>
    <t xml:space="preserve">RAMIRIQUÍ </t>
  </si>
  <si>
    <t xml:space="preserve">VEREDA PANTANO LARGO </t>
  </si>
  <si>
    <t xml:space="preserve">SUPERCIALES </t>
  </si>
  <si>
    <t>LAS MARGARITAS</t>
  </si>
  <si>
    <t>2020EE0505
2020EE4491
2020EE6467
2021EE2520</t>
  </si>
  <si>
    <t>12/02/2020
08/07/2020
06/10/2020
13/04/2021</t>
  </si>
  <si>
    <t xml:space="preserve">FERDY PIÑEROS - VALENTINA ROJAS 
JEFER ÁVILA 
JUAN PABLO CRUZ </t>
  </si>
  <si>
    <t>2020ER6022
2021ER1932</t>
  </si>
  <si>
    <t>22/09/2020
16/03/2021</t>
  </si>
  <si>
    <t>2021ER4094 - 2021ER6818</t>
  </si>
  <si>
    <t>28/05/2021 -                            19/08/2021 -</t>
  </si>
  <si>
    <t>C.A. 036-21</t>
  </si>
  <si>
    <t>3100002415738621001.
CA-00036-21</t>
  </si>
  <si>
    <t>OLGA YANETH GURRERO CUESTA</t>
  </si>
  <si>
    <t>DOMÉSTICO, PECUARIO Y RIEGO</t>
  </si>
  <si>
    <t>2021ER4031 - 2021ER6347</t>
  </si>
  <si>
    <t>26/05/2021 - 03/08/2021</t>
  </si>
  <si>
    <t>C.A. 037-21</t>
  </si>
  <si>
    <t>3100004172563221001.
CA-00037-21</t>
  </si>
  <si>
    <t>MARÍA CONSUELO PRADO</t>
  </si>
  <si>
    <t>LAJA</t>
  </si>
  <si>
    <t>LAGUNA</t>
  </si>
  <si>
    <t>LOS RECUERDOS</t>
  </si>
  <si>
    <t>DOMESTICO</t>
  </si>
  <si>
    <t>2021EE5975</t>
  </si>
  <si>
    <t>2021ER6347</t>
  </si>
  <si>
    <t>1876.</t>
  </si>
  <si>
    <t>2021ER2165 - 2021ER5691</t>
  </si>
  <si>
    <t>24/03/2021 - 14/07/2021</t>
  </si>
  <si>
    <t>C.A. 038-21</t>
  </si>
  <si>
    <t>3100000428654421001.
CA-00038-21</t>
  </si>
  <si>
    <t>RAUL RUBIANO  MENDEZ</t>
  </si>
  <si>
    <t>SUPERFCIAL</t>
  </si>
  <si>
    <t>ALBARRACÍN</t>
  </si>
  <si>
    <t>2021EE5495</t>
  </si>
  <si>
    <t>2021ER5691</t>
  </si>
  <si>
    <t>1854.</t>
  </si>
  <si>
    <t>2021ER2757
2021ER4514</t>
  </si>
  <si>
    <t>15-04-2021
08-06-2021</t>
  </si>
  <si>
    <t>C.A. 039-21</t>
  </si>
  <si>
    <t>3100000716557021001.
CA-00039-21</t>
  </si>
  <si>
    <t>EDGAR ARMANDO JUNCO</t>
  </si>
  <si>
    <t>TUNJA</t>
  </si>
  <si>
    <t>DOMESTICO Y AGRICOLA</t>
  </si>
  <si>
    <t>2021EE3600
2021EE5450</t>
  </si>
  <si>
    <t>05/05/2021
23/06/2021</t>
  </si>
  <si>
    <t>2021ER6670</t>
  </si>
  <si>
    <t>2019ER4949
2019ER6167
2019ER7172
2019ER8933</t>
  </si>
  <si>
    <t>21/06/2019
06/08/2019
13/09/2019
14-09-2019</t>
  </si>
  <si>
    <t>C.A. 040-21</t>
  </si>
  <si>
    <t>3100000412879221001.
CA-00040-21</t>
  </si>
  <si>
    <t>FELIPE ANTONIO HURTADO GUERRERO</t>
  </si>
  <si>
    <t>2019EE4608
2019EE7248
2019EE10162</t>
  </si>
  <si>
    <t>02/07/2019
26/09/2019
06/12/2019</t>
  </si>
  <si>
    <t>FREDY PIÑEROS</t>
  </si>
  <si>
    <t>2021ER6220</t>
  </si>
  <si>
    <t>2021ER5195
2021ER5636
2021ER5795
2021ER6068</t>
  </si>
  <si>
    <t>28/06/2021
12/07/2021
16/07/2021
27/07/2021</t>
  </si>
  <si>
    <t>C.A. 041-21</t>
  </si>
  <si>
    <t>3100001705112721001.
CA-00041-21</t>
  </si>
  <si>
    <t>LUIS MORENO MORENO</t>
  </si>
  <si>
    <t>CHOQUIRA</t>
  </si>
  <si>
    <t>2021EE8440</t>
  </si>
  <si>
    <t>2021ER6513
2021ER7355</t>
  </si>
  <si>
    <t>09/08/2021
01/09/2021</t>
  </si>
  <si>
    <t>2021ER5534-
2021ER6949</t>
  </si>
  <si>
    <t>08-07-2021
24-08-2021</t>
  </si>
  <si>
    <t>C.A. 042-21</t>
  </si>
  <si>
    <t>3100007970422121001.
CA-00042-02021-22</t>
  </si>
  <si>
    <t>ALBEIRO CABALLERO CANO</t>
  </si>
  <si>
    <t>TIBANA</t>
  </si>
  <si>
    <t>BARROSA</t>
  </si>
  <si>
    <t>AGRICOLA (RIEGO)</t>
  </si>
  <si>
    <t>2021EE7294</t>
  </si>
  <si>
    <t>2021ER6949</t>
  </si>
  <si>
    <t>989</t>
  </si>
  <si>
    <t>Dr. HENRY</t>
  </si>
  <si>
    <t>2021ER5014-
2021ER5865-
2021ER6903</t>
  </si>
  <si>
    <t>22/06/2021
19/07/2021
23/08/2021</t>
  </si>
  <si>
    <t>C.A. 043-21</t>
  </si>
  <si>
    <t>3100105465811921001.
CA-00043-00021-21</t>
  </si>
  <si>
    <t>NIEVES SUSANA CARVAJAL ABRIL</t>
  </si>
  <si>
    <t>CAÑO</t>
  </si>
  <si>
    <t>2021EE7413</t>
  </si>
  <si>
    <t>JEFER AVILA
HENRY ROMERO</t>
  </si>
  <si>
    <t>2021ER6903</t>
  </si>
  <si>
    <t>978</t>
  </si>
  <si>
    <t>DR. DIEGO</t>
  </si>
  <si>
    <t>CAROL Y VALENTINA</t>
  </si>
  <si>
    <t>2021ER1250-
2021ER5451</t>
  </si>
  <si>
    <t>23/02/2021
06-07-2021</t>
  </si>
  <si>
    <t>C.A. 044-21</t>
  </si>
  <si>
    <t>3100002347440121001.
CA-00044-21</t>
  </si>
  <si>
    <t>WALDINA RIVERA GALINDO</t>
  </si>
  <si>
    <t>PIE DE PEÑA</t>
  </si>
  <si>
    <t>2021EE2016
2021EE7482</t>
  </si>
  <si>
    <t>26/03/2021
04-08-2021</t>
  </si>
  <si>
    <t>TATIANA GAMBA
JEFER AVILA</t>
  </si>
  <si>
    <t>2021ER5451
2021ER6891</t>
  </si>
  <si>
    <t>06/07/2021
20-08-2021</t>
  </si>
  <si>
    <t>1010</t>
  </si>
  <si>
    <t>2021ER6206-
2021ER6246-
2021ER7653</t>
  </si>
  <si>
    <t>29/07/2021
30-07-2021
10-09-2021</t>
  </si>
  <si>
    <t>C.A. 045-21</t>
  </si>
  <si>
    <t>3100000716527621001.
CA-00045-21</t>
  </si>
  <si>
    <t>JOSE OSWALDO CARO SANCHEZ</t>
  </si>
  <si>
    <t>2021EE8326</t>
  </si>
  <si>
    <t>2021ER7653</t>
  </si>
  <si>
    <t>998</t>
  </si>
  <si>
    <t>ADRIANA BENAVIDES</t>
  </si>
  <si>
    <t>2021ER894-
2021ER4585-
2021ER5956-
2021ER6374</t>
  </si>
  <si>
    <t>12/02/2021
10/06/2021
22/07/2021
04/08/2021</t>
  </si>
  <si>
    <t>C.A. 046-21</t>
  </si>
  <si>
    <t>3100090009359121001.
CA-00046-21</t>
  </si>
  <si>
    <t>ASOCIACIÓN DE SUSCRIPTORES DEL ACUEDUCTO No.UNO B DE LA VEREDA POZO NEGRO- 
Rep. Legal: MARIA VIRGINIA DUARTE DE NARANJO</t>
  </si>
  <si>
    <t>900093591-4
CC. 41.632.818</t>
  </si>
  <si>
    <t>POZO NEGRO</t>
  </si>
  <si>
    <t>NACIMIENTOS</t>
  </si>
  <si>
    <t>BUENOS AIRES
OJO DE AGUA
EL MORTIÑO</t>
  </si>
  <si>
    <t>2021EE892
2021EE6471</t>
  </si>
  <si>
    <t>24/02/2021
12/07/2021</t>
  </si>
  <si>
    <t>2021ER4585
2021ER5956
2021ER6374</t>
  </si>
  <si>
    <t>10/06/2021
22/07/2021
04/08/2021</t>
  </si>
  <si>
    <t>2021ER850-
2021ER3684-
2021ER6492</t>
  </si>
  <si>
    <t>10/02/2021
13/05/2021
06/08/2021</t>
  </si>
  <si>
    <t>C.A. 047-21</t>
  </si>
  <si>
    <t>3100090022871421001.
CA-00047-21</t>
  </si>
  <si>
    <t>ASOCIACION DE USUARIOS DEL DISTRITO DE RIEGO DE LAS VEREDAS ZANJAS Y SICHA- ASOSICHA- 
Rep. Legal. DOMINGO DE JESUS ROA DIAZ</t>
  </si>
  <si>
    <t>900228714-5
C.C. 478.858</t>
  </si>
  <si>
    <t>ZANJAS Y SICHA</t>
  </si>
  <si>
    <t>SICHA Y POTRERITOS</t>
  </si>
  <si>
    <t>2021EE3907
2021EE5799</t>
  </si>
  <si>
    <t>10/05/2021
29/06/2021</t>
  </si>
  <si>
    <t>2021EE3684
2021ER6492</t>
  </si>
  <si>
    <t>13/05/2021
06/08/2021</t>
  </si>
  <si>
    <t>1027</t>
  </si>
  <si>
    <t>2021ER5816-
2021ER7996</t>
  </si>
  <si>
    <t>16/07/2021
22/09/2021</t>
  </si>
  <si>
    <t>C.A. 048-21</t>
  </si>
  <si>
    <t>3100002360725821001.
CA-00048-21</t>
  </si>
  <si>
    <t>JULIA DEL CARMEN MEDINA GOMEZ</t>
  </si>
  <si>
    <t>ALJIBE</t>
  </si>
  <si>
    <t>OJO DE AGUA</t>
  </si>
  <si>
    <t>DOMESTICO, PECUARIO Y RIEGO</t>
  </si>
  <si>
    <t>2021EE8530</t>
  </si>
  <si>
    <t>2021ER7996</t>
  </si>
  <si>
    <t>1059</t>
  </si>
  <si>
    <t>2021ER4636
2021ER7860</t>
  </si>
  <si>
    <t>11-06/2021
17/09/2021</t>
  </si>
  <si>
    <t>C.A. 049-21</t>
  </si>
  <si>
    <t>3100000674886621001.
CA-00049-21</t>
  </si>
  <si>
    <t>JESUS BAUTISTA SUAREZ</t>
  </si>
  <si>
    <t>COMPROMISO</t>
  </si>
  <si>
    <t>EL RECUERDO</t>
  </si>
  <si>
    <t>2021EE6469</t>
  </si>
  <si>
    <t>2021ER760</t>
  </si>
  <si>
    <t>1060</t>
  </si>
  <si>
    <t>2021ER6610-
2021ER8068</t>
  </si>
  <si>
    <t>10/08/2021
23/09/2021</t>
  </si>
  <si>
    <t>C.A. 050-21</t>
  </si>
  <si>
    <t>3100090010035621001.
CA-00050-21</t>
  </si>
  <si>
    <t>ASOCIACION DE SUSCRIPTORES ACUEDUCTO No.2 EL CALABAZAL DEL MUNICIPIO DE TURMEQUE. 
REP. LEGAL JOSE JOAQUIN ROBAYO NIAMPIRA</t>
  </si>
  <si>
    <t xml:space="preserve">900.100.356-0
</t>
  </si>
  <si>
    <t>LA ESMERALDA
OJO DE AGUA</t>
  </si>
  <si>
    <t>2021EE9096</t>
  </si>
  <si>
    <t>2021ER8068</t>
  </si>
  <si>
    <t>2021ER7633</t>
  </si>
  <si>
    <t>C.A. 051-21</t>
  </si>
  <si>
    <t>3100004138779021001.
CA-00051-21</t>
  </si>
  <si>
    <t>MARIA OLIVA VELASQUEZ VARGAS</t>
  </si>
  <si>
    <t>CHIGUATA</t>
  </si>
  <si>
    <t>LOS LAURELES</t>
  </si>
  <si>
    <t>2021EE9388</t>
  </si>
  <si>
    <t>ADRIANA BENAVIDEZ</t>
  </si>
  <si>
    <t>2021ER8091</t>
  </si>
  <si>
    <t>2020ER7293-
2020ER8455-
2021ER100-
2021ER8146</t>
  </si>
  <si>
    <t>06/11/2020
18/12/2020
08/01/2021
27/09/2021</t>
  </si>
  <si>
    <t>C.A. 052-21</t>
  </si>
  <si>
    <t>3100002396395621001.
CA-00052-21</t>
  </si>
  <si>
    <t>MARIA ALPINA ULLOA PULIDO</t>
  </si>
  <si>
    <t>RAMIRIQUI</t>
  </si>
  <si>
    <t>EL COMUN</t>
  </si>
  <si>
    <t>2020EE8031
2020EE9275
2021EE195</t>
  </si>
  <si>
    <t>23/11/2020
28/12/2020
28/01/2021</t>
  </si>
  <si>
    <t>2021ER8146</t>
  </si>
  <si>
    <t>2021ER6837-
2021ER8271</t>
  </si>
  <si>
    <t>19/08/2021
29/09/2021</t>
  </si>
  <si>
    <t>C.A. 053-21</t>
  </si>
  <si>
    <t>3100000327441321001.
CA-00053-21</t>
  </si>
  <si>
    <t>ERNESTO ANTONIO ROMERO CANO</t>
  </si>
  <si>
    <t>CHIVOR</t>
  </si>
  <si>
    <t>EL PINO</t>
  </si>
  <si>
    <t>2021EE10198</t>
  </si>
  <si>
    <t>2021ER8271</t>
  </si>
  <si>
    <t>1185</t>
  </si>
  <si>
    <t>2021ER2580</t>
  </si>
  <si>
    <t>C.A. 054-21</t>
  </si>
  <si>
    <t>3100080002938621001.
CA-00054-21</t>
  </si>
  <si>
    <t>MUNICIPIO DE SANTA MARIA</t>
  </si>
  <si>
    <t>800029386-6</t>
  </si>
  <si>
    <t>SANTA MARIA</t>
  </si>
  <si>
    <t>CULIMA</t>
  </si>
  <si>
    <t>HONDA</t>
  </si>
  <si>
    <t>2021EE3490</t>
  </si>
  <si>
    <t xml:space="preserve">no tiene radicado de entrada debido a que hicieron el pago pero no lo reportaron se evidenció que lo realizaron con administrativa. </t>
  </si>
  <si>
    <t>pago 
31-05-2021</t>
  </si>
  <si>
    <t>2021ER6139-
2021ER7958</t>
  </si>
  <si>
    <t>C.A. 055-21</t>
  </si>
  <si>
    <t>3100090092965521001.
CA-00055-21</t>
  </si>
  <si>
    <t>CHINQUICA</t>
  </si>
  <si>
    <t>SUNUBA</t>
  </si>
  <si>
    <t>2021ER3068-
2021ER6827-
2021ER8487</t>
  </si>
  <si>
    <t>22/04/2021-
19/08/2021
06/10/2021</t>
  </si>
  <si>
    <t>C.A. 056-21</t>
  </si>
  <si>
    <t>3100002343362321001.
CA-00056-21</t>
  </si>
  <si>
    <t>NIDIA NELLY SANABRIA ARIAS</t>
  </si>
  <si>
    <t>CONCHUDO</t>
  </si>
  <si>
    <t>2021EE6982
2021EE9725</t>
  </si>
  <si>
    <t>22/07/2021
20-09-2021</t>
  </si>
  <si>
    <t>DIEGO RODRIGUEZ
JEFER AVILA</t>
  </si>
  <si>
    <t>2021ER8487</t>
  </si>
  <si>
    <t>2021ER4165-
2021ER5965-
2021ER8354</t>
  </si>
  <si>
    <t>31/05/2021
22-07-2021
01-10-2021</t>
  </si>
  <si>
    <t>C.A. 057-21</t>
  </si>
  <si>
    <t>3100002392643221001.
CA-00057-21</t>
  </si>
  <si>
    <t>ANA ISABEL GUTIERREZ PACHANCHIQUE</t>
  </si>
  <si>
    <t>SABANETAS</t>
  </si>
  <si>
    <t>LA COLORADA</t>
  </si>
  <si>
    <t>2021EE5492
2021EE8894</t>
  </si>
  <si>
    <t>23/06/2021
03/09/2021</t>
  </si>
  <si>
    <t>2021ER5965-
2021ER8354</t>
  </si>
  <si>
    <t>22-07-2021
01-10-2021</t>
  </si>
  <si>
    <t>1422</t>
  </si>
  <si>
    <t>2021ER6816-
2021ER8363</t>
  </si>
  <si>
    <t>19/08/2021
01/10/2021</t>
  </si>
  <si>
    <t>C.A. 058-21</t>
  </si>
  <si>
    <t>3100004001795922001.
CA-00058-02021-22</t>
  </si>
  <si>
    <t>MARIA AUXILIO MUÑOZ SILVA</t>
  </si>
  <si>
    <t>BOJIRQUE</t>
  </si>
  <si>
    <t>EL SALITRE</t>
  </si>
  <si>
    <t>2021EE10316</t>
  </si>
  <si>
    <t>2021ER8363</t>
  </si>
  <si>
    <t>1423</t>
  </si>
  <si>
    <t>2021ER8336-
2021ER8866</t>
  </si>
  <si>
    <t>01/10/2021
19/10/2021</t>
  </si>
  <si>
    <t>C.A. 059-21</t>
  </si>
  <si>
    <t>3100001928581722001.
CA-00059-02021-22</t>
  </si>
  <si>
    <t>CARLOS HUMBERTO RODRIGUEZ SARMIENTO</t>
  </si>
  <si>
    <t>CIÉNEGA</t>
  </si>
  <si>
    <t>REAVITA</t>
  </si>
  <si>
    <t>LAS DELICIAS</t>
  </si>
  <si>
    <t>2021EE10696</t>
  </si>
  <si>
    <t>2021ER8866</t>
  </si>
  <si>
    <t>2021ER9340</t>
  </si>
  <si>
    <t>C.A. 060-21</t>
  </si>
  <si>
    <t>3100000428612522001.
CA-00060-02021-22</t>
  </si>
  <si>
    <t>MISAEL MORALES HERRERA</t>
  </si>
  <si>
    <t>TEGUANEQUE</t>
  </si>
  <si>
    <t>pendiente numeración 
03/11/2021</t>
  </si>
  <si>
    <t>2020ER2753 - 2020ER6208 - 2021ER6560 - 2021ER8785 - 2021ER8809</t>
  </si>
  <si>
    <t>04/05/2020 -                                   29/09/2020       -                     09/08/2021 -                                     14/10/2021 -                  15/10/2021</t>
  </si>
  <si>
    <t>C.A. 061-21</t>
  </si>
  <si>
    <t>3100007436437622001.
CA-00061-02021-22</t>
  </si>
  <si>
    <t>EDGAR HERNAN ROBAYO MORENO</t>
  </si>
  <si>
    <t>GUANZAQUE</t>
  </si>
  <si>
    <t>LA PALMA</t>
  </si>
  <si>
    <t xml:space="preserve">2020EE3268 -                   2020EE6623 -           2021EE9951      -             </t>
  </si>
  <si>
    <t xml:space="preserve">18/05/2020 - 08/10/2020 - 23/09/2021 - </t>
  </si>
  <si>
    <t>FREDY PIÑEROS / JUAN PABLO CRUZ / JEFER AVILA</t>
  </si>
  <si>
    <t>2021ER8785 - 2021ER8809</t>
  </si>
  <si>
    <t>14/10/2021 - 15/10/2021</t>
  </si>
  <si>
    <t>pendiente numeración 
05/11/2021</t>
  </si>
  <si>
    <t>2021ER7936 - 2021ER9061</t>
  </si>
  <si>
    <t>21/09/2021      -                            25-10-2021</t>
  </si>
  <si>
    <t>C.A. 062-21</t>
  </si>
  <si>
    <t>3100000428998422001.
CA-00062-02021-22</t>
  </si>
  <si>
    <t>PABLO EMILIO PRIETO PEDREROS</t>
  </si>
  <si>
    <t>ROAVITA</t>
  </si>
  <si>
    <t>DOMÉSTICO - PECUARIO Y RIEGO</t>
  </si>
  <si>
    <t>2021EE10811</t>
  </si>
  <si>
    <t>2021ER9061</t>
  </si>
  <si>
    <t>2021ER7619 - 2021ER9020</t>
  </si>
  <si>
    <t>09/09/2021 - 22/10/2021</t>
  </si>
  <si>
    <t>C.A. 063-21</t>
  </si>
  <si>
    <t xml:space="preserve">3100002416083922001.
CA-00063-02021-22
</t>
  </si>
  <si>
    <t>ROSALBA PATIÑO DE VALERO</t>
  </si>
  <si>
    <t>SAN JOSÉ</t>
  </si>
  <si>
    <t>SUANECA</t>
  </si>
  <si>
    <t>2021EE9727</t>
  </si>
  <si>
    <t>2021ER9020</t>
  </si>
  <si>
    <t>2021ER7165 - 2021ER9106</t>
  </si>
  <si>
    <t>26/08/2021 - 25/10/2021</t>
  </si>
  <si>
    <t>C.A. 064-21</t>
  </si>
  <si>
    <t>3100000429284422001.
CA-00064-02021-22</t>
  </si>
  <si>
    <t>SAMUEL FARFÁN BUITRAGO</t>
  </si>
  <si>
    <t>RARROQUIA VIEJA</t>
  </si>
  <si>
    <t>EL ROBLE</t>
  </si>
  <si>
    <t>2021EE10841</t>
  </si>
  <si>
    <t>2021ER9106</t>
  </si>
  <si>
    <t>pendiente numeración 
17/11/2021</t>
  </si>
  <si>
    <t>2021ER8295-
2021ER9730</t>
  </si>
  <si>
    <t>30/09/2021- 12/11/2021</t>
  </si>
  <si>
    <t>C.A. 065-21</t>
  </si>
  <si>
    <t>3100000412402622001.
CA-00065-02021-22</t>
  </si>
  <si>
    <t>CAMPO ELIAS PEÑA AMAYA</t>
  </si>
  <si>
    <t>CAMPOHERMOSO</t>
  </si>
  <si>
    <t>PALMICHAL</t>
  </si>
  <si>
    <t>SUEPERFICIAL</t>
  </si>
  <si>
    <t>2021EE11034</t>
  </si>
  <si>
    <t>2021ER9730</t>
  </si>
  <si>
    <t>ANGELA MARTINEZ</t>
  </si>
  <si>
    <t>2021ER9535</t>
  </si>
  <si>
    <t>C.A. 066-21</t>
  </si>
  <si>
    <t>3100000100942622001.
CA-00066-02021-22</t>
  </si>
  <si>
    <t>VICTOR HUGO MONDRAGON</t>
  </si>
  <si>
    <t>BOYACA</t>
  </si>
  <si>
    <t>N/A</t>
  </si>
  <si>
    <t>1601</t>
  </si>
  <si>
    <t>22-11-2021</t>
  </si>
  <si>
    <t>2021ER8449-
2021ER9627</t>
  </si>
  <si>
    <t>05/10/2021- 10/11/2021</t>
  </si>
  <si>
    <t>C.A. 067-21</t>
  </si>
  <si>
    <t>3100105480129922001.
CA-00067-02021-22</t>
  </si>
  <si>
    <t>JAVIER GALINDO ESPITIA</t>
  </si>
  <si>
    <t>MANGLES</t>
  </si>
  <si>
    <t xml:space="preserve">TURMEQUÉ  </t>
  </si>
  <si>
    <t>2021EE11033</t>
  </si>
  <si>
    <t>2021ER9627</t>
  </si>
  <si>
    <t>pendiente numeración 
22/11/2021</t>
  </si>
  <si>
    <t>2021ER5171-
2021ER7333-
2021ER9136</t>
  </si>
  <si>
    <t>28/06/2021- 01/09/2021- 26/10/2021</t>
  </si>
  <si>
    <t>C.A. 068-21</t>
  </si>
  <si>
    <t>3100002421685322001.
CA-00068-02021-22</t>
  </si>
  <si>
    <t>MARIA DOLORES FARFÁN ALDANA</t>
  </si>
  <si>
    <t>LA CHORRERA</t>
  </si>
  <si>
    <t>DOMÉSTICO, PECUARIO  Y RIEGO</t>
  </si>
  <si>
    <t>2021EE7896-
2021EE10200</t>
  </si>
  <si>
    <t>12/08/2021-
29/09/2021</t>
  </si>
  <si>
    <t>DIEGO RODRIGEZ
JEFER AVILA</t>
  </si>
  <si>
    <t>2021ER7333-
2021ER9136</t>
  </si>
  <si>
    <t>01/09/2021-
26/10/2021</t>
  </si>
  <si>
    <t>1622</t>
  </si>
  <si>
    <t>23/11/2021</t>
  </si>
  <si>
    <t>KARLA HERQUNDEZ</t>
  </si>
  <si>
    <t>2021ER6728-
2021ER8686-
2021ER8764-
2021ER9566</t>
  </si>
  <si>
    <t>17/08/2021- 12/10/2021-
14/10/2021- 08-11-2021</t>
  </si>
  <si>
    <t>C.A. 069-21</t>
  </si>
  <si>
    <t>3100000412938222001.
CA-00069-02021-22</t>
  </si>
  <si>
    <t>JOSE JORGE BRAVO BERNAL</t>
  </si>
  <si>
    <t>SUTATENZA</t>
  </si>
  <si>
    <t>PIEDRA LARGA</t>
  </si>
  <si>
    <t>PALO BLANCO</t>
  </si>
  <si>
    <t>2021EE9404</t>
  </si>
  <si>
    <t>2021ER8686-
2021ER8764-
2021ER9566</t>
  </si>
  <si>
    <t>12/10/2021
14/10/2021- 
08-11-2021</t>
  </si>
  <si>
    <t>Pendiente numeración
23/11/2021</t>
  </si>
  <si>
    <t>2021ER7875-
2021ER9697</t>
  </si>
  <si>
    <t>20/09/2021-
11/11/2021</t>
  </si>
  <si>
    <t>C.A. 070-21</t>
  </si>
  <si>
    <t>3100000676107322001.
CA-00070-02021-22</t>
  </si>
  <si>
    <t>JOSE MIGUEL MUÑOZ BOHORQUEZ</t>
  </si>
  <si>
    <t>PUENTE DE PIEDRA</t>
  </si>
  <si>
    <t>NERITA</t>
  </si>
  <si>
    <t>2021EE10052</t>
  </si>
  <si>
    <t>2021ER9697</t>
  </si>
  <si>
    <t>2020ER1374-
2021ER1665-
2021ER2979-
2021ER9144</t>
  </si>
  <si>
    <t xml:space="preserve">26/02/2020- 08/03/2021- 20/04/2021- 26/10/2021
</t>
  </si>
  <si>
    <t>C.A. 071-21</t>
  </si>
  <si>
    <t>3100105480256322001.
CA-00071-02021-22</t>
  </si>
  <si>
    <t>YON JAIRO APONTE MUÑOZ</t>
  </si>
  <si>
    <t>AGUA CALIENTE</t>
  </si>
  <si>
    <t>2020EE1369-
2020EE4511-
2021EE1991-
2021EE3974</t>
  </si>
  <si>
    <t>05/03/2020-
08/07/2020-
26/03/2021-
11/05/2021</t>
  </si>
  <si>
    <t>2021ER1665-
2021ER2979-
2021ER9144</t>
  </si>
  <si>
    <t>08/03/2021- 20/04/2021- 26/10/2021</t>
  </si>
  <si>
    <t>1623</t>
  </si>
  <si>
    <t>2021ER8191-
2021ER9880</t>
  </si>
  <si>
    <t>28/09/2021-
18-11-2021</t>
  </si>
  <si>
    <t>C.A. 072-21</t>
  </si>
  <si>
    <t>3100000675102522001.
CA-00072-02021-22</t>
  </si>
  <si>
    <t>DOSITEO MENDOZA ROA</t>
  </si>
  <si>
    <t>HUERTA VIEJA</t>
  </si>
  <si>
    <t>2021EE11760</t>
  </si>
  <si>
    <t>2021ER9880</t>
  </si>
  <si>
    <t>Pendiente numeración 
23/11/2021</t>
  </si>
  <si>
    <t xml:space="preserve">2021ER9537 - </t>
  </si>
  <si>
    <t>C.A. 073-21</t>
  </si>
  <si>
    <t>3100001931915222001.
CA-00073-02021-22</t>
  </si>
  <si>
    <t>JOSÉ SILVERIO ÁVILA SANCHEZ</t>
  </si>
  <si>
    <t>LA DORADA</t>
  </si>
  <si>
    <t>1624</t>
  </si>
  <si>
    <t>24/11/2021</t>
  </si>
  <si>
    <t>2021ER8201-
2021ER9465</t>
  </si>
  <si>
    <t>28/09/2021-
05/11/2021</t>
  </si>
  <si>
    <t>C.A. 074-21</t>
  </si>
  <si>
    <t xml:space="preserve"> 3100000733263422001.
CA-00074-02021-22</t>
  </si>
  <si>
    <t>JORGE MANRIQUE CARDENAS MARTINEZ</t>
  </si>
  <si>
    <t>GARAGOA</t>
  </si>
  <si>
    <t>ARADA CHIQUITA</t>
  </si>
  <si>
    <t>2021EE10767</t>
  </si>
  <si>
    <t>2021ER9465</t>
  </si>
  <si>
    <t>1640</t>
  </si>
  <si>
    <t>25/11/2021</t>
  </si>
  <si>
    <t>KARLA HERNANDEZ</t>
  </si>
  <si>
    <r>
      <t xml:space="preserve">2021ER7726-
</t>
    </r>
    <r>
      <rPr>
        <sz val="10"/>
        <color indexed="10"/>
        <rFont val="Arial Narrow"/>
        <family val="2"/>
      </rPr>
      <t>2021ER9456</t>
    </r>
  </si>
  <si>
    <t>14/09/2021-
05/11/2021</t>
  </si>
  <si>
    <t>C.A. 075-21</t>
  </si>
  <si>
    <t>3100000674968822001.
CA-00075-02021-22</t>
  </si>
  <si>
    <t>JORGE ENRIQUE VARGAS PAEZ</t>
  </si>
  <si>
    <t>JABONERA</t>
  </si>
  <si>
    <t>2021EE9731</t>
  </si>
  <si>
    <t>2021ER9456</t>
  </si>
  <si>
    <t>1627</t>
  </si>
  <si>
    <t>2021ER8185 - 2021ER9299</t>
  </si>
  <si>
    <t>28/09/2021 - 02/11/2021</t>
  </si>
  <si>
    <t>C.A. 076-21</t>
  </si>
  <si>
    <t>3100000953666422001.
CA-00076-02021-22</t>
  </si>
  <si>
    <t>YOBANY BRICEÑO PINZÓN</t>
  </si>
  <si>
    <t>MONTOYA</t>
  </si>
  <si>
    <t>2021EE10509</t>
  </si>
  <si>
    <t>2021ER9299</t>
  </si>
  <si>
    <t>1626</t>
  </si>
  <si>
    <t>2021ER9499</t>
  </si>
  <si>
    <t>C.A. 077-21</t>
  </si>
  <si>
    <t>3100002421811022001.
CA-00077-02021-22</t>
  </si>
  <si>
    <t>MERCEDES RUÍZ REINA</t>
  </si>
  <si>
    <t>FRUTILLO - SIATA</t>
  </si>
  <si>
    <t>SAN FRANCISCO</t>
  </si>
  <si>
    <t>2021ER8535-
2021ER9685</t>
  </si>
  <si>
    <t>07/10/2021- 11/11/2021</t>
  </si>
  <si>
    <t>C.A. 078-21</t>
  </si>
  <si>
    <t>3100000427478422001.
CA-00078-02021-22</t>
  </si>
  <si>
    <t>MISAEL LEGUIZAMÓN REYES</t>
  </si>
  <si>
    <t>2021EE11286</t>
  </si>
  <si>
    <t>2021ER9685</t>
  </si>
  <si>
    <t>1643</t>
  </si>
  <si>
    <t>2021ER8105- 2021ER9370</t>
  </si>
  <si>
    <t>24/09/2021- 03/11/2021</t>
  </si>
  <si>
    <t>C.A. 079-21</t>
  </si>
  <si>
    <t>3100000426328822001.
CA-00079-02021-22</t>
  </si>
  <si>
    <t>JAIME GUSTAVO SANCHEZ PIÑEROS</t>
  </si>
  <si>
    <t>2021EE10840</t>
  </si>
  <si>
    <t>2021ER9370</t>
  </si>
  <si>
    <t>1644</t>
  </si>
  <si>
    <t>2021ER7481-
2021ER9547</t>
  </si>
  <si>
    <t>07/09/2021-
08/11/2021</t>
  </si>
  <si>
    <t>C.A. 080-21</t>
  </si>
  <si>
    <t>3100105355804922001.
CA-00080-02021-22</t>
  </si>
  <si>
    <t>YOVANNY IBAÑEZ PULIDO</t>
  </si>
  <si>
    <t>FORAQUIRA</t>
  </si>
  <si>
    <t>LAS GUINEA</t>
  </si>
  <si>
    <t>2021EE10326</t>
  </si>
  <si>
    <t>2021ER9547</t>
  </si>
  <si>
    <t>1681</t>
  </si>
  <si>
    <t>26/11/2021</t>
  </si>
  <si>
    <t>2021ER8757-2021ER9572</t>
  </si>
  <si>
    <t>14/10/2021-
09/11/2021</t>
  </si>
  <si>
    <t>C.A. 081-21</t>
  </si>
  <si>
    <t>3100002384543522001.
CA-00081-02021-22</t>
  </si>
  <si>
    <t>AMALIA MEDINA ROJAS</t>
  </si>
  <si>
    <t>AGUA QUIÑA</t>
  </si>
  <si>
    <t>CHORRO HONDO</t>
  </si>
  <si>
    <t>2021EE11321</t>
  </si>
  <si>
    <t>2021ER9572</t>
  </si>
  <si>
    <t>1682</t>
  </si>
  <si>
    <t>ADRIANA VALENTINA CARDOZO</t>
  </si>
  <si>
    <t>2021ER8382-
2021ER9689</t>
  </si>
  <si>
    <t>04/10/2021-
11/11/2021</t>
  </si>
  <si>
    <t xml:space="preserve">C.A. 082-21
</t>
  </si>
  <si>
    <t>3100000733327422001.
CA-00082-02021-22</t>
  </si>
  <si>
    <t>LUIS ANTONIO VARGAS MERCHAN</t>
  </si>
  <si>
    <t>CHORRO</t>
  </si>
  <si>
    <t>2021EE11762</t>
  </si>
  <si>
    <t>2021ER9689</t>
  </si>
  <si>
    <t>1683</t>
  </si>
  <si>
    <t>VALENTINA CARDOZO</t>
  </si>
  <si>
    <t>2021ER7876-
2021ER9697</t>
  </si>
  <si>
    <t>C.A. 083-21</t>
  </si>
  <si>
    <t>3100002421775022001.
CA-00083-02021-22</t>
  </si>
  <si>
    <t>BLANCA VERENICE VELA PORRAS</t>
  </si>
  <si>
    <t>2021EE10050</t>
  </si>
  <si>
    <t>1750</t>
  </si>
  <si>
    <t>06-12-2021</t>
  </si>
  <si>
    <t>2021ER9131-
2021ER9517</t>
  </si>
  <si>
    <t>26/10/2021-
08/11/2021</t>
  </si>
  <si>
    <t>C.A. 084-21</t>
  </si>
  <si>
    <t>3100002360439822001.
CA-00084-02021-22</t>
  </si>
  <si>
    <t>ANGELICA VALLEJO DE AVILA</t>
  </si>
  <si>
    <t>ALMEIDA</t>
  </si>
  <si>
    <t>TONA</t>
  </si>
  <si>
    <t>DOMÉSTICO Y PECUARIO</t>
  </si>
  <si>
    <t>2021EE11544</t>
  </si>
  <si>
    <t>2021ER9517</t>
  </si>
  <si>
    <t>1694</t>
  </si>
  <si>
    <t>30/11/2021</t>
  </si>
  <si>
    <t>2021ER8623-
2021ER9520</t>
  </si>
  <si>
    <t>11/10/2021-
08/11/2021</t>
  </si>
  <si>
    <t>C.A. 085-21</t>
  </si>
  <si>
    <t>3100105465833922001.
CA-00085-02021-22</t>
  </si>
  <si>
    <t>JHON JAIRO CARVAJAL ABRIL</t>
  </si>
  <si>
    <t>2021EE11157</t>
  </si>
  <si>
    <t>2021ER9520</t>
  </si>
  <si>
    <t>1605</t>
  </si>
  <si>
    <t>2021ER8470-
2021ER9671</t>
  </si>
  <si>
    <t>05/10/2021-
11/11/2021</t>
  </si>
  <si>
    <t>C.A. 086-21</t>
  </si>
  <si>
    <t>3100007232515622001.
CA-00086-02021-22</t>
  </si>
  <si>
    <t>JOSE MERARDO ARIAS GOMEZ</t>
  </si>
  <si>
    <t>SAN JOSE</t>
  </si>
  <si>
    <t>LA UNICA</t>
  </si>
  <si>
    <t>2021EE11032</t>
  </si>
  <si>
    <t>2021ER9671</t>
  </si>
  <si>
    <t>1691</t>
  </si>
  <si>
    <t>30-11-21</t>
  </si>
  <si>
    <t>2021ER8248-
2021ER9658</t>
  </si>
  <si>
    <t>29/09/2021-
10/11/2021</t>
  </si>
  <si>
    <t>C.A. 087-21</t>
  </si>
  <si>
    <t>3100005278997022001.
CA-00087-02021-22</t>
  </si>
  <si>
    <t>ANA LUCIA MARTINEZ CONTRERAS</t>
  </si>
  <si>
    <t>2021EE10513</t>
  </si>
  <si>
    <t>2021ER9658</t>
  </si>
  <si>
    <t>1692</t>
  </si>
  <si>
    <t>2021ER8971-
2021ER9024-
2021ER9510</t>
  </si>
  <si>
    <t>21/10/2021-
22/10/2021-
08/11/2021</t>
  </si>
  <si>
    <t>C.A. 088-21</t>
  </si>
  <si>
    <t>3100001935493422001.
CA-00088-02021-22</t>
  </si>
  <si>
    <t>LUIS ANTONIO MORALES CARO</t>
  </si>
  <si>
    <t>2021EE1202</t>
  </si>
  <si>
    <t>2021ER9510</t>
  </si>
  <si>
    <t>1696</t>
  </si>
  <si>
    <t>30-11-2021</t>
  </si>
  <si>
    <t>2021ER8619-
2021ER9781</t>
  </si>
  <si>
    <t>11/10/2021-
16/11/2021</t>
  </si>
  <si>
    <t>C.A. 089-21</t>
  </si>
  <si>
    <t>3100007232562822001. 
CA-00089-02021-22</t>
  </si>
  <si>
    <t>JOSE ALVARO CRUZ SANABRIA</t>
  </si>
  <si>
    <t>EL ENCANCO</t>
  </si>
  <si>
    <t>2021EE11763</t>
  </si>
  <si>
    <t>2021ER9781</t>
  </si>
  <si>
    <t>1713</t>
  </si>
  <si>
    <t>2021ER7882-
2021ER9784</t>
  </si>
  <si>
    <t>20/09/2021-
16/11/2021</t>
  </si>
  <si>
    <t>C.A. 090-21</t>
  </si>
  <si>
    <t>3100000429132222001.
CA-00090-02021-22</t>
  </si>
  <si>
    <t>RAFAEL ANTONIO LOPEZ CASALLAS</t>
  </si>
  <si>
    <t>UMBITA</t>
  </si>
  <si>
    <t>PAVAS</t>
  </si>
  <si>
    <t>2021EE9988</t>
  </si>
  <si>
    <t>2021ER9784</t>
  </si>
  <si>
    <t>1690</t>
  </si>
  <si>
    <t>2021ER8810-
2021ER9973</t>
  </si>
  <si>
    <t>15/10/2021-
22/11/2021</t>
  </si>
  <si>
    <t>C.A. 091-21</t>
  </si>
  <si>
    <t>3100000410646322001.
CA-00091-02021-22</t>
  </si>
  <si>
    <t>JOSE FULCO LOZADA LOPEZ</t>
  </si>
  <si>
    <t>VOLADOR</t>
  </si>
  <si>
    <t>2021EE11337</t>
  </si>
  <si>
    <t>2021ER9973</t>
  </si>
  <si>
    <t>1761</t>
  </si>
  <si>
    <t>09/12/2021</t>
  </si>
  <si>
    <t>2021ER8050-
2021ER9722</t>
  </si>
  <si>
    <t>23/09/2021-
12/11/2021</t>
  </si>
  <si>
    <t>C.A. 092-21</t>
  </si>
  <si>
    <t>3100090011166022001.
CA-00092-02021-22</t>
  </si>
  <si>
    <t>JOSE HELIODORO BERNAL CASTRO. ASOCIA. DE SUSCRIPTORES DEL ACUEDUCTO EL HOYO DEL MUNICIPIO DE UMBITA</t>
  </si>
  <si>
    <t>19448406
NIT. 900.111.660-2</t>
  </si>
  <si>
    <t>POSO NEGRO</t>
  </si>
  <si>
    <t>MAINCHA</t>
  </si>
  <si>
    <t>2021EE10525-
2021EE12817</t>
  </si>
  <si>
    <t>05/10/2021-
23/11/2021</t>
  </si>
  <si>
    <t>2021ER9722-
2021ER9836</t>
  </si>
  <si>
    <t>12/11/2021-
17/11/2021</t>
  </si>
  <si>
    <t>PROYECTADO AUTO ADMITE Y SUSPENDE TERMINOS</t>
  </si>
  <si>
    <t>10/12/2021</t>
  </si>
  <si>
    <t>SUSPENDIDA</t>
  </si>
  <si>
    <t>KARLA HERRINDEZ</t>
  </si>
  <si>
    <t>2021ER10210</t>
  </si>
  <si>
    <t>C.A. 093-21</t>
  </si>
  <si>
    <t>3100002416322422001.
CA-00093-02021-22</t>
  </si>
  <si>
    <t>MARIA LILIA SANTOS MONTAÑA</t>
  </si>
  <si>
    <t>CARARE</t>
  </si>
  <si>
    <t>EL SAUZAL</t>
  </si>
  <si>
    <t>RIEGO Y PECUARIO</t>
  </si>
  <si>
    <t>N.A</t>
  </si>
  <si>
    <t>2021ER9070-
2021ER10149</t>
  </si>
  <si>
    <t>25/10/2021-
25/11/2021</t>
  </si>
  <si>
    <t>C.A. 094-21</t>
  </si>
  <si>
    <t>3100001133983622001.
CA-00094-02021-22</t>
  </si>
  <si>
    <t>GERMAN MORENO VELA</t>
  </si>
  <si>
    <t>2021EE12535</t>
  </si>
  <si>
    <t>2021ER10149</t>
  </si>
  <si>
    <t>2021ER7455 - 2021ER9873</t>
  </si>
  <si>
    <t>06/09/2021 - 18/11/2021</t>
  </si>
  <si>
    <t>C.A. 095-21</t>
  </si>
  <si>
    <t>3100000674834222001.
CA-00095-02021-22</t>
  </si>
  <si>
    <t>JORGE PAMPLONA GIL</t>
  </si>
  <si>
    <t>2021EE11031</t>
  </si>
  <si>
    <t>DIEGO R.</t>
  </si>
  <si>
    <t>2021ER9873</t>
  </si>
  <si>
    <t>2021ER7804 - 2021ER10006</t>
  </si>
  <si>
    <t>16/09/2021 - 22/11/2021</t>
  </si>
  <si>
    <t>C.A. 096-21</t>
  </si>
  <si>
    <t>3100090025439022001.
CA-00096-02021-22</t>
  </si>
  <si>
    <t xml:space="preserve">ASOCIACION DE SUSCRIPTORES ACUEDUCTO ALTO DE REYES. Rep. Legal: José Francisco Huertas Rodríguez 
</t>
  </si>
  <si>
    <t>900254390-2                           C.C. 79.294.057</t>
  </si>
  <si>
    <t>CUPAVITA</t>
  </si>
  <si>
    <t>ALTO DE REYES</t>
  </si>
  <si>
    <t>2021EE10322</t>
  </si>
  <si>
    <t>2021ER10006</t>
  </si>
  <si>
    <t>13/12/2021</t>
  </si>
  <si>
    <t>2021ER10270</t>
  </si>
  <si>
    <t>C.A. 097-21</t>
  </si>
  <si>
    <t>3100005251567922001.
CA-00097-02021-22</t>
  </si>
  <si>
    <t>PAOLA DEL PILAR ALFONSO SEGURA</t>
  </si>
  <si>
    <t>QUIGUA ARRIBA</t>
  </si>
  <si>
    <t>2021ER10362</t>
  </si>
  <si>
    <t>C.A. 098-21</t>
  </si>
  <si>
    <t>3100001912928722001.
CA-00098-02021-22</t>
  </si>
  <si>
    <t>LUIS FERNANDO BONILLA BARRERA</t>
  </si>
  <si>
    <t>CORA CHIQUITO</t>
  </si>
  <si>
    <t>SEVILLA</t>
  </si>
  <si>
    <t>14/12/2021</t>
  </si>
  <si>
    <t>2021ER10143</t>
  </si>
  <si>
    <t>C.A. 099-21</t>
  </si>
  <si>
    <t>3100105741264222001.
CA-00099-02021-22</t>
  </si>
  <si>
    <t>DANIA KATHERINE MARTÍNEZ MORALES</t>
  </si>
  <si>
    <t>YOTEGUENGUE</t>
  </si>
  <si>
    <t>2021ER10330</t>
  </si>
  <si>
    <t>C.A. 100-21</t>
  </si>
  <si>
    <t>3100007481056322001.
CA-00100-02021-22</t>
  </si>
  <si>
    <t>CAMPO ELIAS GUTIERREZ BOHÓRQUEZ</t>
  </si>
  <si>
    <t>2021ER8830-
2021ER10543</t>
  </si>
  <si>
    <t>15/10/2021-
07/12/2021</t>
  </si>
  <si>
    <t>C.A. 101-21</t>
  </si>
  <si>
    <t xml:space="preserve"> 3100002419678622001.
CA-00101-02021-22</t>
  </si>
  <si>
    <t>GLADYS RODRIGUEZ MARTINEZ</t>
  </si>
  <si>
    <t>PASCATA</t>
  </si>
  <si>
    <t>2021EE12071</t>
  </si>
  <si>
    <t>2021ER10543</t>
  </si>
  <si>
    <t>15/12/2021</t>
  </si>
  <si>
    <t>2021ER8762-
2021ER10538</t>
  </si>
  <si>
    <t>14/10/2021-
07/12/2021</t>
  </si>
  <si>
    <t>C.A. 102-21</t>
  </si>
  <si>
    <t>3100000427586722001.</t>
  </si>
  <si>
    <t>JORGE LUIS CEPEDA CRUZ</t>
  </si>
  <si>
    <t>QUEBRADA CHIGUATA</t>
  </si>
  <si>
    <t>2021EE12070</t>
  </si>
  <si>
    <t>2021ER10538</t>
  </si>
  <si>
    <t>2021ER10592</t>
  </si>
  <si>
    <t>C.A. 103-21</t>
  </si>
  <si>
    <t>3100105746545622001. 
CA-00103-02021-22</t>
  </si>
  <si>
    <t>JOHON FREDY MENDOZA MENDOZA</t>
  </si>
  <si>
    <t>SANTANA</t>
  </si>
  <si>
    <t>GUAYAS</t>
  </si>
  <si>
    <t>2021ER2876-
2021ER5768-
2021ER9946-
2021ER10668</t>
  </si>
  <si>
    <t>19/04/2021-
15/07/2021-
22/11/2021-
13/12/2021</t>
  </si>
  <si>
    <t>C.A. 104-21</t>
  </si>
  <si>
    <t>3100007415023522001.
CA-00104-02021-22</t>
  </si>
  <si>
    <t>MIGUEL ANGEL NIAMPIRA GOMEZ</t>
  </si>
  <si>
    <t>ROSALES</t>
  </si>
  <si>
    <t>TURMEQUE</t>
  </si>
  <si>
    <t>2021EE3462-
2021EE7845-
2021EE13384</t>
  </si>
  <si>
    <t>04/05/2021-
11/08/2021-
02/12/2021</t>
  </si>
  <si>
    <t>2021ER5768-
2021ER9946-
2021ER10668</t>
  </si>
  <si>
    <t>15/07/2021-
22/11/2021-
13/12/2021</t>
  </si>
  <si>
    <t>17/12/2021</t>
  </si>
  <si>
    <t>2021ER10502</t>
  </si>
  <si>
    <t>C.A. 105-21</t>
  </si>
  <si>
    <t>3100000422154322001.
CA-00105-02021-22</t>
  </si>
  <si>
    <t>EULISES AVENDAÑO</t>
  </si>
  <si>
    <t>PEÑAS</t>
  </si>
  <si>
    <t>2021ER10526</t>
  </si>
  <si>
    <t>C.A. 106-21</t>
  </si>
  <si>
    <t>3100003367767222001.
CA-00106-02021-22</t>
  </si>
  <si>
    <t>MARTHA LILIA LEGUIZAMÓN BUITRAGO - EZEQUIEL  MORA GUERRERO</t>
  </si>
  <si>
    <t>33677672 - 7.335.052</t>
  </si>
  <si>
    <t>AGUAQUIÑA</t>
  </si>
  <si>
    <t>LA FAUCIA</t>
  </si>
  <si>
    <t>28/12/2021
AUTO SUSPENDE</t>
  </si>
  <si>
    <t>2021ER8188 - 2021ER10388</t>
  </si>
  <si>
    <t>28/09/2021 - 02/12/2021</t>
  </si>
  <si>
    <t>C.A. 107-21</t>
  </si>
  <si>
    <t>3100000429268722001.
CA-00107-02021-22</t>
  </si>
  <si>
    <t>RAFAEL HUGO DUARTE MUÑOZ</t>
  </si>
  <si>
    <t>EL HORTIGAL</t>
  </si>
  <si>
    <t>2021EE10771</t>
  </si>
  <si>
    <t>2021ER10388</t>
  </si>
  <si>
    <t>23/12/2021
AUTO SUSPENDE</t>
  </si>
  <si>
    <t>2021ER9417 - 2021ER10960</t>
  </si>
  <si>
    <t>04/11/2021 - 23/12/2021</t>
  </si>
  <si>
    <t>C.A. 108-21</t>
  </si>
  <si>
    <t>3100000733584922001.
CA-00108-02021-22</t>
  </si>
  <si>
    <t>JUAN DE DIOS VALLEJO ALFONSO</t>
  </si>
  <si>
    <t>2021EE12728</t>
  </si>
  <si>
    <t>ANGELA MARTÍNEZ</t>
  </si>
  <si>
    <t>2021ER10960</t>
  </si>
  <si>
    <t>30/12/2021</t>
  </si>
  <si>
    <t>2021ER9309-
2021ER10925</t>
  </si>
  <si>
    <t>02/11/2021- 
22/12/2021</t>
  </si>
  <si>
    <t>C.A. 109-21</t>
  </si>
  <si>
    <t>3100090007210422001.
CA-00109-02021-22</t>
  </si>
  <si>
    <t>ASOCIACION DE USUARIOS DEL ACUEDUCTO EL GACAL VEREDA GUANZAQUE- Rep. Legal: EDGAR HERNAN ROBAYO MORENO</t>
  </si>
  <si>
    <t>900072104-0
74.364.376</t>
  </si>
  <si>
    <t>EL GACAL</t>
  </si>
  <si>
    <t>2021EE12868</t>
  </si>
  <si>
    <t>2021ER10925</t>
  </si>
  <si>
    <t>2021ER10450-
2021ER11004</t>
  </si>
  <si>
    <t>03/12/2021-
24-12-2021</t>
  </si>
  <si>
    <t>C.A. 110-21</t>
  </si>
  <si>
    <t>3100000427699522001.
CA-00110-02021-22</t>
  </si>
  <si>
    <t>TITO OBIDIO CANTOR GALINDO</t>
  </si>
  <si>
    <t>LAVADEROS</t>
  </si>
  <si>
    <t>2021EE13838</t>
  </si>
  <si>
    <t>2021ER11004</t>
  </si>
  <si>
    <t>2021ER9580 - 2021ER11054</t>
  </si>
  <si>
    <t>09/11/2021 -                                        28/12/2021</t>
  </si>
  <si>
    <t>C.A. 111-21</t>
  </si>
  <si>
    <t>3100000953655022001.
CA-00111-02021-22</t>
  </si>
  <si>
    <t>JOSÉ ALEJANDRO GALEANO MUÑOZ</t>
  </si>
  <si>
    <t>NEGRA</t>
  </si>
  <si>
    <t>2021EE13191</t>
  </si>
  <si>
    <t>2021ER11054</t>
  </si>
  <si>
    <t>RADICADO EN VITAL Y No. EXPEDIENTE VITAL</t>
  </si>
  <si>
    <t>Dirección de correspondencia</t>
  </si>
  <si>
    <t>Teléfono</t>
  </si>
  <si>
    <t>Correo Electrónico</t>
  </si>
  <si>
    <t>SEGUIMIENTO TIEMPO RADICACION A REQUERIMIENTO</t>
  </si>
  <si>
    <t>No. de la Factura</t>
  </si>
  <si>
    <t xml:space="preserve">Valor tabla única
(Factura) </t>
  </si>
  <si>
    <t>Valor Facturado</t>
  </si>
  <si>
    <t>PENDIENTE POR GENERAR FACTURA
(SI - NO)</t>
  </si>
  <si>
    <t>No. AVISO</t>
  </si>
  <si>
    <t xml:space="preserve">DÍAS TRASCURRIDOS </t>
  </si>
  <si>
    <t>FECHA LIMITE ENTREGA DE INFORME</t>
  </si>
  <si>
    <t>DÍA SEGÚN FECHA LÍMITE</t>
  </si>
  <si>
    <t>ALERTAS</t>
  </si>
  <si>
    <t>DIAS DE TRAMITE</t>
  </si>
  <si>
    <t>3100000674715522001.</t>
  </si>
  <si>
    <t>C.A. 001-22</t>
  </si>
  <si>
    <t>HECTOR MANUEL CASTRO RICO</t>
  </si>
  <si>
    <t>Ventaquemada- Centro</t>
  </si>
  <si>
    <t>carlitosbohorquez@yahoo.com</t>
  </si>
  <si>
    <t>EL MUERTO</t>
  </si>
  <si>
    <t>2021EE12526</t>
  </si>
  <si>
    <t>JEFER A.</t>
  </si>
  <si>
    <t>2021ER11100</t>
  </si>
  <si>
    <t>13</t>
  </si>
  <si>
    <t>18-01-2022</t>
  </si>
  <si>
    <t>CARLOS GARCIA</t>
  </si>
  <si>
    <t>NA</t>
  </si>
  <si>
    <t>Uso agricola (1.73Ha)
Uso pecuario (10 bovinos)</t>
  </si>
  <si>
    <t>16/06/2022</t>
  </si>
  <si>
    <t>X</t>
  </si>
  <si>
    <t>2021ER7375 - 2021ER11139</t>
  </si>
  <si>
    <t>02/09/2021 - 30/12/2021</t>
  </si>
  <si>
    <t>3100001905095122001.</t>
  </si>
  <si>
    <t>C.A. 002-22</t>
  </si>
  <si>
    <t>EUCLIDES SUÁREZ CABALLERO</t>
  </si>
  <si>
    <t>RUCHE</t>
  </si>
  <si>
    <t>EL ROMANCE</t>
  </si>
  <si>
    <t>2021EE10445</t>
  </si>
  <si>
    <t>2021ER11139</t>
  </si>
  <si>
    <t>14</t>
  </si>
  <si>
    <t>19/01/2022</t>
  </si>
  <si>
    <t>/</t>
  </si>
  <si>
    <t>JULIANA ACOSTA</t>
  </si>
  <si>
    <t>Se reprograma visita hasta tener permiso de servidumbre</t>
  </si>
  <si>
    <t>505
731
1540</t>
  </si>
  <si>
    <t>6/4/2022
10/05/2022
22/08/2022</t>
  </si>
  <si>
    <t>DESISTIMIENTO Y ARCHIVO</t>
  </si>
  <si>
    <t>2021ER9886-
2022ER263</t>
  </si>
  <si>
    <t>18/11/2021- 
14/01/2022</t>
  </si>
  <si>
    <t xml:space="preserve"> 3100000408994122001.</t>
  </si>
  <si>
    <t>C.A. 003-22</t>
  </si>
  <si>
    <t>JORGE ANTONIO TORRES ACEVEDO</t>
  </si>
  <si>
    <t>Vereda Quinchos - Chinavita</t>
  </si>
  <si>
    <t>dilanama1987@gmail.com</t>
  </si>
  <si>
    <t>ACUICULTURA</t>
  </si>
  <si>
    <t>2021EE13833</t>
  </si>
  <si>
    <t>2022ER263</t>
  </si>
  <si>
    <t xml:space="preserve">ANGELA MARTINEZ </t>
  </si>
  <si>
    <t>Uso pecuario (Psicultura)</t>
  </si>
  <si>
    <t>2021ER6384-
2021ER10838-
2022ER35</t>
  </si>
  <si>
    <t>04/08/2021-
20/12/2021-
04/01/2022</t>
  </si>
  <si>
    <t>3100004002652622001.</t>
  </si>
  <si>
    <t>C.A. 004-22</t>
  </si>
  <si>
    <t>GLORIA MARCELA JIMENEZ PINZON</t>
  </si>
  <si>
    <t>Calle 3 # 5-21 - Turmequé</t>
  </si>
  <si>
    <t xml:space="preserve">jimarce20@hotmail.com </t>
  </si>
  <si>
    <t>JOYAGUA</t>
  </si>
  <si>
    <t>MUINCHA</t>
  </si>
  <si>
    <t>2021EE10051-
2021EE14369</t>
  </si>
  <si>
    <t>27/09/2021-
28/12/2021</t>
  </si>
  <si>
    <t>DIEGO R.
ANGELA MARTINEZ</t>
  </si>
  <si>
    <t>2021ER10838-
2022ER35</t>
  </si>
  <si>
    <t>20/12/2021-
04/01/2022</t>
  </si>
  <si>
    <t>15</t>
  </si>
  <si>
    <t>24/01/2022</t>
  </si>
  <si>
    <t>18/03/2022</t>
  </si>
  <si>
    <t>Percuario y agricola 0,36</t>
  </si>
  <si>
    <t>2022ER5385</t>
  </si>
  <si>
    <t>ANGELA NATALIA MARTINEZ</t>
  </si>
  <si>
    <t>SI</t>
  </si>
  <si>
    <t>2022ER8418</t>
  </si>
  <si>
    <t xml:space="preserve">DIEGO FELIPE MORENO </t>
  </si>
  <si>
    <t>YEIMY GARCIA</t>
  </si>
  <si>
    <t>2021ER10434 
2022ER547
2022ER1867</t>
  </si>
  <si>
    <t>3/12/2021
24/01/2022
25/02/2022</t>
  </si>
  <si>
    <t>3100080002938622001.</t>
  </si>
  <si>
    <t>C.A. 005-22</t>
  </si>
  <si>
    <t>MUNICIPIO DE SANTA MARIA
PABLO ANTONIO BERNAL SANCHEZ</t>
  </si>
  <si>
    <t>800029386-6
79621347</t>
  </si>
  <si>
    <t>Carrera 3# 3-56 Alcaldia Municipal Santa María</t>
  </si>
  <si>
    <t>SANTA MARÍA</t>
  </si>
  <si>
    <t>uspd@santamaria-boyac.gov.co</t>
  </si>
  <si>
    <t>GALERIA DE DRENAJE "TUNEL"</t>
  </si>
  <si>
    <t>2021EE14537
2022EE700</t>
  </si>
  <si>
    <t xml:space="preserve">28/12/2021
08/02/2022
</t>
  </si>
  <si>
    <t>JEFER AVILA
HAROLD CASTRO</t>
  </si>
  <si>
    <t>2022ER1867</t>
  </si>
  <si>
    <t>245</t>
  </si>
  <si>
    <t>03/03/2022</t>
  </si>
  <si>
    <t>16/05/2022</t>
  </si>
  <si>
    <t>Mantenimiento parque principal y funcionamiento de 2 fuentes de agua</t>
  </si>
  <si>
    <t>20/05/2022</t>
  </si>
  <si>
    <t>2021ER8901-
2021ER10795-
2022ER705</t>
  </si>
  <si>
    <t>19/10/2021-
16/12/2021-
26-01-2022</t>
  </si>
  <si>
    <t>3100002382421322001.</t>
  </si>
  <si>
    <t>C.A. 006-22</t>
  </si>
  <si>
    <t>YURANY CASTIBLANCO PULIDO</t>
  </si>
  <si>
    <t>Vereda El Uvo- Nuevo Colón</t>
  </si>
  <si>
    <t>NUEVO COLON</t>
  </si>
  <si>
    <t>castiblancoyurany@gmail.com</t>
  </si>
  <si>
    <t>UVO</t>
  </si>
  <si>
    <t>EL VOLCAN Y SAN ANTONIO</t>
  </si>
  <si>
    <t>DOMESTICO, AGRICOLA Y PECUARIO</t>
  </si>
  <si>
    <t>2021EE12525-
2021EE14579</t>
  </si>
  <si>
    <t>17/11/2021-
29/12/2021</t>
  </si>
  <si>
    <t>JEFER A.
DIEGO R.</t>
  </si>
  <si>
    <t>2021ER10795-
2022ER705</t>
  </si>
  <si>
    <t>16/12/2021-
26-01-2022</t>
  </si>
  <si>
    <t>075</t>
  </si>
  <si>
    <t>04/02/2022</t>
  </si>
  <si>
    <t>Domestico (8 usuarios)
Pecuario (24 Bovinos)</t>
  </si>
  <si>
    <t>31/05/2022</t>
  </si>
  <si>
    <t xml:space="preserve">ADRIANA BENAVIDES </t>
  </si>
  <si>
    <t>3100002330113822001.</t>
  </si>
  <si>
    <t>C.A. 007-22</t>
  </si>
  <si>
    <t>EMMA DE JESUS TOLOZA GUERRERO</t>
  </si>
  <si>
    <t>Predio El Regalo, Vereda Rosal- Boyacá - Boyacá</t>
  </si>
  <si>
    <t>ROSAL</t>
  </si>
  <si>
    <t>LOS PANTANOS</t>
  </si>
  <si>
    <t>N.A.</t>
  </si>
  <si>
    <t>HAROL CASTRO</t>
  </si>
  <si>
    <t>Doméstico 6 personas-0,01
Bovinos 0,001</t>
  </si>
  <si>
    <t>2022ER888</t>
  </si>
  <si>
    <t>3100090002183022001.</t>
  </si>
  <si>
    <t>C.A. 008-22</t>
  </si>
  <si>
    <t>JOSE GRATINIANO AVILA PAEZ - ASOCIACION DE SUSCRIPTORES DEL ACUEDUCTO VEREDAS CAROS Y GALINDOS</t>
  </si>
  <si>
    <t xml:space="preserve">900021830-1,
6751519
</t>
  </si>
  <si>
    <t>Vereda de Caros- Viracachá</t>
  </si>
  <si>
    <t>VIRACACHA</t>
  </si>
  <si>
    <t>jograpez@hotmail.com</t>
  </si>
  <si>
    <t>LAS FUENTES</t>
  </si>
  <si>
    <t>DOMESTICO,PECUARIO,
ABASTECIMIENTO</t>
  </si>
  <si>
    <t>2022EE902</t>
  </si>
  <si>
    <t>HAROLD CASTRO</t>
  </si>
  <si>
    <t>2022ER2738</t>
  </si>
  <si>
    <t>461</t>
  </si>
  <si>
    <t>30/03/2022</t>
  </si>
  <si>
    <t>203 familias
2800 bovinos
200 Equinos</t>
  </si>
  <si>
    <t>2022ER55</t>
  </si>
  <si>
    <t>3100005197534822001.</t>
  </si>
  <si>
    <t>C.A. 009-22</t>
  </si>
  <si>
    <t>DAISY TERESA GARCIA MORENO</t>
  </si>
  <si>
    <t>JENESANO</t>
  </si>
  <si>
    <t>SUPANECA</t>
  </si>
  <si>
    <t>LOS MURCIELAGOS</t>
  </si>
  <si>
    <t>AGRICOLA Y PECUARIO</t>
  </si>
  <si>
    <t xml:space="preserve">SE NEGO LA SOLICITUD </t>
  </si>
  <si>
    <t>SE NEGO SOLICITUD</t>
  </si>
  <si>
    <t xml:space="preserve">REGLAMENTACION </t>
  </si>
  <si>
    <t>NEGADA</t>
  </si>
  <si>
    <t>2022ER1096</t>
  </si>
  <si>
    <t>3100000733022522001.</t>
  </si>
  <si>
    <t>C.A 010-22</t>
  </si>
  <si>
    <t>ERNESTO VELASQUEZ VALERO</t>
  </si>
  <si>
    <t>Vereda Hipaquira- Garagoa</t>
  </si>
  <si>
    <t>ernestovelasquezv@hotmail.com</t>
  </si>
  <si>
    <t>HIPAQUIRA</t>
  </si>
  <si>
    <t>2022EE1826</t>
  </si>
  <si>
    <t>165 AUTO INICIO</t>
  </si>
  <si>
    <t>23/02/2022</t>
  </si>
  <si>
    <t>Doméstico 60 personas</t>
  </si>
  <si>
    <t>836 REQUERIMIENTO
1509 REQUERIMIENTO</t>
  </si>
  <si>
    <t>27/05/2022
19/08/2022</t>
  </si>
  <si>
    <t>KAREN BUITRAGO</t>
  </si>
  <si>
    <t>2022ER322
2022ER1086</t>
  </si>
  <si>
    <t>17/1/2022
04/02/2022</t>
  </si>
  <si>
    <t>3100006028083322001.</t>
  </si>
  <si>
    <t>C.A. 011-22</t>
  </si>
  <si>
    <t>BELEN ESPERANZA YANES INFANTE</t>
  </si>
  <si>
    <t>GAUNSA ABAJO</t>
  </si>
  <si>
    <t>NACIMIENTO DE AGUA</t>
  </si>
  <si>
    <t>AGRICOLA</t>
  </si>
  <si>
    <t>2022EE308</t>
  </si>
  <si>
    <t>2022ER322,
2022ER1086
2022ER1462
2022ER1932 Notif</t>
  </si>
  <si>
    <t>17/1/2022
04/02/2022
17/02/2022
28-02-2022</t>
  </si>
  <si>
    <t>123
3102 REQUERIMIENTO</t>
  </si>
  <si>
    <t>18/02/2022
19/12/2022</t>
  </si>
  <si>
    <t>DIEGO RODRIGUEZ
ADRIANA BENAVIDES</t>
  </si>
  <si>
    <t>Doméstico 5 personas - 0,0069
Pecuario 10 bovinos 0,0017
agricola 0,00086</t>
  </si>
  <si>
    <t>967-
3102</t>
  </si>
  <si>
    <t>17/06/2022-
19-12-2022</t>
  </si>
  <si>
    <t>JUAN PABLO CRUZ-
ADRIANA BENAVIDES</t>
  </si>
  <si>
    <t>2022ER1212</t>
  </si>
  <si>
    <t>3100105355904622001.</t>
  </si>
  <si>
    <t>C.A. 012-22</t>
  </si>
  <si>
    <t>JUAN ERNESTO VARGAS PATARROYO</t>
  </si>
  <si>
    <t>Finca San Antonio - Ramiriquí</t>
  </si>
  <si>
    <t>vargaspatarroyo@gmail.com</t>
  </si>
  <si>
    <t>TEATINOS</t>
  </si>
  <si>
    <t>AGRICOLA, PECUARIO</t>
  </si>
  <si>
    <t>151</t>
  </si>
  <si>
    <t>21/02/2022</t>
  </si>
  <si>
    <t>Pecuario 6 bovinos (0,004)
Agricola - Pasto 0,002</t>
  </si>
  <si>
    <t>2022ER1091</t>
  </si>
  <si>
    <t>3100001734391722001.</t>
  </si>
  <si>
    <t>C.A 013-22</t>
  </si>
  <si>
    <t>BERNAL ACOSTA GENARO</t>
  </si>
  <si>
    <t>Predio Grano de Oro, Vereda Chaguatoque</t>
  </si>
  <si>
    <t>CHAGUATOQUE</t>
  </si>
  <si>
    <t>NACIENTE DE AGUA</t>
  </si>
  <si>
    <t>DOMESTICO, PECUARIO</t>
  </si>
  <si>
    <t>157</t>
  </si>
  <si>
    <t>Doméstico 9 personas
pecuario y agrícola</t>
  </si>
  <si>
    <t>2022ER1130</t>
  </si>
  <si>
    <t>3100090001280722001.</t>
  </si>
  <si>
    <t>C.A 014-22</t>
  </si>
  <si>
    <t>YEISON FABIAN SIERRA GORDILLO
ASOCIACION DE SUSCRIPTORES ACUEDUCTO SAN RICARDO</t>
  </si>
  <si>
    <t>1054801730
900012807-3</t>
  </si>
  <si>
    <t>GAMBITA</t>
  </si>
  <si>
    <t>SAN RICARDO</t>
  </si>
  <si>
    <t>2022EE1594
2022EE3608</t>
  </si>
  <si>
    <t>28/02/2022
07/04/2022</t>
  </si>
  <si>
    <t>2022ER1130
2022ER3160</t>
  </si>
  <si>
    <t>08/02/2022
29/03/2022</t>
  </si>
  <si>
    <t>2142
161 REQUIERE</t>
  </si>
  <si>
    <t>19/10/2022
16/02/2023</t>
  </si>
  <si>
    <t>HAROL CASTRO
ANGIE SANCHEZ</t>
  </si>
  <si>
    <t>(Nacimiento 1 y 2) 0.13</t>
  </si>
  <si>
    <t>Doméstico 25 suscriptores</t>
  </si>
  <si>
    <t>ANGIE SANCHEZ</t>
  </si>
  <si>
    <t>362 APRUEBA PLANOS</t>
  </si>
  <si>
    <t>2021ER8976 - 2022ER1075</t>
  </si>
  <si>
    <t>21/10/2021 - 04/02/2022</t>
  </si>
  <si>
    <t>3100000674989922001.</t>
  </si>
  <si>
    <t>C.A. 015-22</t>
  </si>
  <si>
    <t>FRANCISCO GUERRA PEDRAZA</t>
  </si>
  <si>
    <t>LOMA GORDA</t>
  </si>
  <si>
    <t>2021EE12011</t>
  </si>
  <si>
    <t>2022ER1075</t>
  </si>
  <si>
    <t>159</t>
  </si>
  <si>
    <t>RECOMENDACIÓN ARCHIVAR LA CA-015-22 Y MODIFICAR LA CA-030-18 RESPECTO AL CAUDAL - Usuario ya tenía CA</t>
  </si>
  <si>
    <t>JUAN PABLO CRUZ
ADRIANA BENAVIDES</t>
  </si>
  <si>
    <t>2022ER1145</t>
  </si>
  <si>
    <t>3100002421733322001.</t>
  </si>
  <si>
    <t>C.A. 016-22</t>
  </si>
  <si>
    <t>MARÍA GUADALUPE GARCÍA ROMERO</t>
  </si>
  <si>
    <t>Vereda Montoya</t>
  </si>
  <si>
    <t>158</t>
  </si>
  <si>
    <t>JULIANA ACOSTA-
SEBASTIAN</t>
  </si>
  <si>
    <t>Agricola (Arveja, Cilantro, cebolla, papa, habas)</t>
  </si>
  <si>
    <t>2022ER181
2022ER8291
2022ER9062</t>
  </si>
  <si>
    <t>11/01/2022
19/08/2022
12/09/2022</t>
  </si>
  <si>
    <t>3100001717482022001.</t>
  </si>
  <si>
    <t>C.A. 017-22</t>
  </si>
  <si>
    <t>JOSE PRIMITIVO PULIDO PULIDO</t>
  </si>
  <si>
    <t>Vereda Resguardo Bajo</t>
  </si>
  <si>
    <t>jreltrebol@hotmail.com</t>
  </si>
  <si>
    <t>RESGUARDO BAJO</t>
  </si>
  <si>
    <t>JUYACIAS</t>
  </si>
  <si>
    <t>2022EE1281
2022EE9696
2022EE11467</t>
  </si>
  <si>
    <t>22/02/2022
25/08/2022
26/09/2022</t>
  </si>
  <si>
    <t>ANGELA MARTINEZ
JUAN PABLO CRUZ</t>
  </si>
  <si>
    <t>0.3 Ha (Tomate de guiso, Pimentón, Habichuela) - Meses noviembre a febrero</t>
  </si>
  <si>
    <t>2022ER1284</t>
  </si>
  <si>
    <t xml:space="preserve"> 3100101601134522001.</t>
  </si>
  <si>
    <t>C.A. 018-22</t>
  </si>
  <si>
    <t>FLOR ANGELA MORENO PAEZ</t>
  </si>
  <si>
    <t>Carrera 116C #67A-71. Bogótá</t>
  </si>
  <si>
    <t>anyelanel@hotmai.com</t>
  </si>
  <si>
    <t>NACIMIMIENTO</t>
  </si>
  <si>
    <t>SIN MOBRE</t>
  </si>
  <si>
    <t>178</t>
  </si>
  <si>
    <t>Doméstico 11 personas (0,016)
Pecuario 3 animales (0,00041)
agricola 0,4036 ha. (0,00035093)</t>
  </si>
  <si>
    <t>2021ER7872
2021ER8710
2022ER1436</t>
  </si>
  <si>
    <t>29/09/2021
13/10/2021
16/02/2022</t>
  </si>
  <si>
    <t>3100090153368122001.</t>
  </si>
  <si>
    <t>C.A. 019-22</t>
  </si>
  <si>
    <t>ASOCIACION ABREVADERO EL CHIPACO
WILSON FARBAN RUIZ</t>
  </si>
  <si>
    <t>901533681-1
9536017</t>
  </si>
  <si>
    <t>Vereda Estancia Grande - Ventaquemada</t>
  </si>
  <si>
    <t>wilsonfarfanr@gmail.com</t>
  </si>
  <si>
    <t>2021EE13211
2022EE1638</t>
  </si>
  <si>
    <t>29/11/2021
28/02/2022</t>
  </si>
  <si>
    <t>2022ER2764</t>
  </si>
  <si>
    <t>421</t>
  </si>
  <si>
    <t>294 bovinos</t>
  </si>
  <si>
    <t>2022ER8842</t>
  </si>
  <si>
    <t>1317 PUEAA</t>
  </si>
  <si>
    <t>2022ER1434</t>
  </si>
  <si>
    <t>3100002326568022001.</t>
  </si>
  <si>
    <t>C.A. 020-22</t>
  </si>
  <si>
    <t>MARIA INES HERNANDEZ DE RIVERA</t>
  </si>
  <si>
    <t>AGRICOLA Y INDUSTRIAL</t>
  </si>
  <si>
    <t>224</t>
  </si>
  <si>
    <t>01/03/2022</t>
  </si>
  <si>
    <t>Uso agricola (Zanahoria)
Uso iundustrial (lavadero de vehiculos)</t>
  </si>
  <si>
    <t>856
1508</t>
  </si>
  <si>
    <t>31/05/2022
18/08/2022</t>
  </si>
  <si>
    <t>JEFER AVILA
JUAN PABLO CRUZ</t>
  </si>
  <si>
    <t xml:space="preserve">1100
3362 ARCHIVAR
</t>
  </si>
  <si>
    <t>19/10/2022
16/11/2023</t>
  </si>
  <si>
    <t>DESISTIMIENTO
ARCHIVO</t>
  </si>
  <si>
    <t>2021ER10823</t>
  </si>
  <si>
    <t xml:space="preserve"> 3100090153405822001.
CA-00021-22</t>
  </si>
  <si>
    <t>C.A. 021-22</t>
  </si>
  <si>
    <t>ACUEDUCTO INTERVERDAL EL CACIQUE-
JOSE EPAMINONDAS YAYA OTALORA</t>
  </si>
  <si>
    <t>901534058-0-
7.286.630</t>
  </si>
  <si>
    <t>SIGUINEQUE</t>
  </si>
  <si>
    <t>JEFER AVILA
ANGELA MARTINEZ</t>
  </si>
  <si>
    <t>764 ADMITE
2089 PRORROGA</t>
  </si>
  <si>
    <t>18/05/2022
06/10/2022</t>
  </si>
  <si>
    <t>12</t>
  </si>
  <si>
    <t>ANGELA MARTÍNEZ
HAROL CASTRO</t>
  </si>
  <si>
    <t>402 suscriptores</t>
  </si>
  <si>
    <t>2022ER1281</t>
  </si>
  <si>
    <t>3100000716542322001.</t>
  </si>
  <si>
    <t>C.A. 022-22</t>
  </si>
  <si>
    <t>JOSE ISRAEL JUNCO RODRIGUEZ</t>
  </si>
  <si>
    <t>Predio Palo Blanco, vereda Puente Boyacá</t>
  </si>
  <si>
    <t>luciamartinez24c@gmail.com</t>
  </si>
  <si>
    <t>PUENTE DE BOYACA</t>
  </si>
  <si>
    <t>269</t>
  </si>
  <si>
    <t>07/03/2022</t>
  </si>
  <si>
    <t>Uso agricola (papa, zanahoria)</t>
  </si>
  <si>
    <t>2022ER165
2022ER4079</t>
  </si>
  <si>
    <t>22/02/2022
25-04-2022</t>
  </si>
  <si>
    <t>3100080009966522001.
CA-00023-22</t>
  </si>
  <si>
    <t>C.A. 023-22</t>
  </si>
  <si>
    <t>MUNICIPIO DE LA CAPILLA</t>
  </si>
  <si>
    <t>800099665-5</t>
  </si>
  <si>
    <t>BARROBLANCO ARRIBA</t>
  </si>
  <si>
    <t>LOS OCOBOS</t>
  </si>
  <si>
    <t>2022EE1929</t>
  </si>
  <si>
    <t>2022ER4079</t>
  </si>
  <si>
    <t>1051 SUSP
1535 REACTIVA
2930 REQUIERE</t>
  </si>
  <si>
    <t>30/06/2022
22/08/2022
12/12/2022</t>
  </si>
  <si>
    <t>HAROL CASTRO
JUAN PABLO CRUZ
ADRIANA BENAVIDES</t>
  </si>
  <si>
    <t>2021ER9413
2022ER1200</t>
  </si>
  <si>
    <t>04/11/2021
10/2/2022</t>
  </si>
  <si>
    <t>3100002342238322001.
CA-00024-22</t>
  </si>
  <si>
    <t>C.A. 024-22</t>
  </si>
  <si>
    <t>NAIRTH DUBIEDTH VILLAMIL FRANCO</t>
  </si>
  <si>
    <t>Carrera 5 #4-57. San Luis de Gaceno</t>
  </si>
  <si>
    <t>disilva23@yahoo.es</t>
  </si>
  <si>
    <t>CAÑO TINTO</t>
  </si>
  <si>
    <t>DOMESTICO E INDUSTRIAL (MINERIA)</t>
  </si>
  <si>
    <t>2022ER1200</t>
  </si>
  <si>
    <t>1045 SUSPENDE 
1431 REACTIVA
2026 REQUIERE</t>
  </si>
  <si>
    <t>30/06/2022
03/08/2022
04/10/2022</t>
  </si>
  <si>
    <t>Doméstico- 20 personas 
Industrial 40.000 m3 al año de arena y grava</t>
  </si>
  <si>
    <t>2021ER1429
2022ER1719</t>
  </si>
  <si>
    <t>01/03/2021
23/02/2022</t>
  </si>
  <si>
    <t>3100002355444722001.
CA-00025-22</t>
  </si>
  <si>
    <t>C.A. 025-22</t>
  </si>
  <si>
    <t>MARIA MERCEDES ALFONSO FULA</t>
  </si>
  <si>
    <t>Vereda El Volador, municipio de Macanal</t>
  </si>
  <si>
    <t>EL MOCHILERO</t>
  </si>
  <si>
    <t>2021EE2010</t>
  </si>
  <si>
    <t>2022ER1719</t>
  </si>
  <si>
    <t>250</t>
  </si>
  <si>
    <t>5 bovinos
6 personas
riego pasto</t>
  </si>
  <si>
    <t>2022ER1608</t>
  </si>
  <si>
    <t>3100000428505122001.
CA-00026-22</t>
  </si>
  <si>
    <t>C.A. 026-22</t>
  </si>
  <si>
    <t xml:space="preserve">JOSÉ CRISTOBAL CAÑON MORENO  </t>
  </si>
  <si>
    <t>Carrera 4 # 1A-42. Turmequé</t>
  </si>
  <si>
    <t>edcacu@gmail.com</t>
  </si>
  <si>
    <t>CHIRATA</t>
  </si>
  <si>
    <t>246</t>
  </si>
  <si>
    <t>JEVER AVILA</t>
  </si>
  <si>
    <t>Riego pastos</t>
  </si>
  <si>
    <t>2022ER1755</t>
  </si>
  <si>
    <t>3100002326583322001.
CA-00027-22</t>
  </si>
  <si>
    <t>C.A. 027-22</t>
  </si>
  <si>
    <t>ANA SILVIA CAÑÓN De PULIDO</t>
  </si>
  <si>
    <t>Vereda Argelia, Vereda Chiratá. Turmequé</t>
  </si>
  <si>
    <t>pulidoemmeye@gmail.com</t>
  </si>
  <si>
    <t>244</t>
  </si>
  <si>
    <t>2022ER1864</t>
  </si>
  <si>
    <t>3100000427611522001.
CA-00028-22</t>
  </si>
  <si>
    <t>C.A. 028-22</t>
  </si>
  <si>
    <t>ABEL ELIECER PARADA PÉREZ</t>
  </si>
  <si>
    <t>Calle 5 #4-35. Tibaná</t>
  </si>
  <si>
    <t>JUNTAS</t>
  </si>
  <si>
    <t>253</t>
  </si>
  <si>
    <t>Uso domestico</t>
  </si>
  <si>
    <t>2022ER1916</t>
  </si>
  <si>
    <t>3100002415700422001.
 CA-00029-22</t>
  </si>
  <si>
    <t>C.A. 029-22</t>
  </si>
  <si>
    <t>MARTA CECILIA RUÍZ MORALES</t>
  </si>
  <si>
    <t>Vereda Camagoa, La Capilla</t>
  </si>
  <si>
    <t>BARRO BLANCO ABAJO</t>
  </si>
  <si>
    <t>LOS MANZANOS</t>
  </si>
  <si>
    <t>252</t>
  </si>
  <si>
    <t>Uso agricola (tomate)</t>
  </si>
  <si>
    <t>2022ER1974</t>
  </si>
  <si>
    <t>3100105746399722001.
CA-00030-22</t>
  </si>
  <si>
    <t>C.A. 030-22</t>
  </si>
  <si>
    <t>ALVARO RAÚL RODRÍGUEZ CARO</t>
  </si>
  <si>
    <t xml:space="preserve">Predio El Naranjo, Vereda Piedra Larga. Ciénega </t>
  </si>
  <si>
    <t>alvaroraulrodriguezcaro898@gmail.com</t>
  </si>
  <si>
    <t>251</t>
  </si>
  <si>
    <t>23/05/2022</t>
  </si>
  <si>
    <t>Uso agricola(Frijol,Pepino,papa. Pastos. Arveja, tomate de arbol)</t>
  </si>
  <si>
    <t>2022ER1692</t>
  </si>
  <si>
    <t>3100005162088722001.
CA-00031-22</t>
  </si>
  <si>
    <t>C.A. 031-22</t>
  </si>
  <si>
    <t>MARIA ESPERANZA RUIZ PIÑEROS</t>
  </si>
  <si>
    <t>GUAYATA</t>
  </si>
  <si>
    <t>NACIMINIENTO</t>
  </si>
  <si>
    <t>2022EE1939</t>
  </si>
  <si>
    <t>2021ER5451
2021ER9682
2022ER618
2022ER1691</t>
  </si>
  <si>
    <t>06/07/2021
11/11/2021
25/01/2022
23/02/2022</t>
  </si>
  <si>
    <t>3100000429222322001.
CA-00032-22</t>
  </si>
  <si>
    <t>C.A. 032-22</t>
  </si>
  <si>
    <t>LUIS ENRIQUE FARFAN MORENO</t>
  </si>
  <si>
    <t>Vereda Boquerón. Ventaquemada</t>
  </si>
  <si>
    <t>BOQUERON</t>
  </si>
  <si>
    <t>CHORRO EL TUNAL</t>
  </si>
  <si>
    <t>DOMESTICO Y OECUARIO</t>
  </si>
  <si>
    <t>2021EE8534
2021EE13448
2022EE698</t>
  </si>
  <si>
    <t>30/08/2021
03/12/2021
8/2/2022</t>
  </si>
  <si>
    <t>2022ER1691</t>
  </si>
  <si>
    <t>303</t>
  </si>
  <si>
    <t>08/03/2022</t>
  </si>
  <si>
    <t>Domestico (32 personas)
Pecuario (60 bovinos)</t>
  </si>
  <si>
    <t>2022ER1471</t>
  </si>
  <si>
    <t>3100105707404222001.
CA-00033-22</t>
  </si>
  <si>
    <t>C.A. 033-22</t>
  </si>
  <si>
    <t>EDILMA VELANDIA LEGUIZAMÓN</t>
  </si>
  <si>
    <t>Vereda Buenavista. Pachavita</t>
  </si>
  <si>
    <t>BUENAVISTA</t>
  </si>
  <si>
    <t>EL ALJIBE</t>
  </si>
  <si>
    <t>267</t>
  </si>
  <si>
    <t>07/08/2022</t>
  </si>
  <si>
    <t>Uso pecuario</t>
  </si>
  <si>
    <t>2022ER1967</t>
  </si>
  <si>
    <t>3100000677050422001.
CA-00034-22</t>
  </si>
  <si>
    <t>C.A. 034-22</t>
  </si>
  <si>
    <t>JOSE MANUEL PORRAS PATIÑO</t>
  </si>
  <si>
    <t>Carrera 5 #1-46.Tibaná</t>
  </si>
  <si>
    <t>EL CARMEN</t>
  </si>
  <si>
    <t>307</t>
  </si>
  <si>
    <t>4 personas
5 bovinos
cultivo frijol</t>
  </si>
  <si>
    <t>2022ER1972</t>
  </si>
  <si>
    <t>3100105480169922001.
CA-00035-22</t>
  </si>
  <si>
    <t>C.A. 035-22</t>
  </si>
  <si>
    <t>YEFERSON CAMILO PORRAS CRUZ</t>
  </si>
  <si>
    <t>Vereda Carare. Tibaná</t>
  </si>
  <si>
    <t>kristianporras2@gmail.com</t>
  </si>
  <si>
    <t>306</t>
  </si>
  <si>
    <t>Bovinos
Uso domestico</t>
  </si>
  <si>
    <t>2022ER1971</t>
  </si>
  <si>
    <t>3100000427685222001.
CA-00036-22</t>
  </si>
  <si>
    <t>C.A. 036-22</t>
  </si>
  <si>
    <t>PABLO ERNESTO PORRAS PATIÑO</t>
  </si>
  <si>
    <t>Predio San Pedro, Vereda Carare. Tibaná</t>
  </si>
  <si>
    <t>305</t>
  </si>
  <si>
    <t>08/03/2023</t>
  </si>
  <si>
    <t>2022ER1970</t>
  </si>
  <si>
    <t>3100002416080222001.
CA-00037-22</t>
  </si>
  <si>
    <t>C.A. 037-22</t>
  </si>
  <si>
    <t>ROSA MARÍA NOPE De CRUZ</t>
  </si>
  <si>
    <t>Vereda Sirama. Tibaná</t>
  </si>
  <si>
    <t>SIRAMA</t>
  </si>
  <si>
    <t>304</t>
  </si>
  <si>
    <t>08/03/2024</t>
  </si>
  <si>
    <t>Doméstico 6 personas (0,0083). 
Bovinos 10 animales (0,0017)</t>
  </si>
  <si>
    <t>2022ER2076</t>
  </si>
  <si>
    <t>3100005176597322001.
CA-00038-22</t>
  </si>
  <si>
    <t>C.A. 038-22</t>
  </si>
  <si>
    <t>AURA NELLY CRUZ SANABRIA</t>
  </si>
  <si>
    <t>Carrera 10 # 1-57. Ciénega</t>
  </si>
  <si>
    <t>anelcruz20@hotmail.com</t>
  </si>
  <si>
    <t>ALBAÑIL</t>
  </si>
  <si>
    <t xml:space="preserve">QUEBRADA </t>
  </si>
  <si>
    <t>EL GUAMO</t>
  </si>
  <si>
    <t>302</t>
  </si>
  <si>
    <t>08/03/2025</t>
  </si>
  <si>
    <t>2 personas
8 bovinos
cultivo de papa</t>
  </si>
  <si>
    <t>2021ER5453
2021ER9682
2022ER618
2022ER1952</t>
  </si>
  <si>
    <t>06/07/2021
11/11/2021
25/01/2022
1/3/2022</t>
  </si>
  <si>
    <t>3100000429222322002. 
CA-00039-22</t>
  </si>
  <si>
    <t>C.A. 039-22</t>
  </si>
  <si>
    <t>EL BOQUERON</t>
  </si>
  <si>
    <t>LAS BEGAS</t>
  </si>
  <si>
    <t>2021EE7397
2021EE13448
2022EE662
2022EE2077</t>
  </si>
  <si>
    <t>03/08/2021
03/12/2021
07/02/2022
09-03-2022</t>
  </si>
  <si>
    <t>2022ER1952
2022ER3162</t>
  </si>
  <si>
    <t>01/03/2022
29/03/2022</t>
  </si>
  <si>
    <t>2022ER9498
2022ER12558</t>
  </si>
  <si>
    <t>21/09/2022
21-12-2022</t>
  </si>
  <si>
    <t>2022EE13487</t>
  </si>
  <si>
    <t>2022ER2159</t>
  </si>
  <si>
    <t>3100003549573622001.
CA-00040-22</t>
  </si>
  <si>
    <t>C.A. 040-22</t>
  </si>
  <si>
    <t>MARÍA EUGENIA MENDOZA SUÁREZ Y LUIS EDUARDO MENDOZA SUÁREZ</t>
  </si>
  <si>
    <t>35.495.736 - 19.239.418</t>
  </si>
  <si>
    <t>Carrera 5 # 1-46</t>
  </si>
  <si>
    <t>318</t>
  </si>
  <si>
    <t>10/03/2022</t>
  </si>
  <si>
    <t>Bovinos
agricola</t>
  </si>
  <si>
    <t>2022ER2162</t>
  </si>
  <si>
    <t>3100001917168822001.
CA-00041-22</t>
  </si>
  <si>
    <t>C.A. 041-22</t>
  </si>
  <si>
    <t>JORGE ANÍBAL ACEVEDO CASALLAS</t>
  </si>
  <si>
    <t>Vereda Las Juntas. Tibaná</t>
  </si>
  <si>
    <t>340</t>
  </si>
  <si>
    <t>11/03/2022</t>
  </si>
  <si>
    <t>Doméstico 4 personas</t>
  </si>
  <si>
    <t>727 ACUMULA- REQUER.</t>
  </si>
  <si>
    <t>13/06/2022</t>
  </si>
  <si>
    <t>2022ER1579</t>
  </si>
  <si>
    <t>3100007932580222001.
CA-00042-22</t>
  </si>
  <si>
    <t>C.A. 042-22</t>
  </si>
  <si>
    <t xml:space="preserve">ISAURO GONZALEZ RINCÓN </t>
  </si>
  <si>
    <t>Cra 77 Vbis #51a - 25 Sur. Bogotá</t>
  </si>
  <si>
    <t>isagr802@hotmail.es</t>
  </si>
  <si>
    <t>SUPANECA ARRIBA</t>
  </si>
  <si>
    <t>LA AGUARRUBIA</t>
  </si>
  <si>
    <t>2022EE1853</t>
  </si>
  <si>
    <t>2022ER2777</t>
  </si>
  <si>
    <t>845</t>
  </si>
  <si>
    <t>22</t>
  </si>
  <si>
    <t>Uso Doméstico 0.004 litros por segundo</t>
  </si>
  <si>
    <t>17/08/2022</t>
  </si>
  <si>
    <t>3100090053927322001.
CA-00043-22</t>
  </si>
  <si>
    <t>C.A. 043-22</t>
  </si>
  <si>
    <t>ASOCIACIÓN DE SUSCRIPTORES ACUEDUCTO SANTA HELENA</t>
  </si>
  <si>
    <t>QUEBRADAS</t>
  </si>
  <si>
    <t>EL PORTILLO- SAN JOAQUIN</t>
  </si>
  <si>
    <t>2022EE2297</t>
  </si>
  <si>
    <t>678
1906 PRORROGA</t>
  </si>
  <si>
    <t>3</t>
  </si>
  <si>
    <t>60 suscriptores</t>
  </si>
  <si>
    <t>2022ER2163</t>
  </si>
  <si>
    <t>3100003532534122001.
CA-00044-22</t>
  </si>
  <si>
    <t>C.A. 044-22</t>
  </si>
  <si>
    <t>ROSA MARÍA CABALLERO De ACEVEDO</t>
  </si>
  <si>
    <t>342</t>
  </si>
  <si>
    <t>Doméstico 5 personas</t>
  </si>
  <si>
    <t>2022ER2165</t>
  </si>
  <si>
    <t>3100103054203822001.
CA-00045-22</t>
  </si>
  <si>
    <t>C.A. 045-22</t>
  </si>
  <si>
    <t>LUZ MERY CABALLERO</t>
  </si>
  <si>
    <t>meryluz87-19@hotmail.com</t>
  </si>
  <si>
    <t>343</t>
  </si>
  <si>
    <t>2022ER2166</t>
  </si>
  <si>
    <t>3100002416035422001.
CA-00046-22</t>
  </si>
  <si>
    <t>C.A. 046-22</t>
  </si>
  <si>
    <t>ANGELA PATIÑO</t>
  </si>
  <si>
    <t>albaceciliaporras@gmail.com</t>
  </si>
  <si>
    <t>341</t>
  </si>
  <si>
    <t>Bovino
Agricola</t>
  </si>
  <si>
    <t>2022ER842
2022ER2216</t>
  </si>
  <si>
    <t>28/1/2022
07/03/2022</t>
  </si>
  <si>
    <t>3100000932012322001.
CA-00047-22</t>
  </si>
  <si>
    <t>C.A 047-22</t>
  </si>
  <si>
    <t>SAMUEL TORRES MOLANO</t>
  </si>
  <si>
    <t>Carrera 15 #12-23 Barrio Paraíso. Tunja</t>
  </si>
  <si>
    <t>oorjuela63@hotmail.com</t>
  </si>
  <si>
    <t>EL CARBON</t>
  </si>
  <si>
    <t>LAS PILAS</t>
  </si>
  <si>
    <t>2022EE891</t>
  </si>
  <si>
    <t>2022ER2216
2022EE2291</t>
  </si>
  <si>
    <t>07/03/2022
15/03/2022</t>
  </si>
  <si>
    <t>31/03/2022</t>
  </si>
  <si>
    <t>Cultivo de papa 2.5 Ha</t>
  </si>
  <si>
    <t>2022ER1908</t>
  </si>
  <si>
    <t>3100105695698922001.
CA-00048-22</t>
  </si>
  <si>
    <t>C.A 048-22</t>
  </si>
  <si>
    <t>DORIS MELO ZAMUDIO / 
Apoderado MIGUEL ANGEL MORENO LOPEZ</t>
  </si>
  <si>
    <t>JURPA</t>
  </si>
  <si>
    <t>2022EE2286</t>
  </si>
  <si>
    <t>2022ER2792</t>
  </si>
  <si>
    <t>504</t>
  </si>
  <si>
    <t>06/04/2022</t>
  </si>
  <si>
    <t>Doméstico 3
Pecuario 
Agrícola</t>
  </si>
  <si>
    <t>941
1470 PRORROGA</t>
  </si>
  <si>
    <t>13/06/2022
11/08/2022</t>
  </si>
  <si>
    <t xml:space="preserve">JEFER AVILA
</t>
  </si>
  <si>
    <t>DESISTIMIENTO TACITO</t>
  </si>
  <si>
    <t>2022ER2324</t>
  </si>
  <si>
    <t>3100002413841422001.
CA-00049-22</t>
  </si>
  <si>
    <t>C.A 049-22</t>
  </si>
  <si>
    <t>MARIA BLANCA BARRETO GUACHETA</t>
  </si>
  <si>
    <t>VALLE GRANDE ARRIBA</t>
  </si>
  <si>
    <t>NACIMINETO</t>
  </si>
  <si>
    <t>POZO</t>
  </si>
  <si>
    <t>2022 E R 12561</t>
  </si>
  <si>
    <t>__</t>
  </si>
  <si>
    <t>ANGIE RODRIGUEZ</t>
  </si>
  <si>
    <t>3100003367791322001.
CA-00050-22</t>
  </si>
  <si>
    <t>C.A 050-22</t>
  </si>
  <si>
    <t>ANA MARIA BERNAL ALFONSO</t>
  </si>
  <si>
    <t>Hacienda Don Gustavo, Vereda Volador. Macanalq</t>
  </si>
  <si>
    <t>ana.bernal86@gmail.com</t>
  </si>
  <si>
    <t>EL TAMBOR</t>
  </si>
  <si>
    <t>DOMESTICO, AGRICOLA, PECUARIO</t>
  </si>
  <si>
    <t>2022EE538-
2022EE2546</t>
  </si>
  <si>
    <t>02/02/2022-
18-03-2022</t>
  </si>
  <si>
    <t>2022ER2308</t>
  </si>
  <si>
    <t>Doméstico 10 personas
agrícola y pecuario</t>
  </si>
  <si>
    <t>2022ER2593</t>
  </si>
  <si>
    <t>3100000674939322001.
CA-00051-22</t>
  </si>
  <si>
    <t>C.A. 051-22</t>
  </si>
  <si>
    <t>AGUSTÍN TORRES RUÍZ</t>
  </si>
  <si>
    <t>LA PEÑA</t>
  </si>
  <si>
    <t>Agrícola</t>
  </si>
  <si>
    <t>2022ER2635</t>
  </si>
  <si>
    <t>3100007433940422001.</t>
  </si>
  <si>
    <t>C.A. 052-22</t>
  </si>
  <si>
    <t xml:space="preserve">JOSE ORLANDO CABALLERO GUERRERO - HECTOR JULIO CABALLERO GUERRERO </t>
  </si>
  <si>
    <t>74.339.404 - 79.823.094</t>
  </si>
  <si>
    <t>SUTAMANGA</t>
  </si>
  <si>
    <t>427</t>
  </si>
  <si>
    <t>2022ER2684</t>
  </si>
  <si>
    <t>3100080002857622001.</t>
  </si>
  <si>
    <t>C.A. 053-22</t>
  </si>
  <si>
    <t>UNIDAD DE SERVICIOS PUBLICOS DOMICILIARIOS DE AAA SUTATENZA</t>
  </si>
  <si>
    <t>800028576-4</t>
  </si>
  <si>
    <t>PARAMO</t>
  </si>
  <si>
    <t>BORRACHEROS</t>
  </si>
  <si>
    <t>2022EE2809</t>
  </si>
  <si>
    <t>2022ER3645- 
2022ER4182-
2022ER5063</t>
  </si>
  <si>
    <t>08/04/2022-
25/04/2022-
18/05/2022</t>
  </si>
  <si>
    <t>828</t>
  </si>
  <si>
    <t>133 suscriptores</t>
  </si>
  <si>
    <t>2023ER4936</t>
  </si>
  <si>
    <t>2022ER2637</t>
  </si>
  <si>
    <t>3100000427513022001.</t>
  </si>
  <si>
    <t>C.A. 054-22</t>
  </si>
  <si>
    <t>MENANDRO TORRES VARGAS</t>
  </si>
  <si>
    <t>SUTA ARRIBA</t>
  </si>
  <si>
    <t>426</t>
  </si>
  <si>
    <t>JUAN PABLO</t>
  </si>
  <si>
    <t>2022ER2678</t>
  </si>
  <si>
    <t>3100002413764822001.</t>
  </si>
  <si>
    <t>C.A. 055-22</t>
  </si>
  <si>
    <t>ISABEL URIBE</t>
  </si>
  <si>
    <t>Predio San Eduardo, Vereda Piedra Larga. Sutatenza</t>
  </si>
  <si>
    <t>ALTO DE LA AREPA</t>
  </si>
  <si>
    <t>420</t>
  </si>
  <si>
    <t>Doméstico 6 personas -0,0090
Pecuario 0,004</t>
  </si>
  <si>
    <t>2022ER2679</t>
  </si>
  <si>
    <t>3100007439228722001.</t>
  </si>
  <si>
    <t>C.A. 056-22</t>
  </si>
  <si>
    <t>WILSON HERNÁNDEZ BARAJAS</t>
  </si>
  <si>
    <t>Predio Campo Santo, Vereda Reavta. Municipio de Ciénega</t>
  </si>
  <si>
    <t>wilsonhernandez.2020@gmail.com</t>
  </si>
  <si>
    <t>428</t>
  </si>
  <si>
    <t>Pecuario y agrícola</t>
  </si>
  <si>
    <t>2022ER2680</t>
  </si>
  <si>
    <t>3100001930117122001.</t>
  </si>
  <si>
    <t>C.A. 057-22</t>
  </si>
  <si>
    <t>CAMPO ERNESTO VALERO GAMBA</t>
  </si>
  <si>
    <t>Predio El Tanque, vereda Carare. Ventaquemada</t>
  </si>
  <si>
    <t>ivalero81@hotmail.com</t>
  </si>
  <si>
    <t>429</t>
  </si>
  <si>
    <t>Doméstico 6 personas</t>
  </si>
  <si>
    <t>2022ER2736</t>
  </si>
  <si>
    <t>3100004146354322001.</t>
  </si>
  <si>
    <t>C.A. 058-22</t>
  </si>
  <si>
    <t>ELVIA DEL CARMEN SARMIENTO De AGUIRRE</t>
  </si>
  <si>
    <t>Predio Santuario, vereda Altamizal. Umbita</t>
  </si>
  <si>
    <t>ALTAMIZAL</t>
  </si>
  <si>
    <t>ALJÍBE</t>
  </si>
  <si>
    <t>430</t>
  </si>
  <si>
    <t>Doméstico 2 personas</t>
  </si>
  <si>
    <t>2021ER1811
2021ER7101
2022ER2443</t>
  </si>
  <si>
    <t>10/03/2021
26/08/2021
10/3/2022</t>
  </si>
  <si>
    <t>3100000429226122001.</t>
  </si>
  <si>
    <t>C.A. 059-22</t>
  </si>
  <si>
    <t>JORGE DE JESUS MOLANO MORENO</t>
  </si>
  <si>
    <t>Vereda Montoya. Ventaquemada</t>
  </si>
  <si>
    <t>luz.garcia.2@hotmail.com</t>
  </si>
  <si>
    <t>POTRERITOS</t>
  </si>
  <si>
    <t>AGRICOLA, PECUARIO E INDUSTRIAL</t>
  </si>
  <si>
    <t>27/04/2022</t>
  </si>
  <si>
    <t>pecuario, agrícola e Industrial</t>
  </si>
  <si>
    <t xml:space="preserve">
839</t>
  </si>
  <si>
    <t xml:space="preserve">
19/08/2022</t>
  </si>
  <si>
    <t xml:space="preserve">
YEIMY GARCIA</t>
  </si>
  <si>
    <t>2022ER2923</t>
  </si>
  <si>
    <t>3100007432930122001.</t>
  </si>
  <si>
    <t>C.A. 060-22</t>
  </si>
  <si>
    <t>RAFAEL IGNACIO MORENO VELOZA</t>
  </si>
  <si>
    <t>Predio Buena Vista, vereda Nueve Pilas. Umbita</t>
  </si>
  <si>
    <t>ÚMBITA</t>
  </si>
  <si>
    <t>rimoreno@misena.edu.co</t>
  </si>
  <si>
    <t>NUEVE PILAS</t>
  </si>
  <si>
    <t>507</t>
  </si>
  <si>
    <t>Agrícola, pecuario</t>
  </si>
  <si>
    <t>2022ER2926</t>
  </si>
  <si>
    <t>3100002416215122001.</t>
  </si>
  <si>
    <t>C.A. 061-22</t>
  </si>
  <si>
    <t>MARÍA GLADIS GALINDO GALINDO</t>
  </si>
  <si>
    <t>Predio ojo de agua, Vereda Sopaneca Arriba.Tibaná</t>
  </si>
  <si>
    <t>DOMÉSTICO Y AGRÍCOLA</t>
  </si>
  <si>
    <t>506</t>
  </si>
  <si>
    <t>6 personas</t>
  </si>
  <si>
    <t>2022ER3133</t>
  </si>
  <si>
    <t>3100005269539922002.</t>
  </si>
  <si>
    <t>C.A. 062-22</t>
  </si>
  <si>
    <t>JOSÉ BENEDICTO ESPITIA RUBIO</t>
  </si>
  <si>
    <t>Predio San José, Sector La Carbonera, Vereda Boquerón. Umbita</t>
  </si>
  <si>
    <t>josebenedictoumbita@gmail.com</t>
  </si>
  <si>
    <t>ICABUCO</t>
  </si>
  <si>
    <t>508</t>
  </si>
  <si>
    <t>Agrícola y pecuario</t>
  </si>
  <si>
    <t>2022ER3200</t>
  </si>
  <si>
    <t>3100007232512722001.</t>
  </si>
  <si>
    <t>C.A. 063-22</t>
  </si>
  <si>
    <t>JULIO ERNESTO BUITRAGO RINCÓN</t>
  </si>
  <si>
    <t>BAGANIQUE ALTO</t>
  </si>
  <si>
    <t>MONTENEGRO</t>
  </si>
  <si>
    <t>512</t>
  </si>
  <si>
    <t>08/04/202</t>
  </si>
  <si>
    <t>SE RECOMENDÓ NO OTORGAR PORQUE LA FUENTE ES UN PUNTO DE ACUEDUCTO</t>
  </si>
  <si>
    <t>579 NEGADA
3546 ARCHIVADA</t>
  </si>
  <si>
    <t>22/06/2022
27/11/2023</t>
  </si>
  <si>
    <t>JEFER AVILA
JULIANA SANCHEZ</t>
  </si>
  <si>
    <t>2022ER3207</t>
  </si>
  <si>
    <t>3100005269539922001.
CA-00064-22</t>
  </si>
  <si>
    <t>C.A. 064-22</t>
  </si>
  <si>
    <t>FLOR MARINA COMBITA TEJEDOR</t>
  </si>
  <si>
    <t>EL ALTO DE LA AREPA</t>
  </si>
  <si>
    <t>513</t>
  </si>
  <si>
    <t>08/04/2022</t>
  </si>
  <si>
    <t xml:space="preserve">JULIANA ACOSTA </t>
  </si>
  <si>
    <t>Doméstico 2 personas
agricola</t>
  </si>
  <si>
    <t>1276 DESISTIMIENTO</t>
  </si>
  <si>
    <t>MAYRA MONTAÑEZ</t>
  </si>
  <si>
    <t>DESISTIDA</t>
  </si>
  <si>
    <t>2022ER3245</t>
  </si>
  <si>
    <t>3100090154116522001.</t>
  </si>
  <si>
    <t>C.A. 065-22</t>
  </si>
  <si>
    <t xml:space="preserve">ASOCIACIÓN VEREDAL SECTOR SUPERIOR VEREDAS TINCACHOQUE Y CANTORAS </t>
  </si>
  <si>
    <t>901541165-6</t>
  </si>
  <si>
    <t>TINCACHOQUE Y CANTORAS</t>
  </si>
  <si>
    <t>2022EE3722</t>
  </si>
  <si>
    <t>Doméstico 84 personas</t>
  </si>
  <si>
    <t>2022ER3479</t>
  </si>
  <si>
    <t>3100107714524122001.</t>
  </si>
  <si>
    <t>C.A 066-22</t>
  </si>
  <si>
    <t>GRACIELA HEREDIA ROMERO</t>
  </si>
  <si>
    <t>Finca El Tormento, vereda Los Puentes. Umbita</t>
  </si>
  <si>
    <t>LOS PUENTES</t>
  </si>
  <si>
    <t>EL PICACHO AZUL-LLANADA</t>
  </si>
  <si>
    <t>PECUARIO Y AGRICOLA</t>
  </si>
  <si>
    <t>2022EE3725</t>
  </si>
  <si>
    <t>NATALIA MARTINEZ</t>
  </si>
  <si>
    <t>.08/07/2022</t>
  </si>
  <si>
    <t>76.44 L/s</t>
  </si>
  <si>
    <t>36.05 L/s</t>
  </si>
  <si>
    <t>0.469 L/s</t>
  </si>
  <si>
    <t>2022ER3233</t>
  </si>
  <si>
    <t>3100005283834822001.</t>
  </si>
  <si>
    <t>C.A. 067-22</t>
  </si>
  <si>
    <t>OMAIRA OLARTE GARCÍA</t>
  </si>
  <si>
    <t>2022EE3931</t>
  </si>
  <si>
    <t>2022ER4096</t>
  </si>
  <si>
    <t>767</t>
  </si>
  <si>
    <t>18/05/2022</t>
  </si>
  <si>
    <t>10</t>
  </si>
  <si>
    <t>Doméstico 9 personas 
pecuario - piscicola</t>
  </si>
  <si>
    <t>2022ER1664 - 2022ER3346</t>
  </si>
  <si>
    <t>22/02/2022 - 01/04/2022</t>
  </si>
  <si>
    <t>3100000427417522001.</t>
  </si>
  <si>
    <t>C.A. 068-22</t>
  </si>
  <si>
    <t>CIRO ALBERTO LOZANO MEDINA</t>
  </si>
  <si>
    <t>Predio San Pedro, Vereda Quebradas. Tenza</t>
  </si>
  <si>
    <t>AGRÍCOLA</t>
  </si>
  <si>
    <t>2022EE2296</t>
  </si>
  <si>
    <t>2022ER3346</t>
  </si>
  <si>
    <t>530</t>
  </si>
  <si>
    <t>20/04/2022</t>
  </si>
  <si>
    <t>agricola</t>
  </si>
  <si>
    <t>2022ER3500</t>
  </si>
  <si>
    <t>3100007953526522001.</t>
  </si>
  <si>
    <t>C.A. 069-22</t>
  </si>
  <si>
    <t>SERGIO ANTONIO GALINDO DONCEL</t>
  </si>
  <si>
    <t>Carrera 10 # 13-55. Garagoa</t>
  </si>
  <si>
    <t>LA MONA</t>
  </si>
  <si>
    <t>PISCÍCOLA</t>
  </si>
  <si>
    <t>2022EE4260</t>
  </si>
  <si>
    <t>532</t>
  </si>
  <si>
    <t>5/7/2022.</t>
  </si>
  <si>
    <t>Pecuario y generación de energía</t>
  </si>
  <si>
    <t>8/7/2022.</t>
  </si>
  <si>
    <t xml:space="preserve">959 OTORGA
928 ANULA FACTURA TUA
</t>
  </si>
  <si>
    <t>16/09/2022
18/09/2023</t>
  </si>
  <si>
    <t>JEFER AVILA
MAYRA MOTAÑEZ</t>
  </si>
  <si>
    <t>2022ER3540</t>
  </si>
  <si>
    <t>3100000427604922001.</t>
  </si>
  <si>
    <t>C.A. 070-22</t>
  </si>
  <si>
    <t>ISRAEL ROMERO BERNAL</t>
  </si>
  <si>
    <t>EL ENCANTO</t>
  </si>
  <si>
    <t>2022EE4259</t>
  </si>
  <si>
    <t>534</t>
  </si>
  <si>
    <t>Doméstico 12 personas
pecuario y agrícola</t>
  </si>
  <si>
    <t>2022ER3578</t>
  </si>
  <si>
    <t xml:space="preserve">3100090027968222001. </t>
  </si>
  <si>
    <t>C.A. 071-22</t>
  </si>
  <si>
    <t>ASOCIACIÓN DE SUSCRIPTORES DEL ACUEDUCTO VEREDA SOAQUIRA SECTOR TERMALES DE PACHAVITA</t>
  </si>
  <si>
    <t>900279682-6</t>
  </si>
  <si>
    <t>SOAQUIRA</t>
  </si>
  <si>
    <t>OLLA VOLADOR</t>
  </si>
  <si>
    <t>2022EE4281</t>
  </si>
  <si>
    <t>535</t>
  </si>
  <si>
    <t>Doméstico 43 suscriptores
Pecuario</t>
  </si>
  <si>
    <t>2022ER3589</t>
  </si>
  <si>
    <t xml:space="preserve"> 3100007232480922001.</t>
  </si>
  <si>
    <t>C.A. 072-22</t>
  </si>
  <si>
    <t>ORLANDO RUÍZ ARGUELLO</t>
  </si>
  <si>
    <t>Predio La Virginia, Vereda Pantano Largo. Ramiriquí</t>
  </si>
  <si>
    <t>rizarguelloflormaria@gmail.com</t>
  </si>
  <si>
    <t>PANTANOLARGO</t>
  </si>
  <si>
    <t>2022EE4287</t>
  </si>
  <si>
    <t>536</t>
  </si>
  <si>
    <t>5 personas</t>
  </si>
  <si>
    <t>1/8/2022.</t>
  </si>
  <si>
    <t>2022ER3595</t>
  </si>
  <si>
    <t xml:space="preserve"> 3100002415608522001.</t>
  </si>
  <si>
    <t>C.A. 073-22</t>
  </si>
  <si>
    <t>MARÍA LINA CARRILLO De BUITRAGO</t>
  </si>
  <si>
    <t>Carrera 9 # 4-55. Tenza</t>
  </si>
  <si>
    <t>jaorbuca28@hotmail.com</t>
  </si>
  <si>
    <t>VALLE GRANDE ABAJO</t>
  </si>
  <si>
    <t>LA QUINTA</t>
  </si>
  <si>
    <t>2022EE4284</t>
  </si>
  <si>
    <t>537</t>
  </si>
  <si>
    <t>pecuario 17 bovinos</t>
  </si>
  <si>
    <t>AUTO 2485 MODIFICACION</t>
  </si>
  <si>
    <t>2022ER3786</t>
  </si>
  <si>
    <t>3100000414997522001.</t>
  </si>
  <si>
    <t>C.A. 074-22</t>
  </si>
  <si>
    <t>VICTOR ALFONSO CASTAÑEDA MARTÍNEZ</t>
  </si>
  <si>
    <t>Carrera 2 # 4A-85. Santa María</t>
  </si>
  <si>
    <t>CHARCO LARGO</t>
  </si>
  <si>
    <t>LA PILARICA</t>
  </si>
  <si>
    <t>DOMESTICO, AGRICOLA, PECUARIO Y PISCÍCOLA</t>
  </si>
  <si>
    <t>2022EE4540</t>
  </si>
  <si>
    <t>614</t>
  </si>
  <si>
    <t>3.95 L/s</t>
  </si>
  <si>
    <t>1.94 L/s</t>
  </si>
  <si>
    <t>1.396 L/s</t>
  </si>
  <si>
    <t>2021ER9588
2022ER3559</t>
  </si>
  <si>
    <t>09/11/2021
7/4/2022</t>
  </si>
  <si>
    <t>3100000427595922001.</t>
  </si>
  <si>
    <t>C.A. 075-22</t>
  </si>
  <si>
    <t>GUSTAVO MARTINEZ AGUIRRE</t>
  </si>
  <si>
    <t>2021EE12745</t>
  </si>
  <si>
    <t>2022ER3559</t>
  </si>
  <si>
    <t>578</t>
  </si>
  <si>
    <t>25/04/2022</t>
  </si>
  <si>
    <t>1507 REQUERIMIENTO</t>
  </si>
  <si>
    <t>18/08/2022</t>
  </si>
  <si>
    <t>2023ER280</t>
  </si>
  <si>
    <t>MILENA GALINDO</t>
  </si>
  <si>
    <t>2021ER10547
2022ER563</t>
  </si>
  <si>
    <t>7/12/2021
24/01/2022</t>
  </si>
  <si>
    <t>3100082000154522001.</t>
  </si>
  <si>
    <t>C.A 076-22</t>
  </si>
  <si>
    <t>ASOCIACIÓN DE SUSCRIPTORES DEL ACUEDUCTO REGIONAL DE LAS VEREDAS MONTOYA Y CAPPELLANIA
GUSTAVO GOMEZ GOMEZ</t>
  </si>
  <si>
    <t>820001545
4221054</t>
  </si>
  <si>
    <t>Finca La Vega, Vereda Capillanía. Ventaquemada</t>
  </si>
  <si>
    <t>luzhtigre@hotmail.com</t>
  </si>
  <si>
    <t>2022EE575</t>
  </si>
  <si>
    <t>2022ER3538</t>
  </si>
  <si>
    <t>579</t>
  </si>
  <si>
    <t>25-04-2022</t>
  </si>
  <si>
    <t>Doméstico 92 suscriptores</t>
  </si>
  <si>
    <t>21/09/2021
17/02/2022</t>
  </si>
  <si>
    <t>3100082000403822001.</t>
  </si>
  <si>
    <t>C.A. 077-22</t>
  </si>
  <si>
    <t>ASOCIACION DE SUSCRIPTORES DEL ACUEDUCTO OJO DE AGUA DE LA VEREDA BOJIRQUE</t>
  </si>
  <si>
    <t>820004038-2</t>
  </si>
  <si>
    <t>2021EE11790
2022EE2128</t>
  </si>
  <si>
    <t>28/10/2021
10/3/2022</t>
  </si>
  <si>
    <t>971 SUSPENDE
1488 REACTIVA</t>
  </si>
  <si>
    <t>17/06/2022
17/08/2022</t>
  </si>
  <si>
    <t xml:space="preserve">JEFER AVILA
ADRIANA BENAVIDES </t>
  </si>
  <si>
    <t>Doméstico (29 familias)- 
Pecuario (120 bovinos)</t>
  </si>
  <si>
    <t>2021ER9559
2021ER177
2022ER4038</t>
  </si>
  <si>
    <t>8/11/2021
11/01/2022
22/04/2022</t>
  </si>
  <si>
    <t>3100000824883822001.</t>
  </si>
  <si>
    <t>C.A. 078-22</t>
  </si>
  <si>
    <t>PEDRO NEL PLAZAS GONZALES</t>
  </si>
  <si>
    <t>ALGIBE</t>
  </si>
  <si>
    <t>AGRICOLAS Y PECUARIAS</t>
  </si>
  <si>
    <t>2021EE13188
2022EE306
2022EE4361</t>
  </si>
  <si>
    <t>29/11/2021
27/01/2022
28/04/2022</t>
  </si>
  <si>
    <t>2022ER177
2022ER4038</t>
  </si>
  <si>
    <t>11/01/2022
22/04/2022</t>
  </si>
  <si>
    <t>2022ER4027</t>
  </si>
  <si>
    <t>3100112184056622001 .</t>
  </si>
  <si>
    <t>C.A. 079-22</t>
  </si>
  <si>
    <t>JUAN DAVID RAMÍREZ CÁRDENAS</t>
  </si>
  <si>
    <t>Carrera 9A #11-40. Garagoa</t>
  </si>
  <si>
    <t>juan_chos223@hotmail.com</t>
  </si>
  <si>
    <t>MAL PASO</t>
  </si>
  <si>
    <t>2022EE4695</t>
  </si>
  <si>
    <t>907</t>
  </si>
  <si>
    <t>07/06/2022</t>
  </si>
  <si>
    <t>25</t>
  </si>
  <si>
    <t>Doméstico 10 personas</t>
  </si>
  <si>
    <t>2022ER4070</t>
  </si>
  <si>
    <t>3100002419607322001 .</t>
  </si>
  <si>
    <t>C.A. 080-22</t>
  </si>
  <si>
    <t>ANA LILIA TORO De GUERRA</t>
  </si>
  <si>
    <t>LA MOYA</t>
  </si>
  <si>
    <t>2022EE5025</t>
  </si>
  <si>
    <t>JEFER AVIla</t>
  </si>
  <si>
    <t>677 SUSPENDE
1846 REACTIVA</t>
  </si>
  <si>
    <t>06/05/2022
20/09/2022</t>
  </si>
  <si>
    <t>01 
   87</t>
  </si>
  <si>
    <t>JEFER AVILA 
HAROLD CASTRO</t>
  </si>
  <si>
    <t>Uso Doméstico (4 personas) 0.006 litros por segundo y uso Pecuario 0.001 litros por segundo</t>
  </si>
  <si>
    <t>2022ER4073</t>
  </si>
  <si>
    <t>3100000412445422001. 
CA-00081-22</t>
  </si>
  <si>
    <t>C.A. 081-22</t>
  </si>
  <si>
    <t>JOSÉ HERMENEGILDO MENDOZA MONROY</t>
  </si>
  <si>
    <t>Predio Buenos Aires, Vereda Barro Blnaco Abajo. La Capilla</t>
  </si>
  <si>
    <t>BARROBLANCO ABAJO</t>
  </si>
  <si>
    <t>LA BATEA</t>
  </si>
  <si>
    <t>PECUARIO Y AGRÍCOLA</t>
  </si>
  <si>
    <t>2022EE5032</t>
  </si>
  <si>
    <t>679</t>
  </si>
  <si>
    <t>06/05/2022</t>
  </si>
  <si>
    <t>02</t>
  </si>
  <si>
    <t>Uso Agrícola 0.027 litros por segundo</t>
  </si>
  <si>
    <t>2022ER4159</t>
  </si>
  <si>
    <t>3100007971838122001 .</t>
  </si>
  <si>
    <t>C.A. 082-22</t>
  </si>
  <si>
    <t>JOSÉ RICARDO SALOMÓN MÁRQUEZ</t>
  </si>
  <si>
    <t>Vereda Palenque. Jenesano</t>
  </si>
  <si>
    <t>salomonmarquez@gmail.com</t>
  </si>
  <si>
    <t>PALENQUE</t>
  </si>
  <si>
    <t>SUPERFICAL</t>
  </si>
  <si>
    <t>2022EE4962</t>
  </si>
  <si>
    <t>2022ER5083</t>
  </si>
  <si>
    <t>35</t>
  </si>
  <si>
    <t>pecuario y agrícola</t>
  </si>
  <si>
    <t>999 SUSPENDE</t>
  </si>
  <si>
    <t>760 OTORGA
831 aprueba PUEEA</t>
  </si>
  <si>
    <t>1/08/2022
05/09/2023</t>
  </si>
  <si>
    <t>JUAN PABLO CRUZ
HAROL CASTRO</t>
  </si>
  <si>
    <t>AUTO 3366 REQUIERE DE FECHA 16/11/2023</t>
  </si>
  <si>
    <t>2022ER4160</t>
  </si>
  <si>
    <t>3100004161465822001 .</t>
  </si>
  <si>
    <t>C.A. 083-22</t>
  </si>
  <si>
    <t>LILIA DÍAZ QUINTERO</t>
  </si>
  <si>
    <t>NARANJO</t>
  </si>
  <si>
    <t>2022EE4946</t>
  </si>
  <si>
    <t>2022ER4977</t>
  </si>
  <si>
    <t>906SUSPENDE
1395 REACTIVA</t>
  </si>
  <si>
    <t>07/06/2022
01/08/2022</t>
  </si>
  <si>
    <t>45
72</t>
  </si>
  <si>
    <t>0.024</t>
  </si>
  <si>
    <t>Riego cultivo de manzanas</t>
  </si>
  <si>
    <t>2022ER4223</t>
  </si>
  <si>
    <t>3100000418878122001.</t>
  </si>
  <si>
    <t>C.A. 084-22</t>
  </si>
  <si>
    <t>RAFAEL ANTONIO CUESTA VARGAS</t>
  </si>
  <si>
    <t>Calle 80 Bis Sur #91-48, Torre 19. Apto 501. Bogotá</t>
  </si>
  <si>
    <t>sergioesteban2508@gmail.com</t>
  </si>
  <si>
    <t xml:space="preserve">LA QUIÑA </t>
  </si>
  <si>
    <t>2022EE5940</t>
  </si>
  <si>
    <t>674</t>
  </si>
  <si>
    <t>04/05/2022</t>
  </si>
  <si>
    <t>Doméstico 6 personas
pecuario y agrícola</t>
  </si>
  <si>
    <t>2021ER8889
2021ER10359
2022ER1911
2022ER3229
2022ER4028</t>
  </si>
  <si>
    <t>19/10/2021
1/12/2021
28/02/2022
30/03/2022
22/04/2022</t>
  </si>
  <si>
    <t>3100000418308822001.</t>
  </si>
  <si>
    <t>C.A. 085-22</t>
  </si>
  <si>
    <t>JORGE ALIRIO GOMEZ</t>
  </si>
  <si>
    <t>Carrera 3 # 3-34. Nuevo Colón</t>
  </si>
  <si>
    <t>joralirio357@gmail.com</t>
  </si>
  <si>
    <t xml:space="preserve">FIOTA </t>
  </si>
  <si>
    <t>QUIEBRADITAS</t>
  </si>
  <si>
    <t>2021EE12072
2021EE14356
2022EE2195
2022EE3607</t>
  </si>
  <si>
    <t>5/11/2021
27/12/2021
11/03/2022
07/04/2022</t>
  </si>
  <si>
    <t>2022ER4028</t>
  </si>
  <si>
    <t>692</t>
  </si>
  <si>
    <t>5</t>
  </si>
  <si>
    <t>Uso Doméstico 0.008 litros por segundo, uso Agrícola (pera) 0.004 litros por segundo, uso Agrícola (manzana) 0.057 litros por segundo, uso Agrícola (ciruela) 0.146 litros por segundo</t>
  </si>
  <si>
    <t>2022ER4254</t>
  </si>
  <si>
    <t>3100000429117122001 .</t>
  </si>
  <si>
    <t>C.A. 086-22</t>
  </si>
  <si>
    <t>FLAMINIO VALERO CASTELBLANCO</t>
  </si>
  <si>
    <t>Predio Piedra Redonda, Vereda Centro Arriba. Umbita</t>
  </si>
  <si>
    <t>2022EE4957</t>
  </si>
  <si>
    <t>2022ER6031</t>
  </si>
  <si>
    <t>1048SUSPENDE
1398 REACTIVA</t>
  </si>
  <si>
    <t>30/06/2022
01/08/2022</t>
  </si>
  <si>
    <t>26</t>
  </si>
  <si>
    <t>Domésticos (3 personas)-
Pecuario ( 10 bovinos y 4 equinos)</t>
  </si>
  <si>
    <t>Finalizado Auto… pte reprogramar visita
02/08/2022</t>
  </si>
  <si>
    <t>2022ER4313</t>
  </si>
  <si>
    <t>3100000677285222001 .</t>
  </si>
  <si>
    <t>C.A. 087-22</t>
  </si>
  <si>
    <t>JORGE ENRIQUE SOLER VARGAS</t>
  </si>
  <si>
    <t>Predio El Palmar, vereda Romasa. Ramiriquí</t>
  </si>
  <si>
    <t>jorgesol12qyahoo.es</t>
  </si>
  <si>
    <t>ROMAZAL</t>
  </si>
  <si>
    <t>2022EE4968</t>
  </si>
  <si>
    <t>2022ER6365</t>
  </si>
  <si>
    <t xml:space="preserve">1259 SUSEPNDE  
1891 REACTIVA                       </t>
  </si>
  <si>
    <t>11/07/2022</t>
  </si>
  <si>
    <t>_ /                                 93</t>
  </si>
  <si>
    <t>Riego de Hortalizas</t>
  </si>
  <si>
    <t>2022ER4329  -  2022ER5229</t>
  </si>
  <si>
    <t>28/04/2022  - 23/05/2022</t>
  </si>
  <si>
    <t>3100002327535722001.</t>
  </si>
  <si>
    <t>C.A. 088-22</t>
  </si>
  <si>
    <t>ANA CELIA BOHÓRQUEZ De GARCÍA</t>
  </si>
  <si>
    <t>Sector Potreritos, Vereda Bojirque. Ventaquemada</t>
  </si>
  <si>
    <t xml:space="preserve"> </t>
  </si>
  <si>
    <t>LAS AGUILAS</t>
  </si>
  <si>
    <t>2022EE4967</t>
  </si>
  <si>
    <t xml:space="preserve"> 09/05/2022</t>
  </si>
  <si>
    <t>2022ER5229</t>
  </si>
  <si>
    <t>915</t>
  </si>
  <si>
    <t>08/06/2022</t>
  </si>
  <si>
    <t>915 ADMITE
1399 REQUIERE</t>
  </si>
  <si>
    <t>08/06/2022
01/08/2022</t>
  </si>
  <si>
    <t>2021ER7482</t>
  </si>
  <si>
    <t>3100000416836622001.</t>
  </si>
  <si>
    <t>C.A. 089-22</t>
  </si>
  <si>
    <t>JUAN DE JESUS GAMBA HUERTAS</t>
  </si>
  <si>
    <t>Predio El Recuerdo, vereda Llano Grande. Pachavita</t>
  </si>
  <si>
    <t>LLANO GRANDE</t>
  </si>
  <si>
    <t>EL ARENAL</t>
  </si>
  <si>
    <t>2021EE9567</t>
  </si>
  <si>
    <t>2022ER4497</t>
  </si>
  <si>
    <t>721</t>
  </si>
  <si>
    <t>10/05/2022</t>
  </si>
  <si>
    <t>6</t>
  </si>
  <si>
    <t>4/7/2022.</t>
  </si>
  <si>
    <t>Doméstico 5 personas 
pecuario</t>
  </si>
  <si>
    <t>2022ER4543</t>
  </si>
  <si>
    <t>3100007232713222001.</t>
  </si>
  <si>
    <t>C.A. 090-22</t>
  </si>
  <si>
    <t>WILDER ALEXY PULIDO CRUZ</t>
  </si>
  <si>
    <t>RUPAGUATA</t>
  </si>
  <si>
    <t>SUSA</t>
  </si>
  <si>
    <t>DOMESTICO, PECUARIO Y AGRICOLA</t>
  </si>
  <si>
    <t>2022EE5314</t>
  </si>
  <si>
    <t>2022ER5084</t>
  </si>
  <si>
    <t>21/06/2022</t>
  </si>
  <si>
    <t>Industrial y riego</t>
  </si>
  <si>
    <t>2022ER5011</t>
  </si>
  <si>
    <t>3100007433900722001.</t>
  </si>
  <si>
    <t>C.A. 091-22</t>
  </si>
  <si>
    <t>JOSE RAMIRO PINZON</t>
  </si>
  <si>
    <t>PIEDRAS DE CANDELA</t>
  </si>
  <si>
    <t>2022EE6001</t>
  </si>
  <si>
    <t>2022ER6177</t>
  </si>
  <si>
    <t>1002 SUSPENDE
2136 REACTIVA
3349 REPROGRAMA VISITA OCULAR</t>
  </si>
  <si>
    <t>29/06/2022
13/10/2022
30/12/2022</t>
  </si>
  <si>
    <t>ANGELA MARTINEZ
JUAN PABLO CRUZ
ADRIANA BENAVIDES</t>
  </si>
  <si>
    <t xml:space="preserve">31/10/2022
10/03/2023
</t>
  </si>
  <si>
    <t>KARLA HERNANDEZ Y LINA DAZA</t>
  </si>
  <si>
    <t>Se reprogramo visita</t>
  </si>
  <si>
    <t>2022ER4248</t>
  </si>
  <si>
    <t>3100000429042722001.</t>
  </si>
  <si>
    <t>C.A. 092-22</t>
  </si>
  <si>
    <t>MARCO ANTONIO SÁNCHEZ</t>
  </si>
  <si>
    <t>Predio La Esperanza, Vereda Chuzcal. Umbita</t>
  </si>
  <si>
    <t>felipesanchez9374@gmai.com</t>
  </si>
  <si>
    <t>27/05/2022</t>
  </si>
  <si>
    <t>20</t>
  </si>
  <si>
    <t>Doméstico 9 personas
pecuario</t>
  </si>
  <si>
    <t>19/8/2022</t>
  </si>
  <si>
    <t>2022ER5070</t>
  </si>
  <si>
    <t>3100000932015222001.</t>
  </si>
  <si>
    <t>C.A. 093-22</t>
  </si>
  <si>
    <t>POLIDORO MANCIPE APONTE</t>
  </si>
  <si>
    <t>HUERTA GRANDE</t>
  </si>
  <si>
    <t>EL CHUZCAL</t>
  </si>
  <si>
    <t>2022EE7137</t>
  </si>
  <si>
    <t>969 SUSPENDE
1498 REACTIVA</t>
  </si>
  <si>
    <t>17/06/2022
18/08/2022</t>
  </si>
  <si>
    <t>2022ER5235</t>
  </si>
  <si>
    <t>3100000429254122001.</t>
  </si>
  <si>
    <t>C.A. 094-22</t>
  </si>
  <si>
    <t>AGUSTÍN ALDANA GARCÍA</t>
  </si>
  <si>
    <t>Predio El Recuerdo, vereda Puente Piedra. Ventaquemada</t>
  </si>
  <si>
    <t>2022EE5932</t>
  </si>
  <si>
    <t>21</t>
  </si>
  <si>
    <t>Uso Agrícola (riego) 0.028 litros por segundo</t>
  </si>
  <si>
    <t>2022ER4901</t>
  </si>
  <si>
    <t>3100007439261622001.</t>
  </si>
  <si>
    <t>C.A 095-22</t>
  </si>
  <si>
    <t>JOSE RODRIGO CRUZ GOMEZ</t>
  </si>
  <si>
    <t>PLAN</t>
  </si>
  <si>
    <t>2022EE5982</t>
  </si>
  <si>
    <t>1001 DESISITIDA</t>
  </si>
  <si>
    <t>2022ER5139</t>
  </si>
  <si>
    <t>3100000118759022001.</t>
  </si>
  <si>
    <t>C.A. 096-22</t>
  </si>
  <si>
    <t>GUSTAVO QUICASAQUE</t>
  </si>
  <si>
    <t>PUEBLO VIEJO</t>
  </si>
  <si>
    <t>POZO BLANCO</t>
  </si>
  <si>
    <t>2022EE6139</t>
  </si>
  <si>
    <t>1047 ADMITE
1942 REACTIVA</t>
  </si>
  <si>
    <t>30/06/2022
28/09/2022</t>
  </si>
  <si>
    <t>HAROL CASTRO
ANGELA MARTINEZ</t>
  </si>
  <si>
    <t>Uso Agrícola (papa) 0.93 litros por segundo</t>
  </si>
  <si>
    <t>2022ER5455
2022ER6868
2022ER7137
2022ER8570</t>
  </si>
  <si>
    <t>31/05/2022
11/07/2022
19/07/2022
29/08/2022</t>
  </si>
  <si>
    <t>3100000674671822001.</t>
  </si>
  <si>
    <t>C.A. 097-22</t>
  </si>
  <si>
    <t>JOSE MIGUEL MUÑOZ BERNAL</t>
  </si>
  <si>
    <t>Predio Las Piltas, vereda Puente Piedra. Ventaquemada</t>
  </si>
  <si>
    <t>VALERO</t>
  </si>
  <si>
    <t>2022EE6482
2022EE8858
2022EE10998
2022EE10998</t>
  </si>
  <si>
    <t>9/06/2022
05/08/2022
16/09/20022
16/09/20022</t>
  </si>
  <si>
    <t>1792 ADMITE</t>
  </si>
  <si>
    <t>Agrícola
Pecuario (20 bovinos)</t>
  </si>
  <si>
    <t>2022ER5690</t>
  </si>
  <si>
    <t>3100090009947822001.</t>
  </si>
  <si>
    <t>C.A. 098-22</t>
  </si>
  <si>
    <t xml:space="preserve">ASOCIACIÓN DE SUSCRIPTORES DEL ACUEDUCTO NÚMERO UNO A DE LA VEREDA POZO NEGRO </t>
  </si>
  <si>
    <t>900099478-7</t>
  </si>
  <si>
    <t>Vereda Pozo Negro. Turmequé</t>
  </si>
  <si>
    <t>2022EE6534</t>
  </si>
  <si>
    <t>933</t>
  </si>
  <si>
    <t>09/06/2022</t>
  </si>
  <si>
    <t>31</t>
  </si>
  <si>
    <t>Nacimiento ojo de agua 0,076
Nacimiento la esperanza 0,638</t>
  </si>
  <si>
    <t>Nacimiento ojo de agua 0,076
Nacimiento la esperanza 0,32</t>
  </si>
  <si>
    <t>Doméstico 47 suscriptores
Pecuario 126 bovinos</t>
  </si>
  <si>
    <t>2022ER5687-
2022ER5718</t>
  </si>
  <si>
    <t>06/06/2022
07/06/2022</t>
  </si>
  <si>
    <t>3100002419753022001.</t>
  </si>
  <si>
    <t>C.A. 099-22</t>
  </si>
  <si>
    <t>MARIA DE JESÚS MORALES HERRERA</t>
  </si>
  <si>
    <t>2022EE6550</t>
  </si>
  <si>
    <t>936</t>
  </si>
  <si>
    <t>32</t>
  </si>
  <si>
    <t>ACUMULAR CON LA CA-060-21</t>
  </si>
  <si>
    <t>MAURICIO QUIROGA</t>
  </si>
  <si>
    <t>2022ER5747</t>
  </si>
  <si>
    <t>3100000100934022001.
CA-00100-22</t>
  </si>
  <si>
    <t>C.A. 100-22</t>
  </si>
  <si>
    <t>CIRO VARGAS QUINTERO</t>
  </si>
  <si>
    <t>SAN ISIDRO</t>
  </si>
  <si>
    <t>2022EE6872</t>
  </si>
  <si>
    <t>954</t>
  </si>
  <si>
    <t>33</t>
  </si>
  <si>
    <t>SE ARCHIVA
reglamentación</t>
  </si>
  <si>
    <t>2022ER4945 - 2022ER4958</t>
  </si>
  <si>
    <t>3100090009470822001.</t>
  </si>
  <si>
    <t>C.A. 101-22</t>
  </si>
  <si>
    <t xml:space="preserve">ASOCIACIÓN DE SUSCRIPTORES DEL ACUEDUCTO SAN JOSÉ DE LA VEREDA JARAQUIRA </t>
  </si>
  <si>
    <t>JARAQUIRA</t>
  </si>
  <si>
    <t>2022EE6539</t>
  </si>
  <si>
    <t>2022ER9646</t>
  </si>
  <si>
    <t>2043 ADMITE
3312 REQUIERE</t>
  </si>
  <si>
    <t>5/10/2022
28/12/2022</t>
  </si>
  <si>
    <t>nacimiento ineas 1: 0,108
nacimeinot ineas 2: 0,031
nacieminto ineas 3,: 0,219</t>
  </si>
  <si>
    <t>nacimiento ineas 1: 0,068
nacimeinot ineas 2:0,02
nacieminto ineas 3,: 0,138</t>
  </si>
  <si>
    <t>uso domestico 204 suscriptores</t>
  </si>
  <si>
    <t xml:space="preserve">28/12/2022-
</t>
  </si>
  <si>
    <t>2022ER5563</t>
  </si>
  <si>
    <t>3100105695495822001.
CA-00102-22</t>
  </si>
  <si>
    <t>C.A 102-22</t>
  </si>
  <si>
    <t>JAIVER GERMAN MENDEZ MONTAÑA</t>
  </si>
  <si>
    <t>Predio El Diamante, vereda Choquira. Ventaquemada</t>
  </si>
  <si>
    <t>jaivergermanmendez@gmail.com</t>
  </si>
  <si>
    <t>PARROQUIA VIEJA</t>
  </si>
  <si>
    <t>2022EE7002</t>
  </si>
  <si>
    <t>2022ER8007</t>
  </si>
  <si>
    <t>2022ER5456</t>
  </si>
  <si>
    <t>3100000429243822001.
CA-00103-22</t>
  </si>
  <si>
    <t>C.A 103-22</t>
  </si>
  <si>
    <t>JOSE DE LA CRUZ MORENO</t>
  </si>
  <si>
    <t>Vereda Boqueron Alto. Ventaquemada</t>
  </si>
  <si>
    <t>BOQUERON ALTO</t>
  </si>
  <si>
    <t>COLORADA</t>
  </si>
  <si>
    <t>2022EE6991</t>
  </si>
  <si>
    <t xml:space="preserve">1260 SUSPENDE
2144 REACTIVA
</t>
  </si>
  <si>
    <t>11/07/2022
19/10/2022</t>
  </si>
  <si>
    <t>Doméstico (13 personas)-
Pecuario (45 bovinos)
Agrícola (14 Ha. Papa)</t>
  </si>
  <si>
    <t>2022ER5331</t>
  </si>
  <si>
    <t>3100002415960222001.
CA-00104-22</t>
  </si>
  <si>
    <t>C.A. 104-22</t>
  </si>
  <si>
    <t>MARIA OLIVA HUERTAS CRUZ</t>
  </si>
  <si>
    <t>SIUMAN</t>
  </si>
  <si>
    <t>2022EE6888</t>
  </si>
  <si>
    <t>958</t>
  </si>
  <si>
    <t>38</t>
  </si>
  <si>
    <t>2022ER5349
2022ER6571</t>
  </si>
  <si>
    <t>26/05/2022
01/07/2022</t>
  </si>
  <si>
    <t>3100000422109222001.
CA-00105-22</t>
  </si>
  <si>
    <t>C.A. 105-22</t>
  </si>
  <si>
    <t>BERNABE CUADRADO PARRA</t>
  </si>
  <si>
    <t>Vereda Guacamayas. Ramiriqui</t>
  </si>
  <si>
    <t>GUACAMAYAS</t>
  </si>
  <si>
    <t>2022EE6989
2022EE8279
2022EE11340</t>
  </si>
  <si>
    <t>17/06/2022
19/07/2022
22/09/2022</t>
  </si>
  <si>
    <t>1314 SUSPENDE
1903 REACTIVA</t>
  </si>
  <si>
    <t>14/07/2022
22/09/2022</t>
  </si>
  <si>
    <t>SAMUEL QUINTERO</t>
  </si>
  <si>
    <t>Uso Domestico (3 personas)
Uso pecuario (8 bovinos)
Uso agricola (papa, arveja)</t>
  </si>
  <si>
    <t>2021ER8682</t>
  </si>
  <si>
    <t>3100104884636822001.
CA-00106-22</t>
  </si>
  <si>
    <t>C.A. 106-22</t>
  </si>
  <si>
    <t>MARÍA ISABEL BUITRAGO DUEÑAS</t>
  </si>
  <si>
    <t>CORA GRANDE</t>
  </si>
  <si>
    <t>2021EE11173</t>
  </si>
  <si>
    <t>962
1390 vta. ocular</t>
  </si>
  <si>
    <t>16/06/2022
01/08/2022</t>
  </si>
  <si>
    <t>40</t>
  </si>
  <si>
    <t>JUAN PABLO
ADRIANA BENAVIDES</t>
  </si>
  <si>
    <t xml:space="preserve">DESISTE DEL TRAMITE </t>
  </si>
  <si>
    <t>2022ER6036</t>
  </si>
  <si>
    <t>15/06/2022</t>
  </si>
  <si>
    <t>3100090002314922001.
CA-00107-22</t>
  </si>
  <si>
    <t>C.A 107-22</t>
  </si>
  <si>
    <t>ACUEDUCTO CENTRAL LA LAGUNA DE LAS VEREDAS SORCA Y APOSENTOS</t>
  </si>
  <si>
    <t>Vereda Sorca. Nuevo Colón</t>
  </si>
  <si>
    <t>molinaedgar1966@gmail.com</t>
  </si>
  <si>
    <t>SORCA</t>
  </si>
  <si>
    <t>LA LAGUNA</t>
  </si>
  <si>
    <t>2022EE7236</t>
  </si>
  <si>
    <t>2032 ADMITE</t>
  </si>
  <si>
    <t>2021ER2411
2021ER5035
2021ER6834
2022ER3877</t>
  </si>
  <si>
    <t>05/04/2021
23/06/2021
19/08/2021
20/02/2022</t>
  </si>
  <si>
    <t>3100000427412522001.</t>
  </si>
  <si>
    <t>CA 108-22</t>
  </si>
  <si>
    <t>JOSE EMILIANO CACERES BARRETO</t>
  </si>
  <si>
    <t>Predio El Horigón, Vereda Cora Chiquito. Tenza</t>
  </si>
  <si>
    <t>diana.lozano02@uptc.edu.co</t>
  </si>
  <si>
    <t>NACIMINENTO</t>
  </si>
  <si>
    <t>2021EE5242
2021EE6495
2021EE9136
2022EE3745
2022EE5141</t>
  </si>
  <si>
    <t>18/06/2021
13/07/2021
08/09/2021
08/04/2022
15/05/2022</t>
  </si>
  <si>
    <t>2022ER3877</t>
  </si>
  <si>
    <t>2021er5035-
2021ER6834-
2022ER3877-
2022ER5728</t>
  </si>
  <si>
    <t>23/06/2021-
19/08/2021-
20/04/2022-
07/06/2022</t>
  </si>
  <si>
    <t>22/06/2021</t>
  </si>
  <si>
    <t>998 SUSPENDE
1614 REACTIVA</t>
  </si>
  <si>
    <t>29/06/2022
31/08/2022</t>
  </si>
  <si>
    <t>DIEGO RODRIGUEZ
HAROL CASTRO</t>
  </si>
  <si>
    <t>Uso Doméstico (3 personas) 0.005 litros por segundo y uso Pecuario (aves) 0.002 litros por segundo</t>
  </si>
  <si>
    <t>2591 requerimiento</t>
  </si>
  <si>
    <t>2023ER391</t>
  </si>
  <si>
    <t>2022ER6113
2022ER279</t>
  </si>
  <si>
    <t>17/06/2022
14/01/2022</t>
  </si>
  <si>
    <t>3100001927552122001.</t>
  </si>
  <si>
    <t>CA 109-22</t>
  </si>
  <si>
    <t>ALBERTO ARISTIDES LESMES PIÑEROS</t>
  </si>
  <si>
    <t>Predio Buena Vista y El Rodadero, vereda Yaguas. Somondoco</t>
  </si>
  <si>
    <t>albertolesmes1055@gmail.com</t>
  </si>
  <si>
    <t>YAGUAS</t>
  </si>
  <si>
    <t>EL MANGLE</t>
  </si>
  <si>
    <t>2022EE539</t>
  </si>
  <si>
    <t>1003 SUSPENDE
2823 REACTIVA</t>
  </si>
  <si>
    <t>29/06/2022
05/12/2022</t>
  </si>
  <si>
    <t>ANGELA MARTINEZ
HAROL CASTRO</t>
  </si>
  <si>
    <t xml:space="preserve">Uso Doméstico (5 personas) 0.008 litros por segundo, uso Pecuario (aves) 0.001 litros por segundo y uso Agricola 0.027 litros por segundo.  </t>
  </si>
  <si>
    <t>2022ER5494</t>
  </si>
  <si>
    <t>3100000427671522001.</t>
  </si>
  <si>
    <t>CA 110-22</t>
  </si>
  <si>
    <t>JORGE GALINDO GALINDO</t>
  </si>
  <si>
    <t>EL MANANTIAL</t>
  </si>
  <si>
    <t>2022EE7313</t>
  </si>
  <si>
    <t>1002 DESISTE</t>
  </si>
  <si>
    <t>DESISTE</t>
  </si>
  <si>
    <t>2022ER5852</t>
  </si>
  <si>
    <t>3100000413007122001.</t>
  </si>
  <si>
    <t>C.A. 111-22</t>
  </si>
  <si>
    <t xml:space="preserve">EFRAÍN MUÑOZ </t>
  </si>
  <si>
    <t>Predio El Placer, Vereda Gaque. Sutatenza</t>
  </si>
  <si>
    <t>olmu714@gmail.com</t>
  </si>
  <si>
    <t>GAQUE</t>
  </si>
  <si>
    <t>2022EE7491</t>
  </si>
  <si>
    <t>1040 SUSPENDE
2589 REACTIVA</t>
  </si>
  <si>
    <t>30/06/2022
15/11/2022</t>
  </si>
  <si>
    <t>3100002416249222001.</t>
  </si>
  <si>
    <t>C.A. 112-22</t>
  </si>
  <si>
    <t>GLORIA ELSA REYES REYES</t>
  </si>
  <si>
    <t>2022EE7472</t>
  </si>
  <si>
    <t>2022ER7136</t>
  </si>
  <si>
    <t>1440 ADMITE</t>
  </si>
  <si>
    <t>09/08/2022</t>
  </si>
  <si>
    <t>47</t>
  </si>
  <si>
    <t>0.027 (Nacimiento Las Mercedes) 0.372 (Nacimiento San Rafael)</t>
  </si>
  <si>
    <t xml:space="preserve">0.013                                                                 0.174                                                                               </t>
  </si>
  <si>
    <t xml:space="preserve">Uso Doméstico (15 personas) 0.021 litros por segundo y uso Pecuario  0.002 litros por segundo.  </t>
  </si>
  <si>
    <t>SUSPENDER X ES PARTE DE LA REGLAMENTACIÓN</t>
  </si>
  <si>
    <t>2022ER6468</t>
  </si>
  <si>
    <t>3100000100918122001.</t>
  </si>
  <si>
    <t>C.A. 113-22</t>
  </si>
  <si>
    <t>HERNANDO ROJAS LEÓN</t>
  </si>
  <si>
    <t>RIQUE</t>
  </si>
  <si>
    <t>EL NEME</t>
  </si>
  <si>
    <t>2022EE7536</t>
  </si>
  <si>
    <t>1043 SUSPENDE
1490 REACTIVA</t>
  </si>
  <si>
    <t>30/06/2022
17/08/2022</t>
  </si>
  <si>
    <t>JEFER AVILA -                  ADRIANA BENAVIDEZ</t>
  </si>
  <si>
    <t>uso domestico:6 personas
agricola: tomate
pecuario: bovinos y equinos</t>
  </si>
  <si>
    <t>3701 REQUIERE</t>
  </si>
  <si>
    <t>2022ER6494</t>
  </si>
  <si>
    <t>3100007232604922001.</t>
  </si>
  <si>
    <t>C.A. 114-22</t>
  </si>
  <si>
    <t>AURELIO ARIAS SALAMANCA</t>
  </si>
  <si>
    <t>Predio La Esperanza, Vereda Naguata. Ramiriquí</t>
  </si>
  <si>
    <t>juanmanuelariasarias85@gmail.com</t>
  </si>
  <si>
    <t>NAGUATA</t>
  </si>
  <si>
    <t>AGUA BLANCA</t>
  </si>
  <si>
    <t>2022EE7535</t>
  </si>
  <si>
    <t>1044 SUSPENDE
1835 REACTIVA</t>
  </si>
  <si>
    <t>30/06/2022
20/09/2022</t>
  </si>
  <si>
    <t>__ /                               88</t>
  </si>
  <si>
    <t>JEFER AVILA /                  HAROLD CASTRO</t>
  </si>
  <si>
    <t>Uso domestico (37 personas)
Uso agricola (Frijol, pepino, arveja)
Uso pecuario (1000 peces, 8 Bovinos)</t>
  </si>
  <si>
    <t>2022ER6443
2022ER8851</t>
  </si>
  <si>
    <t>29/06/2022
05/09/2022</t>
  </si>
  <si>
    <t>3100090125186522001.</t>
  </si>
  <si>
    <t>C.A. 115-22</t>
  </si>
  <si>
    <t>MONASTERIO DE LA SANTISIMA TRINIDAD</t>
  </si>
  <si>
    <t>901251865-9</t>
  </si>
  <si>
    <t>Predio El Recuerdo, Vereda Rosales. Guateque</t>
  </si>
  <si>
    <t>cedingca@gmail.com</t>
  </si>
  <si>
    <t>FONS DIVINI AMORIS</t>
  </si>
  <si>
    <t>2022EE8205</t>
  </si>
  <si>
    <t>1832 SUSPENDE
1835 REACTIVA</t>
  </si>
  <si>
    <t>CAROL CAMACHO</t>
  </si>
  <si>
    <t>2022ER6577</t>
  </si>
  <si>
    <t>3100002419868222001.</t>
  </si>
  <si>
    <t>C.A 116-22</t>
  </si>
  <si>
    <t>MARTHA CECILIA LOPEZ RODRIGUEZ</t>
  </si>
  <si>
    <t>Predio El Grado, vereda Teguaneque. Turmequé</t>
  </si>
  <si>
    <t>2022EE8704
2022EE11264</t>
  </si>
  <si>
    <t>2/08/2022
21/09/2022</t>
  </si>
  <si>
    <t>1329 SUSPENDE 
1840 RECATIVA</t>
  </si>
  <si>
    <t>18/07/2022
20/09/2022</t>
  </si>
  <si>
    <t xml:space="preserve">Agrícola </t>
  </si>
  <si>
    <t>3629 ADMITE</t>
  </si>
  <si>
    <t>2022ER6853</t>
  </si>
  <si>
    <t>3100000674996322001.</t>
  </si>
  <si>
    <t>C.A 117-22</t>
  </si>
  <si>
    <t>JOSÉ IGNACIO MOLINA VARGAS</t>
  </si>
  <si>
    <t>PAVAQUIRA</t>
  </si>
  <si>
    <t>EL CERRO</t>
  </si>
  <si>
    <t>2022EE8678</t>
  </si>
  <si>
    <t>2022ER6852</t>
  </si>
  <si>
    <t>3100002326383522001.
CA-00118-22</t>
  </si>
  <si>
    <t>C.A 118-22</t>
  </si>
  <si>
    <t>ANA MARIA GALINDO DE LOPEZ</t>
  </si>
  <si>
    <t>EL PLACER</t>
  </si>
  <si>
    <t>2022EE8742</t>
  </si>
  <si>
    <t>2022ER6847</t>
  </si>
  <si>
    <t>3100090042659822001.
CA-00119-22</t>
  </si>
  <si>
    <t>C.A 119-22</t>
  </si>
  <si>
    <t>ASOCIACION DE SUSCRIPTORES DEL ACUEDUCTO DE LA VEREDA DE CENTRO ACUEDUCTO SECTOR ARRAYANES DEL MUNICIPIO DE PACHAVITA.
Rep. Legal SALAMANCA RAMIREZ VIVIANA PAOLA</t>
  </si>
  <si>
    <t xml:space="preserve">900.426.598-6
1.070.328.563
</t>
  </si>
  <si>
    <t>DOMÉSTICO, AGRICOLA Y PECUARIO</t>
  </si>
  <si>
    <t>2022EE8905</t>
  </si>
  <si>
    <t>1403 ADMITE</t>
  </si>
  <si>
    <t>43</t>
  </si>
  <si>
    <t xml:space="preserve">ANGELA MARTINEZ
</t>
  </si>
  <si>
    <t>24/08/2022</t>
  </si>
  <si>
    <t xml:space="preserve">Uso Doméstico (28 suscriptores) 0.31 litros por segundo y uso Pecuario  0.04 litros por segundo.  </t>
  </si>
  <si>
    <t>YEIMMY GARCIA</t>
  </si>
  <si>
    <t>2022ER7236</t>
  </si>
  <si>
    <t>3100000675135422001.
CA-00120-22</t>
  </si>
  <si>
    <t>C.A. 120-22</t>
  </si>
  <si>
    <t>PABLO EMILIO ROJAS AYALA</t>
  </si>
  <si>
    <t>CHEN</t>
  </si>
  <si>
    <t>RUMA</t>
  </si>
  <si>
    <t>DOMÉSTICO, AGRICOLA, PECUARIO y PISCÍCOLA</t>
  </si>
  <si>
    <t>2022EE8899</t>
  </si>
  <si>
    <t>ANGELA MARTIÍNEZ</t>
  </si>
  <si>
    <t>3556 ADMITE</t>
  </si>
  <si>
    <t>2022ER6893</t>
  </si>
  <si>
    <t>3100080013117722001.
CA-00121-22</t>
  </si>
  <si>
    <t>C.A. 121-22</t>
  </si>
  <si>
    <t>MUNICIPIO DE CHIVOR</t>
  </si>
  <si>
    <t>800131177-9</t>
  </si>
  <si>
    <t>SAN CAYETANO</t>
  </si>
  <si>
    <t>LA CASCADA</t>
  </si>
  <si>
    <t>2022EE8964</t>
  </si>
  <si>
    <t>ADRIANA B.</t>
  </si>
  <si>
    <t>2021ER9261 - 2022ER7666</t>
  </si>
  <si>
    <t>29/10/2021 - 01/08/2022</t>
  </si>
  <si>
    <t>3100090025952622001.
CA-00122-22</t>
  </si>
  <si>
    <t>C.A. 122-22</t>
  </si>
  <si>
    <t>ASOCIACIÓN DE SUSCRIPTORES DEL ACUEDUCTO LOS PANTANOS VEREDA ZANJA.Rep. Legal JOSÉ ORLANDO ARIAS ROMERO</t>
  </si>
  <si>
    <t>900259526-1</t>
  </si>
  <si>
    <t>2022EE8965</t>
  </si>
  <si>
    <t>2023ER8266</t>
  </si>
  <si>
    <t>1601 ADMITE 
124 REPROGRAMA VISITA</t>
  </si>
  <si>
    <t>31/08/2022
14/02/2023</t>
  </si>
  <si>
    <t>19/09/2022
10/03/2023</t>
  </si>
  <si>
    <t>JULIANA ACOSTA
KARLA HERNANDEZ Y LINA DAZA</t>
  </si>
  <si>
    <t>29/12/2022
27/04/2023</t>
  </si>
  <si>
    <t>SE SUGIERE REPROGRAMAR VISITA POR TENER CAPTACIÓN DE LA CA-091-22
CONCEPTO Vo.BO. - 09/04/2023</t>
  </si>
  <si>
    <t>JULIANA SANCHEZ</t>
  </si>
  <si>
    <t>2022ER7204</t>
  </si>
  <si>
    <t>3100004003223822001.
CA-00123-22</t>
  </si>
  <si>
    <t>C.A. 123-22</t>
  </si>
  <si>
    <t>GRACIELA REINA CORTES</t>
  </si>
  <si>
    <t>Predio Manzano Uno, vereda Choquira. Ventaquemada</t>
  </si>
  <si>
    <t>reyesesmeralda.06@gmail.com</t>
  </si>
  <si>
    <t>ZOMENA / NEGRA</t>
  </si>
  <si>
    <t>2022EE8909</t>
  </si>
  <si>
    <t>KAREN PERILLA</t>
  </si>
  <si>
    <t>1427 ADMITE</t>
  </si>
  <si>
    <t>uso pecuario: porcinos</t>
  </si>
  <si>
    <t>3498 REQUIERE</t>
  </si>
  <si>
    <t>2022ER7183</t>
  </si>
  <si>
    <t>3100090011066122001.
CA-00124-22</t>
  </si>
  <si>
    <t>C.A. 124-22</t>
  </si>
  <si>
    <t>ASOCIACION DE SUSCRIPTORES DEL ACUEDUCTO EL TREBOL DE LA VEREDA NUEVE PILAS DEL MUNICIPIO DE UMBITA. 
Rep. Legal PEDRO ANTONIO HEREDIA RAMOS</t>
  </si>
  <si>
    <t>900.110.661-5
4.291.092</t>
  </si>
  <si>
    <t>EL TREBOL</t>
  </si>
  <si>
    <t>DOMÉSTICO, PECUARIO</t>
  </si>
  <si>
    <t>2022EE9376</t>
  </si>
  <si>
    <t>1467 ADMITE</t>
  </si>
  <si>
    <t>ANGELA MARTINEZ
ADRIANA BENAVIDES</t>
  </si>
  <si>
    <t>Doméstico (48 familias)-
Pecuario</t>
  </si>
  <si>
    <t>2022ER7596</t>
  </si>
  <si>
    <t>3100105437240622001.
CA-00125-22</t>
  </si>
  <si>
    <t>C.A. 125-22</t>
  </si>
  <si>
    <t>OMAR EMILIANO GUERRA RUBIO</t>
  </si>
  <si>
    <t xml:space="preserve">CENTRO TURMQUE </t>
  </si>
  <si>
    <t xml:space="preserve">RIO </t>
  </si>
  <si>
    <t xml:space="preserve">ALBARRACIN </t>
  </si>
  <si>
    <t>ANGELA NATALIA</t>
  </si>
  <si>
    <t>3370 ADMITE</t>
  </si>
  <si>
    <t>MAYRA  MONTAÑEZ</t>
  </si>
  <si>
    <t>Pecuario (piscícola) 41,3</t>
  </si>
  <si>
    <t>2022ER7587</t>
  </si>
  <si>
    <t>3100002419783922001.
CA-00126-22</t>
  </si>
  <si>
    <t>C.A. 126-22</t>
  </si>
  <si>
    <t>GLORIA INES QUINTANA CONTRERAS</t>
  </si>
  <si>
    <t>Predio La Magdalena, Vereda Rosales. Turmequé</t>
  </si>
  <si>
    <t>GUAMO</t>
  </si>
  <si>
    <t>2022EE9381</t>
  </si>
  <si>
    <t>1489 ADMITE</t>
  </si>
  <si>
    <t>1285.15 L/s</t>
  </si>
  <si>
    <t>419.63 L/s</t>
  </si>
  <si>
    <t>0.26 L/s</t>
  </si>
  <si>
    <t xml:space="preserve">2021ER7084-
2022ER7010
2022ER5795
2022ER7010
2022ER8797
</t>
  </si>
  <si>
    <t>25/08/2021
4/07/2022
08/06/2022
14/07/2022
05/09/2022</t>
  </si>
  <si>
    <t>3100002396523322001.
CA-00127-22</t>
  </si>
  <si>
    <t>C.A. 127-22</t>
  </si>
  <si>
    <t>MARIA ELSA ARIAS VARGAS</t>
  </si>
  <si>
    <t>Predio La Palma y El Recuerdo, Vereda Naguata. Ramiriquí</t>
  </si>
  <si>
    <t xml:space="preserve">2021EE11027
2022EE9386
2022EE10656
</t>
  </si>
  <si>
    <t>15/10/2021
18/08/2022
13/09/2022</t>
  </si>
  <si>
    <t>484 DESISITIMIENTO
828 REVOCA ADMITE</t>
  </si>
  <si>
    <t>31/05/2022
17/08/2022</t>
  </si>
  <si>
    <t>0.0121</t>
  </si>
  <si>
    <t xml:space="preserve">Domestico: 6 personas
Agricola: Fumigación
Pecuario 5 Bovinos
</t>
  </si>
  <si>
    <t>2453 REQUIERE</t>
  </si>
  <si>
    <t>828
1101</t>
  </si>
  <si>
    <t>17/08/2022
19/10/2022</t>
  </si>
  <si>
    <t>HAROL CASTRO
ADRIANA BENAVIDES</t>
  </si>
  <si>
    <t>2022ER7594</t>
  </si>
  <si>
    <t>3100007436432522001.
CA-00128-22</t>
  </si>
  <si>
    <t>C.A. 128-22</t>
  </si>
  <si>
    <t>FAVIO NARANJO BELTRÁN</t>
  </si>
  <si>
    <t>Carrera 3 #15-159. Turmequé</t>
  </si>
  <si>
    <t>ARRAYAN</t>
  </si>
  <si>
    <t>2022EE9389</t>
  </si>
  <si>
    <t>NO</t>
  </si>
  <si>
    <t>1500 ADMITE</t>
  </si>
  <si>
    <t>2/09/2022
23/11/2022 MODIFICACIÓN</t>
  </si>
  <si>
    <t xml:space="preserve">Pecuario: Cerdos,Bovinos
Agrícola (5 Ha Aguacate, feijoa, manzana)
</t>
  </si>
  <si>
    <t>2022ER7747</t>
  </si>
  <si>
    <t>3100105465863822001.
CA-00129-22</t>
  </si>
  <si>
    <t>C.A. 129-22</t>
  </si>
  <si>
    <t>ANGIE CAROLINA LESMES MUÑOZ</t>
  </si>
  <si>
    <t>CUCHARERO</t>
  </si>
  <si>
    <t>2022EE9698</t>
  </si>
  <si>
    <t>1538 ADMITE
3368 REQUIERE</t>
  </si>
  <si>
    <t>22/08/2022
30/12/2022</t>
  </si>
  <si>
    <t>356 Porcinos</t>
  </si>
  <si>
    <t>PARA REQUERIRLO POR CERTIFICADOS DE TRADICION Y LIBERTAD</t>
  </si>
  <si>
    <t>2022ER7907</t>
  </si>
  <si>
    <t>3100082000375622001.
CA-00130-22</t>
  </si>
  <si>
    <t>C.A. 130-22</t>
  </si>
  <si>
    <t>CUERPO DE BOMBEROS VOLUNTARIOS DE GARAGOA</t>
  </si>
  <si>
    <t>820003756-8</t>
  </si>
  <si>
    <t>Calle 14 # 9-30. Garagoa</t>
  </si>
  <si>
    <t>GARAGOA - PACHAVITA Y SOMONDOCO</t>
  </si>
  <si>
    <t>bomberosgaragoa@hotmail.com</t>
  </si>
  <si>
    <t>QUIGUA - HATO GRANDE Y BOYA 2</t>
  </si>
  <si>
    <t>QUIGUA - RIO GARAGOA Y SIN NOMBRE</t>
  </si>
  <si>
    <t>OTROS (EMERGENCIAS)</t>
  </si>
  <si>
    <t>2022EE9710</t>
  </si>
  <si>
    <t>1518 ADMITE</t>
  </si>
  <si>
    <t>22/08/2022</t>
  </si>
  <si>
    <t xml:space="preserve">Drenaje del Tunel 18,97
Quebrada la Cuya 2973,115
Quebrada Quigua 22151,915
Río Garagoa Sector Cambulos y  Puente La Frontera   97583
</t>
  </si>
  <si>
    <t xml:space="preserve">Drenaje del Tunel 9,96
Quebrada La Cuya 1160,885
Quebrada Quigua 11629,756
</t>
  </si>
  <si>
    <t>Drenaje del Tunel 30 m3
Quebrada La Cuya  30 m3
Quebrada Quigua  20 m3
Río Garagoa Sector Cambulos y  Puente La Frontera  20 m3</t>
  </si>
  <si>
    <t>Incendios</t>
  </si>
  <si>
    <t>3497 REQUIERE</t>
  </si>
  <si>
    <t>2022ER7974</t>
  </si>
  <si>
    <t>3100090061888922001.
CA-00131-22</t>
  </si>
  <si>
    <t>C.A. 131-22</t>
  </si>
  <si>
    <t>ASOCIACIÓN DE SUSCRIPTORES DEL ACUEDUCTO LOS CEREZOS DE LA VEREDA PALENQUE SECTOR ABAJO DEL MUNICIPIO DE JENESANO BOYACÁ.</t>
  </si>
  <si>
    <t>900618889-9</t>
  </si>
  <si>
    <t xml:space="preserve">LOS  CEREZOS </t>
  </si>
  <si>
    <t>2022EE9294</t>
  </si>
  <si>
    <t>2022ER11096-
2023ER2586</t>
  </si>
  <si>
    <t>08/11/2022-
22/03/2023</t>
  </si>
  <si>
    <t>2021ER3252-
2022ER7623</t>
  </si>
  <si>
    <t>28-04-2021
29/07/2022</t>
  </si>
  <si>
    <t>3100082000568122001.
CA-00132-22</t>
  </si>
  <si>
    <t>C.A. 132-22</t>
  </si>
  <si>
    <t xml:space="preserve">ASOCIACIÓN DE SUSCRIPTORES DEL ACUEDUCTO LAS VEGAS DEL MUNICIPIO DE VENTAQUEMADA DEPARTAMENTO DE BOYACÁ </t>
  </si>
  <si>
    <t>820005681-3</t>
  </si>
  <si>
    <t xml:space="preserve">VENTAQUEMADA </t>
  </si>
  <si>
    <t xml:space="preserve">BOQUERON </t>
  </si>
  <si>
    <t xml:space="preserve">LAS VEGAS </t>
  </si>
  <si>
    <t>3497 ADMITE</t>
  </si>
  <si>
    <t>2022ER8184</t>
  </si>
  <si>
    <t>3100000428593022001.
CA-00133-22</t>
  </si>
  <si>
    <t>C.A. 133-22</t>
  </si>
  <si>
    <t>PEDRO IGNACIO SOSA BOHORQUEZ</t>
  </si>
  <si>
    <t>4.285.93O</t>
  </si>
  <si>
    <t xml:space="preserve">TURMEQUE </t>
  </si>
  <si>
    <t xml:space="preserve">SEPERFICIAL </t>
  </si>
  <si>
    <t>2022EE10030</t>
  </si>
  <si>
    <t>1600 ADMITIR</t>
  </si>
  <si>
    <t>31/08/2022</t>
  </si>
  <si>
    <t>uso agricola</t>
  </si>
  <si>
    <t>2022ER8523
2022ER9348</t>
  </si>
  <si>
    <t>26/08/2022
16/09/2022</t>
  </si>
  <si>
    <t>3100083002520522001.
CA-00134-22</t>
  </si>
  <si>
    <t>C.A. 134-22</t>
  </si>
  <si>
    <t xml:space="preserve">AES CHIVOR </t>
  </si>
  <si>
    <t>830025205-2</t>
  </si>
  <si>
    <t>CALICHANA</t>
  </si>
  <si>
    <t xml:space="preserve">AGUAS INFILTRACION </t>
  </si>
  <si>
    <t>AGUAS DE INFILTRACION</t>
  </si>
  <si>
    <t>2022EE10240
2022EE11267</t>
  </si>
  <si>
    <t>03/09/2022
21/09/2022</t>
  </si>
  <si>
    <t>1839 ADMITE</t>
  </si>
  <si>
    <t xml:space="preserve">LICETH HOLGUIN </t>
  </si>
  <si>
    <t>uso industrial</t>
  </si>
  <si>
    <t>2023ER2845-
2023ER3578</t>
  </si>
  <si>
    <t>27/03/2023-
18/04/2023</t>
  </si>
  <si>
    <t>628 OTORGA
1321  recurso reposicion</t>
  </si>
  <si>
    <t>27/07/2023
01/12/2023</t>
  </si>
  <si>
    <t>JEFER AVILA
ADRIANA BENAVIDES</t>
  </si>
  <si>
    <t>2022ER8450</t>
  </si>
  <si>
    <t>3100000426327222001.
CA-00135-22</t>
  </si>
  <si>
    <t>C.A 135-22</t>
  </si>
  <si>
    <t>PEDRO JOSE VILLAMOR ALVARADO</t>
  </si>
  <si>
    <t xml:space="preserve">COBAVITA </t>
  </si>
  <si>
    <t>2022EE10225</t>
  </si>
  <si>
    <t>3479 ADMITE</t>
  </si>
  <si>
    <t>CAMILA AMAYA</t>
  </si>
  <si>
    <t>Pecuario - bovinos (0,002)
doméstico (0,009) 6 personas</t>
  </si>
  <si>
    <t>2021ER8445-
2022ER8371</t>
  </si>
  <si>
    <t>05/10/2021-
23/08/2022</t>
  </si>
  <si>
    <t>3100001013841622001.
CA-00136-22</t>
  </si>
  <si>
    <t>C.A 136-22</t>
  </si>
  <si>
    <t>VICTOR HUGO CARO RIVERA</t>
  </si>
  <si>
    <t>2021EE11750-</t>
  </si>
  <si>
    <t>2022ER8371</t>
  </si>
  <si>
    <t>565 DESISTIMIENTO
942 REVOCAR
3123 ARCHIVAR</t>
  </si>
  <si>
    <t>6/06/2022
12/09/2022
27/10/2023</t>
  </si>
  <si>
    <t>ANGELA MARTINEZ
MILENA GALINDO</t>
  </si>
  <si>
    <t>ARCHIVAR</t>
  </si>
  <si>
    <t>2022ER8690</t>
  </si>
  <si>
    <t xml:space="preserve">3100082000505922001.
CA-00137-22
</t>
  </si>
  <si>
    <t>C.A 137-22</t>
  </si>
  <si>
    <t>ASOCIACION DE USUARIOS DEL ACUEDUCTO ZAPATERO, EL UVO Y LLANO GRANDE
REP. LEGAL BLANCA INES TORRES SUAREZ</t>
  </si>
  <si>
    <t>820005059-1
40,021,026</t>
  </si>
  <si>
    <t>Vereda Llano Grande. Nuevo Colón</t>
  </si>
  <si>
    <t>enonmmanantial@gmail.com</t>
  </si>
  <si>
    <t>LA LIBERTAD - EL CHIVO</t>
  </si>
  <si>
    <t>2022EE10997</t>
  </si>
  <si>
    <t>1791 ADMITE</t>
  </si>
  <si>
    <t>Quebrada Sin Nombre 82708
Nacimiento La Libertad  0,721
Nacimiento Sin Nombre 3,318
Nacimiento El Chivo 4,827</t>
  </si>
  <si>
    <t>Quebrada Sin Nombre 43,422
Nacimiento La Libertad  0,378
Nacimiento Sin Nombre 1742
Nacimiento El Chivo 2,537</t>
  </si>
  <si>
    <t>Doméstico (219 familias)
Pecuario (bovinos y equinos)</t>
  </si>
  <si>
    <t>2022ER8773</t>
  </si>
  <si>
    <t xml:space="preserve">3100090116150522001.
CA-00138-22
</t>
  </si>
  <si>
    <t>C.A. 138-22</t>
  </si>
  <si>
    <t>CONCESIÓN TRASVERSAL DEL SISGA S.A.S.</t>
  </si>
  <si>
    <t>901161505-6</t>
  </si>
  <si>
    <t>2022EE10923</t>
  </si>
  <si>
    <t xml:space="preserve">2733 ADMITE
242 REQUIERE
</t>
  </si>
  <si>
    <t>28/11/2022
02/03/2023</t>
  </si>
  <si>
    <t>JEFER AVILA
KAREN BUITRAGO</t>
  </si>
  <si>
    <t>uso domestico</t>
  </si>
  <si>
    <t>242 REQUIERE</t>
  </si>
  <si>
    <t>2022ER8881</t>
  </si>
  <si>
    <t>.3100000676333822001.
CA-00139-22</t>
  </si>
  <si>
    <t>C.A. 139-22</t>
  </si>
  <si>
    <t>HECTOR JOSE TOLOZA MORALES</t>
  </si>
  <si>
    <t>SIGUIQUE</t>
  </si>
  <si>
    <t>2022EE10726</t>
  </si>
  <si>
    <t>2022ER8901</t>
  </si>
  <si>
    <t>3100004162470222001.
CA-00140-22</t>
  </si>
  <si>
    <t>C.A. 140-22</t>
  </si>
  <si>
    <t>MARIA OLIVA SUAREZ RUIZ</t>
  </si>
  <si>
    <t>2022EE10688-
2023EE3938</t>
  </si>
  <si>
    <t>13/09/2022-
14-04-2023</t>
  </si>
  <si>
    <t>2023ER3680</t>
  </si>
  <si>
    <t>1246 ADMITE</t>
  </si>
  <si>
    <t xml:space="preserve">5 Personas </t>
  </si>
  <si>
    <t xml:space="preserve">1246
</t>
  </si>
  <si>
    <t>2022ER9330
2022ER10795
2023ER708-
2023ER3680</t>
  </si>
  <si>
    <t>16/09/2022-
27/10/2022- 
31/01/2023- 
20/04/2023</t>
  </si>
  <si>
    <t>2022ER8949</t>
  </si>
  <si>
    <t>3100090027717122001.
CA-00141-22</t>
  </si>
  <si>
    <t>C.A. 141-22</t>
  </si>
  <si>
    <t>EMPRESA DE ACUEDUCTO, ALCANTARILLADO Y ASEO DE TENZA S.A  E.S.P.</t>
  </si>
  <si>
    <t>900277171-5</t>
  </si>
  <si>
    <t>Carrera 8 #4-18.  Tenza</t>
  </si>
  <si>
    <t xml:space="preserve">PACHAVITA </t>
  </si>
  <si>
    <t>contactenos@eaaatenza.gov.co</t>
  </si>
  <si>
    <t>EL ERIAL</t>
  </si>
  <si>
    <t>DOMESTICO Y RECREACION</t>
  </si>
  <si>
    <t>2022EE11272</t>
  </si>
  <si>
    <t>1837 ADMITE</t>
  </si>
  <si>
    <t xml:space="preserve">2022EE8783
</t>
  </si>
  <si>
    <t>3100002106954422001.
CA-00142-22</t>
  </si>
  <si>
    <t>C.A. 142-22</t>
  </si>
  <si>
    <t>MARIA ELISA MORA CALDERON</t>
  </si>
  <si>
    <t>Predio La Magdalena, vereda Rinchoque. Turmequé</t>
  </si>
  <si>
    <t>melisamoracalderon@gmail.com</t>
  </si>
  <si>
    <t>BINCHOQUE</t>
  </si>
  <si>
    <t>EL OJITO</t>
  </si>
  <si>
    <t>2022EE11293</t>
  </si>
  <si>
    <t>1830 ADMITE</t>
  </si>
  <si>
    <t>Doméstico (16 personas) 
Pecuario</t>
  </si>
  <si>
    <t xml:space="preserve">2022ER8539
2022ER8904
</t>
  </si>
  <si>
    <t xml:space="preserve">07/10/2021
6/09/2022
</t>
  </si>
  <si>
    <t>3100000422050822001.
CA-00143-22</t>
  </si>
  <si>
    <t>C.A. 143-22</t>
  </si>
  <si>
    <t xml:space="preserve">ANDRES PULIDO ULLOA </t>
  </si>
  <si>
    <t>RAMIEIQUI</t>
  </si>
  <si>
    <t>PANTANO LARGO</t>
  </si>
  <si>
    <t>EL VALLE</t>
  </si>
  <si>
    <t xml:space="preserve">2022EE11591
2022EE7019
</t>
  </si>
  <si>
    <t xml:space="preserve">26/10/2021
21/06/2022
</t>
  </si>
  <si>
    <t>1831 ADMITE</t>
  </si>
  <si>
    <t>uso domestico y pecuario: 21 personas y 20 bovinos</t>
  </si>
  <si>
    <t>2022ER9141</t>
  </si>
  <si>
    <t>3100000733537022001.
CA-00144-22</t>
  </si>
  <si>
    <t>C.A. 144-22</t>
  </si>
  <si>
    <t xml:space="preserve">FLORO EDILBERTO MONROY CARDENAS </t>
  </si>
  <si>
    <t xml:space="preserve">PECUARIO </t>
  </si>
  <si>
    <t>2022EE11270</t>
  </si>
  <si>
    <t>1838 ADMITE</t>
  </si>
  <si>
    <t>0.103</t>
  </si>
  <si>
    <t>0.054</t>
  </si>
  <si>
    <t>0.023</t>
  </si>
  <si>
    <t>Domestico: 6 personas
Pecuario: 6 Cerdos</t>
  </si>
  <si>
    <t xml:space="preserve">2594
3697 REQUIERE
</t>
  </si>
  <si>
    <t>17/11/2022
04/11/2023</t>
  </si>
  <si>
    <t>YEIMY GARCIA 
MAYRA MONTAÑEZ</t>
  </si>
  <si>
    <t>2022ER9169</t>
  </si>
  <si>
    <t>3100000733255822001.
CA-00145-22</t>
  </si>
  <si>
    <t>C.A. 145-22</t>
  </si>
  <si>
    <t xml:space="preserve">URIEL BERNAL CUESTA </t>
  </si>
  <si>
    <t xml:space="preserve">MIPAQUIRA </t>
  </si>
  <si>
    <t xml:space="preserve">AGRICOLA </t>
  </si>
  <si>
    <t>2022EE11392</t>
  </si>
  <si>
    <t>1070 DESISTE</t>
  </si>
  <si>
    <t>2022ER9371</t>
  </si>
  <si>
    <t>3100082000524822001.
CA-00146-22</t>
  </si>
  <si>
    <t>C.A. 146-22</t>
  </si>
  <si>
    <t>ASOCIACION DE SUSCRIPTORES DEL ACUEDUCTO DE PEÑA BLANCA VEREDA DE SIGUINEQUE MUNICIPIO DE TURMEQUE BOYACA</t>
  </si>
  <si>
    <t>820005248-7</t>
  </si>
  <si>
    <t xml:space="preserve">DOMESTICO Y PECUARIO </t>
  </si>
  <si>
    <t>2022EE11694</t>
  </si>
  <si>
    <t>nacimiento 1: 1,65
naciemiento el recuerdo2: 5,5467</t>
  </si>
  <si>
    <t>nacimiento 1: 0,986
naciemiento el recuerdo2: 0,344</t>
  </si>
  <si>
    <t>nacimiento 1: 0,69
naciemiento el recuerdo2: 0,3</t>
  </si>
  <si>
    <t>2022ER9258</t>
  </si>
  <si>
    <t>3100105746298222001.
CA-000147-22</t>
  </si>
  <si>
    <t>C.A. 147-22</t>
  </si>
  <si>
    <t>JHON FREDY PAEZ GALINDO</t>
  </si>
  <si>
    <t xml:space="preserve">ESPINAL </t>
  </si>
  <si>
    <t>CEBADAL</t>
  </si>
  <si>
    <t>2022EE11697</t>
  </si>
  <si>
    <t>1934 ADMITE</t>
  </si>
  <si>
    <t>ANGELA MARTINEZ
KAREN BUITRAGO</t>
  </si>
  <si>
    <t>JULIANA</t>
  </si>
  <si>
    <t>380 REQUIERE</t>
  </si>
  <si>
    <t xml:space="preserve">KAREN BUITRAGO </t>
  </si>
  <si>
    <t>2022ER9408</t>
  </si>
  <si>
    <t>3100000429355422001.
CA-00148-22</t>
  </si>
  <si>
    <t>C.A. 148-22</t>
  </si>
  <si>
    <t xml:space="preserve">JOSE DE JESUS GALINDO ESPINOSA - EDILBERTO AVILA BERNAL </t>
  </si>
  <si>
    <t>4293554 - 4292854</t>
  </si>
  <si>
    <t xml:space="preserve">ICARINA </t>
  </si>
  <si>
    <t xml:space="preserve">VIEJA </t>
  </si>
  <si>
    <t>2022EE11692</t>
  </si>
  <si>
    <t>1941 ADMITE</t>
  </si>
  <si>
    <t xml:space="preserve">Uso Agricola 0.31 litros por segundo y uso Pecuario  0.002 litros por segundo.  </t>
  </si>
  <si>
    <t>2022ER9462</t>
  </si>
  <si>
    <t>3100007232633922001.
CA-00149-22</t>
  </si>
  <si>
    <t>C.A. 149-22</t>
  </si>
  <si>
    <t>HUMBERTO PULIDO LOPEZ</t>
  </si>
  <si>
    <t>2022EE11683</t>
  </si>
  <si>
    <t>2023ER1818</t>
  </si>
  <si>
    <t>517 ADMITE</t>
  </si>
  <si>
    <t>18/04/2023</t>
  </si>
  <si>
    <t>20/06/2023</t>
  </si>
  <si>
    <t xml:space="preserve">Agricola (Riego de Cultivos) </t>
  </si>
  <si>
    <t>2022ER9635</t>
  </si>
  <si>
    <t>3100000100935822001.
CA-00150-22</t>
  </si>
  <si>
    <t>C.A. 150-22</t>
  </si>
  <si>
    <t xml:space="preserve">LUIS ARTURO SOSA PEÑA </t>
  </si>
  <si>
    <t xml:space="preserve">PEÑA NEGRA </t>
  </si>
  <si>
    <t>PEÑA NEGRA</t>
  </si>
  <si>
    <t>2022EE11823-
2023EE5849</t>
  </si>
  <si>
    <t>03/10/2022-
16/05/2023</t>
  </si>
  <si>
    <t>2023ER3800</t>
  </si>
  <si>
    <t>2022ER9621</t>
  </si>
  <si>
    <t>3100000418336022001.
CA-00151-22</t>
  </si>
  <si>
    <t>C.A. 151-22</t>
  </si>
  <si>
    <t>WILLINTON EDUARDO PULIDO IBAÑEZ</t>
  </si>
  <si>
    <t xml:space="preserve">NUEVO COLÓN </t>
  </si>
  <si>
    <t>EL ORO</t>
  </si>
  <si>
    <t>SAN ANTONIO Y EL VOLCAN</t>
  </si>
  <si>
    <t>2022EE11833</t>
  </si>
  <si>
    <t>0.12</t>
  </si>
  <si>
    <t>31  DOMESTICOS
33 PECUARIOS
AGRICOLA</t>
  </si>
  <si>
    <t>ULTIMO OFICIO 2024EE2000</t>
  </si>
  <si>
    <t>2022ER8921</t>
  </si>
  <si>
    <t>3100000427682722001.
CA-00152-22</t>
  </si>
  <si>
    <t>C.A. 152-22</t>
  </si>
  <si>
    <t xml:space="preserve">BLAS IGNACIO MOLINA PABON </t>
  </si>
  <si>
    <t>2022EE12272</t>
  </si>
  <si>
    <t>GERARDO PEREZ</t>
  </si>
  <si>
    <t>2091 SUSPENDE</t>
  </si>
  <si>
    <t>1363 ARCHIVA</t>
  </si>
  <si>
    <t>ARCHIVADA</t>
  </si>
  <si>
    <t>2022ER9241</t>
  </si>
  <si>
    <t>3100089180023820000. CA-00153-22</t>
  </si>
  <si>
    <t>C.A. 153-22</t>
  </si>
  <si>
    <t>ASOCIACION DE SUSCRIPTORES  DEL ACUEDUCTO DE REAVITA</t>
  </si>
  <si>
    <t>981800238-1</t>
  </si>
  <si>
    <t>2022ER9740</t>
  </si>
  <si>
    <t>3100090141939322001.
CA-00154-22</t>
  </si>
  <si>
    <t>C.A. 154-22</t>
  </si>
  <si>
    <t xml:space="preserve">RIVERPLANT S.A.S  DIANA RIVERA GAVIRIA </t>
  </si>
  <si>
    <t>9014193393-8 1075471570</t>
  </si>
  <si>
    <t xml:space="preserve">CHINAVITA </t>
  </si>
  <si>
    <t xml:space="preserve">MONTEJO </t>
  </si>
  <si>
    <t xml:space="preserve">LA COLORADA </t>
  </si>
  <si>
    <t>2022EE14837</t>
  </si>
  <si>
    <t>2042 ADMITE
525 REQUIERE</t>
  </si>
  <si>
    <t>5/10/2022
28/03/2023</t>
  </si>
  <si>
    <t xml:space="preserve">ANGELA MARTINEZ
HAROL CASTRO
</t>
  </si>
  <si>
    <t>2022ER9738</t>
  </si>
  <si>
    <t>3100002421268622001.
CA-00155-22</t>
  </si>
  <si>
    <t>C.A. 155-22</t>
  </si>
  <si>
    <t xml:space="preserve">UMBITA </t>
  </si>
  <si>
    <t>LOS QUINCHOS</t>
  </si>
  <si>
    <t xml:space="preserve">AGRICOLA Y PECUARIO </t>
  </si>
  <si>
    <t>2022EE11828</t>
  </si>
  <si>
    <t>2022ER9851</t>
  </si>
  <si>
    <t>3100000012411122001.
CA-00156-22</t>
  </si>
  <si>
    <t>C.A. 156-22</t>
  </si>
  <si>
    <t>SANTOS PULIDO CADENA</t>
  </si>
  <si>
    <t>Vereda Aposentos. Nuevo Colón</t>
  </si>
  <si>
    <t>nelpulido93@gmail.com</t>
  </si>
  <si>
    <t>APOSENTOS</t>
  </si>
  <si>
    <t>VDA. SORCA</t>
  </si>
  <si>
    <t>2022EE12102</t>
  </si>
  <si>
    <t>ANGELA VERA</t>
  </si>
  <si>
    <t>2041 ADMITE</t>
  </si>
  <si>
    <t>2022ER8929</t>
  </si>
  <si>
    <t>3100004002755722001
CA-00157-22</t>
  </si>
  <si>
    <t>C.A. 157-22</t>
  </si>
  <si>
    <t>MARIBEL CIFUENTES RODRIGUEZ</t>
  </si>
  <si>
    <t>Vereda Huerta Chica. Boyacá - Boyacá</t>
  </si>
  <si>
    <t>maricita07@yahoo.es</t>
  </si>
  <si>
    <t>HUERTA CHICA</t>
  </si>
  <si>
    <t>2022EE11085</t>
  </si>
  <si>
    <t xml:space="preserve">2134 ADMITE REQUIRE
</t>
  </si>
  <si>
    <t>2022ER10073</t>
  </si>
  <si>
    <t>310000415290022001.
CA-00158-22</t>
  </si>
  <si>
    <t>C.A.158-22</t>
  </si>
  <si>
    <t>MARIA INES SANCHEZ  SOSA</t>
  </si>
  <si>
    <t>NACIEMIENTO</t>
  </si>
  <si>
    <t>2022EE12727</t>
  </si>
  <si>
    <t>1114 DESISTE</t>
  </si>
  <si>
    <t>DESISTIMIENTO</t>
  </si>
  <si>
    <t>2022ER10249</t>
  </si>
  <si>
    <t>3100090107124922001.
CA-00159-22</t>
  </si>
  <si>
    <t>C.A 159-22</t>
  </si>
  <si>
    <t>ASOCIACION DE SUSCRIPTORES DEL ACUEDUCTO EL MUERTO</t>
  </si>
  <si>
    <t>991071249-9</t>
  </si>
  <si>
    <t>2022EE12729</t>
  </si>
  <si>
    <t>2022ER10454</t>
  </si>
  <si>
    <t>3100000413780322001.
CA-00160-22</t>
  </si>
  <si>
    <t>C.A 160-22</t>
  </si>
  <si>
    <t>MANUEL DE JESUS APONTE CRUZ</t>
  </si>
  <si>
    <t>Vereda Nonceta. Jenesano</t>
  </si>
  <si>
    <t>NONCETA</t>
  </si>
  <si>
    <t>2022EE12966</t>
  </si>
  <si>
    <t>2022ER10868</t>
  </si>
  <si>
    <t>.3100001917782222001.
CA-00161-22</t>
  </si>
  <si>
    <t>C.A 161-22</t>
  </si>
  <si>
    <t>JORGE ELIECER RODRIGUEZ FORERO</t>
  </si>
  <si>
    <t>BOYA 2</t>
  </si>
  <si>
    <t>AGRICOLA,DOMESTICO Y PECUARIO</t>
  </si>
  <si>
    <t>2022EE13611</t>
  </si>
  <si>
    <t xml:space="preserve">2495 ADMITE
</t>
  </si>
  <si>
    <t xml:space="preserve">4/11/2022
</t>
  </si>
  <si>
    <t>uso agricola y pecuario</t>
  </si>
  <si>
    <t>163 REQUIERE
2023EE3537 requerimiento  
1664 Auto de requerimiento</t>
  </si>
  <si>
    <t>16/02/2023-
10/04/2023-
23/06/2023</t>
  </si>
  <si>
    <t>ADRIANA BENAVIDES-
HAROL CASTRO</t>
  </si>
  <si>
    <t>2023ER1928</t>
  </si>
  <si>
    <t>2022ER10869</t>
  </si>
  <si>
    <t>.3100007436466222001.CA-00162-22</t>
  </si>
  <si>
    <t>C.A 162-22</t>
  </si>
  <si>
    <t>JAIME ANTONIO ORJUELA GONZALES</t>
  </si>
  <si>
    <t>LAUREAL</t>
  </si>
  <si>
    <t>2022EE13606</t>
  </si>
  <si>
    <t>2494 ADMITE</t>
  </si>
  <si>
    <t xml:space="preserve">Uso Agricola 0.11 litros por segundo. </t>
  </si>
  <si>
    <t>196 REQUIERE</t>
  </si>
  <si>
    <t>2022ER10893-
2022ER11538</t>
  </si>
  <si>
    <t>.3100000408015922001.
CA-00163-22</t>
  </si>
  <si>
    <t>C.A 163-22</t>
  </si>
  <si>
    <t>JOSÉ BALDOMERO BONILLA CUERVO</t>
  </si>
  <si>
    <t>AGRICOLA, PECUARIO Y DOMESTICO</t>
  </si>
  <si>
    <t>2022EE13613</t>
  </si>
  <si>
    <t>2496 ADMITE</t>
  </si>
  <si>
    <t xml:space="preserve">Uso Agricola 0.1 litros por segundo. </t>
  </si>
  <si>
    <t>1706 REQUIERE</t>
  </si>
  <si>
    <t>2023ER7448</t>
  </si>
  <si>
    <t>2022ER11009</t>
  </si>
  <si>
    <t>3100004004933522001
CA-00164-22</t>
  </si>
  <si>
    <t>C.A 164-22</t>
  </si>
  <si>
    <t>DIANA MABEL NEIRA TORRES</t>
  </si>
  <si>
    <t>BOGUIRQUE</t>
  </si>
  <si>
    <t>2022EE14190</t>
  </si>
  <si>
    <t xml:space="preserve">2593 ADMITE
244 REQUIERE
</t>
  </si>
  <si>
    <t>16/11/2022
02/03/2023</t>
  </si>
  <si>
    <t>Doméstico (16 personas)-
Pecuario - Agrícola</t>
  </si>
  <si>
    <t>244 REQUIERE</t>
  </si>
  <si>
    <t>2022ER10950</t>
  </si>
  <si>
    <t xml:space="preserve"> 3100001909689222001
CA-00165-22</t>
  </si>
  <si>
    <t>C.A 165-22</t>
  </si>
  <si>
    <t>ALVARO PINZON</t>
  </si>
  <si>
    <t>2022EE14192</t>
  </si>
  <si>
    <t>2592 ADMITE</t>
  </si>
  <si>
    <t>Doméstico (12 personas)-
Pecuario  (20 bovinos)</t>
  </si>
  <si>
    <t>529 REQUIERE
PENDIENTE FACTURA PARA OTORGAR</t>
  </si>
  <si>
    <t>1528 OTORGA</t>
  </si>
  <si>
    <t>2022ER11095</t>
  </si>
  <si>
    <t>3100000675307322001
CA-00166-22</t>
  </si>
  <si>
    <t>C.A 166-22</t>
  </si>
  <si>
    <t>MANUEL ANTONIO PARADA GOMÉZ</t>
  </si>
  <si>
    <t>CUCUAVACA</t>
  </si>
  <si>
    <t>EL UVO</t>
  </si>
  <si>
    <t>2022EE14790-
2023EE998</t>
  </si>
  <si>
    <t>28/11/2022-
14-02-2023</t>
  </si>
  <si>
    <t>2022ER12535</t>
  </si>
  <si>
    <t>2022ER12073</t>
  </si>
  <si>
    <t>3100002382327822002
CA-00167-22</t>
  </si>
  <si>
    <t>C.A 167-22</t>
  </si>
  <si>
    <t>MARLENI EVIDALIA GAMBA BAUTISTA</t>
  </si>
  <si>
    <t>NACIMEINTO</t>
  </si>
  <si>
    <t xml:space="preserve">EL VOLCAN </t>
  </si>
  <si>
    <t xml:space="preserve"> YEIMY GARCIA</t>
  </si>
  <si>
    <t>2022ER11393</t>
  </si>
  <si>
    <t>3100002396423422001
CA-00168-22</t>
  </si>
  <si>
    <t>C.A 168-22</t>
  </si>
  <si>
    <t>MARIA CECILIA SALAMANCA TALERO</t>
  </si>
  <si>
    <t>HORTIGAL</t>
  </si>
  <si>
    <t>2022EE14903</t>
  </si>
  <si>
    <t>2711 ADMITE
439 REQUIERE</t>
  </si>
  <si>
    <t>28/11/2022
16/03/2023</t>
  </si>
  <si>
    <t>439 REQUIERE por pago para otorgar</t>
  </si>
  <si>
    <t>2022ER11394</t>
  </si>
  <si>
    <t>3100002416378422001
CA-00169-22</t>
  </si>
  <si>
    <t>C.A 169-22</t>
  </si>
  <si>
    <t>MARIA CLAUDIA ZAMORA MARTINEZ</t>
  </si>
  <si>
    <t>SUPANECA ABAJO</t>
  </si>
  <si>
    <t>CAÑABRAVAL</t>
  </si>
  <si>
    <t>2022EE14901</t>
  </si>
  <si>
    <t>2023ER3139 comprobante de pago
05/04/2023</t>
  </si>
  <si>
    <t>2713 ADMITE
200 REQUIERE</t>
  </si>
  <si>
    <t>28/11/2022
23/02/2023</t>
  </si>
  <si>
    <t>200 REQUIERE</t>
  </si>
  <si>
    <t>2023ER3139 comprobante de pago</t>
  </si>
  <si>
    <t>2022ER11395-
2022ER11527</t>
  </si>
  <si>
    <t>3100105069316722001
CA-00170-22</t>
  </si>
  <si>
    <t>C.A 170-22</t>
  </si>
  <si>
    <t>FELIX IGNACIO CUERVO GALINDO</t>
  </si>
  <si>
    <t>PIRGUATA</t>
  </si>
  <si>
    <t>2022EE14907</t>
  </si>
  <si>
    <t>PDTE</t>
  </si>
  <si>
    <t>2712 ADMITE</t>
  </si>
  <si>
    <t>Domestico, pecuario y agricola</t>
  </si>
  <si>
    <t>1181 REQUIERE</t>
  </si>
  <si>
    <t>2022ER11485</t>
  </si>
  <si>
    <t>3100000439744822001
CA-00171-22</t>
  </si>
  <si>
    <t>C.A 171-22</t>
  </si>
  <si>
    <t>TITO JACOB LOPEZ MONTENEGRO</t>
  </si>
  <si>
    <t>CURIAVACA ARRIBA</t>
  </si>
  <si>
    <t>ROCHA</t>
  </si>
  <si>
    <t>022EE14896</t>
  </si>
  <si>
    <t>2714 ADMITE
385 REQUIERE</t>
  </si>
  <si>
    <t>28/11/2022
14/03/2022</t>
  </si>
  <si>
    <t>ANGELA MARTINEZ
ANGIE SANCHEZ</t>
  </si>
  <si>
    <t>uso somestico</t>
  </si>
  <si>
    <t>385 REQUIERE por pago para otorgar</t>
  </si>
  <si>
    <t>2022ER11833</t>
  </si>
  <si>
    <t>3100001923723022001
CA-00172-22</t>
  </si>
  <si>
    <t>C.A 172-22</t>
  </si>
  <si>
    <t>MARCO ANTONIO SOLER</t>
  </si>
  <si>
    <t>ESCOBAL</t>
  </si>
  <si>
    <t>UNICA</t>
  </si>
  <si>
    <t>2022EE15184</t>
  </si>
  <si>
    <t>2825 ADMITE
386 REQUIERE</t>
  </si>
  <si>
    <t xml:space="preserve">ANGELA MARTINEZ
ANGIE SANCHEZ
</t>
  </si>
  <si>
    <t>10 domesticos
pecuario bovinos</t>
  </si>
  <si>
    <t>386 REQUIERE por pago - otorgar</t>
  </si>
  <si>
    <t>2022ER11830</t>
  </si>
  <si>
    <t>3100001923723022002
CA-00173-22</t>
  </si>
  <si>
    <t>C.A 173-22</t>
  </si>
  <si>
    <t>2022EE15178</t>
  </si>
  <si>
    <t>2829 ADMITE
198 REQUIERE</t>
  </si>
  <si>
    <t>5/12/2022
23/02/2023</t>
  </si>
  <si>
    <t>uso agricola y pecuariol</t>
  </si>
  <si>
    <t>198 REQUIERE</t>
  </si>
  <si>
    <t>2022ER11831</t>
  </si>
  <si>
    <t>3100001923723022003
CA-00174-22</t>
  </si>
  <si>
    <t>C.A 174-22</t>
  </si>
  <si>
    <t>2022EE15186</t>
  </si>
  <si>
    <t>2824 ADMITE
453 REQUIERE</t>
  </si>
  <si>
    <t>5/12/2022
21/03/2023</t>
  </si>
  <si>
    <t xml:space="preserve"> 453 REQUIERE</t>
  </si>
  <si>
    <t>2022ER11770</t>
  </si>
  <si>
    <t>3100090085244922001
CA-00175-22</t>
  </si>
  <si>
    <t>C.A 175-22</t>
  </si>
  <si>
    <t>TRITURADOS VALLE DE TENZA S.A.S.</t>
  </si>
  <si>
    <t>900852449-3</t>
  </si>
  <si>
    <t>BOYA 2 - TIBAITA</t>
  </si>
  <si>
    <t>SUPERFICIAL.</t>
  </si>
  <si>
    <t>LA CUYA</t>
  </si>
  <si>
    <t>RIEGO DE VIAS</t>
  </si>
  <si>
    <t>2022EE15182</t>
  </si>
  <si>
    <t>2826 ADMITE
387 REQUIERE</t>
  </si>
  <si>
    <t>5/12/2022
14/03/2023</t>
  </si>
  <si>
    <t>riego de vias</t>
  </si>
  <si>
    <t>387 REQUIERE</t>
  </si>
  <si>
    <t>2023ER6726</t>
  </si>
  <si>
    <t>2022ER11641</t>
  </si>
  <si>
    <t>3100000428546822001
CA-00176-22</t>
  </si>
  <si>
    <t>C.A 176-22</t>
  </si>
  <si>
    <t>RAFAEL ALONSO BERNAL</t>
  </si>
  <si>
    <t>2022EE15335</t>
  </si>
  <si>
    <t xml:space="preserve">Requerimiento del Formulario de autoliquidación </t>
  </si>
  <si>
    <t>2022ER11682</t>
  </si>
  <si>
    <t>3100000329490222001
CA-00177-22</t>
  </si>
  <si>
    <t>CA 177-22</t>
  </si>
  <si>
    <t>GERVASIO ALFONSO TORRES</t>
  </si>
  <si>
    <t>2022EE15320</t>
  </si>
  <si>
    <t xml:space="preserve">706 OTORGA
1143 APRUEBA PUEEA
</t>
  </si>
  <si>
    <t>14/08/2023
03/11/2023</t>
  </si>
  <si>
    <t>KAREN BUITRAGO
HAROL CASTRO</t>
  </si>
  <si>
    <t>1143 PUEAA</t>
  </si>
  <si>
    <t>3/011/2023</t>
  </si>
  <si>
    <t>2022ER12080</t>
  </si>
  <si>
    <t>3100001016247922001
CA-00178-22</t>
  </si>
  <si>
    <t>CA 178-22</t>
  </si>
  <si>
    <t>HERNANDO PULIDO CHIVIRI</t>
  </si>
  <si>
    <t>CENTRO RURAL</t>
  </si>
  <si>
    <t>EL TEJAR</t>
  </si>
  <si>
    <t>2022EE15983</t>
  </si>
  <si>
    <t>___</t>
  </si>
  <si>
    <t>3092 SUSPENDE
840 REACTIVA y REQUIERE POR PAGO
1697 REPROGRAMA VISITA DE INSPECCION OCULAR</t>
  </si>
  <si>
    <t>19/12/2022
25/04/2023
26/06/2023</t>
  </si>
  <si>
    <t>YEIMY GARCIA
MILENA GALINDO
ADRIANA BENDAVIDES</t>
  </si>
  <si>
    <t>Agricola (Riego de Cultivos) - Pecuario (Mojarras)</t>
  </si>
  <si>
    <t>1403 OTORGA</t>
  </si>
  <si>
    <t>2022ER12072</t>
  </si>
  <si>
    <t>3100000418274022001C
CA-00179-22</t>
  </si>
  <si>
    <t>CA 179-22</t>
  </si>
  <si>
    <t>SEGUNDO EVANGELISTA GAMBA MENESES</t>
  </si>
  <si>
    <t xml:space="preserve">CENTRO RURAL </t>
  </si>
  <si>
    <t>GRANDE</t>
  </si>
  <si>
    <t>2022EE15981</t>
  </si>
  <si>
    <t>3091 SUSPENDE
839 REACTIVA</t>
  </si>
  <si>
    <t>19/12/2023
25/04/2022</t>
  </si>
  <si>
    <t>YEIMY GARCIA
MILENA GALINDO</t>
  </si>
  <si>
    <t>3092 SUSPENDE
840 REACTIVA y REQUIERE POR PAGO</t>
  </si>
  <si>
    <t>202ER12155</t>
  </si>
  <si>
    <t>3100000427530122001.
CA-00180-22</t>
  </si>
  <si>
    <t>CA 180-22</t>
  </si>
  <si>
    <t>MATIAS CABALLERO APONTE</t>
  </si>
  <si>
    <t>EL NARANJO</t>
  </si>
  <si>
    <t>DOMESTICO, RIEGO, AGRICOLA Y ABREVADERO</t>
  </si>
  <si>
    <t>3134
79 reactivación</t>
  </si>
  <si>
    <t>20/12/2022-
08/02/2023</t>
  </si>
  <si>
    <t>YEIMMY GARCIA-
HAROL CASTRO</t>
  </si>
  <si>
    <t>USO PECUARIO Y USO AGRICOLA</t>
  </si>
  <si>
    <t>TOTALES</t>
  </si>
  <si>
    <t>CONTROL TRAMITE DE CONCESION DE AGUAS - 2022</t>
  </si>
  <si>
    <t>CONTROL- DIAS TRANSCURRIDOS HASTA FECHA DE VISITA</t>
  </si>
  <si>
    <t>CONTROL- DIAS TRANSCURRIDOS DE LA RADICACION AL CONCEPTO CON Vo.Bo.</t>
  </si>
  <si>
    <t>ESTADO VITAL</t>
  </si>
  <si>
    <t>RADICADO EN VITAL</t>
  </si>
  <si>
    <t>Municipio - CONCESION DE AGUAS</t>
  </si>
  <si>
    <t>Lugar de la captación (Vereda)</t>
  </si>
  <si>
    <t>APERTURÓ</t>
  </si>
  <si>
    <t>DESCRIPCION DEL REQUERIMIENTO</t>
  </si>
  <si>
    <t>FECHA LIMITE ENTREGA DE CONCEPTO</t>
  </si>
  <si>
    <t>DIAS CALENDARIO TRANSCURRIDOS SEGÚN FECHA LIMITE DE ENTRE DE CONCEPTO Y FECHA DE VISITA TECNICA</t>
  </si>
  <si>
    <t>Fecha entrega a Revisión Informe - Lider</t>
  </si>
  <si>
    <t>Entrega de Informe al técnico para corrección</t>
  </si>
  <si>
    <t>Entrega de concepto corregido</t>
  </si>
  <si>
    <t>FECHA DE ASIGNACION CONCEPTO AL AREA JURIDICO</t>
  </si>
  <si>
    <t>2022ER12574</t>
  </si>
  <si>
    <t>CA-001-23</t>
  </si>
  <si>
    <t>Finalizado 
Oficio de requerimiento</t>
  </si>
  <si>
    <t>3100000293186523001.
CA-00001-23</t>
  </si>
  <si>
    <t>ALFONSO CASTELBLANCO CASTELBLANCO</t>
  </si>
  <si>
    <t>Carrera 4 # 6-01. Jenesano</t>
  </si>
  <si>
    <t>mar-1940@hotmail.com</t>
  </si>
  <si>
    <t>LA ROSA</t>
  </si>
  <si>
    <t>2023EE984-
2023EE6699 FACTURA
2023EE9183 Rta. Prórroga
2023EE9717 Req. PUEAA</t>
  </si>
  <si>
    <t>2023ER4236
2023ER6631 Solic. Prórroga PUEAA-
2023ER6939 pago factura</t>
  </si>
  <si>
    <t>04/05/2023-
05-07-2023-
13-07-2023</t>
  </si>
  <si>
    <t>Servidumbre y PUEAA</t>
  </si>
  <si>
    <t>3372 ADMITE</t>
  </si>
  <si>
    <t>16/11/2023</t>
  </si>
  <si>
    <t>MAYRA ALEJANDRA MONTAÑEZ</t>
  </si>
  <si>
    <t>2022ER12503</t>
  </si>
  <si>
    <t>CA-002-23</t>
  </si>
  <si>
    <t>3100003337953323001.
CA-00002-23</t>
  </si>
  <si>
    <t>ANA EDELMIRA MANCILLA GAONA</t>
  </si>
  <si>
    <t>Centro urbano municipio de Boyacá- Boyacá</t>
  </si>
  <si>
    <t>REQUERIDA</t>
  </si>
  <si>
    <t>2022ER12418</t>
  </si>
  <si>
    <t>CA-003-23</t>
  </si>
  <si>
    <t>3100090020388123001.
CA-00003-23</t>
  </si>
  <si>
    <t>ASOCIACION DE SUSCRIPTORES DEL ACUEDUCTO EL VERGEL DE LA VEREDA DE SAN JOSE - TIBANA. Rep. Legal: JULIO CESAR MANCIPE MARTINEZ</t>
  </si>
  <si>
    <t>900.203.881-9
74.338.954</t>
  </si>
  <si>
    <t>Centro- Tibaná</t>
  </si>
  <si>
    <t>jcmancipem@hotmail.com</t>
  </si>
  <si>
    <t>MANANTIAL</t>
  </si>
  <si>
    <t>EL VERGEL</t>
  </si>
  <si>
    <t>PUEAA</t>
  </si>
  <si>
    <t>2023ER70</t>
  </si>
  <si>
    <t>CA-004-23</t>
  </si>
  <si>
    <t>3100090156107623001.
CA-00004-23</t>
  </si>
  <si>
    <t>GRANJA INTEGRAL VALLE DE TENZA SAS. 
Rep. Legal HUGO FERNANDO MORENO FERNÁNDEZ</t>
  </si>
  <si>
    <t>901.561.076-4
1.048.849.585</t>
  </si>
  <si>
    <t>Predio El Recuerdo, Vereda Guánica Molino. Garagoa</t>
  </si>
  <si>
    <t>GUANICA MOLINO</t>
  </si>
  <si>
    <t>DOMESTICO - PECUARIO</t>
  </si>
  <si>
    <t>MILENA GALINDO AREVALO</t>
  </si>
  <si>
    <t>Certificado de tradición y libertad. 
PUEAA y pago de servicio de evaluación  (NO se adjunta factura)</t>
  </si>
  <si>
    <t>04/10/2023</t>
  </si>
  <si>
    <t>2023ER142</t>
  </si>
  <si>
    <t>CA-005-23</t>
  </si>
  <si>
    <t>PENDIENTE: 
ANGIE SANCHEZ 
Auto de inicio
KARLA HERNANDEZ
Concepto técnico</t>
  </si>
  <si>
    <t>3100000716223423001.
CA-00005-23</t>
  </si>
  <si>
    <t>ORLANDO PARRA PAMPLONA</t>
  </si>
  <si>
    <t>Predio La Loma, vereda Montoya, Ventaquemada</t>
  </si>
  <si>
    <t>orlandoparrap123@gmail.com</t>
  </si>
  <si>
    <t>SAN JOSE DEL GACAL</t>
  </si>
  <si>
    <t>PECUARIO- AGRICOLA</t>
  </si>
  <si>
    <t>Servidumbre y pago por los servicios de evaluación (NO se adjunta factura)</t>
  </si>
  <si>
    <t>FECHA LIMITE 
20/03/2023</t>
  </si>
  <si>
    <t>2097 ADMITE</t>
  </si>
  <si>
    <t>25/07/2023</t>
  </si>
  <si>
    <t>Uso agricola: 0,18
Uso pecuario: 0,005</t>
  </si>
  <si>
    <t>2023ER74</t>
  </si>
  <si>
    <t>CA-006-23</t>
  </si>
  <si>
    <t>3100008020535323001.
CA-00006-23</t>
  </si>
  <si>
    <t>Predio La Isla, vereda Bojirque. Ventaquemada</t>
  </si>
  <si>
    <t>albeiroporras@hotmail.es</t>
  </si>
  <si>
    <t>2023ER149</t>
  </si>
  <si>
    <t>CA-007-23</t>
  </si>
  <si>
    <t>ok VITAL</t>
  </si>
  <si>
    <t>3100000716185223001.
CA-00007-23</t>
  </si>
  <si>
    <t>LUIS ORLANDO MANCIPE</t>
  </si>
  <si>
    <t>Predio Villa María, vereda Bojirque. Ventaquemada</t>
  </si>
  <si>
    <t>erikmancipe@gmail.com</t>
  </si>
  <si>
    <t>INDUSTRIAL (LAVADEROS DE CARROS)</t>
  </si>
  <si>
    <t>Copia de Cédula, Certificado de tradición y libertad, manifestación de servidumbre, certificado de uso del suelo, PUEAA.   
Según actividad industrial se debe tramitar el permiso de vertimientos</t>
  </si>
  <si>
    <t>2022ER12368</t>
  </si>
  <si>
    <t>CA-008-23</t>
  </si>
  <si>
    <t>3100007436301123001.
CA-00008-23</t>
  </si>
  <si>
    <t>JESUS ANTONIO SACRISTAN CUESTA</t>
  </si>
  <si>
    <t>Predio San Diego, Vereda Suaitoque. Guateque</t>
  </si>
  <si>
    <t>jesussacristan658@gmail.com</t>
  </si>
  <si>
    <t>DOMESTICO,PECUARIO Y AGRICOLA</t>
  </si>
  <si>
    <t>2023EE889-
2023EE4766</t>
  </si>
  <si>
    <t>13/02/2023-
02/05/2023</t>
  </si>
  <si>
    <t>1749 ADMITE</t>
  </si>
  <si>
    <t>28/06/2022</t>
  </si>
  <si>
    <t>5 personas
Frijol
Maiz
Papa
Arveja</t>
  </si>
  <si>
    <t>2022ER12482</t>
  </si>
  <si>
    <t>CA-009-23</t>
  </si>
  <si>
    <t>3100000404644923001.
CA-00009-00023-23</t>
  </si>
  <si>
    <t>ABRAHAM AGUILAR MEDINA</t>
  </si>
  <si>
    <t>Predio La Fuente, vereda Chen bajo. Viracachá</t>
  </si>
  <si>
    <t>CHEN BAJO</t>
  </si>
  <si>
    <t>Copia de Cédula Sra. Rosa Julia Rodríguez y PUEAA</t>
  </si>
  <si>
    <t>2022ER12412</t>
  </si>
  <si>
    <t>CA-010-23</t>
  </si>
  <si>
    <t>3100102627567023001.
CA-00010-23</t>
  </si>
  <si>
    <t>NATALIA ZARATE ROA</t>
  </si>
  <si>
    <t>Carrera 5 # 6-20. San Luis de Gaceno</t>
  </si>
  <si>
    <t>fdozarate9@gmail.com</t>
  </si>
  <si>
    <t>ARRAYANES</t>
  </si>
  <si>
    <t>EL TORO</t>
  </si>
  <si>
    <t>ACUICULTURA -PESCA</t>
  </si>
  <si>
    <t>2023ER1887</t>
  </si>
  <si>
    <t>Servidumbre</t>
  </si>
  <si>
    <t>2023ER576</t>
  </si>
  <si>
    <t>CA-011-23</t>
  </si>
  <si>
    <t>3100005249852923001.
CA-00011-23</t>
  </si>
  <si>
    <t>YANETH CRISTINA MUÑOZ DUEÑAS</t>
  </si>
  <si>
    <t>Carrera 2B # 13-126. Bogotá</t>
  </si>
  <si>
    <t>cedingca@gmail.com- 
ymuñoz1426@gmail.com</t>
  </si>
  <si>
    <t>ANGIE JULIANA SANCHEZ</t>
  </si>
  <si>
    <t>2023ER2367 PUEAA</t>
  </si>
  <si>
    <t>Autorización de Sra. Claudia Nelly Torres y José Henry Umbacía, Flor María Dueñas Muñoz. 
Permiso de servidumbre y PUEAA</t>
  </si>
  <si>
    <t>2021ER10553-
2022ER1706-
2022ER3166-
2023ER313</t>
  </si>
  <si>
    <t>07/12/2021-
23/02/2022-
29/03/2022-
18/01/2023</t>
  </si>
  <si>
    <t>CA-012-23</t>
  </si>
  <si>
    <t>3100090017923223001.
CA-00012-23</t>
  </si>
  <si>
    <t>ASOCIACION DE SUSCRIPTORES DEL ACUEDUCTO EL ORTIGAL DE LAS VEREDAS COMPROMISO Y PARTE DE CHOQUIRA DEL MUNICIPIO DE VENTAQUEMADA. 
Rep. Legal: GABRIEL FARFAN CASTRO</t>
  </si>
  <si>
    <t>900.179.232-6
9.535.852</t>
  </si>
  <si>
    <t>Vereda Compromiso. Ventaquemada</t>
  </si>
  <si>
    <t>3118704644- 31445287343</t>
  </si>
  <si>
    <t>acueductoelortigal2021@gmail.com</t>
  </si>
  <si>
    <t>EL ORTIGAL</t>
  </si>
  <si>
    <t>DOMESTICO - ABREVADEROS</t>
  </si>
  <si>
    <t>Factura por servicios de evaluacion 
PUEAA</t>
  </si>
  <si>
    <t>FECHA LIMITE DE PAGO 
15/03/2023</t>
  </si>
  <si>
    <t>2023ER474</t>
  </si>
  <si>
    <t>CA-013-23</t>
  </si>
  <si>
    <t>PENDIENTE: 
MILENA GALINDO
Auto de inicio
VALENTINA CARDOZO
Concepto técncio</t>
  </si>
  <si>
    <t>3100090027717123001.
CA-00013-23</t>
  </si>
  <si>
    <t>EMPRESA DE ACUEDUCTO, ALCANTARILLADO Y ASEO DE TENZA S.A.  E.S.P
Rep. Legal: YENNY CAROLINA CARO BERNAL</t>
  </si>
  <si>
    <t>900.277.171-5 
1.049.606.838</t>
  </si>
  <si>
    <t>Carrera 8 # 4-18. Tenza</t>
  </si>
  <si>
    <t>LOS ALJIBES</t>
  </si>
  <si>
    <t>DOMESTICO - RECREACIÓN Y DEPORTES</t>
  </si>
  <si>
    <t>2023EE2101</t>
  </si>
  <si>
    <t>2023ER2299</t>
  </si>
  <si>
    <t>FACTURA</t>
  </si>
  <si>
    <t>690 Suscriptores</t>
  </si>
  <si>
    <t>2997 REQUERIMIENTO</t>
  </si>
  <si>
    <t>2023ER810</t>
  </si>
  <si>
    <t>CA-014-23</t>
  </si>
  <si>
    <t>PENDIENTE: 
MILENA GALINDO
Auto de inicio
CAMILA AMAYA
Concepto técncio</t>
  </si>
  <si>
    <t>3100001925109323001.
CA-00014-23</t>
  </si>
  <si>
    <t>GREGORIO VALERO MANCIPE</t>
  </si>
  <si>
    <t>Carrera 5 Este # 16-82 Barrio Rubi, Segundo Sector. Bogotá</t>
  </si>
  <si>
    <t>3115579267-
3209816450</t>
  </si>
  <si>
    <t>yhina_va@hotmail.com</t>
  </si>
  <si>
    <t>2023ER3415
2023ER3491 PUEAA
2023ER5814
2023ER6533</t>
  </si>
  <si>
    <t>13/04/2023- 
17-04-2023-
14-06-2023-
04-07-2023</t>
  </si>
  <si>
    <t>Certificado de tradición y libertad. 
PUEAA
Formato de Autoliquidación Categoría !</t>
  </si>
  <si>
    <t>2470</t>
  </si>
  <si>
    <t>04/09/2023</t>
  </si>
  <si>
    <t>1279 OTORGADA</t>
  </si>
  <si>
    <t>2023ER770</t>
  </si>
  <si>
    <t>CA-015-23</t>
  </si>
  <si>
    <t>3100105470830323001.
CA-00015-23</t>
  </si>
  <si>
    <t>JORGE ENRIQUE PULIDO IBAÑEZ</t>
  </si>
  <si>
    <t>Predio La Providencia, vereda Jabonera. Nuevo Colón</t>
  </si>
  <si>
    <t>gomnenita@gmail.com</t>
  </si>
  <si>
    <t>JABONERA- UVO</t>
  </si>
  <si>
    <t>RIEGO Y ABREVADERO</t>
  </si>
  <si>
    <t>Indicar la calidad en la que actúa para cada uno de los bienes inmuebles a beneficiar (Propietario o represención de terceros), allegar la autorización. 
Servidumbsre
Certificado de tradición y libertad
PUEAA</t>
  </si>
  <si>
    <t>2023ER1055</t>
  </si>
  <si>
    <t>CA-016-23</t>
  </si>
  <si>
    <t>3100090016043423001.
CA-00016-23</t>
  </si>
  <si>
    <t>ASOCIACIÓN DE SUSCRIPTORES DEL ACUEDUCTO INTERVEREDAL LAS PALMAS Y OTROS DEL MUNICIPIO DE LA CAPILLA.
Rep. Legal PEDRO MIGUEL CELIS PARRA</t>
  </si>
  <si>
    <t>900160434-3
4.144.954</t>
  </si>
  <si>
    <t>acuapalmas2020@gmail.com
hieloelmana@gmail.com</t>
  </si>
  <si>
    <t>CAMAGUA</t>
  </si>
  <si>
    <t>ABAQUÍN</t>
  </si>
  <si>
    <t>FECHA LIMITE DE PAGO  20/03/2023</t>
  </si>
  <si>
    <t>2023ER933</t>
  </si>
  <si>
    <t>CA-017-23</t>
  </si>
  <si>
    <t>Finalizado 
Concepto técnico</t>
  </si>
  <si>
    <t>3100100269255323001.
CA-00017-23</t>
  </si>
  <si>
    <t>LAURA MAYERLY MARTINEZ FIRACATIVE</t>
  </si>
  <si>
    <t>Puente de Boyacá. Ventaquemada</t>
  </si>
  <si>
    <t>3224670948-
3118425202</t>
  </si>
  <si>
    <t>lauramarfira@gmail.com</t>
  </si>
  <si>
    <t>PILAS</t>
  </si>
  <si>
    <t>2023EE3565</t>
  </si>
  <si>
    <t>2023ER4920</t>
  </si>
  <si>
    <t>1857 ADMITE</t>
  </si>
  <si>
    <t>10/07/2023</t>
  </si>
  <si>
    <t>2022ER12400</t>
  </si>
  <si>
    <t>CA-018-23</t>
  </si>
  <si>
    <t>KAREN BUITRAGO
Resolución</t>
  </si>
  <si>
    <t>3100005194963422001.
CA-00018-23</t>
  </si>
  <si>
    <t>MISAEL ACEVEDO PATIÑO Y MERCEDES CABEZA PATIÑO</t>
  </si>
  <si>
    <t>Vereda Chiguata. Tibaná</t>
  </si>
  <si>
    <t>2023EE1450</t>
  </si>
  <si>
    <t>2023ER3135</t>
  </si>
  <si>
    <t>Comprobante de pago
PUEAA</t>
  </si>
  <si>
    <t>FECHA LIMITE DE PAGO 23/03/2023</t>
  </si>
  <si>
    <t>1011 ADMITE</t>
  </si>
  <si>
    <t>13/04/2023</t>
  </si>
  <si>
    <t>4 PERSONAS
10 BOVINOS</t>
  </si>
  <si>
    <t>572 APRUEBA PUEAA</t>
  </si>
  <si>
    <t>1003 OTORGA</t>
  </si>
  <si>
    <t>2023ER1054</t>
  </si>
  <si>
    <t>CA-019-23</t>
  </si>
  <si>
    <t>3100080023145723001.
CA-00019-23</t>
  </si>
  <si>
    <t>800231457-5
19.212.749</t>
  </si>
  <si>
    <t>Carrera 14 # 95-47 Oficina 104. Bogotá</t>
  </si>
  <si>
    <t>3202113137- 
3112021812</t>
  </si>
  <si>
    <t>2023EE2249 -
2023EE5651</t>
  </si>
  <si>
    <t>13/03/2023
15/05/2023</t>
  </si>
  <si>
    <t>2023ER3331</t>
  </si>
  <si>
    <t>Formato único nacional de solicitud de concesión de aguas. 
Fotocopia de cédula del solicitante. Manifestación de servidumbre.  PUEAA. Formato de autoliquidación</t>
  </si>
  <si>
    <t>2817 ADMITE</t>
  </si>
  <si>
    <t>0.086</t>
  </si>
  <si>
    <t>0.011</t>
  </si>
  <si>
    <t>Uso pecuario : 37 bovinos</t>
  </si>
  <si>
    <t>1534 ORTORGA</t>
  </si>
  <si>
    <t>2023ER1401</t>
  </si>
  <si>
    <t>CA-020-23</t>
  </si>
  <si>
    <t>PENDIENTE: 
HAROL CASTRO 
Auto de inicio
VALENTINA CARDOZO
Concepto técnico</t>
  </si>
  <si>
    <t>3100000677339623001.
CA-00020-23</t>
  </si>
  <si>
    <t>ISRAEL ROJAS MARTINEZ</t>
  </si>
  <si>
    <t>Km. 14 vía Tunja - Bogotá, Vereda Puente de Boyacá. Ventaquemada</t>
  </si>
  <si>
    <t>israelrojasmartinez@gmail.com</t>
  </si>
  <si>
    <t>LAVADO DE ZANAHORIA</t>
  </si>
  <si>
    <t>2023EE3574-
2023EE7310</t>
  </si>
  <si>
    <t>10/04/2023-
16/06/2023</t>
  </si>
  <si>
    <t>2023ER4454-
2023 E R 6036 PUEAA
2023 E R 7681</t>
  </si>
  <si>
    <t>10/05/2023-
21-06-2023
01/08/2023</t>
  </si>
  <si>
    <t>2479 ADMITE</t>
  </si>
  <si>
    <t>05/09/2023</t>
  </si>
  <si>
    <t>Uso industrial, lavadero de zanahoria</t>
  </si>
  <si>
    <t>1319 OTORGA</t>
  </si>
  <si>
    <t>2023ER1277</t>
  </si>
  <si>
    <t>CA-021-23</t>
  </si>
  <si>
    <t>3100101847994423001.
CA-00021-23</t>
  </si>
  <si>
    <t>CLAUDIA CAROLINA CORBA BARRETO</t>
  </si>
  <si>
    <t>Vereda Guaquira. Guayatá</t>
  </si>
  <si>
    <t>clau-s@hotmail.com
cla-us@hotmail.com</t>
  </si>
  <si>
    <t>GUAQUIRA</t>
  </si>
  <si>
    <t>TENCUA</t>
  </si>
  <si>
    <t>Servidumbre.
Autorización de Sra. Diana Marcela Corba</t>
  </si>
  <si>
    <t>2023ER1080</t>
  </si>
  <si>
    <t>C.A. 022-23</t>
  </si>
  <si>
    <t>3100005162088723001.
CA-00022-23</t>
  </si>
  <si>
    <t>MARÍA ESPERANZA RUIZ PIÑEROS</t>
  </si>
  <si>
    <t>Vereda Súnuba. Guayatá</t>
  </si>
  <si>
    <t>pancharuiz23@yahoo.es</t>
  </si>
  <si>
    <t xml:space="preserve">DOMESTÍCO, PECUARIO, AGRÍCOLA Y PISCÍCOLA </t>
  </si>
  <si>
    <t>2023EE3569</t>
  </si>
  <si>
    <t>2023ER4579</t>
  </si>
  <si>
    <t>EN TRAMITE - KAREN BUITRAGO</t>
  </si>
  <si>
    <t>FECHA LIMITE DE PAGO
30/04/2023</t>
  </si>
  <si>
    <t>1754 ADMITE</t>
  </si>
  <si>
    <t>28/06/2023</t>
  </si>
  <si>
    <t xml:space="preserve">15 personas </t>
  </si>
  <si>
    <t>2022ER12346</t>
  </si>
  <si>
    <t>C.A. 023-23</t>
  </si>
  <si>
    <t>3100007910935523001.
CA-00023-23</t>
  </si>
  <si>
    <t xml:space="preserve">LUIS ERNESTO CARO CADENA </t>
  </si>
  <si>
    <t>Calle 2 # 1-02. Nuevo Colón</t>
  </si>
  <si>
    <t>nestorturmeque@gmail.com</t>
  </si>
  <si>
    <t>FIOTA</t>
  </si>
  <si>
    <t>Formato único nacional de solicitud de concesión de aguas.  Servidumbre. Formato de autoliquidación categoría 1</t>
  </si>
  <si>
    <t>2023ER1317</t>
  </si>
  <si>
    <t>C.A. 024-23</t>
  </si>
  <si>
    <t>3100000413147723001.
CA-00024-23</t>
  </si>
  <si>
    <t xml:space="preserve">LUIS HERNANDO RUIZ MARTÍN </t>
  </si>
  <si>
    <t>Carrera 5 # 29-08. Macanal</t>
  </si>
  <si>
    <t>luishruizmartinez@hotmail.com</t>
  </si>
  <si>
    <t>AGUAS LLUVIAS</t>
  </si>
  <si>
    <t xml:space="preserve">Certificado de tradicion y libertad
Permiso de  Servidumbre
PUEAA
Pago por servios de evaluacion ambiental
</t>
  </si>
  <si>
    <t>2857 ADMITE</t>
  </si>
  <si>
    <t>09/10/2023</t>
  </si>
  <si>
    <t>2023ER1505</t>
  </si>
  <si>
    <t>C.A. 025-23</t>
  </si>
  <si>
    <t>MAYRA MONTAÑEZ
Resol. Otorga</t>
  </si>
  <si>
    <t>3100000428603023001.
CA-00025-23</t>
  </si>
  <si>
    <t>PEDRO ANTONIO MURILLO MORENO</t>
  </si>
  <si>
    <t>Calle 4 # 2-77. Turmequé</t>
  </si>
  <si>
    <t>pemurillo18@hotmail.com</t>
  </si>
  <si>
    <t>TIGUANEQUE</t>
  </si>
  <si>
    <t>2023ER3752-
2023ER3753 PUEAA</t>
  </si>
  <si>
    <t>24/04/2023-
24-04-2023</t>
  </si>
  <si>
    <t>PUEAA
Copia documento de identidad  del señor Arquemides Lancheros
Comprobante de pago por servicios ambientales</t>
  </si>
  <si>
    <t>1571 ADMITE</t>
  </si>
  <si>
    <t>13/06/2023</t>
  </si>
  <si>
    <t>15 bovinos
Otorgado solo para epoca de verano</t>
  </si>
  <si>
    <t>2023ER1632</t>
  </si>
  <si>
    <t>C.A. 026-23</t>
  </si>
  <si>
    <t>3100005181983723001.
CA-00026-23</t>
  </si>
  <si>
    <t>MARTHA MARTINEZ GARCIA</t>
  </si>
  <si>
    <t>marthamartinezgarcia.308@gmail.com</t>
  </si>
  <si>
    <t>PUEAA
Pago por servicios ambientales</t>
  </si>
  <si>
    <t>2023ER1721</t>
  </si>
  <si>
    <t>C.A. 027-23</t>
  </si>
  <si>
    <t>3100090147231123001.
CA-00027-23</t>
  </si>
  <si>
    <t>ASOCIACION DE ACUEDUCTO LOS FRANCO VEREDA SUAQUIRA SURCAL.
Rep. Legal JAKELIN BOHORQUEZ NOPE</t>
  </si>
  <si>
    <t>901472311-9
1.002.587.805</t>
  </si>
  <si>
    <t>Vereda Suaquira sector Surcal. Pachavita</t>
  </si>
  <si>
    <t>jackbohorquez2019@gmail.com</t>
  </si>
  <si>
    <t>SUAQUIRA ARRIBA</t>
  </si>
  <si>
    <t>LOS FRANCO</t>
  </si>
  <si>
    <t>2022EE2977</t>
  </si>
  <si>
    <t>PUEAA
Formato de autoliquidación  categoría 2</t>
  </si>
  <si>
    <t>2023ER2056</t>
  </si>
  <si>
    <t>C.A. 028-23</t>
  </si>
  <si>
    <t>3100000953509023001.
CA-00028-23</t>
  </si>
  <si>
    <t>MARCO ANTONIO RUIZ RUIZ</t>
  </si>
  <si>
    <t>Vereda Montoya predio Cerca a la Escuela. Ventaquemada</t>
  </si>
  <si>
    <t>CORTADERAL</t>
  </si>
  <si>
    <t>RIEGO - ABREVADERO</t>
  </si>
  <si>
    <t>2023EE2956</t>
  </si>
  <si>
    <t>Formato autoliquidación categoría 1.
PUEAA</t>
  </si>
  <si>
    <t>2023ER2055</t>
  </si>
  <si>
    <t>C.A. 029-23</t>
  </si>
  <si>
    <t>CAMILA AMAYA
Concepto técnico</t>
  </si>
  <si>
    <t>3100007433885923001.
CA-00029-23</t>
  </si>
  <si>
    <t>JOSE NUMAEL MUÑOZ BERNAL</t>
  </si>
  <si>
    <t>Vereda Zanja</t>
  </si>
  <si>
    <t>supersanti0814@gmail.com</t>
  </si>
  <si>
    <t>DOMESTICO- RIEGO</t>
  </si>
  <si>
    <t xml:space="preserve">2023EE4945-
2023EE8701 </t>
  </si>
  <si>
    <t>03/05/2023-
17-07-2023</t>
  </si>
  <si>
    <t>Autorización de propietarios
Comprobante de pago de Factura</t>
  </si>
  <si>
    <t>1918</t>
  </si>
  <si>
    <t>13/07/2023</t>
  </si>
  <si>
    <t>Uso agricola:  ciruela, manzana, aguacate, limón
Uso domestico: 4 habitantes</t>
  </si>
  <si>
    <t>2023ER2217</t>
  </si>
  <si>
    <t>C.A. 030-23</t>
  </si>
  <si>
    <t>3100000414823123001.
CA-00030-23</t>
  </si>
  <si>
    <t>FRANCISCO MORALES FRANCO</t>
  </si>
  <si>
    <t>Carrera 3 # 3-44. Macanal</t>
  </si>
  <si>
    <t>franco231@hotmail.com</t>
  </si>
  <si>
    <t>DOMESTICO- ABREVADERO-RIEGO</t>
  </si>
  <si>
    <t>PUEAA
Comprobante de pago</t>
  </si>
  <si>
    <t>3405 ADMITE</t>
  </si>
  <si>
    <t>20/11/2023</t>
  </si>
  <si>
    <t>1341.72</t>
  </si>
  <si>
    <t>469.60</t>
  </si>
  <si>
    <t>0.1</t>
  </si>
  <si>
    <t xml:space="preserve">MILENA GALINDO </t>
  </si>
  <si>
    <t>2023ER2264</t>
  </si>
  <si>
    <t>C.A. 031-23</t>
  </si>
  <si>
    <t>3100104962218223001.
CA-00031-23</t>
  </si>
  <si>
    <t>MARTIN PARRA CHIVATA - HUGO FERLEY RODRIGUEZ GONZALEZ - DIANA MARIA PARRA CHIVATA</t>
  </si>
  <si>
    <t>1052358019-1049622182-1052359120</t>
  </si>
  <si>
    <t>Vereda Soaquira, predio la Laguna. Pachavita</t>
  </si>
  <si>
    <t>erleyrodriguez8@gmail.com</t>
  </si>
  <si>
    <t>ABREVADERO</t>
  </si>
  <si>
    <t>RUT
Permiso de Servidumbre
Certificado Usol del Suelo
Comprobante de pago</t>
  </si>
  <si>
    <t>2023ER2396</t>
  </si>
  <si>
    <t>C.A. 032-23</t>
  </si>
  <si>
    <t>3100900162966323001.
CA-00032-23</t>
  </si>
  <si>
    <t>AVICOLA SAN JERONIMO S&amp;R S.A.S</t>
  </si>
  <si>
    <t>9001629663-2</t>
  </si>
  <si>
    <t>Calle 8 A #10-63</t>
  </si>
  <si>
    <t>312 469 6681</t>
  </si>
  <si>
    <t>carolinavpedreros@gmail.com</t>
  </si>
  <si>
    <t>LAS MOYAS</t>
  </si>
  <si>
    <t>INDUSTRIAL ( AVICOLA SAN JOSE)</t>
  </si>
  <si>
    <t>2023EE3573</t>
  </si>
  <si>
    <t>Permiso de servidumbre - PUEAA - Factura</t>
  </si>
  <si>
    <t>2023ER1336</t>
  </si>
  <si>
    <t>C.A. 033-23</t>
  </si>
  <si>
    <t>PENDIENTE: 
HAROL CASTRO
Oficio de requerimiento
MAYRA MONTAÑEZ
Auto de inicio
CAMILA AMAYA
Concepto técnico</t>
  </si>
  <si>
    <t>3100000733228423001.
CA-00033-23</t>
  </si>
  <si>
    <t>FABIO ELI PARRA MARTINEZ</t>
  </si>
  <si>
    <t>VEREDA ARADA CHIQUITA</t>
  </si>
  <si>
    <t>3142047656.</t>
  </si>
  <si>
    <t>fabioparra022@gmail.com</t>
  </si>
  <si>
    <t>PALMEIDAS</t>
  </si>
  <si>
    <t>USO DOMESTICO</t>
  </si>
  <si>
    <t>2023EE4392-
2023EE6779 Rta. PUEAA
2023EE9817</t>
  </si>
  <si>
    <t>25/04/2023-
05-06-2023-
09-08-2023</t>
  </si>
  <si>
    <t>HAROLD CASTRO
MAYRA MONTAÑEZ</t>
  </si>
  <si>
    <t>PUEAA 
Comprobante de pago por servicios de evaluación</t>
  </si>
  <si>
    <t>2226 ADMITE
3369 REPROGRAMA VISITA</t>
  </si>
  <si>
    <t xml:space="preserve">25/08/2023
05/12/2023
</t>
  </si>
  <si>
    <t>24 usuarios</t>
  </si>
  <si>
    <t>Milena Galindo</t>
  </si>
  <si>
    <t>2023ER2549</t>
  </si>
  <si>
    <t>C.A. 034-23</t>
  </si>
  <si>
    <t>HAROLD CASTRO
Oficio de requerimiento</t>
  </si>
  <si>
    <t>3100000412413023001.
CA-00034-23</t>
  </si>
  <si>
    <t>JOSE  FLORENTINO FORERO</t>
  </si>
  <si>
    <t>VEREDA LA DORADA DEL GUAVIO</t>
  </si>
  <si>
    <t>3125504908.</t>
  </si>
  <si>
    <t>lilia201954@gmail.com</t>
  </si>
  <si>
    <t>VEREDA LA DORADA</t>
  </si>
  <si>
    <t>SIN NOBRE</t>
  </si>
  <si>
    <t>Comprobante de pago por servicios de evaluación</t>
  </si>
  <si>
    <t>29/09/2023</t>
  </si>
  <si>
    <t>PDTE REPROGRAMAR VISITA</t>
  </si>
  <si>
    <t>2023ER1547</t>
  </si>
  <si>
    <t>C.A. 035-23</t>
  </si>
  <si>
    <t>3100002416329323002.
CA-00035-23</t>
  </si>
  <si>
    <t>BLANCA MARTA CABEZA PATIÑO</t>
  </si>
  <si>
    <t>VEREDA CHUGUATA</t>
  </si>
  <si>
    <t>3124049269.</t>
  </si>
  <si>
    <t>suarezcabezaflormarca982@gmail.com</t>
  </si>
  <si>
    <t>VEREDA CHIGUATA</t>
  </si>
  <si>
    <t>Comprobante de pago</t>
  </si>
  <si>
    <t>3031 ADMITE</t>
  </si>
  <si>
    <t>23/10/2023</t>
  </si>
  <si>
    <t>494.32</t>
  </si>
  <si>
    <t>343.27</t>
  </si>
  <si>
    <t>0.384</t>
  </si>
  <si>
    <t>6 personas uso agricola arveja, papa lulo y maiz u hectarea uso pecuario 12 bovinos</t>
  </si>
  <si>
    <t xml:space="preserve">Milena Galindo </t>
  </si>
  <si>
    <t>2023ER2634</t>
  </si>
  <si>
    <t>C.A. 036-23</t>
  </si>
  <si>
    <t>3100007232507720000. 
CA-00036-23</t>
  </si>
  <si>
    <t>JOSE ISAAC PULIDO GALINDO</t>
  </si>
  <si>
    <t>Calle 8 # 14-16</t>
  </si>
  <si>
    <t>3102993543.</t>
  </si>
  <si>
    <t xml:space="preserve">chivaticopulido@gmail.com </t>
  </si>
  <si>
    <t>Romasal</t>
  </si>
  <si>
    <t>RIO TEANTINOS</t>
  </si>
  <si>
    <t>HORTALIZAS (Extensión 3 (ha))</t>
  </si>
  <si>
    <t>2023EE4706</t>
  </si>
  <si>
    <t>Permiso de servidumbre
PUEAA
Comprobante de pago por servicios de evaluación</t>
  </si>
  <si>
    <t>C.A. 037-23</t>
  </si>
  <si>
    <t>3100001915767323001.
CA-00037-23</t>
  </si>
  <si>
    <t>MELQUISIDEC VALERO MANCIPE</t>
  </si>
  <si>
    <t>VEREDA EL CARMEN</t>
  </si>
  <si>
    <t>3114541300.</t>
  </si>
  <si>
    <t>germanv1986@hotmail.com</t>
  </si>
  <si>
    <t>2023ER2371</t>
  </si>
  <si>
    <t>2023ER2601</t>
  </si>
  <si>
    <t>C.A. 038-23</t>
  </si>
  <si>
    <t xml:space="preserve"> 3100002416379123001.
CA-00038-23</t>
  </si>
  <si>
    <t>DIANA TERESA BERNAL PULIDO</t>
  </si>
  <si>
    <t>VEREDA BAYETA</t>
  </si>
  <si>
    <t>31783235997.</t>
  </si>
  <si>
    <t>bernalpulido@gmail.com</t>
  </si>
  <si>
    <t>2023EE4818</t>
  </si>
  <si>
    <t xml:space="preserve">Declarar no necesitar Permiso de Servidumbre
Documento de constancia ser heredera
Comprobante de pago por servicios de evaluacion
</t>
  </si>
  <si>
    <t>2023ER2804</t>
  </si>
  <si>
    <t>C.A. 039-23</t>
  </si>
  <si>
    <t>3100008021929723001.</t>
  </si>
  <si>
    <t> Hernando Andres Flores Daza</t>
  </si>
  <si>
    <t>hernandoflores81@hotmail.com</t>
  </si>
  <si>
    <t>JUANA RUIZ</t>
  </si>
  <si>
    <t>PUEAA
Comprobante de pago  ($136.205)</t>
  </si>
  <si>
    <t>2750 ADMITE</t>
  </si>
  <si>
    <t>0.218</t>
  </si>
  <si>
    <t>2023ER3796</t>
  </si>
  <si>
    <t>C.A. 040-23</t>
  </si>
  <si>
    <t>3100002683875823002.
CA-00040-23</t>
  </si>
  <si>
    <t>GRACIELA DEL CARMEN CABALLERO SAUMET</t>
  </si>
  <si>
    <t>aljcaba@yahoo.com</t>
  </si>
  <si>
    <t>CANOS</t>
  </si>
  <si>
    <t>ABREVADERO Y RIEGO</t>
  </si>
  <si>
    <t>2023ER3545</t>
  </si>
  <si>
    <t>C.A 041-23</t>
  </si>
  <si>
    <t>3100001934886623001
CA-00041-23</t>
  </si>
  <si>
    <t>JOSE ABSALON RODRIGUEZ</t>
  </si>
  <si>
    <t>J.ABSALONRR@GMAIL.COM</t>
  </si>
  <si>
    <t>DULCEYES</t>
  </si>
  <si>
    <t>2023EE5669
2023EE6693</t>
  </si>
  <si>
    <t>15/05/2023
10/05/2023</t>
  </si>
  <si>
    <t>2023ER4248 PUEAA</t>
  </si>
  <si>
    <t>2023ER3521</t>
  </si>
  <si>
    <t>C.A 042-23</t>
  </si>
  <si>
    <t xml:space="preserve"> 3100002421221323001.
CA-00042-23</t>
  </si>
  <si>
    <t>LIGIA PEREZ GOMEZ</t>
  </si>
  <si>
    <t>VEREDA CHUSCAL</t>
  </si>
  <si>
    <t>crisantomoreno63@hotmail.com</t>
  </si>
  <si>
    <t>CHUSCAL</t>
  </si>
  <si>
    <t>EL ALGIBE</t>
  </si>
  <si>
    <t>2023ER2435</t>
  </si>
  <si>
    <t>C.A 043-23</t>
  </si>
  <si>
    <t>3100102081678823001.
CA-00043-23</t>
  </si>
  <si>
    <t>DANIELA TORRES DUEÑA</t>
  </si>
  <si>
    <t>EL VOLADOR</t>
  </si>
  <si>
    <t>martadualda@gmail.com</t>
  </si>
  <si>
    <t>2023EE3567-
2023EE7375</t>
  </si>
  <si>
    <t>10/04/2023-
20-06-2023</t>
  </si>
  <si>
    <t>2023ER3113</t>
  </si>
  <si>
    <t>2023ER4346</t>
  </si>
  <si>
    <t>C.A 044-23</t>
  </si>
  <si>
    <t>3100000418884123002. 
CA-00044-23</t>
  </si>
  <si>
    <t>JUAN PABLO CUESTA VARGAS</t>
  </si>
  <si>
    <t>VEREDA AGUAQUIÑA</t>
  </si>
  <si>
    <t>juanchocuesta2020@gmail.com</t>
  </si>
  <si>
    <t>DOMESTICO Y ABREVADERO</t>
  </si>
  <si>
    <t>2023EE6761</t>
  </si>
  <si>
    <t>2023ER4469</t>
  </si>
  <si>
    <t>2023ER3546</t>
  </si>
  <si>
    <t>C.A 045-23</t>
  </si>
  <si>
    <t>3100002416105123001. 
CA-00045-23</t>
  </si>
  <si>
    <t>CARMEN MANCIPE DE MUÑOZ</t>
  </si>
  <si>
    <t>VEREDA SAN JOSE</t>
  </si>
  <si>
    <t>jorgeanibalmunozm@gmail.com</t>
  </si>
  <si>
    <t>EL DIAMANTE</t>
  </si>
  <si>
    <t>DOMESTICO, AGRICOLA Y ABREVADERO</t>
  </si>
  <si>
    <t>2023EE6770</t>
  </si>
  <si>
    <t>REQUERIDO</t>
  </si>
  <si>
    <t>3480 ADMITE</t>
  </si>
  <si>
    <t>9.25</t>
  </si>
  <si>
    <t>4.53</t>
  </si>
  <si>
    <t>0.017</t>
  </si>
  <si>
    <t xml:space="preserve">uso domenstico 4 personas, uso pecuario 5 animales ,uso agricola 0.3215 HA </t>
  </si>
  <si>
    <t>2023ER4103</t>
  </si>
  <si>
    <t>C.A 046-23</t>
  </si>
  <si>
    <t>JULIANA SANCHEZ 
Oficio de requerimiento</t>
  </si>
  <si>
    <t>3100002421780923001. 
CA-00046-23</t>
  </si>
  <si>
    <t>AURA CLEMIRA GALEANO HOYOS</t>
  </si>
  <si>
    <t>acerihe@yahoo.es</t>
  </si>
  <si>
    <t>NEGRA LA AZUCENA</t>
  </si>
  <si>
    <t>NO SE APERTURÓ</t>
  </si>
  <si>
    <t>C.A 047-23</t>
  </si>
  <si>
    <t>2023ER4574</t>
  </si>
  <si>
    <t>C.A 048-23</t>
  </si>
  <si>
    <t>3100003541626423001. 
CA-00048-23</t>
  </si>
  <si>
    <t>CLAUDIA PATRICIA BARRIGA RIOS</t>
  </si>
  <si>
    <t>VEREDA MARANTA</t>
  </si>
  <si>
    <t>claudia.barriga40@gmail.com</t>
  </si>
  <si>
    <t>3408 ADMITE</t>
  </si>
  <si>
    <t>Agrícola 0,07</t>
  </si>
  <si>
    <t>2023ER4119</t>
  </si>
  <si>
    <t>C.A. 049-23</t>
  </si>
  <si>
    <t>.3100082000514323001 
CA-00049-23</t>
  </si>
  <si>
    <t>ASOCIACION DE SUSCRIPTORES DEL ACUEDUCTO REGIONAL AGUA BLANCA</t>
  </si>
  <si>
    <t>820005143-2</t>
  </si>
  <si>
    <t>VEREDA NAGUATA</t>
  </si>
  <si>
    <t>aguablancajenesano@gmail.com</t>
  </si>
  <si>
    <t>2023ER4765</t>
  </si>
  <si>
    <t>C.A. 050-23</t>
  </si>
  <si>
    <t>KAREN BUITRAGO
Oficio de requerimiento</t>
  </si>
  <si>
    <t>.3100002362251723001 
CA-00050-23</t>
  </si>
  <si>
    <t xml:space="preserve">MARIA GLORIA MEDINA SORIANO </t>
  </si>
  <si>
    <t>CRA 6A E 33-43</t>
  </si>
  <si>
    <t>SOACHA CUNDINAMARCA</t>
  </si>
  <si>
    <t>314 456 8392</t>
  </si>
  <si>
    <t>mgloria_24@hotmail.com</t>
  </si>
  <si>
    <t>LAS JUNTAS</t>
  </si>
  <si>
    <t xml:space="preserve">NACIMEINTO SIN NOMBRE </t>
  </si>
  <si>
    <t>DOMESTICO, RIEGO Y SILVICULTURA</t>
  </si>
  <si>
    <t>KAREN XIMENA BUITRAGO BARRERA</t>
  </si>
  <si>
    <t>C.A. 051-23</t>
  </si>
  <si>
    <t>NO APERTURA</t>
  </si>
  <si>
    <t>2023ER5594</t>
  </si>
  <si>
    <t>C.A. 052-23</t>
  </si>
  <si>
    <t>MILENA GALINDO
Pendiente Requerimiento</t>
  </si>
  <si>
    <t>3100007232669923001.
 CA-00052-23</t>
  </si>
  <si>
    <t>RODULFO RAMOS PULIDO</t>
  </si>
  <si>
    <t>VEREDA GUACAMAYAS</t>
  </si>
  <si>
    <t>312 557 5449</t>
  </si>
  <si>
    <t>DOMESTICO, ABREVADERO Y RIEGO</t>
  </si>
  <si>
    <t>2023EE7648</t>
  </si>
  <si>
    <t>PUEAA - permiso de servidumbre, certificado de tradición y libertad, autoliquidación categoría #1</t>
  </si>
  <si>
    <t>2023ER4768</t>
  </si>
  <si>
    <t>C.A. 053-23</t>
  </si>
  <si>
    <t>3100002420908523001. 
CA-00053-23</t>
  </si>
  <si>
    <t>MARIA DEL ROSARIO ROMERO DE DIAZ</t>
  </si>
  <si>
    <t>VEREDA LOS PUENTES</t>
  </si>
  <si>
    <t>3013883984- 
3102207880</t>
  </si>
  <si>
    <t>EL CARRIZAL</t>
  </si>
  <si>
    <t>DOMESTICO, ABREVADERO, RIEGO</t>
  </si>
  <si>
    <t>Pago de factura y PUEAA</t>
  </si>
  <si>
    <t>2023ER5669</t>
  </si>
  <si>
    <t>C.A. 054-23</t>
  </si>
  <si>
    <t>PENDIENTE
JEFER AVILA 
Oficio de requerimiento
MILENA GALINDO
Auto de Inicio
VALENTINA CARDOZO
Concepto técnico</t>
  </si>
  <si>
    <t>3100007217997423001.
CA-00054-23</t>
  </si>
  <si>
    <t>SERGIO FLOREZ RONCANCIO</t>
  </si>
  <si>
    <t>Transversal 55#108-15 Apto 501. Bogotá</t>
  </si>
  <si>
    <t>sergiofr2@hotmail.com</t>
  </si>
  <si>
    <t>DOMESTIVO</t>
  </si>
  <si>
    <t>2023EE7476</t>
  </si>
  <si>
    <t>2454</t>
  </si>
  <si>
    <t>01/09/2023</t>
  </si>
  <si>
    <t xml:space="preserve"> MILENA GALINDO</t>
  </si>
  <si>
    <t>2023ER4926</t>
  </si>
  <si>
    <t>C.A. 055-23</t>
  </si>
  <si>
    <t>3100000418304023001.
CA-00055-23</t>
  </si>
  <si>
    <t>FERNANDO PARRA SUAREZ</t>
  </si>
  <si>
    <t>Vereda Zapatero</t>
  </si>
  <si>
    <t>fp09900@gmail.com</t>
  </si>
  <si>
    <t>zapatero</t>
  </si>
  <si>
    <t>#1  y # 2</t>
  </si>
  <si>
    <t>2023EE8251</t>
  </si>
  <si>
    <t>Pago de factura (Pte. Anexar factura)</t>
  </si>
  <si>
    <t>3124  ADMITE</t>
  </si>
  <si>
    <t>27/10/2023</t>
  </si>
  <si>
    <t>2023ER6047</t>
  </si>
  <si>
    <t>C.A. 056-23</t>
  </si>
  <si>
    <t>3100002421188523001.
CA-00056-23</t>
  </si>
  <si>
    <t>MARIA LUISA HUERTAS DE SANCHEZ</t>
  </si>
  <si>
    <t>Carrera 13 #5-11. GARAGOA</t>
  </si>
  <si>
    <t>3013476394-
3202161058</t>
  </si>
  <si>
    <t>francisco.s.h@hotmail.es</t>
  </si>
  <si>
    <t>TAMBOR GRANDE</t>
  </si>
  <si>
    <t>2023EE9768</t>
  </si>
  <si>
    <t>2873 ADMITE</t>
  </si>
  <si>
    <t>uso agricola: maiz, frijol 1Ha
uso pecuario: 2 bovinos</t>
  </si>
  <si>
    <t>2023ER5541</t>
  </si>
  <si>
    <t>C.A. 057-23</t>
  </si>
  <si>
    <t>3100000716916823001. 
CA-00057-23</t>
  </si>
  <si>
    <t>ANTONIO JOSE SANABRIA JIMENEZ</t>
  </si>
  <si>
    <t>Calle 28 #8-44. Tunja</t>
  </si>
  <si>
    <t>antoniojosesj@hotmail.com</t>
  </si>
  <si>
    <t>ICARINA</t>
  </si>
  <si>
    <t>EL CENTENARIO</t>
  </si>
  <si>
    <t>2023EE9770</t>
  </si>
  <si>
    <t>2023ER5703</t>
  </si>
  <si>
    <t>C.A 058-23</t>
  </si>
  <si>
    <t>3100008089663023001. 
CA-00058-23</t>
  </si>
  <si>
    <t xml:space="preserve">DAVID CAMILO ZAMORA HEREDIA </t>
  </si>
  <si>
    <t>VEREDA COBAVITA</t>
  </si>
  <si>
    <t>allpa.telecom@gmail.com</t>
  </si>
  <si>
    <t>LOS FERNANDEZ</t>
  </si>
  <si>
    <t>2023EE9273</t>
  </si>
  <si>
    <t>2023ER5954</t>
  </si>
  <si>
    <t>C.A 059-23</t>
  </si>
  <si>
    <t>3100105470830323002. 
CA-00059-23</t>
  </si>
  <si>
    <t>VEREDA JABONERA</t>
  </si>
  <si>
    <t>2023EE10057</t>
  </si>
  <si>
    <t>2023ER6957</t>
  </si>
  <si>
    <t>C.A 060-23</t>
  </si>
  <si>
    <t>MAYRA MONTAÑEZ
Oficio de requerimiento</t>
  </si>
  <si>
    <t>3100007936668523001.
CA-00060-23</t>
  </si>
  <si>
    <t>OMAR JOSUE OVALLE PARRA</t>
  </si>
  <si>
    <t>VEREDA CHUCIO</t>
  </si>
  <si>
    <t>augusto6216@hotmail.com</t>
  </si>
  <si>
    <t>CLAVELINA</t>
  </si>
  <si>
    <t>2023EE10080</t>
  </si>
  <si>
    <t>PUEAA - Fotocopia de cédula, permiso de servidumbre, certificado de tradición y libertad, autoliquidación categoría #1</t>
  </si>
  <si>
    <t>2023ER7487</t>
  </si>
  <si>
    <t>C.A 061-23</t>
  </si>
  <si>
    <t>.3100001717342023001
CA 00061-22</t>
  </si>
  <si>
    <t>HERNANDO MARTINEZ DIAZ</t>
  </si>
  <si>
    <t>PREDIO "LA UNIÓN 1"</t>
  </si>
  <si>
    <t>VEREDA PUENTES</t>
  </si>
  <si>
    <t>SUPERFICIALES</t>
  </si>
  <si>
    <t>RIO EL BORQUE</t>
  </si>
  <si>
    <t>2023EE10283</t>
  </si>
  <si>
    <t>PUEAA - Permiso de servidumbre - Comprobante de pago</t>
  </si>
  <si>
    <t>2023ER6893</t>
  </si>
  <si>
    <t>C.A 062-23</t>
  </si>
  <si>
    <t>.3100000412955223001
CA 00062-23</t>
  </si>
  <si>
    <t xml:space="preserve">PEDRO MIGUEL BOHORQUEZ HEREDIA </t>
  </si>
  <si>
    <t>VEREDA SABANETAS</t>
  </si>
  <si>
    <t>bohorquezluz738@gmail.com</t>
  </si>
  <si>
    <t>PEÑA BLANCA</t>
  </si>
  <si>
    <t>2023EE10312</t>
  </si>
  <si>
    <t>2023ER7657</t>
  </si>
  <si>
    <t>C.A 063-23</t>
  </si>
  <si>
    <t>Sin Respuesta 
 Oficio de requerimiento</t>
  </si>
  <si>
    <t>3100000429301023001.
CA 00063-23</t>
  </si>
  <si>
    <t>OCTAVIO REYES PLAZAS</t>
  </si>
  <si>
    <t>VEREDA CAROS</t>
  </si>
  <si>
    <t>mariareyesy26@gmail.com</t>
  </si>
  <si>
    <t>EN TRAMITE</t>
  </si>
  <si>
    <t>137</t>
  </si>
  <si>
    <t>13/03/2024</t>
  </si>
  <si>
    <t>2023ER7312</t>
  </si>
  <si>
    <t>C.A 064-23</t>
  </si>
  <si>
    <t>KAREN BUITRAGO
Pendiente requerimiento</t>
  </si>
  <si>
    <t>.3100003975397823001
CA 00064-23</t>
  </si>
  <si>
    <t>MARTHA MARGARITA VARGAS CARO</t>
  </si>
  <si>
    <t>Cra 24 # 7-53 sur</t>
  </si>
  <si>
    <t>marthamargarita1831@hotmail.com</t>
  </si>
  <si>
    <t>VEREDA FARAVITA</t>
  </si>
  <si>
    <t>2023EE10553</t>
  </si>
  <si>
    <t>Autorización de propietarios, informacón del nombre de la fuente de captación, permiso de servidumbre, comprobante de pago</t>
  </si>
  <si>
    <t>3401 ADMITE</t>
  </si>
  <si>
    <t>0.17</t>
  </si>
  <si>
    <t>0.008</t>
  </si>
  <si>
    <t xml:space="preserve">0.004 </t>
  </si>
  <si>
    <t>x</t>
  </si>
  <si>
    <t>2023ER7993</t>
  </si>
  <si>
    <t>C.A 065-23</t>
  </si>
  <si>
    <t>.3100090083410623001
CA 00065-23</t>
  </si>
  <si>
    <t>ASOCIACIÓN DE SUSCRIPTORES DEL ACUEDUCTO LA CABRERA DE LA VEREDA DE BAGANIQUE ALTO DEL MUNICIPIO DE JENESANO BOYACÁ</t>
  </si>
  <si>
    <t>900834106-6</t>
  </si>
  <si>
    <t>VEREDA BAGANIQUE ALTO</t>
  </si>
  <si>
    <t>unidadserviciospublicos@jenesano-boyaca.gov.co</t>
  </si>
  <si>
    <t>LA CABRERA</t>
  </si>
  <si>
    <t>2023ER7970</t>
  </si>
  <si>
    <t>C.A 066-23</t>
  </si>
  <si>
    <t>.3100002396465523001
CA 00066-23</t>
  </si>
  <si>
    <t>BLANCA FLOR DIAZ SOSA</t>
  </si>
  <si>
    <t>VEREDA PACHAQUIRA</t>
  </si>
  <si>
    <t>flordiaz24@gmail.com</t>
  </si>
  <si>
    <t>2023EE12875</t>
  </si>
  <si>
    <t>2023ER7782</t>
  </si>
  <si>
    <t>C.A 067-23</t>
  </si>
  <si>
    <t>3100001908692723001
CA 00067-23</t>
  </si>
  <si>
    <t>Manuel Guillermo Gamba Muñoz</t>
  </si>
  <si>
    <t>calle 3ra #3-31</t>
  </si>
  <si>
    <t>Nuevo Colón</t>
  </si>
  <si>
    <t>mguillermogamba@gmail.com</t>
  </si>
  <si>
    <t>TEJAR ABAJO</t>
  </si>
  <si>
    <t>2023EE11002</t>
  </si>
  <si>
    <t>2023ER7119</t>
  </si>
  <si>
    <t>C.A 068-23</t>
  </si>
  <si>
    <t>.3100090010471023001
CA 00068-23</t>
  </si>
  <si>
    <t>ACUEDUCTO MONTENEGRO</t>
  </si>
  <si>
    <t>900104710-3</t>
  </si>
  <si>
    <t xml:space="preserve">VEREDA ESCOBAL </t>
  </si>
  <si>
    <t>lindonborda@hotmail.com</t>
  </si>
  <si>
    <t>VEREDA ESCOBAL</t>
  </si>
  <si>
    <t>2023EE11616</t>
  </si>
  <si>
    <t>2023ER8392</t>
  </si>
  <si>
    <t>C.A 069-23</t>
  </si>
  <si>
    <t>.3100005192484323001
CA 00069-23</t>
  </si>
  <si>
    <t>Bernarda Gomez Arias</t>
  </si>
  <si>
    <t>Calle 120 # 19 a - 56 Apto 303 Bogotá</t>
  </si>
  <si>
    <t>Sutatenza - Tenza</t>
  </si>
  <si>
    <t>bernys51@gmail.com</t>
  </si>
  <si>
    <t>Veereda Guamo - Vereda Rucha</t>
  </si>
  <si>
    <t>LA LAGUNA - EL RECUERDO</t>
  </si>
  <si>
    <t>2023EE12200</t>
  </si>
  <si>
    <t>3365 ADMITE</t>
  </si>
  <si>
    <t>2023ER8761</t>
  </si>
  <si>
    <t>C.A 070-23</t>
  </si>
  <si>
    <t>.3100000418298023001
CA 00070-23</t>
  </si>
  <si>
    <t xml:space="preserve">MANUEL HERNAN MAYIN </t>
  </si>
  <si>
    <t>VEREDA FIOTA</t>
  </si>
  <si>
    <t>corla684@gmail.com</t>
  </si>
  <si>
    <t>Veereda Fiota</t>
  </si>
  <si>
    <t>2023ER8648</t>
  </si>
  <si>
    <t>C.A 071-23</t>
  </si>
  <si>
    <t>.3100007904926523001
CA 00071-23</t>
  </si>
  <si>
    <t>JOSE ALVARO OTALORA SARMIENTO</t>
  </si>
  <si>
    <t>VEREDA MOMBITA</t>
  </si>
  <si>
    <t>rodrigo1otaloramartinez@gmail.com</t>
  </si>
  <si>
    <t>2023EE13481</t>
  </si>
  <si>
    <t>2023ER8782</t>
  </si>
  <si>
    <t>C.A 072-23</t>
  </si>
  <si>
    <t>.3100007433869723001
CA 00072-23</t>
  </si>
  <si>
    <t>JOSE ALFONSO BOHORQUES PINEDA</t>
  </si>
  <si>
    <t>VEREDA RUCHE</t>
  </si>
  <si>
    <t>merybohorquez243@gmail.com</t>
  </si>
  <si>
    <t>SANTA CECILIA</t>
  </si>
  <si>
    <t>2023EE15021</t>
  </si>
  <si>
    <t>2023ER8790</t>
  </si>
  <si>
    <t>C.A 073-23</t>
  </si>
  <si>
    <t>3100090076764223001.
CA 00073-23</t>
  </si>
  <si>
    <t>Asociación del acueducto el manantial de la vereda rosales del municipio de guateque del departamento de boyaca</t>
  </si>
  <si>
    <t>900767642-5</t>
  </si>
  <si>
    <t>Calle 95 # 16-37
BOGOTA</t>
  </si>
  <si>
    <t>GUTEQUE</t>
  </si>
  <si>
    <t>gbc68gbc@gmail.com</t>
  </si>
  <si>
    <t>Paramo</t>
  </si>
  <si>
    <t>Superficial</t>
  </si>
  <si>
    <t>Nacimiento</t>
  </si>
  <si>
    <t>El Recuerdo</t>
  </si>
  <si>
    <t>Domestico y abrevadero</t>
  </si>
  <si>
    <t>2023ER9249</t>
  </si>
  <si>
    <t>C.A 074-23</t>
  </si>
  <si>
    <t>Oficio de requerimiento</t>
  </si>
  <si>
    <t>.3100090095777223001
CA 00074-23</t>
  </si>
  <si>
    <t>GRUPO ABUNDANTIA SAS</t>
  </si>
  <si>
    <t>900957772-1</t>
  </si>
  <si>
    <t>Kilometro 6 via Garagoa - Miraflores - Vereda Guanica Arriba</t>
  </si>
  <si>
    <t>Garagoa</t>
  </si>
  <si>
    <t>yohhis@hotmail.com</t>
  </si>
  <si>
    <t>Guanica Arriba</t>
  </si>
  <si>
    <t>Lotico</t>
  </si>
  <si>
    <t>Quebrada</t>
  </si>
  <si>
    <t>El Atillo</t>
  </si>
  <si>
    <t>Domestico</t>
  </si>
  <si>
    <t>FECHA LIMITE PAGO
9/11/2023</t>
  </si>
  <si>
    <t>3359 ADMITE</t>
  </si>
  <si>
    <t>2023ER9250</t>
  </si>
  <si>
    <t>C.A 075-23</t>
  </si>
  <si>
    <t>.3100105237859623001
CA 00075-23</t>
  </si>
  <si>
    <t>Jose David Aparicio Avila</t>
  </si>
  <si>
    <t>Kilometro 8 via Garagoa - Miraflores - Vereda Guanica Arriba</t>
  </si>
  <si>
    <t>refugiodemamapacha@gmail.com</t>
  </si>
  <si>
    <t>La colorada</t>
  </si>
  <si>
    <t>2023EE12744</t>
  </si>
  <si>
    <t>3371 ADMITE</t>
  </si>
  <si>
    <t>2023ER8955</t>
  </si>
  <si>
    <t>C.A 076-23</t>
  </si>
  <si>
    <t>3100002368232623001
CA-00076-23</t>
  </si>
  <si>
    <t>Luz Dary Ortega Ortega</t>
  </si>
  <si>
    <t>Predio "Piedra Negra" - Vereda Camagoa</t>
  </si>
  <si>
    <t>La Capilla</t>
  </si>
  <si>
    <t>3138527350-3112403373</t>
  </si>
  <si>
    <t>miguelfranco151279@gmail.com</t>
  </si>
  <si>
    <t>Barro Blanco Arriba</t>
  </si>
  <si>
    <t>"El Luchi"</t>
  </si>
  <si>
    <t>Riego</t>
  </si>
  <si>
    <t>2023EE12598</t>
  </si>
  <si>
    <t>3407 ADMITE</t>
  </si>
  <si>
    <t>2023ER9276</t>
  </si>
  <si>
    <t>C.A 077-23</t>
  </si>
  <si>
    <t>3100002412039523001
CA-00077-23</t>
  </si>
  <si>
    <t>Mirtha Berenice Gordillo Lopez - Fredy Anselmo Gordillo Lopez</t>
  </si>
  <si>
    <t>24120395 -7333723</t>
  </si>
  <si>
    <t>Predio "El Guayabal" - Vereda Yaguas</t>
  </si>
  <si>
    <t>Somondoco</t>
  </si>
  <si>
    <t>joedmugo10@gmail.com</t>
  </si>
  <si>
    <t>Yaguas</t>
  </si>
  <si>
    <t>Buena Vista</t>
  </si>
  <si>
    <t>2023EE12611</t>
  </si>
  <si>
    <t>2023ER8868</t>
  </si>
  <si>
    <t>CA 078-23
SE ANULA POR DUPLICIDAD CON LA CA-089-14</t>
  </si>
  <si>
    <t>SE ANULA POR DUPLICIDAD CON LA CA-089-14</t>
  </si>
  <si>
    <t>.3100090072628923001
CA-00078-23</t>
  </si>
  <si>
    <t>ASOCIACIÓN DE SUSCRIPTORES DEL ACUEDUCTO VEREDAL DE CHORRO DE ORO DEL MUNICIPIO DE GUATEQUE</t>
  </si>
  <si>
    <t>900726289-2</t>
  </si>
  <si>
    <t>VEREDA CHORRO DE ORO</t>
  </si>
  <si>
    <t>lisoca1653@gmail.com</t>
  </si>
  <si>
    <t>Lentico</t>
  </si>
  <si>
    <t>Nacedero La Calera</t>
  </si>
  <si>
    <t>2023EE14199</t>
  </si>
  <si>
    <t>2023ER9934</t>
  </si>
  <si>
    <t>CA 079-23</t>
  </si>
  <si>
    <t xml:space="preserve">3100105695621023001
CA-00079-23
</t>
  </si>
  <si>
    <t>Luz Marina Porras Muñoz</t>
  </si>
  <si>
    <t>luzmarinaporrasmunoz@gmail.com</t>
  </si>
  <si>
    <t>Sin nombre</t>
  </si>
  <si>
    <t>Cultivo depapa</t>
  </si>
  <si>
    <t>2023EE14365</t>
  </si>
  <si>
    <t>120 ADMITE</t>
  </si>
  <si>
    <t>8/03/2024</t>
  </si>
  <si>
    <t>KAREN XIMENA BUITRAGO</t>
  </si>
  <si>
    <t>2023ER10125</t>
  </si>
  <si>
    <t>CA 080-23</t>
  </si>
  <si>
    <t>3100000412570423001.
CA-00080-23</t>
  </si>
  <si>
    <t>Gabino Torres Vela</t>
  </si>
  <si>
    <t>Vereda Centro</t>
  </si>
  <si>
    <t>familiatorreschacon@gmail.com</t>
  </si>
  <si>
    <t>sin nombre</t>
  </si>
  <si>
    <t>domestico, agricola y pecuario</t>
  </si>
  <si>
    <t>2023EE14364</t>
  </si>
  <si>
    <t>2023ER9466</t>
  </si>
  <si>
    <t>CA 081-23</t>
  </si>
  <si>
    <t>.3100105437311923001
CA 00081-23</t>
  </si>
  <si>
    <t>LUIS ANTONIO CONTRERAS AVENDAÑO</t>
  </si>
  <si>
    <t>VEREDA PASCATA</t>
  </si>
  <si>
    <t>luis.contre@yahoo.es</t>
  </si>
  <si>
    <t>Lotoco</t>
  </si>
  <si>
    <t>2023ER10255</t>
  </si>
  <si>
    <t>CA 082-23</t>
  </si>
  <si>
    <t>.3100100239617223001
CA 082-23</t>
  </si>
  <si>
    <t>MAYERLY TATIANA  MUÑOZ TOVAR</t>
  </si>
  <si>
    <t>VEREDA HUERTAS 2</t>
  </si>
  <si>
    <t>mmayerlytatianamt@gmail.com</t>
  </si>
  <si>
    <t>PLANTA ANTIGUA RIO TEATINOS</t>
  </si>
  <si>
    <t>RIO TEATINOS</t>
  </si>
  <si>
    <t>2023EE15023</t>
  </si>
  <si>
    <t>2023ER10757</t>
  </si>
  <si>
    <t>CA 083-23</t>
  </si>
  <si>
    <t>.3100005317921323001
CA 083-23</t>
  </si>
  <si>
    <t>CAMILA GARZON CANO</t>
  </si>
  <si>
    <t>VEREDA CUCUAVACA</t>
  </si>
  <si>
    <t>camilagarzoncano@gmail.com</t>
  </si>
  <si>
    <t>SIN INFORMACION</t>
  </si>
  <si>
    <t>DOSMESTICO</t>
  </si>
  <si>
    <t>2023ER9472</t>
  </si>
  <si>
    <t>CA 084-23</t>
  </si>
  <si>
    <t>.3100002419662123001
CA 00084-23</t>
  </si>
  <si>
    <t>LIBRADA RIAÑO CASALLAS</t>
  </si>
  <si>
    <t>VEREDA LOYAGUA</t>
  </si>
  <si>
    <t>LENTICO</t>
  </si>
  <si>
    <t>EL PANTANO</t>
  </si>
  <si>
    <t>2023EE15828</t>
  </si>
  <si>
    <t>2023ER9822</t>
  </si>
  <si>
    <t>CA 085-23</t>
  </si>
  <si>
    <t>.3100090078730023001
CA 00085-23</t>
  </si>
  <si>
    <t>CANO MULTISERVICIOS SAS</t>
  </si>
  <si>
    <t>900787300-7</t>
  </si>
  <si>
    <t>VEREDA LA VEGA</t>
  </si>
  <si>
    <t>canolopezandrea@gmail.com</t>
  </si>
  <si>
    <t>LOTICO</t>
  </si>
  <si>
    <t>LA ESMERALDA</t>
  </si>
  <si>
    <t>VENTA DE ALIMENTOS</t>
  </si>
  <si>
    <t>23023EE15877</t>
  </si>
  <si>
    <t>2023ER10172</t>
  </si>
  <si>
    <t>CA 086-23</t>
  </si>
  <si>
    <t>.3100002024864823001
CA 00086-23</t>
  </si>
  <si>
    <t>INES MONTENEGRO DE RUEDA</t>
  </si>
  <si>
    <t>VEREDA BOYA 2</t>
  </si>
  <si>
    <t>manuela.suarez.rueda@gmail.com</t>
  </si>
  <si>
    <t>EL REMANSO</t>
  </si>
  <si>
    <t>2023EE15829</t>
  </si>
  <si>
    <t>2023ER10486</t>
  </si>
  <si>
    <t>CA 087-23</t>
  </si>
  <si>
    <t>.3100007436449923001
CA 00087-23</t>
  </si>
  <si>
    <t>DANILO MARTINEZ BERNAL</t>
  </si>
  <si>
    <t>VEREDA TAPIAS</t>
  </si>
  <si>
    <t>efreid2013@gmail.com</t>
  </si>
  <si>
    <t>2023EE15936</t>
  </si>
  <si>
    <t>2023ER10505</t>
  </si>
  <si>
    <t>CA 088-23</t>
  </si>
  <si>
    <t>.3100104979764123001
CA 00089-23</t>
  </si>
  <si>
    <t>ASOCIACION DE SUSCRIPTORES DEL ACUEDUCTO RURAL DE LAS QUINTAS</t>
  </si>
  <si>
    <t>VEREDA TINCACHOQUE</t>
  </si>
  <si>
    <t>acueductolasquintas@gmail.com</t>
  </si>
  <si>
    <t>LAS QUINTAS</t>
  </si>
  <si>
    <t>2023ER10170</t>
  </si>
  <si>
    <t>CA 089-23</t>
  </si>
  <si>
    <t>. 3100002396460223001
CA 00089-23</t>
  </si>
  <si>
    <t xml:space="preserve">MARIA DILMA ARIAS ACEVEDO </t>
  </si>
  <si>
    <t>mariadilmaariasacevedo@gmail.com</t>
  </si>
  <si>
    <t>2023EE15789</t>
  </si>
  <si>
    <t>2023ER10598</t>
  </si>
  <si>
    <t>CA 090-23</t>
  </si>
  <si>
    <t>.3100000427538423001
CA 00090-23</t>
  </si>
  <si>
    <t>LEOPOLDO MANCIPE LARA</t>
  </si>
  <si>
    <t>VEREDA ARRAYAN</t>
  </si>
  <si>
    <t xml:space="preserve">lemala06@gmail.com </t>
  </si>
  <si>
    <t>2023EE15793</t>
  </si>
  <si>
    <t>2023ER11585</t>
  </si>
  <si>
    <t>CA 091-23</t>
  </si>
  <si>
    <t>3100000674605123001.
CA 00091-23</t>
  </si>
  <si>
    <t>JAIME VARGAS RATIVA</t>
  </si>
  <si>
    <t>jaimevargasr1234@gmail.com</t>
  </si>
  <si>
    <t>SAN PEDRO</t>
  </si>
  <si>
    <t>2023EE15876</t>
  </si>
  <si>
    <t>2023ER11390</t>
  </si>
  <si>
    <t>CA 092-23</t>
  </si>
  <si>
    <t xml:space="preserve">PDTE </t>
  </si>
  <si>
    <t xml:space="preserve">3100002382343224001. </t>
  </si>
  <si>
    <t>BLANCA LILIA APONTE BAUTISTA</t>
  </si>
  <si>
    <t>VEREDA TEJAR ABAJO</t>
  </si>
  <si>
    <t>b.lili.a.b21@gmail.com</t>
  </si>
  <si>
    <t xml:space="preserve">JULIANA SANCHEZ </t>
  </si>
  <si>
    <t>139</t>
  </si>
  <si>
    <t>2023ER11685</t>
  </si>
  <si>
    <t>CA 093-23</t>
  </si>
  <si>
    <t>3100000676898223001.
CA-00093-23</t>
  </si>
  <si>
    <t>ISRAEL IBAÑEZ HERNANDEZ</t>
  </si>
  <si>
    <t>VEREDA FORAQUIRA</t>
  </si>
  <si>
    <t>romonnsuarez@gmail.com</t>
  </si>
  <si>
    <t>2023EE16385</t>
  </si>
  <si>
    <t>2023ER11894</t>
  </si>
  <si>
    <t>CA 094-23</t>
  </si>
  <si>
    <t>JOSÉ GORGONIO SALGUERO SALGUERO</t>
  </si>
  <si>
    <t>VEREDA GUAYABAL</t>
  </si>
  <si>
    <t>gorgosal@hortmail.com</t>
  </si>
  <si>
    <t>EL DATIL</t>
  </si>
  <si>
    <t>2023ER11799</t>
  </si>
  <si>
    <t>CA 095-23</t>
  </si>
  <si>
    <t>3100000675206923001
CA 00095-23</t>
  </si>
  <si>
    <t>JOAQUIN MUÑOZ</t>
  </si>
  <si>
    <t>VEREDA NERITA</t>
  </si>
  <si>
    <t>reinaalfredorj@gmail.com</t>
  </si>
  <si>
    <t>MAIRA MONTAÑEZ</t>
  </si>
  <si>
    <t>2023ER12119</t>
  </si>
  <si>
    <t>CA 096-23</t>
  </si>
  <si>
    <t>.3100004001191723001
CA 00096-23</t>
  </si>
  <si>
    <t>OLGA EPIMENIA PORRAS CARO</t>
  </si>
  <si>
    <t>VEREDA CENTRO RURAL</t>
  </si>
  <si>
    <t>olgaepi@hotmail.com</t>
  </si>
  <si>
    <t>EVA-14</t>
  </si>
  <si>
    <t>2023ER12241</t>
  </si>
  <si>
    <t>CA 097-23</t>
  </si>
  <si>
    <t>ROSA BERTINA JIMENEZ FRANCO</t>
  </si>
  <si>
    <t>rosab.jimenez2023@gmail.com</t>
  </si>
  <si>
    <t>PALO DE BARBA</t>
  </si>
  <si>
    <t>CONTROL TRAMITE DE CONCESION DE AGUAS - 2023</t>
  </si>
  <si>
    <t>CONTROL TRAMITE DE CONCESION DE AGUAS 2024</t>
  </si>
  <si>
    <t>DIAS DEL RADICADO AL REQUERIMIENTO</t>
  </si>
  <si>
    <t>2024ER201</t>
  </si>
  <si>
    <t>CA-001-24</t>
  </si>
  <si>
    <t>CARLOS JAIME ALFONSO ALFONSO</t>
  </si>
  <si>
    <t>Resguardo Manzanos Arriba</t>
  </si>
  <si>
    <t>PECUARIO,AGRICOLA,DOMÉSTICO</t>
  </si>
  <si>
    <t xml:space="preserve">Karen Ximena Buitrago. </t>
  </si>
  <si>
    <t>2024ER307</t>
  </si>
  <si>
    <t>CA-002-24</t>
  </si>
  <si>
    <t>EMIRO HUERTAS RUIZ</t>
  </si>
  <si>
    <t>Chiguata</t>
  </si>
  <si>
    <t>Cardonal</t>
  </si>
  <si>
    <t>2024ER376</t>
  </si>
  <si>
    <t>CA-003-24</t>
  </si>
  <si>
    <t>HELENA PATRICIA SALAMANCA SOLER</t>
  </si>
  <si>
    <t>Cora Chiquita</t>
  </si>
  <si>
    <t>Rio</t>
  </si>
  <si>
    <t>PECUARIO, AGRICOLA</t>
  </si>
  <si>
    <t>2024EE1419</t>
  </si>
  <si>
    <t>EVA-27</t>
  </si>
  <si>
    <t>2024ER796</t>
  </si>
  <si>
    <t>CA-004-24</t>
  </si>
  <si>
    <t>LEYDE JAQUELINE BULLA MARIÑO</t>
  </si>
  <si>
    <t>SUPERFICIAL - LOTICO</t>
  </si>
  <si>
    <t>Nacimiento 1
Nacimiento 2
Nacimiento 3
Nacimiento 4
Nacimiento 5</t>
  </si>
  <si>
    <t>2024EE1432</t>
  </si>
  <si>
    <t>2024ER338</t>
  </si>
  <si>
    <t>CA-005-24</t>
  </si>
  <si>
    <t>INVERSIONES RODRIGUEZ RUIZ R-R S.A.S.
Rep. Legal JAIRO ELMER RODRIGUEZ SASTOQUE</t>
  </si>
  <si>
    <t>900161445-9
79.462.929</t>
  </si>
  <si>
    <t>Vereda Frutillo</t>
  </si>
  <si>
    <t>2024EE867</t>
  </si>
  <si>
    <t>2024ER573</t>
  </si>
  <si>
    <t>CA-006-24</t>
  </si>
  <si>
    <t>JOSE GRACILIANO DAZA MORA</t>
  </si>
  <si>
    <t>vereda Hipaquira del municipio de Garagoa – Boyacá --- vereda Volador del municipio de Macanal– Boyacá</t>
  </si>
  <si>
    <t xml:space="preserve">Aljibe  ---Quebrada </t>
  </si>
  <si>
    <t>Aljibe “Sin Nombre”  ---Quebrada Chizacal</t>
  </si>
  <si>
    <t>DOMESTICO,INDUSTRIAL</t>
  </si>
  <si>
    <t>2023ER12401</t>
  </si>
  <si>
    <t>ASOCIACIÓN DE SUSCRIPTORES DEL ACUEDUCTO LA GRANJA N.3 DE LAS VEREDAS POZO NEGRO JARAQUIRA Y CENTRO DEL MUNICIPIO DE TURMEQUE DEPARTAMENTO DE BOYACA</t>
  </si>
  <si>
    <t>2023ER12336</t>
  </si>
  <si>
    <t>NELSON EDUARDO PARRA GAONA</t>
  </si>
  <si>
    <t>Vereda Guacamayas</t>
  </si>
  <si>
    <t>2024ER798</t>
  </si>
  <si>
    <t>CARLOS ANTONIO CARO VARGAS</t>
  </si>
  <si>
    <t>2024ER1915</t>
  </si>
  <si>
    <t xml:space="preserve">NUMAEL VERGARA PIÑEROS </t>
  </si>
  <si>
    <t>4,131,886</t>
  </si>
  <si>
    <t>GUAYATÁ</t>
  </si>
  <si>
    <t>Vereda Sunuba</t>
  </si>
  <si>
    <t>SUPERFICIAL - LÓTICO</t>
  </si>
  <si>
    <t xml:space="preserve">Finca Santa Rosita </t>
  </si>
  <si>
    <t xml:space="preserve">DOMESTICO, ACUICULTURA Y ABREVADEROS </t>
  </si>
  <si>
    <t>2024ER2474</t>
  </si>
  <si>
    <t xml:space="preserve">GUSTAVO ISIDRO BARON SOLER </t>
  </si>
  <si>
    <t>Viracacha</t>
  </si>
  <si>
    <t>JUAN CARLOS CRUZ CRUZ</t>
  </si>
  <si>
    <t>Jenesano</t>
  </si>
  <si>
    <t>Radicados</t>
  </si>
  <si>
    <t>Requerimientos</t>
  </si>
  <si>
    <t>Días</t>
  </si>
  <si>
    <t>Rta requerimentos</t>
  </si>
  <si>
    <t>Auto admite</t>
  </si>
  <si>
    <t>Fecha visita</t>
  </si>
  <si>
    <t>Concepto técnico</t>
  </si>
  <si>
    <t>A.A.</t>
  </si>
  <si>
    <t>Días a requer.</t>
  </si>
  <si>
    <t>Días a concepto</t>
  </si>
  <si>
    <t>Fecha corte:</t>
  </si>
  <si>
    <t>TOTAL</t>
  </si>
  <si>
    <t xml:space="preserve">ESTADO: </t>
  </si>
  <si>
    <t>ESTADO</t>
  </si>
  <si>
    <t>USUARIO</t>
  </si>
  <si>
    <t>EXPEDIENTE</t>
  </si>
  <si>
    <t>PRORROGAS O RENOVACION</t>
  </si>
  <si>
    <t>MEMORIAS</t>
  </si>
  <si>
    <t>SEGUIMIENTO</t>
  </si>
  <si>
    <t>ESTADO DEL EXPEDIENTE</t>
  </si>
  <si>
    <t>TIEMPO AUTO Y RESOLUCION
DIAS HABILES</t>
  </si>
  <si>
    <t>No. Auto que admite y suspende</t>
  </si>
  <si>
    <t>Fecha Auto que admite y suspende</t>
  </si>
  <si>
    <t>Caudal sobrante</t>
  </si>
  <si>
    <t>Numero de Usuarios</t>
  </si>
  <si>
    <t>Coordenadas Fuente</t>
  </si>
  <si>
    <t>Coordenadas Predio</t>
  </si>
  <si>
    <t>Modifica/ Aclara / Confirma/ Adiciona</t>
  </si>
  <si>
    <t>AUTO REQ.</t>
  </si>
  <si>
    <t>FECHA</t>
  </si>
  <si>
    <t>Ultima 
Actuación</t>
  </si>
  <si>
    <t>SEGUNDO ANGEL MARIA BUITRAGO MEDINA</t>
  </si>
  <si>
    <t>RINCON ARRIBA</t>
  </si>
  <si>
    <t>093</t>
  </si>
  <si>
    <t>NATALIA PERILLA</t>
  </si>
  <si>
    <t>2019ER7006</t>
  </si>
  <si>
    <t>AUTO 231/19</t>
  </si>
  <si>
    <t>Requerido no cumple memorias</t>
  </si>
  <si>
    <t>JULIAN MAURICIO VALDERRAMA DIAZ</t>
  </si>
  <si>
    <t>SAN SEBASTIAN</t>
  </si>
  <si>
    <t>DOMESTICO - PECUARIO- AGRICOLA</t>
  </si>
  <si>
    <t>095</t>
  </si>
  <si>
    <t xml:space="preserve">2019ER9956 </t>
  </si>
  <si>
    <t>DISTRITO DE RIEGO ASORINCONES</t>
  </si>
  <si>
    <t>900229691-9</t>
  </si>
  <si>
    <t>LA NEGRA</t>
  </si>
  <si>
    <t>PECUARIO - AGRICOLA</t>
  </si>
  <si>
    <t>066</t>
  </si>
  <si>
    <t>NICOLE MEDINA</t>
  </si>
  <si>
    <t>DIANA MARCELA LEMUS GONZALEZ</t>
  </si>
  <si>
    <t>091</t>
  </si>
  <si>
    <t>JULIO ALBERTO NOVOA RUIZ</t>
  </si>
  <si>
    <t>DOMESTICO - AGRICOLA</t>
  </si>
  <si>
    <t>070</t>
  </si>
  <si>
    <t>ROSALBA JUNCO CRUZ - ARTURO MOLINA PABON</t>
  </si>
  <si>
    <t>39794224 - 4276509</t>
  </si>
  <si>
    <t>LA ZANJA</t>
  </si>
  <si>
    <t>DOMESTICO - PECUARIO - AGRICOLA</t>
  </si>
  <si>
    <t>069</t>
  </si>
  <si>
    <t>MARIA TERESA ROMERO SIERRA</t>
  </si>
  <si>
    <t>LA FORTUNA</t>
  </si>
  <si>
    <t>094</t>
  </si>
  <si>
    <t>DANA GONZALEZ</t>
  </si>
  <si>
    <t>2019ER8406 - 2019ER9406</t>
  </si>
  <si>
    <t>25/10/19 - 29/11/19</t>
  </si>
  <si>
    <t>ELENA GAMA RAMOS - OSVALDO MORENO JIMENEZ</t>
  </si>
  <si>
    <t>23965341 - 72324874</t>
  </si>
  <si>
    <t>PABELLON</t>
  </si>
  <si>
    <t>060</t>
  </si>
  <si>
    <t>JULIANA AGUIRRE</t>
  </si>
  <si>
    <t>Auto 184</t>
  </si>
  <si>
    <t>Desistida</t>
  </si>
  <si>
    <t>Se desiste el permiso, mediante comunicado No. 2020EE3013 de fecha 06/05/2020 se comunica al usuario.</t>
  </si>
  <si>
    <t>2019ER8429 - 2019ER9561</t>
  </si>
  <si>
    <t>28/10/19 - 04/12/19</t>
  </si>
  <si>
    <t>JOSE DEL CARMEN MARTINEZ ESPITIA</t>
  </si>
  <si>
    <t>092</t>
  </si>
  <si>
    <t>Se niega la concesión de aguas, 2020EE3642</t>
  </si>
  <si>
    <t>CARMEN ROSA GUACHETA CASTRILLON</t>
  </si>
  <si>
    <t>GACQUE</t>
  </si>
  <si>
    <t>068</t>
  </si>
  <si>
    <t>GESTION AMBIENTAL</t>
  </si>
  <si>
    <t>GUSTAVO ROMERO FRANCO</t>
  </si>
  <si>
    <t>TATIANA LOZANO</t>
  </si>
  <si>
    <t>DIANA JENID GALINDO GOMEZ</t>
  </si>
  <si>
    <t>072</t>
  </si>
  <si>
    <t>ACUEDUCTO GUAGUANI</t>
  </si>
  <si>
    <t>820004956-9</t>
  </si>
  <si>
    <t>GUANANI</t>
  </si>
  <si>
    <t>074</t>
  </si>
  <si>
    <t>ROSA MARIA MONTAÑEZ MENDOZA</t>
  </si>
  <si>
    <t>DOMESTICO - RIEGO</t>
  </si>
  <si>
    <t>073</t>
  </si>
  <si>
    <t>2018ER8424 - 2019ER6165 - 2019ER8328 - 2019ER9754</t>
  </si>
  <si>
    <t>19/09/18 - 06/08/19 - 23/10/19 - 12/12/19</t>
  </si>
  <si>
    <t>CARLOS ORLANDO CARO SANCHEZ</t>
  </si>
  <si>
    <t>POZO ARTESANAL</t>
  </si>
  <si>
    <t>059</t>
  </si>
  <si>
    <t>090</t>
  </si>
  <si>
    <t>PEDRO DOMINGO FARFAN FARFAN</t>
  </si>
  <si>
    <t xml:space="preserve">PECUARIO  </t>
  </si>
  <si>
    <t>ALVARO MEDINA</t>
  </si>
  <si>
    <t>2019ER8546 - 2019ER9137 - 2019ER9184 - 2020ER980</t>
  </si>
  <si>
    <t>31/10/19 - 21/11/19 - 22/11/19 - 14/02/20</t>
  </si>
  <si>
    <t>ORLANDO VITALINO ROA TEJEDOR</t>
  </si>
  <si>
    <t>112</t>
  </si>
  <si>
    <t>2019ER1663 - 2020ER959</t>
  </si>
  <si>
    <t>01/03/19 - 13/02/20</t>
  </si>
  <si>
    <t>CARLOS ODILIO AVILA AVILA</t>
  </si>
  <si>
    <t>152</t>
  </si>
  <si>
    <t>Auto No. 695</t>
  </si>
  <si>
    <t>19.29</t>
  </si>
  <si>
    <t>MARCO FIDEL SUAREZ ALVARADO</t>
  </si>
  <si>
    <t>140</t>
  </si>
  <si>
    <t>Juliana Aguirre</t>
  </si>
  <si>
    <t>16/12/19 - 19/02/20</t>
  </si>
  <si>
    <t>CLEMENTE SANABRIA MENDOZA</t>
  </si>
  <si>
    <t>SANTUARIO</t>
  </si>
  <si>
    <t>138</t>
  </si>
  <si>
    <t>karol juliana Acosta</t>
  </si>
  <si>
    <t>Conducta Concluyente</t>
  </si>
  <si>
    <t>Requerimiento por Memorias y PUEAA</t>
  </si>
  <si>
    <t>ASOCIACION DE PRODUCTORES AGROPECUARIOS VEREDAS PIEDRA LARGA Y CALABAZAL "ASOPICA"</t>
  </si>
  <si>
    <t>900183575-2</t>
  </si>
  <si>
    <t>PIEDRA ARGA - CALABAZAL</t>
  </si>
  <si>
    <t>EL CONCHUDO</t>
  </si>
  <si>
    <t>ROSA MARIA JUNCO VARGAS Y OTROS</t>
  </si>
  <si>
    <t>RESGURDO ALTO</t>
  </si>
  <si>
    <t>145</t>
  </si>
  <si>
    <t>2020ER809 - 2020ER1811</t>
  </si>
  <si>
    <t>10/02/20 - 09/03/20</t>
  </si>
  <si>
    <t>BLANCA CECILIA VARGAS DE FONSECA</t>
  </si>
  <si>
    <t>PACHAQUIRA</t>
  </si>
  <si>
    <t>346</t>
  </si>
  <si>
    <t>Juliana Aguirre Forero</t>
  </si>
  <si>
    <t>PEDRO ANTONIO CASTIBLANCO PAEZ</t>
  </si>
  <si>
    <t>LALANO GRANDE</t>
  </si>
  <si>
    <t>196</t>
  </si>
  <si>
    <t>JOSE ANATOLIO QUINTERO QUINTERO</t>
  </si>
  <si>
    <t>RUPAGUTA</t>
  </si>
  <si>
    <t>233</t>
  </si>
  <si>
    <t>ACUEDUCTO DE LA VEREDA PANTANO LARGO SECTOR LA AGUADA</t>
  </si>
  <si>
    <t>900101210-9</t>
  </si>
  <si>
    <t>108087 - 4170</t>
  </si>
  <si>
    <t>13/09/2019 - 11/03/200</t>
  </si>
  <si>
    <t>235</t>
  </si>
  <si>
    <t>PABLO ANTONIO PULIDO ARIAS</t>
  </si>
  <si>
    <t>CRA 2A No. 2 - 122</t>
  </si>
  <si>
    <t>227</t>
  </si>
  <si>
    <t>2019ER9848 - 2020ER1268</t>
  </si>
  <si>
    <t>16/12/19 - 21/02/20</t>
  </si>
  <si>
    <t>HUMBERO MORENO MUÑOZ</t>
  </si>
  <si>
    <t>234</t>
  </si>
  <si>
    <t>JOSE ISAIAS GORDO JUNCO</t>
  </si>
  <si>
    <t>VILLA SAN MARTIN</t>
  </si>
  <si>
    <t>311</t>
  </si>
  <si>
    <t xml:space="preserve">ACUEDUCTO INTERVEREDAL VEREDA EL RESGUARDO ALTO, FARAVITA Y RESGUARDO BAJO </t>
  </si>
  <si>
    <t>900100754-9</t>
  </si>
  <si>
    <t xml:space="preserve">RESGUARDO ALTO </t>
  </si>
  <si>
    <t>312</t>
  </si>
  <si>
    <t>COMUN</t>
  </si>
  <si>
    <t>349</t>
  </si>
  <si>
    <t>JOSE DE JESUS SUAREZ CABALLERO</t>
  </si>
  <si>
    <t>386</t>
  </si>
  <si>
    <t>2020ER1985</t>
  </si>
  <si>
    <t>INVERSIONES AVILA BLANCO  S C  A</t>
  </si>
  <si>
    <t>900218993-0</t>
  </si>
  <si>
    <t>Boyacá</t>
  </si>
  <si>
    <t>Vereda la Vega</t>
  </si>
  <si>
    <t xml:space="preserve">LOS NARANJOS </t>
  </si>
  <si>
    <t>23-06-2020</t>
  </si>
  <si>
    <t>599</t>
  </si>
  <si>
    <t>KARLA HERNÁNDEZ</t>
  </si>
  <si>
    <r>
      <rPr>
        <b/>
        <sz val="10"/>
        <rFont val="Arial Narrow"/>
        <family val="2"/>
      </rPr>
      <t xml:space="preserve"> 0,3 litros por segundo</t>
    </r>
    <r>
      <rPr>
        <sz val="10"/>
        <rFont val="Arial Narrow"/>
        <family val="2"/>
      </rPr>
      <t xml:space="preserve"> para satisfacer las necesidades de uso </t>
    </r>
    <r>
      <rPr>
        <b/>
        <sz val="10"/>
        <rFont val="Arial Narrow"/>
        <family val="2"/>
      </rPr>
      <t xml:space="preserve">Doméstico </t>
    </r>
    <r>
      <rPr>
        <sz val="10"/>
        <rFont val="Arial Narrow"/>
        <family val="2"/>
      </rPr>
      <t xml:space="preserve">en cantidad de </t>
    </r>
    <r>
      <rPr>
        <b/>
        <sz val="10"/>
        <rFont val="Arial Narrow"/>
        <family val="2"/>
      </rPr>
      <t>0,2031 litros por segundo</t>
    </r>
    <r>
      <rPr>
        <sz val="10"/>
        <rFont val="Arial Narrow"/>
        <family val="2"/>
      </rPr>
      <t xml:space="preserve">, uso </t>
    </r>
    <r>
      <rPr>
        <b/>
        <sz val="10"/>
        <rFont val="Arial Narrow"/>
        <family val="2"/>
      </rPr>
      <t xml:space="preserve">Agrícola (riego) </t>
    </r>
    <r>
      <rPr>
        <sz val="10"/>
        <rFont val="Arial Narrow"/>
        <family val="2"/>
      </rPr>
      <t xml:space="preserve">en cantidad </t>
    </r>
    <r>
      <rPr>
        <b/>
        <sz val="10"/>
        <rFont val="Arial Narrow"/>
        <family val="2"/>
      </rPr>
      <t>0,0348 litros por segundo</t>
    </r>
    <r>
      <rPr>
        <sz val="10"/>
        <rFont val="Arial Narrow"/>
        <family val="2"/>
      </rPr>
      <t xml:space="preserve"> y uso</t>
    </r>
    <r>
      <rPr>
        <b/>
        <sz val="10"/>
        <rFont val="Arial Narrow"/>
        <family val="2"/>
      </rPr>
      <t xml:space="preserve"> pecuario (bovino)</t>
    </r>
    <r>
      <rPr>
        <sz val="10"/>
        <rFont val="Arial Narrow"/>
        <family val="2"/>
      </rPr>
      <t xml:space="preserve"> en cantidad de </t>
    </r>
    <r>
      <rPr>
        <b/>
        <sz val="10"/>
        <rFont val="Arial Narrow"/>
        <family val="2"/>
      </rPr>
      <t>0,0139 litros por segundo</t>
    </r>
  </si>
  <si>
    <t>135 Usuarios entre permanentes y Transitorios, para uso Doméstico</t>
  </si>
  <si>
    <t xml:space="preserve">Latitud: 4º57’22,437” N Longitud: 73º18’57,359” W  Altura: 1.439 m.s.n.m </t>
  </si>
  <si>
    <t xml:space="preserve">Predio “EL CONFLICTO”
Latitud: 4° 57' 17,17'' N Longitud: 73° 18' 45,95'' W  Altura 1.350 m.s.n.m
Predio “LOS CEDROS ”
 Latitud: 4° 57' 08,25'' N Longitud: 73° 18' 56,95'W  Altura 1.300 m.s.n.m
Predio “LOS NARANJOS ”
 Latitud: 4° 57' 05,65'' N Longitud: 73° 19' 04,23'' W  Altura 1.300 m.s.n.m
Predio “LOTE SEGUNDA ZONA”
 Latitud: 04° 57' 01,67''  N Longitud: 073° 19' 12,04'' W  Altura 1.300 m.s.n.m
Predio “LA QUINTA”
 Latitud: 4° 57' 14,9598''  N Longitud: 73° 19' 10,5084'' W  Altura 1.400 m.s.n.m
</t>
  </si>
  <si>
    <t>2020ER1282</t>
  </si>
  <si>
    <t>JOSÉ JOAQUIN ROBAYO NIANPIRA</t>
  </si>
  <si>
    <t>Turmequé</t>
  </si>
  <si>
    <t xml:space="preserve">Vereda pozo negro </t>
  </si>
  <si>
    <t>31-03-2020</t>
  </si>
  <si>
    <t>601</t>
  </si>
  <si>
    <t>2020ER1809</t>
  </si>
  <si>
    <t>ROSA DELIA CASTRO DE CASTRO</t>
  </si>
  <si>
    <t>VAREDA LLANO GRANDE</t>
  </si>
  <si>
    <t xml:space="preserve">OJO DE AGUA </t>
  </si>
  <si>
    <t>DOMESTICO, PECUARIO Y AGRÍCOLA</t>
  </si>
  <si>
    <t>602</t>
  </si>
  <si>
    <t>2020ER2661</t>
  </si>
  <si>
    <t>ASOCIACIÓN DE SUSCRIPTORES DEL ACUEDUCTO DE LA VEREDA SAN VICENTE DE CIÉNEGA</t>
  </si>
  <si>
    <t>900176066-6</t>
  </si>
  <si>
    <t>SAN VICENTE</t>
  </si>
  <si>
    <t>603</t>
  </si>
  <si>
    <t>2020ER4534</t>
  </si>
  <si>
    <t>URIEL BERNAL CUESTA</t>
  </si>
  <si>
    <t>DOMÉSTICO, PECUARIO,RIEGO</t>
  </si>
  <si>
    <t>627</t>
  </si>
  <si>
    <t>Empresa Solidaria de Servicios Públicos Domiciliarios – SERVINUEVOCOLÓN SA ESP</t>
  </si>
  <si>
    <t>800.033.062-0</t>
  </si>
  <si>
    <t>Tejar Arriba</t>
  </si>
  <si>
    <t>EL ESPEJO</t>
  </si>
  <si>
    <t>DÓMESTICO</t>
  </si>
  <si>
    <t>656</t>
  </si>
  <si>
    <t xml:space="preserve">ASOCIACIÓN DE SUSCRIPTORES DEL ACUEDUCTO EL ALFONDOQUE DE LA VEREDA SIRAMA BOYACÁ </t>
  </si>
  <si>
    <t>900008903-7</t>
  </si>
  <si>
    <t>Sirama</t>
  </si>
  <si>
    <t xml:space="preserve">ALFONDOQUE </t>
  </si>
  <si>
    <t>24-03-2020</t>
  </si>
  <si>
    <t>765</t>
  </si>
  <si>
    <t xml:space="preserve">ELKIN OSWALDO BARRETO LANCHEROS </t>
  </si>
  <si>
    <t>1.056.956.958</t>
  </si>
  <si>
    <t>Boqueron</t>
  </si>
  <si>
    <t>PECUARIO-RIEGO</t>
  </si>
  <si>
    <t>766</t>
  </si>
  <si>
    <t>809</t>
  </si>
  <si>
    <t xml:space="preserve">ANGEL MARÍA MUÑOZ HUERTAS </t>
  </si>
  <si>
    <t>4.182.720</t>
  </si>
  <si>
    <t>20/8/2020</t>
  </si>
  <si>
    <t>810</t>
  </si>
  <si>
    <t>GUILLERMO GIL PINZÓN</t>
  </si>
  <si>
    <t>BAYETA</t>
  </si>
  <si>
    <t>LAGO</t>
  </si>
  <si>
    <t>811</t>
  </si>
  <si>
    <t>2019ER6980 - 2019ER7949 - 2020ER1548 - 2020ER4137 - 2020ER5614</t>
  </si>
  <si>
    <t>06-09-2019 - 11-10-2019 - 02-03-2020 -  08-07-2020 - 08-09-2020</t>
  </si>
  <si>
    <t>JORGE ANDRÉS MARTÍNEZ MONROY</t>
  </si>
  <si>
    <t>RESGUARDO ABAJO</t>
  </si>
  <si>
    <t>RIBATOQUE</t>
  </si>
  <si>
    <t>DOMÉSTICO - PECUARIO</t>
  </si>
  <si>
    <t>857</t>
  </si>
  <si>
    <t>2020ER5661</t>
  </si>
  <si>
    <t>NESTOR VILLAMIL</t>
  </si>
  <si>
    <t>GUANICA</t>
  </si>
  <si>
    <t>873</t>
  </si>
  <si>
    <t>2020ER1169-2020ER1304-2020ER1340-2020ER6034</t>
  </si>
  <si>
    <t>19/02/2020 -24/02/2020 -25/02/2020 -23/09/2020</t>
  </si>
  <si>
    <t>CARLOS ENRIQUE SIERRA</t>
  </si>
  <si>
    <t>PECUARIO Y DOMESTICO</t>
  </si>
  <si>
    <t>890</t>
  </si>
  <si>
    <t>2020ER4739
2020ER6156</t>
  </si>
  <si>
    <t>31-07-2020 -28-09-2020</t>
  </si>
  <si>
    <t xml:space="preserve">ISAI DAZA ALGARRA </t>
  </si>
  <si>
    <t>UMBAVITA</t>
  </si>
  <si>
    <t xml:space="preserve">QUEBRADA Y NACIMIENTO </t>
  </si>
  <si>
    <t xml:space="preserve">UMBAVITA Y LA PALMA </t>
  </si>
  <si>
    <t>910</t>
  </si>
  <si>
    <t>2020ER2218 - 2020ER6018</t>
  </si>
  <si>
    <t xml:space="preserve">19/03/2020 - 22/09/2020 </t>
  </si>
  <si>
    <t>IVÁN GERARDO PULIDO CARO</t>
  </si>
  <si>
    <t>CARRIZAL</t>
  </si>
  <si>
    <t>922</t>
  </si>
  <si>
    <t xml:space="preserve">2020ER4467 - 2020ER5112 - 2020ER5941 - 2020ER6207 </t>
  </si>
  <si>
    <t>23/07/2020 - 18/08/2020 - 18/09/2020 - 29/09/2020</t>
  </si>
  <si>
    <t>JOSE MANUEL DUARTE VARGAS</t>
  </si>
  <si>
    <t>SUPERFECIAL</t>
  </si>
  <si>
    <t>REPRESA</t>
  </si>
  <si>
    <t>965</t>
  </si>
  <si>
    <t>2020ER4044 - 2020ER5523 - 2020ER6334</t>
  </si>
  <si>
    <t>06/07/2020 - 02/09/2020 - 05/10/2020</t>
  </si>
  <si>
    <t>FREDY OSVALDO CARRANZA BELTRAN</t>
  </si>
  <si>
    <t>GUAVIO</t>
  </si>
  <si>
    <t>LAS CULEBRAS</t>
  </si>
  <si>
    <t>967</t>
  </si>
  <si>
    <t>2020ER1060 - 2020ER6181-</t>
  </si>
  <si>
    <t>17/02/2020 - 29/09/2020</t>
  </si>
  <si>
    <t>JOSÉ ORLANDO GUERRERO ARIAS</t>
  </si>
  <si>
    <t>LAS LAJAS</t>
  </si>
  <si>
    <t>977</t>
  </si>
  <si>
    <t>2020ER5905 - 2020ER6349</t>
  </si>
  <si>
    <t>18/09/2020 - 06/10/2020</t>
  </si>
  <si>
    <t>MARTIN TORRES RODRIGUEZ</t>
  </si>
  <si>
    <t>985</t>
  </si>
  <si>
    <t>2019ER5571 - 2019ER7268 - 2020ER2594 - 2020ER6353 -</t>
  </si>
  <si>
    <t>16/07/2019 - 17/09/2019 - 21/04/2020 - 06/10/2020</t>
  </si>
  <si>
    <t>CARMEN ELISA AVENDAÑO MUÑOZ</t>
  </si>
  <si>
    <t>AGUA BUENA</t>
  </si>
  <si>
    <t>$108.087                            $4.107</t>
  </si>
  <si>
    <t>18/04/2020           22/09/2020</t>
  </si>
  <si>
    <t>1011</t>
  </si>
  <si>
    <t>2020ER5707 - 2020ER6468 -</t>
  </si>
  <si>
    <t>10/09/2020 - 09/10/20</t>
  </si>
  <si>
    <t>EFRAIN ANTONIO VACCA ARAGON</t>
  </si>
  <si>
    <t>1016</t>
  </si>
  <si>
    <t>2020ER5525 - 2020ER6515 -</t>
  </si>
  <si>
    <t>02/09/2020 - 13/10/20</t>
  </si>
  <si>
    <t>MARIELA DIAZ DIAZ</t>
  </si>
  <si>
    <t>1017</t>
  </si>
  <si>
    <t>2020ER6895 - 2020ER6467</t>
  </si>
  <si>
    <t>23-10-2020 - 09-10-2020</t>
  </si>
  <si>
    <t>EMPRESA DE ACUEDUCTO, ALCANTARILLADO Y ASEO DE TENZA S.A. E.S.P. - EAAAT</t>
  </si>
  <si>
    <t>19-10-2020</t>
  </si>
  <si>
    <t>1039</t>
  </si>
  <si>
    <t xml:space="preserve">2020ER1417 - 2020ER5176 - 2020ER6572 - </t>
  </si>
  <si>
    <t xml:space="preserve">27/02/2020 - 19/08/2020 - 14/10/2020 </t>
  </si>
  <si>
    <t>ASOCIACIÓN DE SUSCRIPTORES DEL ACUEDUCTO DE LAS VEREDAS EL COMÚN Y SANTUARIO SECTOR LOS TUNOS.</t>
  </si>
  <si>
    <t>900180453-9</t>
  </si>
  <si>
    <t>EL COMÚN</t>
  </si>
  <si>
    <t>SAN MARTÍN</t>
  </si>
  <si>
    <t>1040</t>
  </si>
  <si>
    <t>2020ER6718 - 2020ER7248 -</t>
  </si>
  <si>
    <t>19/10/2020 - 05/11/2020</t>
  </si>
  <si>
    <t>JOSÉ DIOSELINO ARIAS GUERRERO</t>
  </si>
  <si>
    <t>BAGANIQUE BAJO</t>
  </si>
  <si>
    <t>1100</t>
  </si>
  <si>
    <t xml:space="preserve">2020ER5763 - 2020ER6697 - 2020ER7261 - </t>
  </si>
  <si>
    <t>14/09/2020 - 16/10/2020 - 05/11/2020</t>
  </si>
  <si>
    <t>AVÍCOLA VALLE DE TENZA - AVITENZA S.A.S.</t>
  </si>
  <si>
    <t>830118457-1</t>
  </si>
  <si>
    <t>EL TENCUA</t>
  </si>
  <si>
    <t>1101</t>
  </si>
  <si>
    <t>2020ER7601</t>
  </si>
  <si>
    <t>19-11-2020</t>
  </si>
  <si>
    <t xml:space="preserve">DIOMEDES ROBAYO PINZON </t>
  </si>
  <si>
    <t xml:space="preserve">TURMEQUÉ </t>
  </si>
  <si>
    <t xml:space="preserve">LA CHACARITA </t>
  </si>
  <si>
    <t xml:space="preserve">PECUARIO - RIEGO </t>
  </si>
  <si>
    <t>1170</t>
  </si>
  <si>
    <t xml:space="preserve">JORGE HERNANDO LÓPEZ MORENO </t>
  </si>
  <si>
    <t>1179</t>
  </si>
  <si>
    <t>2020ER6845-2020ER7960</t>
  </si>
  <si>
    <t xml:space="preserve">MISAEL MORENO MENDOZA Y MARÍA DEL CARMEN GRIJALBA </t>
  </si>
  <si>
    <t xml:space="preserve">19.250.715 - 24.156.038 </t>
  </si>
  <si>
    <t>1194</t>
  </si>
  <si>
    <t>2020ER6183 - 2020ER7011 - 2020ER8069</t>
  </si>
  <si>
    <t>29-09-2020 - 28-10-2020 - 03-12-2020</t>
  </si>
  <si>
    <t>TITO PEÑA BUITRAGO</t>
  </si>
  <si>
    <t>CABRERAS</t>
  </si>
  <si>
    <t>MOLINOS</t>
  </si>
  <si>
    <t>1201</t>
  </si>
  <si>
    <t>2019ER5570 - 2019ER6651 - 2020ER5521 - 2020ER7968 - 2020ER8695 - 2021ER0023</t>
  </si>
  <si>
    <t>16/07/2019 - 27/08/19 - 02/09/2020 - 30/11/2020 - 30-12/2020 - 05/01/2021</t>
  </si>
  <si>
    <t>WALDINA ALDANA De GÓMEZ</t>
  </si>
  <si>
    <t>1240</t>
  </si>
  <si>
    <t>PEDRO MIGUEL PABÓN MARTÍNEZ</t>
  </si>
  <si>
    <t>CONTROL TRAMITE DE CONCESION DE AGUAS - 2020</t>
  </si>
  <si>
    <t>EVA- 12</t>
  </si>
  <si>
    <t>2023ER7150
2023ER8480
2023ER10300
2023ER12057</t>
  </si>
  <si>
    <t>19/07/2023
23/08/2023
11/10/2023
12/12/2023</t>
  </si>
  <si>
    <t>4045 ADMITE
AUTO 209</t>
  </si>
  <si>
    <t>27/12/2023
1/04/2024</t>
  </si>
  <si>
    <t xml:space="preserve">MILENA GALINDO 
KAREN BUITRAGO </t>
  </si>
  <si>
    <t>2023EE7913-
2023EE10279
2023EE15496
2023EE17278
2024EE2445</t>
  </si>
  <si>
    <t>24/05/2023-
16/08/2023
27/03/2024
27/12/2023
03/04/2024</t>
  </si>
  <si>
    <t xml:space="preserve">KAREN BUITRAGO
KAREN BUITRAGO 
KAREN BUITRAGO 
KAREN BUITRAGO </t>
  </si>
  <si>
    <t>2023ER4526
2023ER10617
2024ER1198</t>
  </si>
  <si>
    <t>10/05/2023
20/10/2023
13/02/2024</t>
  </si>
  <si>
    <t xml:space="preserve">211 </t>
  </si>
  <si>
    <t>1/04/2024</t>
  </si>
  <si>
    <t>2023EE5680
2023EE6725 
2024EE2438</t>
  </si>
  <si>
    <t>15/05/2023
05/06/2023
3/04/2024</t>
  </si>
  <si>
    <t xml:space="preserve">KAREN BUITRAGO
KAREN BUITRAGO 
KAREN BUITRAGO 
KAREN BUITRAGO 
KAREN BUITRAGO </t>
  </si>
  <si>
    <t>2024ER2287</t>
  </si>
  <si>
    <t xml:space="preserve">DORA INES GORDILLO GUTIERREZ </t>
  </si>
  <si>
    <t>2024ER670
2024ER2348</t>
  </si>
  <si>
    <t>26/01/2024
14/03/2024</t>
  </si>
  <si>
    <t>237</t>
  </si>
  <si>
    <t>5/04/2024</t>
  </si>
  <si>
    <t xml:space="preserve">KAREN DANIELA BARRETO </t>
  </si>
  <si>
    <t>2023EE17242-
2024EE1430
2024EE2779
2024EE2780</t>
  </si>
  <si>
    <t>27/12/2023-
06/03/2024
08/04/2024
08/04/2024</t>
  </si>
  <si>
    <t xml:space="preserve">MILENA GALINDO-
MILENA GALINDO
KAREN BARRETO 
KAREN BARRETO </t>
  </si>
  <si>
    <t>EVA 26</t>
  </si>
  <si>
    <t>04/04/2024</t>
  </si>
  <si>
    <t>2024EE1420
2024EE2750
2024EE2752</t>
  </si>
  <si>
    <t>06/03/2024
08/04/2024
08/04/2024</t>
  </si>
  <si>
    <t>Karen Ximena Buitrago. 
KAREN BUITRAGO
KAREN BUITRAGO</t>
  </si>
  <si>
    <t>2023EE983                    2023EE17275</t>
  </si>
  <si>
    <t>14/02/2023    27/12/2023</t>
  </si>
  <si>
    <t>10/02/2023                27/12/2023</t>
  </si>
  <si>
    <t>2023EE830                   2023EE17272</t>
  </si>
  <si>
    <t>2023EE894                   2023EE17269</t>
  </si>
  <si>
    <t>13/02/2023    27/12/2023</t>
  </si>
  <si>
    <t>ADRIANA BENAVIDES           KAREN BUITRAGO</t>
  </si>
  <si>
    <t>2023EE897-
2023EE5827 -                  2023EE17282</t>
  </si>
  <si>
    <t>13/02/2023-
16/05/2023-                 27/12/2023</t>
  </si>
  <si>
    <t>2023ER3465   -                         2023ER3465
Solicitud de cancelación</t>
  </si>
  <si>
    <t>036</t>
  </si>
  <si>
    <t>27-02-2024</t>
  </si>
  <si>
    <t>2023EE1150-
2023EE4762 -                    2023EE15534</t>
  </si>
  <si>
    <t>2023EE1287                       2023EE15531</t>
  </si>
  <si>
    <t>2023EE2098                           2023EE15525</t>
  </si>
  <si>
    <t>21/03/2023               27-12-2023</t>
  </si>
  <si>
    <t>2023EE2632                              2023EE15519</t>
  </si>
  <si>
    <t>814 CORRECCION DE ERROR   4065</t>
  </si>
  <si>
    <t>5/09/2023                  27-12-2023</t>
  </si>
  <si>
    <t>KAREN BUITRAGO   ADRIANA BENAVIDES</t>
  </si>
  <si>
    <t>2023EE2207                 2023EE15529</t>
  </si>
  <si>
    <t>13/03/2023                        27-11-2023</t>
  </si>
  <si>
    <t xml:space="preserve"> 2023EE3863               2023EE15526</t>
  </si>
  <si>
    <t>13/04/2023                27-11-2023</t>
  </si>
  <si>
    <t>KAREN BUITRAGO               MAYRA MONTAÑEZ</t>
  </si>
  <si>
    <t>Auto No. 146 (14-03-2024) Requerir PUEAA</t>
  </si>
  <si>
    <t>03-05-2023
15-05-2023
19-05-2023
02-10-2023
04-12-2023</t>
  </si>
  <si>
    <t>2023EE5529-
2023EE6693
2023EE12171</t>
  </si>
  <si>
    <t>2023EE10999
2023EE13440
2023EE16985</t>
  </si>
  <si>
    <t>31/08/2023
17/10/2023
21/12/2023</t>
  </si>
  <si>
    <t>02-18-2022</t>
  </si>
  <si>
    <t>2023ER17135</t>
  </si>
  <si>
    <t>2023EE17281</t>
  </si>
  <si>
    <t>1539
218</t>
  </si>
  <si>
    <t xml:space="preserve">22/08/2022
01/04/2024
</t>
  </si>
  <si>
    <t xml:space="preserve">HAROL CASTRO
MILENA GALINDO </t>
  </si>
  <si>
    <t xml:space="preserve">MILENA GALLINDO </t>
  </si>
  <si>
    <t>2023EE15019
2024EE1855</t>
  </si>
  <si>
    <t>20/11/2023
14/03/2024</t>
  </si>
  <si>
    <t xml:space="preserve">KAREN BUITRAGO
LINA VARGAS </t>
  </si>
  <si>
    <t>3095 REQUIERE
PARA REQUERIRLO POR CERTIFICADOS DE TRADICION Y LIBERTAD
OFICIO 2024EE1352</t>
  </si>
  <si>
    <t>19/12/2022
05/03/2024</t>
  </si>
  <si>
    <t xml:space="preserve">ADRIANA BENAVIDES
MILENA GALINDO </t>
  </si>
  <si>
    <t>2024ER1282</t>
  </si>
  <si>
    <t>2024EE2328</t>
  </si>
  <si>
    <t>Karen Buitrago</t>
  </si>
  <si>
    <t>2024ER1380</t>
  </si>
  <si>
    <t>GELACIO MONTOY RUIZ</t>
  </si>
  <si>
    <t xml:space="preserve">ALMEIDA </t>
  </si>
  <si>
    <t>2024EE1997</t>
  </si>
  <si>
    <t>2024ER689</t>
  </si>
  <si>
    <t>CLAUDIA ELVIRA CERÓN CUEREVO</t>
  </si>
  <si>
    <t>52,741,876</t>
  </si>
  <si>
    <t>C.A-007-24</t>
  </si>
  <si>
    <t>2024ER1326</t>
  </si>
  <si>
    <t>JAIME GALINDO GALINDO 
galindojame808@gmail.com</t>
  </si>
  <si>
    <t>2024EE2129</t>
  </si>
  <si>
    <t>EVA 47</t>
  </si>
  <si>
    <t>CA 008-24</t>
  </si>
  <si>
    <t>2024ER3062</t>
  </si>
  <si>
    <t>CONSORCIO MEJORAMIENTO RUTA 6101</t>
  </si>
  <si>
    <t>901.749.987-8</t>
  </si>
  <si>
    <t>2024ER3071</t>
  </si>
  <si>
    <t xml:space="preserve">EMILIO GIL GIL </t>
  </si>
  <si>
    <t xml:space="preserve">KAREN BUITAGO </t>
  </si>
  <si>
    <t>2023ER10872</t>
  </si>
  <si>
    <t>,</t>
  </si>
  <si>
    <t>280</t>
  </si>
  <si>
    <t>15/04/2024</t>
  </si>
  <si>
    <t>2024ER2495</t>
  </si>
  <si>
    <t>293</t>
  </si>
  <si>
    <t>16/04/2024</t>
  </si>
  <si>
    <t>2024ER2869</t>
  </si>
  <si>
    <t>EVA-7</t>
  </si>
  <si>
    <t>2024ER2634</t>
  </si>
  <si>
    <t>2024EE2381</t>
  </si>
  <si>
    <t>Daniela Barreto</t>
  </si>
  <si>
    <t>2024EE3267</t>
  </si>
  <si>
    <t>2024EE3266</t>
  </si>
  <si>
    <t>CA-007-24</t>
  </si>
  <si>
    <t>CA-008-24</t>
  </si>
  <si>
    <t>REQUERIDA.</t>
  </si>
  <si>
    <t>Milena Galindo                                   LEIDY R.
PAULA MORENO</t>
  </si>
  <si>
    <t xml:space="preserve">EDISON FERNEY ALDAN PORRA Y OTONIEL ALDANA MALDONADO </t>
  </si>
  <si>
    <t xml:space="preserve">2021EE13662
2022EE1922
</t>
  </si>
  <si>
    <t xml:space="preserve">9/12/2021
07-03-2022
</t>
  </si>
  <si>
    <t xml:space="preserve">JULIANA SANCHEZ
MILENA GALINDO </t>
  </si>
  <si>
    <t xml:space="preserve">2022EE2551
</t>
  </si>
  <si>
    <t>2259
2024EE3265</t>
  </si>
  <si>
    <t>11/08/2023
19/03/2024</t>
  </si>
  <si>
    <t>289</t>
  </si>
  <si>
    <t>2024EE1239-
2024EE3340 Fact</t>
  </si>
  <si>
    <t>04/03/2024-
23/04/2024</t>
  </si>
  <si>
    <t>Requerimiento</t>
  </si>
  <si>
    <t>CA 009-24</t>
  </si>
  <si>
    <t>EVA-69</t>
  </si>
  <si>
    <t>YENY RUIZ CASTRO</t>
  </si>
  <si>
    <t xml:space="preserve">PAULA MORENO </t>
  </si>
  <si>
    <t>2024ER3102</t>
  </si>
  <si>
    <t xml:space="preserve">NEFTALI GOMEZ MARTIN </t>
  </si>
  <si>
    <t xml:space="preserve">TENZA </t>
  </si>
  <si>
    <t xml:space="preserve">DESISTIDA </t>
  </si>
  <si>
    <t xml:space="preserve">KAREN BARRETO </t>
  </si>
  <si>
    <t>3/05/2024</t>
  </si>
  <si>
    <t>2904/2024</t>
  </si>
  <si>
    <t>2024ER2265- 2024ER2267</t>
  </si>
  <si>
    <t>3100000733225724001.
CA-00001-24</t>
  </si>
  <si>
    <t>3100001932312423001.
CA-00092-02023-24</t>
  </si>
  <si>
    <t>ROCIO LESMES</t>
  </si>
  <si>
    <t>CATALINA MUNAR</t>
  </si>
  <si>
    <t>2024ER2884</t>
  </si>
  <si>
    <t>PTE. VISITA</t>
  </si>
  <si>
    <t>16-05-2024</t>
  </si>
  <si>
    <t>PAULA ALEJANDRA MORENO</t>
  </si>
  <si>
    <t>EVA-52</t>
  </si>
  <si>
    <t>414</t>
  </si>
  <si>
    <t>CA-009-24</t>
  </si>
  <si>
    <t>0.06</t>
  </si>
  <si>
    <t>0.035</t>
  </si>
  <si>
    <t>uso domestico 12 personas, uso pecuario bovinos 20 uso agricola papa 1.5</t>
  </si>
  <si>
    <t>CA 011-24</t>
  </si>
  <si>
    <t>441</t>
  </si>
  <si>
    <t xml:space="preserve">KAREN GUITRAGO </t>
  </si>
  <si>
    <t>109
479</t>
  </si>
  <si>
    <t>10/02/2022
27/05//2024</t>
  </si>
  <si>
    <t>HAROL CASTRO
KAREN BUITRAGO</t>
  </si>
  <si>
    <t xml:space="preserve">07/03/2022
</t>
  </si>
  <si>
    <t>18
481</t>
  </si>
  <si>
    <t>26/01/20222
27/05/2024</t>
  </si>
  <si>
    <t xml:space="preserve">ANGELA MARTINEZ 
KAREN BUITRAGO </t>
  </si>
  <si>
    <t>SER ARCHIVA MEDIANTE RESOLUCION 371 DE 22 DE MAYO DE 2024</t>
  </si>
  <si>
    <t>SE ARCHIVA MEDIANTE RESOLUCION 370 DE 22 DE MAYO DE 2024</t>
  </si>
  <si>
    <t>2024ER4107</t>
  </si>
  <si>
    <t xml:space="preserve">MARIELA TORRES VACA </t>
  </si>
  <si>
    <t xml:space="preserve">LUIS PINZON </t>
  </si>
  <si>
    <t>2024EE4777</t>
  </si>
  <si>
    <t>2024ER3643</t>
  </si>
  <si>
    <t xml:space="preserve">BRIGIDA SARMIENTO DE SARMIENTO </t>
  </si>
  <si>
    <t>2024EE4651</t>
  </si>
  <si>
    <t>2024ER4002</t>
  </si>
  <si>
    <t>2024ER4199</t>
  </si>
  <si>
    <t xml:space="preserve">JOSE ISIDRO ZIPA FONSECA </t>
  </si>
  <si>
    <t xml:space="preserve">BOYACA BOYACA </t>
  </si>
  <si>
    <t>473 ADMITE</t>
  </si>
  <si>
    <t>23/05/2024</t>
  </si>
  <si>
    <t>LICETH STEPANY H.</t>
  </si>
  <si>
    <t>2024ER4025</t>
  </si>
  <si>
    <t xml:space="preserve">MARIA VIRGINIA SUAREZ ALFONSO </t>
  </si>
  <si>
    <t xml:space="preserve">GARAGOA </t>
  </si>
  <si>
    <t>2024ER4219</t>
  </si>
  <si>
    <t>DELIO SANABRIA MUÑOZ</t>
  </si>
  <si>
    <t>2024ER4207</t>
  </si>
  <si>
    <t xml:space="preserve">IGNACIO GONZALEZ </t>
  </si>
  <si>
    <t xml:space="preserve">475 ADMITE </t>
  </si>
  <si>
    <t xml:space="preserve">TIBANA </t>
  </si>
  <si>
    <t>106 - PUEAA</t>
  </si>
  <si>
    <t>YERSON JIMENEZ</t>
  </si>
  <si>
    <t>75 DESISTIEMIENTO</t>
  </si>
  <si>
    <t>78 DESISTIMIENTO</t>
  </si>
  <si>
    <t>112 OTORGA</t>
  </si>
  <si>
    <t>145 DESISTIMIENTO</t>
  </si>
  <si>
    <t>298 DESISTIMIENTO</t>
  </si>
  <si>
    <t>229 DESISTIMIENTO</t>
  </si>
  <si>
    <t>300 DESISTIMIENTO</t>
  </si>
  <si>
    <t>301 DESISTIMIENTO</t>
  </si>
  <si>
    <t>302 DESISTIMIENTO</t>
  </si>
  <si>
    <t>304 DESISTIMIENTO</t>
  </si>
  <si>
    <t>305 DESISTIMIENTO</t>
  </si>
  <si>
    <t>307 DESISTIMIENTO</t>
  </si>
  <si>
    <t>308 DESISTIMIENTO</t>
  </si>
  <si>
    <t>309 DESISTIMIENTO</t>
  </si>
  <si>
    <t>355 DESISTIMIENTO</t>
  </si>
  <si>
    <t>356 DESISTIMIENTO</t>
  </si>
  <si>
    <t>KAREN BARRETO</t>
  </si>
  <si>
    <t>359 DESISTIMIENTO</t>
  </si>
  <si>
    <t>357 DESISTIMIENTO</t>
  </si>
  <si>
    <t>358 DESISTIMIENTO</t>
  </si>
  <si>
    <t>360 DESISTIMIENTO</t>
  </si>
  <si>
    <t>361 DESISTIMIENTO</t>
  </si>
  <si>
    <t>367 DESISTIMIENTO</t>
  </si>
  <si>
    <t>879
3737 ARCHIVA
368 DESISTIMIENTO</t>
  </si>
  <si>
    <t>15/08/2022
05/12/2023
22/05/2024</t>
  </si>
  <si>
    <t>JUAN PABLO CRUZ
ADRIANA BENAVIDES
KAREN BARRETO</t>
  </si>
  <si>
    <t>ARCHIVA
DESISTIMIENTO</t>
  </si>
  <si>
    <t>369 DESISTIMIENTO</t>
  </si>
  <si>
    <t>370 DESISTIMIENTO</t>
  </si>
  <si>
    <t>371 DESISTIMIENTO</t>
  </si>
  <si>
    <t>374 DESISTIMIENTO</t>
  </si>
  <si>
    <t>383 OTORGA</t>
  </si>
  <si>
    <t>401 OTORGA</t>
  </si>
  <si>
    <t>403 DESISTIMIENTO</t>
  </si>
  <si>
    <t>2023ER10176</t>
  </si>
  <si>
    <t>2023ER10695</t>
  </si>
  <si>
    <t>110 OTORGA</t>
  </si>
  <si>
    <t>2023EE6663-
2023EE10127-
2023EE12869</t>
  </si>
  <si>
    <t>01/06/2023-
14/08/2023-
05/10/2023</t>
  </si>
  <si>
    <t>2023ER7701 Pago factura
2023ER9730
2023ER10846</t>
  </si>
  <si>
    <t>01/08/2023-
26/09/2023-
31/10/2023</t>
  </si>
  <si>
    <t>2023ER9140</t>
  </si>
  <si>
    <t>Agrícola 0,902</t>
  </si>
  <si>
    <t>107 OTORGA</t>
  </si>
  <si>
    <t>PARA INDICADORES 2024</t>
  </si>
  <si>
    <t>CA-135-22</t>
  </si>
  <si>
    <t>CA-030-23</t>
  </si>
  <si>
    <t>CA-033-23</t>
  </si>
  <si>
    <t>CA-035-23</t>
  </si>
  <si>
    <t>CA-045-23</t>
  </si>
  <si>
    <t>CA-048-23</t>
  </si>
  <si>
    <t>CA-055-23</t>
  </si>
  <si>
    <t>CA-064-23</t>
  </si>
  <si>
    <t>2024ER2780-
2024ER4303</t>
  </si>
  <si>
    <t>03/04/2024-
14/05/2024</t>
  </si>
  <si>
    <t>EVA-66</t>
  </si>
  <si>
    <t>CA-069-23</t>
  </si>
  <si>
    <t>CA-088-23</t>
  </si>
  <si>
    <t>CA-092-23</t>
  </si>
  <si>
    <t>OTORGADA</t>
  </si>
  <si>
    <t>FECHA OTORGAMIENTO</t>
  </si>
  <si>
    <t>FECHA RADICADO</t>
  </si>
  <si>
    <t>CONCESIONES DE AGUAS OTORGADAS EN LA VIGENCIA 2024</t>
  </si>
  <si>
    <t>2023ee17144</t>
  </si>
  <si>
    <t>2024ER1202</t>
  </si>
  <si>
    <t>ADRIAN DIAZ</t>
  </si>
  <si>
    <t>BERNANDA GOMEZ ARIAS</t>
  </si>
  <si>
    <t>TIEMPO TOTAL</t>
  </si>
  <si>
    <t>27/02/2024</t>
  </si>
  <si>
    <t>91</t>
  </si>
  <si>
    <t>04/03/2024</t>
  </si>
  <si>
    <t>CATALINA</t>
  </si>
  <si>
    <t># CONCESIONES</t>
  </si>
  <si>
    <t>TIEMPO PROMEDIO</t>
  </si>
  <si>
    <t>2024ER1753</t>
  </si>
  <si>
    <t>Catalina</t>
  </si>
  <si>
    <t>2023EE12865-
2023EE16405</t>
  </si>
  <si>
    <t>05/10/2023-
13/12/2023</t>
  </si>
  <si>
    <t>EVELYN ROCIO LESMES</t>
  </si>
  <si>
    <t>09/05/2024 EN AJUSTES</t>
  </si>
  <si>
    <t>NELLY</t>
  </si>
  <si>
    <t>2023EE15043-
2024EE2203</t>
  </si>
  <si>
    <t>21/11/2023-
22/03/2024</t>
  </si>
  <si>
    <t>PTE. ACOGER CONCEPTO TECNICO</t>
  </si>
  <si>
    <t>519</t>
  </si>
  <si>
    <t>29/05/2024</t>
  </si>
  <si>
    <t>CA-010-24</t>
  </si>
  <si>
    <t>CA-011-24</t>
  </si>
  <si>
    <t>2024ER3998</t>
  </si>
  <si>
    <t>PTE. CONCEPTO TECNICO</t>
  </si>
  <si>
    <t>2024EE3875</t>
  </si>
  <si>
    <t>EVA-75</t>
  </si>
  <si>
    <t>CA 012-24</t>
  </si>
  <si>
    <t>RESOLUCIÓN 448</t>
  </si>
  <si>
    <t>JOSÉ DEL CRISTO RIVERA GALINDO</t>
  </si>
  <si>
    <t>PAULA MORENO</t>
  </si>
  <si>
    <t>07/06/02024</t>
  </si>
  <si>
    <t>KAREN BUIRAGO</t>
  </si>
  <si>
    <t>LINA VARGAS</t>
  </si>
  <si>
    <t xml:space="preserve">DESITIMIENTO TACITO </t>
  </si>
  <si>
    <t>11-03-2021</t>
  </si>
  <si>
    <t>0.01</t>
  </si>
  <si>
    <t>2021ER8134</t>
  </si>
  <si>
    <t>REPÓNE</t>
  </si>
  <si>
    <t>2024ER3655</t>
  </si>
  <si>
    <t>CUMPLE</t>
  </si>
  <si>
    <t>30-08-2021</t>
  </si>
  <si>
    <t>KAROL ACOSTA</t>
  </si>
  <si>
    <t>0.125</t>
  </si>
  <si>
    <t>2024EE2317                                   2024ER3503</t>
  </si>
  <si>
    <t>INVENTARIO DOCUMENTAL CA- 2019</t>
  </si>
  <si>
    <t>2018ER6900 - 2018ER8850</t>
  </si>
  <si>
    <t>19/09/18 - 04/12/18</t>
  </si>
  <si>
    <t>LUIS FELIPE GALINDO RODRIGUEZ</t>
  </si>
  <si>
    <t>045</t>
  </si>
  <si>
    <t>LIZETH LOPEZ</t>
  </si>
  <si>
    <t>5°22´54.6" - 73°21´45.871"</t>
  </si>
  <si>
    <t>Auto 231/20</t>
  </si>
  <si>
    <t>2018ER7891 - 2018ER9094</t>
  </si>
  <si>
    <t>29/10/2018 - 13/12/2018</t>
  </si>
  <si>
    <t>JHON JAIRO FULA ALFONSO</t>
  </si>
  <si>
    <t>047</t>
  </si>
  <si>
    <t>OTORGADA , PARA SEGUIMIENTO</t>
  </si>
  <si>
    <t>2018ER7644 - 2018ER8567</t>
  </si>
  <si>
    <t>18/10/18 - 23/11/18</t>
  </si>
  <si>
    <t>JULIO ALBERTO LEGUIZAMON CARO</t>
  </si>
  <si>
    <t>TAPIAS</t>
  </si>
  <si>
    <t>034 - 504</t>
  </si>
  <si>
    <t>06/02/2019 - 27/06/19 REPROGRAMA</t>
  </si>
  <si>
    <t>18/03/2019 - 02/08/19</t>
  </si>
  <si>
    <t>Resol. 9690 del 18 de diciembre de 2019, se corrige un yerro.</t>
  </si>
  <si>
    <t>2018ER8023 - 2018ER9093</t>
  </si>
  <si>
    <t>01/11/18 - 13/12/18</t>
  </si>
  <si>
    <t>LIBARDO RAMOS VARGAS</t>
  </si>
  <si>
    <t>048</t>
  </si>
  <si>
    <t>AUTO 819/19 2019ER7434</t>
  </si>
  <si>
    <t>PARA SEGUIMIENTO - REQUERIMIENTO</t>
  </si>
  <si>
    <t>2018ER7481 -2018ER8362 - 2018ER8990</t>
  </si>
  <si>
    <t>11/10/18 , 16/11/18, 10/12/18</t>
  </si>
  <si>
    <t>ACUEDUCTO BUENOS AIRES</t>
  </si>
  <si>
    <t>900102390-0</t>
  </si>
  <si>
    <t>SUTA MANGA</t>
  </si>
  <si>
    <t>084</t>
  </si>
  <si>
    <t>N</t>
  </si>
  <si>
    <t>VERIFICAR CUMPLIMIENTO-MOD.</t>
  </si>
  <si>
    <t>2018ER7809 - 2019ER9010</t>
  </si>
  <si>
    <t>25/10/18 - 11/12/18</t>
  </si>
  <si>
    <t>JOSE ARTURO AVENDAÑO ROMAN</t>
  </si>
  <si>
    <t>AGROPECUARIO</t>
  </si>
  <si>
    <t>LUIS CARLOS ORTIZ</t>
  </si>
  <si>
    <t>2019ER5574</t>
  </si>
  <si>
    <t>2018ER7100 - 2018ER9149</t>
  </si>
  <si>
    <t>27/09/18 - 17/12/18</t>
  </si>
  <si>
    <t xml:space="preserve">ACUEDUCTO LA AGUADITA LA DORADA </t>
  </si>
  <si>
    <t>901168658-6</t>
  </si>
  <si>
    <t>MIXTO</t>
  </si>
  <si>
    <t>082</t>
  </si>
  <si>
    <t>V/A</t>
  </si>
  <si>
    <t>2018ER8515 - 2018ER9389</t>
  </si>
  <si>
    <t>22/11/18 - 28/12/18</t>
  </si>
  <si>
    <t>MIGUEL ANTONIO ARIAS JIMENEZ</t>
  </si>
  <si>
    <t>PIRANGUATA</t>
  </si>
  <si>
    <t>085</t>
  </si>
  <si>
    <t>2018ER8729 - 2019ER497</t>
  </si>
  <si>
    <t>29/11/18 - 29/01/19</t>
  </si>
  <si>
    <t>ACUEDUCTO REGIONAL DE ICABUCO</t>
  </si>
  <si>
    <t>820001535-8</t>
  </si>
  <si>
    <t>GUANACHAS</t>
  </si>
  <si>
    <t>083</t>
  </si>
  <si>
    <t>2019ER507 - 2019ER1038</t>
  </si>
  <si>
    <t>29/01/19 - 18/02/19</t>
  </si>
  <si>
    <t>UT CONSTRUCOL PUENTES</t>
  </si>
  <si>
    <t>901224281-3</t>
  </si>
  <si>
    <t>LA CLARITA</t>
  </si>
  <si>
    <t>OTRO</t>
  </si>
  <si>
    <t>2019ER814 - 2019ER1040</t>
  </si>
  <si>
    <t>11/02/19 - 18/02/19</t>
  </si>
  <si>
    <t>LA ANCHA</t>
  </si>
  <si>
    <t>Resolución No. 078 de fecha 20/02/2020, se declara la pérdida de ejecutoriedad del acto administrativo por la cual se otorga el permiso, se ordena el archivo del expediente. Notificada electrónicamente el 21/02/2020, comunicdo 2020EE0788.</t>
  </si>
  <si>
    <t>2018ER8351 - 2018ER8846 - 2018ER9071</t>
  </si>
  <si>
    <t>16/11/18 - 04/12/18 - 12/12/18</t>
  </si>
  <si>
    <t>LUIS ARMANDO MORA GORDO</t>
  </si>
  <si>
    <t>ELIANA CARDENAS</t>
  </si>
  <si>
    <t xml:space="preserve">2018ER7733 - 2018ER8730 - 2019ER725 - </t>
  </si>
  <si>
    <t>22/10/18 - 29/11/18 - 06/02/19</t>
  </si>
  <si>
    <t>ROSALBINA MOLINA DE FULA</t>
  </si>
  <si>
    <t>183</t>
  </si>
  <si>
    <t>2019er990</t>
  </si>
  <si>
    <t>JOSE PLINIO BARAJAS ROJAS</t>
  </si>
  <si>
    <t>130</t>
  </si>
  <si>
    <t>NOT. POR AVISO 30-09-19 - PARA SEGUIMIENTO</t>
  </si>
  <si>
    <t>2019ER347 - 2019ER1627</t>
  </si>
  <si>
    <t>23/01/19 - 06/03/19</t>
  </si>
  <si>
    <t>CONCESION TRANSVERSAL DEL SISGA SAS</t>
  </si>
  <si>
    <t>LA AGUSTINERA</t>
  </si>
  <si>
    <t>2019ER7060</t>
  </si>
  <si>
    <t>2019ER351 - 2019ER1628</t>
  </si>
  <si>
    <t>2019ER7061</t>
  </si>
  <si>
    <t>2019ER348 - 2019ER1622</t>
  </si>
  <si>
    <t>CHUAPAL</t>
  </si>
  <si>
    <t>144</t>
  </si>
  <si>
    <t>2019er7057</t>
  </si>
  <si>
    <t>Resol. 846/19 aprueba memorias de cálculo. Para recibir obras</t>
  </si>
  <si>
    <t>2019ER349 - 2019ER1624</t>
  </si>
  <si>
    <t>2019ER7059</t>
  </si>
  <si>
    <t>2019ER350 - 2019ER1623</t>
  </si>
  <si>
    <t>BATA</t>
  </si>
  <si>
    <t>2019ER7062</t>
  </si>
  <si>
    <t>LUIS GABRIEL MANRIQUE GAMBA - LUZ STELLA ROBAYO SARMIENTO</t>
  </si>
  <si>
    <t>74339457 - 1056613070</t>
  </si>
  <si>
    <t>254</t>
  </si>
  <si>
    <t>2018ER8987 - 2019ER2161</t>
  </si>
  <si>
    <t>10/12/19 - 22/03/19</t>
  </si>
  <si>
    <t>JOSE JORGE DIAZ DIAZ</t>
  </si>
  <si>
    <t>BAGANIQUE MEDIO</t>
  </si>
  <si>
    <t>EL CAJONCITO</t>
  </si>
  <si>
    <t>255</t>
  </si>
  <si>
    <t>2018ER7995 - 2019ER2110</t>
  </si>
  <si>
    <t>01/11/18 - 21/03/19</t>
  </si>
  <si>
    <t>ACUEDUCTO AGUADITA No. 1 VEREDAS ZANJA Y BATAN</t>
  </si>
  <si>
    <t>900053101-8</t>
  </si>
  <si>
    <t>LA AGUADITA</t>
  </si>
  <si>
    <t>VIVIANA GONZALEXZ</t>
  </si>
  <si>
    <t>Acoger Concepto Técnico del 24/06/20</t>
  </si>
  <si>
    <t>LEONARDO BARRETO MONTAÑEZ</t>
  </si>
  <si>
    <t>226</t>
  </si>
  <si>
    <t>29/07/2019 - 29/08/2019</t>
  </si>
  <si>
    <t>2019ER1555 - 2019ER2415</t>
  </si>
  <si>
    <t>05/03/19 - 29/03/19</t>
  </si>
  <si>
    <t>ANGEL GAMBA DIAZ</t>
  </si>
  <si>
    <t>En tiempos, para notificar.</t>
  </si>
  <si>
    <t>2019ER419 - 2019ER1618</t>
  </si>
  <si>
    <t>25/01/19 - 06/03/19</t>
  </si>
  <si>
    <t>CITA FLOR PULIDO DIAZ</t>
  </si>
  <si>
    <t>2019ER1418 - 2019ER1590 - 2019ER2391</t>
  </si>
  <si>
    <t>28/02/19 - 06/03/19 - 29/03/19</t>
  </si>
  <si>
    <t>NOHORA MARIA CECILIA GAMEZ GONZALEZ</t>
  </si>
  <si>
    <t>249</t>
  </si>
  <si>
    <t>2019ER7473</t>
  </si>
  <si>
    <t>ROSA HELENA BARON DE IBAÑEZ</t>
  </si>
  <si>
    <t>NARANJOS</t>
  </si>
  <si>
    <t>2019ER2169</t>
  </si>
  <si>
    <t>BLANCA CECILIA MALAGON MOLINA</t>
  </si>
  <si>
    <t>EL PARAISO</t>
  </si>
  <si>
    <t>298</t>
  </si>
  <si>
    <t>2018ER9130 - 2019ER1819</t>
  </si>
  <si>
    <t>14/12/18 - 12/03/19</t>
  </si>
  <si>
    <t>CARLOS JULIO OTALORA MUÑOZ</t>
  </si>
  <si>
    <t>EL PEÑON</t>
  </si>
  <si>
    <t>344</t>
  </si>
  <si>
    <t>YOLANDA RODRIGUEZ</t>
  </si>
  <si>
    <t>2019ER9854</t>
  </si>
  <si>
    <t>Auto 172/20 - 2020EE1886</t>
  </si>
  <si>
    <t>No cumplen</t>
  </si>
  <si>
    <t>2019ER1327 - 2019ER2143</t>
  </si>
  <si>
    <t>25/02/19 - 21/03/19</t>
  </si>
  <si>
    <t>DIEGO EDUARDO RUIZ CASTRO  (ESTACION LAS 24)</t>
  </si>
  <si>
    <t>1051336016-7</t>
  </si>
  <si>
    <t>URBANO (SITIO LA Y SALIDA A BOGOTA)</t>
  </si>
  <si>
    <t>RESERVORIO</t>
  </si>
  <si>
    <t>274</t>
  </si>
  <si>
    <t>Concepto técnico para cambio de medida de compensación, subgestión acoge.</t>
  </si>
  <si>
    <t>2019ER881 - 2019ER1089 - 2941</t>
  </si>
  <si>
    <t>12/02/19 - 19/02/19 - 15/04/19</t>
  </si>
  <si>
    <t>HECTOR NARANJO PUENTES</t>
  </si>
  <si>
    <t>359</t>
  </si>
  <si>
    <t>2020ER389</t>
  </si>
  <si>
    <t>AUTO197/20</t>
  </si>
  <si>
    <t>Requerido por ajustes a memorias</t>
  </si>
  <si>
    <t>2019ER2111 - 2019ER2198 - 2019ER3172</t>
  </si>
  <si>
    <t>21/03/19 - 22/03/19 - 25/04/19</t>
  </si>
  <si>
    <t>RAFAEL ANTONIO RUEDA JULA</t>
  </si>
  <si>
    <t>BOYA II</t>
  </si>
  <si>
    <t>416</t>
  </si>
  <si>
    <t>2019ER1007 - 2019ER3286</t>
  </si>
  <si>
    <t>15/02/19 - 29/04/19</t>
  </si>
  <si>
    <t>ELSA JANETH BARBOSA VILLALBA</t>
  </si>
  <si>
    <t>378</t>
  </si>
  <si>
    <t>Auto 413 del 03/06/2020, se prorroga un termino para dar cumplimiento de obligaciones de la resolución, por un 60 días.</t>
  </si>
  <si>
    <t>2019ER1773 - 2019ER3437</t>
  </si>
  <si>
    <t>11/03/19 - 03/05/19</t>
  </si>
  <si>
    <t>NICSON JAHIR AGUIRRE GARCIA</t>
  </si>
  <si>
    <t>EL AGUACATE</t>
  </si>
  <si>
    <t>402</t>
  </si>
  <si>
    <t>SE ACUMULA CON EL EXPEDIENTE CA 041/09</t>
  </si>
  <si>
    <t>Mediante Resolucion No. 337 del 30 de junio de 2020, se otorgo la concesión de aguas y se acumuló con el Exp. CA 041/09.</t>
  </si>
  <si>
    <t>2019ER1706 - 2019ER2563</t>
  </si>
  <si>
    <t>08/03/19 - 03/04/19</t>
  </si>
  <si>
    <t>EDS LA BENDICIÓN ( ANDRES FELIPE ALFONSO CRISTANCHO)</t>
  </si>
  <si>
    <t>901142599-7</t>
  </si>
  <si>
    <t>GUAYABAL</t>
  </si>
  <si>
    <t>358</t>
  </si>
  <si>
    <t>2019132 - 2019ER28692019ER4007</t>
  </si>
  <si>
    <t>14/01/19 -11/04/19 - 22/05/19</t>
  </si>
  <si>
    <t>JORGE ALIRIO HEREDIA</t>
  </si>
  <si>
    <t>SIGUIQUE ARBOL</t>
  </si>
  <si>
    <t>440</t>
  </si>
  <si>
    <t>2019ER1436 - 2019ER4287</t>
  </si>
  <si>
    <t>28/02/19 - 30/05/19</t>
  </si>
  <si>
    <t>JOSE SALOMON ESPINOSA MUÑOZ</t>
  </si>
  <si>
    <t>472/19 - 217/20</t>
  </si>
  <si>
    <t>17/06/2019 - 19/03/20</t>
  </si>
  <si>
    <t>15/07/2019 23/06/20</t>
  </si>
  <si>
    <t xml:space="preserve">GESTION AMBIENTAL </t>
  </si>
  <si>
    <t>X OTORGAR</t>
  </si>
  <si>
    <t>VISITA- CONCEPTO TECNICO</t>
  </si>
  <si>
    <t>2019ER3174 - 2019ER4415</t>
  </si>
  <si>
    <t>25/04/19 - 05/06/19</t>
  </si>
  <si>
    <t>JOSE MIGUEL RAMIREZ MUÑOZ</t>
  </si>
  <si>
    <t>471/19 - 214/20</t>
  </si>
  <si>
    <t>15/07/2019 - 25/06/20</t>
  </si>
  <si>
    <t>Reprogramada</t>
  </si>
  <si>
    <t>Se reprograma visita, pendiente por definr fecha de la misma</t>
  </si>
  <si>
    <t>2019ER2599 - 2019ER4371</t>
  </si>
  <si>
    <t>04/04/19 - 04/06/19</t>
  </si>
  <si>
    <t>GUICHIRALES</t>
  </si>
  <si>
    <t>501</t>
  </si>
  <si>
    <t>2020ER3036</t>
  </si>
  <si>
    <t>Se aprueban las memorias de cálculo.</t>
  </si>
  <si>
    <t xml:space="preserve">2019ER283 - 2019ER1775 - 2019ER3780 - </t>
  </si>
  <si>
    <t>21/01/19 - 11/03/19 - 14/05/19</t>
  </si>
  <si>
    <t>SAMUEL OVIDIO GALINDO HERNÁNDEZ</t>
  </si>
  <si>
    <t>497</t>
  </si>
  <si>
    <t>2019ER3125 - 2019ER4452</t>
  </si>
  <si>
    <t>24/04/19 - 06/06/19</t>
  </si>
  <si>
    <t>AQUILEO HERNANDO MOLINA URIBE</t>
  </si>
  <si>
    <t>TINCACHOQUE</t>
  </si>
  <si>
    <t>LOS CHARCOS</t>
  </si>
  <si>
    <t>496</t>
  </si>
  <si>
    <t>AUTO 1002 - 2019EE10091</t>
  </si>
  <si>
    <t>Certif. libertad</t>
  </si>
  <si>
    <t>proy. Req.</t>
  </si>
  <si>
    <t>Para desistir</t>
  </si>
  <si>
    <t>2018ER8033 -2018ER9115 - 2019ER3861</t>
  </si>
  <si>
    <t>02/11/18 - 13/12/18 - 16/05/19</t>
  </si>
  <si>
    <t>ACUEDUCTO CHORRO BLANCO (Henry Ladino Cucaita)</t>
  </si>
  <si>
    <t>820003950-0</t>
  </si>
  <si>
    <t>494</t>
  </si>
  <si>
    <t>AUTO 363 - 2020EE3374</t>
  </si>
  <si>
    <t>Auto. Sanitaria</t>
  </si>
  <si>
    <t xml:space="preserve">Requerido </t>
  </si>
  <si>
    <t>2019ER2834 - 2019ER3923</t>
  </si>
  <si>
    <t>11/04/19 - 20/05/19</t>
  </si>
  <si>
    <t>ACUEDUCTO VEREDAL GUANICA MOLINO (Blanca Nieves Jimenez cardenas)</t>
  </si>
  <si>
    <t>820002201-8</t>
  </si>
  <si>
    <t>7,60,38</t>
  </si>
  <si>
    <t>Auto 076/20 - 2020EE670</t>
  </si>
  <si>
    <t>OTORGADA , NO SE HAN NOTIFICADO</t>
  </si>
  <si>
    <t>2019ER4086</t>
  </si>
  <si>
    <t>HECTOR DONELLY APONTE SARMIENTO - LUZ HERMINDA BOHORQUEZ LEGUIZAMON</t>
  </si>
  <si>
    <t>7161511 -40037749</t>
  </si>
  <si>
    <t>2019ER1832 - 2019ER4747</t>
  </si>
  <si>
    <t>13-03-19 - 14/06/19</t>
  </si>
  <si>
    <t>EDISON SORACIPA CHAVARRO</t>
  </si>
  <si>
    <t>JURATA</t>
  </si>
  <si>
    <t>ALBARRACIN</t>
  </si>
  <si>
    <t>493</t>
  </si>
  <si>
    <t>2018ER9279 - 2019ER2241 - 2019ER4516</t>
  </si>
  <si>
    <t>21/12/18 - 26/03/19 -07/06/19</t>
  </si>
  <si>
    <t>JOSE OLIVERIO NARANJO NARANJO</t>
  </si>
  <si>
    <t>511</t>
  </si>
  <si>
    <t>PROYECCION ACTO ADMINISTRATIVO</t>
  </si>
  <si>
    <t>2018ER7338 - 2019ER3451 - 2019ER4890</t>
  </si>
  <si>
    <t>05/10/18 - 06/05/19 - 19/06/19</t>
  </si>
  <si>
    <t>ACUEDUCTO LA ESPERANZA (VEREDAS RODRIGUEZ DULCEYES SOLERES Y VOLADOR, Rep. Legal Luis Felipe Rodriguez Caro)</t>
  </si>
  <si>
    <t>900894163-2</t>
  </si>
  <si>
    <t>RODRIGUEZ - DULCEYES - SOLERES - VOLADOR</t>
  </si>
  <si>
    <t>LA ESPERANZA</t>
  </si>
  <si>
    <t>582</t>
  </si>
  <si>
    <t>2020ER1233</t>
  </si>
  <si>
    <t>X a requerir no cumple</t>
  </si>
  <si>
    <t>Requerir no cumple memorias</t>
  </si>
  <si>
    <t>2019ER1042 - 2019ER2243 - 2019ER5032</t>
  </si>
  <si>
    <t>18/02/19 - 26/03/19 - 26/06/19</t>
  </si>
  <si>
    <t>ANTONIO MARIA ARIAS JOYA</t>
  </si>
  <si>
    <t>JUYASÍA</t>
  </si>
  <si>
    <t>584</t>
  </si>
  <si>
    <t>2019ER2894 - 2019ER4606</t>
  </si>
  <si>
    <t>12/0419 - 11/06/19</t>
  </si>
  <si>
    <t>ALBERTO RODRIGUEZ MORENO</t>
  </si>
  <si>
    <t>PASO ANCHO</t>
  </si>
  <si>
    <t>2020er935</t>
  </si>
  <si>
    <t>Se notifica electronicamente el dia 26/05/2020, para recibr obras</t>
  </si>
  <si>
    <t>2019ER2634 - 2019ER4454</t>
  </si>
  <si>
    <t>05/04/2019 - 06/06/2019</t>
  </si>
  <si>
    <t>CELMIRA RAMIREZ DE CHACON</t>
  </si>
  <si>
    <t>OLLA DEL VOLADOR</t>
  </si>
  <si>
    <t>525</t>
  </si>
  <si>
    <t>2020ER1183</t>
  </si>
  <si>
    <t>AUTO 353/20</t>
  </si>
  <si>
    <t>2019ER3006 - 2019ER4403</t>
  </si>
  <si>
    <t>22/04/19 -05/06/19 -</t>
  </si>
  <si>
    <t>KMA CONSTRUCCIONES SA</t>
  </si>
  <si>
    <t>830094920-5</t>
  </si>
  <si>
    <t>583</t>
  </si>
  <si>
    <t>2019ER1745 - 2019ER5214</t>
  </si>
  <si>
    <t>11/03/19 - 03/07/19</t>
  </si>
  <si>
    <t>PEDRO BUITRAGO</t>
  </si>
  <si>
    <t>DOMESTIO</t>
  </si>
  <si>
    <t>591</t>
  </si>
  <si>
    <t>Auto 364/20 - 2020EE3373</t>
  </si>
  <si>
    <t>CERT. LIBERTAD</t>
  </si>
  <si>
    <t>2019ER2635 - 2019ER4095 - 2019ER5497</t>
  </si>
  <si>
    <t>05/04/19 - 24/05/19 - 12/07/19</t>
  </si>
  <si>
    <t>ACUEDUCTO RINCON SANTO Y JABONERA</t>
  </si>
  <si>
    <t>900062475-5</t>
  </si>
  <si>
    <t>TEJAR ARRIBA - JABONERA</t>
  </si>
  <si>
    <t>RINCON SANTO</t>
  </si>
  <si>
    <t>581</t>
  </si>
  <si>
    <t>Resolución Aprueba Conesión, en tiempos.</t>
  </si>
  <si>
    <t>2019ER2106 - 2019ER4035 - 2019ER5503</t>
  </si>
  <si>
    <t>21/03/19 - 23/05/19 - 12/07/19</t>
  </si>
  <si>
    <t>ACUEDUCTO MONTE AZUL (Rep, Legal NepomucenoManrque Moreno)</t>
  </si>
  <si>
    <t>900210048-9</t>
  </si>
  <si>
    <t>SORCA - APOSENTOS</t>
  </si>
  <si>
    <t>MONTE AZUL</t>
  </si>
  <si>
    <t>680</t>
  </si>
  <si>
    <t>2019ER1719 - 2019ER6133</t>
  </si>
  <si>
    <t>08/03/19 - 05/08/19</t>
  </si>
  <si>
    <t>ACUEDUCTO OJO DE LA SIERRA VEREDA LLANO GRANDE (Rep. Legal Mario Torres Suarez)</t>
  </si>
  <si>
    <t>900370447-1</t>
  </si>
  <si>
    <t>OJO DE LA SIERRA</t>
  </si>
  <si>
    <t>666</t>
  </si>
  <si>
    <t>2019ER3920 - 2019ER5533 - 2019ER5909</t>
  </si>
  <si>
    <t>20/05/19 - 15/07/19 - 26/07/19</t>
  </si>
  <si>
    <t>LILIA DEL CARMEN BUITRAGO PERILLA</t>
  </si>
  <si>
    <t>Otorgada, se encuentra en tiempos y para notificación</t>
  </si>
  <si>
    <t>2019ER4362 - 2019ER6511</t>
  </si>
  <si>
    <t>04/06/19 - 21/08/19</t>
  </si>
  <si>
    <t>MARCO JULIO CARVAJAL GAMEZ</t>
  </si>
  <si>
    <t>MACNAL</t>
  </si>
  <si>
    <t>EL CHUSCAL</t>
  </si>
  <si>
    <t>800</t>
  </si>
  <si>
    <t>VISITA - CONCEPTO TECNICO</t>
  </si>
  <si>
    <t>2019ER4562 - 2019ER6020</t>
  </si>
  <si>
    <t>10/06/19 - 31/07/19</t>
  </si>
  <si>
    <t>INES RODRIGUEZ DE GIL</t>
  </si>
  <si>
    <t>DOMESTICO Y RIEGO</t>
  </si>
  <si>
    <t xml:space="preserve">Auto 213/20 - </t>
  </si>
  <si>
    <t>sol. Publicación</t>
  </si>
  <si>
    <t>para proyectar</t>
  </si>
  <si>
    <t>Solicitar constancias de publicación.</t>
  </si>
  <si>
    <t>2019ER1238 - 2019ER5837 - 2019ER6607</t>
  </si>
  <si>
    <t>21/02/19 - 24/07/19 - 26/08/19</t>
  </si>
  <si>
    <t>EDISON CARO FABIAN</t>
  </si>
  <si>
    <t>EL ROSAL</t>
  </si>
  <si>
    <t>OTORGADA PARA NOTIFICACION</t>
  </si>
  <si>
    <t>2019ER15872019ER4909 - 2019ER6962</t>
  </si>
  <si>
    <t>06/03/19 - 20/06/19 - 06/09/19</t>
  </si>
  <si>
    <t>ACUEDUCTO JOSE ANTONIO GALAN (Rep. Legal Adán López Duarte)</t>
  </si>
  <si>
    <t>900001320-1</t>
  </si>
  <si>
    <t>CARBONERA</t>
  </si>
  <si>
    <t>EL CEDRO</t>
  </si>
  <si>
    <t>Auto 198/20</t>
  </si>
  <si>
    <t>Sol public.</t>
  </si>
  <si>
    <t>2019ER6189 - 2019ER6795</t>
  </si>
  <si>
    <t>08/08/19 - 30/08/19</t>
  </si>
  <si>
    <t>JOSE ANTONIO OTALORA SARMIENTO</t>
  </si>
  <si>
    <t>MOMBITA</t>
  </si>
  <si>
    <t>793</t>
  </si>
  <si>
    <t>2019ER1003 - 2019ER3517 - 2019ER6873</t>
  </si>
  <si>
    <t>15/02/19 - 07/05/19 - 03/09/19</t>
  </si>
  <si>
    <t>ACUEDUCTO EL PORVENIR VEREDA TAPIAS</t>
  </si>
  <si>
    <t>900168801-1</t>
  </si>
  <si>
    <t xml:space="preserve">DOMESTICO - PECUARIO  </t>
  </si>
  <si>
    <t>826</t>
  </si>
  <si>
    <t>2019ER4218 - 2019ER6680 - 2019ER7582</t>
  </si>
  <si>
    <t>28/05/19 - 27/08/19 - 27/09/19</t>
  </si>
  <si>
    <t>BELISARIO GOMEZ MORALES</t>
  </si>
  <si>
    <t>MANA DE AGUA</t>
  </si>
  <si>
    <t>871</t>
  </si>
  <si>
    <t>2019ER8119</t>
  </si>
  <si>
    <t>HECTOR NORBERTO HEREDIA PIÑEROS</t>
  </si>
  <si>
    <t>BOHORQUEZ</t>
  </si>
  <si>
    <t>928</t>
  </si>
  <si>
    <t>Para notificación</t>
  </si>
  <si>
    <t>2019ER6437 - 2019ER7630</t>
  </si>
  <si>
    <t>16/08/19 - 30/09/19</t>
  </si>
  <si>
    <t>LUIS EDUARDO VALLEJO</t>
  </si>
  <si>
    <t>LA BONANZA</t>
  </si>
  <si>
    <t>872/19 - 184/20</t>
  </si>
  <si>
    <t>22/10/2019 - 12/03/20</t>
  </si>
  <si>
    <t>20/11/2019 - 24/06/20</t>
  </si>
  <si>
    <t>Se reprograma visita, pendiente por definir fecha</t>
  </si>
  <si>
    <t>2019ER6423 - 2019ER7357</t>
  </si>
  <si>
    <t>16/08/19 - 19/09/19</t>
  </si>
  <si>
    <t>MARLEN CADENA CADENA</t>
  </si>
  <si>
    <t>BATÁN</t>
  </si>
  <si>
    <t>883</t>
  </si>
  <si>
    <t>2019ER6663 - 2019ER7781</t>
  </si>
  <si>
    <t>27/08/19 - 07/1019</t>
  </si>
  <si>
    <t>ASOCIACION DE PRODUCTORES ASORIVEREÑOS DEL MUNICIPIO DE TURMEQUE - ASORIVEREÑOS</t>
  </si>
  <si>
    <t>900574354-1</t>
  </si>
  <si>
    <t>2019ER6052 - 2019ER8024</t>
  </si>
  <si>
    <t>01/08/19 - 15/10/19</t>
  </si>
  <si>
    <t>ALICIA PARRA GAONA</t>
  </si>
  <si>
    <t>EL GAQUE</t>
  </si>
  <si>
    <t>914</t>
  </si>
  <si>
    <t>AUTO 1045/19 - 2019EE10533</t>
  </si>
  <si>
    <t xml:space="preserve">REQUERIDO POR CERTIFICADO DE LIBERTDAD. </t>
  </si>
  <si>
    <t>2019ER3706 - 2019ER7643</t>
  </si>
  <si>
    <t>13/05/19 - 30/09/19</t>
  </si>
  <si>
    <t>ISRAEL INFANTE MUÑOZ</t>
  </si>
  <si>
    <t>923</t>
  </si>
  <si>
    <t>2019ER3830 - 2019ER8514</t>
  </si>
  <si>
    <t>16/05/19 - 30/10/19</t>
  </si>
  <si>
    <t>FLOR NIDIA CASTAÑEDA GUERRERO</t>
  </si>
  <si>
    <t>PLANADA SECA</t>
  </si>
  <si>
    <t>949</t>
  </si>
  <si>
    <t>Auto 347/20  se solicita publivcción en alcaldia</t>
  </si>
  <si>
    <t>2020EE3330</t>
  </si>
  <si>
    <t>2019ER6659 - 2019ER7738 - 2019ER25/10/19</t>
  </si>
  <si>
    <t>27/08/19 - 04/10/18 - 25/10/19</t>
  </si>
  <si>
    <t>JUAN EDUARDO GARZON AVILA</t>
  </si>
  <si>
    <t>TRUCO</t>
  </si>
  <si>
    <t>948</t>
  </si>
  <si>
    <t>Auto 355/20 se solicita publicación en Alcaldia</t>
  </si>
  <si>
    <t>2020EE3326</t>
  </si>
  <si>
    <t>2019ER7320 - 2019ER8065</t>
  </si>
  <si>
    <t>19/09/19 - 16/10/19</t>
  </si>
  <si>
    <t>SARA YULANDY ZAPATA CHINCHILLA</t>
  </si>
  <si>
    <t>950</t>
  </si>
  <si>
    <t>2019ER7889 - 2019ER8842</t>
  </si>
  <si>
    <t>10/10/10/19 - 12/11/19</t>
  </si>
  <si>
    <t>ANTONIO ALBERTO MARTINEZ GOMEZ</t>
  </si>
  <si>
    <t>CEIBA CHIQUITA</t>
  </si>
  <si>
    <t>LA GACENERA</t>
  </si>
  <si>
    <t>944</t>
  </si>
  <si>
    <t>Otorgada, en tiempos.</t>
  </si>
  <si>
    <t>2019ER9640</t>
  </si>
  <si>
    <t>MC GLOBAL SERVICES SAS</t>
  </si>
  <si>
    <t>900277732-7</t>
  </si>
  <si>
    <t>SECTOR LA FRONTERA - SAN JOSE DEL CHUY</t>
  </si>
  <si>
    <t>UPIA</t>
  </si>
  <si>
    <t>1015</t>
  </si>
  <si>
    <t>RONALD RAMIREZ</t>
  </si>
  <si>
    <t>En tiempos, notificada correo electronico.</t>
  </si>
  <si>
    <t>REPORTE INDICADOR</t>
  </si>
  <si>
    <t>PROMEDIO DIA</t>
  </si>
  <si>
    <t>TOTAL TIEMPO</t>
  </si>
  <si>
    <t># CA</t>
  </si>
  <si>
    <t>DENTRO DE TIEMPO</t>
  </si>
  <si>
    <t>FUERA DE TIEMPO</t>
  </si>
  <si>
    <t>INVENTARIO DOCUMENTAL CA- 2018</t>
  </si>
  <si>
    <t>2017ER7840 - 2017ER8191</t>
  </si>
  <si>
    <t>27/11/17 - 12/12/17</t>
  </si>
  <si>
    <t>VICTOR JULIO MARTÍN CUESTA</t>
  </si>
  <si>
    <t>CALDERA ARRIBA</t>
  </si>
  <si>
    <t>EL GIRIGUELO - SIN NOMBRE</t>
  </si>
  <si>
    <t>DOMESTICO, PECUARIO, RIEGO</t>
  </si>
  <si>
    <t>053</t>
  </si>
  <si>
    <t>73° 21´2,73" - 5° 6´20,625"</t>
  </si>
  <si>
    <t>73° 21´13,4237" - 5° 6´28,4955"</t>
  </si>
  <si>
    <t>Auto 894 se autoriza prorroga para presentar memorias y PUEAA, 2018EE6155. Requerir memorias tecnicas y PUEAA .</t>
  </si>
  <si>
    <t>2017ER7513 - 2017ER8351</t>
  </si>
  <si>
    <t>14/11/17 - 18/12/17</t>
  </si>
  <si>
    <t>ACUEDUCTO SAN IGNACIO CERRO 1, Rerp. Legal  Dioselino Espinosa Junco</t>
  </si>
  <si>
    <t>900087083-1</t>
  </si>
  <si>
    <t xml:space="preserve">QUEBRADA  </t>
  </si>
  <si>
    <t xml:space="preserve">DOMESTICO  </t>
  </si>
  <si>
    <t>184</t>
  </si>
  <si>
    <t>2018ER9673</t>
  </si>
  <si>
    <t>Se notifica electrónicamente el día 16/06/2020 la Resol. De memorias de cálculo, 2020EE3929</t>
  </si>
  <si>
    <t>2017ER7714 - 2018ER153</t>
  </si>
  <si>
    <t>22/11/17 - 15/01/18</t>
  </si>
  <si>
    <t>HERMELINDA ACEVEDO GALINDO</t>
  </si>
  <si>
    <t xml:space="preserve">DOMESTICO, PECUARIO </t>
  </si>
  <si>
    <t>188</t>
  </si>
  <si>
    <t>ALFREDO RAMIREZ</t>
  </si>
  <si>
    <t>Otorgada, para requerir memorias tecnicas y PUEAA</t>
  </si>
  <si>
    <t>2017ER7552 - 2018ER380</t>
  </si>
  <si>
    <t>15/11/17 - 23/01/18</t>
  </si>
  <si>
    <t>JEYMAR EZEQUIEL MARTINEZ ROMERO</t>
  </si>
  <si>
    <t>TURMQUE</t>
  </si>
  <si>
    <t>181</t>
  </si>
  <si>
    <t>2018er8606</t>
  </si>
  <si>
    <t>Requerir No cumplen.</t>
  </si>
  <si>
    <t>2017ER7728 - 2018ER1043</t>
  </si>
  <si>
    <t>22/11/17 - 15/02/2018</t>
  </si>
  <si>
    <t>ACUEDUCTO LUCITANIA No. 2, Rep. Legal Nebardo Amaya Caro</t>
  </si>
  <si>
    <t>900139481-2</t>
  </si>
  <si>
    <t>5°17´08.9"N - 73°30´15.9"W</t>
  </si>
  <si>
    <t>AUTO 698</t>
  </si>
  <si>
    <t>2018ER5126</t>
  </si>
  <si>
    <t>2018ER782 - 2018ER1354</t>
  </si>
  <si>
    <t>05/02/18 - 26/02/18</t>
  </si>
  <si>
    <t>EDNA MILENA AVILA BOHORQUEZ</t>
  </si>
  <si>
    <t>VIJAGUAL</t>
  </si>
  <si>
    <t>2018ER966 - 2018ER1734</t>
  </si>
  <si>
    <t>13/02/18 - 09/03/18</t>
  </si>
  <si>
    <t>LUIS EDUARDO LEIVA MORENO</t>
  </si>
  <si>
    <t>2018ER1314 - 2018ER1808</t>
  </si>
  <si>
    <t>23/02/18 - 13/03/18</t>
  </si>
  <si>
    <t>LUIS ANTONIO LOZANO BUITRAGO</t>
  </si>
  <si>
    <t>TEGUAS</t>
  </si>
  <si>
    <t>EL AGUARDIENTE</t>
  </si>
  <si>
    <t>299</t>
  </si>
  <si>
    <t>JAIDER ARIAS</t>
  </si>
  <si>
    <t>AUTO 832 - 2018EE5773</t>
  </si>
  <si>
    <t>Sin Otogar, Requeri por segunda vez  Autorizacion Permiso Propietario predio y Servidumbte</t>
  </si>
  <si>
    <t>2018ER653 - 2018ER1363</t>
  </si>
  <si>
    <t>31/01/18 - 26/02/18</t>
  </si>
  <si>
    <t>ACUEDUCTO VEREDA HATO GRANDE, Rep. Legal Carlos Julio Franco Jimenexz</t>
  </si>
  <si>
    <t>900209183-3</t>
  </si>
  <si>
    <t>EL BOTICON</t>
  </si>
  <si>
    <t>281</t>
  </si>
  <si>
    <t>AUTO 547 2018EE3412</t>
  </si>
  <si>
    <t>2018ER7043</t>
  </si>
  <si>
    <t>Otorgada, para requerir por segunda vez memorias tecnicas y PUEAA</t>
  </si>
  <si>
    <t>AGRAPECUARIA PEZCAPURA SAS, Rep. Legal  Carlos Ivan Rojas Morales</t>
  </si>
  <si>
    <t>901095342-1</t>
  </si>
  <si>
    <t>MONUMENTO</t>
  </si>
  <si>
    <t>CAÑO BLANCO</t>
  </si>
  <si>
    <t>2017ER5566 - 2017ER6783 - 2018ER1384 - 12018ER1669</t>
  </si>
  <si>
    <t>MUNICIPIO DE ALMEIDA, Rep. Legal Carlos Alberto Acevedo Velasquez</t>
  </si>
  <si>
    <t>891801289-3</t>
  </si>
  <si>
    <t>URBANO</t>
  </si>
  <si>
    <t>005/02/19</t>
  </si>
  <si>
    <t>Requeri Memorias y otros</t>
  </si>
  <si>
    <t>2017ER8420-2018ER1891</t>
  </si>
  <si>
    <t>20/12/17 - 14/03/18</t>
  </si>
  <si>
    <t>ACUEDUCTO REGIONAL VEREDAS MONTOYA Y CAPELLANIA, Rep. Legal Hector Jose Mendez Ruiz</t>
  </si>
  <si>
    <t>820001545-1</t>
  </si>
  <si>
    <t>MONTOYA - CAPELLANIA</t>
  </si>
  <si>
    <t>CONSUMIDERO</t>
  </si>
  <si>
    <t>328</t>
  </si>
  <si>
    <t>AUTO 700 - 2018EE4161</t>
  </si>
  <si>
    <t>Autorizac. Sanotaria</t>
  </si>
  <si>
    <t>LAURO RODRIGUEZ ARIAS</t>
  </si>
  <si>
    <t>DOMESTICO - PECUARIO - RIEGO</t>
  </si>
  <si>
    <t>331</t>
  </si>
  <si>
    <t>2018ER7171</t>
  </si>
  <si>
    <t>Requerir</t>
  </si>
  <si>
    <t>2017ER8269 - 2048ER1456</t>
  </si>
  <si>
    <t>14/12/17 - 28/02/18</t>
  </si>
  <si>
    <t>LUIS CARLOS CRUZ LOPEZ</t>
  </si>
  <si>
    <t>JUYASIA</t>
  </si>
  <si>
    <t>400640 - 4116</t>
  </si>
  <si>
    <t>13/12/17 - 23/02/18</t>
  </si>
  <si>
    <t>348</t>
  </si>
  <si>
    <t>318884.00</t>
  </si>
  <si>
    <t>2017ER8494 - 2018ER1256</t>
  </si>
  <si>
    <t>22/12/17 - 21/02/18</t>
  </si>
  <si>
    <t>ERNESTO PINZON</t>
  </si>
  <si>
    <t>2017ER8526 - 2018ER1678</t>
  </si>
  <si>
    <t>26/12/17 - 08/03/18</t>
  </si>
  <si>
    <t>ACUEDUCTO LA PIÑUELA, VEREDAS TEJAR ARRIBA, JABONERA Y PAVAQUIRA (SERVINUEVOCOLON ESP)</t>
  </si>
  <si>
    <t>900340575-6</t>
  </si>
  <si>
    <t>LA PIÑUELA</t>
  </si>
  <si>
    <t>350</t>
  </si>
  <si>
    <t>AUTO 764</t>
  </si>
  <si>
    <t>2018ER6013</t>
  </si>
  <si>
    <t>2018ER9320</t>
  </si>
  <si>
    <t>Requerir No cumple</t>
  </si>
  <si>
    <t>2018ER170 - 2018ER1555</t>
  </si>
  <si>
    <t>16/01/18 - 05/03/18</t>
  </si>
  <si>
    <t>JOSE HERNANDO ALFONSO SALAMANCA</t>
  </si>
  <si>
    <t>351</t>
  </si>
  <si>
    <t>05°04´37,9174 - 73°26´18,7443</t>
  </si>
  <si>
    <t>2019ER1847</t>
  </si>
  <si>
    <t>En Terminos. (Se aprueban memorias Not. 26/08/2019) Visita Tec. Seguimiento</t>
  </si>
  <si>
    <t>2017ER8585 - 2018ER1925</t>
  </si>
  <si>
    <t>28/012/17 - 15/03/18</t>
  </si>
  <si>
    <t>ACUEDUCTO SANGRADO CORAZON, Rep. Legal Maria Natividad Suarez Mendoza</t>
  </si>
  <si>
    <t>900145513-4</t>
  </si>
  <si>
    <t>SAGRADO CORAZON - RODRIGUEZ</t>
  </si>
  <si>
    <t xml:space="preserve">293 </t>
  </si>
  <si>
    <t>2018ER569 - 2018ER1516 - 2018ER2689</t>
  </si>
  <si>
    <t>29/01/18 - 02/03/18 - 17/04/18</t>
  </si>
  <si>
    <t>HECTOR GALINDO BARON</t>
  </si>
  <si>
    <t>EL PANTANITO</t>
  </si>
  <si>
    <t>468</t>
  </si>
  <si>
    <t>2018er8605</t>
  </si>
  <si>
    <t>Notificar.</t>
  </si>
  <si>
    <t>2017ER8461 - 2018ER1565 - 2018ER2548 -2018ER2592</t>
  </si>
  <si>
    <t>21/12/17-05/03/18-12/04/18-13/04/18</t>
  </si>
  <si>
    <t>ANA CECILIA MARTINEZ DE ARIAS</t>
  </si>
  <si>
    <t>ALEJANDRA</t>
  </si>
  <si>
    <t>495</t>
  </si>
  <si>
    <t>5°04´43,874"N - 73°22´0,72"W</t>
  </si>
  <si>
    <t>2024EE5863</t>
  </si>
  <si>
    <t>2018ER6772</t>
  </si>
  <si>
    <t>para proyectar AA</t>
  </si>
  <si>
    <t>Auto 292/19 - 2019EE2814, se concede prórroga para presentar PUEAA, Acoger Concepto Tec. Cumple y Requeri PUEAA 2° vez, OFICO REQUERIMIENTO</t>
  </si>
  <si>
    <t>2018ER1223-2018ER1625-2018ER2855</t>
  </si>
  <si>
    <t>21/02/18-06/03/18-23/04/18</t>
  </si>
  <si>
    <t>YAMILE AVILA ROMERO</t>
  </si>
  <si>
    <t>4°49´30,332"N - 73°10´38,759W</t>
  </si>
  <si>
    <t>Acoger Concept. Tec. Requerir Memo, PUEAA y otros</t>
  </si>
  <si>
    <t>2018ER2209 - 2018ER2856</t>
  </si>
  <si>
    <t>28/03/18 - 23/04/18</t>
  </si>
  <si>
    <t>RUBEN DARIO ESPINOSA GAMBA</t>
  </si>
  <si>
    <t>JABONERA SUR</t>
  </si>
  <si>
    <t>5°21´53,42"N - 73°27´28,517"E</t>
  </si>
  <si>
    <t>2018ER176 - 2018ER2738</t>
  </si>
  <si>
    <t>16/01/18 - 19/04/18</t>
  </si>
  <si>
    <t>BLANCA GRACIELA ALFONSO FRANCO</t>
  </si>
  <si>
    <t>5°2´22.1648"N - 73°21´56,1346"W</t>
  </si>
  <si>
    <t>2018ER124 - 2018ER1602 - 2018ER2983</t>
  </si>
  <si>
    <t>12/01/18 - 06/03/18 - 26/04/18</t>
  </si>
  <si>
    <t>LUIS FELIX MUÑOZ HERRERA</t>
  </si>
  <si>
    <t>EL PALMAR</t>
  </si>
  <si>
    <t>531</t>
  </si>
  <si>
    <t>5°24´9,089"N - 73°18´57,603"W</t>
  </si>
  <si>
    <t>2019ER5006</t>
  </si>
  <si>
    <t>2017ER5582 - 2018ER3062</t>
  </si>
  <si>
    <t>25/08/17 - 30/04/18</t>
  </si>
  <si>
    <t>SEGUNDO ROSENDO LEGUIZAMON CARO</t>
  </si>
  <si>
    <t>541</t>
  </si>
  <si>
    <t>5° 25´37,6691"N - 73°17´48,771"O</t>
  </si>
  <si>
    <t>2018EE7119</t>
  </si>
  <si>
    <t>2018ER7198</t>
  </si>
  <si>
    <t>2019ER1849</t>
  </si>
  <si>
    <t>En Terminos. (Se aprueban memorias Not. 25/09/2019) Visita Tec. Seguimiento</t>
  </si>
  <si>
    <t>2018ER2352 - 2018ER3035</t>
  </si>
  <si>
    <t>05/04/18 - 27/04/18</t>
  </si>
  <si>
    <t>MARIA ANA DELIA PABON OVALLE</t>
  </si>
  <si>
    <t>EUCALIPTO</t>
  </si>
  <si>
    <t>540</t>
  </si>
  <si>
    <t>5°04´38,12" - 73°26´18,99"</t>
  </si>
  <si>
    <t xml:space="preserve">2018ER586 - 2018ER1621 - 2018ER2657 </t>
  </si>
  <si>
    <t>29/01/18 - 06/03/18 - 17/04/18</t>
  </si>
  <si>
    <t>CARLOS JULIO CARO LOPEZ</t>
  </si>
  <si>
    <t>JURATA - PASCTA</t>
  </si>
  <si>
    <t>5°18´22.61"N - 73°30´13,714"O</t>
  </si>
  <si>
    <t>AUTO 997 - 2018EE6963</t>
  </si>
  <si>
    <t>2018ER8043</t>
  </si>
  <si>
    <t>Solicitud modificación CA, se requiere por pago. Desistir solicitud.</t>
  </si>
  <si>
    <t>2018ER2417 - 2018ER3263</t>
  </si>
  <si>
    <t>09/04/18 - 04/05/18</t>
  </si>
  <si>
    <t>ALIRIO GORDILLO MUÑOZ</t>
  </si>
  <si>
    <t>533</t>
  </si>
  <si>
    <t>AUTO 831</t>
  </si>
  <si>
    <t>Publicación Alcaldia</t>
  </si>
  <si>
    <t>2018ER2109 - 2018ER3402</t>
  </si>
  <si>
    <t>23/03/18 - 09/05/18</t>
  </si>
  <si>
    <t>LORENZO PAEZ CARO</t>
  </si>
  <si>
    <t>MANZANOS</t>
  </si>
  <si>
    <t>553</t>
  </si>
  <si>
    <t>2018ER1360 - 2018ER1460 - 2018ER3225</t>
  </si>
  <si>
    <t>26/02/18 - 01/03/18 - 04/05/18</t>
  </si>
  <si>
    <t>588</t>
  </si>
  <si>
    <t>2017ER1226 - 2018ER2451 - 2018ER3435</t>
  </si>
  <si>
    <t>28/02/17 - 10/04/18 - 11/05/18</t>
  </si>
  <si>
    <t>JOSE BENJAMIN MORALES HERRERA Y OTROS</t>
  </si>
  <si>
    <t>LAS CORRALEJAS</t>
  </si>
  <si>
    <t>622</t>
  </si>
  <si>
    <t>5°28´18.8007"N - 73°32´28,7928W</t>
  </si>
  <si>
    <t>2017ER7241 - 2018ER3727</t>
  </si>
  <si>
    <t>31/10/17 - 22/05/18</t>
  </si>
  <si>
    <t>LUIS ARTURO ALBERTO GAONA</t>
  </si>
  <si>
    <t>SOCNZAQUE ORIENTE</t>
  </si>
  <si>
    <t>PECUARIO - RIEGO</t>
  </si>
  <si>
    <t>100640 - 4200</t>
  </si>
  <si>
    <t>04/12/17 - 22/05/18</t>
  </si>
  <si>
    <t>598</t>
  </si>
  <si>
    <t>0,,378</t>
  </si>
  <si>
    <t>5°25´58.873"N - 73°22´33,751"O</t>
  </si>
  <si>
    <t>2018er9363</t>
  </si>
  <si>
    <t>En proyeccion de AA</t>
  </si>
  <si>
    <t>2018ER3183 - 2018ER3812</t>
  </si>
  <si>
    <t>03/05/18 - 24/05/18</t>
  </si>
  <si>
    <t>CONSORCIO SOMONDOCO - SALITRE 2018</t>
  </si>
  <si>
    <t>901167101-1</t>
  </si>
  <si>
    <t>VARIAS</t>
  </si>
  <si>
    <t>618</t>
  </si>
  <si>
    <t>2018ER7173</t>
  </si>
  <si>
    <t>Resol. 038 del 13/02/19, se modifica articulos Resol 464/18 y 671/18 medida de compensacion AF 012/18 y CA 033/18. 2018EE557. Acoger Conc. Tec. No se aprueban Memorias y Req PUEAA</t>
  </si>
  <si>
    <t xml:space="preserve">2017ER8304- 2018ER3096 - </t>
  </si>
  <si>
    <t>15/12/17 - 02/05/18</t>
  </si>
  <si>
    <t>EDGAR FABIO LOPEZ DIAZ</t>
  </si>
  <si>
    <t>SOMONDOCO - SUTATENZA</t>
  </si>
  <si>
    <t>VARIOS</t>
  </si>
  <si>
    <t>INNOMINADA</t>
  </si>
  <si>
    <t>619</t>
  </si>
  <si>
    <t>2018EE9389</t>
  </si>
  <si>
    <t>2018ER9061</t>
  </si>
  <si>
    <t>2018ER2616 - 2018ER3789</t>
  </si>
  <si>
    <t>16/04/18 - 23/05/18</t>
  </si>
  <si>
    <t>DORA MIRIAM GALINDO GARCIA</t>
  </si>
  <si>
    <t>LA LAJA</t>
  </si>
  <si>
    <t>629</t>
  </si>
  <si>
    <t>5°20´9,11"N - 73°23´57,587"O</t>
  </si>
  <si>
    <t>2017ER8064 - 2018ER3300</t>
  </si>
  <si>
    <t>05/12/17 - 07/05/18</t>
  </si>
  <si>
    <t>ACUEDUCTO SAN PEDRO, Rep. Legal Santiago Chavarro Gómez</t>
  </si>
  <si>
    <t>90018945-2</t>
  </si>
  <si>
    <t>628</t>
  </si>
  <si>
    <t>5|18´12.757"N - 73°27´40,045"O</t>
  </si>
  <si>
    <t xml:space="preserve">Acoger Concept. Tec. Cumple Memo </t>
  </si>
  <si>
    <t>2018ER2288 - 2018ER3947</t>
  </si>
  <si>
    <t>04/04/18 - 29/05/18</t>
  </si>
  <si>
    <t>COOPERATIVA INTEGRAL DE PRODUCTORES DE PAPA "COINPAVEN", Rep. Legal Jorge Enrique Forero Arevalo</t>
  </si>
  <si>
    <t>820004813-4</t>
  </si>
  <si>
    <t xml:space="preserve">MONTOYA  </t>
  </si>
  <si>
    <t>PONCHI CASTRO</t>
  </si>
  <si>
    <t>678</t>
  </si>
  <si>
    <t>correo Electronico</t>
  </si>
  <si>
    <t>2017ER6531 -2018ER4082</t>
  </si>
  <si>
    <t>02/10/17 - 05/06/18</t>
  </si>
  <si>
    <t>ACUEDUCTO No. 2 VEREDA BUENAVISTA</t>
  </si>
  <si>
    <t>901064532-1</t>
  </si>
  <si>
    <t>677</t>
  </si>
  <si>
    <t>5°7´5.0"N - 73°23´23.4"W</t>
  </si>
  <si>
    <t>AUTO 1000 - 2018EE6964</t>
  </si>
  <si>
    <t>2018ER8790</t>
  </si>
  <si>
    <t>2018ER2182 - 2018ER4089</t>
  </si>
  <si>
    <t>27/03/18 - 05/06/18</t>
  </si>
  <si>
    <t>ACUEDUCTO DE CONSUMO VEREDAS BARRO BLANCOS ARRIBA Y ABAJO, Rep. Legal Rosa Maria Gnzalez</t>
  </si>
  <si>
    <t>900953721-6</t>
  </si>
  <si>
    <t>BARRO BLANCO ARRIBA</t>
  </si>
  <si>
    <t>675</t>
  </si>
  <si>
    <t>2019ER2802</t>
  </si>
  <si>
    <t>2018ER2831 - 2018ER4070</t>
  </si>
  <si>
    <t>23/04/2018 - 01/06/18</t>
  </si>
  <si>
    <t>JOSE ALFONSO VARGAS VARGAS</t>
  </si>
  <si>
    <t>URBANO LOTE</t>
  </si>
  <si>
    <t>2019ER5658</t>
  </si>
  <si>
    <t>Resol. Se aprueban memorias de cálculo.</t>
  </si>
  <si>
    <t>2018ER2950 -2018ER4136</t>
  </si>
  <si>
    <t>25/04/18 - 06/06/18</t>
  </si>
  <si>
    <t>ALEJANDRO CASTELBLANCO GALINDO</t>
  </si>
  <si>
    <t>CARDONAL</t>
  </si>
  <si>
    <t>2018ER3478 - 2018ER4121</t>
  </si>
  <si>
    <t>11/05/2018 - 06/06/18</t>
  </si>
  <si>
    <t>ANDREA LILIANA CAMELO HUERTAS</t>
  </si>
  <si>
    <t>PEÑAS BLANCAS</t>
  </si>
  <si>
    <t>DOMESTICO - INDUSTRIAL</t>
  </si>
  <si>
    <t>676</t>
  </si>
  <si>
    <t>0500´28,52,7" - 73°24´9,40"</t>
  </si>
  <si>
    <t>AUTO 1299 - 2019EE</t>
  </si>
  <si>
    <t>Req. Permiso vdrtimientos</t>
  </si>
  <si>
    <t>requerida.</t>
  </si>
  <si>
    <t>Reqerir por 2° vez entrega de Cert. Catastral IGAC o Desistir</t>
  </si>
  <si>
    <t>2018ER2476 - 2018ER3145 - 2018ER4032</t>
  </si>
  <si>
    <t>11/04/18 - 03/05/18 - 31/05/18</t>
  </si>
  <si>
    <t>MISAEL CARO YANQUEN</t>
  </si>
  <si>
    <t>EL CHORRO</t>
  </si>
  <si>
    <t>662</t>
  </si>
  <si>
    <t>5°26´27.1"N - 73°19´18.1W</t>
  </si>
  <si>
    <t>2018ER3748 - 2018ER4392</t>
  </si>
  <si>
    <t>23/05/18 - 15/06/18</t>
  </si>
  <si>
    <t>SOCONZQUE</t>
  </si>
  <si>
    <t>673</t>
  </si>
  <si>
    <t>2018ER8868</t>
  </si>
  <si>
    <t>2019ER6119</t>
  </si>
  <si>
    <t>Res. aprueba Memorias de cálculo. NotIificada correo electrónico 2019EE10058 05/12/19</t>
  </si>
  <si>
    <t>2018ER3719 - 2018ER4436</t>
  </si>
  <si>
    <t>22/05/18 - 18/06/18</t>
  </si>
  <si>
    <t>ACUEDUCTO NO. 5 VEREDA POZO NEGRO</t>
  </si>
  <si>
    <t>900095197-4</t>
  </si>
  <si>
    <t>TONJERA</t>
  </si>
  <si>
    <t>708</t>
  </si>
  <si>
    <t>2018ER3930 - 2018ER4796</t>
  </si>
  <si>
    <t>29/05/18 - 03/07/18</t>
  </si>
  <si>
    <t>FLOR ANGELA GUTIERREZ DE GUTIERREZ</t>
  </si>
  <si>
    <t>CALLE 6 No. 3-195</t>
  </si>
  <si>
    <t>756</t>
  </si>
  <si>
    <t>4°51´47,3438" - 73°15´51,828"</t>
  </si>
  <si>
    <t>2018ER9365</t>
  </si>
  <si>
    <t>Res. aprueba Memorias de cálculo. Notificada 27/09/2019. para Visita de Segu.</t>
  </si>
  <si>
    <t>2018ER3956 - 2018ER4808</t>
  </si>
  <si>
    <t>29-05-2018 - 03/07/2018</t>
  </si>
  <si>
    <t>ANDRES GABRIEL VACCA BUITRAGO</t>
  </si>
  <si>
    <t>SIBATA</t>
  </si>
  <si>
    <t>753</t>
  </si>
  <si>
    <t>Resol. 209 del 07 de mayp de 2019, se suspende la CA por 1 año. En Terminos</t>
  </si>
  <si>
    <t>2018ER3405 - 2018ER4869</t>
  </si>
  <si>
    <t>10/05/18 - 05/07/18</t>
  </si>
  <si>
    <t>MARINA MANCIPE DE JUAN DE DIOS</t>
  </si>
  <si>
    <t>840</t>
  </si>
  <si>
    <t>2018EE7910</t>
  </si>
  <si>
    <t>Req. Certificados</t>
  </si>
  <si>
    <t>2018ER2385 - 20185ER4030 - 2018ER5164</t>
  </si>
  <si>
    <t>06/04/18 - 31/05/18 - 16/07/18</t>
  </si>
  <si>
    <t>ACUEDUCTO EL PORTACHUELO - JUNTA DE ACCION COMUNAL VEREDA PARROQUIA VIEJA</t>
  </si>
  <si>
    <t>900157711-8</t>
  </si>
  <si>
    <t>EL PORTACHUELO</t>
  </si>
  <si>
    <t>864</t>
  </si>
  <si>
    <t>AGRÍCOLA - PECUARIO</t>
  </si>
  <si>
    <t>2018EE8008</t>
  </si>
  <si>
    <t>PARA NOT. POR AVISO</t>
  </si>
  <si>
    <t>2018ER4562 - 2018ER5224</t>
  </si>
  <si>
    <t>21/06/18 - 18/07/18</t>
  </si>
  <si>
    <t>FABIO VARGAS CRISTANCHO</t>
  </si>
  <si>
    <t>DOMESTICO - PECUARIO -</t>
  </si>
  <si>
    <t>841</t>
  </si>
  <si>
    <t>2018ER4778 - 2018ER5808</t>
  </si>
  <si>
    <t>29/06/18 - 09/08/18</t>
  </si>
  <si>
    <t>LUIS ALBERTO BUITRAGO PARRA</t>
  </si>
  <si>
    <t>1116</t>
  </si>
  <si>
    <t>Auto 1041/19 se otorga 3 meses de prorroga para dar cumplimiento a Resolución que otorga la Concesión. 2019EE10532</t>
  </si>
  <si>
    <t>2018ER4783 - 2018ER5901</t>
  </si>
  <si>
    <t>29/06/18 - 13/08/18</t>
  </si>
  <si>
    <t>ACUEDUCTO ABASTO DE AGUA EL RECUERDO</t>
  </si>
  <si>
    <t>881</t>
  </si>
  <si>
    <t>AUTO 1203 - 2018EE9020</t>
  </si>
  <si>
    <t>2017ER7808 - 2018ER5886</t>
  </si>
  <si>
    <t>27/11/17 - 13/08/18</t>
  </si>
  <si>
    <t>ACUEDUCTO EL CHUSCAL Y POTRERO GRANDE</t>
  </si>
  <si>
    <t>900102179-2</t>
  </si>
  <si>
    <t>CRISTAL</t>
  </si>
  <si>
    <t>AUTO 066 - 2019EE663</t>
  </si>
  <si>
    <t>Req, Aut. Sanitaria</t>
  </si>
  <si>
    <t>Requerir por 2° vez Autorizacion Saniutaria o Desistir</t>
  </si>
  <si>
    <t>2018ER2439 - 2018ER4766</t>
  </si>
  <si>
    <t>09/04/18 - 26/06/18</t>
  </si>
  <si>
    <t>ACUEDUCTO SIMON BOLIVAR, VEREDA BARON GALLERO PRTE BAJA MPIO DE TUNJA</t>
  </si>
  <si>
    <t>820004623-1</t>
  </si>
  <si>
    <t>LOS HUPACONES</t>
  </si>
  <si>
    <t>1009</t>
  </si>
  <si>
    <t>req. Aut. Sanitaria</t>
  </si>
  <si>
    <t>2018ER5066 - 2018ER6131</t>
  </si>
  <si>
    <t>12/07/18 - 22/08/18</t>
  </si>
  <si>
    <t>LAURENTINO BENITEZ RAIGOSO</t>
  </si>
  <si>
    <t>ROMA</t>
  </si>
  <si>
    <t>926</t>
  </si>
  <si>
    <t>2019ER2293</t>
  </si>
  <si>
    <t>Auto 339/20</t>
  </si>
  <si>
    <t>Requerimiento ambiental, modificción de memorias. 2020EE3273, se notifica electrónicamente el 19/05/20</t>
  </si>
  <si>
    <t>2018ER5236 - 2018ER6237</t>
  </si>
  <si>
    <t>18/07/18 - 27/08/18</t>
  </si>
  <si>
    <t>ACUEDUCTO VEREDA TAPIAS, Rep. Legal Eccehomo Sanabria Muñoz</t>
  </si>
  <si>
    <t>900081067-4</t>
  </si>
  <si>
    <t>1,21 - 3,06</t>
  </si>
  <si>
    <t>Aut. Sanitaria</t>
  </si>
  <si>
    <t>Auto 660 del 09/08/19, se cncede prorrohga para presentar Aut. Sanit. 60 días mas. 2019ER5755 Requerir Autorizacion Sanitaria Memo y PUEAA</t>
  </si>
  <si>
    <t>2018ER5683 -2018ER6507</t>
  </si>
  <si>
    <t>03/08/18 - 05/09/18</t>
  </si>
  <si>
    <t>ACUEDUCTO NARANJOS Y DULCEYES, Rep. Legal Raul Duitama Caro</t>
  </si>
  <si>
    <t>820003292-2</t>
  </si>
  <si>
    <t>1018</t>
  </si>
  <si>
    <t>2018ER5590 - 2018ER6620</t>
  </si>
  <si>
    <t>31/07/18 - 10/09/18</t>
  </si>
  <si>
    <t>MANUEL ANTONIO PAEZ GUIO</t>
  </si>
  <si>
    <t>PECURIO - RIEGO</t>
  </si>
  <si>
    <t>1050</t>
  </si>
  <si>
    <t>2019ER7746</t>
  </si>
  <si>
    <t>para requerir No cumple</t>
  </si>
  <si>
    <t>2018ER4919 - 2018ER6771</t>
  </si>
  <si>
    <t>06/07/18 - 14/09/18</t>
  </si>
  <si>
    <t>STELLA AVENDAÑO GALINDO</t>
  </si>
  <si>
    <t>VALLE GRANDE</t>
  </si>
  <si>
    <t>1033</t>
  </si>
  <si>
    <t>2018ER5160 - 2018ER6714</t>
  </si>
  <si>
    <t>16/07/18 - 13/09/18</t>
  </si>
  <si>
    <t>FIDELIGNA AVILA DE OLMOS</t>
  </si>
  <si>
    <t>1012</t>
  </si>
  <si>
    <t>Auto 437 07/06/2019 otorga prorroga para cumplir Arts. 2 y 3 Res. 924. Para realizar Resolucion Archiva CA</t>
  </si>
  <si>
    <t>2018ER4664 - 2018ER6123 - 2018ER6965</t>
  </si>
  <si>
    <t>26/06/18 - 22/08/18 - 21/09/18</t>
  </si>
  <si>
    <t>MEYAN SA</t>
  </si>
  <si>
    <t>800143586-1</t>
  </si>
  <si>
    <t>1062</t>
  </si>
  <si>
    <t>2018ER5338 - 2018ER7034</t>
  </si>
  <si>
    <t>23/07/18 - 25/09/18</t>
  </si>
  <si>
    <t>ACUEDUCTO EL SAUSAL VEREDA CARARE</t>
  </si>
  <si>
    <t>900012806-6</t>
  </si>
  <si>
    <t>1095</t>
  </si>
  <si>
    <t>varios</t>
  </si>
  <si>
    <t>Auto 658 - 2016ER5754</t>
  </si>
  <si>
    <t>2017ER8397 - 2018ER7135</t>
  </si>
  <si>
    <t>19/12/17 - 28/09/18</t>
  </si>
  <si>
    <t>JOSE BENEDICTO DE JESUS AVILA</t>
  </si>
  <si>
    <t>DOMESTICO - PECUARIO -RIEGO</t>
  </si>
  <si>
    <t>1092</t>
  </si>
  <si>
    <t>Resol. 257 del 29/05/20, se modifica la concesión de aguas, se autoriza solo uso doméstico. 2020EE3640</t>
  </si>
  <si>
    <t>2018ER5793 - 2018ER6996</t>
  </si>
  <si>
    <t>09/08/18 - 24/09/18</t>
  </si>
  <si>
    <t>YINETH ALEJANDRA MORENO SACRISTAN</t>
  </si>
  <si>
    <t>1093</t>
  </si>
  <si>
    <t>2018ER7211</t>
  </si>
  <si>
    <t>LEONEL ALFONSO PUERTO RODRIGUEZ</t>
  </si>
  <si>
    <t>CALICANTO</t>
  </si>
  <si>
    <t>1159</t>
  </si>
  <si>
    <t>2019ER1845</t>
  </si>
  <si>
    <t>2018ER6369 - 2018ER7292</t>
  </si>
  <si>
    <t>30/08/18 - 04/10/18</t>
  </si>
  <si>
    <t>FRANCISCO ANTONIO BERNAL</t>
  </si>
  <si>
    <t>1117</t>
  </si>
  <si>
    <t>Acoger Conc. Tec. Para Requerir</t>
  </si>
  <si>
    <t>2018ER6561 - 2018ER7258</t>
  </si>
  <si>
    <t>06/09/18 - 03/10/18</t>
  </si>
  <si>
    <t>CIRO ANTONIO MONDRAGON</t>
  </si>
  <si>
    <t>RIO CHIQUITO</t>
  </si>
  <si>
    <t>1115</t>
  </si>
  <si>
    <t>Correo electronico</t>
  </si>
  <si>
    <t>2018ER8960</t>
  </si>
  <si>
    <t xml:space="preserve">2018ER6416 - 2018ER7376 </t>
  </si>
  <si>
    <t>03/09/18 - 08/10/18</t>
  </si>
  <si>
    <t>GIOVANNI PUIN PAEZ</t>
  </si>
  <si>
    <t>1141</t>
  </si>
  <si>
    <t>PECUARIO - AGRÍCOLA</t>
  </si>
  <si>
    <t>SUBIR VITAL</t>
  </si>
  <si>
    <t>2018ER6712 - 2018ER7589</t>
  </si>
  <si>
    <t>13/08/18 - 17/10/18</t>
  </si>
  <si>
    <t>CIRO RAUL RODRIGUEZ BOHORQUEZ</t>
  </si>
  <si>
    <t>2019ER7478</t>
  </si>
  <si>
    <t>Para proyectar</t>
  </si>
  <si>
    <t xml:space="preserve">Res. 738 resuelve Rec. de Reposicion (Not. 21/10/2019). Resol. ___ por las cual se aprueban las memorias de calculo., requerir memo , PUEAA y Med. De compensacion </t>
  </si>
  <si>
    <t>2018ER5380 - 2018ER6565 - 2018ER7659</t>
  </si>
  <si>
    <t>25/07/18 - 036/09/18 - 18/10/18</t>
  </si>
  <si>
    <t>RAFAEL LEONEL RAMIREZ ZORRO</t>
  </si>
  <si>
    <t>SICHA</t>
  </si>
  <si>
    <t>1157</t>
  </si>
  <si>
    <t>2018ER2383 - 2018ER4143 - 2018ER7804</t>
  </si>
  <si>
    <t>06/04/2018 -06/06/2018 - 24/10/2018</t>
  </si>
  <si>
    <t>LUIS AEJANDRO REINA LOPEZ</t>
  </si>
  <si>
    <t>1168</t>
  </si>
  <si>
    <t>ER6110 - 2018ER7743</t>
  </si>
  <si>
    <t>21/08/18 - 23/10/18</t>
  </si>
  <si>
    <t>INGENIERIA DE VIAS SAS</t>
  </si>
  <si>
    <t>800186228-2</t>
  </si>
  <si>
    <t>1183</t>
  </si>
  <si>
    <t>2018ER6544 - 2018ER7812</t>
  </si>
  <si>
    <t>06/09/18 - 25/10/18</t>
  </si>
  <si>
    <t>LEIDY ESTHER ACOSTA LEÓN</t>
  </si>
  <si>
    <t>1166</t>
  </si>
  <si>
    <t>2018ER1711 -2018ER4576 - 2018ER4780 - 2018ER7540</t>
  </si>
  <si>
    <t>09/03/18 - 22/06/18 - 29/06/18 - 12/10/18</t>
  </si>
  <si>
    <t>AGUAS DE MARQUEZ APC DE VIRACACHA</t>
  </si>
  <si>
    <t>900251903-7</t>
  </si>
  <si>
    <t>PASO BLANCO</t>
  </si>
  <si>
    <t>1164</t>
  </si>
  <si>
    <t>2018ER2486 - 2018ER4576 - 2018ER4780 - 2018ER7540</t>
  </si>
  <si>
    <t>11/04/18 - 22/06/18 - 29/06/18 - 12/10/18</t>
  </si>
  <si>
    <t>LA ISLA</t>
  </si>
  <si>
    <t>1171</t>
  </si>
  <si>
    <t>2018ER2488 - 2018ER4576 - 2018ER4780 - 2018ER7540</t>
  </si>
  <si>
    <t>PIEDRA CABADA</t>
  </si>
  <si>
    <t>2018ER1712 - 2018ER2481 - 2018ER4568 - 2018ER4780 - 2018ER6493</t>
  </si>
  <si>
    <t>09/03/18 - 11/04/18 - 21/06/18 - 29/06/18 - 12/10/18</t>
  </si>
  <si>
    <t>AGUAS DE MARQUEZ APC DE VIRACACHA (ACUEDUCTO URBANO VIRACACHA)</t>
  </si>
  <si>
    <t>1177</t>
  </si>
  <si>
    <t>2018ER2483 - 2018ER4568 - 2018ER4576 - 2018ER4780 -2018ER5143 - 2018ER6493 - 2018ER7540</t>
  </si>
  <si>
    <t>11/04/18 - 21/06/18 - 22/06/18 - 29/06/18 - 16/07/18 - 04/09/18 -12/10/18</t>
  </si>
  <si>
    <t>1176</t>
  </si>
  <si>
    <t>2018ER2489 -2018ER2491 - 2018ER4576 - 2018ER4780 - 2018ER5491 - 2018ER6493 - 2018ER7540</t>
  </si>
  <si>
    <t>11/04/18 - 11/04/18 - 22/06/18 - 29/06/18 - 27/07/18 - 04/09/18 - 12/10/18</t>
  </si>
  <si>
    <t>1173</t>
  </si>
  <si>
    <t>2,73 - 1,5</t>
  </si>
  <si>
    <t>2018ER2487 - 2018ER4576 - 2018ER4780 - 2018ER7540</t>
  </si>
  <si>
    <t>ISLA</t>
  </si>
  <si>
    <t>1175</t>
  </si>
  <si>
    <t>2018ER2482 - 2018ER4568 - 2018ER4576 - 2018ER4780 - 2018ER6493 - 2018ER61242018ER7540</t>
  </si>
  <si>
    <t>11/04/18 - 21/06/18 - 22/06/18 - 29/06/18 - 04/09/18 - 22/08/18 - 12/10/18</t>
  </si>
  <si>
    <t>AGUAS DE MARQUEZ APC DE VIRACACHA (ACUEDUCTO VEREDA CHEN)</t>
  </si>
  <si>
    <t>CHEN ALTO</t>
  </si>
  <si>
    <t>EL ENCENILLO</t>
  </si>
  <si>
    <t>1172</t>
  </si>
  <si>
    <t>2018ER2484 - 2018ER4568 - 2018ER4576 - 2018ER6584 - 2018ER7540</t>
  </si>
  <si>
    <t>11/04/18 - 21/06/18 - 22/06/18 - 07/09/18 - 12/10/18</t>
  </si>
  <si>
    <t>LA RECEBERA</t>
  </si>
  <si>
    <t>1174</t>
  </si>
  <si>
    <t>2018ER2485 - 2018ER4568 - 2018ER4576 - 2018ER4780 - 2018ER5143 - 2018ER7540</t>
  </si>
  <si>
    <t>11/04/18 - 21/06/18 - 22/06/18 - 29/06/18 - 12/10/18</t>
  </si>
  <si>
    <t>UBAQUE</t>
  </si>
  <si>
    <t>1169</t>
  </si>
  <si>
    <t>2017ER8277 - 2018ER7286 - 2018ER7919</t>
  </si>
  <si>
    <t>14/12/17 - 03/10/18 - 30/10/18</t>
  </si>
  <si>
    <t>ACUEDUCTO QUEBRADA CHIQUITA</t>
  </si>
  <si>
    <t>820004349-8</t>
  </si>
  <si>
    <t>QUEBRADA CHIQUITA</t>
  </si>
  <si>
    <t>1154</t>
  </si>
  <si>
    <t>Correo electrónico</t>
  </si>
  <si>
    <t>Acoger Concept. Tecnico por Seguimiento</t>
  </si>
  <si>
    <t>ROMAN FERNANDO SUAREZ ROBAYO</t>
  </si>
  <si>
    <t>2018ER6838 - 2018ER7992</t>
  </si>
  <si>
    <t>18/09/18 - 01/11/18</t>
  </si>
  <si>
    <t>MARCO AURELIO VELA MORENO</t>
  </si>
  <si>
    <t>2018ER7887 -2018ER8343</t>
  </si>
  <si>
    <t>29/10/18 - 16/11/18</t>
  </si>
  <si>
    <t>RUBEN DARIO APONTE BAUTISTA</t>
  </si>
  <si>
    <t>LA CHINCHOSA</t>
  </si>
  <si>
    <t>RECREACIONAL</t>
  </si>
  <si>
    <t>1255</t>
  </si>
  <si>
    <t>2018ER6553 - 2018ER8389</t>
  </si>
  <si>
    <t>06/09/18 - 19/11/18</t>
  </si>
  <si>
    <t>MAXIMINO ESQUIVEL</t>
  </si>
  <si>
    <t>GUACAL</t>
  </si>
  <si>
    <t>1262</t>
  </si>
  <si>
    <t>2018ER7419 - 2018ER8384</t>
  </si>
  <si>
    <t>09/10/18 - 19/11/18</t>
  </si>
  <si>
    <t>TRITURADOS VALLE DE TENZA SAS</t>
  </si>
  <si>
    <t>BOYACA II</t>
  </si>
  <si>
    <t>1227</t>
  </si>
  <si>
    <t>Para notificar.</t>
  </si>
  <si>
    <t>2018ER428 - 2018ER8456</t>
  </si>
  <si>
    <t>24/01/18 - 20/11/18</t>
  </si>
  <si>
    <t>JOSE ALVARO GUERRERO BERNAL</t>
  </si>
  <si>
    <t>1285</t>
  </si>
  <si>
    <t>2019ER9603</t>
  </si>
  <si>
    <t>192/20 - 2020EE2020</t>
  </si>
  <si>
    <t>Req. Memoias no cumple</t>
  </si>
  <si>
    <t>requerida por ajustes de memorias</t>
  </si>
  <si>
    <t>INVENTARIO DOCUMENTAL CA- 2017</t>
  </si>
  <si>
    <t>2017ER243</t>
  </si>
  <si>
    <t>CA 001-17</t>
  </si>
  <si>
    <t>LUIS EDUARDO RODRIGUEZ JUNCO</t>
  </si>
  <si>
    <t>PUENTE BOYACA</t>
  </si>
  <si>
    <t>LA CAÑADA</t>
  </si>
  <si>
    <t>061</t>
  </si>
  <si>
    <t>Acoger informe del 27/02/2018</t>
  </si>
  <si>
    <t>2017ER889</t>
  </si>
  <si>
    <t>CA 002-17</t>
  </si>
  <si>
    <t>LUIS ALBERTO MORA ROA</t>
  </si>
  <si>
    <t>211</t>
  </si>
  <si>
    <t>Resol. 653 del 07/11/17, se modifica la concesión de aguas, Requerir memorias.</t>
  </si>
  <si>
    <t>2017ER774</t>
  </si>
  <si>
    <t>CA 003-17</t>
  </si>
  <si>
    <t>MABEL VICTORIA RODRIGUEZ ROJAS</t>
  </si>
  <si>
    <t>LOS CANGREJOS</t>
  </si>
  <si>
    <t>Presentación memorias Rad. 2017ER8331, se evaluan, concepgto técnico 31/01/18, se debe requerir Auto 554 del 17/05/18, 2018EE3455, Requerir nuevamente cumplimiento de memorias.</t>
  </si>
  <si>
    <t>julian</t>
  </si>
  <si>
    <t>2017ER790</t>
  </si>
  <si>
    <t>CA 004-17</t>
  </si>
  <si>
    <t>ADMINISTRACION PUBLICA COOPERATIVA DE AGUA POTABLE Y SANEAMIENTO BASICO - SINAI A.A.A. DE PACHAVITA - APCSI</t>
  </si>
  <si>
    <t>900091144-6</t>
  </si>
  <si>
    <t xml:space="preserve">CENTRO </t>
  </si>
  <si>
    <t>LA CHAPA</t>
  </si>
  <si>
    <t>AUTO 807 2017EE5057</t>
  </si>
  <si>
    <t>REQ. AMBIENTAL</t>
  </si>
  <si>
    <t>En tiempos para presentación de morias.</t>
  </si>
  <si>
    <t>2017ER355</t>
  </si>
  <si>
    <t>CA 005-17</t>
  </si>
  <si>
    <t>FELIX OTALORA CARO</t>
  </si>
  <si>
    <t>MARÍA</t>
  </si>
  <si>
    <t>2017ER5041</t>
  </si>
  <si>
    <t>Para visita de Sseguimiento.</t>
  </si>
  <si>
    <t>2017ER364</t>
  </si>
  <si>
    <t>CA 006-17</t>
  </si>
  <si>
    <t>JOSE RAUL GOMEZ</t>
  </si>
  <si>
    <t xml:space="preserve">Longitud: 73°33’21,7”, Latitud: 5°17’53,1” </t>
  </si>
  <si>
    <t>2017ER7810</t>
  </si>
  <si>
    <t>Resol. 718/19, se modifica la Concesión de aguas, para seguimiento.</t>
  </si>
  <si>
    <t>2017ER773</t>
  </si>
  <si>
    <t>CA 007-17</t>
  </si>
  <si>
    <t>TIBERIO MORENO CASTELBLANCO</t>
  </si>
  <si>
    <t>AUTO 488, 2017EE33664</t>
  </si>
  <si>
    <t>2018ER5860</t>
  </si>
  <si>
    <t xml:space="preserve">Para visita de seguimiento. </t>
  </si>
  <si>
    <t>2016ER7048 -
2016ER7715</t>
  </si>
  <si>
    <t>18/11/2016
20-12-2016</t>
  </si>
  <si>
    <t>CA 008-17</t>
  </si>
  <si>
    <t>AGROPECUARIA LA SUPERIOR S.A.S. - REP LEGAL. MAURO EDWIN CARILLO BALLESTEROS</t>
  </si>
  <si>
    <t>900519564-6</t>
  </si>
  <si>
    <t>296</t>
  </si>
  <si>
    <t xml:space="preserve">Longitud 73°21’54,8694" Latitud 05°22'29,0254" </t>
  </si>
  <si>
    <t>2018ER3966</t>
  </si>
  <si>
    <t>2016ER7797</t>
  </si>
  <si>
    <t>CA 009-17</t>
  </si>
  <si>
    <t>MARTHA EDITH PALACIOS PERILLA</t>
  </si>
  <si>
    <t>323</t>
  </si>
  <si>
    <t>2017ER8113</t>
  </si>
  <si>
    <t>AUTO 385 - 2018EE2342</t>
  </si>
  <si>
    <t>2016ER7833</t>
  </si>
  <si>
    <t>CA 010-17</t>
  </si>
  <si>
    <t>MISAEL ACEVEDO PATIÑO - AURA MARIA MUNAR CANO</t>
  </si>
  <si>
    <t>4.275.831 -
24.162.860</t>
  </si>
  <si>
    <t>EL SAUSAL</t>
  </si>
  <si>
    <t>319</t>
  </si>
  <si>
    <t>Requerir memorias de cálculo y PUEAA</t>
  </si>
  <si>
    <t>2017ER271</t>
  </si>
  <si>
    <t>CA 011-17</t>
  </si>
  <si>
    <t>SAN LUIS GROUP S.A.S. - REP LEGAL. JHON JAIME PEÑA ANDRADE</t>
  </si>
  <si>
    <t>901001134-1</t>
  </si>
  <si>
    <t>2017ER359</t>
  </si>
  <si>
    <t>CA 012-17</t>
  </si>
  <si>
    <t>DELVY BORDA DUITAMA</t>
  </si>
  <si>
    <t>2017ER357</t>
  </si>
  <si>
    <t>CA 013-17</t>
  </si>
  <si>
    <t>NILO NEL RODRIGUEZ GARCIA</t>
  </si>
  <si>
    <t>191</t>
  </si>
  <si>
    <t>2016ER7343
2016ER7794</t>
  </si>
  <si>
    <t>30/11/2016 -
27/12/2016</t>
  </si>
  <si>
    <t>CA 014-17</t>
  </si>
  <si>
    <t>HENRY PERILLA SOSA</t>
  </si>
  <si>
    <t>ARRAYANES ABAJO</t>
  </si>
  <si>
    <t>317</t>
  </si>
  <si>
    <t>2017ER426</t>
  </si>
  <si>
    <t>CA 015-17</t>
  </si>
  <si>
    <t>MARINA VIVAS DE GOMEZ</t>
  </si>
  <si>
    <t>HERVIDEROS</t>
  </si>
  <si>
    <t>324</t>
  </si>
  <si>
    <t>2017ER1379</t>
  </si>
  <si>
    <t>CA 016-17</t>
  </si>
  <si>
    <t>ALBA DEL ROCIO ROJAS RAMOS</t>
  </si>
  <si>
    <t>194</t>
  </si>
  <si>
    <t>2017ER1390</t>
  </si>
  <si>
    <t>CA 017-17</t>
  </si>
  <si>
    <t>MANUEL ISIDORO FERNANDEZ MARTINEZ</t>
  </si>
  <si>
    <t>06/03/2017- 08-03-2017</t>
  </si>
  <si>
    <t>2017ER1401</t>
  </si>
  <si>
    <t>CA 018-17</t>
  </si>
  <si>
    <t>MANUEL GUSTAVO MORENO HUERTAS</t>
  </si>
  <si>
    <t>279</t>
  </si>
  <si>
    <t>2017EE4505</t>
  </si>
  <si>
    <t>REQ. DOCUMENTOS</t>
  </si>
  <si>
    <t>Para Auto de desistimiento</t>
  </si>
  <si>
    <t>2017ER1407</t>
  </si>
  <si>
    <t>CA 019-17</t>
  </si>
  <si>
    <t>NELLY JOHANA TORRES IBAÑEZ - MARCO AURELIO MENDOZA AGUIRRE</t>
  </si>
  <si>
    <t>1.007.142.824 -
1.057.463.607</t>
  </si>
  <si>
    <t>27/12/2016 - 28/02/2017</t>
  </si>
  <si>
    <t>2017ER911</t>
  </si>
  <si>
    <t>CA 020-17</t>
  </si>
  <si>
    <t>HUGO FELIX GALINDO CASTELBLANCO</t>
  </si>
  <si>
    <t>CARRIZAL BAJO</t>
  </si>
  <si>
    <t>LA HUERTA</t>
  </si>
  <si>
    <t>147</t>
  </si>
  <si>
    <t xml:space="preserve">Resolución 720 del 29/10/2018, se modifica la concesión y se otorga prorroga  para dar cumplimiento a los art. 2 y 3 de la Resol. 194 de 2017. Requierir memorias </t>
  </si>
  <si>
    <t>2017ER1000</t>
  </si>
  <si>
    <t>CA 021-17</t>
  </si>
  <si>
    <t>ALFONSO JIMENEZ BARRETO</t>
  </si>
  <si>
    <t>Longitud: 73°21’12,6"W Latitud: 05°09'50,0"</t>
  </si>
  <si>
    <t>Auto 323 del 27/03/18, se le concede prórroga para cumplimiento art, 2 y 3 de la resolución 517/17. 2018ee1990, Requerir nuevamente morias.</t>
  </si>
  <si>
    <t>2017ER1093</t>
  </si>
  <si>
    <t>CA 022-17</t>
  </si>
  <si>
    <t>ACUEDUCTO EL ESPINO VEREDA FIOTA Y POTREROS, REP. LEGAL JAIME ANDRES APONTE LOPEZ</t>
  </si>
  <si>
    <t>900123403-8</t>
  </si>
  <si>
    <t>EL ESPINO</t>
  </si>
  <si>
    <t>AUTO 588-2017EE3851</t>
  </si>
  <si>
    <t>2017ER7325</t>
  </si>
  <si>
    <t>2018ER9277</t>
  </si>
  <si>
    <t>Con Auto 062 del 19/02/19, se le concede 90 días calendario para presentación del PUEAA. 2019EE652</t>
  </si>
  <si>
    <t>2017ER1139</t>
  </si>
  <si>
    <t>CA 023-17</t>
  </si>
  <si>
    <t>ISMAEL ESPINOSDA PULIDO</t>
  </si>
  <si>
    <t>RESGUARDO ALTO</t>
  </si>
  <si>
    <t>EL CARDON</t>
  </si>
  <si>
    <t>295</t>
  </si>
  <si>
    <t>2018ER1805</t>
  </si>
  <si>
    <t xml:space="preserve">Visita de Seguimiento. </t>
  </si>
  <si>
    <t>2017ER1137</t>
  </si>
  <si>
    <t>CA 024-17</t>
  </si>
  <si>
    <t>NELSON EDUARDO TORRES MORENO</t>
  </si>
  <si>
    <t>321</t>
  </si>
  <si>
    <t>2018ER3283</t>
  </si>
  <si>
    <t>REQUERIR NO CUMPLEN</t>
  </si>
  <si>
    <t xml:space="preserve">Resol. 159 del 10/04/18 se modifica la cocesión, Requerir ajustes de memorias. </t>
  </si>
  <si>
    <t>2017ER1080</t>
  </si>
  <si>
    <t>CA 025-17</t>
  </si>
  <si>
    <t>JAIRO ENRIQUE CALDERON MARIÑO</t>
  </si>
  <si>
    <t>EL MURCIELAGO</t>
  </si>
  <si>
    <t>Resolución 227/19 09/05/19, se suspende la Cncesión por 6 meses, 2019EE3186</t>
  </si>
  <si>
    <t>2017ER1097</t>
  </si>
  <si>
    <t>CA 026-17</t>
  </si>
  <si>
    <t>EZEQUIEL MARTINEZ MELO</t>
  </si>
  <si>
    <t>313</t>
  </si>
  <si>
    <t>2018ER187</t>
  </si>
  <si>
    <t>AUTO 631 2018EE3986</t>
  </si>
  <si>
    <t xml:space="preserve">En tiempo para construccion de caja de control y visita de seguimiento. </t>
  </si>
  <si>
    <t>2017ER718 - 2017ER1597</t>
  </si>
  <si>
    <t>09/02/17 - 16/03/17</t>
  </si>
  <si>
    <t>CA 027-17</t>
  </si>
  <si>
    <t>HECTOR SENEN ORJUELA MUÑOZ - JOSE CRISTOBAL MUÑOZ ROBAYO</t>
  </si>
  <si>
    <t>17012083 - 4274511</t>
  </si>
  <si>
    <t>283</t>
  </si>
  <si>
    <t>2017ER1566</t>
  </si>
  <si>
    <t>CA 028-17</t>
  </si>
  <si>
    <t>JOSE CLODOMIRO BENAVIDES MEDINA</t>
  </si>
  <si>
    <t>08/11/16 - 24/02/17</t>
  </si>
  <si>
    <t>284</t>
  </si>
  <si>
    <t>Acoger concepto de fecha 28/09/18</t>
  </si>
  <si>
    <t>2017ER1590</t>
  </si>
  <si>
    <t>CA 029-17</t>
  </si>
  <si>
    <t>MARTINVAL LOGISTICA Y SOLUCIONES, Rep. Legal Edgar Enrique Martínez galindo</t>
  </si>
  <si>
    <t>900983622-3</t>
  </si>
  <si>
    <t>282</t>
  </si>
  <si>
    <t>AUTO 903 - 2017EE5633</t>
  </si>
  <si>
    <t xml:space="preserve">Requerir Autorización Sanitaria. </t>
  </si>
  <si>
    <t>2017ER1639</t>
  </si>
  <si>
    <t>CA 030-17</t>
  </si>
  <si>
    <t>LUIS ERNESTO MORALES CAMARGO</t>
  </si>
  <si>
    <t>10/03/17 - 17/03/17</t>
  </si>
  <si>
    <t>287</t>
  </si>
  <si>
    <t>2017ER1644</t>
  </si>
  <si>
    <t>17/03/017</t>
  </si>
  <si>
    <t>CA 031-17</t>
  </si>
  <si>
    <t>ACUEDUCTO LA LAJA, Rep. Legal Posidio Gaona Parra</t>
  </si>
  <si>
    <t>900306429-5</t>
  </si>
  <si>
    <t>288</t>
  </si>
  <si>
    <t>2017ER7121</t>
  </si>
  <si>
    <t>CA 032-17</t>
  </si>
  <si>
    <t>WILSON LEOBARDO MONROY GAMBA</t>
  </si>
  <si>
    <t>15/02/17 - 27/03/17</t>
  </si>
  <si>
    <t>285</t>
  </si>
  <si>
    <t>2019er3358</t>
  </si>
  <si>
    <t>Requerir no cumple</t>
  </si>
  <si>
    <t>2017ER267 - 2017ER369</t>
  </si>
  <si>
    <t>20/01/17 - 25/01/17</t>
  </si>
  <si>
    <t>CA 033-17</t>
  </si>
  <si>
    <t>EDS NUEVO COLON, INVERSIONES GOVA SA</t>
  </si>
  <si>
    <t>830100995-3</t>
  </si>
  <si>
    <t>LA PLAYA</t>
  </si>
  <si>
    <t>320</t>
  </si>
  <si>
    <t>Acoger concepto de fecha 28/09/18.</t>
  </si>
  <si>
    <t>2017ER1694</t>
  </si>
  <si>
    <t>CA 034-17</t>
  </si>
  <si>
    <t>BLANCA CECILIA RUEDA FULA</t>
  </si>
  <si>
    <t>314</t>
  </si>
  <si>
    <t>Longitud 73°23’24,2” , Latitud 5°00’27,1”</t>
  </si>
  <si>
    <t>2017ER6073</t>
  </si>
  <si>
    <t>Modifica</t>
  </si>
  <si>
    <t>Resol. 470 del 31/07/2018, se resuelve reurso de reposición, Requerir memoria y PUEAA.</t>
  </si>
  <si>
    <t>2017ER1423 - 2017ER1857</t>
  </si>
  <si>
    <t>09/03/17 - 28/03/17</t>
  </si>
  <si>
    <t>CA 035-17</t>
  </si>
  <si>
    <t>GONZALO LEÓN CORDOBA</t>
  </si>
  <si>
    <t>CHOCONTAL -COLORADA</t>
  </si>
  <si>
    <t>345</t>
  </si>
  <si>
    <t>2017ER241 - 2017ER1798</t>
  </si>
  <si>
    <t>19-01-2017 - 24/03/17</t>
  </si>
  <si>
    <t>CA 036-17</t>
  </si>
  <si>
    <t>ROSA ELIZABETH ROMERO CANO</t>
  </si>
  <si>
    <t>RINCHOQUE</t>
  </si>
  <si>
    <t>EL SAUZ</t>
  </si>
  <si>
    <t>01/12/16 - 24/03/17</t>
  </si>
  <si>
    <t>2017ER1640 - 2017ER2529</t>
  </si>
  <si>
    <t>17/03/17 - 24/04/17</t>
  </si>
  <si>
    <t>CA 037-17</t>
  </si>
  <si>
    <t>AES CHIVOR</t>
  </si>
  <si>
    <t>TUNEL VENTANA 1</t>
  </si>
  <si>
    <t>AUTO 853-2017EE5343</t>
  </si>
  <si>
    <t>Resol. 247 del 26/05/20, se suspende el trámite por un tiempo de un (1) año, 2020EE3536</t>
  </si>
  <si>
    <t>2017ER1641 - 2017ER2530</t>
  </si>
  <si>
    <t>17/03/17 - 27/04/17</t>
  </si>
  <si>
    <t>CA 038-17</t>
  </si>
  <si>
    <t>CAMARA DE VALVULAS DE CHIVOR</t>
  </si>
  <si>
    <t>357</t>
  </si>
  <si>
    <t>AUTO 876 2017EE5551</t>
  </si>
  <si>
    <t>PUBLIC. ALCALDIA</t>
  </si>
  <si>
    <t>Resol. 859 del 18/11/19, se modifica el permiso. Comunicado 2019EE9245</t>
  </si>
  <si>
    <t>YA</t>
  </si>
  <si>
    <t>2017ER2237</t>
  </si>
  <si>
    <t>CA 039-17</t>
  </si>
  <si>
    <t>SEGUNDO SANCHEZ MUÑOZ</t>
  </si>
  <si>
    <t>02/05717</t>
  </si>
  <si>
    <t>Longitud 73°24'8,1", Latitud 5°27'15,6”</t>
  </si>
  <si>
    <t>2018ER2699</t>
  </si>
  <si>
    <t>AUTO 654 - 2018EE4225</t>
  </si>
  <si>
    <t xml:space="preserve">En tiempos, </t>
  </si>
  <si>
    <t>2017ER358 - 2017ER2661</t>
  </si>
  <si>
    <t>25/01/17 - 04/05/17</t>
  </si>
  <si>
    <t>CA 040-17</t>
  </si>
  <si>
    <t>LUIS ERNESTO MENDOZA RINCON</t>
  </si>
  <si>
    <t>24/01/17 - 02/05/17</t>
  </si>
  <si>
    <t>2017ER7600</t>
  </si>
  <si>
    <t>Auto 882/18 2018EE6101, prorroga para construcicón de obras, acoger conepto de fecha 30/11/2018</t>
  </si>
  <si>
    <t>2017ER529 - 2395</t>
  </si>
  <si>
    <t>02/02/17 - 21/04/17</t>
  </si>
  <si>
    <t>CA 041-17</t>
  </si>
  <si>
    <t>FLOR MARINA ALFONSO ARIAS Y BLANCA ADELA ALFONSO DE VALERO</t>
  </si>
  <si>
    <t>24162259 - 24161882</t>
  </si>
  <si>
    <t>387</t>
  </si>
  <si>
    <t>Notificación por aviso.</t>
  </si>
  <si>
    <t>2017ER530 - 2017ER2400</t>
  </si>
  <si>
    <t>02/02/2017 - 21/04/17</t>
  </si>
  <si>
    <t>CA 042-17</t>
  </si>
  <si>
    <t>ANITA ALFONSO DE ROMERO Y MARIA DEL CARMEN ALFONSO ARIAS</t>
  </si>
  <si>
    <t>51696597 - 51935228</t>
  </si>
  <si>
    <t>388</t>
  </si>
  <si>
    <t>OF. REQ. 2017EE7304</t>
  </si>
  <si>
    <t>2017ER2826</t>
  </si>
  <si>
    <t>CA 043-17</t>
  </si>
  <si>
    <t>RAUL ANTONIO ALFONSO ALFONSO</t>
  </si>
  <si>
    <t>GUAMAL</t>
  </si>
  <si>
    <t>TONTOGUE</t>
  </si>
  <si>
    <t>06/03/17 - 18/04/17</t>
  </si>
  <si>
    <t>2017ER2699</t>
  </si>
  <si>
    <t>CA 044-17</t>
  </si>
  <si>
    <t>ROSA HERMINDA ROA RAMOS</t>
  </si>
  <si>
    <t>RISATA</t>
  </si>
  <si>
    <t>2017ER8206</t>
  </si>
  <si>
    <t xml:space="preserve">Por medio de la misma resolución se modifica la resolucion inicial (coordenadas). Para visita de seguimiento. </t>
  </si>
  <si>
    <t>Dr Julian 05/02/18</t>
  </si>
  <si>
    <t>2017ER50 - 2017ER3017</t>
  </si>
  <si>
    <t>05/01/17 - 18/05/17</t>
  </si>
  <si>
    <t>CA 045-17</t>
  </si>
  <si>
    <t>ACUEDUCTO EL CASTILLEJO, Rep. Legal Bello Andres Mendoza Gómez</t>
  </si>
  <si>
    <t>900733018-2</t>
  </si>
  <si>
    <t>EL CASTILLEJO</t>
  </si>
  <si>
    <t>03/01/17-17/05/17</t>
  </si>
  <si>
    <t>442</t>
  </si>
  <si>
    <t>AUTO 733 2017EE4704</t>
  </si>
  <si>
    <t>2017ER3206</t>
  </si>
  <si>
    <t>CA 046-17</t>
  </si>
  <si>
    <t>CIRO CASTRO CASTILLO</t>
  </si>
  <si>
    <t>CIAVITA III</t>
  </si>
  <si>
    <t>458</t>
  </si>
  <si>
    <t>2018ER4271</t>
  </si>
  <si>
    <t>AUTO 810 - 2018EE5624</t>
  </si>
  <si>
    <t xml:space="preserve">Auto 810 del 31/07/18, no cumple memorias, requerir nuevamente. </t>
  </si>
  <si>
    <t>2017ER3223</t>
  </si>
  <si>
    <t>CA 047-17</t>
  </si>
  <si>
    <t>SAUL SUAREZ LABRADOR</t>
  </si>
  <si>
    <t>07-02-17 - 23-05-17</t>
  </si>
  <si>
    <t>467</t>
  </si>
  <si>
    <t>2017ER6479</t>
  </si>
  <si>
    <t xml:space="preserve">Requerir Memorias y PUEAA. Visita de Seguimiento. </t>
  </si>
  <si>
    <t>2016ER4059-2017ER193-2017ER2348-2017ER3061</t>
  </si>
  <si>
    <t>08/07/16-17/01/17-20/04/17-19/05/17</t>
  </si>
  <si>
    <t>CA 048-17</t>
  </si>
  <si>
    <t>MUNICIPIO DE RAMIRIQUI</t>
  </si>
  <si>
    <t>891801280-6</t>
  </si>
  <si>
    <t>563</t>
  </si>
  <si>
    <t>2017ER2489 - 2017ER3282</t>
  </si>
  <si>
    <t>26/04/17-30/05/17</t>
  </si>
  <si>
    <t>CA 049-17</t>
  </si>
  <si>
    <t>ELQUIN GUSTAVO LOZANO AVILA</t>
  </si>
  <si>
    <t>960</t>
  </si>
  <si>
    <t>Auto 672 21/06/18 prórroga presentación memorias y PUEAA. 2018ee4388, Requerir memorias u PUEAA nuevamente, visita de seguimiento.</t>
  </si>
  <si>
    <t>2017ER2251 - 2017ER3639</t>
  </si>
  <si>
    <t>17/04/17-12/06/17</t>
  </si>
  <si>
    <t>CA 050-17</t>
  </si>
  <si>
    <t>ALEXANDER TAPIERO ARIAS</t>
  </si>
  <si>
    <t>556</t>
  </si>
  <si>
    <t>2017ER2345 -2017ER3721</t>
  </si>
  <si>
    <t>20/04/17 - 14/06/17</t>
  </si>
  <si>
    <t>CA 051-17</t>
  </si>
  <si>
    <t>ACUEDUCTO LAS BOYAS, Rep. Legal Jaime Alfonso Cárdenas</t>
  </si>
  <si>
    <t>900766578-7</t>
  </si>
  <si>
    <t>557</t>
  </si>
  <si>
    <t xml:space="preserve">2017ER3603  </t>
  </si>
  <si>
    <t>CA 052-17</t>
  </si>
  <si>
    <t>JOSE CAMPOELIAS TORRES HUERTAS</t>
  </si>
  <si>
    <t>QUEBRADITAS</t>
  </si>
  <si>
    <t>558</t>
  </si>
  <si>
    <t>2018ER5520</t>
  </si>
  <si>
    <t>2016ER7799 -2017ER3375 - 2017ER3985</t>
  </si>
  <si>
    <t>27/12/16 -  01/06/17-27/06/17</t>
  </si>
  <si>
    <t>CA 053-17</t>
  </si>
  <si>
    <t>JOSE RICARDO SALOMON MARQUEZ</t>
  </si>
  <si>
    <t>LA LOMA - LOS CEREZOS</t>
  </si>
  <si>
    <t>19/12/16 - 22/05/17</t>
  </si>
  <si>
    <t>561</t>
  </si>
  <si>
    <t>Acoger concepto tecnico de fecha 31/10/18</t>
  </si>
  <si>
    <t>2017ER390 - 2017ER3103 - 2017ER3925</t>
  </si>
  <si>
    <t>26/01/17 - 22/05/17 - 22/06/17</t>
  </si>
  <si>
    <t>CA 054-17</t>
  </si>
  <si>
    <t>ACUEDUCTO VEREDA UBAJUCA, Rep. Legal Daniel de Jesus Limas Torres</t>
  </si>
  <si>
    <t>901030563-1</t>
  </si>
  <si>
    <t>UBAJUCA</t>
  </si>
  <si>
    <t>LA FLORIDA</t>
  </si>
  <si>
    <t>562</t>
  </si>
  <si>
    <t>AUTO 167 2017EE1779</t>
  </si>
  <si>
    <t>REQ. AUT. SANITARIA</t>
  </si>
  <si>
    <t xml:space="preserve">Para Auto de Desistimiento. </t>
  </si>
  <si>
    <t>2017ER436 - 2017ER3564</t>
  </si>
  <si>
    <t>27/01/17 - 08/06/17</t>
  </si>
  <si>
    <t>CA 055-17</t>
  </si>
  <si>
    <t>GIOVANNY IBAÑEZ VELANDIA</t>
  </si>
  <si>
    <t>HIJOS DEL SOL</t>
  </si>
  <si>
    <t>717</t>
  </si>
  <si>
    <t>Para visit de seguimiento y presentr memorias y PUEAA</t>
  </si>
  <si>
    <t>2016ER6594-2017ER59-2017ER4241</t>
  </si>
  <si>
    <t>28/10/16-05/01/17-05/07/17</t>
  </si>
  <si>
    <t>CA 056-17</t>
  </si>
  <si>
    <t>EMPRESA DE SERVICIOS PUBLICOS DOMICILIARIOS DE NUEVO COLON</t>
  </si>
  <si>
    <t>AUTO 811 2017EE5088</t>
  </si>
  <si>
    <t>AUT. SANIT.</t>
  </si>
  <si>
    <t>Auto 358/20 - 2020ee3380</t>
  </si>
  <si>
    <t>2017ER1801-2017ER2862-2017ER4265</t>
  </si>
  <si>
    <t>24/03/17-12/05/17-06/07/17</t>
  </si>
  <si>
    <t>CA 057-17</t>
  </si>
  <si>
    <t>REINALDO SALAMANCA JIMENEZ</t>
  </si>
  <si>
    <t>FRAGUA</t>
  </si>
  <si>
    <t>594</t>
  </si>
  <si>
    <t>Para notificar por aviso Resolución</t>
  </si>
  <si>
    <t>2017ER6912-2017ER613-2017ER4379</t>
  </si>
  <si>
    <t>15/11/16-07/02/17-11/07/17</t>
  </si>
  <si>
    <t>CA 058-17</t>
  </si>
  <si>
    <t>CARLOS HUMBERTO BAUTISTA REYES</t>
  </si>
  <si>
    <t>11/11/16 - 04/04/17</t>
  </si>
  <si>
    <t>637</t>
  </si>
  <si>
    <t>2018ER1109</t>
  </si>
  <si>
    <t>Para visita de seguimiento-</t>
  </si>
  <si>
    <t>2017ER3104-2017ER4133</t>
  </si>
  <si>
    <t>22/05/17 - 30/06/17</t>
  </si>
  <si>
    <t>CA 059-17</t>
  </si>
  <si>
    <t>MARIA DEL PILAR CASTAÑEDA GARAY</t>
  </si>
  <si>
    <t>EL CRISTAL</t>
  </si>
  <si>
    <t>716</t>
  </si>
  <si>
    <t xml:space="preserve">Requerir Memorias y PUEAA, visita de seguimieno. </t>
  </si>
  <si>
    <t>2016ER5901-2016ER6435-2017ER3205</t>
  </si>
  <si>
    <t>29/09/16-24/10/16-25/05/17</t>
  </si>
  <si>
    <t>CA 060-17</t>
  </si>
  <si>
    <t>NAIRTH DUBIEDTH DEL CARMEN VILLAMIL FRANCO</t>
  </si>
  <si>
    <t>GUIRICHALES</t>
  </si>
  <si>
    <t>LOS ARIETES</t>
  </si>
  <si>
    <t>681</t>
  </si>
  <si>
    <t>Auto 717</t>
  </si>
  <si>
    <t>2017ER3999</t>
  </si>
  <si>
    <t>CA 061-17</t>
  </si>
  <si>
    <t>BLANCA ADELA ALFONSO DE VALERO</t>
  </si>
  <si>
    <t>EL PORVENIR</t>
  </si>
  <si>
    <t>683</t>
  </si>
  <si>
    <t>2017ER4083 - 2017ER4928</t>
  </si>
  <si>
    <t>29/06/17 - 02/08/17</t>
  </si>
  <si>
    <t>CA 062-17</t>
  </si>
  <si>
    <t>BUENOS AIRES</t>
  </si>
  <si>
    <t>719</t>
  </si>
  <si>
    <t>2017ER3807</t>
  </si>
  <si>
    <t>CA 063-17</t>
  </si>
  <si>
    <t>JOSE ANTONIO CARO CASTEBLANCO</t>
  </si>
  <si>
    <t>RODRIGUEZ</t>
  </si>
  <si>
    <t>747</t>
  </si>
  <si>
    <t>Auto 903 solicitud modificación Concesión, se fija visita tecnica para el 25/11/2019., atiende Juliana Aguirre.</t>
  </si>
  <si>
    <t>2017ER4911-2017ER5539</t>
  </si>
  <si>
    <t>02/08/17 - 24/08/17</t>
  </si>
  <si>
    <t>CA 064-17</t>
  </si>
  <si>
    <t>ACUEDUCTO SAN JOSE, Rep. Legal José Ramón Salamanca Soler</t>
  </si>
  <si>
    <t>900242212-8</t>
  </si>
  <si>
    <t>21/07/16 - 24/08/17</t>
  </si>
  <si>
    <t>953</t>
  </si>
  <si>
    <t>AUTO 632 2018EE3987</t>
  </si>
  <si>
    <t xml:space="preserve">Requerir nuevamente Autorización sanitariia. </t>
  </si>
  <si>
    <t>2017ER4537 - 2017ER50292017ER5677</t>
  </si>
  <si>
    <t>17/07/17-04/08/17-30/08/17</t>
  </si>
  <si>
    <t>CA 065-17</t>
  </si>
  <si>
    <t>LUIS ALBERTO GAONA GAONA y otros.</t>
  </si>
  <si>
    <t>902</t>
  </si>
  <si>
    <t>2019ER1253</t>
  </si>
  <si>
    <t>Auto 994 del 04/12/2019, se le concede prórroga de 60 días calendario para la realización de las obras del control de caudal. Para notificar.</t>
  </si>
  <si>
    <t>2017ER5527 - 2017ER5633</t>
  </si>
  <si>
    <t>24/08/17 - 29/08/17</t>
  </si>
  <si>
    <t>CA 066-17</t>
  </si>
  <si>
    <t xml:space="preserve">LILIA AURORA GUERRERO BARRETO </t>
  </si>
  <si>
    <t>LA AREPA</t>
  </si>
  <si>
    <t>901</t>
  </si>
  <si>
    <t>2017ER5517 - 2017ER5831</t>
  </si>
  <si>
    <t>24/08/17-05/09/17</t>
  </si>
  <si>
    <t>CA 067-17</t>
  </si>
  <si>
    <t>ACUEDUCTO INTERVEREDAL No. 1, Rep Legal Joe Uriel Sanchez Torres</t>
  </si>
  <si>
    <t>820004883-1</t>
  </si>
  <si>
    <t>SANTA TERESA - SALITRE - LAS CAÑADAS</t>
  </si>
  <si>
    <t>900</t>
  </si>
  <si>
    <t>Acoger concpeto de fecha 25/06/18</t>
  </si>
  <si>
    <t>2017ER4798 - 2017ER5823
2027ER7612
2024ER1523</t>
  </si>
  <si>
    <t>28/07/17 - 05/09/17</t>
  </si>
  <si>
    <t>CA 068-17</t>
  </si>
  <si>
    <t>ERMINZO ACEVEDO SUAREZ</t>
  </si>
  <si>
    <t>ROMANCE</t>
  </si>
  <si>
    <t>899</t>
  </si>
  <si>
    <t>2017ER1163 - 2017ER5407</t>
  </si>
  <si>
    <t xml:space="preserve">27/02/17-2017ER5407
17/11/2027
22/02/2024
</t>
  </si>
  <si>
    <t>CA 069-17</t>
  </si>
  <si>
    <t>LEONILDE MONTENEGRO DE ARAQUE</t>
  </si>
  <si>
    <t>CALLE 2 No. 8-42</t>
  </si>
  <si>
    <t>BUENA VISTA</t>
  </si>
  <si>
    <t>23/02/17 - 18/08/17</t>
  </si>
  <si>
    <t>2017ER3900-2017ER5974</t>
  </si>
  <si>
    <t>22/06/17-11/09/17</t>
  </si>
  <si>
    <t>CA 070-17</t>
  </si>
  <si>
    <t>ACUEDUCTO EL PAÑUELO, Rep. Legal Marineth Romero de Romero</t>
  </si>
  <si>
    <t>900102673-1</t>
  </si>
  <si>
    <t>892</t>
  </si>
  <si>
    <t>AUTO 652 - 2018EE4227</t>
  </si>
  <si>
    <t>13*/11/18</t>
  </si>
  <si>
    <t>2019ER4156</t>
  </si>
  <si>
    <t>Auto 342/20</t>
  </si>
  <si>
    <t xml:space="preserve">Se requiere al acueducto para adecuación d eplanos, 2020EE3272, se notifica electrónicamente el 19/05/20. </t>
  </si>
  <si>
    <t>2017ER6128</t>
  </si>
  <si>
    <t>CA 071-17</t>
  </si>
  <si>
    <t>ANGEL CUSTODIO SARMIENTO BAUTISTA y Otros</t>
  </si>
  <si>
    <t>884</t>
  </si>
  <si>
    <t>Acoger concepto tecnio de seguimiento 21/08/19</t>
  </si>
  <si>
    <t>2017ER5284 -2017ER6354</t>
  </si>
  <si>
    <t>15/08/17 - 25/09/17</t>
  </si>
  <si>
    <t>CA 072-17</t>
  </si>
  <si>
    <t>CLARA INES CANTE PINTO</t>
  </si>
  <si>
    <t>SIN NOMRE</t>
  </si>
  <si>
    <t>885</t>
  </si>
  <si>
    <t>Resol. 405/18 se modifica concesión. 2018EE4898., acoger conceto tecnio de fecha 23/11/18.</t>
  </si>
  <si>
    <t>2017ER5794 -2017ER6552</t>
  </si>
  <si>
    <t>04/09/17 - 02/10/17</t>
  </si>
  <si>
    <t>CA 073-17</t>
  </si>
  <si>
    <t>VICTOR JULIO SORIANO ZAMORA y Otros</t>
  </si>
  <si>
    <t>EL TESORITO</t>
  </si>
  <si>
    <t>959</t>
  </si>
  <si>
    <t>2016ER7746-2017ER57822017ER6568</t>
  </si>
  <si>
    <t>21/12/16-04/09/17-03/10/17</t>
  </si>
  <si>
    <t>CA 074-17</t>
  </si>
  <si>
    <t>ACUEDUCTO LOMA AZUL, Rep: legal Pedro Barreto Suarez</t>
  </si>
  <si>
    <t>900189427-8</t>
  </si>
  <si>
    <t xml:space="preserve">LOMA AZUL </t>
  </si>
  <si>
    <t>VIVIANA GONZALEZ</t>
  </si>
  <si>
    <t>2017ER6572</t>
  </si>
  <si>
    <t>CA 075-17</t>
  </si>
  <si>
    <t>MARIA SARA CORDERO DE CARO</t>
  </si>
  <si>
    <t>957</t>
  </si>
  <si>
    <t>En tiempos, para notificar</t>
  </si>
  <si>
    <t>2017ER5520 - 2017ER6733</t>
  </si>
  <si>
    <t>24/08/17 - 10/10/17</t>
  </si>
  <si>
    <t>CA 076-17</t>
  </si>
  <si>
    <t>ACUEDUCTO QUEBRADA EL JUACAL, Rep. Legal Santos García</t>
  </si>
  <si>
    <t>900087282-9</t>
  </si>
  <si>
    <t>FONZAQUE</t>
  </si>
  <si>
    <t>956</t>
  </si>
  <si>
    <t>2018ER4984</t>
  </si>
  <si>
    <t>2017ER4203 - 2017ER6686</t>
  </si>
  <si>
    <t>05/07/17 - 09/10/17</t>
  </si>
  <si>
    <t>CA 077-17</t>
  </si>
  <si>
    <t>FRANCISCO DAZA CASTAÑEDA</t>
  </si>
  <si>
    <t>QUEBRADA NEGRA</t>
  </si>
  <si>
    <t>945</t>
  </si>
  <si>
    <t>Acoger Concepto de fecha 28/09/18</t>
  </si>
  <si>
    <t>2017ER4678 - 2017ER5502 - 2017ER6155 - 2017ER6704</t>
  </si>
  <si>
    <t>24/07/17-23/08/17-18/09/17-09/10/17</t>
  </si>
  <si>
    <t>CA 078-17</t>
  </si>
  <si>
    <t>SERVIMARQUEZ SA ESP - MUNICIPIO DE CIENEGA</t>
  </si>
  <si>
    <t>900371611-6</t>
  </si>
  <si>
    <t>946</t>
  </si>
  <si>
    <t>2017ER3636 - 20174ER6855</t>
  </si>
  <si>
    <t>12/06/17 - 12/10/17</t>
  </si>
  <si>
    <t>CA 079-17</t>
  </si>
  <si>
    <t>ACUEDUCTO EL MANATIAL, Rep, Legal Mauricio Galindo Galindo</t>
  </si>
  <si>
    <t>900158837-1</t>
  </si>
  <si>
    <t>PAECES BAJO</t>
  </si>
  <si>
    <t>LA FUENTE</t>
  </si>
  <si>
    <t xml:space="preserve">Acoger concepto tecnco del 30/08/19, req, Autorizacion sanitaria. </t>
  </si>
  <si>
    <t>2017ER5704 - 2017ER6962</t>
  </si>
  <si>
    <t>31/08/17 - 19/10/17</t>
  </si>
  <si>
    <t>CA 080-17</t>
  </si>
  <si>
    <t>ACUEDUCTO CEIBA GRANDE, Rep. Legal Rubén Sanchez Niño</t>
  </si>
  <si>
    <t>CEIBA GRANDE</t>
  </si>
  <si>
    <t>983</t>
  </si>
  <si>
    <t>N7A</t>
  </si>
  <si>
    <t>AUTO 393 - 2018EE2382</t>
  </si>
  <si>
    <t xml:space="preserve">Requerir nuevamente autorizacion sanitaria. </t>
  </si>
  <si>
    <t>2017ER7169</t>
  </si>
  <si>
    <t>CA 081-17</t>
  </si>
  <si>
    <t>HECTOR JULIO SANCHEZ RINCON y Otros</t>
  </si>
  <si>
    <t>1049</t>
  </si>
  <si>
    <t xml:space="preserve">Proyectar Resolución de modificación concesion de aguas, acoger concepto tecnico. </t>
  </si>
  <si>
    <t>2017ER7115</t>
  </si>
  <si>
    <t>CA 082-17</t>
  </si>
  <si>
    <t>ACUEDUCTO SAN ISIDRO, Rep. Legal Martín Gonzalez Torres</t>
  </si>
  <si>
    <t>900441666-1</t>
  </si>
  <si>
    <t>2019ER4125</t>
  </si>
  <si>
    <t>Poyectar</t>
  </si>
  <si>
    <t>Proyectar Resolución que aprueba memorias</t>
  </si>
  <si>
    <t>2017ER6025 - 2017ER7149</t>
  </si>
  <si>
    <t>12/09/17 - 26/10/17</t>
  </si>
  <si>
    <t>CA 083-17</t>
  </si>
  <si>
    <t>ACUEDUCTO TOMA BAZA, Rep. Legal Roberto Schrader Ospina</t>
  </si>
  <si>
    <t>900049097-0</t>
  </si>
  <si>
    <t>1051</t>
  </si>
  <si>
    <t>2018er4003</t>
  </si>
  <si>
    <t>Req. No cumple</t>
  </si>
  <si>
    <t xml:space="preserve">Acogr concepto de fecha 13/06/18, no cumple memorias. </t>
  </si>
  <si>
    <t>2017ER6408 - 2017ER7190</t>
  </si>
  <si>
    <t>26/09/17 - 27/10/17</t>
  </si>
  <si>
    <t>CA 084-17</t>
  </si>
  <si>
    <t>JOSE LEVI SANCHEZ GONZALEZ</t>
  </si>
  <si>
    <t>NEGRA - HORC, ROJO</t>
  </si>
  <si>
    <t>1052</t>
  </si>
  <si>
    <t>Acoger Concepto técnico de fecha 285/09/18.</t>
  </si>
  <si>
    <t>2017ER7303 - 2017ER7507</t>
  </si>
  <si>
    <t>02/11/17 - 14/11/17</t>
  </si>
  <si>
    <t>CA 086-17</t>
  </si>
  <si>
    <t>GERARDO ENRIQUE SANABRIA ACEVEDO</t>
  </si>
  <si>
    <t>SIRATA</t>
  </si>
  <si>
    <t>01/11/17 - 12/11/17</t>
  </si>
  <si>
    <t>2018ER7803</t>
  </si>
  <si>
    <t>PARA REQUERIR NO CUMPLE</t>
  </si>
  <si>
    <t>Acoger Concepto técnico e fecha 08/11/18. No cumple memorias.</t>
  </si>
  <si>
    <t>2017ER6700-2017ER7082-2017ER7756</t>
  </si>
  <si>
    <t>09/10/17 -24/10/17</t>
  </si>
  <si>
    <t>CA 085-17</t>
  </si>
  <si>
    <t>ALIRIO SALVADOR MOLINA MORENO</t>
  </si>
  <si>
    <t>1119</t>
  </si>
  <si>
    <t>Se niega por falta de recurso hídrico.</t>
  </si>
  <si>
    <t>02/11/2017 - 14/011/17</t>
  </si>
  <si>
    <t xml:space="preserve">Para requerir no cumplen </t>
  </si>
  <si>
    <t>2017ER6631 - 2017ER7243</t>
  </si>
  <si>
    <t>05/10/17 - 31/10/17</t>
  </si>
  <si>
    <t>CA 087-17</t>
  </si>
  <si>
    <t>DAYANA YUBELY ROMERO URUEÑA</t>
  </si>
  <si>
    <t>SANTA TERESA</t>
  </si>
  <si>
    <t>1105</t>
  </si>
  <si>
    <t>Reprogramar visita</t>
  </si>
  <si>
    <t xml:space="preserve">Para Reprogramar visita no se adelanó. </t>
  </si>
  <si>
    <t>2017ER7650</t>
  </si>
  <si>
    <t>CA 088-17</t>
  </si>
  <si>
    <t>YIMMY LOPEZ ROMERO</t>
  </si>
  <si>
    <t>1167</t>
  </si>
  <si>
    <t xml:space="preserve">Requerir memorias y PUEAA. </t>
  </si>
  <si>
    <t>2017ER7710</t>
  </si>
  <si>
    <t>CA 089-17</t>
  </si>
  <si>
    <t>ZENAIDA IBAÑEZ TOVAR</t>
  </si>
  <si>
    <t>5°27´01,0"N - 73°24´24.4"W</t>
  </si>
  <si>
    <t>2018ER4720</t>
  </si>
  <si>
    <t>AUT 834/18 - 2018EE5770</t>
  </si>
  <si>
    <t xml:space="preserve">Visita de seguimiento. </t>
  </si>
  <si>
    <t>2017ER7533 - 2017ER7899</t>
  </si>
  <si>
    <t>14/11/17 -29-11/17</t>
  </si>
  <si>
    <t>CA 090-17</t>
  </si>
  <si>
    <t>RUBEN DARIO GONZALEZ GARCIA</t>
  </si>
  <si>
    <t>CRISTALINA - SIN NOMBRE</t>
  </si>
  <si>
    <t>2017ER6999 - 2017ER7933</t>
  </si>
  <si>
    <t>20/10/17 - 30/11/17</t>
  </si>
  <si>
    <t>CA 091-17</t>
  </si>
  <si>
    <t>NO SE RADICO</t>
  </si>
  <si>
    <t>No se radico</t>
  </si>
  <si>
    <t>no</t>
  </si>
  <si>
    <t>2017ER6334 - 2017ER7989</t>
  </si>
  <si>
    <t>22/09/17 - 01/12/17</t>
  </si>
  <si>
    <t>CA 092-17</t>
  </si>
  <si>
    <t>MARCO AURELIO FARFAN RUIZ</t>
  </si>
  <si>
    <t>Requerir Memorias y PUEAA</t>
  </si>
  <si>
    <t>2017ER6663 - 2017ER8035 - 2018ER1429</t>
  </si>
  <si>
    <t>05/10/17 - 04/12/17 - 28/02/18</t>
  </si>
  <si>
    <t>CA 093-17</t>
  </si>
  <si>
    <t>TITO RINCON CABALLERO - DIOSELINA CABALLERO</t>
  </si>
  <si>
    <t>4275160 - 23651882</t>
  </si>
  <si>
    <t>EL CONDOR</t>
  </si>
  <si>
    <t>275</t>
  </si>
  <si>
    <t>2019ER742</t>
  </si>
  <si>
    <t>2017ER56322017ER6795</t>
  </si>
  <si>
    <t>29/08/17 - 11/10/17</t>
  </si>
  <si>
    <t>CA 094-17</t>
  </si>
  <si>
    <t>050</t>
  </si>
  <si>
    <t>AUTO 496 - 2018EE3102</t>
  </si>
  <si>
    <t xml:space="preserve">Para Auto de desistimiento. </t>
  </si>
  <si>
    <t>CA 012-16</t>
  </si>
  <si>
    <t>MARTHA NELIDA RINCÓN CORDOBA</t>
  </si>
  <si>
    <t>NACIMIENTO - QUEBRADA</t>
  </si>
  <si>
    <t>Memorias de cálculo (03/04/2024) Actualmente se encuentra requerida mediante oficio 2024EE6217 de fecha 10 de julio de 2024 dentro de un tramite de traspaso</t>
  </si>
  <si>
    <t>CA 077-23</t>
  </si>
  <si>
    <t>24120395 / 7333723</t>
  </si>
  <si>
    <t>VEREDA YAGUAS</t>
  </si>
  <si>
    <t>somondoco vereda yaguas</t>
  </si>
  <si>
    <t>Buena vista</t>
  </si>
  <si>
    <t>Abastecimiento Domestico</t>
  </si>
  <si>
    <t>127 ADMITE</t>
  </si>
  <si>
    <t>11/03/2024</t>
  </si>
  <si>
    <t>ANGELA CATALINA MUNAR</t>
  </si>
  <si>
    <t>0,06 LTS</t>
  </si>
  <si>
    <t>10/072024</t>
  </si>
  <si>
    <t>RESOLUCION 519</t>
  </si>
  <si>
    <t>RESPUESTA 2024ER4967 A TRAVES DE OFICIO 2024EE6692</t>
  </si>
  <si>
    <t>2024ER4364</t>
  </si>
  <si>
    <t>LUIS MARIA MORALES RAMIREZ</t>
  </si>
  <si>
    <t>7,822,169</t>
  </si>
  <si>
    <t>2024ER6078</t>
  </si>
  <si>
    <t>EVA-114</t>
  </si>
  <si>
    <t>671</t>
  </si>
  <si>
    <t>16/07/2024</t>
  </si>
  <si>
    <t>2024ER970</t>
  </si>
  <si>
    <t>NIEGA</t>
  </si>
  <si>
    <t>0-024</t>
  </si>
  <si>
    <t>Resolucion 483</t>
  </si>
  <si>
    <t>2024ER6258</t>
  </si>
  <si>
    <t>COMUNIDAD ORGANIZADA Repre.Legal PEDRO ANTONIO CASTIBLANCO PAEZ</t>
  </si>
  <si>
    <t>EVA 117</t>
  </si>
  <si>
    <t>EVA 67</t>
  </si>
  <si>
    <t>ACUEDUCTO LA GRANJA No.3</t>
  </si>
  <si>
    <t>900110660-8</t>
  </si>
  <si>
    <t>2024EE4553</t>
  </si>
  <si>
    <t>GELACIO MONROY RUIZ</t>
  </si>
  <si>
    <t>2024EE3549</t>
  </si>
  <si>
    <t>JOSE MIGUEL CAMPOS</t>
  </si>
  <si>
    <t>2024ER3383</t>
  </si>
  <si>
    <t>2024ER3826</t>
  </si>
  <si>
    <t>2024EE4544</t>
  </si>
  <si>
    <t>2024ER3864</t>
  </si>
  <si>
    <t>JOSE FREDYMIRO LANCHEROS CASTRO</t>
  </si>
  <si>
    <t>VENTAQEUMADA</t>
  </si>
  <si>
    <t>2024EE4584</t>
  </si>
  <si>
    <t>2024EE4549</t>
  </si>
  <si>
    <t>2024ER4221</t>
  </si>
  <si>
    <t>FLOR MARINA FORERO GARCIA</t>
  </si>
  <si>
    <t>VEREDA SOTA</t>
  </si>
  <si>
    <t>2024ER4506</t>
  </si>
  <si>
    <t>JOSE DOMINGO BUITRAGO MACÍAS</t>
  </si>
  <si>
    <t>2024ER4519</t>
  </si>
  <si>
    <t>PEDRO JULIO GAONA BARRETO</t>
  </si>
  <si>
    <t>2024ER4860</t>
  </si>
  <si>
    <t>2024EE5855</t>
  </si>
  <si>
    <t>2024ER4897</t>
  </si>
  <si>
    <t>ASOCIACIÓN DE SUSCRIPTORES DEL ACUEDUCTO LAS HUERTAS DEL MUNICIPIO DE TURMEQUÉ Repre.Legal LUIS ALFONSO GOMEZ GORDO</t>
  </si>
  <si>
    <t>2024EE6060</t>
  </si>
  <si>
    <t>2016ER2584</t>
  </si>
  <si>
    <t>JOSE ISIDRO DAZA REYES</t>
  </si>
  <si>
    <t>30-MAY0-2017</t>
  </si>
  <si>
    <t>JULIAN SUAREZ</t>
  </si>
  <si>
    <t>Mediante Auto No. 3117 de fecha 27 de cotubre de 2023, gestion ambiental requiere memorias, pueaa y pv. NO SE EVIDENCIA VISITA DE SEGUIMIENTO</t>
  </si>
  <si>
    <t>CA 024-2011</t>
  </si>
  <si>
    <t xml:space="preserve">ACTO ADMINISTRATIVO </t>
  </si>
  <si>
    <t>Observaciones de lo evidenciado en la visita técnica</t>
  </si>
  <si>
    <t>Ultima Actualización</t>
  </si>
  <si>
    <t>Telefono</t>
  </si>
  <si>
    <t xml:space="preserve">Municipio permiso </t>
  </si>
  <si>
    <t>Dias del radicado al requerimiento</t>
  </si>
  <si>
    <t xml:space="preserve">Descripcion del requerimiento </t>
  </si>
  <si>
    <t xml:space="preserve">Predio a beneficiar </t>
  </si>
  <si>
    <t>Georreferenciación del punto de captación</t>
  </si>
  <si>
    <t>Vereda de la localización del punto de captación</t>
  </si>
  <si>
    <t>Usos</t>
  </si>
  <si>
    <t>Caudal Otordo, dicriminado por cada uso</t>
  </si>
  <si>
    <t>Total del caudal otorgado</t>
  </si>
  <si>
    <t>Número de Suscriptores</t>
  </si>
  <si>
    <t>Fecha de vencimiento</t>
  </si>
  <si>
    <t xml:space="preserve">No. Radicado </t>
  </si>
  <si>
    <t>Fecha de notificación</t>
  </si>
  <si>
    <t>Fecha de ejecutoria</t>
  </si>
  <si>
    <t>Observación</t>
  </si>
  <si>
    <t>RECLAMACION TUA</t>
  </si>
  <si>
    <t>Fecha ultimo seguimiento</t>
  </si>
  <si>
    <t xml:space="preserve">Fecha de concepto </t>
  </si>
  <si>
    <t xml:space="preserve">Cadual Aforado (Captado o vertido) </t>
  </si>
  <si>
    <t>Volumen metros cubicos aprovechado ( AF) aprovechamiento forestal</t>
  </si>
  <si>
    <t>Entrega informes Anuales (L.A) Solo aplica para licencias ambientales</t>
  </si>
  <si>
    <t xml:space="preserve">Acto administrativo </t>
  </si>
  <si>
    <t>Solicitamos se agregue la formula</t>
  </si>
  <si>
    <t>Modificacion</t>
  </si>
  <si>
    <t>Traspaso</t>
  </si>
  <si>
    <t>Prorroga</t>
  </si>
  <si>
    <t>Cancelación</t>
  </si>
  <si>
    <t>Perdida de fuerza ejecutoria</t>
  </si>
  <si>
    <t>Suspensión</t>
  </si>
  <si>
    <t>Llantas Usadas</t>
  </si>
  <si>
    <t>ICA</t>
  </si>
  <si>
    <t>Autoliquidación  de la vigencia</t>
  </si>
  <si>
    <t>N°</t>
  </si>
  <si>
    <t xml:space="preserve">SI /NO </t>
  </si>
  <si>
    <t>2011ER706</t>
  </si>
  <si>
    <t>LUIS GERARDO ROA MARTINEZ</t>
  </si>
  <si>
    <t>CARRERA 7 #10-46</t>
  </si>
  <si>
    <t>LOS ARRAYANES</t>
  </si>
  <si>
    <t>CAÑO SEGURA</t>
  </si>
  <si>
    <t>VILLA PAOLA</t>
  </si>
  <si>
    <t>CARLOS AUGUSTO CIERRA RIOS</t>
  </si>
  <si>
    <t>2021ER1693</t>
  </si>
  <si>
    <t>1237 (14 SEPTIEMBRE DE 2021)</t>
  </si>
  <si>
    <t>Resolución No. 208 (13-06-2017) RESOLUCIÓN 545 (29 JUNIO DE 2023)</t>
  </si>
  <si>
    <t xml:space="preserve">19-09-17 (AVISO) </t>
  </si>
  <si>
    <t>PENDIENTE NOTIFICACIÓN DE LA RESOLUCIÓN 545 DE FECHA 29 DE JUNIO DE 2023</t>
  </si>
  <si>
    <t>2016ER6691</t>
  </si>
  <si>
    <t>CA 069-16</t>
  </si>
  <si>
    <t>CA 112-16</t>
  </si>
  <si>
    <t>EDILFONSO VARGAS ESGUERRA</t>
  </si>
  <si>
    <t>CALLE 5 #3-53</t>
  </si>
  <si>
    <t>LINA OLAYA</t>
  </si>
  <si>
    <t>2017ER6836</t>
  </si>
  <si>
    <t>LORENA BARON</t>
  </si>
  <si>
    <t>CONFIRMA</t>
  </si>
  <si>
    <t>2023ER7682</t>
  </si>
  <si>
    <t>Que no ha dado cumplimiento a los requerimientos para finalizar tramite: 2023EE11135 Factura 324</t>
  </si>
  <si>
    <t>2015ER3212</t>
  </si>
  <si>
    <t>CA 080-2014</t>
  </si>
  <si>
    <t xml:space="preserve">CARLOS JULIO BARRERO </t>
  </si>
  <si>
    <t>CRA 7 # 5-92</t>
  </si>
  <si>
    <t>AGUA FRIA</t>
  </si>
  <si>
    <t>FREDY P</t>
  </si>
  <si>
    <t>MARCO DURAN</t>
  </si>
  <si>
    <t>INDUSTRIAL (PSCICOLA)</t>
  </si>
  <si>
    <t>10LPS</t>
  </si>
  <si>
    <t>ANA CELIA SALINAS</t>
  </si>
  <si>
    <t>339; 2269; 3364</t>
  </si>
  <si>
    <t>27/03/2018; 28/oct/2022; 16/11/2023</t>
  </si>
  <si>
    <t>Requerido por memorias, pv, tua, pueaa, medidores, reforestación; se reitera requerimiento; se reitera requerimiento</t>
  </si>
  <si>
    <t>CA 125-15</t>
  </si>
  <si>
    <t>CRA 49 # 41 A 42</t>
  </si>
  <si>
    <t>plinioalfonso@hotmail.com</t>
  </si>
  <si>
    <t>ANDRES DURAN</t>
  </si>
  <si>
    <t>LA CEIBA</t>
  </si>
  <si>
    <t>C CARO</t>
  </si>
  <si>
    <t>2016ER2452</t>
  </si>
  <si>
    <t>02-052016</t>
  </si>
  <si>
    <t>CA 065-16</t>
  </si>
  <si>
    <t>GERMAN ANDRES RODRIGUEZ ORTIZ</t>
  </si>
  <si>
    <t>DIOS TE SALVE LOTE 1</t>
  </si>
  <si>
    <t>SANTUARIO; RIO LENGUPA</t>
  </si>
  <si>
    <t>JEFER A</t>
  </si>
  <si>
    <t>23/04/2021;04-05-2021;04-11-2022;18-SEP-23</t>
  </si>
  <si>
    <t>353; 2021EE3498; 2509; 2023EE11940</t>
  </si>
  <si>
    <t>Se requiere pv, memorias, pueaa, solicitar modificacion - Los siguientes requerimientos reiteran requerimiento inicial.</t>
  </si>
  <si>
    <t>2010ER4707</t>
  </si>
  <si>
    <t>CA 151-10</t>
  </si>
  <si>
    <t>MARIA CONSUELO PEÑA ROJAS</t>
  </si>
  <si>
    <t>VEREDA EL CAIRO</t>
  </si>
  <si>
    <t>PLINIO RONALDO</t>
  </si>
  <si>
    <t>PERILLA</t>
  </si>
  <si>
    <t>Se requiere pv, pago tua, y adecuaciones - VENCIDA</t>
  </si>
  <si>
    <t>CA 149-10</t>
  </si>
  <si>
    <t>2010ER4748</t>
  </si>
  <si>
    <t>LUZ MIRYAM BOHORQUEZ CUESTA</t>
  </si>
  <si>
    <t>CRA 3 No. 3-48</t>
  </si>
  <si>
    <t>EL VAUPECITO</t>
  </si>
  <si>
    <t>PISCICOLA</t>
  </si>
  <si>
    <t>2021ER1930</t>
  </si>
  <si>
    <t>521 (08-JUN-22)</t>
  </si>
  <si>
    <t>Requerida mediante  2023EE17236</t>
  </si>
  <si>
    <t>2010ER4749</t>
  </si>
  <si>
    <t>CA 150-10</t>
  </si>
  <si>
    <t>ELVER MAURICIO PERILLA MORA</t>
  </si>
  <si>
    <t>CALLE 3 No. 6-82</t>
  </si>
  <si>
    <t>shijab07@hotmail.com</t>
  </si>
  <si>
    <t>2021ER2298</t>
  </si>
  <si>
    <t>313 (02-MAT-22)</t>
  </si>
  <si>
    <t>Mediante Auto 1148 de fecha 06 julio de 2022 se concede prorroga de 2 meses para dar cumplimiento a rsolucion 313 - Que mediante Auto 2275 de fecha 16 de agosto de 2023 se realiza requerimiento para ajustar PUEAA</t>
  </si>
  <si>
    <t>2009ER1681</t>
  </si>
  <si>
    <t>CA 059-2009</t>
  </si>
  <si>
    <t>LUIS ANTONIO MARTIN MACIAS</t>
  </si>
  <si>
    <t>VEREDA APOSENTOS</t>
  </si>
  <si>
    <t>SUPERCIAL</t>
  </si>
  <si>
    <t>LESMES</t>
  </si>
  <si>
    <t>938 (09-AGO-21)</t>
  </si>
  <si>
    <t>SIN NOTIFICAR</t>
  </si>
  <si>
    <t xml:space="preserve">SIN NOTIFICAR PERDIDA </t>
  </si>
  <si>
    <t>2006ER1893</t>
  </si>
  <si>
    <t>CA 073-06</t>
  </si>
  <si>
    <t>RIAÑO</t>
  </si>
  <si>
    <t>CA 082-2009</t>
  </si>
  <si>
    <t>UNIDAD ADMINISTRADORA EPS DE SAN LUIS DE GACENO</t>
  </si>
  <si>
    <t>VARSOVIANA; AGUA NUEVA  LA GRANJA</t>
  </si>
  <si>
    <t>2019ER9417</t>
  </si>
  <si>
    <t>1393 (05 OCT 21)</t>
  </si>
  <si>
    <t>Requiere PUEAA, TUA, MEMORIAS, PAGO SEGUIMIENTO - ULTIMA RESPUESTA 2023EE10318</t>
  </si>
  <si>
    <t>2008ER2094</t>
  </si>
  <si>
    <t>CA 043-2008</t>
  </si>
  <si>
    <t>VEREDA EL VOLADOR</t>
  </si>
  <si>
    <t>EL MUCHILERO</t>
  </si>
  <si>
    <t>SIERRA</t>
  </si>
  <si>
    <t>1685 (22 NOV 2021)</t>
  </si>
  <si>
    <t>EN EL ULTIMO CONCEPTO SE EVIDENCIA QUE SI EXISTEN OBRAS</t>
  </si>
  <si>
    <t>VENCIDO</t>
  </si>
  <si>
    <t>27-10-20;26-08-23</t>
  </si>
  <si>
    <t>31-OCT-20;20-12-23</t>
  </si>
  <si>
    <t>ULTIMO REQUERIMIENTO DOCUMENTO QUE CERTIFIQUE  QE EL SISTEMA DE CAPTACION Y COTROL DE CAUDAL FUE IMPLEMENTADO (AUTO 772 DE 2023 SGAA) - PENDIENTE POR ACOGER CONCEPTO POR SECRETARIA</t>
  </si>
  <si>
    <t>EN PROCESO DE CANCELACION - AUTO 605 DE 2024 ADMITIO TRAMITE PERO SUSPENDIO TERMINOS</t>
  </si>
  <si>
    <t>Auto 2780 de 2023-: Requerir Memo, PUEAA, PV, REFORESTACION</t>
  </si>
  <si>
    <t>Auto 3146 (21-12-22) requerido por obras de captacion y pueaa</t>
  </si>
  <si>
    <t>Resol. 389 del 26/06/2019, se hace traspaso de la Concesión, requerir memorias y PUEAA. - ultimo requerimiento Auto 446 del 2020 (obras, memorias, pv, reforestacion)</t>
  </si>
  <si>
    <t>Auto No. 865 de fecha 2020 requiere manifestacion si se esta haciendo uso de la concesion y cobro de seguimiento</t>
  </si>
  <si>
    <t>si</t>
  </si>
  <si>
    <t>PENDIENTE DAR CUMPLIMIENTO 2024EE6217</t>
  </si>
  <si>
    <t>2016ER341</t>
  </si>
  <si>
    <t>CA 001-16</t>
  </si>
  <si>
    <t>INGRID PAOLA CASTAÑEDA MORA</t>
  </si>
  <si>
    <t>CRA 3 #3-24</t>
  </si>
  <si>
    <t>EL CAIRO</t>
  </si>
  <si>
    <t>SIN NOMBRE-AGUA FRIA</t>
  </si>
  <si>
    <t>2022ER4923</t>
  </si>
  <si>
    <t>(</t>
  </si>
  <si>
    <t>1352 (06 DIC 22)</t>
  </si>
  <si>
    <t>PENDIENTE SEGUIMIENTO</t>
  </si>
  <si>
    <t>CA 014-2015</t>
  </si>
  <si>
    <t>2015ER342</t>
  </si>
  <si>
    <t>ASOCIACION DE SUSCRIPTORES DEL ACUEDUCTO LAS TRES PIEDRAS DEL CENTRO POBLADO DE LA VEREDA SANTA TERESA</t>
  </si>
  <si>
    <t>900781893-5</t>
  </si>
  <si>
    <t>LAS TRES PIEDRAS</t>
  </si>
  <si>
    <t>Se requiere estructura - pueaa y reforestación  : ultimo radicado actualizacion de datos 2024EE3369</t>
  </si>
  <si>
    <t>2015ER305</t>
  </si>
  <si>
    <t>CA 011-2015</t>
  </si>
  <si>
    <t>EDILBERTO TOLOZA PEÑA</t>
  </si>
  <si>
    <t>Se requiere MEMORIAS PV  : ultimo radicado actualizacion de datos 2024EE3369</t>
  </si>
  <si>
    <t>2023ER2543</t>
  </si>
  <si>
    <t>LUDI PERILLA</t>
  </si>
  <si>
    <t>566 (7-JUL-23)</t>
  </si>
  <si>
    <t>SE ANULAN Y GENERAN NUEVAMET</t>
  </si>
  <si>
    <t>2013ER1130</t>
  </si>
  <si>
    <t>CA 052-13</t>
  </si>
  <si>
    <t>CRA 4 #6-09</t>
  </si>
  <si>
    <t>JUNTA DE ACCION COMUNAL DE CASERIO DE LA FRONTERA DEL MUNICIPIO DE SAN LUIS DE GACENO</t>
  </si>
  <si>
    <t>LA ANGURRIA</t>
  </si>
  <si>
    <t>1688 (2021)</t>
  </si>
  <si>
    <t>POR NO DERIVACION</t>
  </si>
  <si>
    <t>2012ER4500</t>
  </si>
  <si>
    <t>CA 153-2012</t>
  </si>
  <si>
    <t>CERVELEON ALFONSO LOPEZ</t>
  </si>
  <si>
    <t>CALLE 3#6 35</t>
  </si>
  <si>
    <t>BARSOVIA</t>
  </si>
  <si>
    <t>REQUIERE FLOTADORES, OBRAS, PAGO SEGUIMIENTO</t>
  </si>
  <si>
    <t>2013ER2554</t>
  </si>
  <si>
    <t>CA 084-13</t>
  </si>
  <si>
    <t>JAIRO ARMANDO BRAVO GALAN</t>
  </si>
  <si>
    <t>LOS BRAVOS</t>
  </si>
  <si>
    <t>23-ABRL-19</t>
  </si>
  <si>
    <t>REQUIERE: PAGO DE SEGUIMIENTO, REFORESTACION, TUA, PUEAA, OBRAS Y QUE TRAMITE MODIFICACION</t>
  </si>
  <si>
    <t>2015ER867</t>
  </si>
  <si>
    <t>CA 020-15</t>
  </si>
  <si>
    <t>NYDIA MARIA GUERRRERO DE SEGURA</t>
  </si>
  <si>
    <t>REQUIERE: PUEAA, MEMORIAS</t>
  </si>
  <si>
    <t>2012ER3423</t>
  </si>
  <si>
    <t>CA 137-12</t>
  </si>
  <si>
    <t>GLORIA ANGELICA SANCHEZ BUENO</t>
  </si>
  <si>
    <t>BUENA AVENTURA</t>
  </si>
  <si>
    <t xml:space="preserve">AGROPECUARIA LA SUPERIOR S.A.S Repre. MAURO EDWIN CARRILLO BALLESTEROS </t>
  </si>
  <si>
    <t>900,519,564-6</t>
  </si>
  <si>
    <t>2024ER5477</t>
  </si>
  <si>
    <t>2024ER4662</t>
  </si>
  <si>
    <t>2024ER6161</t>
  </si>
  <si>
    <t>ASOCIACIÓN DE SUSCRIPTORES DEL ACUEDUCTO DE LA VEREDA CEBADAL DEL MUNICIPIO DE CIENEGA BOYACÁ Repre.Leg FLOR PATRICIA PARRA RUIZ</t>
  </si>
  <si>
    <t>90067284-8</t>
  </si>
  <si>
    <t xml:space="preserve">PTE DOCUMENTOS PARA GENERAR FACTURA </t>
  </si>
  <si>
    <t>2024ER5657</t>
  </si>
  <si>
    <t>EVA - 130</t>
  </si>
  <si>
    <t>DOMESTICO, RIEGO, ACUICULTURA Y PESCA</t>
  </si>
  <si>
    <t>ACUICULTURA Y PESCA</t>
  </si>
  <si>
    <t>MUNICIPIO SUTATENZA Repre.Legl RODRIGO HERNAN CARRILLO BALLESTEROS</t>
  </si>
  <si>
    <t>cepgbioingenieria@gmail.com</t>
  </si>
  <si>
    <t>EVA 86</t>
  </si>
  <si>
    <t>EVA48</t>
  </si>
  <si>
    <t>COMUNIDAD ORGANIZADA SECTOR LOS TOYES Repre.Legal ALVARO CENDALES JIMENEZ</t>
  </si>
  <si>
    <t>2024ER5355</t>
  </si>
  <si>
    <t>ARGEMIRO MUÑOZ VELOZA</t>
  </si>
  <si>
    <t>PORCICOLA</t>
  </si>
  <si>
    <t>2024ER5425</t>
  </si>
  <si>
    <t>2024ER3266</t>
  </si>
  <si>
    <t>LÓTICO</t>
  </si>
  <si>
    <t>VEREDA COMPROMISO</t>
  </si>
  <si>
    <t>EVA 60</t>
  </si>
  <si>
    <t>7,330,565</t>
  </si>
  <si>
    <t>Vereda Sacaneca Pachavita</t>
  </si>
  <si>
    <t xml:space="preserve">SSUPERFICIAL </t>
  </si>
  <si>
    <t xml:space="preserve">EL BEJUCO </t>
  </si>
  <si>
    <t>AGRICOLA, DOMESTICO</t>
  </si>
  <si>
    <t>2024EE1414                                                    2024EE1597                                     2024EE6186   
2024EE3322</t>
  </si>
  <si>
    <t xml:space="preserve">06/03/2024                                            11/03/2024                                           12-07-2024
23/04/2024  </t>
  </si>
  <si>
    <t xml:space="preserve">JUSTO GERMAN PULIDO SÁNCHEZ </t>
  </si>
  <si>
    <t>Vereda Supaneca Abajo</t>
  </si>
  <si>
    <t>413                                                                 539                                                  722</t>
  </si>
  <si>
    <t>16-05-2024                                              31-05-2024                                          29-07-2024</t>
  </si>
  <si>
    <t xml:space="preserve">PAULA ALEJANDRA MORENO                                                             PAULA ALEJANDRA MORENO                     PAULA MORENO </t>
  </si>
  <si>
    <t xml:space="preserve">Hipaquira </t>
  </si>
  <si>
    <t>RIO TURMEQUE</t>
  </si>
  <si>
    <t>EVA 68</t>
  </si>
  <si>
    <t>2024ER3234  
2024ER3513                                                     2024ER4282</t>
  </si>
  <si>
    <t>1002697915
9536013</t>
  </si>
  <si>
    <t>MONTOYA PANTANO HONDO</t>
  </si>
  <si>
    <t>ABREBADERO Y RIEGO</t>
  </si>
  <si>
    <t>2024ER3234                                                                   2024ER3513</t>
  </si>
  <si>
    <t>18/04/2024                                               22/04/2024</t>
  </si>
  <si>
    <t xml:space="preserve">631 SUSPENDE TERMINOS                                                                                724 ACTIVAICON DE TERMINOS </t>
  </si>
  <si>
    <t>02/07/2024                                                                           29-07-2024</t>
  </si>
  <si>
    <t>PAULA MORENO                                               PAULA MORENO</t>
  </si>
  <si>
    <t xml:space="preserve">EL CHUZCAL </t>
  </si>
  <si>
    <t xml:space="preserve">CHUZCAL </t>
  </si>
  <si>
    <t>2024ER3819</t>
  </si>
  <si>
    <t>EVA 88</t>
  </si>
  <si>
    <t>672</t>
  </si>
  <si>
    <t>16-07-2024</t>
  </si>
  <si>
    <t xml:space="preserve">PAULA MORENO                                     </t>
  </si>
  <si>
    <t>2012ER2036</t>
  </si>
  <si>
    <t>CA 192-12</t>
  </si>
  <si>
    <t>PENDIENTE</t>
  </si>
  <si>
    <t>ACUEDUCTO REGIONAL ASO BOSQUE</t>
  </si>
  <si>
    <t>820002617-8</t>
  </si>
  <si>
    <t>VEREDA JURCA</t>
  </si>
  <si>
    <t>asobosque@yahoo.com</t>
  </si>
  <si>
    <t>QUEBRADA COLORADA</t>
  </si>
  <si>
    <t>DILMA GUTIERREZ</t>
  </si>
  <si>
    <t>ANGIE CARO GALINDO</t>
  </si>
  <si>
    <t>2024ER5468</t>
  </si>
  <si>
    <t>CONSUMO DOMESTICO</t>
  </si>
  <si>
    <t xml:space="preserve">AUTO </t>
  </si>
  <si>
    <t>ANA SALINAS</t>
  </si>
  <si>
    <t>LOTE 2 RESERVA FORESTAL SAN FRANCISCO</t>
  </si>
  <si>
    <t>8,29LPS</t>
  </si>
  <si>
    <t>RES 453</t>
  </si>
  <si>
    <t>2013ER4977</t>
  </si>
  <si>
    <t>2023ER9222</t>
  </si>
  <si>
    <t>naranjofabio0806@gmail.com</t>
  </si>
  <si>
    <t>ULTIMA ACTUALIZACION</t>
  </si>
  <si>
    <t>CA 088-2015</t>
  </si>
  <si>
    <t>MUNICIPIO DE SUTATENZA</t>
  </si>
  <si>
    <t>alcaldia@sutatenza-boyaca.gov.co</t>
  </si>
  <si>
    <t>serviciospublicos@sutatenza-boyaca.gov.co</t>
  </si>
  <si>
    <t>LA GUAYA</t>
  </si>
  <si>
    <t>2024ER1182</t>
  </si>
  <si>
    <t>497 (03/07/2024)</t>
  </si>
  <si>
    <t>0808/2024</t>
  </si>
  <si>
    <t xml:space="preserve">NO SE OTORGA MODIFICACION DEL PERMISO </t>
  </si>
  <si>
    <t>0.44</t>
  </si>
  <si>
    <t>ADRIANA MORA</t>
  </si>
  <si>
    <t>2024ER6435</t>
  </si>
  <si>
    <t>REQUERIDO MEDIANTE RADICADO 2024ER7331</t>
  </si>
  <si>
    <t>CALLE 5 N 17-23</t>
  </si>
  <si>
    <t>jose_tolo75@hotmail.com</t>
  </si>
  <si>
    <t>ADRIAN DIAZ NOVOA</t>
  </si>
  <si>
    <t>2024ER7329</t>
  </si>
  <si>
    <t>776 (06/08/2024)</t>
  </si>
  <si>
    <t>VEREDA HUERTA GRANDE</t>
  </si>
  <si>
    <t>VEREDA HUERTA VIEJA</t>
  </si>
  <si>
    <t>LOTICOS</t>
  </si>
  <si>
    <t>SIN NOMBRE - EL ARROLLITO</t>
  </si>
  <si>
    <t>2024ER2691</t>
  </si>
  <si>
    <t>2024ER6739</t>
  </si>
  <si>
    <t xml:space="preserve">ASOCIACIÓN DE SUSCRIPTORES DEL ACUEDUCTO EL GRANADILLO DE LA VEREDA LA LAJA EN LIQUIDACIÓN Repre. Legal HONORATO VELA MALDONADO </t>
  </si>
  <si>
    <t>820004714-3</t>
  </si>
  <si>
    <t xml:space="preserve">DOMESTICO Y ABREVADERO </t>
  </si>
  <si>
    <t>2024EE7171</t>
  </si>
  <si>
    <t>VEREDA POZO NEGRO, JERAQUIRA Y CENTRO</t>
  </si>
  <si>
    <t>2024ER5292</t>
  </si>
  <si>
    <t>MANUEL GUSTAVO PORRAS MENDOZA</t>
  </si>
  <si>
    <t>DOMESTICO - ABREVADERO - RIEGO</t>
  </si>
  <si>
    <t>2024ER5523</t>
  </si>
  <si>
    <t>MARIA AMPARO BORDA DE PARRA</t>
  </si>
  <si>
    <t>24/01/2024 - 12/03/2024                                      18-03-2024</t>
  </si>
  <si>
    <t>MANANTIAL EL REMANSO</t>
  </si>
  <si>
    <t xml:space="preserve">NOTIFICADO </t>
  </si>
  <si>
    <t>NOTIFICADA</t>
  </si>
  <si>
    <t xml:space="preserve"> PENDEITEN REVISION DE REALIZACION DE VISITA TECNICA</t>
  </si>
  <si>
    <t>CA 093-15</t>
  </si>
  <si>
    <t>2015ER2597</t>
  </si>
  <si>
    <t>3100001927595224001.
CA-00013-24</t>
  </si>
  <si>
    <t>JAIME CARRANZA TORO Y OTROS</t>
  </si>
  <si>
    <t>Resolución 507</t>
  </si>
  <si>
    <t>NACIMIENTO SIN NOMBRE</t>
  </si>
  <si>
    <t>DOMESTICO Y ABREVADER</t>
  </si>
  <si>
    <t>KAREN BARRETO - PAULA MORENO - KAREN BARRETO</t>
  </si>
  <si>
    <t>EVA-142</t>
  </si>
  <si>
    <t>CLEMENTE MORENO GAMBA</t>
  </si>
  <si>
    <t>TIBACOTA</t>
  </si>
  <si>
    <t>2024ER4084 - 2024ER4387</t>
  </si>
  <si>
    <t>7/05/2024 - 15/05/2024</t>
  </si>
  <si>
    <t>2024ER6004</t>
  </si>
  <si>
    <t>2024ER7262</t>
  </si>
  <si>
    <t>CRISTIAN ESTEBAN MARTINEZ ROMERO - DAIRO JOSUE MORENO ROMERO</t>
  </si>
  <si>
    <t>1054801733 - 1007764577</t>
  </si>
  <si>
    <t>2024EE7555</t>
  </si>
  <si>
    <t>2024ER7186</t>
  </si>
  <si>
    <t>GLORIA YANNETH SANABRIA ARIAS</t>
  </si>
  <si>
    <t>CRISTALINA</t>
  </si>
  <si>
    <t>2024ER6424</t>
  </si>
  <si>
    <t>ASOCIACIÓN DE SUSCRIPTORES DEL ACUEDUCTO EL CHUSCAL DEL MUNICIPIO DE NUEVO COLÓN DEPARTAMENTO DE BOYACÁ Repre. Legal MISAEL APONTE GOMEZ</t>
  </si>
  <si>
    <t>900163835-7</t>
  </si>
  <si>
    <t>FIOTÁ</t>
  </si>
  <si>
    <t>2024EE7248</t>
  </si>
  <si>
    <t>EVA-138</t>
  </si>
  <si>
    <t>KAREN BARRETO - MILENA GALINDO</t>
  </si>
  <si>
    <t>785</t>
  </si>
  <si>
    <t>09/08/2024</t>
  </si>
  <si>
    <t>2024ER4693</t>
  </si>
  <si>
    <t>AVITENZA SAS Repre.Legal MAURO EDWIN CARRILLO BALLESTEROS</t>
  </si>
  <si>
    <t>GUATEQUÉ</t>
  </si>
  <si>
    <t>GOTERA</t>
  </si>
  <si>
    <t>EVA-139</t>
  </si>
  <si>
    <t>PAULA MORENO - MILENA GALINDO</t>
  </si>
  <si>
    <t>ANA ADELA PULIDO CUADROS</t>
  </si>
  <si>
    <t>EVA-143</t>
  </si>
  <si>
    <t>2024EE6135</t>
  </si>
  <si>
    <t>2024EE1422</t>
  </si>
  <si>
    <t>EVA-137</t>
  </si>
  <si>
    <t>C.A. 012</t>
  </si>
  <si>
    <t>C.A. 013</t>
  </si>
  <si>
    <t>C.A 014</t>
  </si>
  <si>
    <t>CONTROL DE TIEMPOS 2024. CORTE 16-08-2024</t>
  </si>
  <si>
    <t>C.A 015</t>
  </si>
  <si>
    <t>C.A 016</t>
  </si>
  <si>
    <t>PENDIENTE PARA ADMITIR</t>
  </si>
  <si>
    <t>PENDIENTE POR NOTIFICAR</t>
  </si>
  <si>
    <t xml:space="preserve">MEDIANTE OFICIO 2024EE7721 SE ATIENDE A SOLICITUD DE INFORMACION </t>
  </si>
  <si>
    <t>2023EE11945
2023EE12535
2023EE15486
2024EE200
2024EE657
2024EE2383                          2024EE7723</t>
  </si>
  <si>
    <t>18/09/2023
29/09/2023
27/11/2024
25/01/2024
15/02/2024
02/04/2024         15/08/2024</t>
  </si>
  <si>
    <t>HAROL CASTRO
HAROL CASTRO
KAREN BUITRAGO 
KAREN BUITRAGO 
KAREN BUITRAGO                               MILENA GALINDO</t>
  </si>
  <si>
    <t>MEDIANTE RESOLUCION 582 DE 08 /08/2024  SE MODIFIC LA CONCESIÓN DE AGUAS DE LA REFERENCIA (NOTIFICADA 14/08/2024)</t>
  </si>
  <si>
    <t>2014ER24</t>
  </si>
  <si>
    <t>CA 003-14</t>
  </si>
  <si>
    <t>JUAN RAMON CARDENAS VELASQUEZ</t>
  </si>
  <si>
    <t>CARRERA 14 N 11-63</t>
  </si>
  <si>
    <t>VEREDA HIPAQUIRA</t>
  </si>
  <si>
    <t>ELKIN</t>
  </si>
  <si>
    <t>2024ER2502</t>
  </si>
  <si>
    <t>AUTO ADMITE 793</t>
  </si>
  <si>
    <t>MILENA GLAINDO</t>
  </si>
  <si>
    <t>28/05/2024 - 30/07/2024 - 12/08/2024</t>
  </si>
  <si>
    <t xml:space="preserve">SE DECLARA DESESTIMIENTO TACITO RESOLUCION 702 15/07/2022.CONCESIÓN DE AGUAS ARCHIVADA AUTO 2836 04/10/2023. </t>
  </si>
  <si>
    <t>2024ER3958</t>
  </si>
  <si>
    <t>OTORGADA Y TIENE UN REQUERIMIENTO DE SECRETARIA GENERAL EN AUTO 3873 DEL 14/12/23</t>
  </si>
  <si>
    <t>VEREDA NUEVE PILAS</t>
  </si>
  <si>
    <t>CALLE 5 N 5-93</t>
  </si>
  <si>
    <t>2024ER3474</t>
  </si>
  <si>
    <t>RES 560</t>
  </si>
  <si>
    <t>VEREDA PIEDRAS DE CANDELA</t>
  </si>
  <si>
    <t>urielcatu@gmail.com  
carlosu.hernandezp@utadeo.edu.co</t>
  </si>
  <si>
    <t>CA 099-13</t>
  </si>
  <si>
    <t>2013ER3421</t>
  </si>
  <si>
    <t>ASOCIAICON DE USUARIOS DE DISTRITO RDE RIEGO "ASOBARROBLANCO"</t>
  </si>
  <si>
    <t>900643061-3</t>
  </si>
  <si>
    <t>VEREDA BARRO BLANCO ARRIBA Y BARRO BLANCO ABAJO</t>
  </si>
  <si>
    <t>asobarroblancos@gmail.com 
numael.munoz@outlook.com</t>
  </si>
  <si>
    <t>2024ER824</t>
  </si>
  <si>
    <t>31/01/20124</t>
  </si>
  <si>
    <t>CA 009-16</t>
  </si>
  <si>
    <t>2016ER407</t>
  </si>
  <si>
    <t>VEREDA CEBADAL</t>
  </si>
  <si>
    <t>20217ER1791</t>
  </si>
  <si>
    <t>SERGIO DUEÑAS</t>
  </si>
  <si>
    <t>SAN AGUSTIN, SAN MIGUEL 1 Y EL PILAR</t>
  </si>
  <si>
    <t>SANTA ROSA</t>
  </si>
  <si>
    <t>EL COMUN Y GUACAMAYAS</t>
  </si>
  <si>
    <t>2017ER3961</t>
  </si>
  <si>
    <t>VIVIANA CHOCONTA</t>
  </si>
  <si>
    <t>2019ER7124</t>
  </si>
  <si>
    <t>Vereda Supaneca Arriba</t>
  </si>
  <si>
    <t>2024ER4421</t>
  </si>
  <si>
    <t>CA-079-23</t>
  </si>
  <si>
    <t>CA-083-23</t>
  </si>
  <si>
    <t>CA-070-23</t>
  </si>
  <si>
    <t>CA-096-23</t>
  </si>
  <si>
    <t>15/07/2022
20/08/2024</t>
  </si>
  <si>
    <t>716
618 (modifica)</t>
  </si>
  <si>
    <t xml:space="preserve">ANGELA MARTINEZ
PAULA MORENO
</t>
  </si>
  <si>
    <t>824</t>
  </si>
  <si>
    <t>21/08/2024</t>
  </si>
  <si>
    <t>CA 114-2009</t>
  </si>
  <si>
    <t>RESOLUCION N°54519 DE JULIO 2024 ANULA FACTURA DTUA N°127</t>
  </si>
  <si>
    <t xml:space="preserve">27/08/2024 MILENA </t>
  </si>
  <si>
    <t>CA 22-14</t>
  </si>
  <si>
    <t>JUAN DE JESUS RIVERA LOPEZ</t>
  </si>
  <si>
    <t>VEREDA RIQUE</t>
  </si>
  <si>
    <t>TEATINAS</t>
  </si>
  <si>
    <t>ERCY B.</t>
  </si>
  <si>
    <t>2024ER5306</t>
  </si>
  <si>
    <t>REQUERIDO MEDIANTE OFICIO 2024EE1670</t>
  </si>
  <si>
    <t>630 SUSPENDE
825 REACTIVA TERMINOS</t>
  </si>
  <si>
    <t>02/07/2024
21/082024</t>
  </si>
  <si>
    <t>PAULA MORENO
MILENA GALINDO</t>
  </si>
  <si>
    <t>mariluzgarciamelo57@gmail.com</t>
  </si>
  <si>
    <t>KAREN BARRETO 27/08/2024</t>
  </si>
  <si>
    <t>CA 007-14</t>
  </si>
  <si>
    <t>2013ER4963</t>
  </si>
  <si>
    <t>20/112013</t>
  </si>
  <si>
    <t>RAFEL TORO MÑOZ</t>
  </si>
  <si>
    <t>VEREDA BOQUERON</t>
  </si>
  <si>
    <t>CEREZO</t>
  </si>
  <si>
    <t>2024ER7563</t>
  </si>
  <si>
    <t>505 OTORGA</t>
  </si>
  <si>
    <t>RADICADO</t>
  </si>
  <si>
    <t>C.A 079-23</t>
  </si>
  <si>
    <t>C.A 017</t>
  </si>
  <si>
    <t>22/05/2024
 07/06/2024
 08/08/2024</t>
  </si>
  <si>
    <t>2024ER5428</t>
  </si>
  <si>
    <t>Lina Marisol Vargas - PAULA MORENO</t>
  </si>
  <si>
    <t>EVA- 50</t>
  </si>
  <si>
    <t>CA-018-24</t>
  </si>
  <si>
    <t>Pte Auto Admite</t>
  </si>
  <si>
    <t>2024EE4585 - 
2024EE5858</t>
  </si>
  <si>
    <t>2024EE6683 - 
2024EE7720</t>
  </si>
  <si>
    <t>23/072024 - 
15/08/2024</t>
  </si>
  <si>
    <t>17/05/2024 -
 19/06/2024</t>
  </si>
  <si>
    <t>7/06/2024 -
 08/08/2024</t>
  </si>
  <si>
    <t>2024EE5622 -
 2024EE7503</t>
  </si>
  <si>
    <t>2024EE5450 -
 2024EE6691</t>
  </si>
  <si>
    <t>5/06/2024 
23/07/2024</t>
  </si>
  <si>
    <t>2024EE5623 - 
2024EE7278</t>
  </si>
  <si>
    <t>7/06/2024 -
 02/08/2024</t>
  </si>
  <si>
    <t>2024EE4788 
- 2024EE5621 
- 2024EE7504</t>
  </si>
  <si>
    <t>2024EE2057 - 
2024EE6597</t>
  </si>
  <si>
    <t>2024EE3368 
- 2024EE6608</t>
  </si>
  <si>
    <t>3100005241501724001                     CA-00017-24</t>
  </si>
  <si>
    <t>3100002396447624001                   CA-00019-24</t>
  </si>
  <si>
    <t>VEREDA MUNANTA</t>
  </si>
  <si>
    <t>nestorsegurah@gmail.com</t>
  </si>
  <si>
    <t>MUNANTA</t>
  </si>
  <si>
    <t>LEONARDO GOMEZ</t>
  </si>
  <si>
    <t>ANDRES TORRES</t>
  </si>
  <si>
    <t>123  
634</t>
  </si>
  <si>
    <t>2024ER4964
 - 2024ER7206 -
 2024ER7662</t>
  </si>
  <si>
    <t>2024ER4025 
- 2024ER4325</t>
  </si>
  <si>
    <t>2024EE4551 
 2024EE4783</t>
  </si>
  <si>
    <t>17/05/2024 - 
14/05/2024</t>
  </si>
  <si>
    <t>20/03/2024
22/07/2024</t>
  </si>
  <si>
    <t>24/04/2024 
- 22/07/2024</t>
  </si>
  <si>
    <t>CA 029-13</t>
  </si>
  <si>
    <t>2013ER183</t>
  </si>
  <si>
    <t>VEREDA SICHA</t>
  </si>
  <si>
    <t>luisalbertomora81@gmail.com</t>
  </si>
  <si>
    <t>SICHA ARRIBA</t>
  </si>
  <si>
    <t>SAN JUAN 1
 SAN JUAN 2</t>
  </si>
  <si>
    <t>133 (04/03/2022)</t>
  </si>
  <si>
    <t>SE REALIZA TRASPASO DE LA SRA GLORIA MERCEDES DUARTE ALBA AL SEÑOR LUIS ALBERTO MORA ROA</t>
  </si>
  <si>
    <t>2024ER2645</t>
  </si>
  <si>
    <t>CA 101-10</t>
  </si>
  <si>
    <t>2010ER2135</t>
  </si>
  <si>
    <t>MARIA AURORA DE JESUS ALFONSO VARGAS</t>
  </si>
  <si>
    <t>REGUARDO MACIEGAL</t>
  </si>
  <si>
    <t>auroravargas1954@hotmail.com</t>
  </si>
  <si>
    <t>MACIEGAL</t>
  </si>
  <si>
    <t>AUTO 879 2024</t>
  </si>
  <si>
    <t>2017ER4919</t>
  </si>
  <si>
    <t>MEDIANTE OFICIO 2024ER8172 SE CONCEDE PRORROGA PARA CUMPLIR CON LA RESOLUCION 573 DEL 24</t>
  </si>
  <si>
    <t>CA 056-15</t>
  </si>
  <si>
    <t>2015ER2241</t>
  </si>
  <si>
    <t>MARTHA INES VILLAMIL PARRA</t>
  </si>
  <si>
    <t>VEREDA RESGUARDO</t>
  </si>
  <si>
    <t>marthavillamilp@gmail.com</t>
  </si>
  <si>
    <t>QUIGUA</t>
  </si>
  <si>
    <t>2021ER8916</t>
  </si>
  <si>
    <t>ACTUALMENTE REQUERIDO MEDIANTE OFICIO 2024EE8106</t>
  </si>
  <si>
    <t>ACTUALMENTE REQUERIDO MEDIANTE OFICIO 2024EE8106 (MODIFICACION)</t>
  </si>
  <si>
    <t>2013ER1545</t>
  </si>
  <si>
    <t>CA 068-13</t>
  </si>
  <si>
    <t>JOSÉ PRESENTACIÓN JIMÉNEZ RAMÍREZ</t>
  </si>
  <si>
    <t>VEREDA FRAGUA</t>
  </si>
  <si>
    <t>EL ENACANTO</t>
  </si>
  <si>
    <t>2024ER2456 - 2024ER7430</t>
  </si>
  <si>
    <t>18/03/2024 - 05/08/2024</t>
  </si>
  <si>
    <t>EN PROCESO DE PRORROGA Y TRASPASO</t>
  </si>
  <si>
    <t>EVA 147</t>
  </si>
  <si>
    <t>2024ER7950</t>
  </si>
  <si>
    <t>20/082024</t>
  </si>
  <si>
    <t>DIANA PILAR ARIAS VARGAS</t>
  </si>
  <si>
    <t>VEREDA ESCBAL</t>
  </si>
  <si>
    <t>LA REPRESA</t>
  </si>
  <si>
    <t>3100000427553224001                 
CA-00018-24</t>
  </si>
  <si>
    <t>3100007432909924001
CA-00016-24</t>
  </si>
  <si>
    <t>3100002360533124001
CA-00015-24</t>
  </si>
  <si>
    <t>3100000782216924001
CA-00014-24</t>
  </si>
  <si>
    <t>3100004744139524001
CA-00004-24</t>
  </si>
  <si>
    <t xml:space="preserve"> 3100090016144524001
CA-00005-24</t>
  </si>
  <si>
    <t>3100000733056524001
CA-00006-24</t>
  </si>
  <si>
    <t>3100000429024824001 
CA-00007-24</t>
  </si>
  <si>
    <t>3100007928616924001
CA-00008-24</t>
  </si>
  <si>
    <t>3100002360546524001
CA-00009-24</t>
  </si>
  <si>
    <t>3100105355962324001
CA-00010-24</t>
  </si>
  <si>
    <t>3100090174998724001 
CA-00011-24</t>
  </si>
  <si>
    <t>3100100269791524001
CA-00012-24</t>
  </si>
  <si>
    <t>3100103062460724001
CA-00003-24</t>
  </si>
  <si>
    <t>3100001909567924001
CA-00002-24</t>
  </si>
  <si>
    <t>6/05/2024 - 
14/05/2024</t>
  </si>
  <si>
    <t>2024ER575
- 2024ER2254                                                                                     2024ER2448</t>
  </si>
  <si>
    <t>EVA 54</t>
  </si>
  <si>
    <t>21/05/2024</t>
  </si>
  <si>
    <t>NELLY RUBIANO</t>
  </si>
  <si>
    <t>RES. 645</t>
  </si>
  <si>
    <t>AUTO No. 578 SUSPENDE
AUTO N. 894 REACTIVA</t>
  </si>
  <si>
    <t>07/06/2024
30/08/2024</t>
  </si>
  <si>
    <t>SUPERFICIAL -
 LOTICO</t>
  </si>
  <si>
    <t>10/01/2024
28/02/2024</t>
  </si>
  <si>
    <t xml:space="preserve">
2024ER2292</t>
  </si>
  <si>
    <t xml:space="preserve">
13/03/2024 </t>
  </si>
  <si>
    <t>Resolucion 485</t>
  </si>
  <si>
    <t>REGLAMENTACION</t>
  </si>
  <si>
    <t>MARIA LUISA MORENO CANTOR</t>
  </si>
  <si>
    <t>VEREDA RESGUARDO ARRIBA</t>
  </si>
  <si>
    <t>JUAN CASTAÑEDA</t>
  </si>
  <si>
    <t>AUTO DE REQUERIMIENTO 733 30 JUNIO 2024.
LA CONCESIONADA SOLICITA LA CANCELACION.</t>
  </si>
  <si>
    <t>CA 080-13</t>
  </si>
  <si>
    <t>2013ER2221</t>
  </si>
  <si>
    <t>AVICOLA LOS CAMBULOS SA</t>
  </si>
  <si>
    <t>860058831-4</t>
  </si>
  <si>
    <t>CARRERA 5 N 10-125</t>
  </si>
  <si>
    <t>ambiental@avicambulos.com.co</t>
  </si>
  <si>
    <t>2015ER4780</t>
  </si>
  <si>
    <t>JULIAN S</t>
  </si>
  <si>
    <t>CA 091/10</t>
  </si>
  <si>
    <t>2010ER1719</t>
  </si>
  <si>
    <t>WILSON JACINTO BUITRAGO MELOI</t>
  </si>
  <si>
    <t>wilsonbuitrago312@gmail.com</t>
  </si>
  <si>
    <t>EL BERJENAL</t>
  </si>
  <si>
    <t>CARLOS SIERRA</t>
  </si>
  <si>
    <t>2020ER675</t>
  </si>
  <si>
    <t>OFICIO 2020EE683  SE SOLICITA ALLEGAR DOCUMENTACION FALTANTE PARA EL TRAMITE</t>
  </si>
  <si>
    <t>CA 125-22</t>
  </si>
  <si>
    <t>2024ER2672</t>
  </si>
  <si>
    <t>7/05/2024
04/09/2024</t>
  </si>
  <si>
    <t>MILENA GALINDO 
KAREN BARRETO</t>
  </si>
  <si>
    <t>CA 158-12</t>
  </si>
  <si>
    <t>2012ER4625</t>
  </si>
  <si>
    <t>JUSTO GERMAN PULIDO SANCHEZ</t>
  </si>
  <si>
    <t>CARRERA 3 N 6-03</t>
  </si>
  <si>
    <t>VEREDA SACANECA PACHAVITA</t>
  </si>
  <si>
    <t>EL BEJUCO</t>
  </si>
  <si>
    <t>2014ER2207</t>
  </si>
  <si>
    <t>WUALTER CRUZ</t>
  </si>
  <si>
    <t>PENDIENTE FECHA</t>
  </si>
  <si>
    <t>KAREN BARRERO</t>
  </si>
  <si>
    <t>CA 028-13</t>
  </si>
  <si>
    <t>2013ER488</t>
  </si>
  <si>
    <t>NUMAEL ZAMBRANO SALAMANCA</t>
  </si>
  <si>
    <t>VEREDA SOCHAQUIRA</t>
  </si>
  <si>
    <t>mariasalinas@outlook.com</t>
  </si>
  <si>
    <t>SOCHAQUIRA ARRIBA Y ABAJO</t>
  </si>
  <si>
    <t>2023ER9023</t>
  </si>
  <si>
    <t>0/09/23</t>
  </si>
  <si>
    <t>SE ADMITE EL TRAMITE A TRAVES DE AUTO 468</t>
  </si>
  <si>
    <t>KAREN BARERTO</t>
  </si>
  <si>
    <t>EL SALVIO</t>
  </si>
  <si>
    <t>DOMESTICAS</t>
  </si>
  <si>
    <t>quebrada la unica</t>
  </si>
  <si>
    <t>HECTOR TORRES</t>
  </si>
  <si>
    <t>09/096/2024</t>
  </si>
  <si>
    <t>PENDIENTE REQUERIR OBRAS</t>
  </si>
  <si>
    <t>2024ER8223</t>
  </si>
  <si>
    <t>ALDO REY BAUTISTA Y ROSALBINA BAUTISTA DE JIMENEZ</t>
  </si>
  <si>
    <t>4221999 - 23963461</t>
  </si>
  <si>
    <t>DOMESTICO, RIEGO Y ABREVADERO</t>
  </si>
  <si>
    <t>2024ER7969</t>
  </si>
  <si>
    <t>ANA MARIA AMPARO SALAMANCA CASTAÑEDA</t>
  </si>
  <si>
    <t>DEZANJA QUE PASA POR EL PREDIO "NACIMIENTO SIN NOMBRE"</t>
  </si>
  <si>
    <t xml:space="preserve">RIEGO Y ABREVADERO </t>
  </si>
  <si>
    <t>2024EE8282</t>
  </si>
  <si>
    <t>EVA-160</t>
  </si>
  <si>
    <t>2024ER8089</t>
  </si>
  <si>
    <t xml:space="preserve">MARIA CECILIA SOSA ACEVEDO </t>
  </si>
  <si>
    <t>asesoriaytramitesamb@gmail.com</t>
  </si>
  <si>
    <t>VANEGA SUR</t>
  </si>
  <si>
    <t>2024EE8283</t>
  </si>
  <si>
    <t>EVA-162</t>
  </si>
  <si>
    <t>2024ER7992</t>
  </si>
  <si>
    <t>ASOCIACIÓN DE USUARIOS DEL ACUEDUCTO OJO DE AGUA DE LA VEREDA COMPROMISO DEL MUNICIPIO DE VENTAQUEMADA BOYACÁ Repre.legal ANA MILENA DUARTE RUIZ</t>
  </si>
  <si>
    <t>901637887-9</t>
  </si>
  <si>
    <t xml:space="preserve">COMPROMISO </t>
  </si>
  <si>
    <t>2024EE8440</t>
  </si>
  <si>
    <t>2024ER8069</t>
  </si>
  <si>
    <t>DYLMEN JAVIER ROJAS BEJARANO</t>
  </si>
  <si>
    <t>QUEBRADA MONSERRATE</t>
  </si>
  <si>
    <t>DOMESTICO Y PSCICULTURA</t>
  </si>
  <si>
    <t>2024ER8090</t>
  </si>
  <si>
    <t>JUAN SOSA HERNANDEZ</t>
  </si>
  <si>
    <t>2024EE8646</t>
  </si>
  <si>
    <t>2024EE8281</t>
  </si>
  <si>
    <t>EVA-163</t>
  </si>
  <si>
    <t>2024ER8019</t>
  </si>
  <si>
    <t>2024EE6134 - 2024EE8279</t>
  </si>
  <si>
    <t>5/07/2024 - 02/09/2024</t>
  </si>
  <si>
    <t>2024ER7179
2024ER7786</t>
  </si>
  <si>
    <t>04/09/2024</t>
  </si>
  <si>
    <t>SERVINUEVOLN ESP</t>
  </si>
  <si>
    <t>2013ER2135</t>
  </si>
  <si>
    <t>21/005/2024</t>
  </si>
  <si>
    <t>CA 077-13</t>
  </si>
  <si>
    <t>AVICOLA VALLE DE TENZA AVITENZA LIMITADA</t>
  </si>
  <si>
    <t xml:space="preserve">dadmon.avitenza@gmail.com - avitenza@hotmail.com - sapelo0209@gmail.com </t>
  </si>
  <si>
    <t>LOS CUROS</t>
  </si>
  <si>
    <t>2024ER7972</t>
  </si>
  <si>
    <t>MARIA LUZ STELLA RUBIO PATIÑO</t>
  </si>
  <si>
    <t xml:space="preserve">CHIGUATA ABAJO </t>
  </si>
  <si>
    <t>2024EE8102</t>
  </si>
  <si>
    <t>EVA-161</t>
  </si>
  <si>
    <t>SUPERFICIAL-LÓTICO</t>
  </si>
  <si>
    <t>EVA-146</t>
  </si>
  <si>
    <t>3100000418264024001                                               CA-00020-24</t>
  </si>
  <si>
    <t>2024ER7272</t>
  </si>
  <si>
    <t>CECILIA MUÑOZ DE PALACIOS</t>
  </si>
  <si>
    <t>RIO TURMEQUÉ</t>
  </si>
  <si>
    <t>POR MEDIO DE LA RESOLUCION 670 2024 SE MODIFICA EL PERMISO DE CONCESION</t>
  </si>
  <si>
    <t>2024ER6295</t>
  </si>
  <si>
    <t>CA 019-15</t>
  </si>
  <si>
    <t>ADMINISTRACION MUNICIPAL DE SANTA MARIA</t>
  </si>
  <si>
    <t>CARRERA 3 N 3-56</t>
  </si>
  <si>
    <t>uspd@santamaria-boyaca.gov.co</t>
  </si>
  <si>
    <t>LA CRISTALINA</t>
  </si>
  <si>
    <t>2024ER8215</t>
  </si>
  <si>
    <t xml:space="preserve">JOSE ALVARO OTALORA SARMIENTO </t>
  </si>
  <si>
    <t>79,049,265</t>
  </si>
  <si>
    <t>EVA-171</t>
  </si>
  <si>
    <t>3100002421862224001
CA 021-2024</t>
  </si>
  <si>
    <t>3100002421862224002
CA 022-2024</t>
  </si>
  <si>
    <t>3100000427401024001
CA 023-2024</t>
  </si>
  <si>
    <t>3100007232671424001
CA 024-2024</t>
  </si>
  <si>
    <t>CA 089-14</t>
  </si>
  <si>
    <t>2014ER4393</t>
  </si>
  <si>
    <t>ASOCIACION DE SUSCRIPTORES DEL AUEDUCTOVEREDAL DE CHORRO DE ORO DEL MUNICIPIO DE GUATEQUE</t>
  </si>
  <si>
    <t>2005ER3566</t>
  </si>
  <si>
    <t>CA 129-05</t>
  </si>
  <si>
    <t>EMILIO ANTONIO BENAVIDEZ MEDINA</t>
  </si>
  <si>
    <t>VEREDA PUENTE DE BOYACA PREDIO VILLA LUZ</t>
  </si>
  <si>
    <t>emilio_antoniobm@hotmail.com</t>
  </si>
  <si>
    <t>VILLA LUZ</t>
  </si>
  <si>
    <t>JAVIER CORONADO</t>
  </si>
  <si>
    <t>A TRAVES DE LA RESOLUCION 693 DEL 18/09/2024 SE RESUELVE UNA RECLAMACION Y SE ANULAN UNAS FACTURAS POR CONCEPTO DE TASA POR UTILIZACION DEL AGUA</t>
  </si>
  <si>
    <t>CA 179-10</t>
  </si>
  <si>
    <t>2010ER5893</t>
  </si>
  <si>
    <t>PAULO ENRIQUE APONTE SORA</t>
  </si>
  <si>
    <t xml:space="preserve">EL HERVIEROS Y FRAGUA </t>
  </si>
  <si>
    <t>pabliaponte302019@gmail.com</t>
  </si>
  <si>
    <t>VEREDA HERVIDEROS</t>
  </si>
  <si>
    <t>JOSE AMAYA</t>
  </si>
  <si>
    <t xml:space="preserve">2022ER9340
</t>
  </si>
  <si>
    <t xml:space="preserve">16/09/2022
</t>
  </si>
  <si>
    <t>2023ER3111
2023ER10027</t>
  </si>
  <si>
    <t xml:space="preserve">04/04/2023
04/10/2023
</t>
  </si>
  <si>
    <t>2024ER6806</t>
  </si>
  <si>
    <t>25/072024</t>
  </si>
  <si>
    <t>cll 3 #4-65</t>
  </si>
  <si>
    <t>acueductoelcacique@gmail.com</t>
  </si>
  <si>
    <t>CA-043-22</t>
  </si>
  <si>
    <t>ACUEDUCTO SANTA HELENA</t>
  </si>
  <si>
    <t>CA- 132-22</t>
  </si>
  <si>
    <t xml:space="preserve">ASOCIACION DESUSCRIPTORES DEL ACUEDUCTO LAS VEGAS DEL MUNICIPIO DE VENTAQUEMADA </t>
  </si>
  <si>
    <t>CA-167-22</t>
  </si>
  <si>
    <t>CA-125-22</t>
  </si>
  <si>
    <t>OSMAR EMILIANO GUERRA RUBIO</t>
  </si>
  <si>
    <t>CA021-22</t>
  </si>
  <si>
    <t xml:space="preserve">JAIME GALINDO GALINDO </t>
  </si>
  <si>
    <t>CA 024-23</t>
  </si>
  <si>
    <t>pendiente</t>
  </si>
  <si>
    <t>CA 132-22</t>
  </si>
  <si>
    <t>22/11/2023</t>
  </si>
  <si>
    <t>Concepto Tecnico</t>
  </si>
  <si>
    <t>2022EE9217
2023ER4623</t>
  </si>
  <si>
    <t>ANGELA NATALIA
MILENA GALINDO</t>
  </si>
  <si>
    <t>2024ER2530
2023ER8316</t>
  </si>
  <si>
    <t xml:space="preserve">21/03/2023
17/08/2023
</t>
  </si>
  <si>
    <t>LINA MARISOL</t>
  </si>
  <si>
    <t>2024ER6412</t>
  </si>
  <si>
    <t>RES 644</t>
  </si>
  <si>
    <t>26/12/2022
13/06/2023
11/08/2023</t>
  </si>
  <si>
    <t>3201 ADMITE Y SUSPENDE
1589 REACTIVA
2263 ORDENA VISITA</t>
  </si>
  <si>
    <t xml:space="preserve">
2263
3974
2024EE3273</t>
  </si>
  <si>
    <t>20/12/2023
19/03/2024</t>
  </si>
  <si>
    <t>2024ER609
2024ER610</t>
  </si>
  <si>
    <t>2022EE16376
2024EE2329
2024EE3273</t>
  </si>
  <si>
    <t xml:space="preserve">27/12/2022
01/04/2024
19/04/2024
</t>
  </si>
  <si>
    <t>YEYMY GARCIA
KAREN BARRETO
MILENA G</t>
  </si>
  <si>
    <t>05/07/2023
08/04/2024
16/05/2024</t>
  </si>
  <si>
    <t>2023ER6607
2024ER2959
2024ER4487
2024ER7696</t>
  </si>
  <si>
    <t>1391
OFICIOS DE REQUER
2022EE9295
2022EE11059
2023EE13366
2023EE16416</t>
  </si>
  <si>
    <t>2022ER8000
2022 E R 9211-
Solicitud de prórroga
2022ER8165
2022ER9211
2022ER9546
2023ER8821
2023ER11076
2023ER13139
2024ER2327</t>
  </si>
  <si>
    <t>CA 043-22</t>
  </si>
  <si>
    <t xml:space="preserve">2022ER3290
2022ER7130
2022ER4393
202ER4395
2022ER4424
2022ER4559
</t>
  </si>
  <si>
    <t>RTA REQUERIM</t>
  </si>
  <si>
    <t>26/05/2022</t>
  </si>
  <si>
    <t>REQUERIMEINTO</t>
  </si>
  <si>
    <t>requerimeinto c t</t>
  </si>
  <si>
    <t>CA 167-22</t>
  </si>
  <si>
    <t>Auto admite y suspende</t>
  </si>
  <si>
    <t>Auto reactiva</t>
  </si>
  <si>
    <t>rta</t>
  </si>
  <si>
    <t>auto visita</t>
  </si>
  <si>
    <t>08/11/2023</t>
  </si>
  <si>
    <t>req conc tec</t>
  </si>
  <si>
    <t>reque</t>
  </si>
  <si>
    <t>rta reque</t>
  </si>
  <si>
    <t>req ct</t>
  </si>
  <si>
    <t>resp reque</t>
  </si>
  <si>
    <t>CA 043-23</t>
  </si>
  <si>
    <t>PENDIENTE VITAL</t>
  </si>
  <si>
    <t>102
378</t>
  </si>
  <si>
    <t>4/03/2024
07/05/2024</t>
  </si>
  <si>
    <t>YERSON JIMENEZ
Y</t>
  </si>
  <si>
    <t>2024ER3181
2024ER5500</t>
  </si>
  <si>
    <t>15/04/2024
16/06/2024</t>
  </si>
  <si>
    <t>ALEJANDRA GUERRERO</t>
  </si>
  <si>
    <t>17/09/2024</t>
  </si>
  <si>
    <t>ANULADA</t>
  </si>
  <si>
    <t>ADRIANA CARDOSO</t>
  </si>
  <si>
    <t>20/10/21</t>
  </si>
  <si>
    <t>ARIANA B</t>
  </si>
  <si>
    <t>CA 024-14</t>
  </si>
  <si>
    <t>2014ER730</t>
  </si>
  <si>
    <t>ASOCIACION DE SUSCRIPTORES DEL ACUEDUCTO RURAL ELPROGRESO</t>
  </si>
  <si>
    <t>acueductoelprogreso2021@gmail.com</t>
  </si>
  <si>
    <t>ASOCIACION DE SUSCRIPTORES</t>
  </si>
  <si>
    <t>LON 1084808,07
LAT 1082591,01
ALT 2452</t>
  </si>
  <si>
    <t>ANA S</t>
  </si>
  <si>
    <t>2024ER9075</t>
  </si>
  <si>
    <t>3100002396352324001
CA 025-2024</t>
  </si>
  <si>
    <t>2024ER9441</t>
  </si>
  <si>
    <t>EVA 164</t>
  </si>
  <si>
    <t>3100002421768024001
CA 026-24</t>
  </si>
  <si>
    <t>2024ER8653</t>
  </si>
  <si>
    <t>ASOCIACIÓN DE SUSCRIPTORES DEL ACUEDUCTO MONTENEGRO DE LA VEREDA EL ESCOBAL DEL MUNICIPIO DE RAMIRIQUÍ DEPARTAMENTO DE BOYACÁ</t>
  </si>
  <si>
    <t>90104710-3</t>
  </si>
  <si>
    <t xml:space="preserve">ESCOBAL </t>
  </si>
  <si>
    <t>QUEBRADA MONTENEGRO</t>
  </si>
  <si>
    <t>2024EE9761</t>
  </si>
  <si>
    <t>2024ER9052</t>
  </si>
  <si>
    <t>RAMIRO OLMOS ROJAS</t>
  </si>
  <si>
    <t>9,506,375</t>
  </si>
  <si>
    <t>2024EE9632</t>
  </si>
  <si>
    <t>gomax24@gmail.com</t>
  </si>
  <si>
    <t>SOLICITUD DE MODIFICACIÓN 2024ER4970, CON RESPUESTA 2024EE6348 DE FECHA 16/07/2024</t>
  </si>
  <si>
    <t>2012ER5406</t>
  </si>
  <si>
    <t>JAIRO LOPÉZ COLMENARES</t>
  </si>
  <si>
    <t>jairo.lopezcolmenares@gmail.com</t>
  </si>
  <si>
    <t>LAS QUINCHAS</t>
  </si>
  <si>
    <t>ELKYN</t>
  </si>
  <si>
    <t>CA 188-12</t>
  </si>
  <si>
    <t>29/011/2016</t>
  </si>
  <si>
    <t>RES 708</t>
  </si>
  <si>
    <t>2018ER6900</t>
  </si>
  <si>
    <t>6,767,875</t>
  </si>
  <si>
    <t>LIZETH LOPÉZ</t>
  </si>
  <si>
    <t>14/02/2023-
02-06-2023-
31-07-2023-
08-08-2023</t>
  </si>
  <si>
    <t>HAROLD CASTRO
KAREN BUITRAGO
JULIANA A.
KAREN BUITRAGO</t>
  </si>
  <si>
    <t>Karen Barreto</t>
  </si>
  <si>
    <t>Niega</t>
  </si>
  <si>
    <t>OK</t>
  </si>
  <si>
    <t>anedmag8508@gmail.com</t>
  </si>
  <si>
    <t>HAROLD CASTRO             
KAREN BUITRAGO</t>
  </si>
  <si>
    <t>NO PAGO</t>
  </si>
  <si>
    <t>granjaintegral2018@gmail.com</t>
  </si>
  <si>
    <t>MILENA GALINDO AREVALO
KAREN BUITRAGO</t>
  </si>
  <si>
    <t>2023EE722- 
2023EE2096
2023EE4054</t>
  </si>
  <si>
    <t>09/02/2023
09-03-2023
18-04-2024</t>
  </si>
  <si>
    <t>MILENA GALINDO AREVALO
MILENA GALINDO AREVALO
HAROLD CASTRO</t>
  </si>
  <si>
    <t>2023ER713 Solicita estado trámite
2023ER2106
2023ER3033 Comprobante de pago</t>
  </si>
  <si>
    <t>31/01/2023-
09-03-2023
31-03-2024</t>
  </si>
  <si>
    <t>3779,64 lps</t>
  </si>
  <si>
    <t>1178,76 lps</t>
  </si>
  <si>
    <t>0,185 lps</t>
  </si>
  <si>
    <t>OTORGA</t>
  </si>
  <si>
    <t>ALBEIRO PORRAS AVENDAÑO</t>
  </si>
  <si>
    <t>2023ER3039
2023ER3037
2023ER3159
2023ER5049</t>
  </si>
  <si>
    <t>03/04/2023
03/04/2023
5/4/2023
25/05/2023</t>
  </si>
  <si>
    <t>corpochivor.viracacha@gmail.com</t>
  </si>
  <si>
    <t>2023EE997-
2023EE15536-
2024EE1863</t>
  </si>
  <si>
    <t>14/2/2023
27/11/2023
14/03/2024</t>
  </si>
  <si>
    <t>ADRIANA BENAVIDES
MAYRA MONTAÑEZ
MILENA GALINDO</t>
  </si>
  <si>
    <t>2023EE849-
2023EE3554
2023EE15538
2024EE1127
2024EE1129
2024EE5141
2024EE6141
2024EE8286</t>
  </si>
  <si>
    <t>10/02/2023-
10/04/2023
27/11/2023
29/02/2024
29/02/2024
29/05/2024
5/07/2024
2/09/2024</t>
  </si>
  <si>
    <t>ADRIANA BENAVIDES
ANGIE SANCHEZ
MAYRA MONTAÑEZ
MILENA GALINDO
MILENA GALINDO
PAULA MORENO
PAULA MORENO
KAREN BARRETO</t>
  </si>
  <si>
    <t>FECHA LIMITE DE PAGO 
27/04/2023</t>
  </si>
  <si>
    <t>5000 Peces</t>
  </si>
  <si>
    <t>KAREN BARRETO
OK</t>
  </si>
  <si>
    <t>16/02/2023-
02/05/2023
27/11/2023</t>
  </si>
  <si>
    <t>ANGIE SANCHEZ
KAREN BUITRAGO</t>
  </si>
  <si>
    <t>2021EE14539-
2022EE1858-
2022EE3411
2023EE2095 
2023EE3860
2023EE15533
2023EE2324</t>
  </si>
  <si>
    <t>28/12/2021-
04/03/2022-
05/04/2022
09/03/2023
13/04/2023
27/11/2023
01/03/2024</t>
  </si>
  <si>
    <t>MILENA GALINDO AREVALO
MAYRA MONTAÑEZ</t>
  </si>
  <si>
    <t>2023ER2467 solic. Inf. Estado tramite
2024ER1990
2024ER2159</t>
  </si>
  <si>
    <t>16/3/2023
05/03/2024
08/03/2024</t>
  </si>
  <si>
    <t xml:space="preserve">688 ADMITE
</t>
  </si>
  <si>
    <t xml:space="preserve">10/04/2023
</t>
  </si>
  <si>
    <t xml:space="preserve">MILENA GALINDO
</t>
  </si>
  <si>
    <t>2023EE1286-
2023EE6164-
2023EE8258-
2023EE8882
2023EE15168</t>
  </si>
  <si>
    <t>20/02/2023-
24/05/2023-
14-06-2023-
24-07-2023
21/11/2023</t>
  </si>
  <si>
    <t>FECHA LIMITE DE PAGO 
26/08/2023</t>
  </si>
  <si>
    <t>20/2/2023
27/10/2023</t>
  </si>
  <si>
    <t>ANGIE JULIANA SANCHEZ
MAYRA MONTAÑEZ</t>
  </si>
  <si>
    <t>9/3/2023
27/11/2023</t>
  </si>
  <si>
    <t>ADRIANA BENAVIDES
MAYRA MONTAÑEZ</t>
  </si>
  <si>
    <r>
      <rPr>
        <sz val="10"/>
        <color theme="1"/>
        <rFont val="Arial Narrow"/>
        <family val="2"/>
      </rPr>
      <t xml:space="preserve">PUEAA
Autorización sanitaria favorable
</t>
    </r>
    <r>
      <rPr>
        <sz val="10"/>
        <color rgb="FFFF0000"/>
        <rFont val="Arial Narrow"/>
        <family val="2"/>
      </rPr>
      <t xml:space="preserve">Comprobante de pago </t>
    </r>
  </si>
  <si>
    <t>4275837 - 51949634</t>
  </si>
  <si>
    <t>corpochivor.tibana@gmail.com</t>
  </si>
  <si>
    <t>ok</t>
  </si>
  <si>
    <t>INVERJUNCO SAS
Rep. Legal Lisandro Junco</t>
  </si>
  <si>
    <t>lisandrojunco@hotmail.com/inmobiliaria@inverjunco.com.co</t>
  </si>
  <si>
    <t>SUBTERRANEO</t>
  </si>
  <si>
    <t>2023EE15519</t>
  </si>
  <si>
    <t>MODIFICA</t>
  </si>
  <si>
    <t>321 DESISTIMIENTO</t>
  </si>
  <si>
    <t>2023EE3285
2023EE13222
2023EE13223</t>
  </si>
  <si>
    <t>31/3/2023
11/10/2023
11/10/2023</t>
  </si>
  <si>
    <t>ADRIANA BENAVIDES
MAYRA MONTAÑEZ
MAYRA MONTAÑEZ</t>
  </si>
  <si>
    <t>2023ER7486</t>
  </si>
  <si>
    <t>MARISOL VARGAS</t>
  </si>
  <si>
    <t xml:space="preserve">2023EE3861-
2023EE4929
</t>
  </si>
  <si>
    <t>13/04/2023-
03/05/2023</t>
  </si>
  <si>
    <t>KAREN BUITRAGO
LEYDY RODRIGUEZ/HAROL C</t>
  </si>
  <si>
    <t>1571,41 LPS</t>
  </si>
  <si>
    <t>453,88 LPS</t>
  </si>
  <si>
    <t>0,0064LPS</t>
  </si>
  <si>
    <t>820 OTORGA</t>
  </si>
  <si>
    <t>Predio San Jose, Tibaná</t>
  </si>
  <si>
    <t>2023ER4885-2023ER5393</t>
  </si>
  <si>
    <t>23/5/2023-02/06/2024</t>
  </si>
  <si>
    <t xml:space="preserve">2023EE4942-
2023EE6726-
2023EE8441 </t>
  </si>
  <si>
    <t>03/05/2023-
05-06-2023-
12-07-2023</t>
  </si>
  <si>
    <t>MILENA GALINDO AREVALO
JULIANA A.</t>
  </si>
  <si>
    <t>2023ER4962-
2023ER6444 
2023ER9178
2024ER4172</t>
  </si>
  <si>
    <t>24/05/2023-
29-06-2023-
12/09/2023
08-05-2024</t>
  </si>
  <si>
    <t>CAMILA AMAYA
ANDRES TORRES
ANGIE RODRIGUEZ</t>
  </si>
  <si>
    <t>22/12/2023
30-05-2024
17-07-2024</t>
  </si>
  <si>
    <t xml:space="preserve"> agricola, pecuario y domestico </t>
  </si>
  <si>
    <t>146
Auto 747</t>
  </si>
  <si>
    <t>14-03-2024
31-07-2024</t>
  </si>
  <si>
    <t>Yerson Jimenez</t>
  </si>
  <si>
    <t>2024ER4172</t>
  </si>
  <si>
    <t>Res 572</t>
  </si>
  <si>
    <t>PAULA 
MORENO</t>
  </si>
  <si>
    <t>2023ER4834 PUEAA - PAGO
2023ER4845
2023ER6538
2023ER8566
2024ER3763</t>
  </si>
  <si>
    <t>18/5/2023
18-05-2023
04-07-2023
25-08-2023
29-04-2024</t>
  </si>
  <si>
    <t>08/08/2023
16/11/2023</t>
  </si>
  <si>
    <t>CAMILA AMAYA
ADRIAN DIAZ</t>
  </si>
  <si>
    <t>15/12/2023
21-05-2024</t>
  </si>
  <si>
    <t>2024ER3763</t>
  </si>
  <si>
    <t>2023EE4820
2023EE14884
2023EE15909
2024EE5661</t>
  </si>
  <si>
    <t>2/5/2023
17-11-2023
04-12-2023
07-06-2024</t>
  </si>
  <si>
    <t>2023ER5652 pago de fact
2023ER10067
2023ER10498
2023ER11425</t>
  </si>
  <si>
    <t>8/6/2023
05-10-2023
18-10-23
20-11-2023</t>
  </si>
  <si>
    <t>2749 ADMITE
3322 SUSPENDE TERMINOS</t>
  </si>
  <si>
    <t>29/09/2023
01-12-2023</t>
  </si>
  <si>
    <t>HAROL CASTRO
MAYRA MONTAÑEZ</t>
  </si>
  <si>
    <t>BLANCA MARIA CABEZA PATIÑO
EMILIO CABEZA NOPE</t>
  </si>
  <si>
    <t>2023EE4819
2023EE15925</t>
  </si>
  <si>
    <t>2/5/2023
05-12-2023</t>
  </si>
  <si>
    <t>2023ER8956
2023ER11317</t>
  </si>
  <si>
    <t>5/9/2023
16-11-2023</t>
  </si>
  <si>
    <t>OK (IMPULSAR)</t>
  </si>
  <si>
    <t>2023EE4812</t>
  </si>
  <si>
    <t>Vereda Juana Ruiz</t>
  </si>
  <si>
    <t>RIO TIBANA</t>
  </si>
  <si>
    <t xml:space="preserve"> 2023EE4814; 2023EE10871</t>
  </si>
  <si>
    <t>2/5/2023;30/08/2024</t>
  </si>
  <si>
    <t>2023ER5217; 2023ER7702; 2023ER9729</t>
  </si>
  <si>
    <t>30/5/2023; 01/08/2023; 26/09/2023</t>
  </si>
  <si>
    <t>2023/05/2024</t>
  </si>
  <si>
    <t>2042.3 Lps</t>
  </si>
  <si>
    <t>857.44 Lps</t>
  </si>
  <si>
    <t>Uso agricola: 0.208</t>
  </si>
  <si>
    <t>VEREDA CANOS; FINCA MACONDO</t>
  </si>
  <si>
    <t>11/05/2023
02/06/2023
20/09/2023</t>
  </si>
  <si>
    <t>2023ER4648                                2023ER4457                                              2023ER4457                                               2023ER8708</t>
  </si>
  <si>
    <t xml:space="preserve">10/05/2023                      15/05/2023                      16/05/2023                      30/08/2023
</t>
  </si>
  <si>
    <t>OK (REQUERIDA)</t>
  </si>
  <si>
    <t xml:space="preserve">VEREDA DULCEYES </t>
  </si>
  <si>
    <t xml:space="preserve">OK </t>
  </si>
  <si>
    <t xml:space="preserve">MILENA GALINDO AREVALO </t>
  </si>
  <si>
    <t>HAROLD CASTRO - KAREN BARRETO</t>
  </si>
  <si>
    <t>2023ER5786  -  2023ER7080  -  2024ER3974  -  2024ER4026</t>
  </si>
  <si>
    <t>14/06/2023  -  18/07/2024  -  03/05/2024  -  06/05/2024</t>
  </si>
  <si>
    <t>2024ER1014</t>
  </si>
  <si>
    <t>SI CUMPLE</t>
  </si>
  <si>
    <t>2023ER8385</t>
  </si>
  <si>
    <t>2024ER1558</t>
  </si>
  <si>
    <t>OK IMPULSAR</t>
  </si>
  <si>
    <t>444 DESISTIMIENTO</t>
  </si>
  <si>
    <t>OK IMPULSAR NOT</t>
  </si>
  <si>
    <t>2024ER2988</t>
  </si>
  <si>
    <t xml:space="preserve">
2023ER10079
2023ER11441
2023ER11729</t>
  </si>
  <si>
    <t>05/10/2024 
21/11/2023 
29/11/2023</t>
  </si>
  <si>
    <t>2023ER8383
2023er10226</t>
  </si>
  <si>
    <t>22/08/24
10/10/2023</t>
  </si>
  <si>
    <t>379  ADMITE
659 RESUELVE</t>
  </si>
  <si>
    <t>2023ER8721</t>
  </si>
  <si>
    <t>2021EE12009</t>
  </si>
  <si>
    <t xml:space="preserve">MILENA GALINDO OK </t>
  </si>
  <si>
    <t>2023ER466</t>
  </si>
  <si>
    <t>2024ER1761-
2024ER2692
2024ER5211</t>
  </si>
  <si>
    <t>28/02/2024-
01/04/2024
05-06-2024</t>
  </si>
  <si>
    <t>27.37</t>
  </si>
  <si>
    <t>15.67</t>
  </si>
  <si>
    <t>4 habitantes</t>
  </si>
  <si>
    <t>OK constancia</t>
  </si>
  <si>
    <t>2023ER12252</t>
  </si>
  <si>
    <t xml:space="preserve">NA  </t>
  </si>
  <si>
    <t>LINA  VARGAS</t>
  </si>
  <si>
    <t>2024EE2368
2024EE4918
2024EE4920</t>
  </si>
  <si>
    <t>1/4/2024
24/05/2024</t>
  </si>
  <si>
    <t>Milena Galindo
KAREN BUITRAGO</t>
  </si>
  <si>
    <t>2024ER3778
2024ER5379
2024ER6948
2024ER6956</t>
  </si>
  <si>
    <t>29/4/2024
11/06/2024
25/07/2024
25/07/2024</t>
  </si>
  <si>
    <t>ADRIAN DIAZ
NELLY RUBIANO</t>
  </si>
  <si>
    <t>adrian diaz novoa</t>
  </si>
  <si>
    <t>LLAGUAS</t>
  </si>
  <si>
    <t>2024EE5663
2024EE6641
2024EE6639</t>
  </si>
  <si>
    <t>7/6/2024
22/07/2024
22/07/2024</t>
  </si>
  <si>
    <t>KAREN BARRETO 
PAULA MORNEO
PAULA MORENO</t>
  </si>
  <si>
    <t>EVELIN LESMES</t>
  </si>
  <si>
    <t>quigua arriba</t>
  </si>
  <si>
    <t>superficial</t>
  </si>
  <si>
    <t>SUPERICIAL</t>
  </si>
  <si>
    <t>QUEBRADA LA LLANADA</t>
  </si>
  <si>
    <t>2024EE3874
2024EE5628
2024EE7926</t>
  </si>
  <si>
    <t>8/5/2024
22/08/2024</t>
  </si>
  <si>
    <t xml:space="preserve">2024ER4027
2024ER7617
2024ER8607
</t>
  </si>
  <si>
    <t>06/05/2024
09/08/2024
30/08/2024</t>
  </si>
  <si>
    <t>EVA 116</t>
  </si>
  <si>
    <t>VEREDA GACHACAVITA</t>
  </si>
  <si>
    <t>SUPERFICIAL -LÓTICO</t>
  </si>
  <si>
    <t>PAULA MORENO
KAREN BARRETO</t>
  </si>
  <si>
    <t>30/07/2024 
13/08/2024</t>
  </si>
  <si>
    <t>2024ER6258 
2024ER7588
2024ER8710</t>
  </si>
  <si>
    <t>SUPERFICIAL LÓTICO</t>
  </si>
  <si>
    <t>2024EE5315 
 2024EE7141</t>
  </si>
  <si>
    <t>1/05/2024
  01/07/2024</t>
  </si>
  <si>
    <t>2024ER6460 
 2024ER9342</t>
  </si>
  <si>
    <t>18/07/2024 
 12/09/2024</t>
  </si>
  <si>
    <t>SUPERFICIAL LENTICO</t>
  </si>
  <si>
    <t>2024EE5316 
 2024EE7899</t>
  </si>
  <si>
    <t>31/05/2024 
21/08/2024</t>
  </si>
  <si>
    <t xml:space="preserve">2024ER4875 
2024ER9193
</t>
  </si>
  <si>
    <t xml:space="preserve">27/05/2024
10/09/2024
</t>
  </si>
  <si>
    <t>EVA-16</t>
  </si>
  <si>
    <t>PTE COMPROBANTE DE PAGO PARA APERTURAR</t>
  </si>
  <si>
    <t>ADMINISTRACION PUBLICA COOPERATIVA DE AGUA POTABLE Y SANEAMIENTO BASICO SINAI A.A.A DE PACHAVITA BOYACA</t>
  </si>
  <si>
    <t>2024EE5057</t>
  </si>
  <si>
    <t>646
1083
1608</t>
  </si>
  <si>
    <t>2/08/2019
17/11/2020
31/08/2022</t>
  </si>
  <si>
    <t>2019EE5636
2020EE7943
2022EE10050</t>
  </si>
  <si>
    <t xml:space="preserve">6/08/2019
19/11/2020
01/09/2022
</t>
  </si>
  <si>
    <t>5/07/2018
21/08/2020
26/09/2023</t>
  </si>
  <si>
    <t>ELIANA CARDENAS
DANNA SALGADO
HECTOR TORRES</t>
  </si>
  <si>
    <t>30/05/2017
07/10/2020
18/08/2024</t>
  </si>
  <si>
    <t>PPOR MEDIO DE OFICIO 2024EE9786 DEL 24 SEPTIEMBRE 2024 SE ENVIA NOTIFICAOIN PPOR AVISO</t>
  </si>
  <si>
    <t>LAT 05°08´22,14"
LON 73°24´52,13"
ALT 22,66,32</t>
  </si>
  <si>
    <t>CA 070-13</t>
  </si>
  <si>
    <t>2013ER1581</t>
  </si>
  <si>
    <t>LUIS ALFONSO ESPINOSA SANABRIA</t>
  </si>
  <si>
    <t>VEREDA REQUITA</t>
  </si>
  <si>
    <t>ariasdavid736@gmail.com</t>
  </si>
  <si>
    <t>VEREDA EL PLAN</t>
  </si>
  <si>
    <t>el recuerdo, el roble , la frontera, la florida, los laureles y santa rosa</t>
  </si>
  <si>
    <t>N1081106,957
E 1085932473
A 2932</t>
  </si>
  <si>
    <t>VEREDA REAVITA Y EL PLAN</t>
  </si>
  <si>
    <t>PECUARIO 
DOMESTICO</t>
  </si>
  <si>
    <t xml:space="preserve">HENRY </t>
  </si>
  <si>
    <t>10/06/20230</t>
  </si>
  <si>
    <t>2014ER7952</t>
  </si>
  <si>
    <t>PENDIENTE RECIBIR OBRAS</t>
  </si>
  <si>
    <t>CA 105-08</t>
  </si>
  <si>
    <t>2008ER6568</t>
  </si>
  <si>
    <t>OMAR RENE CORREA VALDERRAMA</t>
  </si>
  <si>
    <t>rodriguezm@procuraduria.gov.co</t>
  </si>
  <si>
    <t>HENRY LESMES</t>
  </si>
  <si>
    <t>ACUEDUCTO</t>
  </si>
  <si>
    <t>PECUARIO
RIEGO</t>
  </si>
  <si>
    <t>35 BOVINO
15 HECTAREAS</t>
  </si>
  <si>
    <t>PLINIO R</t>
  </si>
  <si>
    <t>1502/2010</t>
  </si>
  <si>
    <t>PENDIENTE POR NOTIFICAR PERDIDA DE FUERZA EJECUTORIA</t>
  </si>
  <si>
    <t>570 
09/06/21</t>
  </si>
  <si>
    <t>JUAN PÁBLO</t>
  </si>
  <si>
    <t>CAROL ACOSTA</t>
  </si>
  <si>
    <t>CA 110-13</t>
  </si>
  <si>
    <t>2013ER4118</t>
  </si>
  <si>
    <t>ACUEDUCTO LA CASCADA VEREDA PLAN</t>
  </si>
  <si>
    <t>900106077-8</t>
  </si>
  <si>
    <t>asoacueductocascada@gmail.com</t>
  </si>
  <si>
    <t>EL PLAN</t>
  </si>
  <si>
    <t>N 52314
E 07315482
AL 2937</t>
  </si>
  <si>
    <t>3,80 LPS</t>
  </si>
  <si>
    <t>DOMESTICO
PECUARIO</t>
  </si>
  <si>
    <t>FECHA ACTUALIZACION</t>
  </si>
  <si>
    <t>Cumple o NO SI</t>
  </si>
  <si>
    <t>FECHA ACTUALIZAICON</t>
  </si>
  <si>
    <t xml:space="preserve">FECHA ACTUALIZACION </t>
  </si>
  <si>
    <t>ULTIMA ACTULIZACION</t>
  </si>
  <si>
    <t>975</t>
  </si>
  <si>
    <t>26/09/2024</t>
  </si>
  <si>
    <t>pulidoparraluzclarita@gmail.com</t>
  </si>
  <si>
    <t>GUACAMAYAS Y CHOCHAL</t>
  </si>
  <si>
    <t>LAS CASAS</t>
  </si>
  <si>
    <t>DESISTIMIENTO TACITO RESOLUCION 583 DEL 08/08/2024</t>
  </si>
  <si>
    <t>CA 080-15</t>
  </si>
  <si>
    <t>CARLOS JULIO BARRETO</t>
  </si>
  <si>
    <t>CARRERA 7 N 5-92</t>
  </si>
  <si>
    <t>c16293187@gmail.com</t>
  </si>
  <si>
    <t>339
2269
3364</t>
  </si>
  <si>
    <t>27/03/2018
28/10/2022
16/11/2023</t>
  </si>
  <si>
    <t>JULIAN SUAREZ
CRISTIAN FIGUEROA
ADRIANA B</t>
  </si>
  <si>
    <t>2024ER8970
2024EE9636</t>
  </si>
  <si>
    <t>5/09/2024
20/09/2024</t>
  </si>
  <si>
    <t>2023EE6765
2024EE9637</t>
  </si>
  <si>
    <t>5/06/2023
20/09/2024</t>
  </si>
  <si>
    <t>JULIANA SANCHEZ
KAREN BARERTO</t>
  </si>
  <si>
    <t>2024ER7160</t>
  </si>
  <si>
    <t>2023EE15935
2024ER8819
2024EE9857</t>
  </si>
  <si>
    <t>5/12/2023
04/09/2024
26/09/2024</t>
  </si>
  <si>
    <t xml:space="preserve">JULIANA SANCHEZ
KAREN BARERTO
</t>
  </si>
  <si>
    <t>CA 150-05</t>
  </si>
  <si>
    <t>2005ER7104</t>
  </si>
  <si>
    <t>CAROS Y GALINDOS</t>
  </si>
  <si>
    <t>josecaroplazas1978@hotmail.com</t>
  </si>
  <si>
    <t>NACEDERO</t>
  </si>
  <si>
    <t>PLINIOI FORERO</t>
  </si>
  <si>
    <t>SE RESUELVE RECLAMACIO Y SE ANULAN FACTURAS DTUA 600 RESOLUCION 726 DEL 26/09/2024</t>
  </si>
  <si>
    <t>909 15/08/2006</t>
  </si>
  <si>
    <t>VEREDA PARAMO SUTATENZA</t>
  </si>
  <si>
    <t>blancbag@gmail.com</t>
  </si>
  <si>
    <t>1/03/2023
07/05/2024</t>
  </si>
  <si>
    <t>ANGIE RODRIGUEZ
SIERRA RUEDA</t>
  </si>
  <si>
    <t>1/04/2023
07/05/2024</t>
  </si>
  <si>
    <t>2709/2024</t>
  </si>
  <si>
    <t>SE NOTIFICO RESOLUCION OTORGA</t>
  </si>
  <si>
    <t>2024ER9065</t>
  </si>
  <si>
    <t>973</t>
  </si>
  <si>
    <t>27/09/2024</t>
  </si>
  <si>
    <t>972</t>
  </si>
  <si>
    <t>2024ER9063</t>
  </si>
  <si>
    <t>900161445 - 79,462,929</t>
  </si>
  <si>
    <t>FRUTILLO</t>
  </si>
  <si>
    <t>EVA-182</t>
  </si>
  <si>
    <t>2024ER9373</t>
  </si>
  <si>
    <t>2024EE8278  -  2024EE9853</t>
  </si>
  <si>
    <t>PAULA MORENO - KAREN BARRETO</t>
  </si>
  <si>
    <t>EVA-190</t>
  </si>
  <si>
    <t>2024ER9332</t>
  </si>
  <si>
    <t>MARTHA CECILIA RUEDA MONTENEGRO</t>
  </si>
  <si>
    <t>QUEBRADA EL REMANSO</t>
  </si>
  <si>
    <t>2024EE9956</t>
  </si>
  <si>
    <t>2024ER9062</t>
  </si>
  <si>
    <t>RIO ALBARRACÍN</t>
  </si>
  <si>
    <t>2024EE9758</t>
  </si>
  <si>
    <t>EVA-188</t>
  </si>
  <si>
    <t>3100004157009124001
CA 027-24</t>
  </si>
  <si>
    <t>2024ER10201</t>
  </si>
  <si>
    <t>3100090016144524003
CA 029-2024</t>
  </si>
  <si>
    <t>Auto admite y suspe</t>
  </si>
  <si>
    <t>3100001911073424001
CA 030-2024</t>
  </si>
  <si>
    <t>3100005164848724001
CA 031-2024</t>
  </si>
  <si>
    <t>2020ER1624
2024ER4506</t>
  </si>
  <si>
    <t>04/03/2020
17/05/2024</t>
  </si>
  <si>
    <t>2020EE2774
2020EE3959
2020EE5804
2023EE16361
2024EE5854 - 
2024EE7583</t>
  </si>
  <si>
    <t>22/04/2020
16/06/2020
10/09/2020
12/12/2023
19/06/2024 - 
13/08/2024</t>
  </si>
  <si>
    <t>2020ER3006
2020ER5278
2023ER11655
2024ER4506
2024ER6893
2024ER9415</t>
  </si>
  <si>
    <t>18/05/2020
24/08/2020
27/11/2023
17/05/2024
25/07/2024
13/09/2024</t>
  </si>
  <si>
    <t>34351
1384</t>
  </si>
  <si>
    <t>112000
265000</t>
  </si>
  <si>
    <t>CA 032-2024</t>
  </si>
  <si>
    <t>3100000733266024001
CA 032-2024</t>
  </si>
  <si>
    <t>olguitalop@gmail.com</t>
  </si>
  <si>
    <t>3138441935/3102114715</t>
  </si>
  <si>
    <t>VEREDA QUIRIA VACA ARRIBA</t>
  </si>
  <si>
    <t>SIN PAGO</t>
  </si>
  <si>
    <t>17/10/2024</t>
  </si>
  <si>
    <t>riapiraalejandra@gmail.com</t>
  </si>
  <si>
    <t>CAÑO 1,2 Y 3</t>
  </si>
  <si>
    <t>QUEBRADA LA COLORADA</t>
  </si>
  <si>
    <t xml:space="preserve">444
2538
2828
3522
</t>
  </si>
  <si>
    <t>16/06/2020
09/11/2022
04/10/2023
23/11/2023</t>
  </si>
  <si>
    <t>GINA MONROY
CRISTIAN FIGUEROA
HAROL FAJARDO
HAROL FAJARDO</t>
  </si>
  <si>
    <t>2023ER12454</t>
  </si>
  <si>
    <t>SIN</t>
  </si>
  <si>
    <t>LICETH HOLGION</t>
  </si>
  <si>
    <t>NARANJITOS</t>
  </si>
  <si>
    <t>DOMESTICO 
INDUSTRIAL</t>
  </si>
  <si>
    <t>2024eER4959</t>
  </si>
  <si>
    <t>2024ER5671</t>
  </si>
  <si>
    <t>15/10/2024</t>
  </si>
  <si>
    <t>CA 035-15</t>
  </si>
  <si>
    <t>2015ER1222</t>
  </si>
  <si>
    <t>PENTIENDE VITAL</t>
  </si>
  <si>
    <t>ASOCIACION DE SUSCRIPTOIRES DEL ACUEDUCTO INTERVEREDAL GAUZA CENTRO</t>
  </si>
  <si>
    <t>900208760-9</t>
  </si>
  <si>
    <t>VEREDA GAUNZA</t>
  </si>
  <si>
    <t>acueductosumbitaboyaca@gmail.com</t>
  </si>
  <si>
    <t>VEREDA GAUZA</t>
  </si>
  <si>
    <t>MATA DEL OSO</t>
  </si>
  <si>
    <t>ANA CELIA</t>
  </si>
  <si>
    <t>2015ER2189</t>
  </si>
  <si>
    <t xml:space="preserve">MEDINATE RESOLUCION NUMERO 787 SE ANULA LA FACTURA DTUA 329 </t>
  </si>
  <si>
    <t>NACIMIENTO Y SANJA</t>
  </si>
  <si>
    <t>1003</t>
  </si>
  <si>
    <t>2024ER10441 - 2024ER10603 - 2024ER10616</t>
  </si>
  <si>
    <t>02/10/2024 - 08/10/2024 - 08/10/2024</t>
  </si>
  <si>
    <t>MUNICIPIO SAN LUIS DE GACENO Repre.Legal NELZON GARZÓN CHITIVA</t>
  </si>
  <si>
    <t>891802151-9</t>
  </si>
  <si>
    <t>SN LUIS DE GACENO</t>
  </si>
  <si>
    <t>SAN PEDRO - SAN AGUSTIN - MARAÑAL</t>
  </si>
  <si>
    <t>2024ER9663</t>
  </si>
  <si>
    <t>2024EE6131 - 2024EE10269</t>
  </si>
  <si>
    <t>5/07/2024 - 15/10/2024</t>
  </si>
  <si>
    <t>EVA -192</t>
  </si>
  <si>
    <t>2277 - 1015</t>
  </si>
  <si>
    <t>16/08/2023 - 18/10/2024</t>
  </si>
  <si>
    <t>ADRIANA BENAVIDES -  PAULA MORENO</t>
  </si>
  <si>
    <t>3100090016383524001                                        CA 033-2024</t>
  </si>
  <si>
    <t>PAULA MORENO - MILENA GALINDO - KAREN BARRETO</t>
  </si>
  <si>
    <t>2024EE6137 - 2024EE8824 - 2024EE9673 - 2024EE9920</t>
  </si>
  <si>
    <t>5/07/2024 - 09/09/2024 - 20/09/2024 - 27/09/2024</t>
  </si>
  <si>
    <t>EVA-200</t>
  </si>
  <si>
    <t>2024ER10827</t>
  </si>
  <si>
    <t>WILSON ANDRES CARO PIÑEROS Y BEIMAR CAMILO MONTAÑA MONTAÑA</t>
  </si>
  <si>
    <t>7186487 - 1050692012</t>
  </si>
  <si>
    <t>VEREDA MANZANOS</t>
  </si>
  <si>
    <t>QUEBRADA MANZANOS</t>
  </si>
  <si>
    <t>2024ER9957</t>
  </si>
  <si>
    <t>2024EE8280 - 2024EE10419</t>
  </si>
  <si>
    <t>2/09/2024 - 18/10/2024</t>
  </si>
  <si>
    <t>EVA-204</t>
  </si>
  <si>
    <t>X DESISTIDA</t>
  </si>
  <si>
    <t>RESOLUCIÓN 705 DESISTIMIENTO TACITO</t>
  </si>
  <si>
    <t xml:space="preserve">707 DESISTIMIENTO </t>
  </si>
  <si>
    <t>1074</t>
  </si>
  <si>
    <t>24/10/2024</t>
  </si>
  <si>
    <t>1073</t>
  </si>
  <si>
    <t>RES 806</t>
  </si>
  <si>
    <t>RES 805</t>
  </si>
  <si>
    <t>CA 065-14</t>
  </si>
  <si>
    <t>2014ER2780</t>
  </si>
  <si>
    <t>EDUARDO CASTILLO HOLGUIN</t>
  </si>
  <si>
    <t>VEREDA EL DATIL</t>
  </si>
  <si>
    <t>oforerog@gmail.com</t>
  </si>
  <si>
    <t>QUEBRADA EL DATIL</t>
  </si>
  <si>
    <t>2024ER6401</t>
  </si>
  <si>
    <t>CA 061-14</t>
  </si>
  <si>
    <t>2014ER2522</t>
  </si>
  <si>
    <t>BRIGIDA SARMIENTO CORTES</t>
  </si>
  <si>
    <t xml:space="preserve">EL BARRIAL </t>
  </si>
  <si>
    <t>AUTO 3052</t>
  </si>
  <si>
    <t>2024ER10134
2024EE10549</t>
  </si>
  <si>
    <t>26/09/2024
21/10/2024</t>
  </si>
  <si>
    <t>EVA 206</t>
  </si>
  <si>
    <t>CA 067-16</t>
  </si>
  <si>
    <t>2016ER1740</t>
  </si>
  <si>
    <t>GREGORIO RAMOS PULIDO</t>
  </si>
  <si>
    <t>VEREDA FERNANDEZ</t>
  </si>
  <si>
    <t>3143145423
3193167394</t>
  </si>
  <si>
    <t>VEREDA RENNANDEZ</t>
  </si>
  <si>
    <t>BELLA VISTA</t>
  </si>
  <si>
    <t>CRISTIAN FIGUEROA
HAROL CASTRO</t>
  </si>
  <si>
    <t>3342
2471
3523</t>
  </si>
  <si>
    <t>29/12/2022
04/09/2023
23/11/2023</t>
  </si>
  <si>
    <t>2024ER6393</t>
  </si>
  <si>
    <t>3100090051956424001
CA 035-2024</t>
  </si>
  <si>
    <t>3100083011845724001
CA 036-2024</t>
  </si>
  <si>
    <t>EVELIN ROCIO LESMES</t>
  </si>
  <si>
    <t>MEDIANTE RESOLUCION 832 DEL 30/10/2024 POR MEDIO DE LA CUAL SE RECUELVE UNA RECLAMACION Y SE ANULA LA FACTURA BAJO EL CONSECUTIVO N DTUA 804 POR CONCEPTO DE DTASA PÓR UTILIZAICONN DE AGUAS DEL PERIODO "20"  COMPRENDIDO EN EL 01 ENERO AL 31 DICIEMBRE 2023 Y SE ADOPTAN OTRAS DETERMINACIONES</t>
  </si>
  <si>
    <t>VEREDA CALDERA ABAJO</t>
  </si>
  <si>
    <t>1091</t>
  </si>
  <si>
    <t>30/10/2024</t>
  </si>
  <si>
    <t>CHORRO BLANCO LOS TOLLES</t>
  </si>
  <si>
    <t>CALLE 152 N 72-85 APT 103 TORRE 3 BOGOTA</t>
  </si>
  <si>
    <t>solermarcoantonio1@gmail.com</t>
  </si>
  <si>
    <t>MEDIANTE RESOLUCION N 819 DEL 28/10/2024 POR MEIDO DE LA CUAL SE DECLARA EL DESISTIMIENTO TACITO Y SE ORDENA EL ARCHIVO DEL EXPEDIENTE</t>
  </si>
  <si>
    <t>1089</t>
  </si>
  <si>
    <t>28/10/2024</t>
  </si>
  <si>
    <t>VEREDA ARAQUIRA</t>
  </si>
  <si>
    <t>acueductosanjoseturmeque@gmail.com
acueductosanjosejaraquira@gmail.com</t>
  </si>
  <si>
    <t>EVA 137</t>
  </si>
  <si>
    <t>POR MEIDO DE LA RESOLICION N 808 DEK 25/10/2024 SE DECLARA EL DESISITIMIENTO TACITO Y SE ARCHIVA EL EXPEDIENTE</t>
  </si>
  <si>
    <t>POR MEDIO DE RESOLUCION N 809 DEL 25/10/2024 SE DECLARA EL DESISTIMIENTO TACITO Y SE ORDENA EL ARCHIVO DEL EXPEDIENTE</t>
  </si>
  <si>
    <t>1,85LPS</t>
  </si>
  <si>
    <t>0,023LPS</t>
  </si>
  <si>
    <t>2016ER3129</t>
  </si>
  <si>
    <t>LUZ DEL CARMEN BERMUDEZ</t>
  </si>
  <si>
    <t>LAVA AUTOS LA QUIGUA</t>
  </si>
  <si>
    <t>REGUARDO MANZANOS ARRIBA</t>
  </si>
  <si>
    <t>RIO GARAGOA</t>
  </si>
  <si>
    <t>CRISTIAN FIGUEROA</t>
  </si>
  <si>
    <t>O FORERO</t>
  </si>
  <si>
    <t>2009ER5307</t>
  </si>
  <si>
    <t>FREDY M</t>
  </si>
  <si>
    <t>2017ER1756</t>
  </si>
  <si>
    <t>LAURA LOZANO</t>
  </si>
  <si>
    <t>2008ER5608
2021ER4582</t>
  </si>
  <si>
    <t>23/10/2008
10/06/2021</t>
  </si>
  <si>
    <t xml:space="preserve">SIN CONSECUTIVO
</t>
  </si>
  <si>
    <t>13
1000
708</t>
  </si>
  <si>
    <t>29/01/2021
15/09/2021
06/05/2022</t>
  </si>
  <si>
    <t>CRISTIAN F
JEFER A
CRISTIAN F</t>
  </si>
  <si>
    <t>17/06/2009
11/11/2020
25/11/2021
29/072024</t>
  </si>
  <si>
    <t>1/08/2009
10/12/2020
23/12/2021
26/09/2024</t>
  </si>
  <si>
    <t>0,567
0,23
0,171</t>
  </si>
  <si>
    <t xml:space="preserve">2009ER5978
2014EE3320
2014EE8418
2022EE11064
2024ER10833
</t>
  </si>
  <si>
    <t xml:space="preserve">A RAMIREZ
HERCY V
LAURA C
JEFER A
ALEJANDRA G
</t>
  </si>
  <si>
    <t xml:space="preserve">SOLICITUD AMPLIACION CONCESION.
VISITA DE MONITOREO.
DAR CUMPLIMIENTO AUTO.
AJUSTES MEMORIAS Y PLANOS EVALUADOS MEDIANTE AUTO N 1000
</t>
  </si>
  <si>
    <t>PENDIENTE RESPUESTA ALLEGAR DOCUMENTOS MEDIANTE RADICADO 2024EE10833</t>
  </si>
  <si>
    <t>CA 092-06</t>
  </si>
  <si>
    <t>VENTAQUEMADA- SECTOR TIERRA NEGRA</t>
  </si>
  <si>
    <t>jmorenoneira000@gmail.com</t>
  </si>
  <si>
    <t>MEDIANTE RESOLUCION 820 DEL 28/10/2024 SE DECLARA EL DESISTIEMITNO TACITO Y SE ARCHIVA EL EXPEDIENTE</t>
  </si>
  <si>
    <t>CA 086-10</t>
  </si>
  <si>
    <t>2010ER1622</t>
  </si>
  <si>
    <t>OMAR HERNANDO PEÑA RUBIANO Y OTROS</t>
  </si>
  <si>
    <t>VEREDA SICHA ABAJO</t>
  </si>
  <si>
    <t>acueductoveredalpuravida@gmail.com</t>
  </si>
  <si>
    <t>ZANJA ARRIBA</t>
  </si>
  <si>
    <t>P PERILLA</t>
  </si>
  <si>
    <t>2011EE3707
2011EE5227</t>
  </si>
  <si>
    <t>1/04/2011
23/05/2011</t>
  </si>
  <si>
    <t>J SUAREZ</t>
  </si>
  <si>
    <t>0,98
0,85</t>
  </si>
  <si>
    <t>2311/2020</t>
  </si>
  <si>
    <t>LAURA M</t>
  </si>
  <si>
    <t xml:space="preserve">SIN </t>
  </si>
  <si>
    <t>21/09/2016
16/10/2020
20/08/2024</t>
  </si>
  <si>
    <t>25/10/2016
05/11/2020
25/09/24</t>
  </si>
  <si>
    <t>2024ER10758</t>
  </si>
  <si>
    <t>LUZ DARY TORRES</t>
  </si>
  <si>
    <t>VEREDA OVEJERAS</t>
  </si>
  <si>
    <t>2024ER9316</t>
  </si>
  <si>
    <t>2024EE6136 - 2024EE10810</t>
  </si>
  <si>
    <t>5/07/2024 - 24/10/2024</t>
  </si>
  <si>
    <t>PAULA MORENO - ALEJANDRA GUERRERO</t>
  </si>
  <si>
    <t>2024ER10578</t>
  </si>
  <si>
    <t>CAMILA ALEJANDRA SUAREZ BLNDÓN</t>
  </si>
  <si>
    <t>SIQUIQUE GUAYABAL</t>
  </si>
  <si>
    <t>QUEBRADA SIGUIQUE GUAYABAL</t>
  </si>
  <si>
    <t>2024EE10904</t>
  </si>
  <si>
    <t>JOSÉ ANSELMO GONZALEZ DAZA</t>
  </si>
  <si>
    <t>ARADO CHIQUITA</t>
  </si>
  <si>
    <t xml:space="preserve">INDUSTRIAL </t>
  </si>
  <si>
    <t>EVA-211</t>
  </si>
  <si>
    <t>2024ER10478</t>
  </si>
  <si>
    <t>NACIMIENTO RIO EL BOSQUE</t>
  </si>
  <si>
    <t xml:space="preserve">DOMESTICO, ABREVADERO, RIEGO </t>
  </si>
  <si>
    <t>VEREDA FRUTILLO</t>
  </si>
  <si>
    <t>AGRICOLA, ABREVADERO</t>
  </si>
  <si>
    <t>EVA-203</t>
  </si>
  <si>
    <t>1099</t>
  </si>
  <si>
    <t>05/11/2024</t>
  </si>
  <si>
    <t>2024ER9642</t>
  </si>
  <si>
    <t>1090</t>
  </si>
  <si>
    <t>WALTER CRUZ</t>
  </si>
  <si>
    <t>VEREDA PIERDA LARGA</t>
  </si>
  <si>
    <t>1076</t>
  </si>
  <si>
    <t>23/09/204</t>
  </si>
  <si>
    <t>CA 073-10</t>
  </si>
  <si>
    <t>2010ER1508</t>
  </si>
  <si>
    <t>ASOCIACION DE SUSCRIPTORES DEL ACUEDUCTO DE SANTA RITA</t>
  </si>
  <si>
    <t>900121140-7</t>
  </si>
  <si>
    <t xml:space="preserve">VEREDA NAGUATA </t>
  </si>
  <si>
    <t>acueductossantarita49@gmail.com</t>
  </si>
  <si>
    <t>SANTA RITA</t>
  </si>
  <si>
    <t>DIEGO F</t>
  </si>
  <si>
    <t>2024ER7565</t>
  </si>
  <si>
    <t>REVOCA</t>
  </si>
  <si>
    <t>2013ER1170</t>
  </si>
  <si>
    <t>CA 059-13</t>
  </si>
  <si>
    <t>VICTOR MANUEL RIVERA Y OTROS</t>
  </si>
  <si>
    <t>VEREDA CAICEDOS</t>
  </si>
  <si>
    <t>3227909494</t>
  </si>
  <si>
    <t>LA RESERVA</t>
  </si>
  <si>
    <t>2024ER8921</t>
  </si>
  <si>
    <t>RESOLUCION 879</t>
  </si>
  <si>
    <t>PENDIENTE RECIBO DE OBRAS</t>
  </si>
  <si>
    <t>2023EE982
2024EE3023
2024EE11547</t>
  </si>
  <si>
    <t>14/2/2023
15-04-2024
12/11/2024</t>
  </si>
  <si>
    <t>HAROLD CASTRO
Geraldynne S
MILENA GALINDO</t>
  </si>
  <si>
    <t>EVA 233</t>
  </si>
  <si>
    <t>CA 037-13</t>
  </si>
  <si>
    <t>2013ER194</t>
  </si>
  <si>
    <t>TERESA SANABRIA DE SALOMO</t>
  </si>
  <si>
    <t>VEREDA HERBIDEROS</t>
  </si>
  <si>
    <t>3144156621
3125397380</t>
  </si>
  <si>
    <t>leiderrodriguez9@gmail.com</t>
  </si>
  <si>
    <t>LA ENTRADA</t>
  </si>
  <si>
    <t>ERCYB</t>
  </si>
  <si>
    <t>1793
262</t>
  </si>
  <si>
    <t>14/12/2021
09/04/2024</t>
  </si>
  <si>
    <t>YENNY G
DIANA B</t>
  </si>
  <si>
    <t>2024ER8480</t>
  </si>
  <si>
    <t xml:space="preserve">17/09/2021021/11/2023
</t>
  </si>
  <si>
    <t xml:space="preserve">4/11/2021
27/12/2023
</t>
  </si>
  <si>
    <t>SE DIO RESPUESTA A RADICADO 2024ER8480</t>
  </si>
  <si>
    <t>2016ER120</t>
  </si>
  <si>
    <t>3/04/2019
13/08/2024</t>
  </si>
  <si>
    <t>LIZETH LOPEZ
EVELIN L</t>
  </si>
  <si>
    <t>24/04/2019
04/09/2024</t>
  </si>
  <si>
    <t xml:space="preserve">2,43
</t>
  </si>
  <si>
    <t>LAT 04°54´27,204"
LON 73°17´41,271"
ALT 1346</t>
  </si>
  <si>
    <t>MEDIANTE RESOLUICON 861 DEL 05 NOVIEMBRE 2024 SE ORDENA LA CANCELACION Y ARCHIVO DEL EXPEDIENTE</t>
  </si>
  <si>
    <t>2008ER6762</t>
  </si>
  <si>
    <t>CA 110-08</t>
  </si>
  <si>
    <t>ASOCIACIÓN DE USUARIOS DEL DISTRITO DE ADECUACIÓN DE TIERRAS DE PEQUEÑA ESCALA (ASOGUATARETA)</t>
  </si>
  <si>
    <t>JUAN CRUZ</t>
  </si>
  <si>
    <t>VEREDA GUATARETA</t>
  </si>
  <si>
    <t>GUATARETA</t>
  </si>
  <si>
    <t>HENRRY LESMES</t>
  </si>
  <si>
    <t>80 HECTAREAS</t>
  </si>
  <si>
    <t>RESOLUCIÓN No. 885 DE FECHA 12/11/2024 POR MEDIO DE LA CUAL SE PRORROGA UN PERMISO DE CONCESIÓN DE AGUAS SUPERFICIALES Y SE ADOPTAN OTRAS DETERMINACIONES</t>
  </si>
  <si>
    <t>2024ER11112</t>
  </si>
  <si>
    <t>2024EE7556 - 2024EE11396</t>
  </si>
  <si>
    <t>12/08/2024 - 06/11/2024</t>
  </si>
  <si>
    <t>EL CHUSCAL, BARCELONA, EL PORVENIR</t>
  </si>
  <si>
    <t>2024ER8697 - 2024ER11201</t>
  </si>
  <si>
    <t>2/09/2024 - 25/10/2024</t>
  </si>
  <si>
    <t>2024EE6751  -  2024EE9463 - 2024EE11544</t>
  </si>
  <si>
    <t>24/07/2024  -  18/09/2024 - 12/11/2024</t>
  </si>
  <si>
    <t>2024ER10956</t>
  </si>
  <si>
    <t>EVA-230</t>
  </si>
  <si>
    <t>2024ER11548</t>
  </si>
  <si>
    <t>ETELVINA LOZANO ZEA</t>
  </si>
  <si>
    <t>VEREDA VALLEGRANDE ABAJO</t>
  </si>
  <si>
    <t>2024ER10967</t>
  </si>
  <si>
    <t>MARIA GLORIA AMADO BENAVIDES</t>
  </si>
  <si>
    <t>2024EE11427</t>
  </si>
  <si>
    <t>EVA-222</t>
  </si>
  <si>
    <t>2024ER11149</t>
  </si>
  <si>
    <t>JULIO ROBERTO DIAZ ROA</t>
  </si>
  <si>
    <t>SEQUIA SIN NOMBRE</t>
  </si>
  <si>
    <t>ABREVADERO, RIEGO</t>
  </si>
  <si>
    <t>2024EE11426</t>
  </si>
  <si>
    <t>CARRERA 3 N 06-16</t>
  </si>
  <si>
    <t>yucaro84@hotmail.com</t>
  </si>
  <si>
    <t>na</t>
  </si>
  <si>
    <t>2261
1100</t>
  </si>
  <si>
    <t>11/08/2023
05/11/2024</t>
  </si>
  <si>
    <t>ADRIANA BENAVIDES
KAREN BARRETO</t>
  </si>
  <si>
    <t>VEREDA SIQUINEQUE</t>
  </si>
  <si>
    <t>acueductopenablanca@gmail.com</t>
  </si>
  <si>
    <t xml:space="preserve">1940 ADMITE
</t>
  </si>
  <si>
    <t xml:space="preserve">28/09/2022
</t>
  </si>
  <si>
    <t xml:space="preserve">ANGELA MARTINEZ
YEIMY GARCIA
</t>
  </si>
  <si>
    <t xml:space="preserve">
31656
2024EE10996</t>
  </si>
  <si>
    <t xml:space="preserve">
22/12/2022
29/10/2024</t>
  </si>
  <si>
    <t xml:space="preserve">
KAREN BARRETO</t>
  </si>
  <si>
    <t>2024ER10612</t>
  </si>
  <si>
    <t>CA 129-10</t>
  </si>
  <si>
    <t>2010ER3538</t>
  </si>
  <si>
    <t>AVICOLA LOS CAMBULOS</t>
  </si>
  <si>
    <t>CARRERA 70 N 108-59 BOGOTA</t>
  </si>
  <si>
    <t>inco@avicambulos.com.co</t>
  </si>
  <si>
    <t>PLINIO RONALDO DUEÑAS</t>
  </si>
  <si>
    <t>ALEXANDER A</t>
  </si>
  <si>
    <t>EL LAGO</t>
  </si>
  <si>
    <t>JOSE A.</t>
  </si>
  <si>
    <t>2023ER11736</t>
  </si>
  <si>
    <t>2024ER10980</t>
  </si>
  <si>
    <t>ACTUALMENTE REQURIDO PAGO POR SERVICIOS DE EVALUACION</t>
  </si>
  <si>
    <t>2024ER10134</t>
  </si>
  <si>
    <t>AUTO N 913 ADMITE</t>
  </si>
  <si>
    <t>PENDIENTE VISITA DE CONCEPTO TECNICO</t>
  </si>
  <si>
    <t>CA 093-2009</t>
  </si>
  <si>
    <t>2009ER3449</t>
  </si>
  <si>
    <t>ASOCIAICON DE SUSCRIPTORES ACUEDUCTO QUEBRADITAS</t>
  </si>
  <si>
    <t>PENDIENTE NOTIFICADOR POR AVISO 2024EE11398</t>
  </si>
  <si>
    <t>PENDIENTE CONSTANCIA DEL NOTIFICADOR</t>
  </si>
  <si>
    <t>19/11/2024
MILENA GALINDO</t>
  </si>
  <si>
    <t>CA 084-14</t>
  </si>
  <si>
    <t>2014ER4184</t>
  </si>
  <si>
    <t>ASOCIACION DE SUSCRIPTORES ACUEDUCTO LA SIERRA - CORRALES</t>
  </si>
  <si>
    <t>900245656-8</t>
  </si>
  <si>
    <t>jamesmoreno2507@gmail.com</t>
  </si>
  <si>
    <t>LA SIERRA</t>
  </si>
  <si>
    <t>CA 055-15</t>
  </si>
  <si>
    <t>2015ER1886</t>
  </si>
  <si>
    <t>ASOCIACION DE SUSCRIPTORES DEL ACUEDUCTO PEÑA NEGRA Y EL RETIRO DE LAS VEREDAS PALOCAIDO Y LLANO VERDE DEL MUNICIPIO D EUMBITA</t>
  </si>
  <si>
    <t>900102125-5</t>
  </si>
  <si>
    <t>VEREDA LA UNION</t>
  </si>
  <si>
    <t>PEÑA NEGRA, EL BOLSILLO Y EL RETIRO</t>
  </si>
  <si>
    <t>RAFAEL M</t>
  </si>
  <si>
    <t>EL TERRENO, EL RECUERDO, EL ENCANTO ENTRE OTROS</t>
  </si>
  <si>
    <t>LA UNION</t>
  </si>
  <si>
    <t>0,083
0,05</t>
  </si>
  <si>
    <t>2711/2015</t>
  </si>
  <si>
    <t>LAR BARON</t>
  </si>
  <si>
    <t>1/04/2016
31/08/2020</t>
  </si>
  <si>
    <t>28/12/2016
31/08/2020</t>
  </si>
  <si>
    <t>0,12
2,019</t>
  </si>
  <si>
    <t>ANGIE C</t>
  </si>
  <si>
    <t>MEDIANTE AUTO N 2866 DEL 09 DE OCTUBRE 2023 POR MEIDOI DEL CUAL SE REALIZA UN REQUERIMIENTO AMBIENTAL Y SE ADOPTAN OTRAS DETERMINAICONES</t>
  </si>
  <si>
    <t>2024ER3234</t>
  </si>
  <si>
    <t>notificada</t>
  </si>
  <si>
    <t>3100007904926524001
CA 037-2024</t>
  </si>
  <si>
    <t>rta Requerimiento</t>
  </si>
  <si>
    <t>auto reactiva</t>
  </si>
  <si>
    <t>otorgada</t>
  </si>
  <si>
    <t>3100005156365724001
CA 038-2024</t>
  </si>
  <si>
    <t>2024ER11462</t>
  </si>
  <si>
    <t>LUIS MANUEL CUCAITA LADINO</t>
  </si>
  <si>
    <t>2024ER11828</t>
  </si>
  <si>
    <t>MARTA LUCIA MORENO DE CASALLAS</t>
  </si>
  <si>
    <t>2024ER11540</t>
  </si>
  <si>
    <t>ASOCIACIÓN DE SUSCRIPTORES DEL ACUEDUCTO DE LA VEREDA PANTANO LARGO SECTOR EL COSTO Repre.Legal JOSE NOE ULLOA PULIDO</t>
  </si>
  <si>
    <t>900989427-0  -  4221987</t>
  </si>
  <si>
    <t>EL COSTO</t>
  </si>
  <si>
    <t>1214</t>
  </si>
  <si>
    <t>22/11/2024</t>
  </si>
  <si>
    <t xml:space="preserve">RESPUESTA
RESPUESTA </t>
  </si>
  <si>
    <t>CA 014-14</t>
  </si>
  <si>
    <t>2019ER7841</t>
  </si>
  <si>
    <t xml:space="preserve">ASOCIACION DE SUSCRIPTORES DEL ACUEDUCTO DE SIRCAS DE LA VEREDA SUPANECA </t>
  </si>
  <si>
    <t>900236679-9</t>
  </si>
  <si>
    <t>VEREDA SUPANECA</t>
  </si>
  <si>
    <t>asagec.colombia@gmail.com
nohemigil897@gmail.com</t>
  </si>
  <si>
    <t>La esperanza, manantial La Sircas No. 1 y Sircas No. 2 la Sorcas No. 3.</t>
  </si>
  <si>
    <t>08 DE OCTUBRE 2019</t>
  </si>
  <si>
    <t>MAURICIO ROJAS</t>
  </si>
  <si>
    <t>2289
2720</t>
  </si>
  <si>
    <t>219024
338013</t>
  </si>
  <si>
    <t>25/02/2022
27/09/2022</t>
  </si>
  <si>
    <t>ER9691</t>
  </si>
  <si>
    <t>2095
082</t>
  </si>
  <si>
    <t>6/10/2022
23/02/2023</t>
  </si>
  <si>
    <t>24/10/2022
10/03/2023</t>
  </si>
  <si>
    <t>23/06/2021
01/06/2023</t>
  </si>
  <si>
    <t>17/11/2021
06/06/2023</t>
  </si>
  <si>
    <t>1,836
2,32</t>
  </si>
  <si>
    <t>2927
819</t>
  </si>
  <si>
    <t>7/12/2022
15/08/2024</t>
  </si>
  <si>
    <t>YEIMY GARCIA
LAONARDO GOMEZ</t>
  </si>
  <si>
    <t>2024ER10655</t>
  </si>
  <si>
    <t>VEREDA CHEN ALTO</t>
  </si>
  <si>
    <t xml:space="preserve">NA </t>
  </si>
  <si>
    <t>378
2889</t>
  </si>
  <si>
    <t>947585
120408</t>
  </si>
  <si>
    <t>136205
120408</t>
  </si>
  <si>
    <t>10/10/2023
SIN PAGO</t>
  </si>
  <si>
    <t>MEDIANTE OFICIO 2024ER12254 SE ENVIA CITACION PARA NOTIFICACION RESOLUCION N 943 DEL 21/11/2024</t>
  </si>
  <si>
    <t>19/11/2024</t>
  </si>
  <si>
    <t>443
EVA 201</t>
  </si>
  <si>
    <t>136205
148485</t>
  </si>
  <si>
    <t>ANGIE ALVAREZ</t>
  </si>
  <si>
    <t xml:space="preserve">SE REALIZA NOTIFICACION ELECTRONICA DE LA SIGUIENTE SRESOLUCION RESOLUCION NO. 788 D FECHA 17 DE OCTUBRE DE 2024, POR MEDIO DE LA CUAL SE ORDENA LA CANCELACION Y ARCHIVO </t>
  </si>
  <si>
    <t>CA 027-13</t>
  </si>
  <si>
    <t>2013ER517</t>
  </si>
  <si>
    <t>MARIA OLGA PORRAS DE SUAREZ</t>
  </si>
  <si>
    <t>CARRERA 80B N 6-25 RINCON DE TECHO 3 TORRE 10 APAT 338</t>
  </si>
  <si>
    <t>VEREDA LAJA</t>
  </si>
  <si>
    <t>2024ER821</t>
  </si>
  <si>
    <t>2024ER4598</t>
  </si>
  <si>
    <t>20/052024</t>
  </si>
  <si>
    <t>2024ER5437
2024ER7542
2024ER7576
2024ER9075
2024ER11018</t>
  </si>
  <si>
    <t>1702
1891</t>
  </si>
  <si>
    <t>26/06/2023
12/07/2023</t>
  </si>
  <si>
    <t>GERMAN R
MAURICIO Q</t>
  </si>
  <si>
    <t xml:space="preserve">329
</t>
  </si>
  <si>
    <t xml:space="preserve">20/04/2024
</t>
  </si>
  <si>
    <t xml:space="preserve">IVONNE G
</t>
  </si>
  <si>
    <t>2024EE10268 - 2024EE11594</t>
  </si>
  <si>
    <t>15/10/2024 - 12/11/2024</t>
  </si>
  <si>
    <t>EVA-228</t>
  </si>
  <si>
    <t>GUSTAVO RAMOS RAMOS</t>
  </si>
  <si>
    <t>RAAMIRIQUÍ</t>
  </si>
  <si>
    <t>LA HONDONADA</t>
  </si>
  <si>
    <t>2024EE12183</t>
  </si>
  <si>
    <t>2024ER11788</t>
  </si>
  <si>
    <t>EVA-245</t>
  </si>
  <si>
    <t>2024ER11631</t>
  </si>
  <si>
    <t>PUENTE CAMACHO</t>
  </si>
  <si>
    <t>EVA-232</t>
  </si>
  <si>
    <t>2024ER11838</t>
  </si>
  <si>
    <t>FLORINDO ARIAS VARGAS</t>
  </si>
  <si>
    <t>PANTANO COLORADO</t>
  </si>
  <si>
    <t>2024ER11124</t>
  </si>
  <si>
    <t>2024ER11832</t>
  </si>
  <si>
    <t>2024EE10983 - 2024EE12286</t>
  </si>
  <si>
    <t>29/10/2024 - 22/11/2024</t>
  </si>
  <si>
    <t>ALEJANDRA GUERRERO - KAREN BARRETO</t>
  </si>
  <si>
    <t xml:space="preserve">RESOLUCIÓN No. 954 DE FECHA 22/11/2024 POR MEDIO DEL CUAL SE ORDENA LA CANCELACIÓN Y ARCHIVO DEFINITIVO </t>
  </si>
  <si>
    <t>0.379</t>
  </si>
  <si>
    <t>0.20</t>
  </si>
  <si>
    <t>0.053</t>
  </si>
  <si>
    <t xml:space="preserve">AUTO No. 1213 DE FECHA 22/11/2024 AUTO QUE ADMITE SOLICITUD DE CANCELACIÓN </t>
  </si>
  <si>
    <t>CA 107-16</t>
  </si>
  <si>
    <t>2016ER6414</t>
  </si>
  <si>
    <t>MELQUICIDEC FRANCO BERMEJO</t>
  </si>
  <si>
    <t>CALLE 6 N 1A -99 ESTE MADRID CNDINAMARCA</t>
  </si>
  <si>
    <t>rnelpa58@hotmail.com</t>
  </si>
  <si>
    <t>SIN NUMERO</t>
  </si>
  <si>
    <t>No. Oficio/ Auto de Admite</t>
  </si>
  <si>
    <t>Fecha Oficio/ Auto de Admite</t>
  </si>
  <si>
    <t>CARLOS ORTIZ</t>
  </si>
  <si>
    <t>04°56´8,69116"
73°05´40,16477"
ALTURA 896,769</t>
  </si>
  <si>
    <t>LA EPERANZA</t>
  </si>
  <si>
    <t>VIVIANA C</t>
  </si>
  <si>
    <t>1864
692</t>
  </si>
  <si>
    <t>11/07/2023
24/07/2024</t>
  </si>
  <si>
    <t>ADRIANA B
LEONARDO G</t>
  </si>
  <si>
    <t>2024ER10733</t>
  </si>
  <si>
    <t>2018EE586
2024EE12440</t>
  </si>
  <si>
    <t>14/02/2018
27/11/2024</t>
  </si>
  <si>
    <t>LAUTA C
ALEJANDRA G</t>
  </si>
  <si>
    <t>LAT 5°19´16,579709
LON -73°25´20,9985742
ALTURA 2178</t>
  </si>
  <si>
    <t>2024ER9514</t>
  </si>
  <si>
    <t>577
853</t>
  </si>
  <si>
    <t>29/03/2023
22/08/2024</t>
  </si>
  <si>
    <t>ANGIE S
LEONARDO GOMEZ</t>
  </si>
  <si>
    <t>SE REALIZO CITACION PARA NOTIFICAICON PERSONAL MEDIANTE OFICIO  N 2024EE12459</t>
  </si>
  <si>
    <t>VEREDA MONTEJO</t>
  </si>
  <si>
    <t>carloshto.rivera@gmail.com</t>
  </si>
  <si>
    <t xml:space="preserve">SE REALIZA NOTIFICAICON ELECTRONICA DE LA RESOLUCION NUMERO 880 DE FECHA 08 NOVIEMBRE 2024 </t>
  </si>
  <si>
    <t>1251</t>
  </si>
  <si>
    <t>27/11/2024</t>
  </si>
  <si>
    <t>LAT 05°04´44,36"
LON 73°24´47,19"
ALTURA 1478,4</t>
  </si>
  <si>
    <t>2511
735</t>
  </si>
  <si>
    <t>04/11/2022
30/07/2024</t>
  </si>
  <si>
    <t>LINA S</t>
  </si>
  <si>
    <t>2024ER2046</t>
  </si>
  <si>
    <t>DIEGO R</t>
  </si>
  <si>
    <t>16/02/2022</t>
  </si>
  <si>
    <t>2022ER8762</t>
  </si>
  <si>
    <t>517
921
4055
405</t>
  </si>
  <si>
    <t>8/04/2022
08/06/2022
27/12/2023
15/05/2024</t>
  </si>
  <si>
    <t>JUAN CRUZ
JUAN CRUZ
MAYRA M
ADRIANA M</t>
  </si>
  <si>
    <t>MEDIANTE OFICIO 2024EE12319 SE LE ENVIA NOTIFICACION PERSONAL DE LA RESOLUCION 955 DEL 22/11/2024</t>
  </si>
  <si>
    <t>CALICHES</t>
  </si>
  <si>
    <t>2024ER12034</t>
  </si>
  <si>
    <t>BRAYAN ALEJANDRO MARTINEZ DAZA</t>
  </si>
  <si>
    <t>LA SECA</t>
  </si>
  <si>
    <t>DOMESTICO Y ABREVADEDRO</t>
  </si>
  <si>
    <t>2024EE12426</t>
  </si>
  <si>
    <t>EVA-231</t>
  </si>
  <si>
    <t>ALEJANDRA GUERRERO - MILENA GALINDO  ALEJANDRA GUERRERO</t>
  </si>
  <si>
    <t>2024ER11995</t>
  </si>
  <si>
    <t xml:space="preserve">MOLOBE S.A.S Repre.Legal MOISES LOPEZ BERNAL </t>
  </si>
  <si>
    <t>901382021-1</t>
  </si>
  <si>
    <t>ANDRES O</t>
  </si>
  <si>
    <t>SAN ROQUE</t>
  </si>
  <si>
    <t>05°22´53,08"
73°19´21,54"
2650</t>
  </si>
  <si>
    <t>9/05/2017
03/12/2022
13/10/2023</t>
  </si>
  <si>
    <t>22/08/2017
03/12/2022
01/11/2023</t>
  </si>
  <si>
    <t>0,057
0,079</t>
  </si>
  <si>
    <t>210
820
798</t>
  </si>
  <si>
    <t>18/03/2021
18/04/2023
14/08/2024</t>
  </si>
  <si>
    <t>IVONNE G
MAURICIO Q
LEONARDO G</t>
  </si>
  <si>
    <t>PENDIENTE NOTIFICACION POR AVISO MEDIANTE OFICIO 2024ER12610 DEL 02 DICIEMBRE 2024</t>
  </si>
  <si>
    <t>2014ER5294
2021ER7604
2023ER8918
2023ER9473
2023ER10946
2024ER8921</t>
  </si>
  <si>
    <t>11/11/2014
09/09/2021
05/09/2023
19/09/2023
02/11/2023
05/09/2024</t>
  </si>
  <si>
    <t>2024EE8627
2024EE11644
2024EE11645
2024EE12610</t>
  </si>
  <si>
    <t>25/11/2014
13/11/2024
13/11/2024
02/12/2024</t>
  </si>
  <si>
    <t>3100089180215124001
CA 040-24</t>
  </si>
  <si>
    <t>2021ER3598</t>
  </si>
  <si>
    <t>15/05/20223</t>
  </si>
  <si>
    <t>EVA 178</t>
  </si>
  <si>
    <t>2024ER6163</t>
  </si>
  <si>
    <t>No. Oficio/ Auto Admite</t>
  </si>
  <si>
    <t>ANDREA O</t>
  </si>
  <si>
    <t>DOMESTICO
AGRICOLA 
BOVINOS</t>
  </si>
  <si>
    <t xml:space="preserve">0,01
0,006
0,15
</t>
  </si>
  <si>
    <t>5°2´17"
73°23´25"
1440</t>
  </si>
  <si>
    <t>260
2545</t>
  </si>
  <si>
    <t>15/03/2018
09/11/2022</t>
  </si>
  <si>
    <t>JULIAN S
MARTHA S</t>
  </si>
  <si>
    <t>84350
100640
136205</t>
  </si>
  <si>
    <t>2/01/2014
23/04/2018
14/04/2023</t>
  </si>
  <si>
    <t>14/20/2017
12/10/2021
07/12/2023</t>
  </si>
  <si>
    <t>17/10/2017
18/12/2021
27/12/2023</t>
  </si>
  <si>
    <t>2024ER2502
2024ER7144</t>
  </si>
  <si>
    <t>20/03/2024
30/07/2024</t>
  </si>
  <si>
    <t>2024EE3164
2024EE586022024EE7654
2024EE7655</t>
  </si>
  <si>
    <t>17/04/2024
19/06/2024
14/08/2024
14/08/2024</t>
  </si>
  <si>
    <t>KAREN B
KAREN B
MILENA G
MILENA G</t>
  </si>
  <si>
    <t>EVELIN L</t>
  </si>
  <si>
    <t>793
995</t>
  </si>
  <si>
    <t>14/08/2024
02/12/2024</t>
  </si>
  <si>
    <t>30/08/2024
17/12/2024</t>
  </si>
  <si>
    <t>MEDIANTE OFICIO 2024EE12615 DEL 02 DICIEMBRE 2024 SE ENVIA CITACION PARA NOTIFICAICON PERSONAL DE RESOLUCION 995</t>
  </si>
  <si>
    <t>MEDIANTE OFICIO 2024EE11464 DEL 07 NOVIEMBRE 2024 SE NOTIFICA RESOLUCION N 861 DEL 05 NOVIEMBRE 2024 OR MEDIO DEL CUAL SE ORDENA LA CANCELACION Y ARCHIVO DEFINITIVO DEL EXPEDIENTE</t>
  </si>
  <si>
    <t>CA 046-14</t>
  </si>
  <si>
    <t>2014ER1530</t>
  </si>
  <si>
    <t>ASOCIACIÒN DE SUSCRIPTORES DEL ACUEDUCTO INTERVEDERAL TASVITA JUPAL ROSAL CHUSCAL Y UVERO</t>
  </si>
  <si>
    <t>900432330-4</t>
  </si>
  <si>
    <t>Vereda Chuscal</t>
  </si>
  <si>
    <t>acueductointertasvita@gmail.com</t>
  </si>
  <si>
    <t>EL INFIERNITO</t>
  </si>
  <si>
    <t>PENSILVANIA</t>
  </si>
  <si>
    <t>1068112,924
1062440,832
2986</t>
  </si>
  <si>
    <t>TASVITA</t>
  </si>
  <si>
    <t xml:space="preserve">DOMESTICO
</t>
  </si>
  <si>
    <t>2023EE4121
2023EE4997</t>
  </si>
  <si>
    <t>19/04/2023
04/05/2023</t>
  </si>
  <si>
    <t>2016ER4006
2023ER3586</t>
  </si>
  <si>
    <t>6/07/2016
18/04/2023</t>
  </si>
  <si>
    <t>792
1673</t>
  </si>
  <si>
    <t>18/04/2023
23/06/2023</t>
  </si>
  <si>
    <t>MEDIANTE OFICIO 2024EE12666  DEL 03 DICIEMBRE 2024 SE DA RESPUESTA A RADICADO 2024ER12141</t>
  </si>
  <si>
    <t>CA 015-2015</t>
  </si>
  <si>
    <t>2015ER516</t>
  </si>
  <si>
    <t>JAIME ERNESTO GUTIERREZ BARRERA Y OTROS</t>
  </si>
  <si>
    <t>Vereda Guaduas</t>
  </si>
  <si>
    <t>ernestoj1845@gmail.com</t>
  </si>
  <si>
    <t>3132081848-</t>
  </si>
  <si>
    <t>GUAUDAS</t>
  </si>
  <si>
    <t>GUADUAS</t>
  </si>
  <si>
    <t>4°58´5"
73°27´2"
1742</t>
  </si>
  <si>
    <t>DOMESTICO
PECUARIO
AGRICOLA</t>
  </si>
  <si>
    <t>0,17
0,10
0,100</t>
  </si>
  <si>
    <t>LORBARON</t>
  </si>
  <si>
    <t>2015ER5005</t>
  </si>
  <si>
    <t>962
848</t>
  </si>
  <si>
    <t>3/09/202122/08/2024</t>
  </si>
  <si>
    <t>VALENTINA LLEONARDO G</t>
  </si>
  <si>
    <t>29/05/2021
11/11/2023</t>
  </si>
  <si>
    <t>17/08/2021
27/12/2023</t>
  </si>
  <si>
    <t>SIN
141</t>
  </si>
  <si>
    <t>87437
148485</t>
  </si>
  <si>
    <t>6/02/2015
SIN</t>
  </si>
  <si>
    <t>2024ER9684</t>
  </si>
  <si>
    <t>MEDIANTE OFICIO 2024ER12673 SE ENVIA CITACION AUTO 1001</t>
  </si>
  <si>
    <t>2020ER6877</t>
  </si>
  <si>
    <t>2022ER12411</t>
  </si>
  <si>
    <t>MEDIANTE OFICIO 2024EE12583 DEL FECHA 02/012/2024 SE ENVIA NOTIFICACION ELECTRONICA DE LA RESOLUCION 469 DEL 13 JUNIO 2023</t>
  </si>
  <si>
    <t>N FACTURA</t>
  </si>
  <si>
    <t>25/03/2021</t>
  </si>
  <si>
    <t xml:space="preserve">2021ER1478
2021ER3495
</t>
  </si>
  <si>
    <t>2/03/2021
07/05/2021</t>
  </si>
  <si>
    <t>KAROL A</t>
  </si>
  <si>
    <t>2022ER5538</t>
  </si>
  <si>
    <t>2020EE8292
2021EE1903
2021EE3500
2021EE4597
2022EE7008</t>
  </si>
  <si>
    <t>1/12/2020
24/03/2021
04/05/2021
31/05/2021
21/08/2022</t>
  </si>
  <si>
    <t>JUAN PABLO CRUZ
JEFER AVILA
KAREN P
JEFER A
LEIDY R</t>
  </si>
  <si>
    <t>930
1737
799</t>
  </si>
  <si>
    <t>31/08/2021
06/09/2022
14/08/2024</t>
  </si>
  <si>
    <t>JEFER AVILA
HAROL C
LAONARDO G</t>
  </si>
  <si>
    <t>2024ER1665</t>
  </si>
  <si>
    <t>ANGELA M</t>
  </si>
  <si>
    <t>2024ER12405</t>
  </si>
  <si>
    <t>CAMPO ELIAS RAMIREZ</t>
  </si>
  <si>
    <t>DOMESTICO - AVICOLA</t>
  </si>
  <si>
    <t>2024EE12582</t>
  </si>
  <si>
    <t>3100002416215324001
CA 041-2024</t>
  </si>
  <si>
    <t>2024ER13018</t>
  </si>
  <si>
    <t>EVA-40</t>
  </si>
  <si>
    <t>1334</t>
  </si>
  <si>
    <t>10/12/2024</t>
  </si>
  <si>
    <t>AUTO ADMITE 878-24 - AUTO 1308 DE FECHA 05/12/2024</t>
  </si>
  <si>
    <t>MEDIANTE OFICIO 2024EE12923 DE FECHA 10-12-2024 SE DA RESPUESTA A NEGATIVA DE OTORGAMIENTO PERMISO SERVIDUMBRE</t>
  </si>
  <si>
    <t>No. Oficio/ Auto de ADMITE</t>
  </si>
  <si>
    <t>EL OSO</t>
  </si>
  <si>
    <t>05°10´59,33
73°26´54,9
2638</t>
  </si>
  <si>
    <t>GAUNZA</t>
  </si>
  <si>
    <t xml:space="preserve">DOMESTICO
PECUARIO
</t>
  </si>
  <si>
    <t>0,98
0,76</t>
  </si>
  <si>
    <t>SIN
211
2508
1943</t>
  </si>
  <si>
    <t>26/03/2015
18/03/2021
04/11/2022
13/07/2023</t>
  </si>
  <si>
    <t>ANA CELIA
ANGY CARO
CRISTIAN FMAURICIO Q</t>
  </si>
  <si>
    <t xml:space="preserve">2015ER2189
2018ER5790
2024ER11102
</t>
  </si>
  <si>
    <t>7/05/2015
25/09/2024
13/10/2024</t>
  </si>
  <si>
    <t>2024EE10422
2024EE11643</t>
  </si>
  <si>
    <t>18/10/2024
13/11/2024</t>
  </si>
  <si>
    <t>2024ER7960
2024ER12142</t>
  </si>
  <si>
    <t>23/09/2024
14/11/2024</t>
  </si>
  <si>
    <t>EVA 235</t>
  </si>
  <si>
    <t>2024ER8255
2024ER9910
2024ER12931</t>
  </si>
  <si>
    <t>28/008/224
25/19/2024
28/11/2024</t>
  </si>
  <si>
    <t xml:space="preserve">2024EE9768
2024EE11734
2024EE12872
</t>
  </si>
  <si>
    <t>PAULA MORENO
MILENA GALINDO
KAREN BARRETO</t>
  </si>
  <si>
    <t>No. Oficio/ Auto de  Admite</t>
  </si>
  <si>
    <t>Fecha Oficio/ Auto de  Admite</t>
  </si>
  <si>
    <t>2023ER10220</t>
  </si>
  <si>
    <t>2024ER9608</t>
  </si>
  <si>
    <t>MEDIANTE OFICIO 2024EE12928 SE NOTIFICA RESOLUCION 1028 DEL 06 DICIEMBRE 2024</t>
  </si>
  <si>
    <t>2024ER12601</t>
  </si>
  <si>
    <t>2024EE10760 - 2024EE12904</t>
  </si>
  <si>
    <t>24/10/2024 - 10/12/2024</t>
  </si>
  <si>
    <t>2024ER13044</t>
  </si>
  <si>
    <t>1,014,207,471</t>
  </si>
  <si>
    <t>2024EE13055</t>
  </si>
  <si>
    <t>2024ER13132</t>
  </si>
  <si>
    <t xml:space="preserve">MARCO ANTONIO MUÑOZ MANCIPE </t>
  </si>
  <si>
    <t>UVERO</t>
  </si>
  <si>
    <t>2024EE13111</t>
  </si>
  <si>
    <t>2024ER13042</t>
  </si>
  <si>
    <t>MARIA TERESA RUIZ DE DUARTE</t>
  </si>
  <si>
    <t>2024EE13112</t>
  </si>
  <si>
    <t>2024ER13055</t>
  </si>
  <si>
    <t>0212/2024</t>
  </si>
  <si>
    <t>IVAN DARIO GOMEZ ALDANA, DIEGO GERMAN MORENO PORRAS, CRISTIAN ALEJANDRO MORENO PORRAS, JOSE IGNACIO GOMEZ ALDANA, GERMAN MORENO VELA, RAFAEL ANTONIO GOMEZ ALDANA</t>
  </si>
  <si>
    <t>1,056,956,051, 1,056,957,153, 1,056,958,135, 9,535,059, 11,339,836, 6,769,843</t>
  </si>
  <si>
    <t>MONTOYA (SAN JOSÉ DEL GACAL)</t>
  </si>
  <si>
    <t xml:space="preserve">LA FUENTE </t>
  </si>
  <si>
    <t>2024EE13113</t>
  </si>
  <si>
    <t>2024ER12515</t>
  </si>
  <si>
    <t>MAYERLY TATIANA MUÑOZ</t>
  </si>
  <si>
    <t>2024EE12938</t>
  </si>
  <si>
    <t>2024ER13005</t>
  </si>
  <si>
    <t>ASOCIACIÓN DE SUSCRIPTORES DEL PRO-ACUEDUCTO LAS QUEBRADITAS DE LA VEREDA DE FIOTA DEL MUNICIPIO DE NUEVO COLÓN BOYACÁ Rep.Legal Alfonso Ladino Gil</t>
  </si>
  <si>
    <t>900321684-1</t>
  </si>
  <si>
    <t>2024EE13054</t>
  </si>
  <si>
    <t>2024EE12180 - 2024EE13193</t>
  </si>
  <si>
    <t>21/11/2024 - 13/12/2024</t>
  </si>
  <si>
    <t>2024EE11597 - 2024EE12903</t>
  </si>
  <si>
    <t>12/11/2024 - 10/12/2024</t>
  </si>
  <si>
    <t>EVA-258</t>
  </si>
  <si>
    <t>2024ER3557 - 2024ER3627</t>
  </si>
  <si>
    <t>23/04/2024 - 24/04/2024</t>
  </si>
  <si>
    <t>2024ER11123</t>
  </si>
  <si>
    <t>LA PATERNA</t>
  </si>
  <si>
    <t>DOMESTICO, RIEGO Y ABREVADEERO</t>
  </si>
  <si>
    <t>2024EE12184</t>
  </si>
  <si>
    <t>3100001921194724001                                         CA 042-2024</t>
  </si>
  <si>
    <t>aleenromero05@gmail.com</t>
  </si>
  <si>
    <t>2015ER304</t>
  </si>
  <si>
    <t>GLORIA INES PABON MARTINEZ</t>
  </si>
  <si>
    <t>gloriainespabonm@gmail.com</t>
  </si>
  <si>
    <t>LA MORA</t>
  </si>
  <si>
    <t>2015EE1236</t>
  </si>
  <si>
    <t>ALTO BONITO</t>
  </si>
  <si>
    <t>5°4´57"
73°26´18"
1822</t>
  </si>
  <si>
    <t>USO INDUSTRIAL</t>
  </si>
  <si>
    <t>LOR BARON</t>
  </si>
  <si>
    <t>2015ER304
2021ER6405</t>
  </si>
  <si>
    <t>27/01/2015
04/08/2021</t>
  </si>
  <si>
    <t>650
2477
1888</t>
  </si>
  <si>
    <t>30/06/2021
02/11/2022
12/07/2023</t>
  </si>
  <si>
    <t xml:space="preserve">CRISTIAN F
CRISTIAN F
MAURICIO Q </t>
  </si>
  <si>
    <t>6/05/2020
18/11/2024</t>
  </si>
  <si>
    <t>22/06/2021
04/12/2024</t>
  </si>
  <si>
    <t>MEDIANTE OFICIO 2024ER12646 DEL 26 DE 11/2024 SE DA RESPUESTA CON OFICIO 2024EE13344 DEL 18/12/2024</t>
  </si>
  <si>
    <t>CA 083-14</t>
  </si>
  <si>
    <t>2014ER3212</t>
  </si>
  <si>
    <t>2014ER3867</t>
  </si>
  <si>
    <t>HIDELBRANDO BAUTISTA GUERRERO</t>
  </si>
  <si>
    <t>VEREDA REAVITA</t>
  </si>
  <si>
    <t>hidelbrandobautista496@gmail.com</t>
  </si>
  <si>
    <t>TOPIAS</t>
  </si>
  <si>
    <t>EL RECUERDO
 EL REFUGIO</t>
  </si>
  <si>
    <t>05°23´49,24"
73°17´44,97"
2463</t>
  </si>
  <si>
    <t>REATIVA</t>
  </si>
  <si>
    <t>PECUARIO
AGRICOLA</t>
  </si>
  <si>
    <t>FLOR B</t>
  </si>
  <si>
    <t>23/02/2014
10/12/2018</t>
  </si>
  <si>
    <t>ANDREA N
JHON A</t>
  </si>
  <si>
    <t>7/05/2015
01/04/2019</t>
  </si>
  <si>
    <t>841
2182
1659</t>
  </si>
  <si>
    <t>22/09/2020
2510/2020
23/06/2023</t>
  </si>
  <si>
    <t>ANGIE C
CRISTIAN F
GERMAN R</t>
  </si>
  <si>
    <t xml:space="preserve">2015ER1345
2015ER2833
2018ER7470
2020ER6414
2020ER6493
2022ER11261
2022ER11316
2023ER7100
2023ER9139
2024ER13351
</t>
  </si>
  <si>
    <t>18/03/2015
12/06/2015
11/10/2018
07/10/2020
09/10/2020
10/11/2022
11/11/2022
18/07/2023
11/09/2023
10/12/2024</t>
  </si>
  <si>
    <t>2023EE12695
2024EE13345</t>
  </si>
  <si>
    <t>3/10/2023
18/12/2024</t>
  </si>
  <si>
    <t>GERMAN
ALEJANDRA G</t>
  </si>
  <si>
    <t>MEDIANTE OFICIO 2024EE1345 SE REQUIERE AL CONCESIONARIO PARA QUE ALLEGUE DOCUME TACION Y PODER SEGUIR CON EL TRAMITE CORRESPONDIENTE</t>
  </si>
  <si>
    <t>2023ER3085 PUEAA
2023ER3086 Memorias de cálculo
2024ER11949</t>
  </si>
  <si>
    <t>04/04/2023-
04/04/2023
08/11/2024</t>
  </si>
  <si>
    <t>2023EE4940
2023EE5655
2023EE6070
2023EE12597
2023EE15878
2024EE13343</t>
  </si>
  <si>
    <t>10/04/2023
18/12/202024</t>
  </si>
  <si>
    <t>904(04/09/2024)</t>
  </si>
  <si>
    <t>CA 085-16</t>
  </si>
  <si>
    <t>2016ER3679</t>
  </si>
  <si>
    <t>ASOCIAICON DE AGUA POTABLE DEL ACUEDUCTO RURAL</t>
  </si>
  <si>
    <t>novoaruizjulioa@gmail.com</t>
  </si>
  <si>
    <t>VEREDA SABANETA</t>
  </si>
  <si>
    <t>SISATA</t>
  </si>
  <si>
    <t>DAMARIS B</t>
  </si>
  <si>
    <t>RQUERIDA MENIANTE OFICIO 2024EE13118 POR COMPROBANTE DE PAGO</t>
  </si>
  <si>
    <t>CA 069-08</t>
  </si>
  <si>
    <t>ALCALDIA MUNICIPAL DE SOMONDOCO</t>
  </si>
  <si>
    <t>80029826-5</t>
  </si>
  <si>
    <t>ALCALDIA MUNICIPAL</t>
  </si>
  <si>
    <t>alcaldia@somondoco-boyaca.gov.co</t>
  </si>
  <si>
    <t>VEREDA CANOS</t>
  </si>
  <si>
    <t>QUEBRADA0</t>
  </si>
  <si>
    <t>DIANA J</t>
  </si>
  <si>
    <t>417(04/07/2019)</t>
  </si>
  <si>
    <t>PINO ALTO DE LA CRUZ</t>
  </si>
  <si>
    <t>2024ER9227</t>
  </si>
  <si>
    <t>MARCO ANTONIO CADENA LOPEZ</t>
  </si>
  <si>
    <t xml:space="preserve">POTREROS </t>
  </si>
  <si>
    <t>2024EE9634 - 2024EE13378</t>
  </si>
  <si>
    <t>20/09/2024 - 20/12/2024</t>
  </si>
  <si>
    <t>EVA-262</t>
  </si>
  <si>
    <t>EVA-260</t>
  </si>
  <si>
    <t>29/10/2024 - 18/12/2024</t>
  </si>
  <si>
    <t>EVA-270</t>
  </si>
  <si>
    <t>2024ER13372</t>
  </si>
  <si>
    <t>JAIME ENRIQUE DIAZ MARTINEZ</t>
  </si>
  <si>
    <t>AGUA BONITA</t>
  </si>
  <si>
    <t>2024ER13457</t>
  </si>
  <si>
    <t xml:space="preserve">900259280-3 </t>
  </si>
  <si>
    <t>EVA-264</t>
  </si>
  <si>
    <t>2024ER13424</t>
  </si>
  <si>
    <t>JOSE ARCADIO GAMEZ JIMENEZ</t>
  </si>
  <si>
    <t>Karen Buitrago - ALEJANDRA GUERRERO</t>
  </si>
  <si>
    <t>NACIMIEN TO</t>
  </si>
  <si>
    <t>BOQUERÓN</t>
  </si>
  <si>
    <t>BASE MILITAR</t>
  </si>
  <si>
    <t>ESCONDERILLAS</t>
  </si>
  <si>
    <t>LAS SUCIAS</t>
  </si>
  <si>
    <t>ASOCIACIÓN DE SUSCRIPTORES DE LA VEREDA SANTANA DEL MUNICIPIO DE RAMIRIQUÍ Repre. Legal JOSE ALVARO GUERRERO BERNAL</t>
  </si>
  <si>
    <t>2024EE5624
2024EE7589
2024EE10767</t>
  </si>
  <si>
    <t>7/06/2024 
13/08/2024
24/10/2024</t>
  </si>
  <si>
    <t>PAULA MORENO
KAREN BARRETO 
MILENA GALINDO 
ALEJANDRA GUERRERO</t>
  </si>
  <si>
    <t>HECTOR JAVIER VEGA ROA Y OTROS</t>
  </si>
  <si>
    <t>Zanja Arriba</t>
  </si>
  <si>
    <t xml:space="preserve">ALEJANDRA GUERRERO - KAREN BARRETO </t>
  </si>
  <si>
    <t>2025ER28</t>
  </si>
  <si>
    <t>SERGIO PATROCINIO JUNCO MUÑOZ</t>
  </si>
  <si>
    <t>2024ER13545</t>
  </si>
  <si>
    <t>JOSE MANUEL BOHORQUEZ</t>
  </si>
  <si>
    <t>SUIMAN</t>
  </si>
  <si>
    <t>2025EE404</t>
  </si>
  <si>
    <t>REACTIVA</t>
  </si>
  <si>
    <t>REACTIVA Y ADMITE</t>
  </si>
  <si>
    <t>FECHA VISITA</t>
  </si>
  <si>
    <t>2024ER5658 -
 2024ER9064</t>
  </si>
  <si>
    <t>19/06/2024 - 
06/09/2024</t>
  </si>
  <si>
    <t>2024EE5818 - 
2024EE8101</t>
  </si>
  <si>
    <t>14/06/2024 - 
28/08/2024</t>
  </si>
  <si>
    <t>RTA REQUERIMEINTO</t>
  </si>
  <si>
    <t>REQUERMIENTO</t>
  </si>
  <si>
    <t>CA-018-24
revisar el admite</t>
  </si>
  <si>
    <t>2/09/2024  -
  26/09/2024</t>
  </si>
  <si>
    <t>12/09/2024
27/09/2024</t>
  </si>
  <si>
    <t>2024WER10212</t>
  </si>
  <si>
    <t>2024ER10211</t>
  </si>
  <si>
    <t xml:space="preserve">06/09/2024
</t>
  </si>
  <si>
    <t>Auto SUSPENDE y admite</t>
  </si>
  <si>
    <t>20/08/2024
13/09/2024</t>
  </si>
  <si>
    <t xml:space="preserve">
08/08/2024
02/09/2024</t>
  </si>
  <si>
    <t>CA 032-24</t>
  </si>
  <si>
    <t>2022ER2091</t>
  </si>
  <si>
    <t>2022ER7623</t>
  </si>
  <si>
    <t>RTA</t>
  </si>
  <si>
    <t>RTA REQUE</t>
  </si>
  <si>
    <t xml:space="preserve">requerimeinto </t>
  </si>
  <si>
    <t>RTA REQU</t>
  </si>
  <si>
    <t>AA</t>
  </si>
  <si>
    <t>11/08/2022
28/04/2023</t>
  </si>
  <si>
    <t>CA-10-23</t>
  </si>
  <si>
    <t xml:space="preserve">03/03/2023
</t>
  </si>
  <si>
    <t xml:space="preserve">2019ER2158 </t>
  </si>
  <si>
    <t>2019EE28
2019EE3215
2019EE4599
2019EE10047</t>
  </si>
  <si>
    <t>2/01/2019
10/05/2019
02/07/2019
05/12/2019</t>
  </si>
  <si>
    <t>2019ER4063
2019ER9085
2020ER877</t>
  </si>
  <si>
    <t>23/05/2019
20/11/2019
11/02/2020</t>
  </si>
  <si>
    <t>2019ER6770</t>
  </si>
  <si>
    <t>SIN NOMBRE 1 y SIN NOMBRE 2</t>
  </si>
  <si>
    <t>2019ER8383</t>
  </si>
  <si>
    <t>2019EE7903
2019EE9607</t>
  </si>
  <si>
    <t>9/10/2019
28/11/2019</t>
  </si>
  <si>
    <t xml:space="preserve">2019ER7982 </t>
  </si>
  <si>
    <t>2019ER9474</t>
  </si>
  <si>
    <t>2019EE8748
2019EE10167</t>
  </si>
  <si>
    <t>31/10/2019
06/12/20219</t>
  </si>
  <si>
    <t>2019ER7985</t>
  </si>
  <si>
    <t>2019ER8790</t>
  </si>
  <si>
    <t>2019EE8765
2019EE1063</t>
  </si>
  <si>
    <t>31/10/2019
06/12/2019</t>
  </si>
  <si>
    <t xml:space="preserve">2019ER8171 </t>
  </si>
  <si>
    <t>2019EE9301</t>
  </si>
  <si>
    <t>2019ER9881</t>
  </si>
  <si>
    <t>2019ER8405</t>
  </si>
  <si>
    <t>2019ER9565</t>
  </si>
  <si>
    <t>2019EE9489
2019EE10499</t>
  </si>
  <si>
    <t>26/11/2019
18/12/2019</t>
  </si>
  <si>
    <t>JULIAN AGUIRRE</t>
  </si>
  <si>
    <t>2020ER4652</t>
  </si>
  <si>
    <t>376
2020EE5440</t>
  </si>
  <si>
    <t>21/05/2020
31/08/2020</t>
  </si>
  <si>
    <t>DESISITIDA</t>
  </si>
  <si>
    <t>2021ER9406</t>
  </si>
  <si>
    <t>2019ER8626</t>
  </si>
  <si>
    <t>2019EE9994</t>
  </si>
  <si>
    <t>2019ER9890</t>
  </si>
  <si>
    <t>2020ER6177</t>
  </si>
  <si>
    <t>2019ER8785</t>
  </si>
  <si>
    <t>LAS JUADAS</t>
  </si>
  <si>
    <t>2019EE9996</t>
  </si>
  <si>
    <t>2019ER10043</t>
  </si>
  <si>
    <t>2019ER7323</t>
  </si>
  <si>
    <t>CENTENARIO</t>
  </si>
  <si>
    <t>2019ER8367</t>
  </si>
  <si>
    <t>2019EE8219
2019EE9609</t>
  </si>
  <si>
    <t>15/10/2019
28/11/2019</t>
  </si>
  <si>
    <t xml:space="preserve">2019ER8999 </t>
  </si>
  <si>
    <t>2019EE10017</t>
  </si>
  <si>
    <t>2020ER298</t>
  </si>
  <si>
    <t>2021ER8002</t>
  </si>
  <si>
    <t>2019ER9350</t>
  </si>
  <si>
    <t>2019EE10161</t>
  </si>
  <si>
    <t>2020ER358</t>
  </si>
  <si>
    <t>1012
2343
2023EE1713</t>
  </si>
  <si>
    <t>16/09/2021
28/10/2022
02/03/2023</t>
  </si>
  <si>
    <t>2019ER9528</t>
  </si>
  <si>
    <t>2020EE94</t>
  </si>
  <si>
    <t>2020ER383</t>
  </si>
  <si>
    <t>090
2492</t>
  </si>
  <si>
    <t>19/02/2020
02/11/2022</t>
  </si>
  <si>
    <t>16/03/2020
23/11/2022</t>
  </si>
  <si>
    <t>27/04/2020
30/12/2022</t>
  </si>
  <si>
    <t>TATIANA LOZANO
JULIANA ACOSTA</t>
  </si>
  <si>
    <t xml:space="preserve">PTE NOTIFICAR LA RESOLUCIÓN DE OTORGA </t>
  </si>
  <si>
    <t>2019ER6822</t>
  </si>
  <si>
    <t>INDUSTRIAL (PISCICOLA)</t>
  </si>
  <si>
    <t>2019EE7436</t>
  </si>
  <si>
    <t>2020ER2194</t>
  </si>
  <si>
    <t>121
1066
121
334</t>
  </si>
  <si>
    <t>24/02/2020
27/12/2019
24/02/2020
21/04/2021</t>
  </si>
  <si>
    <t>CAROL JULIANA ACOSTA</t>
  </si>
  <si>
    <t xml:space="preserve">2019ER8012 </t>
  </si>
  <si>
    <t>2020ER45</t>
  </si>
  <si>
    <t>2019EE9439
2020EE849</t>
  </si>
  <si>
    <t>25/11/2019
10/02/2020</t>
  </si>
  <si>
    <t>DANA SALGADO</t>
  </si>
  <si>
    <t>VELASQUEZ</t>
  </si>
  <si>
    <t>2020ER1995</t>
  </si>
  <si>
    <t>2020EE2769
2020EE3510</t>
  </si>
  <si>
    <t>22/04/2020
26/05/2020</t>
  </si>
  <si>
    <t>2020ER2775
2020ER3376</t>
  </si>
  <si>
    <t>5/05/2020
03/06/2020</t>
  </si>
  <si>
    <t>2020ER945</t>
  </si>
  <si>
    <t>2020EE0897
2020EE4525</t>
  </si>
  <si>
    <t>24/02/2020
08/07/2020</t>
  </si>
  <si>
    <t>2020ER5181</t>
  </si>
  <si>
    <t xml:space="preserve">LICETH HOLGUIN
VANESSA MORENO </t>
  </si>
  <si>
    <t>6/10/2020
29/12/2023</t>
  </si>
  <si>
    <t>968
912
333</t>
  </si>
  <si>
    <t>20/10/2020
30/08/2021
26/04/2024</t>
  </si>
  <si>
    <t>2020ER219</t>
  </si>
  <si>
    <t>EL CHORRO DE LA MOYA</t>
  </si>
  <si>
    <t>DOMESTICO - RIEGO - PECUARIO (BOVINO)</t>
  </si>
  <si>
    <t>2020EE106
2020EE4517</t>
  </si>
  <si>
    <t>22/01/2020
08/07/2020</t>
  </si>
  <si>
    <t>2020ER5018
2020ER5216</t>
  </si>
  <si>
    <t>11/08/2020
20/08/2020</t>
  </si>
  <si>
    <t>2020ER3698</t>
  </si>
  <si>
    <t>2020EE4753</t>
  </si>
  <si>
    <t>2020ER5401</t>
  </si>
  <si>
    <t>1061
1358
082</t>
  </si>
  <si>
    <t>9/11/2020
29/12/2020
19/02/2021</t>
  </si>
  <si>
    <t>2020ER8103
220ER324
2021ER1696</t>
  </si>
  <si>
    <t>4/12/2020
22/01/2021
08/03/2021</t>
  </si>
  <si>
    <t>220ER3339
2020ER4049</t>
  </si>
  <si>
    <t>2/06/2020
06/07/2020</t>
  </si>
  <si>
    <t>2020EE3291
2020EE3927
2020EE4757</t>
  </si>
  <si>
    <t>18/05/2020
16/06/2020
28/07/2020</t>
  </si>
  <si>
    <t>2020EE2022</t>
  </si>
  <si>
    <t>2020ER3692</t>
  </si>
  <si>
    <t>2020EE1290</t>
  </si>
  <si>
    <t>2020ER3936
2020ER4093</t>
  </si>
  <si>
    <t>1/07/2020
07/07/2020</t>
  </si>
  <si>
    <t>2020EE32983
2020EE4551</t>
  </si>
  <si>
    <t>18/05/2020
08/07/2020</t>
  </si>
  <si>
    <t>2020ER3786</t>
  </si>
  <si>
    <t>879
039
242</t>
  </si>
  <si>
    <t>28/09/2020
11/02/2021
25/03/2021</t>
  </si>
  <si>
    <t>2020ER8595
2021ER906
2021ER1857
2021ER4051</t>
  </si>
  <si>
    <t>23/12/2020
12/02/2021
12/03/2021
27/05/2021</t>
  </si>
  <si>
    <t>15/09/2020
15/03/2021
08/07/2021</t>
  </si>
  <si>
    <t>2020ER2098</t>
  </si>
  <si>
    <t>2020EE2911</t>
  </si>
  <si>
    <t>2020ER2825</t>
  </si>
  <si>
    <t xml:space="preserve">2020ER1140 </t>
  </si>
  <si>
    <t>2020EE1889</t>
  </si>
  <si>
    <t>2020ER2422</t>
  </si>
  <si>
    <t>09/07//2021</t>
  </si>
  <si>
    <t>349
829</t>
  </si>
  <si>
    <t>18/05/2020
09/08/2021</t>
  </si>
  <si>
    <t xml:space="preserve">2020ER1438 </t>
  </si>
  <si>
    <t>2020EE1371</t>
  </si>
  <si>
    <t>2020ER2260</t>
  </si>
  <si>
    <t>202ER1273</t>
  </si>
  <si>
    <t>2020EE1287</t>
  </si>
  <si>
    <t>2020ER2026</t>
  </si>
  <si>
    <t xml:space="preserve">2019ER6065 </t>
  </si>
  <si>
    <t>2019EE6145</t>
  </si>
  <si>
    <t>2020ER1967</t>
  </si>
  <si>
    <t>2019ER8732</t>
  </si>
  <si>
    <t>2019EE10405</t>
  </si>
  <si>
    <t>17/12/20219</t>
  </si>
  <si>
    <t>2020ER1918</t>
  </si>
  <si>
    <t xml:space="preserve">2020ER1084 </t>
  </si>
  <si>
    <t>2020EE1295</t>
  </si>
  <si>
    <t>2020ER1810</t>
  </si>
  <si>
    <t xml:space="preserve">2019ER10039 </t>
  </si>
  <si>
    <t>2020EE0104</t>
  </si>
  <si>
    <t>2020ER946</t>
  </si>
  <si>
    <t>111
435</t>
  </si>
  <si>
    <t>25/02/2021
11/05/2021</t>
  </si>
  <si>
    <t>2021ER3342
2021ER6768</t>
  </si>
  <si>
    <t>3/05/2021
1708/2021</t>
  </si>
  <si>
    <t xml:space="preserve">PTE DE NOTIFICACIÓN POR AVISO DESISTIDA </t>
  </si>
  <si>
    <t xml:space="preserve">2019ER9996 </t>
  </si>
  <si>
    <t>2020EE085</t>
  </si>
  <si>
    <t>2020ER1184</t>
  </si>
  <si>
    <t xml:space="preserve">2019ER8817 </t>
  </si>
  <si>
    <t>2019EE10172
2020EE0108</t>
  </si>
  <si>
    <t>5/12/2019
22/01/2020</t>
  </si>
  <si>
    <t>2019ER10093
2020ER1160</t>
  </si>
  <si>
    <t>26/12/2019
19/02/2020</t>
  </si>
  <si>
    <t>145
696</t>
  </si>
  <si>
    <t>28/02/2020
09/07/2021</t>
  </si>
  <si>
    <t>2021ER10255</t>
  </si>
  <si>
    <t xml:space="preserve">2020ER6385 </t>
  </si>
  <si>
    <t>2020EE6932</t>
  </si>
  <si>
    <t>2020ER7840</t>
  </si>
  <si>
    <t>2020EE7431</t>
  </si>
  <si>
    <t>2020ER7960</t>
  </si>
  <si>
    <t xml:space="preserve">2020ER6089 </t>
  </si>
  <si>
    <t>2020EE5274
2020EE6282</t>
  </si>
  <si>
    <t>24/08/2020
29/09/2020</t>
  </si>
  <si>
    <t>2020ER8098</t>
  </si>
  <si>
    <t>1309</t>
  </si>
  <si>
    <t>023</t>
  </si>
  <si>
    <t>2020ER4185</t>
  </si>
  <si>
    <t xml:space="preserve">ASOCIACION DE SUSCRIPTORES DEL ACUEDUCTO AGUA BUENA DE LAS VEREDAS PUENTE DE PIEDRA, SUPATA, BOJIRQUE Y CAPELLANIA DEL MUNICIPIO DE VENTAQUEMADA </t>
  </si>
  <si>
    <t>820002120-1</t>
  </si>
  <si>
    <t xml:space="preserve">BOJIRQUE </t>
  </si>
  <si>
    <t>AGUA BUENA 1
AGUA BUENA 2</t>
  </si>
  <si>
    <t xml:space="preserve">2020EE4781
</t>
  </si>
  <si>
    <t xml:space="preserve">29/07/2020
</t>
  </si>
  <si>
    <t>2020EE8226</t>
  </si>
  <si>
    <t>1112/2020</t>
  </si>
  <si>
    <t>1370</t>
  </si>
  <si>
    <t>22/02/2021
08/03/2021</t>
  </si>
  <si>
    <t xml:space="preserve">KAROL ACOSTA </t>
  </si>
  <si>
    <t>609
2021EE9485
1573
2022EE2779
2022EE2193
2022EE4929</t>
  </si>
  <si>
    <t>23/06/2021
15/09/2021
17/11/2021
24/03/2022
11/03/2022
09/05/2022</t>
  </si>
  <si>
    <t>2021ER7151
2021ER9334
2022ER1945
2022ER4919
2022ER2275
2022ER5035</t>
  </si>
  <si>
    <t>26/08/2021
03/11/2021
01/03/2022
08/03/2022
02/05/2022
18/05/2022</t>
  </si>
  <si>
    <t>2020ER7056</t>
  </si>
  <si>
    <t>2020EE7645</t>
  </si>
  <si>
    <t>JEFFER AVILA</t>
  </si>
  <si>
    <t>2020ER8507</t>
  </si>
  <si>
    <t>001
022</t>
  </si>
  <si>
    <t>6/01/2021
04/02/2021</t>
  </si>
  <si>
    <t xml:space="preserve">2020ER6994 </t>
  </si>
  <si>
    <t>10/11/2020
29/12/2020</t>
  </si>
  <si>
    <t xml:space="preserve">2020EE7603
2020EE9324
</t>
  </si>
  <si>
    <t>2020ER8248
2020ER8688
2021ER53</t>
  </si>
  <si>
    <t>11/12/2020
30/12/2020
06/01/2021</t>
  </si>
  <si>
    <t>04/05/201</t>
  </si>
  <si>
    <t>2021ER3476</t>
  </si>
  <si>
    <t>2020ER1956</t>
  </si>
  <si>
    <t>2020EE2557
2020EE4498</t>
  </si>
  <si>
    <t>14/04/2020
08/07/2020</t>
  </si>
  <si>
    <t>2020ER5417</t>
  </si>
  <si>
    <t xml:space="preserve">2020ER1373 </t>
  </si>
  <si>
    <t>2020EE1370
2020EE4527</t>
  </si>
  <si>
    <t>5/05/2020
08/07/2020</t>
  </si>
  <si>
    <t>2020ER4517</t>
  </si>
  <si>
    <t>2020ER0158
2021ER969
2021ER11314</t>
  </si>
  <si>
    <t>13/01/2021
15/02/2021
24/02/2021</t>
  </si>
  <si>
    <t>1248
05
200
1210</t>
  </si>
  <si>
    <t>15/12/2020
27/01/2021
17/03/2021
06/10/2021</t>
  </si>
  <si>
    <t>540
1530 PERDIDA DE FUERZA</t>
  </si>
  <si>
    <t>17/06/2021
15/12/2022</t>
  </si>
  <si>
    <t>3100000409039325001
CA 01-25</t>
  </si>
  <si>
    <t>CA 01-25</t>
  </si>
  <si>
    <t>Res. Reconoce 3ro</t>
  </si>
  <si>
    <t>requerimiento</t>
  </si>
  <si>
    <t>res. Requerimiento</t>
  </si>
  <si>
    <t>resp.  requerimentos</t>
  </si>
  <si>
    <t>requerimeinto</t>
  </si>
  <si>
    <t>3100000733424225001
CA 02-25</t>
  </si>
  <si>
    <t>2025ER308</t>
  </si>
  <si>
    <t>2024EE13341
2025ER830</t>
  </si>
  <si>
    <t>18/12/2024
21/02/2025</t>
  </si>
  <si>
    <t xml:space="preserve">KAREN BARRETO
MILENA GALINDO </t>
  </si>
  <si>
    <t>2024ER13693</t>
  </si>
  <si>
    <t>JOSE LEONARDO ORJUELA CRUZ
MARIA CRISTINA ORJUELA CRUZ</t>
  </si>
  <si>
    <t>79,247,949
52,180,597</t>
  </si>
  <si>
    <t xml:space="preserve">ABREVADERO Y RIEGO </t>
  </si>
  <si>
    <t>2024ER13627</t>
  </si>
  <si>
    <t>MARIA DILMA ARIAS ACEVEDO</t>
  </si>
  <si>
    <t>23,964,602</t>
  </si>
  <si>
    <t>2025EE658</t>
  </si>
  <si>
    <t>2024ER13749</t>
  </si>
  <si>
    <t xml:space="preserve">EDUARDO MUÑOZ MANCIPE </t>
  </si>
  <si>
    <t>1,054,801,638</t>
  </si>
  <si>
    <t>2025ER351</t>
  </si>
  <si>
    <t>JACINTO ALVAREZ VARGAS</t>
  </si>
  <si>
    <t>4,293,012</t>
  </si>
  <si>
    <t>2025EE603</t>
  </si>
  <si>
    <t>2025ER550</t>
  </si>
  <si>
    <t>GRACIELA ACEVEDO CASALLAS</t>
  </si>
  <si>
    <t>24,161,395</t>
  </si>
  <si>
    <t>RICHE</t>
  </si>
  <si>
    <t>2025ER939</t>
  </si>
  <si>
    <t>JORGE ENRIQUE PULIDO IBAÑEZ
MONICA ASTRID CASTRO PORRAS</t>
  </si>
  <si>
    <t>1,054,708,303
1,054,708,711</t>
  </si>
  <si>
    <t>2022ER639</t>
  </si>
  <si>
    <t>NO REPONER</t>
  </si>
  <si>
    <t>REVISAR LA NOTIFICACIÓN POR AVISO DEL OTORGA PORQUE NO ESTA EL RECIBIDO POR EL USUARIO</t>
  </si>
  <si>
    <t>1330
741</t>
  </si>
  <si>
    <t>27/09/2021
16/08/2023</t>
  </si>
  <si>
    <t>2021ER10264</t>
  </si>
  <si>
    <t>DESISITIR (PTE AUTORIZACIÓN DE PERSONA)</t>
  </si>
  <si>
    <t>28/03/20220</t>
  </si>
  <si>
    <t xml:space="preserve">SE DEBE ACOGER CONCEPTO TÉCNICO DE CANCELACIÓN DE CA </t>
  </si>
  <si>
    <t>NOTIFICAR RESOLUCIÓN DE OTORGA</t>
  </si>
  <si>
    <t>NOTIFICACION DE OTORGA</t>
  </si>
  <si>
    <t>DESISTIR</t>
  </si>
  <si>
    <t xml:space="preserve">NOTIFICAR DESISTIMIENTO </t>
  </si>
  <si>
    <t>TIENE TESTIGO DOCUMENTAL</t>
  </si>
  <si>
    <t>ACUMULA LOS EXPEDIENTES 041-22, 044-22 Y 045-22</t>
  </si>
  <si>
    <t>958
029</t>
  </si>
  <si>
    <t>16/09/2022
16/02/2021</t>
  </si>
  <si>
    <t>SUSPENDE
ARCHIVO</t>
  </si>
  <si>
    <t>NOTIFICAR OTORGA</t>
  </si>
  <si>
    <t>ACUMULADO EN EL EXPEDIENTE CA 060-21</t>
  </si>
  <si>
    <t xml:space="preserve">
1256 otorgada</t>
  </si>
  <si>
    <t xml:space="preserve">
17-09-2022</t>
  </si>
  <si>
    <t>ARCHIVAR EXP</t>
  </si>
  <si>
    <t>REVISAR LA NOTIFICACION POR AVISO DE RESOLUCION DE OTORGA PORQUE NO ESTA LA EVIDENCIA DE QUE SE LE ENTREGÓ AL USUARIIO</t>
  </si>
  <si>
    <t xml:space="preserve">REALIZAR NOTIFICACIÓN DEL DESISTIMIENTO </t>
  </si>
  <si>
    <t>DESISTIMIENTO TÁCITO</t>
  </si>
  <si>
    <t xml:space="preserve">OTORGAR CONCESIÓN CON URGENCIA </t>
  </si>
  <si>
    <t>REVISAR LA NOTIFICACION POR AVISO</t>
  </si>
  <si>
    <t>1080 DESISTIMIENTO</t>
  </si>
  <si>
    <t xml:space="preserve">DESISTIR </t>
  </si>
  <si>
    <t>2024EE9637</t>
  </si>
  <si>
    <t xml:space="preserve">REVISAR LA COMUNICACIÓN DE DESISTIMIENTO </t>
  </si>
  <si>
    <t>REQUERIDA EN EL 2024 PARA OTORGAR</t>
  </si>
  <si>
    <t>CA 036-14</t>
  </si>
  <si>
    <t>2014ER1515</t>
  </si>
  <si>
    <t>2025ER1113</t>
  </si>
  <si>
    <t>61</t>
  </si>
  <si>
    <t>03/03/2025</t>
  </si>
  <si>
    <t>NOTIFICADA POR AVISO 2025EE1080 PENDIENTE RECIBO POR PARTE DEL USUARIO</t>
  </si>
  <si>
    <t>2022ER12360</t>
  </si>
  <si>
    <t>2024ER10422</t>
  </si>
  <si>
    <t>CUMPLIMIENTO DE OBLIGACIONES EN EL EXPEDIENTES</t>
  </si>
  <si>
    <t xml:space="preserve">BLANCA AURORA COLMENAS PRIETO </t>
  </si>
  <si>
    <t>3100000428548025001
CA 04-25</t>
  </si>
  <si>
    <t>3100005201091225001
CA 03-25</t>
  </si>
  <si>
    <t>3100090016144524002
CA 028-24</t>
  </si>
  <si>
    <t>2024EE9759
2024EE10436
2024EE11599</t>
  </si>
  <si>
    <t>23/09/2024
18/10/2024
12/11/2024</t>
  </si>
  <si>
    <t>2024ER10201
2024ER10724
2024ER11461
2024ER11984
2025ER188</t>
  </si>
  <si>
    <t>26/09/2024
10/10/2024
28/10/2024
12/11/2024
14/01/2025</t>
  </si>
  <si>
    <t>2024ER4759
2024ER5014</t>
  </si>
  <si>
    <t>23/05/2024
29/05/2025</t>
  </si>
  <si>
    <t xml:space="preserve">2024EE11543  2024EE12454  2024EE12908 </t>
  </si>
  <si>
    <t xml:space="preserve">12/11/2024 - 27/11/2024 - 10/12/2024 
 </t>
  </si>
  <si>
    <t>2024ER120099</t>
  </si>
  <si>
    <t>2024ER13417</t>
  </si>
  <si>
    <t>DOMESTICO E INDUSTRIAL</t>
  </si>
  <si>
    <t>2025ER518</t>
  </si>
  <si>
    <t>2024EE13460
2024EE1324</t>
  </si>
  <si>
    <t>24/12/2024
11/03/2025</t>
  </si>
  <si>
    <t>KAREN BARRETO
PAULA MORENO</t>
  </si>
  <si>
    <t>2025ER620
2025ER628</t>
  </si>
  <si>
    <t>21/01/2025
27/01/2025</t>
  </si>
  <si>
    <t>PABLO ENRIQUE ALFONSO MELO</t>
  </si>
  <si>
    <t>19,104,477</t>
  </si>
  <si>
    <t>2025EE1160</t>
  </si>
  <si>
    <t>2024ER13020
2025ER92</t>
  </si>
  <si>
    <t>29/11/2024
09/01/2025</t>
  </si>
  <si>
    <t>58</t>
  </si>
  <si>
    <t>2024ER3908
2025ER264</t>
  </si>
  <si>
    <t>2/05/2024
15/01/2025</t>
  </si>
  <si>
    <t>2024EE3214
2025EE1293</t>
  </si>
  <si>
    <t>18/04/2024
11/03/2025</t>
  </si>
  <si>
    <t>Alejandra Moreno Marantá
KAREN BARRETO</t>
  </si>
  <si>
    <t>2024ER13572
2024ER13730</t>
  </si>
  <si>
    <t>17/12/2024
24/12/2024</t>
  </si>
  <si>
    <t>2024EE8418
2025EE939</t>
  </si>
  <si>
    <t>3/09/2024
27/02/2025</t>
  </si>
  <si>
    <t>MILENA GALINDO
KAREN BARRETO</t>
  </si>
  <si>
    <t>pintoluisalberto07@gmail.com</t>
  </si>
  <si>
    <t>LEONARO G</t>
  </si>
  <si>
    <t>2024ER12014
2024ER13783</t>
  </si>
  <si>
    <t>12/11/2024
27/12/2024</t>
  </si>
  <si>
    <t>202EE1259</t>
  </si>
  <si>
    <t>AUTO 1853</t>
  </si>
  <si>
    <t>467
74</t>
  </si>
  <si>
    <t>PENDIENTE VISITA PARA EL 27/03/2025</t>
  </si>
  <si>
    <t xml:space="preserve">2017ER5284 </t>
  </si>
  <si>
    <t>CLARA INES CANTE PINTO Y OTROS</t>
  </si>
  <si>
    <t>DOMESTICO
OECUARIO</t>
  </si>
  <si>
    <t>2018ER3421</t>
  </si>
  <si>
    <t xml:space="preserve">SE APRUEBAN PLANOS  Y MEMORIAS RES 045 08/02/2024. SE APRUEBA PUEAA RES 511 
0SE APRUEBAN OBRAS RES 060 06/03/20 </t>
  </si>
  <si>
    <t>2024EE10984 
2024EE13342</t>
  </si>
  <si>
    <t>3100090138202125001
CA 05-25</t>
  </si>
  <si>
    <t>2025ER1239</t>
  </si>
  <si>
    <t>WILLIAM PATIÑO PARDO Y OTROS</t>
  </si>
  <si>
    <t>17,445,863</t>
  </si>
  <si>
    <t>RUNCHE</t>
  </si>
  <si>
    <t>2024EE4642 
2024EE11794</t>
  </si>
  <si>
    <t>20/05/2024 
15/11/2024</t>
  </si>
  <si>
    <t>2024EE2130 
2024EE10765</t>
  </si>
  <si>
    <t>2024ER9548
2025ER1109</t>
  </si>
  <si>
    <t>18/09/2024
11/02/2025</t>
  </si>
  <si>
    <t>2024EE2130 
2024EE10765
2025EE936</t>
  </si>
  <si>
    <t>21/03/2024 
24/10/2024
27//02/2025</t>
  </si>
  <si>
    <t>2025ER788</t>
  </si>
  <si>
    <t>RUBEN DARIO YANQUEN VELANDIA</t>
  </si>
  <si>
    <t>ROMASAL</t>
  </si>
  <si>
    <t>2025EE1157</t>
  </si>
  <si>
    <t>1600.40</t>
  </si>
  <si>
    <t>750.20</t>
  </si>
  <si>
    <t>0.03</t>
  </si>
  <si>
    <t>2025EE939</t>
  </si>
  <si>
    <t>1290</t>
  </si>
  <si>
    <t>04-12-2024</t>
  </si>
  <si>
    <t>9.81</t>
  </si>
  <si>
    <t>5.15</t>
  </si>
  <si>
    <t>0.84</t>
  </si>
  <si>
    <t>2014ER1512</t>
  </si>
  <si>
    <t>CA 034-14</t>
  </si>
  <si>
    <t>ASOCIACIÓN DE SUSCRIPTORES DEL ACUEDUCTO ALTO EL TRIGO DE LA VEREDA DE JUPAL MUNICIPIO DE ÚMBITA</t>
  </si>
  <si>
    <t>900207208-1</t>
  </si>
  <si>
    <t>31/08-/2015</t>
  </si>
  <si>
    <t>2025ER1623</t>
  </si>
  <si>
    <t>REQUERIMIENTO 2025EE1326 11-03-205</t>
  </si>
  <si>
    <t>0.183</t>
  </si>
  <si>
    <t>06-03-2025</t>
  </si>
  <si>
    <t>2024ER12942</t>
  </si>
  <si>
    <t>REQUERISO PARA ALLEGAR COMPROBANTE DE PAGO MEDIANTE OFICIO 2025EE842</t>
  </si>
  <si>
    <t>119</t>
  </si>
  <si>
    <t>CARLA</t>
  </si>
  <si>
    <t>2024ER9149</t>
  </si>
  <si>
    <t>PENDIENTE INFORME INSTALACION SISTEMA DE BOMBEO Y NOTIFICACION DE RESOLUCION 73 2025</t>
  </si>
  <si>
    <t>CA 002-14</t>
  </si>
  <si>
    <t>2013ER5470</t>
  </si>
  <si>
    <t>ACUEDUCTO LA PALMA</t>
  </si>
  <si>
    <t>900083708-6</t>
  </si>
  <si>
    <t>VEREDA SISA ARRIBA</t>
  </si>
  <si>
    <t>AGUA CRISTAL</t>
  </si>
  <si>
    <t>VENCIDA SE LE INFORMA AL USUARIO MEDIANTE OFICIO 2025EE1370</t>
  </si>
  <si>
    <t>2020ER675
2021ER4754</t>
  </si>
  <si>
    <t>3/02/2020
16/06/2021</t>
  </si>
  <si>
    <t>2020EE683
2021EE6319
2022EE4938</t>
  </si>
  <si>
    <t>17/02/2020
09/07/2021
09/05/2022</t>
  </si>
  <si>
    <t>IVONNE G
DIEGO R
ADRIANA B</t>
  </si>
  <si>
    <t>1889
2707</t>
  </si>
  <si>
    <t>114001
120408</t>
  </si>
  <si>
    <t>LUIS ORTIZ</t>
  </si>
  <si>
    <t>31/06/2011</t>
  </si>
  <si>
    <t>EL TESORO</t>
  </si>
  <si>
    <t>010 69 328
010 63 418
ALTURA 3154</t>
  </si>
  <si>
    <t>0,014
0,007</t>
  </si>
  <si>
    <t>14/11/2023
SIN</t>
  </si>
  <si>
    <t>LEONARDO G</t>
  </si>
  <si>
    <t>POR MEDIO DE AUTO 096 DEL 12 MAR 2025 SE REALIZA UN REQUERIMIENTO</t>
  </si>
  <si>
    <t>2024ER12127</t>
  </si>
  <si>
    <t>NELLY R</t>
  </si>
  <si>
    <t>SUSPENSIÓN TERMINS</t>
  </si>
  <si>
    <t>ACTIVACION TERMINOS</t>
  </si>
  <si>
    <t>ADMITE</t>
  </si>
  <si>
    <t>CA 03-25</t>
  </si>
  <si>
    <t>2025ER468</t>
  </si>
  <si>
    <t xml:space="preserve">CUERPO DE BOMBEROS VOLUNTARIOS DE CAMPOHERMOSO BOYACÁ
Repre.Legal CARLOS ALBERTO MARTINEZ VILLAMOR </t>
  </si>
  <si>
    <t>ENCENILLO
CASTAÑAL
PALMICHAL
COLOMBIA
MACANALITO
RODEO
SAN JOSÉ
PUERTO TRIUNFO</t>
  </si>
  <si>
    <t>QUEBRADA 
RIO</t>
  </si>
  <si>
    <t>CHIGUANZA
BLANCA
TIGRANA
HONDA
COLORADA
LENGUPÁ
UPÍA</t>
  </si>
  <si>
    <t>2025EE608</t>
  </si>
  <si>
    <t>EV 32</t>
  </si>
  <si>
    <t>2025ER418</t>
  </si>
  <si>
    <t>JOSE CLEMENTE MORALES CALDERÓN</t>
  </si>
  <si>
    <t>MANZANA ARRIBA</t>
  </si>
  <si>
    <t>NACIMIENTO 
QUEBRADA</t>
  </si>
  <si>
    <t>2025EE728</t>
  </si>
  <si>
    <t>EV-33</t>
  </si>
  <si>
    <t>2024EE13585
2025EE431</t>
  </si>
  <si>
    <t>26/12/2024
06/02/2025</t>
  </si>
  <si>
    <t>EV-34</t>
  </si>
  <si>
    <t>2024EE13339
2025EE607</t>
  </si>
  <si>
    <t>2024ER13829</t>
  </si>
  <si>
    <t xml:space="preserve">ALBERT FEDERICO ESPINOSA GALINDO </t>
  </si>
  <si>
    <t>TAPIAS ALTO</t>
  </si>
  <si>
    <t>2025EE773</t>
  </si>
  <si>
    <t>EV-3</t>
  </si>
  <si>
    <t>EV-18</t>
  </si>
  <si>
    <t>2025ER1477</t>
  </si>
  <si>
    <t>JUAN ANTONIO SÁNCHEZ MORA</t>
  </si>
  <si>
    <t>EL PICACHO</t>
  </si>
  <si>
    <t>12--06-2023</t>
  </si>
  <si>
    <t>24-02--2021</t>
  </si>
  <si>
    <t>3100002342352125001
CA 06-25</t>
  </si>
  <si>
    <t>3100002415612525001
CA 07-25</t>
  </si>
  <si>
    <t>3100101841601425001
CA 08-25</t>
  </si>
  <si>
    <t>071</t>
  </si>
  <si>
    <t>2024ER8629 - 2024ER8894 - 2024ER9228 - 2024ER9801
2025ER898</t>
  </si>
  <si>
    <t>30/08/2024 - 05/09//2024 - 11/09/2024 - 24/09/2024
05/02/2025</t>
  </si>
  <si>
    <t>2025ER863 
2025EE1415</t>
  </si>
  <si>
    <t>04-02-2025
14-03-2025</t>
  </si>
  <si>
    <t>27/07/2023
24/07/2024</t>
  </si>
  <si>
    <t>28/11/2023
04/09/2024</t>
  </si>
  <si>
    <t>4,36
51,18</t>
  </si>
  <si>
    <t>3761
957</t>
  </si>
  <si>
    <t>7/12/2023
19/09/2024</t>
  </si>
  <si>
    <t>ADRIANA MORA
CESAR V</t>
  </si>
  <si>
    <t>SSEG161
EVA265</t>
  </si>
  <si>
    <t>148485
298288</t>
  </si>
  <si>
    <t>2020EE9101
2021EE9270
2021EE9143
2024EE12939
2024EE13383
2025EE380</t>
  </si>
  <si>
    <t>22/12/2020
13/09/2021
08/09/2021
10/12/2024
20/12/2024
03/02/2025</t>
  </si>
  <si>
    <t>YEFER AVILA
VALENTINA L
DIEGO R
KAREN B
MILENA G
ELIANA C</t>
  </si>
  <si>
    <t xml:space="preserve">2020ER696
2020ER7906
2021ER3606
2021ER5812
2021ER6803
2021ER7244
2024ER13038
2024ER13039
2024ER13694
2025ER339
</t>
  </si>
  <si>
    <t>4/02/2020
27/11/20
11/05/2021
16/07/2021
18/08/2021
30/08/2021
02/12/2024
02/12/2024
23/12/2024
17/01/2025</t>
  </si>
  <si>
    <t>SIN
16/01/2025</t>
  </si>
  <si>
    <t>828
0090</t>
  </si>
  <si>
    <t>6/08/2021
11/03/2025</t>
  </si>
  <si>
    <t xml:space="preserve">JUAN CRUZ
MILENA G </t>
  </si>
  <si>
    <t>CA 022-13</t>
  </si>
  <si>
    <t>2013ER180</t>
  </si>
  <si>
    <t>AURA LUZ ROJAS QUIMBAYA</t>
  </si>
  <si>
    <t>VEREDA PANCUPA</t>
  </si>
  <si>
    <t>j7955009@gmail.com Cperilla7080@gmail.com</t>
  </si>
  <si>
    <t>somondoco</t>
  </si>
  <si>
    <t>SANTA LUCIA</t>
  </si>
  <si>
    <t>ANIMAS O QUEBRADA PANCUPA</t>
  </si>
  <si>
    <t>2023ER5774</t>
  </si>
  <si>
    <t>RES 154</t>
  </si>
  <si>
    <t>PRORROGADA MEDIANTE LA RES 154 DEL 02/04/2024</t>
  </si>
  <si>
    <t>pedrovillamoral@gmail.com</t>
  </si>
  <si>
    <t>2024ER8816</t>
  </si>
  <si>
    <t>HECTOR A</t>
  </si>
  <si>
    <t>2025EE1981</t>
  </si>
  <si>
    <t>EL USUARIO SOLICITO UNA VIABILIDAD PARA CONSTRUIR Y ESTA ENTIDAD NO OTORGA DICHA SOLICITUD</t>
  </si>
  <si>
    <t>2024ER8982</t>
  </si>
  <si>
    <t>EV-49</t>
  </si>
  <si>
    <t>PANTANO</t>
  </si>
  <si>
    <t>2025ER150</t>
  </si>
  <si>
    <t>EV-15</t>
  </si>
  <si>
    <t>2024EE11922
2025EE444</t>
  </si>
  <si>
    <t>18/11/2024
06/02/2025</t>
  </si>
  <si>
    <t>EV-40</t>
  </si>
  <si>
    <t>2024ER11852
2024ER12244
2024ER13551</t>
  </si>
  <si>
    <t>7/11/2024
18/11/2024
16/12/2024</t>
  </si>
  <si>
    <t>2024EE11789
2024EE11790
2024EE12427
2025EE379</t>
  </si>
  <si>
    <t>15/11/2024
15/11/2024
27/11/2024
03/02/2025</t>
  </si>
  <si>
    <t>EV-39</t>
  </si>
  <si>
    <t>2025ER2012</t>
  </si>
  <si>
    <t>ANA ROSA RUIZ MUUÑOZ</t>
  </si>
  <si>
    <t>40,020,072</t>
  </si>
  <si>
    <t>EL CHUSCAL
SIN NOMBRE</t>
  </si>
  <si>
    <t>2025EE2147</t>
  </si>
  <si>
    <t>2025ER2329</t>
  </si>
  <si>
    <t>2025ER2107</t>
  </si>
  <si>
    <t>ANDRES SANTIAGO PINTO GUERRERO</t>
  </si>
  <si>
    <t>1,002,313,842</t>
  </si>
  <si>
    <t>ROMAQUIRA</t>
  </si>
  <si>
    <t>2025EE2146</t>
  </si>
  <si>
    <t>EV-53</t>
  </si>
  <si>
    <t>2025ER1579</t>
  </si>
  <si>
    <t xml:space="preserve">INVERSIONES JMGB SAS Repre.Legal Claudia Patricia Barriga Rios </t>
  </si>
  <si>
    <t>9001467309-3</t>
  </si>
  <si>
    <t>MARANTÁ</t>
  </si>
  <si>
    <t>2025EE1990</t>
  </si>
  <si>
    <t>2025ER2116</t>
  </si>
  <si>
    <t>2024ER12625</t>
  </si>
  <si>
    <t>Fecha Oficio/ Auto de ADMITE</t>
  </si>
  <si>
    <t>05°´0,4"
73°24´56,4"
ALTURA3507-03</t>
  </si>
  <si>
    <t>1,5 LPS</t>
  </si>
  <si>
    <t>3 PERSONAS
20 BOVINOS
20 PORCINOS
3000 PECES</t>
  </si>
  <si>
    <t>HERSY V</t>
  </si>
  <si>
    <t>30/09/2020
17/10/2023</t>
  </si>
  <si>
    <t>9/11/2020
28/12/2023</t>
  </si>
  <si>
    <t>0,062
1,30</t>
  </si>
  <si>
    <t>1112
260</t>
  </si>
  <si>
    <t>23/11/2020
09/04/2024</t>
  </si>
  <si>
    <t xml:space="preserve">IVONNE G
DIANA B
</t>
  </si>
  <si>
    <t>2020ER8493
2024ER9933
2025ER76</t>
  </si>
  <si>
    <t>21/12/2020
25/09/2024
09/01/2025</t>
  </si>
  <si>
    <t>2024EE10870
2025EE445</t>
  </si>
  <si>
    <t>25/10/2024
06/02/2025</t>
  </si>
  <si>
    <t>PAULA MARANTA
KAREN BARRETO</t>
  </si>
  <si>
    <t>1486
SSEG21
EV16</t>
  </si>
  <si>
    <t>112194
148485
156585</t>
  </si>
  <si>
    <t>SIN
SIN
SIN</t>
  </si>
  <si>
    <t>PENDIENTE COMPROVANTE DE PAGO FAVCTURA</t>
  </si>
  <si>
    <t>CA 045-15</t>
  </si>
  <si>
    <t>2015ER1496</t>
  </si>
  <si>
    <t>AES CHIVOR &amp; CIA SCA ESP</t>
  </si>
  <si>
    <t>BOGOTA</t>
  </si>
  <si>
    <t>sandro.perdomo@aes.com</t>
  </si>
  <si>
    <t>CIENEGA GUARUMAL</t>
  </si>
  <si>
    <t>5°4´4"
23°5´15"
ALTURA 1430</t>
  </si>
  <si>
    <t>LORENA B</t>
  </si>
  <si>
    <t>2016ER468</t>
  </si>
  <si>
    <t>22/11/2017
29/07/2019</t>
  </si>
  <si>
    <t>1/12/2017
22/09/2019</t>
  </si>
  <si>
    <t>423
2357</t>
  </si>
  <si>
    <t>11/06/2020
31/10/2022</t>
  </si>
  <si>
    <t>WILSON S
CRISTIAN F</t>
  </si>
  <si>
    <t>MAYRA M</t>
  </si>
  <si>
    <t>5/05/2015
04/12/2023</t>
  </si>
  <si>
    <t>MARCO DURAN
KARLA H</t>
  </si>
  <si>
    <t>17/06/2015
26/12/2023</t>
  </si>
  <si>
    <t>2015ER5013
2015ER6020
2016ER468
2019ER6170
2022ER11264
2022ER1117
2022ER127222023ER9392
2024ER13711</t>
  </si>
  <si>
    <t>16/10/2015
16/12/2015
01/02/2016
06/008/2019
10/11/2022
25/11/2022
27/12/2022
19/09/2023
23/12/2024</t>
  </si>
  <si>
    <t>2015EE7244
2019EE6401
2022EE14089
2022EE15331
2023EE1502
2025EE1767</t>
  </si>
  <si>
    <t>27/10/2015
05/09/2019
16/11/2022
07/12/2022
24/02/2023
25/03/2025</t>
  </si>
  <si>
    <t>LOR BARON
CRISTIAN F
AMGELA M
JEFER A 
JEFER A
KAREN B</t>
  </si>
  <si>
    <t>PENDIENTE DAR CUMPLIMIENTO A LA MEDIDA DE REFORESTACION</t>
  </si>
  <si>
    <t>CA 047/15</t>
  </si>
  <si>
    <t>2015ER1712</t>
  </si>
  <si>
    <t>MARIA DELFINA GUERRERO DE CHAVARRO</t>
  </si>
  <si>
    <t>VEREDA RUCHA</t>
  </si>
  <si>
    <t>delfinaguerrero1947@gmail.com</t>
  </si>
  <si>
    <t>QUEBRADA LOS MICOS</t>
  </si>
  <si>
    <t>LOS MICOS</t>
  </si>
  <si>
    <t>29/07/20015</t>
  </si>
  <si>
    <t>MARCO D</t>
  </si>
  <si>
    <t xml:space="preserve">LA ESPERANZA </t>
  </si>
  <si>
    <t>5°2´47"
73°25´32"
ALTURA 2111</t>
  </si>
  <si>
    <t>1658
2483
1900</t>
  </si>
  <si>
    <t>25/11/2021
02/11/2022
12/07/2023</t>
  </si>
  <si>
    <t>IVONNE G
CRISTIAN F
GERMAN R</t>
  </si>
  <si>
    <t>2022ER976
2022ER997
2023ER2928
2023ER10748
2025ER1515</t>
  </si>
  <si>
    <t xml:space="preserve">
2/02/2022
03/02/2022
30/03/2023
26/10/2023
24/02/2025</t>
  </si>
  <si>
    <t>2023EE4379
2023EE15517
2025EE1409</t>
  </si>
  <si>
    <t>25/04/2023
08/11/2023
14/03/2025</t>
  </si>
  <si>
    <t>JORGE G
GERMAN R
KAREN B</t>
  </si>
  <si>
    <t>PENDIENTE CUMPLIMIENTO ULTIMO OFICIO</t>
  </si>
  <si>
    <t>CA 013-14</t>
  </si>
  <si>
    <t>ASOCIAICON DE SUSCRIPTORES DEL ACUEDUCTO QUEBRADA TENQUA DE LAS VEREDAS BOLCAN CALICHE ARRIBA CALICHE ABAJO SUNUBA GUAQUIRA ATO VIEJO BARRO NEGRO Y SOCHAQUIRA DEBAJO DE GUAYATA</t>
  </si>
  <si>
    <t>820004150-1</t>
  </si>
  <si>
    <t>acueductobolcancaliche@hotmail.com</t>
  </si>
  <si>
    <t>TENCUA
MANANTIAL</t>
  </si>
  <si>
    <t>LA CRISTALINA
SAN MARTIN</t>
  </si>
  <si>
    <t>QUEBRADA TENCUA 73°31´4,518"
4°55´48,846"
2130
MANANTIAL SAN CAYETANO
73°31´17,922"
4°56´3,504"
2112</t>
  </si>
  <si>
    <t>TENCUA ARRIBA Y TENCUA ABAJO</t>
  </si>
  <si>
    <t>4,9LSP
1,2LSP</t>
  </si>
  <si>
    <t>QUEBRADA TENCUA 3,32
FUENTE MANANTIAL SAN CAYETANO</t>
  </si>
  <si>
    <t>508 (09/07/2024)</t>
  </si>
  <si>
    <t>2024EE3050 
2024EE6671
2024EE1017</t>
  </si>
  <si>
    <t>15/04/2024
23/07/2024
18/10/2024</t>
  </si>
  <si>
    <t>JUAN A
MILENA G
CAMILO P</t>
  </si>
  <si>
    <t xml:space="preserve">15/03/2024
26/06/2024
30/08/202
05/09/2024
09/09/2024
03/10/2024
10/10/2024   </t>
  </si>
  <si>
    <t>2024ER10737</t>
  </si>
  <si>
    <t>2024ER2377
2024ER5936
2024ER4981
2024ER8639
2024ER8957
2024ER9069
2024ER10487
2024ER10737
2025ER13</t>
  </si>
  <si>
    <t>13/06/2024
08/08/2024
08/08/2024
09/09/2024
22/10/2024
02/01/2025</t>
  </si>
  <si>
    <t>2024EE6129
2024EE9639
2024EE12097
2025EE294</t>
  </si>
  <si>
    <t>5/07/2024
20/09/2024
20/11/2024
03/02/2025</t>
  </si>
  <si>
    <t>MILENA GALINDO
MILENA GALINDO
KAREN BARRETO
JUANA A</t>
  </si>
  <si>
    <t>MEDIANTE RESOLUCION 086 DEL 17/03/2025 SE CANCELA Y SE ORDENA EL ARCHIVO DE LA CA  OTORGADA POR MEDIO DE LA RES 1424</t>
  </si>
  <si>
    <t>NATALIA MARTINEZ
KAREN BARRETO</t>
  </si>
  <si>
    <t>05/12/2024</t>
  </si>
  <si>
    <t>30/12/2024</t>
  </si>
  <si>
    <t>0,88</t>
  </si>
  <si>
    <t>0,541</t>
  </si>
  <si>
    <t>2024ER1626
2024ER10920
2024ER13524</t>
  </si>
  <si>
    <t>26/02/2024
18/10/2024
16/12/2024</t>
  </si>
  <si>
    <t>118</t>
  </si>
  <si>
    <t>19/03/2025</t>
  </si>
  <si>
    <t>YAMILEC</t>
  </si>
  <si>
    <t>LOTE</t>
  </si>
  <si>
    <t>010-24-663
011-00-470
ALTURA 445</t>
  </si>
  <si>
    <t>2008EE4328</t>
  </si>
  <si>
    <t>22/01/2007
31/08/2017</t>
  </si>
  <si>
    <t>ALFONSO VARGAS
RONAL R</t>
  </si>
  <si>
    <t>9/02/2007
12/09/2017</t>
  </si>
  <si>
    <t>2022ER12778</t>
  </si>
  <si>
    <t>1517 (29-DIC-22)
 AUTO 682 (08/08/2017
RES 1517</t>
  </si>
  <si>
    <t>11/03/2023
09/08/2017
29/12/2022</t>
  </si>
  <si>
    <t>24/05/2017
30/12/2022
10/01/2023
09/03/2023
06/08/2024
08/09/2024</t>
  </si>
  <si>
    <t xml:space="preserve">2017EE2861
2022EE16704
2023EE87
2023EE2065
2024EE7331
2024EE8287
2024EE9531
</t>
  </si>
  <si>
    <t xml:space="preserve">19/08/2009
10/04/2014
12/11/2014
18/09/2022
25/10/2024
19/09/2024
</t>
  </si>
  <si>
    <t>FREDY P
JUAN C
JORGE G
CAROL C
MILENA G
KAREN B
MILENA G</t>
  </si>
  <si>
    <t>SIN
EVA 180</t>
  </si>
  <si>
    <t>138402
597175</t>
  </si>
  <si>
    <t>28/06/2017
SIN</t>
  </si>
  <si>
    <t>28/07/205
01/08/2024</t>
  </si>
  <si>
    <t>28/07/2015
26/11/2024</t>
  </si>
  <si>
    <t>0,21
0,00381</t>
  </si>
  <si>
    <t>2017ER2824
2017ER4111
2023ER563
2024ER6435
2024ER7995
2024ER8984
2024ER13688</t>
  </si>
  <si>
    <t>11/05/2017
30/06/201726/01/2023
18/07/2024
21/08/2024
05/09/2024
23/12/2024</t>
  </si>
  <si>
    <t>RES 0172(08/04/2025)</t>
  </si>
  <si>
    <t>SE ENVIO POR MEDIO DE OFICIO 2025EE2298  SE NOTIFICA RES 0172 (08/04/2025</t>
  </si>
  <si>
    <t>6/03/2024
10/12/2024</t>
  </si>
  <si>
    <t>2024EE1415
2024EE12944
2024EE12946</t>
  </si>
  <si>
    <t>Karen Buitrago
PAULA MORENO
PAULA MORNEO</t>
  </si>
  <si>
    <t>2024EE695
2024EE11595</t>
  </si>
  <si>
    <t>16/02/2024
12/11/2024</t>
  </si>
  <si>
    <t>Milena Galindo Arevalo
MILENA G</t>
  </si>
  <si>
    <t>2024ER11232
2024ER11671
2024ER12329</t>
  </si>
  <si>
    <t>25/10/2024
31/10/2024
19/11/2024</t>
  </si>
  <si>
    <t>1264</t>
  </si>
  <si>
    <t>28/11/2024</t>
  </si>
  <si>
    <t>ADRIAN D</t>
  </si>
  <si>
    <t>CA 040-14</t>
  </si>
  <si>
    <t>2014ER1536</t>
  </si>
  <si>
    <t>ASOCIAICON DE SUSCRIPTORES ACUEDUCTO LA LLANADA VEREDA LOS PUENTES</t>
  </si>
  <si>
    <t>900077803-3</t>
  </si>
  <si>
    <t>personeria@umbita-boyaca.gov.co</t>
  </si>
  <si>
    <t>LA COLINA</t>
  </si>
  <si>
    <t>1063222,028
1064988,454
ALTURA 2823</t>
  </si>
  <si>
    <t>BOSQUE</t>
  </si>
  <si>
    <t>29/09/2017
18/04/2024</t>
  </si>
  <si>
    <t>9/09/2018
23/05/2024</t>
  </si>
  <si>
    <t>SIN
1,319</t>
  </si>
  <si>
    <t>373
2307
1153</t>
  </si>
  <si>
    <t>29/04/2021
28/10/2022
14/11/2024</t>
  </si>
  <si>
    <t xml:space="preserve">IVONNE G
LEONARDO G
JOHN C
</t>
  </si>
  <si>
    <t>2016ER800
2016ER1071
2021ER1135
2021ER5216
2021ER8285
2022ER10023
2023ER818
2023ER11698
2024ER12934
2025EE483</t>
  </si>
  <si>
    <t>16/02/2016
29/02/2016
19/02/2021
29/06/2021
30/09/2021
06/10/2022
02/02/2023
28/11/2023
28/11/2024
22/01/2025</t>
  </si>
  <si>
    <t>2021EE2511
2021EE11809
2022EE12852
2023EE17234
2024EE13923
2025EE1410</t>
  </si>
  <si>
    <t>13/04/021
28/10/2021
26/10/2022
27/12/2023
30/12/2024
14/03/2025</t>
  </si>
  <si>
    <t>KARLA HVALENTIANA C
VALENTIANA C
MAYRA M
ALEJANDRA G
KAREN B</t>
  </si>
  <si>
    <t>MEDIANTE OFICIO 2025EE1410 SE DA REPSUESTA A RADICADO 2025ER483</t>
  </si>
  <si>
    <t>2025ER2501</t>
  </si>
  <si>
    <t>CELIA VALERO</t>
  </si>
  <si>
    <t>2025EE243</t>
  </si>
  <si>
    <t xml:space="preserve">OFICIO No. 2244 </t>
  </si>
  <si>
    <t>OFICIO No. 2246</t>
  </si>
  <si>
    <t>OFICIO No. 2247</t>
  </si>
  <si>
    <t>OFICIO No. 2248</t>
  </si>
  <si>
    <t>OFICIO No. 2250</t>
  </si>
  <si>
    <t>OFICIO No. 2249</t>
  </si>
  <si>
    <t>2025ER2229</t>
  </si>
  <si>
    <t>CESAR RINCON VARGAS</t>
  </si>
  <si>
    <t>LAS MANITAS</t>
  </si>
  <si>
    <t>2025ER2545</t>
  </si>
  <si>
    <t>2025EE659
2025EE2240</t>
  </si>
  <si>
    <t>17/02/2025
08/04/2025</t>
  </si>
  <si>
    <t>2025ER11962</t>
  </si>
  <si>
    <t xml:space="preserve">UNIDAD PRODUCTIVA AVÍCOLA LOS RANCHOS 
Autorizado AQUILEO HERNANDO MOLINA URIBE </t>
  </si>
  <si>
    <t xml:space="preserve">GUATEQUE </t>
  </si>
  <si>
    <t xml:space="preserve">TINCACHOQUE </t>
  </si>
  <si>
    <t xml:space="preserve">DOMÉSTICO - ABREVADERO </t>
  </si>
  <si>
    <t>2025ER2374</t>
  </si>
  <si>
    <t xml:space="preserve">ROMAN FERNANDO SUAREZ ROBAYO </t>
  </si>
  <si>
    <t xml:space="preserve">EL BATAN </t>
  </si>
  <si>
    <t>BASA</t>
  </si>
  <si>
    <t>PTE DOCUMENTACIÓN PARA GENERAR FACTURA</t>
  </si>
  <si>
    <t>2025ER2196
2025ER2432</t>
  </si>
  <si>
    <t>10/03/2025
17/03/2025</t>
  </si>
  <si>
    <t>ADRIANA MARIA CHIVATA ALVARADO</t>
  </si>
  <si>
    <t>DOMESTICO - ABREVADERO</t>
  </si>
  <si>
    <t>2025EE2241</t>
  </si>
  <si>
    <t xml:space="preserve">ADJUNTA COMPROBANTE </t>
  </si>
  <si>
    <t>OFICIO REQUERIMIENTO DE DOCUMENTACIÓN &lt;</t>
  </si>
  <si>
    <t>ANA MILENA DUARTE RUIZ</t>
  </si>
  <si>
    <t>OFICIO No. 2025EE2495</t>
  </si>
  <si>
    <t>OFICIO No. 2025EE2493</t>
  </si>
  <si>
    <t>OFICIO No. 2025EE2492</t>
  </si>
  <si>
    <t>OFICIO No. 2025EE2490</t>
  </si>
  <si>
    <t>OFICIO No. 2025EE2489</t>
  </si>
  <si>
    <t>OFICIO No. 2025EE2488</t>
  </si>
  <si>
    <t>SIN ESTABLECER</t>
  </si>
  <si>
    <t>OFICIO No. 2025EE2487</t>
  </si>
  <si>
    <t>LA ISLA ABAJO</t>
  </si>
  <si>
    <t>OFICIO No. 2025EE2486</t>
  </si>
  <si>
    <t>OFICIO No. 2025EE2485</t>
  </si>
  <si>
    <t>NO SE ESTABLECIO</t>
  </si>
  <si>
    <t>OFICIO No. 2491</t>
  </si>
  <si>
    <t>OFICIO No. 2025EE2504</t>
  </si>
  <si>
    <t>ENVIO CON NOTIFICADOR</t>
  </si>
  <si>
    <t>OFICIO No. 2025EE2499</t>
  </si>
  <si>
    <t>ENVIO POR NOTIFICADOR</t>
  </si>
  <si>
    <t>2024EE8656  
2024EE9756</t>
  </si>
  <si>
    <t>4/09/2024  
23/09/2024</t>
  </si>
  <si>
    <t>PAULA MORENO 
MILENA GALINDO</t>
  </si>
  <si>
    <t>2024ER8914  
2024ER9258</t>
  </si>
  <si>
    <t>05/09/2024  
11/09/2024</t>
  </si>
  <si>
    <t>OFICIO No. 2025EE2544</t>
  </si>
  <si>
    <t>CONTROL TRAMITE DE CONCESION DE AGUAS 2001</t>
  </si>
  <si>
    <t>2001EE5425</t>
  </si>
  <si>
    <t>CA 055-01</t>
  </si>
  <si>
    <t>LUIS ALFREDO GAMBA JUNCO</t>
  </si>
  <si>
    <t>Calle 3 No. 4-23</t>
  </si>
  <si>
    <t>Nuevo Colon</t>
  </si>
  <si>
    <t>3105578793</t>
  </si>
  <si>
    <t>frutasyverduraselcarpo@gmail.com</t>
  </si>
  <si>
    <t>Centro Rural</t>
  </si>
  <si>
    <t>Grande</t>
  </si>
  <si>
    <t>Agricola</t>
  </si>
  <si>
    <t xml:space="preserve">SE DESISTIO SOLICITUD DE PRORROGA
ENVIAR A PERDIDA </t>
  </si>
  <si>
    <t>260
476</t>
  </si>
  <si>
    <t>16/05/2002
23-09-2013</t>
  </si>
  <si>
    <t>ANA ELVIA 
ANA CELIA</t>
  </si>
  <si>
    <t>29/05/2002
15-10-2013</t>
  </si>
  <si>
    <t>DESISITIDA SOLCITUD DE PRORROGA</t>
  </si>
  <si>
    <t>DESISITIDA SOLICTUD DE PRORROGA
CA VENCIDA</t>
  </si>
  <si>
    <t>QUE LA TITULAR SOLICITUD DE CANCELACION PERO NO DIO CUMPLIMIENTO POR LO CUAL SE DESISTIO MEDIANTE RESOLUCION 288</t>
  </si>
  <si>
    <t>SE DESISTE SOLICITUD DE MODIFICACION MEDIANTE RESOLUCION 205</t>
  </si>
  <si>
    <t>202 DESISTE</t>
  </si>
  <si>
    <t>2019ER132</t>
  </si>
  <si>
    <t>SIGUINIQUE</t>
  </si>
  <si>
    <t>OTORGADA , PARA SEGUIMIENTO
SE DESISITIO SOLICITUD DE MODIFICACIÓN</t>
  </si>
  <si>
    <t>orlandoespinosa.reativa@gmail.com</t>
  </si>
  <si>
    <t>2022EE14837- 
2023EE3568
2023EE15358</t>
  </si>
  <si>
    <t>29/11/2022-
10/04/2023
24/11/2023</t>
  </si>
  <si>
    <t>HAROLD CASTRO
ADRIANA BENAVIDES</t>
  </si>
  <si>
    <t>MEDIANTE RES 0224 DEL 11/ABRIL 2025 POR MEDIO DEL CUAL SE DELCARA EL DESISTIMIENTO TACITO DE LA SOLICITUD 2022ER9241 Y SE ORDENA EL ARCHIVO DEL EXPEDIENTE CA 153-22</t>
  </si>
  <si>
    <t>CA 036-16</t>
  </si>
  <si>
    <t>2016ER1447</t>
  </si>
  <si>
    <t>BLANCA LIGIA MELO DE VEGA</t>
  </si>
  <si>
    <t>blanca.melo.1779@gmail.com</t>
  </si>
  <si>
    <t>INNOMINADO</t>
  </si>
  <si>
    <t>5|09´40,0"
-73°20´45,6"
1967,8</t>
  </si>
  <si>
    <t>DOMETICO PECUAIRO</t>
  </si>
  <si>
    <t>0,0052
0,0081</t>
  </si>
  <si>
    <t>5,0 HABITANTES
20,0 ANIMALES</t>
  </si>
  <si>
    <t>KPERILLA</t>
  </si>
  <si>
    <t>RES 0223/11/04/2023</t>
  </si>
  <si>
    <t>2016ER6163</t>
  </si>
  <si>
    <t>BRYAN FORERO</t>
  </si>
  <si>
    <t>3089
1164</t>
  </si>
  <si>
    <t>19/12/2022
11/05/2023</t>
  </si>
  <si>
    <t>MATHA SANCHEZ
GERMAN RODRIGUEZ</t>
  </si>
  <si>
    <t>2023EE6091
2023EE8426
2023EE12043
2023EE15205</t>
  </si>
  <si>
    <t>19/05/2023
12/07/2023
19/09/2023
22/11/2023</t>
  </si>
  <si>
    <t>LILIANA D
ADRIANA BMAURICIO S
ADRIANA B</t>
  </si>
  <si>
    <t>SIN
117
429</t>
  </si>
  <si>
    <t>93357
136205
136205</t>
  </si>
  <si>
    <t>15/03/2016
27/06/2023
27/06/2023</t>
  </si>
  <si>
    <t>2016ER2099
2023ER6477
2023ER8743
2023ER12263</t>
  </si>
  <si>
    <t>20/04/2016
29/06/2023
30/08/2023
18/12/2023</t>
  </si>
  <si>
    <t>MEDIANTE RES 0223 DEL 11 ABRIL SE DECLRA EL DESISTIMIENTO TACITO</t>
  </si>
  <si>
    <t>2022EE16229
2024EE11413</t>
  </si>
  <si>
    <t>22/12/2022
06/11/2024</t>
  </si>
  <si>
    <t>YEIMY GARCIA
JAREN BARRETO</t>
  </si>
  <si>
    <t>MEDIANTE RES 0242 DEL 14 ABRIL 2025 POR MEDIO DEL CUAL SE NIEGA UN PERMISO DE CONCESION DE AGUAS Y SE ORDENA EL ARCHIVO DEL EXPEDIENTE</t>
  </si>
  <si>
    <t>MEDIANTE RESOLUCION 0235 DEL 14 ABRIL 2025 POR MEDIO DEL CUAL SE DECLARA EL DESISTIMIENTO TACITO  Y SE ORDENA EL ARCHIVO DEL EXPEDIENTE</t>
  </si>
  <si>
    <t>CA 156-12</t>
  </si>
  <si>
    <t>2012ER4529</t>
  </si>
  <si>
    <t>ANDRES RICARDO CUBIDES LOPEZ</t>
  </si>
  <si>
    <t>VEREDA BARRO BLANCO ARRIBA</t>
  </si>
  <si>
    <t>JUANK</t>
  </si>
  <si>
    <t>MEDIANTE RES 0236 DEL 14/04/2025 POR MEDIO DE LA CUAL SE DECLARA EL DESISTIMIENTO TACITO Y SE ORDENA EL ARCHIVO DEL EXPEDIENTE</t>
  </si>
  <si>
    <t>ADRIANA B</t>
  </si>
  <si>
    <t>gcontable.surtiagrosanñuis@gmail.com</t>
  </si>
  <si>
    <t>FNIÑO</t>
  </si>
  <si>
    <t>JHON ARIAS</t>
  </si>
  <si>
    <t>GAZAJARRO</t>
  </si>
  <si>
    <t>ANGY CARO</t>
  </si>
  <si>
    <t>2023ER8608</t>
  </si>
  <si>
    <t>1307
2471
637</t>
  </si>
  <si>
    <t>19/10/2021
02/11/2022
05/07/2024</t>
  </si>
  <si>
    <t>31/08/2021</t>
  </si>
  <si>
    <t>DIANA B</t>
  </si>
  <si>
    <t>RES 0197 11/04/2025 POR MEDIO DEL CUAL SE DECLARA EL DESISTIMIENTO TACITO Y SE ORDENA EL ARCHIVO DEL EXPEDIENTE</t>
  </si>
  <si>
    <t>195</t>
  </si>
  <si>
    <t>ASOCIACIÓN DE SUSCRIPTORES DEL ACUEDUCTO LAS LOMITAS DE LAS VEREDAS DE LOS PUENTES - LLANO VERDE DEL MUNICIPIO DE UMBITA DEL DEPARTAMENTO DE BOYACÁ</t>
  </si>
  <si>
    <t>Vereda Los Puentes</t>
  </si>
  <si>
    <t>311 493 7374</t>
  </si>
  <si>
    <t>LAS LOMITAS</t>
  </si>
  <si>
    <t>ANDREA OLIVEROS</t>
  </si>
  <si>
    <t>ACTUALMENTE ESTA REQUERIDO PARA ALLEGAR COMPROBANTE DE PAGO MEDIANTE OFICIO No. 2025ee2002</t>
  </si>
  <si>
    <t>0.311</t>
  </si>
  <si>
    <t>0.185</t>
  </si>
  <si>
    <t>IRSON</t>
  </si>
  <si>
    <t>ALAMEDA</t>
  </si>
  <si>
    <t>CONTROL TRAMITE DE CONCESION DE AGUAS 1997</t>
  </si>
  <si>
    <t>CA 095-97</t>
  </si>
  <si>
    <t>RIGOBERTO PULIDO MUÑOZ Y OTROS</t>
  </si>
  <si>
    <t>Vereda Chirata</t>
  </si>
  <si>
    <t>Turmeque</t>
  </si>
  <si>
    <t>3123815808</t>
  </si>
  <si>
    <t>La Leontina</t>
  </si>
  <si>
    <t>Domestico
Pecuario</t>
  </si>
  <si>
    <t>723
450
596</t>
  </si>
  <si>
    <t>30/12/1997
20/06/2007
30/09/2020</t>
  </si>
  <si>
    <t>Requerido mediante Auto No. 212 de 2025</t>
  </si>
  <si>
    <t>LUIS AYONEL BULLA BULLA</t>
  </si>
  <si>
    <t>2025EE3099</t>
  </si>
  <si>
    <t>CA 053-14</t>
  </si>
  <si>
    <t>2014ER1843</t>
  </si>
  <si>
    <t>HECTOR FERNANDO FANDIÑO MARTINEZ</t>
  </si>
  <si>
    <t>hectorfandiño932@gmail.com</t>
  </si>
  <si>
    <t>SALVIO</t>
  </si>
  <si>
    <t>2025ER2325</t>
  </si>
  <si>
    <t>2025ER2080</t>
  </si>
  <si>
    <t>2025ER2529</t>
  </si>
  <si>
    <t>860048422-1</t>
  </si>
  <si>
    <t>RESERVORIO ARTIFICIAL</t>
  </si>
  <si>
    <t>2025EE3103</t>
  </si>
  <si>
    <t>CAÑO GRANDE
EL RETIRO</t>
  </si>
  <si>
    <t>2025ER1553</t>
  </si>
  <si>
    <t>2025ER2732</t>
  </si>
  <si>
    <t>REQUERIDO MEDIANTE OFICIO No. 2025EE3109</t>
  </si>
  <si>
    <t>2016ER2662</t>
  </si>
  <si>
    <t>DAMARIS</t>
  </si>
  <si>
    <t>2025EE657
2025EE2517</t>
  </si>
  <si>
    <t>17/02/2025
14/04/2025</t>
  </si>
  <si>
    <t>KAREN BARRETO
KAREN BARRETO</t>
  </si>
  <si>
    <t>EV-57</t>
  </si>
  <si>
    <t xml:space="preserve">ENVIO CON NOTIFICADOR </t>
  </si>
  <si>
    <t xml:space="preserve">RES 229 </t>
  </si>
  <si>
    <t>RES 196</t>
  </si>
  <si>
    <t>2025ER3140</t>
  </si>
  <si>
    <t>2025EE2519</t>
  </si>
  <si>
    <t>PAULA MARANTÁ</t>
  </si>
  <si>
    <t>2012ER826</t>
  </si>
  <si>
    <t>CA 088-12</t>
  </si>
  <si>
    <t xml:space="preserve">BERTHA INES MARQUEZ DE SALOMÓN </t>
  </si>
  <si>
    <t>CHORRO PALENQUE</t>
  </si>
  <si>
    <t>RES 216 11/04/2025 POR MEDIO DEL CUAL SE DECLARA EL DESISTIMIENTO TÁCITO DE LA SOLICITUD DE PRÓRROGA</t>
  </si>
  <si>
    <t>2025ER485
2025ER2044</t>
  </si>
  <si>
    <t>22/01/2025
05/03/2025</t>
  </si>
  <si>
    <t>14-04-25025</t>
  </si>
  <si>
    <t>855
290</t>
  </si>
  <si>
    <t>5/11/2024
29/04/2025</t>
  </si>
  <si>
    <t>23/12/2024
29/04/2025</t>
  </si>
  <si>
    <t>LINA  VARGAS
MILENA GALINDO</t>
  </si>
  <si>
    <t>CONTROL TRAMITE DE CONCESION DE AGUAS 2002</t>
  </si>
  <si>
    <t>CA 145-02</t>
  </si>
  <si>
    <t>MUNICIPIO DE JENESANO</t>
  </si>
  <si>
    <t xml:space="preserve"> unidadserviciospublicos@jenesano-boyaca.gov.co    </t>
  </si>
  <si>
    <t>Pulidos</t>
  </si>
  <si>
    <t>La Unica</t>
  </si>
  <si>
    <t>482
315
300</t>
  </si>
  <si>
    <t>02/08/2002
03/07/2013
30/04/2025</t>
  </si>
  <si>
    <t>CARLOS ANDRES</t>
  </si>
  <si>
    <t>19-8-21</t>
  </si>
  <si>
    <t>PENDIENTE APRUEBA DE OBRAS</t>
  </si>
  <si>
    <t>2025ER1702</t>
  </si>
  <si>
    <t>763
288</t>
  </si>
  <si>
    <t>1/08/2022
29-4-25</t>
  </si>
  <si>
    <t>JUAN PABLO CRUZ
MILENA GALINDO</t>
  </si>
  <si>
    <t>OTORGA
MODIFICA</t>
  </si>
  <si>
    <t>7/03/2023
2-MAY-25</t>
  </si>
  <si>
    <t>PENDIENTE NOTIFICAR MODIFICACIÓN</t>
  </si>
  <si>
    <t>CA 069-00</t>
  </si>
  <si>
    <t>285
418</t>
  </si>
  <si>
    <t>29/06/201
07/07/2014</t>
  </si>
  <si>
    <t>OTORGO
PRORROGA</t>
  </si>
  <si>
    <t>EV -23</t>
  </si>
  <si>
    <t>2024ER8082
2025ER873
2025ER963
2025ER2690</t>
  </si>
  <si>
    <t>22/08/2024
04/02/2025
06/02/2025
25/03/2025</t>
  </si>
  <si>
    <t>3/09/2024
21/02/2025
14/03/2025
05/05/2025
05/05/2025</t>
  </si>
  <si>
    <t>KAREN BARRETO
ANGIE ALVAREZ
KAREN BARRETO
KAREN BARRETO
KAREN BARRETO</t>
  </si>
  <si>
    <t>2024EE8425
2025EE828
2025EE1427
2025EE3252
2025EE3253</t>
  </si>
  <si>
    <t>2004ER788</t>
  </si>
  <si>
    <t>CA 063-04</t>
  </si>
  <si>
    <t>VEREDA SIGUIQUE CENTRO KM 12 VIA LAS JUNTAS GUATEQUE</t>
  </si>
  <si>
    <t>3219103144
3204578304</t>
  </si>
  <si>
    <t>herediavillamilfamilia@gmail.com</t>
  </si>
  <si>
    <t>NACIMIENOT EL CANGREJO</t>
  </si>
  <si>
    <t>EL CANGREJO</t>
  </si>
  <si>
    <t>YAMILE C</t>
  </si>
  <si>
    <t>807(24/07/2006)</t>
  </si>
  <si>
    <t>PLINIO F</t>
  </si>
  <si>
    <t>2010ER55</t>
  </si>
  <si>
    <t>096/01/2010</t>
  </si>
  <si>
    <t>318(30/06/2016)</t>
  </si>
  <si>
    <t>PAULA CALDERON</t>
  </si>
  <si>
    <t>321
3585</t>
  </si>
  <si>
    <t>19/04/2021
27/11/2023</t>
  </si>
  <si>
    <t xml:space="preserve">ANGY CARO
ADRIANA M </t>
  </si>
  <si>
    <t xml:space="preserve">2021ER8873
2021ER8874
2025ER473
2025ER3109
2025ER3202
</t>
  </si>
  <si>
    <t>19/10/2021
19/10/2021
22/01/2025
31/03/2025
01/04/2025</t>
  </si>
  <si>
    <t>2021EE11911
2025EE937
2025EE3098</t>
  </si>
  <si>
    <t>3/11/2021
27/02/205
30/04/2025</t>
  </si>
  <si>
    <t>JUAN C
PAULA M 
KAREN BARERTO</t>
  </si>
  <si>
    <t>PENDIENTE REQUERIMIENTO OFICIO 3098</t>
  </si>
  <si>
    <t>2014ER2556</t>
  </si>
  <si>
    <t>CA 060-14</t>
  </si>
  <si>
    <t>MARIA ELISA TORRES FUNEME</t>
  </si>
  <si>
    <t>VEREDA ROSAL</t>
  </si>
  <si>
    <t>3115075076
3214825635</t>
  </si>
  <si>
    <t>torresmariaelisa169@gmail.com</t>
  </si>
  <si>
    <t>SANTA ROSITA</t>
  </si>
  <si>
    <t>VEREDA EL ROSAL</t>
  </si>
  <si>
    <t>391
1166</t>
  </si>
  <si>
    <t>23/03/2022
11/05/2023</t>
  </si>
  <si>
    <t>IVON G
GERMAN R</t>
  </si>
  <si>
    <t>ANA ROSA SARMIENTO CAMACHO</t>
  </si>
  <si>
    <t>2025ER2996</t>
  </si>
  <si>
    <t>8/05/2024
07/05/2025</t>
  </si>
  <si>
    <t>CAROL CAMACO
KAREN BARRETO</t>
  </si>
  <si>
    <t>2024EE3856
2025EE3353</t>
  </si>
  <si>
    <t>ramosrodulfo4@gmail.com</t>
  </si>
  <si>
    <t>2017EE1123
2025EE3094</t>
  </si>
  <si>
    <t>17/03/2017
30/04/2025</t>
  </si>
  <si>
    <t>LORENA BARON
KAREN BARRETO</t>
  </si>
  <si>
    <t>2018ER1227 - 2018ER1915
2025ER896</t>
  </si>
  <si>
    <t>21/02/18 - 15/03/18
05/02/2025</t>
  </si>
  <si>
    <t>1787
236</t>
  </si>
  <si>
    <t>12/09/2022
30/04/2025</t>
  </si>
  <si>
    <t>CAROL CASTRO</t>
  </si>
  <si>
    <t xml:space="preserve">2024EE2745
2024EE2748
2025EE3200
2025EE3173
</t>
  </si>
  <si>
    <t>8/04/2024
02/05/2025
02/05/2025</t>
  </si>
  <si>
    <t>2004
729</t>
  </si>
  <si>
    <t>3/10/2022
30/07/2024</t>
  </si>
  <si>
    <t>JUAN CRUZ
DIANA B</t>
  </si>
  <si>
    <t>1790
DTUA534</t>
  </si>
  <si>
    <t>114001
30035</t>
  </si>
  <si>
    <t>2025ER249</t>
  </si>
  <si>
    <t>2025EE11546
2025EE3415</t>
  </si>
  <si>
    <t>12/11/2024
08/05/2025</t>
  </si>
  <si>
    <t>ALEJANDRA GUERRERO
KAREN BARRETO</t>
  </si>
  <si>
    <t>DESISTIMIENTO TACITO Y ARCHIVO RAD N 2024ER10132. DESISTIMIENTO A SOLICITUD MODIFICACION DE AGUAS</t>
  </si>
  <si>
    <t>2025ER3406</t>
  </si>
  <si>
    <t xml:space="preserve">OLGA LUCIA MONTENEGRO ROA </t>
  </si>
  <si>
    <t>PLAZA ARRIBA</t>
  </si>
  <si>
    <t>Algibe</t>
  </si>
  <si>
    <t>2025ER3004</t>
  </si>
  <si>
    <t>3100007923864225001
CA 011-25</t>
  </si>
  <si>
    <t>3100000427550625001 
CA 12-25</t>
  </si>
  <si>
    <t>OFICIO No. 2025EE3835</t>
  </si>
  <si>
    <t>OFICIO No. 2025EE3787</t>
  </si>
  <si>
    <t>OFICIO No. 2025EE3836</t>
  </si>
  <si>
    <t>OFICIO No. 2025EE3834</t>
  </si>
  <si>
    <t>OFICIO No. 2025EE3270</t>
  </si>
  <si>
    <t>OFICIO No. 2025EE3271</t>
  </si>
  <si>
    <t>OFICIO No. 2025EE3273</t>
  </si>
  <si>
    <t>OFICIO No. 2025EE3269</t>
  </si>
  <si>
    <t>OFICIO No. 2025EE3268</t>
  </si>
  <si>
    <t>OFICIO No. 2025EE3272</t>
  </si>
  <si>
    <t>OFICIO No. 2025EE3266</t>
  </si>
  <si>
    <t>OFICIO No. 2025EE3261</t>
  </si>
  <si>
    <t>EV-75</t>
  </si>
  <si>
    <t>2025EE1154 - 2025EE3758</t>
  </si>
  <si>
    <t>5/03/2025 - 15/05/2025</t>
  </si>
  <si>
    <t>2025EE1989 - 2025EE3326</t>
  </si>
  <si>
    <t>3/04/2025 - 07/05/2025</t>
  </si>
  <si>
    <t>EV -74</t>
  </si>
  <si>
    <t>2025ER2169</t>
  </si>
  <si>
    <t xml:space="preserve">FREDY ALEXANDER CRUZ BAUTISTA </t>
  </si>
  <si>
    <t xml:space="preserve">CAICEDOS ALTO </t>
  </si>
  <si>
    <t xml:space="preserve">CHUSQUE </t>
  </si>
  <si>
    <t xml:space="preserve">DOMESTICO ABREVADERO Y RIEGO </t>
  </si>
  <si>
    <t>2025EE3612</t>
  </si>
  <si>
    <t>2024ER13559
2025ER2007 - 2025ER4004</t>
  </si>
  <si>
    <t>16/12/2024
04//03/2025 28/04/2025</t>
  </si>
  <si>
    <t>2024EE11793 
2025EE405
2025EE2150 2025EE3768</t>
  </si>
  <si>
    <t>15/11/2024 - 05/02/2025
04/04/2025 - 15/05/2025</t>
  </si>
  <si>
    <t>2025ER3940</t>
  </si>
  <si>
    <t>CARLOS ENRIQUE ROJAS MORA</t>
  </si>
  <si>
    <t>KR 1 #4 2426</t>
  </si>
  <si>
    <t xml:space="preserve">ABREVADERO - RIEGO </t>
  </si>
  <si>
    <t>2025EE3769</t>
  </si>
  <si>
    <t>2025ER4309 - 2025ER4301</t>
  </si>
  <si>
    <t>30/04/2025 - 30/04/2025</t>
  </si>
  <si>
    <t>2025EE2242 - 2025EE3759</t>
  </si>
  <si>
    <t>8/04/2025 - 15/05/2025</t>
  </si>
  <si>
    <t>EV- 76</t>
  </si>
  <si>
    <t>2025ER3850</t>
  </si>
  <si>
    <t>ASOCIACIÓN VEREDAL SECTOR SUPERIOR VEREDA TINCACHOQUE Y CANTONAS Repre. Legal GLORIA ISABEL CASTAÑEDA AVENDAÑO</t>
  </si>
  <si>
    <t>gloricas126@gmail.com</t>
  </si>
  <si>
    <t>CANTERAS</t>
  </si>
  <si>
    <t xml:space="preserve">SAN JOSÉ </t>
  </si>
  <si>
    <t>2025EE3844</t>
  </si>
  <si>
    <t>2025ER3857</t>
  </si>
  <si>
    <t xml:space="preserve">JOSÉ SAÚL CÁRDENAS ÁVILA </t>
  </si>
  <si>
    <t xml:space="preserve">SANTA MARÍA </t>
  </si>
  <si>
    <t>BARRIO CENTRO</t>
  </si>
  <si>
    <t>2025ER3350</t>
  </si>
  <si>
    <t xml:space="preserve">JOSÉ ALVARO OTALORA SARMIENTO </t>
  </si>
  <si>
    <t>2025ER3484</t>
  </si>
  <si>
    <t>ASOCIACIÓN E SUSCRIPTORES DEL ACUEDUCTO EL ALTO DEL LIMÓN DE LA VEREDA PIE DE PEÑA DEL MUNICIPIO DE PACHAVITA</t>
  </si>
  <si>
    <t>820002347-4</t>
  </si>
  <si>
    <t>2025ER3935</t>
  </si>
  <si>
    <t>FLOR GRACIELA HEREDIA PIÑEROS</t>
  </si>
  <si>
    <t>COBAVITA</t>
  </si>
  <si>
    <t>2025EE3767</t>
  </si>
  <si>
    <t>2025ER4453</t>
  </si>
  <si>
    <t>MARCO ANTONIO CARO FONSECA</t>
  </si>
  <si>
    <t>CAICEDOS BAJO</t>
  </si>
  <si>
    <t>2025EE3838</t>
  </si>
  <si>
    <t>EV- 78</t>
  </si>
  <si>
    <t>CA 023-16</t>
  </si>
  <si>
    <t>2016ER983</t>
  </si>
  <si>
    <t>GUILLERMO MARTINEZ GIL</t>
  </si>
  <si>
    <t>RIO TIRMEUE</t>
  </si>
  <si>
    <t>LOE BARON</t>
  </si>
  <si>
    <t>3/09/2021
02/09/2021</t>
  </si>
  <si>
    <t>4/11/2000
29/11/2021</t>
  </si>
  <si>
    <t>NA
NA</t>
  </si>
  <si>
    <t>1089
1888</t>
  </si>
  <si>
    <t>19/11/2020
28/12/2021</t>
  </si>
  <si>
    <t>ANGIE CARO
JEIMY GARCIA</t>
  </si>
  <si>
    <t>2023ER10724</t>
  </si>
  <si>
    <t>1472
2361
455</t>
  </si>
  <si>
    <t>112194
114001
136205</t>
  </si>
  <si>
    <t>NA
03/03/2022
NA</t>
  </si>
  <si>
    <t>MEDIANTE RES 225 (11/ ABRIL 2025) SE DECLARA EL DESISTIMIENTO Y SE ORNDENA EL ARCHIVO DEL EXP CA 023-16</t>
  </si>
  <si>
    <t>2023EE15197
2025EE3833</t>
  </si>
  <si>
    <t>22/11/2023
16/05/2025</t>
  </si>
  <si>
    <t>MILENA GLAINDO
KAREN BARRETOI</t>
  </si>
  <si>
    <t>1700
2607
SSEG133
EV 41</t>
  </si>
  <si>
    <t>2022ER2443
2022ER3710
2024ER11520
2024ER11665
2024ER13505
2024ER12563</t>
  </si>
  <si>
    <t>10/03/2022
11/04/2022
28/10/2024
31/10/2024
16/12/2024
25/11/2024</t>
  </si>
  <si>
    <t xml:space="preserve">2021EE2508
2021EE9958
2024EE11598
2024EE13115
2025EE1841
</t>
  </si>
  <si>
    <t xml:space="preserve">13/04/2021
23/09/2021
12/11/2024
12/12/2024
27/03/2025
</t>
  </si>
  <si>
    <t>114001
120408
455570
156585</t>
  </si>
  <si>
    <t>NA
4/04/2022
NA
07/04/2025</t>
  </si>
  <si>
    <t>2018ER7278 - 2018ER9069 - 2019ER2039
2023ER3797</t>
  </si>
  <si>
    <t>03/10/18 - 12/12/18 - 19/03/19-24/04/2023</t>
  </si>
  <si>
    <t>MEDIANTE RESOLUCION 219 (11 ABR 2025) SE DECLARA EL DESISTIMIENTO TACITO Y ARCHIVO DELRADICADO 2023ER3797 EXP CA 020-2019</t>
  </si>
  <si>
    <t>3100001942283225001
CA 09-25</t>
  </si>
  <si>
    <t>3100001822077125001
CA 13-25</t>
  </si>
  <si>
    <t>24/12/024</t>
  </si>
  <si>
    <t xml:space="preserve">44 PERSONAS
60 BOVINOS
</t>
  </si>
  <si>
    <t>2024ER12614
2024ER13087
2024ER13405
2025ER3685</t>
  </si>
  <si>
    <t>25/11/2024
02/12/2024
11/12/2024
14/04/2025</t>
  </si>
  <si>
    <t>AUTO 0335</t>
  </si>
  <si>
    <t>2024EE11514
2024EE11515
2024EE11516
2024EE11517
2024EE11549
2024ER12922
2024ER13052
2025EE4069
2025EE4070
2025EE4072</t>
  </si>
  <si>
    <t>SE NOTIFICÓ AUTO 0335 DEL 19 DE MAYO  POR MEDIO DEL CUAL SE REALIZA UN REQUERIMIENTO AMBIENTAL Y SE ADOPTAN OTRAS DETERMINAICONES</t>
  </si>
  <si>
    <t>revisar comunicación</t>
  </si>
  <si>
    <t>06/11/2024</t>
  </si>
  <si>
    <t>0,03</t>
  </si>
  <si>
    <t>0,05</t>
  </si>
  <si>
    <t>0,0111</t>
  </si>
  <si>
    <t>14/05/2025</t>
  </si>
  <si>
    <t>16/05/2025</t>
  </si>
  <si>
    <t xml:space="preserve">1094
292 CORRIGE YERRO </t>
  </si>
  <si>
    <t>2024ER12532</t>
  </si>
  <si>
    <t>REVISAR</t>
  </si>
  <si>
    <t>OFICIO No. 2025EE3942</t>
  </si>
  <si>
    <t xml:space="preserve">OFICIO No. 2025EE3876 </t>
  </si>
  <si>
    <t>2013ER151</t>
  </si>
  <si>
    <t>CA 013-13</t>
  </si>
  <si>
    <t>CARLOS RAFAEL VARGAS ALBARRACIN</t>
  </si>
  <si>
    <t>Por medio de oficio No. 2025EE4616 se comunico que la concesion se encuentra vencida</t>
  </si>
  <si>
    <t>2025ER5162</t>
  </si>
  <si>
    <t xml:space="preserve">ASOCIACION DE USUARIOS ACUEDUCTO SAN SEBASTIAN </t>
  </si>
  <si>
    <t>901478628-5</t>
  </si>
  <si>
    <t>2025EE4721</t>
  </si>
  <si>
    <t>2025ER4947</t>
  </si>
  <si>
    <t>LUIS CARLOS MOSQUERA FLOREZ</t>
  </si>
  <si>
    <t>EL ABAQUIN</t>
  </si>
  <si>
    <t>2025EE4502</t>
  </si>
  <si>
    <t>2025ER5175</t>
  </si>
  <si>
    <t>CARLOS HUMBERTO RIVERA MERA</t>
  </si>
  <si>
    <t>MONTEJO</t>
  </si>
  <si>
    <t>2025ER5255</t>
  </si>
  <si>
    <t>JORGE ENRIQUE LEGUIZAMON MUÑOZ</t>
  </si>
  <si>
    <t>2025EE4613</t>
  </si>
  <si>
    <t>2025ER4777</t>
  </si>
  <si>
    <t>ASOCIACIÓN DE SUSCRIPTORES DEL ACUEDUCTO VEREDA CAICEDOS, RAMOSALY SANTUARIO DEL MUNICIPIO DE RAMIRIQUÍ</t>
  </si>
  <si>
    <t>820004479-7</t>
  </si>
  <si>
    <t>SAN MARTIN Y AGUA BLANCA</t>
  </si>
  <si>
    <t>2025EE4614</t>
  </si>
  <si>
    <t>2025ER4979</t>
  </si>
  <si>
    <t>2025EE2352 - 2025EE4601</t>
  </si>
  <si>
    <t>10/04/2025 - 04/06/2025</t>
  </si>
  <si>
    <t>GUSTAVO LEGUIZAMON PEROZA  LUIS EDUARDO JUNCO GONZÁLEZ</t>
  </si>
  <si>
    <t>72325329 -80231604</t>
  </si>
  <si>
    <t>EL FILTRO</t>
  </si>
  <si>
    <t>2025EE4605</t>
  </si>
  <si>
    <t>2025ER5117</t>
  </si>
  <si>
    <t>ASOCIACIÓN DE USUARIOS DEL ACUEDUCTO OJO DE AGUA DE LA VEREDA COMPROMISO DEL MUNICIPIO DE VENTAQUEMADA - BOYACÁ</t>
  </si>
  <si>
    <t>2025EE4603</t>
  </si>
  <si>
    <t>1361</t>
  </si>
  <si>
    <t>2025ER4441</t>
  </si>
  <si>
    <t>06/12/2024
26/02/2025
06/03/2025</t>
  </si>
  <si>
    <t xml:space="preserve">
RES 1017 SUSPENDE
RESO 41 REACTIVA
077</t>
  </si>
  <si>
    <t>2025ER4611</t>
  </si>
  <si>
    <t xml:space="preserve">2025EE12431
2025EE2445
</t>
  </si>
  <si>
    <t xml:space="preserve">27/11/2024
10/04/2025
</t>
  </si>
  <si>
    <t>EVA-55</t>
  </si>
  <si>
    <t>RES 1017 SUEPENDE
RES 041
640</t>
  </si>
  <si>
    <t>6/12/2024
26/02/2025
30/05/2025</t>
  </si>
  <si>
    <t>MILENA GALINDO
LORENA BARON
MILENA GALINDO</t>
  </si>
  <si>
    <t>07/03//2025
05/05/2025</t>
  </si>
  <si>
    <t>6/12/2024
26/02/2025
03/06/2025</t>
  </si>
  <si>
    <t>EV-58</t>
  </si>
  <si>
    <t>2025ER4874</t>
  </si>
  <si>
    <t>2025ER1009</t>
  </si>
  <si>
    <t>JUAN PARMENIO MEDINA ABRIL</t>
  </si>
  <si>
    <t>2025EE831</t>
  </si>
  <si>
    <t>RES 1017 SUSPENDE
RESO 41 REACTIVA
59</t>
  </si>
  <si>
    <t xml:space="preserve">06/12/2024
26/02/2025
03/03/2025
</t>
  </si>
  <si>
    <t>2025ER4592</t>
  </si>
  <si>
    <t>MUNICIPIO SOMONDOCO</t>
  </si>
  <si>
    <t>73°26´16,72"
4°55´2,71"
ALTURA 2698</t>
  </si>
  <si>
    <t>DOMESTICO
INDUSTRIAL</t>
  </si>
  <si>
    <t>4,829
0,006</t>
  </si>
  <si>
    <t>566 USUARIOS</t>
  </si>
  <si>
    <t>1695(22/11/21)
402(03/06/2025)</t>
  </si>
  <si>
    <t>23/11/2021
05/06/2025</t>
  </si>
  <si>
    <t>MODIFICADA</t>
  </si>
  <si>
    <t xml:space="preserve">2024EE1238
2024EE2622
2024EE4555
2024EE6200
2024EE1238
2024EE2622
2024EE4555
</t>
  </si>
  <si>
    <t xml:space="preserve">4/03/2024
05/04/2024
17/05/2024
09/07/2024
04/03/2024
05/04/2024
17/05/2024  </t>
  </si>
  <si>
    <t>MILENA GALINDO
KAREN BARRETO
KAREN BUITRAGO
PAULA MPRENO
MILENA GALINDO
KAREN BARRETO
KAREN BUITRAGO</t>
  </si>
  <si>
    <t>PAULA MARANTA</t>
  </si>
  <si>
    <t>2024ER3449
2024ER7347
2024ER11702
2024ER821
2024ER2378
2024ER3449
2024ER11702</t>
  </si>
  <si>
    <t>19/04/2024
01/08/2024
01/11/2024
31/01/2024
15/03/2024
19/04/2024
01/11/2024</t>
  </si>
  <si>
    <t>MANANTIAL 1
5°20´8,136"
73°23´53,690"
AL 2179
MANANTIAL 2
5°20´8,467"
73°23´53,418"
ALT 2182
MANANTIAL 3
5°20´8,620"
73°23´52,650"
AL 2173</t>
  </si>
  <si>
    <t>LAJAS</t>
  </si>
  <si>
    <t>0,01
0,01
0,01</t>
  </si>
  <si>
    <t>1011
1219
420 (04/05/2025</t>
  </si>
  <si>
    <t>22/10/2024
25/11/2024
09/06/2025</t>
  </si>
  <si>
    <t>23/10/2024
26/11/2024
25/06/2025</t>
  </si>
  <si>
    <t>SE PRORROCO , MODIFICO Y TRASPASO</t>
  </si>
  <si>
    <t>EV 38</t>
  </si>
  <si>
    <t>2025ER3524</t>
  </si>
  <si>
    <t>DAVID NAJAR</t>
  </si>
  <si>
    <t>RES 388</t>
  </si>
  <si>
    <t>APROBADA OBRAS</t>
  </si>
  <si>
    <t>697
3637
410</t>
  </si>
  <si>
    <t>11/04/2023
04/12/2023
16/05/2025</t>
  </si>
  <si>
    <t xml:space="preserve">HAROL CASTRO
ADRIANA B 
YERSON J </t>
  </si>
  <si>
    <t>2024ER12223</t>
  </si>
  <si>
    <t xml:space="preserve">YERSON J </t>
  </si>
  <si>
    <t xml:space="preserve">19/10/2023-
29/12/2023
</t>
  </si>
  <si>
    <t xml:space="preserve">2023ER10551-
2023ER12561
</t>
  </si>
  <si>
    <t>2023ER10163
2024ER9554</t>
  </si>
  <si>
    <t>6/10/2023
18/09/2024</t>
  </si>
  <si>
    <t>NO CUMPLE  CON LAS OBRAS</t>
  </si>
  <si>
    <t xml:space="preserve">RES 0192 11/04/2025 POR MEDIO DE LA CUAL SE DECLARA EL DESISTIMIENTO Y SE ORDENA EL ARCHIVO DEL EXPEDIENTE
MEDIANTE 2025ER5139 SOLICITA QUE SE ACLARE SI HACE FALTA UN PAGO SE DA RESPUESTA 2025EE4636 </t>
  </si>
  <si>
    <t>2025ER2446</t>
  </si>
  <si>
    <t>2021ER7958
2025ER2160
2025ER4726</t>
  </si>
  <si>
    <t>21/09/2021
07/03/2025
12/05/2025</t>
  </si>
  <si>
    <t>2021EE9490
2025EE3005
2025EE5144</t>
  </si>
  <si>
    <t>15/09/2021
28/04/2025
10/06/2025</t>
  </si>
  <si>
    <t>DIEGO RODRIGUEZ
KAREN BARRETO
KAREN BARRETO</t>
  </si>
  <si>
    <t>2030
EV 102</t>
  </si>
  <si>
    <t>653466
251324</t>
  </si>
  <si>
    <t>16/09/2021
NA</t>
  </si>
  <si>
    <t>VEREDA TINCACHOQUE FINCA SAN JOSE</t>
  </si>
  <si>
    <t>res 441</t>
  </si>
  <si>
    <t>CA 039-98</t>
  </si>
  <si>
    <t>ASOCIAICON DE SUSCRIPTORES ADUECUDTO EL TEJAR TEJAR ARRIBA TEJAR ABAJO Y CENTRO RURAL</t>
  </si>
  <si>
    <t>QUEBRADA EL ESPEJO</t>
  </si>
  <si>
    <t>domestico</t>
  </si>
  <si>
    <t>acueductosncacutejar@gmail.com
NCACUTEJAR@GMAIL.COM</t>
  </si>
  <si>
    <t>2025ER3313
2025ER5846</t>
  </si>
  <si>
    <t>3/04/2025
30/05/2025</t>
  </si>
  <si>
    <t>2025EE3006
2025EE5310</t>
  </si>
  <si>
    <t>28/04/2025
13/06/2025</t>
  </si>
  <si>
    <t xml:space="preserve">2554
EV 107
</t>
  </si>
  <si>
    <t>120408
156585</t>
  </si>
  <si>
    <t>28/03/2023
P</t>
  </si>
  <si>
    <t>REQUERIDA CPMPROVANTE DE PAGO</t>
  </si>
  <si>
    <t>131
1439
158</t>
  </si>
  <si>
    <t>26/02/2021
02/06/2023
03/04/2025</t>
  </si>
  <si>
    <t>CRISTIAN F
GERMAN R
PAULA MARANTA</t>
  </si>
  <si>
    <t>5/03/2014
17/12/2024</t>
  </si>
  <si>
    <t>ANDRES DURAN
ADRIAN DIAZ</t>
  </si>
  <si>
    <t>19/05/2014
30/12/2024</t>
  </si>
  <si>
    <t>2013EE8979
2014EE1359
2014EE1350
2014EE5352
2016EE6394
2017EE3823
2021EE1766
2024EE8785
2025EE5348</t>
  </si>
  <si>
    <t>16/10/2013
19/02/2014
19/02/2014
02/07/2014
09/08/2016
12/07/2017
18/03/2021
06/06/2024
16/06/2025</t>
  </si>
  <si>
    <t>HERCY
PAOLO S
HERCY
ELKIN
JORGE
KAREN 
ANYI
MILENA G
KAREN BARRETO</t>
  </si>
  <si>
    <t>REQUERIDO POR ULTIMA VEZ</t>
  </si>
  <si>
    <t>2025EE1946 - 2025EE5308</t>
  </si>
  <si>
    <t>3/04/2025 - 13/06/2025</t>
  </si>
  <si>
    <t>EV-105</t>
  </si>
  <si>
    <t>3100007433980924001                      CA 034-2024</t>
  </si>
  <si>
    <t>2024ER3986 - 2024ER4068</t>
  </si>
  <si>
    <t>3/05/2024 - 07/05/2024</t>
  </si>
  <si>
    <t>2024ER5163 - 2024ER8876</t>
  </si>
  <si>
    <t xml:space="preserve"> 05/06/2024 - 04/09/2024</t>
  </si>
  <si>
    <t>2025ER653</t>
  </si>
  <si>
    <t>AUTO 1466 - OFICIO 2025EE885</t>
  </si>
  <si>
    <t>27/12/2024 - 24/02/2025</t>
  </si>
  <si>
    <t>MILENA GALINDO - ANGIE ALAVAREZ</t>
  </si>
  <si>
    <t>NIEGA CONCESIÓN DE AGUAS</t>
  </si>
  <si>
    <t xml:space="preserve">OTORGADA </t>
  </si>
  <si>
    <t>2024ER7104 - 2024ER11439</t>
  </si>
  <si>
    <t>29/07/2024 - 28/10/2024</t>
  </si>
  <si>
    <t>OFICIO 2025EE3222</t>
  </si>
  <si>
    <t>2024ER4361 - 2024ER6185 - 2024ER6610</t>
  </si>
  <si>
    <t>15/05/2024 - 05/07/2024 - 23/07/2024</t>
  </si>
  <si>
    <t>SIN PAGO SE ANULÓ
08/11/2024</t>
  </si>
  <si>
    <t>2025ER2429</t>
  </si>
  <si>
    <t xml:space="preserve">EVELIN ROCIO LESMES </t>
  </si>
  <si>
    <t>27/12/2024 - 30-04-2025</t>
  </si>
  <si>
    <t xml:space="preserve">306 DESISTIMIENTO - 407 OTORGA
</t>
  </si>
  <si>
    <t>7/05/2024 - 03/06/2025</t>
  </si>
  <si>
    <t xml:space="preserve">KAREN BARRETO - MILLENA GALINDO </t>
  </si>
  <si>
    <t>9/05/2024 - 06/06/2025</t>
  </si>
  <si>
    <t>11/04/2025</t>
  </si>
  <si>
    <t>OFICIO No. 4960</t>
  </si>
  <si>
    <t>OFICIO No. 4754</t>
  </si>
  <si>
    <t>OFICIO No. 2025EE4753</t>
  </si>
  <si>
    <t>OFICIO No. 2025EE4752</t>
  </si>
  <si>
    <t>OFICIO No. 2025EE4751</t>
  </si>
  <si>
    <t>OFICIO No. 2025EE4750</t>
  </si>
  <si>
    <t>OFICIO No. 2025EE4749</t>
  </si>
  <si>
    <t>2025ER5472</t>
  </si>
  <si>
    <t>MAYERLY TATIANA MUÑOZ TOBAR</t>
  </si>
  <si>
    <t>2025ER5413</t>
  </si>
  <si>
    <t>LUZ MARINA MORENO ARIAS</t>
  </si>
  <si>
    <t>PAECES ALTO</t>
  </si>
  <si>
    <t>2025EE4709</t>
  </si>
  <si>
    <t>OFICIO No. 2025EE4785</t>
  </si>
  <si>
    <t xml:space="preserve">NOTIFICACIÓN PERSONAL </t>
  </si>
  <si>
    <t>2025EE3349 - 2025EE4901</t>
  </si>
  <si>
    <t>7/05/2025 - 09/06/2025</t>
  </si>
  <si>
    <t>EV-81</t>
  </si>
  <si>
    <t>2025ER5244</t>
  </si>
  <si>
    <t>JULIO CESAR MARÍN CASTRO</t>
  </si>
  <si>
    <t>FONSAQUEARRIBA</t>
  </si>
  <si>
    <t>2025ER4949</t>
  </si>
  <si>
    <t>INES AREVALO DE CARREÑO</t>
  </si>
  <si>
    <t>2025EE4708</t>
  </si>
  <si>
    <t>2025ER5385</t>
  </si>
  <si>
    <t>901206920-5</t>
  </si>
  <si>
    <t>JUAN DE JESUS MORA HUERTAS</t>
  </si>
  <si>
    <t>2025ER4992 - 2025ER5498</t>
  </si>
  <si>
    <t>16/05/2025 - 28/05/2025</t>
  </si>
  <si>
    <t>2025EE4915</t>
  </si>
  <si>
    <t>EV-86</t>
  </si>
  <si>
    <t>2025ER4612</t>
  </si>
  <si>
    <t xml:space="preserve">ELOISA SABOGAL LEÓN </t>
  </si>
  <si>
    <t>2025EE4911</t>
  </si>
  <si>
    <t>EV-87</t>
  </si>
  <si>
    <t>3100100231384225001
CA15-25</t>
  </si>
  <si>
    <t>3100090025928025001
CA16-25</t>
  </si>
  <si>
    <t>3100002416139525001
CA17-25</t>
  </si>
  <si>
    <t>3100090089869325001
CA 10-25</t>
  </si>
  <si>
    <t>CA 24-24</t>
  </si>
  <si>
    <t>VISITA</t>
  </si>
  <si>
    <t>CONCEPTO</t>
  </si>
  <si>
    <t>SUSPENDE TERMINOS</t>
  </si>
  <si>
    <t>REACTIVA TERMINOS</t>
  </si>
  <si>
    <t>SUSPENSIÓN</t>
  </si>
  <si>
    <t>CA 34-24</t>
  </si>
  <si>
    <t>RES requerimiento</t>
  </si>
  <si>
    <t>REQUERIMINT</t>
  </si>
  <si>
    <t>RESPUESTA REQUE</t>
  </si>
  <si>
    <t>OFICIO RESPUESTA</t>
  </si>
  <si>
    <t>AA NIEGA</t>
  </si>
  <si>
    <t>CA 28-24</t>
  </si>
  <si>
    <t>CONCEPT</t>
  </si>
  <si>
    <t>AA OTORGA</t>
  </si>
  <si>
    <t>CA 36-24</t>
  </si>
  <si>
    <t>CA02-25</t>
  </si>
  <si>
    <t>CA04-25</t>
  </si>
  <si>
    <t>OFICIO</t>
  </si>
  <si>
    <t>REACTIVO</t>
  </si>
  <si>
    <t>CA08-25</t>
  </si>
  <si>
    <t>CA 35-24</t>
  </si>
  <si>
    <t>CA 38-24</t>
  </si>
  <si>
    <t>CA20-24</t>
  </si>
  <si>
    <t>RES REQUERIMEINTO</t>
  </si>
  <si>
    <t>CA05-25</t>
  </si>
  <si>
    <t>CA13-23</t>
  </si>
  <si>
    <t>CA90-23</t>
  </si>
  <si>
    <t>RES DESISITIMIENTO</t>
  </si>
  <si>
    <t>RESU. REVOCAR</t>
  </si>
  <si>
    <t>RES REVOCA</t>
  </si>
  <si>
    <t>SUSPENDE TERM</t>
  </si>
  <si>
    <t>RES REQUERI</t>
  </si>
  <si>
    <t>CONCEPTO TEC</t>
  </si>
  <si>
    <t>CA171-22</t>
  </si>
  <si>
    <t>REQUERIMI</t>
  </si>
  <si>
    <t>TIEMPO MUERTO</t>
  </si>
  <si>
    <t>2025EE726 - 2025EE2126</t>
  </si>
  <si>
    <t>MILENA GALINDO - PAULA MORENO</t>
  </si>
  <si>
    <t>2025ER4590</t>
  </si>
  <si>
    <t xml:space="preserve">JUAN PABLO SALGADO GAMBOA </t>
  </si>
  <si>
    <t xml:space="preserve">ZANJA ARRIBA </t>
  </si>
  <si>
    <t xml:space="preserve">LOS POTREROS </t>
  </si>
  <si>
    <t>2025EE5309</t>
  </si>
  <si>
    <t>EV-106</t>
  </si>
  <si>
    <t>OFICIO No 2025EE2289</t>
  </si>
  <si>
    <t xml:space="preserve">ADRIAN DIAZ </t>
  </si>
  <si>
    <t xml:space="preserve">NELLY RUBIANO </t>
  </si>
  <si>
    <t>CA37-24</t>
  </si>
  <si>
    <t>visita</t>
  </si>
  <si>
    <t>CA179-22</t>
  </si>
  <si>
    <t>ADMITE Y SUSPENDE</t>
  </si>
  <si>
    <t>REACTIVA Y REQUIERE</t>
  </si>
  <si>
    <t>RESP REQUER</t>
  </si>
  <si>
    <t>AUTO PROGRAMA visita</t>
  </si>
  <si>
    <t>RES REQUERIMIENTO</t>
  </si>
  <si>
    <t>CA 065-22</t>
  </si>
  <si>
    <t xml:space="preserve">ADMITE </t>
  </si>
  <si>
    <t>OFICIO RESP PRORROGA</t>
  </si>
  <si>
    <t>CA 077-22</t>
  </si>
  <si>
    <t>ADMITE Y SESPENDE</t>
  </si>
  <si>
    <t>REACTIVO Y ORDENA VISITA</t>
  </si>
  <si>
    <t xml:space="preserve">AA OTORGA </t>
  </si>
  <si>
    <t>CA010-25</t>
  </si>
  <si>
    <t>2025EE5713 (AVISO)</t>
  </si>
  <si>
    <t>2025EE5712(AVISO)</t>
  </si>
  <si>
    <t>PENDIENTE RECIBO DE LA NOTIFICACION POR AVISO</t>
  </si>
  <si>
    <t>2025EE5714 (AVISO)</t>
  </si>
  <si>
    <t>3100000413095425001
CA19-25</t>
  </si>
  <si>
    <t>3100002416188225001 
CA22-25</t>
  </si>
  <si>
    <t>3100007232563425001
CA24-25</t>
  </si>
  <si>
    <t>2025EE3090 - 2025ER5758</t>
  </si>
  <si>
    <t xml:space="preserve">30/04/2025 - 24/06/2025 </t>
  </si>
  <si>
    <t>EV-101</t>
  </si>
  <si>
    <t>3100000733476525001
CA 14-25</t>
  </si>
  <si>
    <t>3100105480163825001
CA18-25</t>
  </si>
  <si>
    <t>3100105470830325001
CA20-25</t>
  </si>
  <si>
    <t>3100001744586325001
CA21-25</t>
  </si>
  <si>
    <t>3100002396503925001
CA23-25</t>
  </si>
  <si>
    <t>CA 007-97</t>
  </si>
  <si>
    <t>2025ER6592</t>
  </si>
  <si>
    <t>2025EE6209</t>
  </si>
  <si>
    <t>07/072025</t>
  </si>
  <si>
    <t>SE ACTUALIZO INFORMACION TOMO DOS</t>
  </si>
  <si>
    <t>CA 166-12</t>
  </si>
  <si>
    <t>2012ER5068</t>
  </si>
  <si>
    <t>LILIAN ALICIA LEGUIZAMON MARTINAZ</t>
  </si>
  <si>
    <t>CARRERA 10 N 12-06</t>
  </si>
  <si>
    <t>2022EE12853</t>
  </si>
  <si>
    <t>MARTHA SANCHEZ</t>
  </si>
  <si>
    <t>SE RESUELVE UNA RECLAMACION DE LAS FACTURAS DE TUA 646 PERIODO 20</t>
  </si>
  <si>
    <t>DESISTIDA Y SE ANULA FACTURA DE TUA 646 PERIODO 20</t>
  </si>
  <si>
    <t>CA 186-12</t>
  </si>
  <si>
    <t>2012ER5616</t>
  </si>
  <si>
    <t>ROSALBA SARMIENTO RODRIGUEZ</t>
  </si>
  <si>
    <t>WILLIAM.MORENO9714@GMAIL.COM</t>
  </si>
  <si>
    <t>2022ER9715</t>
  </si>
  <si>
    <t>CARLA H</t>
  </si>
  <si>
    <t>265 (25/04/2025)</t>
  </si>
  <si>
    <t xml:space="preserve">PENDIENTE </t>
  </si>
  <si>
    <t>SE DA RESPUESTA 2025ER6314 POR EL OFICIO 2025EE6241</t>
  </si>
  <si>
    <t>CA 083-13</t>
  </si>
  <si>
    <t>2013ER2738</t>
  </si>
  <si>
    <t>ELVIRA RATIVA DE PARADA</t>
  </si>
  <si>
    <t>VEREDA BANEGA</t>
  </si>
  <si>
    <t>DESITIMIENTO RESOLUION N 532 DE 01/07/2025</t>
  </si>
  <si>
    <t>CA 101-14</t>
  </si>
  <si>
    <t>2014ER5255</t>
  </si>
  <si>
    <t>GUILLERMO AUGUSTO MOLINA URIBE</t>
  </si>
  <si>
    <t>SE DESISTIDA TRAMITE 2021ER5235 MEDIANTE RESOLUCION 551 DE FECHA 04/07/2025</t>
  </si>
  <si>
    <t>CA 111-14</t>
  </si>
  <si>
    <t>2014ER5789</t>
  </si>
  <si>
    <t>ASOCIACION DE ACUEDUCTO EL MANANTIAL DE LA VEREDA ROSALES</t>
  </si>
  <si>
    <t>90767642-5</t>
  </si>
  <si>
    <t>sandrapatricia110@hotmail.com</t>
  </si>
  <si>
    <t>VEREDA ROSALES</t>
  </si>
  <si>
    <t>SE DESISTE LA SOLICITUD POR MEDIO DE LA RES 530 DEL 01/07/2025</t>
  </si>
  <si>
    <t>CA 022-15</t>
  </si>
  <si>
    <t>2015ER887</t>
  </si>
  <si>
    <t>BLANCA LIGIA HERRERA PARRA</t>
  </si>
  <si>
    <t>KRA 8 N 9-52</t>
  </si>
  <si>
    <t>SE DECLARA EL DESISTIMIENTO DE LA SOLICITUS MEDIANTE RES 529 DEL 01/07/2025</t>
  </si>
  <si>
    <t>162 (25/03/2021)</t>
  </si>
  <si>
    <t>POR MEDIO DEL OFICIO 5855 SE SOLICITA QUE SE APORTE DE MANERA INMEDIATA EL PUEAA</t>
  </si>
  <si>
    <t>SE NOTIFICA AVISO POR RESOLUCION N 1018 DE FECHA 09/10/2023</t>
  </si>
  <si>
    <t>2025IE1441 - Se remite a seguimiento para declarar la perdida</t>
  </si>
  <si>
    <t>Que mediante radicado No. 2025EE6017 se responde solicutd de información</t>
  </si>
  <si>
    <t>Resolución No. 510 de fecha 26 de junio de 2025 - anula DTUA1661</t>
  </si>
  <si>
    <t>2025ER863</t>
  </si>
  <si>
    <t>Se da respuesta a petición de información 2025EE6240</t>
  </si>
  <si>
    <t>REQUERIDO MEDIANTE OFICIO No. 2025EE6288 PARA ACLARAR PETICIÓN</t>
  </si>
  <si>
    <t>2014er5691</t>
  </si>
  <si>
    <t>CA 108-14</t>
  </si>
  <si>
    <t xml:space="preserve">JAIME ELIECER BERNAL GONZÁLEZ           </t>
  </si>
  <si>
    <t>berecolmenaoz@hotmail.com</t>
  </si>
  <si>
    <t>Que la concesion se remitio al SGyAA para decretar la perdida por muerte del titular 2025IE1520</t>
  </si>
  <si>
    <t>563
577</t>
  </si>
  <si>
    <t>30/07/2024
08/0/2025</t>
  </si>
  <si>
    <t>EXONERADO DE MEMORIAS DE CALCULO</t>
  </si>
  <si>
    <t>CA 028-14</t>
  </si>
  <si>
    <t xml:space="preserve">ARQUIMEDES VALERIANO ASTROZ Y OTROS
</t>
  </si>
  <si>
    <t>REQUERIDO MDENTRO DEL TRAMITE DE PRORRGOA</t>
  </si>
  <si>
    <t xml:space="preserve"> godiceos@gmail.com - brokermoreno@hotmail.com – cuartoucc@gmail.com – arquimidesvaleriono@gmail.com – emr_t1965@hotmail.com</t>
  </si>
  <si>
    <t xml:space="preserve">
3100002117851125001
CA28-25</t>
  </si>
  <si>
    <t>3100105235815525001
CA 026-25</t>
  </si>
  <si>
    <t>MILENA GALIINDO</t>
  </si>
  <si>
    <t>2025ER7139</t>
  </si>
  <si>
    <t>ASOCIACIÓN DE SUSCRIPTORES DEL ACUEDUCTO EL ROCIO DE LAS VEREDAS SIGUINEQUE CHIRATA JURATA Y POZO NEGRO DEL MUNICIPIO DE TURMEQUÉ Y NUEVE PLAS MOLINO ALTO Y PABAS DEL MUNICIPIO DE ÚMBITA DEPARTAMENTO DE BOYACÁ</t>
  </si>
  <si>
    <t>900092739-2</t>
  </si>
  <si>
    <t xml:space="preserve">SIGUINEQUE </t>
  </si>
  <si>
    <t>DOMESTICO RIEGO ABREVADERO</t>
  </si>
  <si>
    <t>2025EE6647</t>
  </si>
  <si>
    <t>EV-122</t>
  </si>
  <si>
    <t>OFICIO No. 2025EE4755</t>
  </si>
  <si>
    <t>PAULA MORENO - MILENA GALIINDO</t>
  </si>
  <si>
    <t>2025ER6351</t>
  </si>
  <si>
    <t>ASOCIACIÓN DE SUSCRIPTORES DEL PROACUEDUCTO SANTA RITA DEL MUNICIPIO DE RAMIRIQUÍ DEPARTAMENTO DE BOYACÁ</t>
  </si>
  <si>
    <t>TURMEQUÉ - ÚMBITA</t>
  </si>
  <si>
    <t>NAGUATÁ</t>
  </si>
  <si>
    <t xml:space="preserve">SANTA RIITA </t>
  </si>
  <si>
    <t>2025EE6015</t>
  </si>
  <si>
    <t>2025ER7286</t>
  </si>
  <si>
    <t>04-07-22025</t>
  </si>
  <si>
    <t xml:space="preserve">LUZ ALBA MORALES DE CALDERÓN </t>
  </si>
  <si>
    <t>BOYA PRIMERO</t>
  </si>
  <si>
    <t>2025EE6646</t>
  </si>
  <si>
    <t>EV-127</t>
  </si>
  <si>
    <t>CA 106-15</t>
  </si>
  <si>
    <t>2015ER4597</t>
  </si>
  <si>
    <t>ACUEDUCTO DE LA VEREDA CENTRO ARRIBA</t>
  </si>
  <si>
    <t>900358205-5</t>
  </si>
  <si>
    <t>VEREDA CENTRO ARRIBA</t>
  </si>
  <si>
    <t>KAREN P</t>
  </si>
  <si>
    <t>TRAMITE DESISTIDO POR MEDIO DE LA RESOLUCION N 1200 DEL 15/11/2023</t>
  </si>
  <si>
    <t>CA 040-12</t>
  </si>
  <si>
    <t>2011ER4732</t>
  </si>
  <si>
    <t>JOSE ARISTIDES SARMIENTO</t>
  </si>
  <si>
    <t>AGROPECUARIA_JAS@HOTMAIL.COM</t>
  </si>
  <si>
    <t>CARRERA 56 N 78-38 BOGOTA</t>
  </si>
  <si>
    <t>3105735167
3144148517</t>
  </si>
  <si>
    <t>GINA MONROY</t>
  </si>
  <si>
    <t>IVONN GUTIERREZ</t>
  </si>
  <si>
    <t>2022ER10</t>
  </si>
  <si>
    <t>357(15/03/2022)</t>
  </si>
  <si>
    <t>KARLA H</t>
  </si>
  <si>
    <t>678(08/07/2022)</t>
  </si>
  <si>
    <t>SI SE PRORROGA</t>
  </si>
  <si>
    <t>2025ER3758
2025ER5071</t>
  </si>
  <si>
    <t>24/04/2025
19/05/2025</t>
  </si>
  <si>
    <t>SE APRUEBAN MEMORIAS</t>
  </si>
  <si>
    <t>2017ER2011
2025ER7113</t>
  </si>
  <si>
    <t>3/04/201
07/07/2025</t>
  </si>
  <si>
    <t>CA 035-16</t>
  </si>
  <si>
    <t>2016ER1443</t>
  </si>
  <si>
    <t>JOSE FINA MARTINEZ DE DAZA</t>
  </si>
  <si>
    <t>CARRERA 4 N 5A-15</t>
  </si>
  <si>
    <t>BLANCAYANETHDAZAMARTINEZ@GMAIL.COM</t>
  </si>
  <si>
    <t>GUATEQIE</t>
  </si>
  <si>
    <t>SUPERCIE</t>
  </si>
  <si>
    <t>2023ER3755</t>
  </si>
  <si>
    <t>3341
951</t>
  </si>
  <si>
    <t>29/12/2022
20/06/2025</t>
  </si>
  <si>
    <t>CRISTIAN F.
KAREN BUITRAGO</t>
  </si>
  <si>
    <t>SE ACTUALIZA INFORMACION DE NOTIFICACION POR MEDIO DEL OFICIO 2025EE6892</t>
  </si>
  <si>
    <t>2021ER6818
2024ER586
2024ER3637</t>
  </si>
  <si>
    <t>19/08/2021
24/01/2024
24/04/2024</t>
  </si>
  <si>
    <t>2021EE5615
2024EE1550
2024EE4784</t>
  </si>
  <si>
    <t>25/06/2021
08/03/2024
21/05/2024</t>
  </si>
  <si>
    <t>JEFER ÁVILA
MILENA GLAINDO
KAREN BUITRAGO</t>
  </si>
  <si>
    <t>CA 075-16</t>
  </si>
  <si>
    <t>2016ER2426</t>
  </si>
  <si>
    <t>ACUEDUCTO LA ZORRERA</t>
  </si>
  <si>
    <t>830508347-3</t>
  </si>
  <si>
    <t>3124110430
3112493991</t>
  </si>
  <si>
    <t>SIN NUMERO
202</t>
  </si>
  <si>
    <t>16/06/2016
20/03/2017</t>
  </si>
  <si>
    <t>ANA S
DAMARIS B</t>
  </si>
  <si>
    <t>DESISTIDA RES 1790 DE 09/12/2021 Y ARCHIVADA POR AUTO 2990 DEL 18/10/2023
NOTIFICAICON POR AVISO AUTO 2990</t>
  </si>
  <si>
    <t>CA 038-13</t>
  </si>
  <si>
    <t>2013ER546</t>
  </si>
  <si>
    <t>RAFAEL ANTONIO REYES PORRAS</t>
  </si>
  <si>
    <t>SE DECLARA DESISTIMIENTO MEDIANTE RES 1217 DEL 10/11/2022
Y NOTIFICADA POR AVISO OFICIO N 2025EE6768</t>
  </si>
  <si>
    <t>CA 018-13</t>
  </si>
  <si>
    <t>2013ER2013ER44</t>
  </si>
  <si>
    <t>GUSTAVO GIL PINZON</t>
  </si>
  <si>
    <t>DESISTIDA MEDIANTE RES 1203 DEL 09/11/2022 NOTIFICAICON POR AVISO OFICIO 2025EE6762</t>
  </si>
  <si>
    <t>SE DESISTE Y ARCHIVA EL EXP CA 060-17 RES 567 DEL 07/07/2023
Y SE NOTIFICA POR AVISO MEDIANTE OFICIO 2025EE6752</t>
  </si>
  <si>
    <t>3100000953540125001
CA25-25</t>
  </si>
  <si>
    <t>2025ER7037</t>
  </si>
  <si>
    <t xml:space="preserve"> EL REMANSO</t>
  </si>
  <si>
    <t>2025EE7207</t>
  </si>
  <si>
    <t>EV-138</t>
  </si>
  <si>
    <t>CARLOS ANDRES GOMEZ VERA</t>
  </si>
  <si>
    <t>MORTIÑO</t>
  </si>
  <si>
    <t>2025EE7333</t>
  </si>
  <si>
    <t>2025EE4710 2025EE7374</t>
  </si>
  <si>
    <t>5/06/2025  17/07/2025</t>
  </si>
  <si>
    <t>EV-144</t>
  </si>
  <si>
    <t>2025ER6186</t>
  </si>
  <si>
    <t>18/02/2025 - 04/04/2025</t>
  </si>
  <si>
    <t xml:space="preserve">2025ER7508 </t>
  </si>
  <si>
    <t>OSCAR SALAMANCA GIL</t>
  </si>
  <si>
    <t>2025EE7368</t>
  </si>
  <si>
    <t>EV-142</t>
  </si>
  <si>
    <t xml:space="preserve">ASOCIACIÓN DE SUSCRIPTORES DEL ACUEDUCTO LA LAGUNA </t>
  </si>
  <si>
    <t>3100004176375025001
CA 027-25</t>
  </si>
  <si>
    <t>3100106162445725001
CA30-25</t>
  </si>
  <si>
    <t>3100008073602025001
CA29-25</t>
  </si>
  <si>
    <t>CONCESIONES DE AGUAS OTORGADAS EN LA VIGENCIA 2025</t>
  </si>
  <si>
    <t>CONCESIONES DE AGUAS OTORGADAS y/o NEGADAS EN OTRAS VIGENCAS</t>
  </si>
  <si>
    <t>FECHA OTORGA O NIEGA</t>
  </si>
  <si>
    <t xml:space="preserve">2021ER7968 - 
2022ER1492
</t>
  </si>
  <si>
    <t>CA15-25</t>
  </si>
  <si>
    <t>CA17-25</t>
  </si>
  <si>
    <t>2025ER6992</t>
  </si>
  <si>
    <t>ASOCIACION DE USUARIOS DEL ACUEDUCTO URBANO DEL MUNICIPIO DE TURMEQE DEPARTAMENTO DE BOYACA</t>
  </si>
  <si>
    <t>820003743 - 2</t>
  </si>
  <si>
    <t>3100000414769525001
CA 031-25</t>
  </si>
  <si>
    <t>3100082000374325001
CA 032-25</t>
  </si>
  <si>
    <t>CONTROL TRÁMITE DE CONCESIÓN DE AGUAS</t>
  </si>
  <si>
    <t>Los Manzanos</t>
  </si>
  <si>
    <t xml:space="preserve">DOMESTICO, AGRÍCOLA </t>
  </si>
  <si>
    <t>MANANTIAL 1 Y MANANTIAL 2</t>
  </si>
  <si>
    <t>MONTOYA VENTAQUEMADA</t>
  </si>
  <si>
    <t>PECUARIO, DOMÉSTICO</t>
  </si>
  <si>
    <t xml:space="preserve">MANANTIAL </t>
  </si>
  <si>
    <t xml:space="preserve">EL CEDRO </t>
  </si>
  <si>
    <t xml:space="preserve">EL CONSUELO </t>
  </si>
  <si>
    <t xml:space="preserve">DOMÉSTICO, AGRÍCOLA Y PECUARIO </t>
  </si>
  <si>
    <t xml:space="preserve">PATIO BONITO </t>
  </si>
  <si>
    <t xml:space="preserve">AGRÍCOLA, PECUARIO </t>
  </si>
  <si>
    <t xml:space="preserve">2024EE6722
</t>
  </si>
  <si>
    <t xml:space="preserve">25/07/2024
</t>
  </si>
  <si>
    <t>CAÑADA</t>
  </si>
  <si>
    <t>LA ZORRERA</t>
  </si>
  <si>
    <t xml:space="preserve">EL PORVENIR </t>
  </si>
  <si>
    <t xml:space="preserve">PECUARIO Y DOMÉSTICO </t>
  </si>
  <si>
    <t>7</t>
  </si>
  <si>
    <t>03/06/2025</t>
  </si>
  <si>
    <t xml:space="preserve">AFLUENTE </t>
  </si>
  <si>
    <t xml:space="preserve">EL ROLDAN </t>
  </si>
  <si>
    <t xml:space="preserve">AGRÍCOLA Y PECUARIO </t>
  </si>
  <si>
    <t>LA AUSTRALIA</t>
  </si>
  <si>
    <t xml:space="preserve">DOMÉSTICO Y PECUARIO </t>
  </si>
  <si>
    <t>EL JUANCHITO</t>
  </si>
  <si>
    <t xml:space="preserve">LA LAJA </t>
  </si>
  <si>
    <t>OTRGADA</t>
  </si>
  <si>
    <t>LOTE 2</t>
  </si>
  <si>
    <t>3100007232538624001                   CA 039-24</t>
  </si>
  <si>
    <t>MANATIAL</t>
  </si>
  <si>
    <t>RIEGO, PECUARIO Y DOMÉSTICO</t>
  </si>
  <si>
    <t xml:space="preserve">EL VOLCÁN </t>
  </si>
  <si>
    <t>AGRÍCOLA Y PECUARIO</t>
  </si>
  <si>
    <t xml:space="preserve">EL DINTEL </t>
  </si>
  <si>
    <t>CACHIPAI</t>
  </si>
  <si>
    <t>ADMINISTRACIÓN PÚBLICA Y DEFENSA</t>
  </si>
  <si>
    <t>LAS PALMAS</t>
  </si>
  <si>
    <t>2025ER2715</t>
  </si>
  <si>
    <t xml:space="preserve">EL HATO </t>
  </si>
  <si>
    <t>18/12/2024
13/02/2025</t>
  </si>
  <si>
    <t>EV-12</t>
  </si>
  <si>
    <t>07/05/2025</t>
  </si>
  <si>
    <t xml:space="preserve">RIEGO, PECUARIO Y DOMÉSTICO </t>
  </si>
  <si>
    <t>2025EE602 2025EE2513</t>
  </si>
  <si>
    <t>13/02/2025 14/04/2025</t>
  </si>
  <si>
    <t>MILENA GALINDO KAREN BARRETO</t>
  </si>
  <si>
    <t>EV-56</t>
  </si>
  <si>
    <t xml:space="preserve">DOMÉSTICO, AGRICOLA Y PECUARIO </t>
  </si>
  <si>
    <t>1030</t>
  </si>
  <si>
    <t>01/07/2025</t>
  </si>
  <si>
    <t xml:space="preserve">PECUARIO Y AGRÍCOLA </t>
  </si>
  <si>
    <t>EV-88</t>
  </si>
  <si>
    <t>26/06/2025</t>
  </si>
  <si>
    <t>271</t>
  </si>
  <si>
    <t>2025EE4632  2025EE7208</t>
  </si>
  <si>
    <t>4/06/2025 16/07/2025</t>
  </si>
  <si>
    <t>EV-139</t>
  </si>
  <si>
    <t>KAREN  BARRETO</t>
  </si>
  <si>
    <t>EL CHARCO</t>
  </si>
  <si>
    <t>NELLY RUBIANO
ADRIAN DIAZ</t>
  </si>
  <si>
    <t>30/12/2024
15/07/2025</t>
  </si>
  <si>
    <t>26/12/2024
19/06/2025</t>
  </si>
  <si>
    <t>2025EE4694</t>
  </si>
  <si>
    <t>2015ER1202</t>
  </si>
  <si>
    <t>CA 032-15</t>
  </si>
  <si>
    <t>ORTENCIA PÁEZ RODRÍGUEZ
OLGA MARÍA PÁEZ RODRÍGUEZ</t>
  </si>
  <si>
    <t xml:space="preserve">40.037.796 
40.030.606 </t>
  </si>
  <si>
    <t>Vereda Puente Boyacá</t>
  </si>
  <si>
    <t>311 837 0679 - 311 473 1221</t>
  </si>
  <si>
    <t>Ventaquemada</t>
  </si>
  <si>
    <t>ANDREA OLIVAREZ</t>
  </si>
  <si>
    <t>Lote No. 6
El Alcaparro</t>
  </si>
  <si>
    <t>2015EE5833</t>
  </si>
  <si>
    <t>ANA CELIA.</t>
  </si>
  <si>
    <t>MILENA G</t>
  </si>
  <si>
    <t>PENDIENTE NOTIFICACION POR AVISO</t>
  </si>
  <si>
    <t>CA 037-15</t>
  </si>
  <si>
    <t xml:space="preserve">ROGELIO AVENDAÑO CANO
</t>
  </si>
  <si>
    <t>Vereda Bojirque</t>
  </si>
  <si>
    <t>693
694</t>
  </si>
  <si>
    <t>25/09/2002
1/08/2025</t>
  </si>
  <si>
    <t>ANA ELVIA
MILENA GALINDO</t>
  </si>
  <si>
    <t>CA 039-15</t>
  </si>
  <si>
    <t xml:space="preserve">MISAEL BUITRAGO RINCÓN
</t>
  </si>
  <si>
    <t>Vereda Faraquenta</t>
  </si>
  <si>
    <t>LA CHIQUITA</t>
  </si>
  <si>
    <t>2000ER1414</t>
  </si>
  <si>
    <t>DILMA G</t>
  </si>
  <si>
    <t>2000EE2697
2000EE2698
2000EE6091</t>
  </si>
  <si>
    <t>2015EE4295</t>
  </si>
  <si>
    <t>CA 098-15</t>
  </si>
  <si>
    <t>CRISTO DOMINGO PULIDO PARRA</t>
  </si>
  <si>
    <t xml:space="preserve"> 312 571 1645</t>
  </si>
  <si>
    <t>ER4556</t>
  </si>
  <si>
    <t>CA 122-13</t>
  </si>
  <si>
    <t>ACUEDUCTO EL CHUSCAL Y POTRERO GRANDE VEREDA EL COMUN DEL MUNICIPIO DE RAMIRIQUÍ</t>
  </si>
  <si>
    <t>311 488 2719</t>
  </si>
  <si>
    <t>POTRERO GRANDE
CRISTAL
EL CHUSCAL</t>
  </si>
  <si>
    <t>MARCO ANDRES DURAN</t>
  </si>
  <si>
    <t>2015EE8801</t>
  </si>
  <si>
    <t>REQUERIDO MEDIANTE OFICIO No. 2025EE8394 dentro de un tramite de cancelacion</t>
  </si>
  <si>
    <t>Miilena</t>
  </si>
  <si>
    <t>2015ER211</t>
  </si>
  <si>
    <t>CA 007-2015</t>
  </si>
  <si>
    <t>ASOCIACION DE SUSCRIPTORES DEL ACUEDUCTO INTER VEREDAL DE LAS VEREDAS RESGUARDO ALTO, FARAVITA Y RESGUARDO BAJO</t>
  </si>
  <si>
    <t>900100754 – 9</t>
  </si>
  <si>
    <t>311 202 1822</t>
  </si>
  <si>
    <t xml:space="preserve"> Quebrada El Pino, Boquerón y Puente Alto</t>
  </si>
  <si>
    <t>ANA C</t>
  </si>
  <si>
    <t>2015ER5611</t>
  </si>
  <si>
    <t>2015EE4220
2015EE8795</t>
  </si>
  <si>
    <t>15/07/2015
31-12-15</t>
  </si>
  <si>
    <t>2013ER4152</t>
  </si>
  <si>
    <t>26 de septiembre de 2013</t>
  </si>
  <si>
    <t>CA 114-13</t>
  </si>
  <si>
    <t>MARCO FIDEL SUÁREZ JUNCO</t>
  </si>
  <si>
    <t xml:space="preserve">311 589 5795 </t>
  </si>
  <si>
    <t>2015EE1996</t>
  </si>
  <si>
    <t>2016ER2972</t>
  </si>
  <si>
    <t>CA 071-16</t>
  </si>
  <si>
    <t>ASOCIACIÓN DE SUSCRIPTORES DEL ACUEDUCTO AGUA CLARA VEREDA RUCHE DEL MUNICIPIO DE TIBANÁ</t>
  </si>
  <si>
    <t>900012959-4</t>
  </si>
  <si>
    <t>Vereda Ruche</t>
  </si>
  <si>
    <t>312 564 8616</t>
  </si>
  <si>
    <t>AGUA CLARA</t>
  </si>
  <si>
    <t>ARCHIVA</t>
  </si>
  <si>
    <t>179
686</t>
  </si>
  <si>
    <t>23/04/2018
1/08/2025</t>
  </si>
  <si>
    <t>DIANA SORAYA
MIIENA GALINDO</t>
  </si>
  <si>
    <t>ARCHIVADA POR RECLAMENTACIÓN</t>
  </si>
  <si>
    <t>CA 106-14</t>
  </si>
  <si>
    <t>2014ER5439</t>
  </si>
  <si>
    <t>RITA LILIA GALINDO CASTELBLANCO</t>
  </si>
  <si>
    <t>313 317 5660</t>
  </si>
  <si>
    <t>LA GRANJA</t>
  </si>
  <si>
    <t>Se dessite solicitud de cancelacion por no cumplimiento de requisitos</t>
  </si>
  <si>
    <t>1997EE4749</t>
  </si>
  <si>
    <t>1997ER3787</t>
  </si>
  <si>
    <t>CA 122-97</t>
  </si>
  <si>
    <t>ASOCIACION DE SUSCRIPTORES DEL ACUEDUCTO JABONERA SUR DEL MUNICIPIO DE NUEVO COLON DEPARTAMENTO DE BOYACA</t>
  </si>
  <si>
    <t>Jabonera Sur</t>
  </si>
  <si>
    <t xml:space="preserve">Nuevo Colon </t>
  </si>
  <si>
    <t>Que mediante oficio No. 2025EE8481 ( Se desiste solicitud de transpaso)</t>
  </si>
  <si>
    <t>CA 056-13</t>
  </si>
  <si>
    <t>amparoborda0@gmail.com</t>
  </si>
  <si>
    <t>ACTUALMENTE SE ENCUENTRA VENCIDA - PERO SIN DECLARAR PERDIDA</t>
  </si>
  <si>
    <t>2013ER986</t>
  </si>
  <si>
    <t>2016ER409</t>
  </si>
  <si>
    <t>CA 010-16</t>
  </si>
  <si>
    <t>VICENTE BERNAL MORENO</t>
  </si>
  <si>
    <t>mediante oficio No. 2025EE8386 se solciito certificado de defuncion del titular</t>
  </si>
  <si>
    <t>OFICIO No 2025EE7969</t>
  </si>
  <si>
    <t>OFICIO No. 2025EE8484</t>
  </si>
  <si>
    <t>OFICIO NO. 2025EE8477</t>
  </si>
  <si>
    <t>OFICIO NO. 2025EE8478</t>
  </si>
  <si>
    <t>OFICIO NO. 2025EE8466</t>
  </si>
  <si>
    <t>2025ER5195</t>
  </si>
  <si>
    <t xml:space="preserve">CONFIRMA </t>
  </si>
  <si>
    <t>OFICIO NO. 2025EE7990</t>
  </si>
  <si>
    <t>OFICIO NO. 2025EE8107</t>
  </si>
  <si>
    <t>2025ER4921</t>
  </si>
  <si>
    <t>OFICIO NO. 2025EE8718</t>
  </si>
  <si>
    <t>2024ER10115</t>
  </si>
  <si>
    <t>RAFAEL TORO MUÑOZ</t>
  </si>
  <si>
    <t xml:space="preserve">MOLINO </t>
  </si>
  <si>
    <t>2025ER6343</t>
  </si>
  <si>
    <t>2024EE10344   2025EE6102</t>
  </si>
  <si>
    <t>16/10/2024  02/07/2025</t>
  </si>
  <si>
    <t>PAULA MORENO  KAREN BARRETO</t>
  </si>
  <si>
    <t>OFICIO NO. 2025EE6100</t>
  </si>
  <si>
    <t>OFICIO NO. 2025EE6012</t>
  </si>
  <si>
    <t>2025ER4643</t>
  </si>
  <si>
    <t>OFICIO NO. 2025EE8458</t>
  </si>
  <si>
    <t>OFICIO NO. 2025EE8465</t>
  </si>
  <si>
    <t>OFICIO NO. 2025EE8457</t>
  </si>
  <si>
    <t>OFICIO NO. 2025EE8468</t>
  </si>
  <si>
    <t>OFICIO NO. 2025EE8460</t>
  </si>
  <si>
    <t>OFICIO NO. 2025EE8462</t>
  </si>
  <si>
    <t>NOTIFICADOR</t>
  </si>
  <si>
    <t>OFICIO NO. 2025EE8476</t>
  </si>
  <si>
    <t xml:space="preserve">NOTIFICADOR </t>
  </si>
  <si>
    <t>OFICIO NO. 2025EE8461</t>
  </si>
  <si>
    <t>OFICIO NO. 2025EE8463</t>
  </si>
  <si>
    <t>OFICIO NO. 2025EE8469</t>
  </si>
  <si>
    <t>OFICIO NO. 2025EE8471</t>
  </si>
  <si>
    <t>OFICIO NO. 2025EE8470</t>
  </si>
  <si>
    <t>2025ER7888</t>
  </si>
  <si>
    <t xml:space="preserve">GERARDO ENRIQUE SANABRIA ACEVEDO </t>
  </si>
  <si>
    <t xml:space="preserve">SIUMAN </t>
  </si>
  <si>
    <t>LA MEDALLA</t>
  </si>
  <si>
    <t>2025ER7535</t>
  </si>
  <si>
    <t xml:space="preserve">LUIS ALEXANDER GUTIERREZ GUERRERRO </t>
  </si>
  <si>
    <t xml:space="preserve">GUAYABAL </t>
  </si>
  <si>
    <t>flor.camara@hotmail.com</t>
  </si>
  <si>
    <t>CHIRATÁ</t>
  </si>
  <si>
    <t>2025EE7576</t>
  </si>
  <si>
    <t>EV-124</t>
  </si>
  <si>
    <t>2012ER922</t>
  </si>
  <si>
    <t>085-12</t>
  </si>
  <si>
    <t>ARISITIDES SARMIENTO ROMERO</t>
  </si>
  <si>
    <t>Autopista Sur No. 66 - 78 
Local B12 -B13</t>
  </si>
  <si>
    <t>601 713 4803</t>
  </si>
  <si>
    <t xml:space="preserve">lospinosambiental@gmail.com </t>
  </si>
  <si>
    <t>332
848</t>
  </si>
  <si>
    <t>09-05-2012
08-09-2023</t>
  </si>
  <si>
    <t>2025ER6115</t>
  </si>
  <si>
    <t>3100004170536625001      CA 037-25</t>
  </si>
  <si>
    <t xml:space="preserve">LAURA SUAREZ </t>
  </si>
  <si>
    <t>3100100239617225001    CA 036-25</t>
  </si>
  <si>
    <t>3100002411976325001     CA 035-25</t>
  </si>
  <si>
    <t xml:space="preserve">0680 DESISTIMIENTO </t>
  </si>
  <si>
    <t>0683 DESISTIDA</t>
  </si>
  <si>
    <t>0701 DESISTIDA</t>
  </si>
  <si>
    <t>2025ER8820</t>
  </si>
  <si>
    <t>YENNY RUIZ CASTRO</t>
  </si>
  <si>
    <t>2025EE9072</t>
  </si>
  <si>
    <t>EV-166</t>
  </si>
  <si>
    <t>2025ER8827</t>
  </si>
  <si>
    <t>LAS ACACIAS</t>
  </si>
  <si>
    <t>2025EE9074</t>
  </si>
  <si>
    <t>EV-168</t>
  </si>
  <si>
    <t>2025EE4964
2025EE6891
2025EE9073</t>
  </si>
  <si>
    <t>9/06/2025
11/07/2025
15/08/2025</t>
  </si>
  <si>
    <t>EV-167</t>
  </si>
  <si>
    <t>2025EE1405
2025EE5311
2025EE9071</t>
  </si>
  <si>
    <t>14/03/2025
13/06/2025
15/08/2025</t>
  </si>
  <si>
    <t>EV-165</t>
  </si>
  <si>
    <t>2025ER7929</t>
  </si>
  <si>
    <t xml:space="preserve">JOSÉ ALFONSO SARMIENTO SARMIENTO </t>
  </si>
  <si>
    <t xml:space="preserve">LUIS ANTONIO LANCHEROS RODRIGUEZ
MARIA MIRIAM RUBIANO </t>
  </si>
  <si>
    <t>2025ER7397</t>
  </si>
  <si>
    <t>79.563.984
24.198.064</t>
  </si>
  <si>
    <t xml:space="preserve">VOLCAN BLANCO </t>
  </si>
  <si>
    <t xml:space="preserve">LA PEÑA </t>
  </si>
  <si>
    <t xml:space="preserve">DOMÉSTICO, PECUARIO Y AGRÍCOLA </t>
  </si>
  <si>
    <t>2025EE8355</t>
  </si>
  <si>
    <t>2025ER8825</t>
  </si>
  <si>
    <t xml:space="preserve">MARÍA TERESA RUIZ DE DUARTE </t>
  </si>
  <si>
    <t>2025EE8837</t>
  </si>
  <si>
    <t>2025ER6687</t>
  </si>
  <si>
    <t>FREDY ALEXANDER URQUIJO DUEÑAS</t>
  </si>
  <si>
    <t>2025EE6206</t>
  </si>
  <si>
    <t>2025ER8989</t>
  </si>
  <si>
    <t xml:space="preserve">RAFAEL TORO MUÑOZ </t>
  </si>
  <si>
    <t xml:space="preserve">EL CAIBO - EL CEREZO </t>
  </si>
  <si>
    <t>2025EE9048</t>
  </si>
  <si>
    <t>2025ER8838</t>
  </si>
  <si>
    <t>JOSE IGNACIO GUERRERO MUÑOZ</t>
  </si>
  <si>
    <t xml:space="preserve">CIÉNEGA </t>
  </si>
  <si>
    <t xml:space="preserve">REAVITA </t>
  </si>
  <si>
    <t>2025ER7205</t>
  </si>
  <si>
    <t>INVERSIONES QMAR SAS 
Repre.legal JUAN PABLO QUINTERO MARTÍNEZ</t>
  </si>
  <si>
    <t>860048442-1
79504858</t>
  </si>
  <si>
    <t>2025EE7574</t>
  </si>
  <si>
    <t>EV-136</t>
  </si>
  <si>
    <t>85 usuarios</t>
  </si>
  <si>
    <t>5°23´1.248190¨"
73°313,589195"
2801</t>
  </si>
  <si>
    <t>752(13/08/2025)</t>
  </si>
  <si>
    <t>PERMISO NEGADO</t>
  </si>
  <si>
    <t>2025ER2231
2025ER6191</t>
  </si>
  <si>
    <t>11/03/2025
10/06/2025</t>
  </si>
  <si>
    <t>233
AUTO 1263</t>
  </si>
  <si>
    <t>04/04/2024
05/08/2025</t>
  </si>
  <si>
    <t>KAREN BUITRAGO
KAREN BARERTO</t>
  </si>
  <si>
    <t>CA 103-00</t>
  </si>
  <si>
    <t>200ER6107</t>
  </si>
  <si>
    <t>JOSE RAMON SUAREZ SANTUARIO</t>
  </si>
  <si>
    <t>CA 121-13</t>
  </si>
  <si>
    <t>2013ER4324</t>
  </si>
  <si>
    <t>NELSON WALDO MARTINEZ HUERTAS</t>
  </si>
  <si>
    <t>VEREDA LOMA GORDA</t>
  </si>
  <si>
    <t>LA ROCA</t>
  </si>
  <si>
    <t>VERDA LOMA GORDA</t>
  </si>
  <si>
    <t>MEDIANTE RESOLUCION N 769 20/08/2025 SE DECLARA LA CADUCIDAD Y ARCHIVO DEL EXPEDIENTE</t>
  </si>
  <si>
    <t>CA 018-16</t>
  </si>
  <si>
    <t>2016ER6134</t>
  </si>
  <si>
    <t>FLORENCIO MENDOZA BUITRAGO</t>
  </si>
  <si>
    <t>RAIRIQUI</t>
  </si>
  <si>
    <t>2025ER7962</t>
  </si>
  <si>
    <t>2025EE8725</t>
  </si>
  <si>
    <t>06/08/2025</t>
  </si>
  <si>
    <t>POR MEIDO DE LA RESOLUCION 751 DEL 13/08/2025 NO SE APROBO PUEAA</t>
  </si>
  <si>
    <t>RESOLUCION N 751 NO SE APRUEBA EL PUEAA</t>
  </si>
  <si>
    <t xml:space="preserve">2019ER348 </t>
  </si>
  <si>
    <t>CONCESION DEL SISGA</t>
  </si>
  <si>
    <t>AUTO 604(18/06/2024)
CANCELACION</t>
  </si>
  <si>
    <t>POR MEIDO DE LA RESOLUCION N 724 DEL 08/08/2025 SE CANCELA Y ARCHIVA EL PERMISO</t>
  </si>
  <si>
    <t>POR MEIDO DE LA RES 725 DEL 11/08/2025 SE DECLARA EL DESISTIMIENTO TACITO DEL RADICADO 2024ER5437</t>
  </si>
  <si>
    <t xml:space="preserve">POR MEIDO DE LA RES 628 18/06/2025 SE MODIFICA Y RPORROGA LA CONCESION DE AGUAS </t>
  </si>
  <si>
    <t xml:space="preserve">SE APRUEBAN MEMORIAS </t>
  </si>
  <si>
    <t>KEREN BARRETO</t>
  </si>
  <si>
    <t>2014ER721</t>
  </si>
  <si>
    <t>MEDIANTE RES 637 22/07/2025 SE DECLARA EL DESISTIMEINTO</t>
  </si>
  <si>
    <t xml:space="preserve">RES 1080 20/10/2023 SE DECLARA DESISTIMIENTO DE LA SOLICITUD Y SE ARCHIVA LA CONCESION  </t>
  </si>
  <si>
    <t>CA 011-07</t>
  </si>
  <si>
    <t>2007ER070</t>
  </si>
  <si>
    <t>PERSONERIA UMBITA</t>
  </si>
  <si>
    <t>contactenos@umbita-boyaca.gov.co</t>
  </si>
  <si>
    <t>SE MNIEGA POR MEIDIO DE RES 770 DEL 20/08/2025</t>
  </si>
  <si>
    <t>2022ER1525
2022ER4705
2025ER7942</t>
  </si>
  <si>
    <t>18/02/2022
10/05/2022
23/07/2025</t>
  </si>
  <si>
    <t>2021EE14535
2022EE1695
2025EE8728</t>
  </si>
  <si>
    <t>28/12/2021
01-03-2022
06/08/2025</t>
  </si>
  <si>
    <t>JEFER AVILA
ANGELA MARTINEZ
KAREN BARERTO</t>
  </si>
  <si>
    <t>MEDIANTE RES 774 DEL 20/08/2025 SE NIEGA SOLICITUD DE PRORROGA</t>
  </si>
  <si>
    <t>779</t>
  </si>
  <si>
    <t>22/08/2025</t>
  </si>
  <si>
    <t>CA 140-12</t>
  </si>
  <si>
    <t>2012ER3715</t>
  </si>
  <si>
    <t>ACUEDUCTOS SUTAMANGA</t>
  </si>
  <si>
    <t>900012936-5</t>
  </si>
  <si>
    <t>VEREDA SUTA ABAJO</t>
  </si>
  <si>
    <t>sutamanga@gmail.com</t>
  </si>
  <si>
    <t>2/01/2013
24/10/2017</t>
  </si>
  <si>
    <t>SIN
979 (MODIFICACION)</t>
  </si>
  <si>
    <t>ANA SALINAS
DAMARIS BUSTOS</t>
  </si>
  <si>
    <t>28/05/2013
29/05/2018</t>
  </si>
  <si>
    <t>230
273 (MODIFICA)</t>
  </si>
  <si>
    <t xml:space="preserve">ANA SALINAS
LAURA M 
</t>
  </si>
  <si>
    <t>13/06/2013
31/05/2018</t>
  </si>
  <si>
    <t>RECLAMACION TUA RES 766 DEL 20/08/2025</t>
  </si>
  <si>
    <t>CA 078-11</t>
  </si>
  <si>
    <t>2011ER2847</t>
  </si>
  <si>
    <t>ANA DELIA BERMUDEZ DE FANDIÑO</t>
  </si>
  <si>
    <t>CALLE 6 N 3-08</t>
  </si>
  <si>
    <t>fandinosbemardino@gmail.com</t>
  </si>
  <si>
    <t xml:space="preserve">CARLOS SIERRA </t>
  </si>
  <si>
    <t>2025ER7395</t>
  </si>
  <si>
    <t>2025EE8729</t>
  </si>
  <si>
    <t>PENDIENTE PAGO FACTURA PARA CONTINUAR CON EL PERMISO</t>
  </si>
  <si>
    <t xml:space="preserve">JEFER AVÍLA
JEFER AVILA
KAREN BARRETO
KAREN BARRETO </t>
  </si>
  <si>
    <t>2021ER5764
2024ER3429
2024ER4031
2024ER4029
2025ER5190
2025ER7978</t>
  </si>
  <si>
    <t>15/07/2021
19/04/2024
06/05/2024
06/05/2024
21/05/2025
22/07/2025</t>
  </si>
  <si>
    <t xml:space="preserve">2020EE6611
2020EE7001
2024EE5348
2025EE5139
2025EE8727
</t>
  </si>
  <si>
    <t>8/10/2020
22/10/2020
31/05/2024
10/06/2025
06/08/2025</t>
  </si>
  <si>
    <t>SE DECLARA DESISTIMIENTO MEDIANTE RES 232 DEL 14/04/2025
PENDIENTE COMPROBANTE DE PAGO</t>
  </si>
  <si>
    <t>QUE MEDIANTE RESOLUCIÓN 227 SE DESISITO LA SOLICITUD DE CANCECLACIÓN LA CUAL FUE NOTIFICADA POR AVISO OFICIO 9219</t>
  </si>
  <si>
    <t>2016ER4264
2017ER3818
2021ER1398
2021ER2057
2021ER3505
2024ER6163
2025ER5269
2025ER4987
2025ER5269</t>
  </si>
  <si>
    <t>19/07/2016
16/06/2017
26/02/2021
18/03/2021
07/05/2021
04/07/2024
22/05/2025
15/05/2025
22/05/2025</t>
  </si>
  <si>
    <t xml:space="preserve">25/085/17-11/10/17-26/02/18-07/03/18
</t>
  </si>
  <si>
    <t>2018ER180 - 2018ER1133
2025ER7574
2025EE8726</t>
  </si>
  <si>
    <t>16/01/18 - 19/02/18
11/07/2025
06/08/2025</t>
  </si>
  <si>
    <t>Otorgada, para requerir memorias tecnicas y PUEAA
PENDIENTE ALLEGAR DOCUMENTACION PARA DAR CONTINUIDAD CON EL PERMISO</t>
  </si>
  <si>
    <t>2025ER4788
2025ER6536</t>
  </si>
  <si>
    <t>13/05/2025
19/06/2025</t>
  </si>
  <si>
    <t>RES 717</t>
  </si>
  <si>
    <t xml:space="preserve">PENDIENTE NOTIFICACION ER717 </t>
  </si>
  <si>
    <t>2015ER1100</t>
  </si>
  <si>
    <t>CA 030/15</t>
  </si>
  <si>
    <t>ASOCIACION DE USUARIOS ACUEDUCTO ESCUELA IRZON MUNICIPIO DE SUTATENZA</t>
  </si>
  <si>
    <t>VEREDA IRZON</t>
  </si>
  <si>
    <t>312 530 5404</t>
  </si>
  <si>
    <t>IRZON</t>
  </si>
  <si>
    <t>RAFAEL EDUARDO</t>
  </si>
  <si>
    <t>MEDIANTE AUTO 1326DEL (20/AGO /2025)REQUERIMIENTO EN EL MARCO DE CANCELACION EXP CA 059-22</t>
  </si>
  <si>
    <t>MILEMA GALINDO</t>
  </si>
  <si>
    <t>20-MAY-21</t>
  </si>
  <si>
    <t>SE DA RESPUESTA A SOLICITUD DE SUSPENSIÓN 2025EE9778</t>
  </si>
  <si>
    <t>DO</t>
  </si>
  <si>
    <t>PENDIENTE NOTIFICACION POR AVISO 2025ee9766</t>
  </si>
  <si>
    <t>San Isidro</t>
  </si>
  <si>
    <t>CA 154/10</t>
  </si>
  <si>
    <t>INVITA</t>
  </si>
  <si>
    <t>ISIDORO BERNAL</t>
  </si>
  <si>
    <t>VENCIDA POR TIEMPO MEDIANTE LA RESOLUCION No. 0685 de 2025</t>
  </si>
  <si>
    <t>2010ER4786</t>
  </si>
  <si>
    <t>2025ER9465</t>
  </si>
  <si>
    <t xml:space="preserve">ASOCIACIÓN DE SUSCRIPTORES DEL ACUEDUCTO SAN PEDRO DE LAS VEREDAS DE SOLERES Y VOLADOR DEL MUNICIPIO DE JENESANO </t>
  </si>
  <si>
    <t>820004351-3</t>
  </si>
  <si>
    <t xml:space="preserve">EL VOLADOR </t>
  </si>
  <si>
    <t>EV-172</t>
  </si>
  <si>
    <t>3100082000435125001      CA 038-25</t>
  </si>
  <si>
    <t>3100000733057625001      CA 039-25</t>
  </si>
  <si>
    <t>3100007433892425001
CA 040-25</t>
  </si>
  <si>
    <t>3100002421862225001
CA 041-25</t>
  </si>
  <si>
    <t>3100082000234725001
 CA 034-25</t>
  </si>
  <si>
    <t>3100002416183625001
C.A 042-25</t>
  </si>
  <si>
    <t>3100090120692025001     CA 043-25</t>
  </si>
  <si>
    <t>RES 1017 SUEPENDE
RES 041 REACTIVA
654 ADMITE</t>
  </si>
  <si>
    <t>TUNO</t>
  </si>
  <si>
    <t>2025ER600
2025ER3698</t>
  </si>
  <si>
    <t>27/01/2025
14/04/2025</t>
  </si>
  <si>
    <t>2025ER3856</t>
  </si>
  <si>
    <t>OFICIO NO. 2025EE9234</t>
  </si>
  <si>
    <t/>
  </si>
  <si>
    <t>2025ER9218</t>
  </si>
  <si>
    <t xml:space="preserve">LUIS BERNARDO DAZA ALVARADO </t>
  </si>
  <si>
    <t xml:space="preserve">SAGRADO CORAZÓN </t>
  </si>
  <si>
    <t>2025EE9892</t>
  </si>
  <si>
    <t>EV-177</t>
  </si>
  <si>
    <t>2025EE9298
2025EE9651</t>
  </si>
  <si>
    <t>22/08/2025
28/08/2025</t>
  </si>
  <si>
    <t>2025ER8545</t>
  </si>
  <si>
    <t xml:space="preserve">LUIS MERARDO GARCIA GARCIA </t>
  </si>
  <si>
    <t xml:space="preserve">PIEDRAS DE CANDELA </t>
  </si>
  <si>
    <t>REVISADA Y ACTUALIZADA 11-092025</t>
  </si>
  <si>
    <t>RES 0858</t>
  </si>
  <si>
    <t>2024EE12182 
2024EE13338
2025EE1083
2025EE1945
2025EE4899</t>
  </si>
  <si>
    <t>21/11/2024 
18/12/2024
04/03/2025
03/04/2025
09/06/2025</t>
  </si>
  <si>
    <t>ALEJANDRA MARANTA</t>
  </si>
  <si>
    <t>MARIA ELCY MEDINA ABRIL
INOCENCIO MEDINA ABRIL
LUIS JAVIER MEDINA ABRIL</t>
  </si>
  <si>
    <t xml:space="preserve">21,178,511
4148769
4148744
</t>
  </si>
  <si>
    <t>MANANTIAL  LOTE 2</t>
  </si>
  <si>
    <t>11/082025</t>
  </si>
  <si>
    <t>3100007433915825001
CA 044-25</t>
  </si>
  <si>
    <t>2025EE8815
2025ER9889</t>
  </si>
  <si>
    <t>12/08/2025
03/09/2025</t>
  </si>
  <si>
    <t>2025ER9497
2025ER10305</t>
  </si>
  <si>
    <t>2025ER9290</t>
  </si>
  <si>
    <t>3100007928826325001
CA 045-25</t>
  </si>
  <si>
    <t>GERARDO HUMBERTO GUERRERO MENDEZ</t>
  </si>
  <si>
    <t>BOJACA</t>
  </si>
  <si>
    <t>EL RINCON</t>
  </si>
  <si>
    <t>2025EE9887</t>
  </si>
  <si>
    <t>2025ER10327</t>
  </si>
  <si>
    <t>EV-175</t>
  </si>
  <si>
    <t>2025ER287</t>
  </si>
  <si>
    <t>CA 010-15</t>
  </si>
  <si>
    <t>MARIA IMELDA PERILLA BERMUDEZ</t>
  </si>
  <si>
    <t>311 480 3509</t>
  </si>
  <si>
    <t>imeldaperilla75@gmail.com</t>
  </si>
  <si>
    <t>EL EDEN</t>
  </si>
  <si>
    <t>2025EE10328 (SE INFORMA QUE ESTA VENCIDA)
2025IE2032</t>
  </si>
  <si>
    <t>ASOCIACION DE SUSCRIPTORES DE LA VEREDA DE CHAGUATA BOYACA ASAC SANTA ROSA</t>
  </si>
  <si>
    <t>vereda chaguatoque</t>
  </si>
  <si>
    <t>310 334 1156</t>
  </si>
  <si>
    <t xml:space="preserve">carleon07@gmail.com </t>
  </si>
  <si>
    <t>tenza</t>
  </si>
  <si>
    <t>adrian</t>
  </si>
  <si>
    <t>requerido
Auto No. 1285</t>
  </si>
  <si>
    <t>requerido para allegar autorizacion sanitaria favorable</t>
  </si>
  <si>
    <t>2025EE10340 (SE DA RESPUESTA SOLICITUD DE INFORMACIÓN)</t>
  </si>
  <si>
    <t>78
0884 (MODIFICA)</t>
  </si>
  <si>
    <t>23/02/2023
05/09/2025</t>
  </si>
  <si>
    <t>KAREN BUITRAGO
MILENA GALINDO</t>
  </si>
  <si>
    <t>OTORGADA
MODIFICADA</t>
  </si>
  <si>
    <t>2015ER1064</t>
  </si>
  <si>
    <t>CA 029-15</t>
  </si>
  <si>
    <t>YAQUELINE CANTOR GALINDO</t>
  </si>
  <si>
    <t>2025EE9944 (SE INFORMA VENCIMIENTO)</t>
  </si>
  <si>
    <t>VEREDA SIUMAN</t>
  </si>
  <si>
    <t>311 834 3029</t>
  </si>
  <si>
    <t>2025ER8161</t>
  </si>
  <si>
    <t>ENTREGA</t>
  </si>
  <si>
    <t>RECIBO DE OBRAS</t>
  </si>
  <si>
    <t>MARGARITAS 
EL ALJIBE</t>
  </si>
  <si>
    <t>DOMESTICO
PECUARIO
INSTITUCIONAL</t>
  </si>
  <si>
    <t>2025EE10152</t>
  </si>
  <si>
    <t>2025EE10154</t>
  </si>
  <si>
    <t>lisajunco@gmail.com</t>
  </si>
  <si>
    <t>ResguardoAlto</t>
  </si>
  <si>
    <t>2025EE10083</t>
  </si>
  <si>
    <t>Hortigal</t>
  </si>
  <si>
    <t>anacruzsalamanca1@gmail.com</t>
  </si>
  <si>
    <t>2025ER8518</t>
  </si>
  <si>
    <t>PENDIENTE CONCEPTO TECNICO
AUTO No. 1428</t>
  </si>
  <si>
    <t>1291 (requerido)</t>
  </si>
  <si>
    <t>REQUERIDO MEDIANTE AUTO 1291 DE 2025 PARA PRORROGAR</t>
  </si>
  <si>
    <t>DESISTIMIENTO TACITO 2025ER13626 DEL 18/12/20024 Y RADICADO 2025ER5822 DEL 30 DE MAYO</t>
  </si>
  <si>
    <t>2025ER5822
2025ER9561</t>
  </si>
  <si>
    <t>30/05/2025
25/08/2025</t>
  </si>
  <si>
    <t>2025EE5138
2025EE10213</t>
  </si>
  <si>
    <t>10/06/2025
09/09/2025</t>
  </si>
  <si>
    <t>2025ER8294</t>
  </si>
  <si>
    <t>RES 881</t>
  </si>
  <si>
    <t>EN TRAMITE DE MODIFICACION OF 2024EE9640
SE ENTREGAN MEMORIAS</t>
  </si>
  <si>
    <t>CA 045-14</t>
  </si>
  <si>
    <t>2014ER1526</t>
  </si>
  <si>
    <t>IMBITA</t>
  </si>
  <si>
    <t>3118476613
3204999156</t>
  </si>
  <si>
    <t>asociacionacueductoicabuco@hotmail.com</t>
  </si>
  <si>
    <t>ACUEDUCTO REGIONAL DE ICABUCO DE UMBITA</t>
  </si>
  <si>
    <t>SEBASTOPOL</t>
  </si>
  <si>
    <t>2025ER9484</t>
  </si>
  <si>
    <t>2025EE10212</t>
  </si>
  <si>
    <t>09/09/20250</t>
  </si>
  <si>
    <t>AUTO ADMITE 4067
AUTO REACTIVAN TERMINOS 823
RES 900</t>
  </si>
  <si>
    <t>27/12/2023
20-08/2024
08/09/2025</t>
  </si>
  <si>
    <t>SE MODIFICO RES QUE OTORGA Y SE ACULULA EL EXP CA 52-23 AL CA 009-16</t>
  </si>
  <si>
    <t>CA 041-16</t>
  </si>
  <si>
    <t>2016ER465</t>
  </si>
  <si>
    <t>AQUILEO HERNANDO MOLINA URUBE</t>
  </si>
  <si>
    <t>CARERA 6 N 12-01</t>
  </si>
  <si>
    <t>GUAETQUE</t>
  </si>
  <si>
    <t>TINCACHOIQUE</t>
  </si>
  <si>
    <t>2025ER9140</t>
  </si>
  <si>
    <t>2025EE10320</t>
  </si>
  <si>
    <t>11/09/2025</t>
  </si>
  <si>
    <t>SOLICITO PRORROGA Y MODIFICACION DEL PERMISO AMBIENTAL MEDIANTE RAD 2025ER9140</t>
  </si>
  <si>
    <t>2025ER7805</t>
  </si>
  <si>
    <t>2025ER4955
2025ER8660</t>
  </si>
  <si>
    <t>15/05/2025
01/08/2025</t>
  </si>
  <si>
    <t>EV-171</t>
  </si>
  <si>
    <t>2025EE8501
2025EE9656</t>
  </si>
  <si>
    <t>4/08/2025
28/08/2025</t>
  </si>
  <si>
    <t>2025ER9103
2025ER9322
2025ER10116</t>
  </si>
  <si>
    <t>13/08/2025
20/08/2025
02/09/2025</t>
  </si>
  <si>
    <t>EV-173</t>
  </si>
  <si>
    <t>1484</t>
  </si>
  <si>
    <t>08-09-2025</t>
  </si>
  <si>
    <t xml:space="preserve">OFICIO NO. 2025EE8472 </t>
  </si>
  <si>
    <t>2025EE4615 - 2025EE5711
2025EE7037</t>
  </si>
  <si>
    <t>4/06/2025 - 20/06/2025
15/07/2025</t>
  </si>
  <si>
    <t>2025ER6054
2025ER6662</t>
  </si>
  <si>
    <t>5/06/2025
24/06/2025</t>
  </si>
  <si>
    <t>EV-109</t>
  </si>
  <si>
    <t>2025EE8811</t>
  </si>
  <si>
    <t>2025ER10039</t>
  </si>
  <si>
    <t xml:space="preserve">ASOCIACIÓN DE SUSCRIPTORES DEL ACUEDUCTO AGUA CLARA DE LA VEREDA FORAQUIRAA DEL MUNICIPIO DE JENESANO </t>
  </si>
  <si>
    <t>820004804-8</t>
  </si>
  <si>
    <t>2025ER10060</t>
  </si>
  <si>
    <t>ASOCIACIÓN DE SUSCRIPTORES DEL ACUEDUCTO LA PALMA DE LA VEREDA SISA ARRIBA DEL MUNICIPIO DE ÚMBITA</t>
  </si>
  <si>
    <t xml:space="preserve">ÚMBITA </t>
  </si>
  <si>
    <t xml:space="preserve">AGUA CRISTAL </t>
  </si>
  <si>
    <t>2025ER8833</t>
  </si>
  <si>
    <t xml:space="preserve">LUIS ANTONIO ESPITIA SARMIENTO </t>
  </si>
  <si>
    <t>2025ER9587</t>
  </si>
  <si>
    <t xml:space="preserve">GUSTAVO LEGUIZAMON PEROZA  </t>
  </si>
  <si>
    <t xml:space="preserve">MATEO ALEXANDER CEPEDA ACEVEDO </t>
  </si>
  <si>
    <t>UNO</t>
  </si>
  <si>
    <t>2025ER6288</t>
  </si>
  <si>
    <t xml:space="preserve">ACUEDUCTO EL GUAMAL DE LA VEREDA QUICHATOQUE </t>
  </si>
  <si>
    <t>2025EE7130</t>
  </si>
  <si>
    <t>2025ER10391</t>
  </si>
  <si>
    <t xml:space="preserve">ANA BEATRIZ LUNA VELA </t>
  </si>
  <si>
    <t>2025EE10338</t>
  </si>
  <si>
    <t>2025ER8823</t>
  </si>
  <si>
    <t>2025EE8838</t>
  </si>
  <si>
    <t>2025ER241</t>
  </si>
  <si>
    <t>NEILA DEL CARMEN VACCA DE GUTIERREZ</t>
  </si>
  <si>
    <t xml:space="preserve">PECUARIO Y RIEGO </t>
  </si>
  <si>
    <t>2025EE436</t>
  </si>
  <si>
    <t>2025ER8771</t>
  </si>
  <si>
    <t>2025ER9164</t>
  </si>
  <si>
    <t xml:space="preserve">EL ROSAL </t>
  </si>
  <si>
    <t>SECA</t>
  </si>
  <si>
    <t>2025EE9894</t>
  </si>
  <si>
    <t>EV-178</t>
  </si>
  <si>
    <t xml:space="preserve">EL CHUY
SAN AGUSTIN 
LA GARRAPATA </t>
  </si>
  <si>
    <t>2024ER11758
2024ER12460
2024ER13504
2025ER253
2025ER1938</t>
  </si>
  <si>
    <t>5/11/2024
22/11/2024
16/12/2024
15/01/2025
03/03/2025</t>
  </si>
  <si>
    <t>AUTO 1273 ADMITE
RES 1017 SUSPENDE
RES0041 REACTIVA
AUTO 0117 MODIFICA</t>
  </si>
  <si>
    <t>2/12/2024
06/12/2024
26/02/2025
19/03/2025</t>
  </si>
  <si>
    <t>2025ER10355
2025ER10439</t>
  </si>
  <si>
    <t>05/09//2025
09/09/2025</t>
  </si>
  <si>
    <t>1494</t>
  </si>
  <si>
    <t>10-09-2025</t>
  </si>
  <si>
    <t>2025ER6565
2025ER8148
2025ER10261</t>
  </si>
  <si>
    <t>20/06/2025
28/07/2025
04/09/2025</t>
  </si>
  <si>
    <t>NEGADA, NOTIFICADA MEDIANTE OFICIO 2025EE9805 DE 02-09-2025</t>
  </si>
  <si>
    <t>3100007904926525001    CA 033-25</t>
  </si>
  <si>
    <t>CA11-25</t>
  </si>
  <si>
    <t>CA14-25</t>
  </si>
  <si>
    <t>CA20-25</t>
  </si>
  <si>
    <t>CA21-25</t>
  </si>
  <si>
    <t>CA23-25</t>
  </si>
  <si>
    <t>CA24-25</t>
  </si>
  <si>
    <t>CA25-25</t>
  </si>
  <si>
    <t>CA26-25</t>
  </si>
  <si>
    <t>CA27-25</t>
  </si>
  <si>
    <t>CA28-25</t>
  </si>
  <si>
    <t>CA31-25</t>
  </si>
  <si>
    <t>CA33-25</t>
  </si>
  <si>
    <t xml:space="preserve">2024ER8744 
</t>
  </si>
  <si>
    <t xml:space="preserve">3/09/2024 
 </t>
  </si>
  <si>
    <t>24/10/2024 
 13/11/2024 
 27/11/2024</t>
  </si>
  <si>
    <t>2024EE10763  
2024EE11641 
 2024EE12430</t>
  </si>
  <si>
    <t>CA09-25</t>
  </si>
  <si>
    <t>requer factura</t>
  </si>
  <si>
    <t>res comprobante</t>
  </si>
  <si>
    <t>REQUE FAC</t>
  </si>
  <si>
    <t>RESP COMPROBA</t>
  </si>
  <si>
    <t>CONCPTO</t>
  </si>
  <si>
    <t>RESP REQU</t>
  </si>
  <si>
    <t>respues reque</t>
  </si>
  <si>
    <t>requerimi</t>
  </si>
  <si>
    <t>RESPUESTA RE</t>
  </si>
  <si>
    <t>RESPUES  REQU</t>
  </si>
  <si>
    <t>VIISTA</t>
  </si>
  <si>
    <t>RESPUESTA REQU</t>
  </si>
  <si>
    <t>3100086004844225001
CA 046-25</t>
  </si>
  <si>
    <t>DOMESTICO,  PECUARIO Y AGRICOLA</t>
  </si>
  <si>
    <t>3100001718162925001
CA 047-25</t>
  </si>
  <si>
    <t>OTORGADA Y NOTIFICADA
NO PRESENTA MEMORIAS PERO SI INSTALAR UN TANQUE DE ALMACENAMIENTO</t>
  </si>
  <si>
    <t>SAN CARLOS
EL SALVE</t>
  </si>
  <si>
    <t>2024EE12429  2024EE13380</t>
  </si>
  <si>
    <t>27/11/2024  20/12/2024</t>
  </si>
  <si>
    <t>06/12/2024
26/02/2025 
06/03/2025</t>
  </si>
  <si>
    <t xml:space="preserve">OTORGADA Y NOTIFICADA
NO PRESENTA MEMORIAS PERO SI UN INFORME DE LAS CARACTERISTICAS DE LA MOTOBOMBA </t>
  </si>
  <si>
    <t>VILLA ROSA</t>
  </si>
  <si>
    <t xml:space="preserve">INDUSTRIAL(EMBOTELLAMIENTO DE AGUA) Y DOMÉSTICO </t>
  </si>
  <si>
    <t>RES 1017 SUSPENDE
RES 41 REACTIVA
075</t>
  </si>
  <si>
    <t xml:space="preserve">
RES 1017 SUSPENDE
RES 41 REACTIVA
087</t>
  </si>
  <si>
    <t>06/12/2024
26/02/2025
10/03/2025</t>
  </si>
  <si>
    <t>DIEGO ALEJANDRO PORRAS GONZALEZ
MARTÍN PORRAS PORRAS</t>
  </si>
  <si>
    <t>1018416014
19343339</t>
  </si>
  <si>
    <t>LOS CHORROS</t>
  </si>
  <si>
    <t>RES 1017 SUSPENDE
RES 41 REACTIVA
73</t>
  </si>
  <si>
    <t xml:space="preserve">OTORGADA Y NOTIFICADA
SE LE ENTREGAN MEMORIAS Y DEBE REALIZAR LAS OBRAS </t>
  </si>
  <si>
    <t xml:space="preserve"> 2025ER7489</t>
  </si>
  <si>
    <t xml:space="preserve"> 10/07/2025</t>
  </si>
  <si>
    <t>OTORGADA Y NOTIFICADA
NO PRESENTA MEMORIAS DE CÁLCULO, DEBE INTALAR UN MEDIDOR A LA SALIDA DE LOS SISTEMAS DE BOMBEO</t>
  </si>
  <si>
    <t>RECREATIVA (RESTAURANTE, HOTELERO, PISCINA)</t>
  </si>
  <si>
    <t>RES 1017 SUSPENDE
RES 41 REACTIVA
269</t>
  </si>
  <si>
    <t>06/12/2024
26/02/2025
17/05/2025</t>
  </si>
  <si>
    <t xml:space="preserve">OTORGADA Y NOTIFICADA
NO PRESENTA TIENE QUE PRESENTAR MEMORIAS PERO SI INSTALAR UN MICROMEDIDOR A LA ENTRADA DEL TANQUE </t>
  </si>
  <si>
    <t>REVISADA Y ACTUALIZADA 19/09/2025</t>
  </si>
  <si>
    <t>NEGADA Y NOTIFICADA</t>
  </si>
  <si>
    <t>REVISADA Y ACTUALIZADA 11-09/2025</t>
  </si>
  <si>
    <t>CA18-25</t>
  </si>
  <si>
    <t>2025ER10315</t>
  </si>
  <si>
    <t xml:space="preserve">JOSÉ FREDYMIRO LANCHEROS CASTRO </t>
  </si>
  <si>
    <t xml:space="preserve">PARROQUIA VIEJA </t>
  </si>
  <si>
    <t>LAS VEGAS</t>
  </si>
  <si>
    <t>PSICULTURA</t>
  </si>
  <si>
    <t>2025EE10532</t>
  </si>
  <si>
    <t>2025EE10665 (SE DA RESPUESTA SOLICITUD DE INFORMACIÓN)</t>
  </si>
  <si>
    <t>2015ER573</t>
  </si>
  <si>
    <t>CA 016-15</t>
  </si>
  <si>
    <t>ASOCIACIÓN DE SUSCRIPTORES DEL ACUEDUCTO EL RETIRO VEREDA ZANJA</t>
  </si>
  <si>
    <t>EL RETIRO</t>
  </si>
  <si>
    <t>PENDIENTE ALLEGAR COMPROBANTE DE PAGO PRORROGA</t>
  </si>
  <si>
    <t>RAFAEL MORENO</t>
  </si>
  <si>
    <t>2025ER3500
2025ER9538</t>
  </si>
  <si>
    <t>09-04-2025
25-08-2025</t>
  </si>
  <si>
    <t>REQUERIDO PARA ALLEGAR COMPROBANTE</t>
  </si>
  <si>
    <t xml:space="preserve">PENDIENTE CONSTANCIA DE NOTIFICACION </t>
  </si>
  <si>
    <t>15/05/2018
2025EE10075</t>
  </si>
  <si>
    <t>EL GRANADILLO</t>
  </si>
  <si>
    <t>DOMESTICO
AGRICOLA 
PECUARIO</t>
  </si>
  <si>
    <t>PENDIENTE CONSTANCIA DE NOTIFICACION POR AVISO.</t>
  </si>
  <si>
    <t>2025EE10080</t>
  </si>
  <si>
    <t>REVISADA Y ACTUALIZADA 22-09-2025</t>
  </si>
  <si>
    <t>DESISITIDA Y NOTIFICADA</t>
  </si>
  <si>
    <t xml:space="preserve">SAN JOAQUIN </t>
  </si>
  <si>
    <t xml:space="preserve">CITACIÓN PARA NOTIFICACIÓN </t>
  </si>
  <si>
    <t xml:space="preserve">OTORGADA Y PENDIENTE POR NOTIFICAR
NO PRESENTA MEMORIAS PERO SI UN INFORME DE LAS CARACTERISTICAS DE LA MOTOBOMBA </t>
  </si>
  <si>
    <t xml:space="preserve">OTORGADA Y PENDIENTE POR NOTIFICAR
NO PRESENTA MEMORIAS PERO SI DEBE INTALAR UN TANQUE Y UN MICROMEDIDOR </t>
  </si>
  <si>
    <t xml:space="preserve">EL VERGEL </t>
  </si>
  <si>
    <t xml:space="preserve">OTORGADA Y NOTIFICADA
PENDIENTE POR PRESENTAR MEMORIAAS DE CÁLCULO  </t>
  </si>
  <si>
    <t>RESOLUCION 484
RESOLUCIÓN 859 MODIFICA</t>
  </si>
  <si>
    <t>2/07/2024
02/09/2025</t>
  </si>
  <si>
    <t xml:space="preserve">OTORGADA Y NOTIFICADA
NO PRESENTA MEMORIAS, DEBE INTALAR REGISTROS Y MICCROMEDIDOR </t>
  </si>
  <si>
    <t>18/12/2024
13//08/2025
05/09/2025
10//09/2025</t>
  </si>
  <si>
    <t>2024ER13607
2025ER9083
2025ER10332
2025ER10539</t>
  </si>
  <si>
    <t>1531</t>
  </si>
  <si>
    <t>15-09-2025</t>
  </si>
  <si>
    <t>22/08/2025
04/09/2025</t>
  </si>
  <si>
    <t>EV-176</t>
  </si>
  <si>
    <t>1500</t>
  </si>
  <si>
    <t>15/09//2025</t>
  </si>
  <si>
    <t>1530</t>
  </si>
  <si>
    <t>2025ER10565</t>
  </si>
  <si>
    <t>3100100258756325001
CA 048-25</t>
  </si>
  <si>
    <t>3100000716187425001
CA 049-25</t>
  </si>
  <si>
    <t>2025ER10584</t>
  </si>
  <si>
    <t xml:space="preserve">FABIO ALDEMAR SORIANO MOYA </t>
  </si>
  <si>
    <t xml:space="preserve">SIBATA </t>
  </si>
  <si>
    <t>2025EE10667
2025EE11256</t>
  </si>
  <si>
    <t>18/09/2025
25/09/2025</t>
  </si>
  <si>
    <t>EV-219</t>
  </si>
  <si>
    <t>2025ER10785</t>
  </si>
  <si>
    <t>1560</t>
  </si>
  <si>
    <t>18-09-2025</t>
  </si>
  <si>
    <t>ADRIAN DIAZ - JOSÉ LEGUIZAMÓN</t>
  </si>
  <si>
    <t>REVISADA Y ACTUALIZADA 29-09-2025</t>
  </si>
  <si>
    <t>2025ER5920
2025ER8762
2025ER10968</t>
  </si>
  <si>
    <t>3/06/2025
04/08/2025
18/09/2025</t>
  </si>
  <si>
    <t>2025ER9748
2025ER11061</t>
  </si>
  <si>
    <t>27/08/2025
22/09/2025</t>
  </si>
  <si>
    <t>1666</t>
  </si>
  <si>
    <t>14/09/2025</t>
  </si>
  <si>
    <t>KAREN BARRETO
 MILENA GALINDO</t>
  </si>
  <si>
    <t>2025ER11089</t>
  </si>
  <si>
    <t>3100101420747125001
CA 050-25</t>
  </si>
  <si>
    <t>3100000407957225001
CA 051-25</t>
  </si>
  <si>
    <t>2025ER9938</t>
  </si>
  <si>
    <t>INÉS AREVALO DE CARREÑO</t>
  </si>
  <si>
    <t>2025EE10904</t>
  </si>
  <si>
    <t>REVISADA Y ACTUALIZADA 01-10-2025</t>
  </si>
  <si>
    <t>2025EE9114
2025EE10838</t>
  </si>
  <si>
    <t>19/08/2025
19/09/2025</t>
  </si>
  <si>
    <t>EV-211</t>
  </si>
  <si>
    <t>1675</t>
  </si>
  <si>
    <t>29/09/2025</t>
  </si>
  <si>
    <t>2025EE406
2025EE1426</t>
  </si>
  <si>
    <t>5/02/2025
14/03/2025</t>
  </si>
  <si>
    <t>OFICIO NO. 2025EE11338</t>
  </si>
  <si>
    <t>2025ER11007</t>
  </si>
  <si>
    <t>3100007428129225001
CA 052-25</t>
  </si>
  <si>
    <t>3100004147254125001
CA 053-25</t>
  </si>
  <si>
    <t>3100007232532925001
CA 054-25</t>
  </si>
  <si>
    <t>2025EE8836
2025EE10668
2025EE11255</t>
  </si>
  <si>
    <t>12/08/2025
18/09/2025
25/09/2025</t>
  </si>
  <si>
    <t>2025ER10285
2025ER10981
2025ER11590</t>
  </si>
  <si>
    <t>4/09/2025
18/09/2025
29/09/2025</t>
  </si>
  <si>
    <t>EV-218</t>
  </si>
  <si>
    <t>1766</t>
  </si>
  <si>
    <t>01-10-2025</t>
  </si>
  <si>
    <t>2025ER10999
2025ER11591
2025ER11645</t>
  </si>
  <si>
    <t>18/09/2025
29/09/2025
30/09/2025</t>
  </si>
  <si>
    <t>1765</t>
  </si>
  <si>
    <t>2025ER9300</t>
  </si>
  <si>
    <t>2025EE9706
2025EE10700</t>
  </si>
  <si>
    <t>29/08/2025
18/09/2025</t>
  </si>
  <si>
    <t>EV-193</t>
  </si>
  <si>
    <t>CA 160/10</t>
  </si>
  <si>
    <t>MARTHA UVALDINA CASTRO RODRIGUEZ</t>
  </si>
  <si>
    <t>uvita.castro81@gmail.com</t>
  </si>
  <si>
    <t>575
680</t>
  </si>
  <si>
    <t>23/09/2011
08/07/2022</t>
  </si>
  <si>
    <t>084 (01/03/2025)</t>
  </si>
  <si>
    <t>SOLCITUD DE INFORMACION 2025EE11632</t>
  </si>
  <si>
    <t>DIEGO ALEJANDRO</t>
  </si>
  <si>
    <t>5-NOV-21</t>
  </si>
  <si>
    <t>174
1054 (TRASPASO)</t>
  </si>
  <si>
    <t>18/03/2022
2-10-2025</t>
  </si>
  <si>
    <t>SAVIAROYAL GROUP S.A.S
Rep. Legal: Marco Sven Lindenau</t>
  </si>
  <si>
    <t>900825062-7
574787</t>
  </si>
  <si>
    <t>13-12-2021</t>
  </si>
  <si>
    <t>0.042</t>
  </si>
  <si>
    <t>Adriana Benevides</t>
  </si>
  <si>
    <t>2022ER4174</t>
  </si>
  <si>
    <t>Adriana Benavides</t>
  </si>
  <si>
    <t>2025ER8895</t>
  </si>
  <si>
    <t>Se aprueban memorias, esta pendiente cumplir 
termino y que el usuario informe para recibir obras</t>
  </si>
  <si>
    <t>3100007973303225001
CA 055-25</t>
  </si>
  <si>
    <t>Actuacion Archicada a traves de Resolucion No. 1080 de fecha 07-10-2025</t>
  </si>
  <si>
    <t>Karen Barreto
09-10-2025</t>
  </si>
  <si>
    <t>2025ER9102
2025ER10721</t>
  </si>
  <si>
    <t>13-08-2025
15/09/2025</t>
  </si>
  <si>
    <t xml:space="preserve">Se aprueban memorias, pendiente por cumplir el termino para contruir obras 
y solicitar visita de recibo de las mismas </t>
  </si>
  <si>
    <t>Karen Barreto 
09-10-2025</t>
  </si>
  <si>
    <t>10/09/2021
07-05-2025</t>
  </si>
  <si>
    <t>3/12/2021
06-06-2025</t>
  </si>
  <si>
    <t>Natalia Coronel
Manuela Vera</t>
  </si>
  <si>
    <t>59
1276</t>
  </si>
  <si>
    <t>1/02/2022
11-08-2025</t>
  </si>
  <si>
    <t>15/02/19 -
 27/03/19
25-08-2025
11-09-2025</t>
  </si>
  <si>
    <t>2019ER 1023 - 2019ER2341
2025ER9600
2025ER10571</t>
  </si>
  <si>
    <t>En atencion al tramite de cancelacion de la C.A mediante oficio 
No. 2025EE11102 de fecha 24-09-25 se solicita documentos faltantes 
para generar factura</t>
  </si>
  <si>
    <t>2025ER10669</t>
  </si>
  <si>
    <t>ARMANDO ELIAS FLORIAN NAVAS</t>
  </si>
  <si>
    <t>2025EE11236</t>
  </si>
  <si>
    <t>2025ER11643</t>
  </si>
  <si>
    <t>EV-215</t>
  </si>
  <si>
    <t>OFICIO NO. 2025EE11339</t>
  </si>
  <si>
    <t>2025ER10817</t>
  </si>
  <si>
    <t>2025EE9707
2025EE11101</t>
  </si>
  <si>
    <t>29/08/2025
24/09/2025</t>
  </si>
  <si>
    <t>2025ER11243</t>
  </si>
  <si>
    <t>LUZ MYRIAM BERNAL VELOZA</t>
  </si>
  <si>
    <t>LA LADERA</t>
  </si>
  <si>
    <t>2025ER11141</t>
  </si>
  <si>
    <t>FREDY YOVANI ARIAS MENDOZA</t>
  </si>
  <si>
    <t>ABREVADER</t>
  </si>
  <si>
    <t>2025ER11556</t>
  </si>
  <si>
    <t>2025ER11143</t>
  </si>
  <si>
    <t>1738</t>
  </si>
  <si>
    <t xml:space="preserve">NELLY RUBIENO </t>
  </si>
  <si>
    <t>OFICIO NO. 2025EE11208</t>
  </si>
  <si>
    <t>PAUULA MORENO</t>
  </si>
  <si>
    <t>OFICIO NO. 2025EE11560</t>
  </si>
  <si>
    <t>OFICIO NO. 2025EE11554</t>
  </si>
  <si>
    <t>2025ER7518</t>
  </si>
  <si>
    <t>OFICIO NO. 2025EE11617</t>
  </si>
  <si>
    <t>OFICIO NO. 2025EE11615</t>
  </si>
  <si>
    <t>2025ER10425</t>
  </si>
  <si>
    <t>ASOCIACIÓN DE SUSCRIPTORES DEL ACUEDUCTO SAN JOSE DE LA VEREDA JERAQUIRA</t>
  </si>
  <si>
    <t>900094708-3</t>
  </si>
  <si>
    <t xml:space="preserve">JERAQUIRA </t>
  </si>
  <si>
    <t>2025EE10839</t>
  </si>
  <si>
    <t>EV-213</t>
  </si>
  <si>
    <t xml:space="preserve">CHORRO DE ORO </t>
  </si>
  <si>
    <t>2016ER2900</t>
  </si>
  <si>
    <t>CA 072-16</t>
  </si>
  <si>
    <t>GLORIA AZUCENA VELASQUEZ CUBIDES</t>
  </si>
  <si>
    <t>CARRERA 10A 5A-35</t>
  </si>
  <si>
    <t>312 687 0331</t>
  </si>
  <si>
    <t xml:space="preserve"> castilloastralaga@gmail.com </t>
  </si>
  <si>
    <t>FUMBAQUE ABAJO</t>
  </si>
  <si>
    <t>AZUCENA</t>
  </si>
  <si>
    <t>ANAC</t>
  </si>
  <si>
    <t xml:space="preserve">DIANA SORAYA
</t>
  </si>
  <si>
    <t>2025ER8740</t>
  </si>
  <si>
    <t>REQUERIDA PARA ALLEGAR COMPROBANTE DE PAGO</t>
  </si>
  <si>
    <t>REQUERIDA PARA ALLEGAR COMPROBANTE DE PAGO 2025EE11088</t>
  </si>
  <si>
    <t>EL PORTAL</t>
  </si>
  <si>
    <t>"EL TRIUNFO"</t>
  </si>
  <si>
    <t>2022ER9347</t>
  </si>
  <si>
    <t>ADRIANA M</t>
  </si>
  <si>
    <t>2024ER1168</t>
  </si>
  <si>
    <t>CATALINA M</t>
  </si>
  <si>
    <t>KAREN B</t>
  </si>
  <si>
    <t>MANUEL GUILLERMO MUÑOZ</t>
  </si>
  <si>
    <t>VEREDA VALLE GRANDE ABAJO</t>
  </si>
  <si>
    <t>limarfolen@gmail.com</t>
  </si>
  <si>
    <t>2025EE10301
PARA PERDIDA VENCIDO POR TIEMPO</t>
  </si>
  <si>
    <t>2015ER5767</t>
  </si>
  <si>
    <t>CA 133-15</t>
  </si>
  <si>
    <t>ASOCIACION DE SUSCRIPTORES DEL ACUEDUCTO TARAPACA DE LA VEREDA MOMBITA</t>
  </si>
  <si>
    <t>CA 094-14</t>
  </si>
  <si>
    <t xml:space="preserve">820005386-5
</t>
  </si>
  <si>
    <t>jotalora113@gmail.com
nataliaotalota1008@gmail.com</t>
  </si>
  <si>
    <t>TARAPACA</t>
  </si>
  <si>
    <t>RONALD</t>
  </si>
  <si>
    <t>OSCAR H</t>
  </si>
  <si>
    <t>DAMARIS S</t>
  </si>
  <si>
    <t>2016ER6130</t>
  </si>
  <si>
    <t>2025ER10476</t>
  </si>
  <si>
    <t>REQUERIDO 2025EE10905</t>
  </si>
  <si>
    <t>0.88</t>
  </si>
  <si>
    <t>0.041</t>
  </si>
  <si>
    <t>25-08-2025</t>
  </si>
  <si>
    <t>20-09-2025</t>
  </si>
  <si>
    <t>2025ER9840</t>
  </si>
  <si>
    <t>27-08-2025</t>
  </si>
  <si>
    <t>17-09-2025</t>
  </si>
  <si>
    <t>19-9-25</t>
  </si>
  <si>
    <t>NEGADA.</t>
  </si>
  <si>
    <t>6/03/2023
18/09/2025</t>
  </si>
  <si>
    <t>6/03/2033
03/102025</t>
  </si>
  <si>
    <t>Se da respuesta a solciitud de información mediante oficio No. 2025EE11924</t>
  </si>
  <si>
    <t>2020ER792 - 2020ER1881
2025ER11181</t>
  </si>
  <si>
    <t>07/02/20 - 
10/03/20
24-09-2025</t>
  </si>
  <si>
    <t>2016ER1479</t>
  </si>
  <si>
    <t>C.A 45-16</t>
  </si>
  <si>
    <t>Jose Saul Cardenas Avila</t>
  </si>
  <si>
    <t>carrera 3 No. 5-61</t>
  </si>
  <si>
    <t>Santa Maria</t>
  </si>
  <si>
    <t>San Agustin</t>
  </si>
  <si>
    <t>Caño el aguardinte</t>
  </si>
  <si>
    <t>Jefer A.</t>
  </si>
  <si>
    <t>Lorena Baron</t>
  </si>
  <si>
    <t>Jefer A</t>
  </si>
  <si>
    <t xml:space="preserve">Mediante oficio No. 2025EE10709 se indica requisitos para dar inicio a la solicitud de la C.A </t>
  </si>
  <si>
    <t>C.A 050-14</t>
  </si>
  <si>
    <t>2014ER1631</t>
  </si>
  <si>
    <t>09-04-20214</t>
  </si>
  <si>
    <t xml:space="preserve">Acueducto la esperanza vereda de uvero de umbita </t>
  </si>
  <si>
    <t>900714168-8</t>
  </si>
  <si>
    <t>Vereda uvero</t>
  </si>
  <si>
    <t>Úmbita</t>
  </si>
  <si>
    <t>Uvero</t>
  </si>
  <si>
    <t>Julian s.</t>
  </si>
  <si>
    <t>14 DE ABRIL DEL 2014</t>
  </si>
  <si>
    <t>2017ER7817</t>
  </si>
  <si>
    <t xml:space="preserve">RES 158 </t>
  </si>
  <si>
    <t xml:space="preserve">Permiso vencido a partir del 06 de octubre del 2025, no iniciaron prorroga </t>
  </si>
  <si>
    <t xml:space="preserve">2025ER7962
2025ER10030
</t>
  </si>
  <si>
    <t>22/07/2025
01-09-2025</t>
  </si>
  <si>
    <t>PENDIENTE POR APORTAR DOCUMENTOS PARA PRORROGA PAGO DE LA FACTURA EV-194, TIENE HASTA EL 23-10-2025, SI NO DESISTIR</t>
  </si>
  <si>
    <t>RES 559</t>
  </si>
  <si>
    <t>Paula Moreno</t>
  </si>
  <si>
    <t>2024ER4229
2024ER12159</t>
  </si>
  <si>
    <t>9/05/2024
14-11-2024</t>
  </si>
  <si>
    <t>Esta pendiente que el usuario solicita recibo de obras
A traves de Auto No. 1558 del 18 de sep del 2025, se reconoce un tercero</t>
  </si>
  <si>
    <t xml:space="preserve">CLEMENTE MORENO GAMBA  </t>
  </si>
  <si>
    <t xml:space="preserve">PENDIENTE NOTIFICAR POR AVISO
 </t>
  </si>
  <si>
    <t>2014ER4240</t>
  </si>
  <si>
    <t>C.A 88-14</t>
  </si>
  <si>
    <t>JOSE RODOLFO LOPEZ Y BLANCA NIEVES SUAREZ MENDOZA</t>
  </si>
  <si>
    <t>72.326.124 de Ramiriqui
23.968.152 de Ramiriqui</t>
  </si>
  <si>
    <t>VEREDA:ESCOBAL</t>
  </si>
  <si>
    <t>ANA 
SALINAS</t>
  </si>
  <si>
    <t>22 DE SEP 
DEL 2014</t>
  </si>
  <si>
    <t>ANDREA 
OLIVEROS</t>
  </si>
  <si>
    <t>LOS SITIOS 
Y SANTA ROSA</t>
  </si>
  <si>
    <t>ANASALINAS</t>
  </si>
  <si>
    <t>Por medio de oficio No. 2025EE10809 de fecha 19 de sep del 2025, se informa que la C.A no se encuntra vigente, por lo que se informa documentacion para dar inicio al tramite de CA nueva.</t>
  </si>
  <si>
    <t>2014ER1514</t>
  </si>
  <si>
    <t>C.A 35-14</t>
  </si>
  <si>
    <t xml:space="preserve">ACUEDUCTO LOS PULIDOS DE LA VEREDA DE LA UNION </t>
  </si>
  <si>
    <t>900083706-1</t>
  </si>
  <si>
    <t>ANA
SALINAS</t>
  </si>
  <si>
    <t xml:space="preserve">Por medio de oficio No. 2025EE10716 se da infromcion de la C.A y se programo mesa tecnica con planeacion del municipio
Permiso ambiental vencido </t>
  </si>
  <si>
    <t>3100100247692625001
CA 056-25</t>
  </si>
  <si>
    <t>Resolución No. 783 de fecha 22 de agosto de 2025 (Perdida de fuerza ejecutoria - por fallecimiento del tirular)</t>
  </si>
  <si>
    <t>2013ER498</t>
  </si>
  <si>
    <t>C.A 12-13</t>
  </si>
  <si>
    <t xml:space="preserve">ANA YOLANDA GARZON DE ORTEGA </t>
  </si>
  <si>
    <t>Calle 12No.10-04</t>
  </si>
  <si>
    <t xml:space="preserve">felipeortega43@gmail.com </t>
  </si>
  <si>
    <t>Guateque</t>
  </si>
  <si>
    <t>Vanesa Roa</t>
  </si>
  <si>
    <t>17 DE JUNIO DEL 2013</t>
  </si>
  <si>
    <t>La Quintica</t>
  </si>
  <si>
    <t>Sibata</t>
  </si>
  <si>
    <t>industrial</t>
  </si>
  <si>
    <t>Res 967</t>
  </si>
  <si>
    <t>2024ER6826
2024ER7330 
2024ER8008 
2024ER10129
2024ER13460 COM PAGO</t>
  </si>
  <si>
    <t>25/07/2024 
01/08/2024 
21/08/2024 
26/09/2024
12/12/2024 COM PAGO</t>
  </si>
  <si>
    <t>2024ER12331 
2024ER12989
2024ER13608 COM PAGO</t>
  </si>
  <si>
    <t>19/11/2024 
29/11/2024
18/12/2024 COM PAGO</t>
  </si>
  <si>
    <t>2024ER13100 
2025ER521 COM PAGO</t>
  </si>
  <si>
    <t>2/12/2024 
23/01/2025 COM PAGO</t>
  </si>
  <si>
    <t>29/11/2024 
 04/12/2024
16/01/2025 COM PAGO</t>
  </si>
  <si>
    <t>2024ER13030 
2024ER13178 
2025ER296 COM PAGO</t>
  </si>
  <si>
    <t>25/11/2024
28/01/2025 COM PAGO</t>
  </si>
  <si>
    <t>2024ER12602
2025ER662 COM PAGO</t>
  </si>
  <si>
    <t xml:space="preserve">2024ER13000 COM PAGO
</t>
  </si>
  <si>
    <t>29/11/2024 COM PAGO</t>
  </si>
  <si>
    <t>1/04/2025 COM PAGO</t>
  </si>
  <si>
    <t>2025ER3176 COM PAGO</t>
  </si>
  <si>
    <t>2025ER3146 COM PAGO</t>
  </si>
  <si>
    <t>31/03/2025 COM PAGO</t>
  </si>
  <si>
    <t>2024ER11621 
2024ER12248 COM PAGO</t>
  </si>
  <si>
    <t>30/10/2024 
18/11/2024 COM PAGO</t>
  </si>
  <si>
    <t>2025ER1488
2025ER3409 COM PAGO</t>
  </si>
  <si>
    <t>21/02/2025
07/04/2025 COM PAGO</t>
  </si>
  <si>
    <t>2025ER421
2025ER3491
2025ER4007 COM PAGO</t>
  </si>
  <si>
    <t>20/01/2025
09/04/2025
28/04/2025 COM PAGO</t>
  </si>
  <si>
    <t>2025ER3279 
2025ER3546</t>
  </si>
  <si>
    <t>02/04/2025 
10/04/2025 COM PAGO</t>
  </si>
  <si>
    <t>11/03/2025 
03/04/2025 COM PAGO</t>
  </si>
  <si>
    <t>2025ER2227
2025ER3306 COM PAGO</t>
  </si>
  <si>
    <t>2025ER2260 
2025ER3753 COM PAGO</t>
  </si>
  <si>
    <t>12/03/2025
 21/04/2025 COM PAGO</t>
  </si>
  <si>
    <t>2025ER2003
2025ER4419 COM PAGO</t>
  </si>
  <si>
    <t>4/03/2025
05/05/2025 COM PAGO</t>
  </si>
  <si>
    <t>2025ER3351 
2025ER5274 COM PAGO</t>
  </si>
  <si>
    <t>2025ER2144
2025ER4463 COM PAGO</t>
  </si>
  <si>
    <t>4/04/2025
22/05/2025 COM PAGO</t>
  </si>
  <si>
    <t>2025ER3570
2025ER4926 COM PAGO</t>
  </si>
  <si>
    <t>10/04/2025
15/05/2025 COM PAGO</t>
  </si>
  <si>
    <t>2025ER5204 COM PAGO</t>
  </si>
  <si>
    <t>21/05/2025 COM PAGO</t>
  </si>
  <si>
    <t>2024ER13337
2025ER1045
2025ER2154
2025ER5118
2025ER6192 COM PAGO</t>
  </si>
  <si>
    <t>9/12/2024
10/02/2025
07/03/2025
20/05/2025
10/06/2025 COM PAGO</t>
  </si>
  <si>
    <t>17/06/2025 
17/06/2025 COM PAGO</t>
  </si>
  <si>
    <t>2025ER6422 
2025ER6440 COM PAGO</t>
  </si>
  <si>
    <t>2025ER7132 COM PAGO</t>
  </si>
  <si>
    <t>2/07/2025 COM PAGO</t>
  </si>
  <si>
    <t>28/05/2025 
 08/07/2025 COM PAGO</t>
  </si>
  <si>
    <t>2025ER5615 
2025ER7401 COM PAGO</t>
  </si>
  <si>
    <t>2025ER7852 COM PAGO</t>
  </si>
  <si>
    <t>18/07/2025 COM PAGO</t>
  </si>
  <si>
    <t>2025ER7288
 2025ER7876 COM PAGO</t>
  </si>
  <si>
    <t>4/07/2025 
21/07/2025 COM PAGO</t>
  </si>
  <si>
    <t>2025ER8037 COM PAGO</t>
  </si>
  <si>
    <t>24/07/2025 COM PAGO</t>
  </si>
  <si>
    <t>2025ER7909 COM PAGO</t>
  </si>
  <si>
    <t>21/07/2025 COM PAGO</t>
  </si>
  <si>
    <t>2025ER5829
2025ER8807 COM PAGO</t>
  </si>
  <si>
    <t>30/05/2025
05/08/2025 COM PAGO</t>
  </si>
  <si>
    <t>2025ER8893 COM PAGO</t>
  </si>
  <si>
    <t>6/08/2025 COM PAGO</t>
  </si>
  <si>
    <t>2025ER7425 
2025ER8957 COM PAGO</t>
  </si>
  <si>
    <t>8/07/2025 
08/08/2025 COM PAGO</t>
  </si>
  <si>
    <t>2025ER8933 COM PAGO</t>
  </si>
  <si>
    <t>8/08/2025 COM PAGO</t>
  </si>
  <si>
    <t>ASOCIACIÓN DE SUSCRIPTORES DEL ACUEDUCTO EL GUAMAL DE LA VEREDA QUICHATOQUE DEL
MUNICIPIO DE TIBANÁ</t>
  </si>
  <si>
    <t>901842284-6</t>
  </si>
  <si>
    <t>RANCHO GRANDE</t>
  </si>
  <si>
    <t>2025ER11806</t>
  </si>
  <si>
    <t>ASOCIACIÓN ACUEDUCTO TRES MANANTIALES TIBANÁ</t>
  </si>
  <si>
    <t>2025ER11807</t>
  </si>
  <si>
    <t xml:space="preserve">EL CEDRO - EL SECRETO </t>
  </si>
  <si>
    <t>3100090009470825001
CA 057-25</t>
  </si>
  <si>
    <t>3100090184228425001
CA 058-25</t>
  </si>
  <si>
    <t>OFICIO NO. 2025EE11663</t>
  </si>
  <si>
    <t>REVISADA Y ACTUALIZAADA 27-10-2025</t>
  </si>
  <si>
    <t>2025ER11939</t>
  </si>
  <si>
    <t xml:space="preserve">MONTENEGRO </t>
  </si>
  <si>
    <t>2025ER11965</t>
  </si>
  <si>
    <t>BLANCA CECILIA RODRÍGUEZ SANCHEZ</t>
  </si>
  <si>
    <t>EL ALIZAL</t>
  </si>
  <si>
    <t xml:space="preserve">2025EE12277
</t>
  </si>
  <si>
    <t>2025ER11968</t>
  </si>
  <si>
    <t>HÉCTOR DARIO RODRÍGUEZ SANCHEZ</t>
  </si>
  <si>
    <t>2025ER9990</t>
  </si>
  <si>
    <t>2025ER9992</t>
  </si>
  <si>
    <t>2025EE10107
2025EE12118</t>
  </si>
  <si>
    <t>8/09/2025
15/10/2025</t>
  </si>
  <si>
    <t>REVISADA Y ACTUALIZADA 27-10-2025</t>
  </si>
  <si>
    <t>2025ER11967</t>
  </si>
  <si>
    <t>2025ER11831</t>
  </si>
  <si>
    <t xml:space="preserve">ALDO REY BAUTISTA </t>
  </si>
  <si>
    <t xml:space="preserve">EL PAPAYO </t>
  </si>
  <si>
    <t>2025ER11774</t>
  </si>
  <si>
    <t>2025EE10119
2025EE11938</t>
  </si>
  <si>
    <t>8/09/2025
10/10/2025</t>
  </si>
  <si>
    <t>2025ER11805</t>
  </si>
  <si>
    <t>EFRAIN MONTAÑEZ CONTRERAS</t>
  </si>
  <si>
    <t>2025EE11922</t>
  </si>
  <si>
    <t>2025ER11825</t>
  </si>
  <si>
    <t>2025ER11650
2025ER11741
2025ER11852</t>
  </si>
  <si>
    <t>30/09/2025
01/10/2025
03/10/2025</t>
  </si>
  <si>
    <t>EV-209</t>
  </si>
  <si>
    <t>1779</t>
  </si>
  <si>
    <t>06-10-2025</t>
  </si>
  <si>
    <t>REQUERIDO MEDIANTE AUTO No. 702  DE CANCELACIÓN (NOTIFICADO)</t>
  </si>
  <si>
    <t>gambafernando09@gmail.com</t>
  </si>
  <si>
    <t>rossiwilchesquintana@gmail.com</t>
  </si>
  <si>
    <t>2025ER12085</t>
  </si>
  <si>
    <t>LUIS ALBERTO GALINDO GONZALEZ</t>
  </si>
  <si>
    <t xml:space="preserve">PIRGUATA </t>
  </si>
  <si>
    <t>EV-239</t>
  </si>
  <si>
    <t>2025ER12176</t>
  </si>
  <si>
    <t>MARCO ANTONIO VARGAS ARIAS</t>
  </si>
  <si>
    <t xml:space="preserve">NANCETA </t>
  </si>
  <si>
    <t>EV-238</t>
  </si>
  <si>
    <t>2025ER12254</t>
  </si>
  <si>
    <t>MARIA ELSA BARRETO VARGAS</t>
  </si>
  <si>
    <t>SIN  NOMBRE</t>
  </si>
  <si>
    <t>DOMÉSTICO Y ABREVADERO</t>
  </si>
  <si>
    <t>2025EE12578</t>
  </si>
  <si>
    <t>EV-237</t>
  </si>
  <si>
    <t>2025ER12139</t>
  </si>
  <si>
    <t>1858</t>
  </si>
  <si>
    <t>21-10-2025</t>
  </si>
  <si>
    <t>REVISADA Y ACTUALIZADA 27/10/2025</t>
  </si>
  <si>
    <t>RIEGO Y SILVICULTURA</t>
  </si>
  <si>
    <t xml:space="preserve">RIEGO Y PECUARIO </t>
  </si>
  <si>
    <t>11/08/2025
15/10/2025</t>
  </si>
  <si>
    <t>2025ER9083</t>
  </si>
  <si>
    <t>REPONE</t>
  </si>
  <si>
    <t>2025ER11963</t>
  </si>
  <si>
    <t>MERCEDONIO RODRIGUEZ SANCHEZ</t>
  </si>
  <si>
    <t>LA ESCUADRA</t>
  </si>
  <si>
    <t>2025ER10076
2025ER10258
2025ER11845</t>
  </si>
  <si>
    <t>1/09/2025
04/09/2025
03/10/2025</t>
  </si>
  <si>
    <t>1790</t>
  </si>
  <si>
    <t>10-10-2025</t>
  </si>
  <si>
    <t>684
OFICIIO 2025EE10130
1734</t>
  </si>
  <si>
    <t>3/06/2025
08/09/2025
01/10/2025</t>
  </si>
  <si>
    <t>3100090031656725001
CA 059-25</t>
  </si>
  <si>
    <t>314 246 8550
312 270 8979</t>
  </si>
  <si>
    <t>2025ER10569</t>
  </si>
  <si>
    <t>REQUERIDA 2025EE13090</t>
  </si>
  <si>
    <t>REQUERIDA 2025EE13090 (PARA ALLEGAR COMPROBANTE DE PAGO)</t>
  </si>
  <si>
    <t>CA 086-08</t>
  </si>
  <si>
    <t>MARIA PATRICIA DURAN TORRES</t>
  </si>
  <si>
    <t>EN PROCESO DE NOTIFICACION</t>
  </si>
  <si>
    <t xml:space="preserve">286
</t>
  </si>
  <si>
    <t xml:space="preserve">17/03/2019
</t>
  </si>
  <si>
    <t>AUTO No. 397 de 2019 (admite solicitud de prorroga)</t>
  </si>
  <si>
    <t>900316567-6</t>
  </si>
  <si>
    <t>LA BURRERA</t>
  </si>
  <si>
    <t>2025EE12348</t>
  </si>
  <si>
    <t>2025ER12395</t>
  </si>
  <si>
    <t>EV-225</t>
  </si>
  <si>
    <t>1920</t>
  </si>
  <si>
    <t>27-10-2025</t>
  </si>
  <si>
    <t>REVISADA Y ACTUALIZADA 04-11-2025</t>
  </si>
  <si>
    <t xml:space="preserve">CHORRO BLANCO </t>
  </si>
  <si>
    <t>EV-226</t>
  </si>
  <si>
    <t>1919</t>
  </si>
  <si>
    <t xml:space="preserve">CHIGUAGUA </t>
  </si>
  <si>
    <t xml:space="preserve">OTORGADA Y PENDIENTE POR NOTIFICAR
SE LE ENTREGAN MEMORIAS Y DEBE REALIZAR LAS OBRAS </t>
  </si>
  <si>
    <t>AGUAS DE DRENAJE</t>
  </si>
  <si>
    <t>EL TÚNEL</t>
  </si>
  <si>
    <t>DOMESTICO - RECREATIVO - ACUICULTURA Y PESCA</t>
  </si>
  <si>
    <t xml:space="preserve">
2025ER7779
2025ER10197</t>
  </si>
  <si>
    <t xml:space="preserve">
17/07/2025
03/09/2025</t>
  </si>
  <si>
    <t>2025EE3845
2025EE9659</t>
  </si>
  <si>
    <t>16/05/2025
28/08/2025</t>
  </si>
  <si>
    <t xml:space="preserve">OTORGADA
 </t>
  </si>
  <si>
    <t>2025ER12163</t>
  </si>
  <si>
    <t>DESERET FLOREZ PEREZ</t>
  </si>
  <si>
    <t>2025EE12584</t>
  </si>
  <si>
    <t>2025ER12400</t>
  </si>
  <si>
    <t>MIRLEY DEL VALLE GOMÉZ</t>
  </si>
  <si>
    <t>2025ER12255</t>
  </si>
  <si>
    <t xml:space="preserve">FILLER BERNETH BARRETO MORENO </t>
  </si>
  <si>
    <t xml:space="preserve">DOMESTICO Y PECUAARIO </t>
  </si>
  <si>
    <t>2025EE12669</t>
  </si>
  <si>
    <t>EV-253</t>
  </si>
  <si>
    <t>2025ER12356</t>
  </si>
  <si>
    <t xml:space="preserve">LA LAGUNA </t>
  </si>
  <si>
    <t>2025EE13092</t>
  </si>
  <si>
    <t>EV-252</t>
  </si>
  <si>
    <t>2025ER12170</t>
  </si>
  <si>
    <t xml:space="preserve">MARCO FIDEL SUAREZ JUNCO </t>
  </si>
  <si>
    <t>JOSELIN VARGAS ARIAS</t>
  </si>
  <si>
    <t xml:space="preserve">EL ENCANTO </t>
  </si>
  <si>
    <t>2025EE12678</t>
  </si>
  <si>
    <t>MA</t>
  </si>
  <si>
    <t>2014ER3184</t>
  </si>
  <si>
    <t>CA 095-14</t>
  </si>
  <si>
    <t>ASOCIACION DE SUSCRIPTORES DEL ACUEDUCTO DE LOS VALLES DE LA VEREDA DE VALLEGRANDE ARRIBA Y ABAJO DEL MUNICIPIO DE TENZA</t>
  </si>
  <si>
    <t>VALLE GRANDE.</t>
  </si>
  <si>
    <t>Predio El Recuerdo</t>
  </si>
  <si>
    <t>Auto No. 1979</t>
  </si>
  <si>
    <t>REQUERIDO DENTRO DEL TRAMITE DE PRORROGA</t>
  </si>
  <si>
    <t>3100002362298425001
CA 060-25</t>
  </si>
  <si>
    <t>2025ER12258</t>
  </si>
  <si>
    <t>JOSÉ MANUEL GIL TORRES</t>
  </si>
  <si>
    <t>2025EE13093</t>
  </si>
  <si>
    <t>EV-254</t>
  </si>
  <si>
    <t>2025ER13151</t>
  </si>
  <si>
    <t>ASOCIACIÓN DE SUSCRIPTORES DEL ACUEDUCTO LOS PULIDOS DE LA VEREDA DE LA UNIÓN DEL MUNICIPIO DE ÚMBITA DEPARTAMENTO DE BOYACÁ</t>
  </si>
  <si>
    <t>2025EE13411</t>
  </si>
  <si>
    <t>2025ER12475</t>
  </si>
  <si>
    <t>BLANCA OLIVA MONTAÑEZ MENDOZA</t>
  </si>
  <si>
    <t>2025EE13237</t>
  </si>
  <si>
    <t>EV-260</t>
  </si>
  <si>
    <t>2025ER12358</t>
  </si>
  <si>
    <t>ASOCIACIÓN DE USUARIOS DEL DISTRITO DE RIEGO DE PEQUEÑA ESCALA ASOSANRAFAEL DE LOS MUNICIPIOS DE TURMEQUÉ Y VENTAQUEMADA</t>
  </si>
  <si>
    <t>900309319-7</t>
  </si>
  <si>
    <t>2025EE12812</t>
  </si>
  <si>
    <t>EV-242</t>
  </si>
  <si>
    <t>2025EE10664
2025EE13094</t>
  </si>
  <si>
    <t>16/09/2025
31/10/2025</t>
  </si>
  <si>
    <t>EV-257</t>
  </si>
  <si>
    <t>2/10/2025
31/10/2025</t>
  </si>
  <si>
    <t>2025EE11592
2025EE13096</t>
  </si>
  <si>
    <t>EV-258</t>
  </si>
  <si>
    <t>2025ER12388</t>
  </si>
  <si>
    <t>2025EE13099</t>
  </si>
  <si>
    <t>EV-255</t>
  </si>
  <si>
    <t>621
1193 YERRO</t>
  </si>
  <si>
    <t>18/07/2025
04/11/2025</t>
  </si>
  <si>
    <t>2025ER10983</t>
  </si>
  <si>
    <t xml:space="preserve">Acto Adm Requer. </t>
  </si>
  <si>
    <t>OTORGADA Y NOTIFICADA
REQUERIDO PARA AJUSTAR LAS MEMORIAS DDE CÁLCULO</t>
  </si>
  <si>
    <t>REVISADA Y ACTUALIZADA 14-11-2025</t>
  </si>
  <si>
    <t>2025EE13429</t>
  </si>
  <si>
    <t>REVISADA Y ACTUALIZADA 15-11-2025</t>
  </si>
  <si>
    <t xml:space="preserve">NEGADA Y NOTIFICADA </t>
  </si>
  <si>
    <t>REVISADA Y ACTUALIZADA 15-10-2025</t>
  </si>
  <si>
    <t>2025ER12730</t>
  </si>
  <si>
    <t xml:space="preserve">ASOCIACIÓN DE SUSCRIPTORES DEL ACUEDUCTO EL VERGEL DE LA VEREDA DE SAN JOSÉ </t>
  </si>
  <si>
    <t>900203881-9</t>
  </si>
  <si>
    <t>2025EE13301</t>
  </si>
  <si>
    <t>MINITAS 1 Y MINITAS 2</t>
  </si>
  <si>
    <t>2025ER10244
2025ER15559 COMPR PAGO</t>
  </si>
  <si>
    <t>4/09/2025
26/09/2025</t>
  </si>
  <si>
    <t xml:space="preserve">OTORGADA Y NOTIFICADA
SE APRUEBAN MEMORIAS, PENDIENTE POR RECIBIR OBRAS EN 60 DIAS CALENDARIO </t>
  </si>
  <si>
    <t>REVISADA Y ACTUALIZADA 17-11-2025</t>
  </si>
  <si>
    <t>2025EE11815
2025EE12268
2025EE13386</t>
  </si>
  <si>
    <t>8/10/2025
21/10/2025
07/11/2025</t>
  </si>
  <si>
    <t>EV-264</t>
  </si>
  <si>
    <t>2025ER13231</t>
  </si>
  <si>
    <t>CARLOS ALIRIO RODRIGUEZ SANCHEZ</t>
  </si>
  <si>
    <t>2025ER13055</t>
  </si>
  <si>
    <t xml:space="preserve">DANIEL ESTEBAN DUARTE ROJAS </t>
  </si>
  <si>
    <t>2025ER13368</t>
  </si>
  <si>
    <t>2025ER14184</t>
  </si>
  <si>
    <t>3100082000524825001
CA 061-25</t>
  </si>
  <si>
    <t>3100000044985125001
CA 062-25</t>
  </si>
  <si>
    <t>3100008082813425001
CA 063-25</t>
  </si>
  <si>
    <t>3100090020388125001
CA 064-25</t>
  </si>
  <si>
    <t>3100090030931925001
CA 065-25</t>
  </si>
  <si>
    <t>2025ER13197</t>
  </si>
  <si>
    <t>2025EE13770</t>
  </si>
  <si>
    <t>EV-268</t>
  </si>
  <si>
    <t>2025ER13192</t>
  </si>
  <si>
    <t>EV-240</t>
  </si>
  <si>
    <t>2050</t>
  </si>
  <si>
    <t>18-11-2025</t>
  </si>
  <si>
    <t>REVISADA Y ACTUALIZADA 03-12-2025</t>
  </si>
  <si>
    <t>2025ER13570</t>
  </si>
  <si>
    <t xml:space="preserve">ASOCIACIÓN DE SUSCRIPTORES DEL ACUEDUCTO DE LA VEREDA GUATARETA </t>
  </si>
  <si>
    <t>2025EE13909</t>
  </si>
  <si>
    <t>REVISADA Y ACTUALIZAADA 01-12-2025</t>
  </si>
  <si>
    <t>820003970-8</t>
  </si>
  <si>
    <t>2025ER13459</t>
  </si>
  <si>
    <t xml:space="preserve">AQUILINO VARGAS JUNCO </t>
  </si>
  <si>
    <t>PABELLÓN</t>
  </si>
  <si>
    <t>2025EE13899</t>
  </si>
  <si>
    <t>OFICIO NO. 2025EE13901</t>
  </si>
  <si>
    <t>21/10/2025
14/11/2025</t>
  </si>
  <si>
    <t>2025ER12649</t>
  </si>
  <si>
    <t>2025ER13051</t>
  </si>
  <si>
    <t xml:space="preserve">LIGIA INES TOLOZA CARDENAS </t>
  </si>
  <si>
    <t>2025EE13768</t>
  </si>
  <si>
    <t>EV--266</t>
  </si>
  <si>
    <t>EV-269</t>
  </si>
  <si>
    <t>2025EE12278
2025EE13771
2025EE14153</t>
  </si>
  <si>
    <t>21/10/2025
24/11/2025
28/11/2025</t>
  </si>
  <si>
    <t xml:space="preserve">KAREN BARRETO 
MILENA GALINDO
KAREN BARRETO  </t>
  </si>
  <si>
    <t>2025ER13682</t>
  </si>
  <si>
    <t>JOSE NORBERTO PULIDO LEGUIZAMON</t>
  </si>
  <si>
    <t>MARANTA Y LAS JUNTAS</t>
  </si>
  <si>
    <t>LA GRANADA</t>
  </si>
  <si>
    <t>2025EE14149</t>
  </si>
  <si>
    <t>2025ER13444</t>
  </si>
  <si>
    <t>HECTOR GERARDO APONTE REYES</t>
  </si>
  <si>
    <t xml:space="preserve">CARRIZAL ALTO </t>
  </si>
  <si>
    <t>F¿</t>
  </si>
  <si>
    <t>2025ER14188</t>
  </si>
  <si>
    <t>DELMIRA RIVERA ESPITIA</t>
  </si>
  <si>
    <t>CHORRO SECO</t>
  </si>
  <si>
    <t>2025ER13832</t>
  </si>
  <si>
    <t>CLAUDIA ELVIRA CERON CUERVO</t>
  </si>
  <si>
    <t>SIATA</t>
  </si>
  <si>
    <t>2025EE14144</t>
  </si>
  <si>
    <t>2025ER13669</t>
  </si>
  <si>
    <t xml:space="preserve">ALFONSO CASTELBLANCO CASTELBLANCO </t>
  </si>
  <si>
    <t>2025ER13646</t>
  </si>
  <si>
    <t xml:space="preserve">LUIS ALFONSO ESPINOSA SANABRIA </t>
  </si>
  <si>
    <t>2025EE14143</t>
  </si>
  <si>
    <t>2025ER14144</t>
  </si>
  <si>
    <t xml:space="preserve">AVICOLA </t>
  </si>
  <si>
    <t>2025EE14140</t>
  </si>
  <si>
    <t>2025ER13733</t>
  </si>
  <si>
    <t>PEDRO MIGUEL BARRETO VARGAS</t>
  </si>
  <si>
    <t>2025ER13815</t>
  </si>
  <si>
    <t>EV-263</t>
  </si>
  <si>
    <t>2102</t>
  </si>
  <si>
    <t>28-11-2025</t>
  </si>
  <si>
    <t>2025ER13330</t>
  </si>
  <si>
    <t>2087</t>
  </si>
  <si>
    <t>24-11-2025</t>
  </si>
  <si>
    <t>2025ER13810</t>
  </si>
  <si>
    <t>BEATRIZ GUERREO</t>
  </si>
  <si>
    <t xml:space="preserve">SUPANECA ABAJO </t>
  </si>
  <si>
    <t xml:space="preserve">AGUA CLARA </t>
  </si>
  <si>
    <t>2025EE14114</t>
  </si>
  <si>
    <t>2025ER13703</t>
  </si>
  <si>
    <t>MARLON RODRIGO GUTIERREZ VACCA</t>
  </si>
  <si>
    <t>2025EE14116</t>
  </si>
  <si>
    <t>2025ER13605</t>
  </si>
  <si>
    <t>ASOCIACIÓN ACUEDUCTO MIRANDA VEREDA JURATA TURMEQUÉ BOYACÁ</t>
  </si>
  <si>
    <t>901843541-9</t>
  </si>
  <si>
    <t>JURATÁ</t>
  </si>
  <si>
    <t>MIRANDA</t>
  </si>
  <si>
    <t>2025EE14111</t>
  </si>
  <si>
    <t>2025ER13846</t>
  </si>
  <si>
    <t xml:space="preserve">GABRIEL ALONSO MORENO MORENO </t>
  </si>
  <si>
    <t>2025EE14109</t>
  </si>
  <si>
    <t>2025ER14189</t>
  </si>
  <si>
    <t xml:space="preserve">ASOCIACIÓN DE SUSCRIPTORES DEL ACUEDUCTO AGUA BLANCA NO.4 DE LA VEREDA RUCHE </t>
  </si>
  <si>
    <t>900019896-0</t>
  </si>
  <si>
    <t>LOS ALISOS</t>
  </si>
  <si>
    <t>ASOCIACIÓN DE SUSCRIPTORES DEL ACUEDUCTO DE PEÑA BLANCA VEREDA DE SIGUINEQUE MUNICIPIO DE TURMEQUÉ BOYACÁ</t>
  </si>
  <si>
    <t>2025EE11814
2025EE12586</t>
  </si>
  <si>
    <t>8/10/2025
24/10/2025</t>
  </si>
  <si>
    <t>EV-241</t>
  </si>
  <si>
    <t>2025ER12311
2025ER13257</t>
  </si>
  <si>
    <t>16/10/2025
05/11/2025</t>
  </si>
  <si>
    <t>2049</t>
  </si>
  <si>
    <t>NELLY BUITRAGO</t>
  </si>
  <si>
    <t xml:space="preserve">2025EE12349
</t>
  </si>
  <si>
    <t xml:space="preserve">21/10/2025
</t>
  </si>
  <si>
    <t xml:space="preserve">2025ER12395 FACTURA </t>
  </si>
  <si>
    <t>01-12--2025</t>
  </si>
  <si>
    <t xml:space="preserve">DENAJE INTERMITENTE </t>
  </si>
  <si>
    <t>LA CAJITA</t>
  </si>
  <si>
    <t>2025EE10109
2025EE10903</t>
  </si>
  <si>
    <t>8/09/2025
23/09/2025</t>
  </si>
  <si>
    <t>EV-212</t>
  </si>
  <si>
    <t>12/09/2025
26/09/2025</t>
  </si>
  <si>
    <t>2025ER10637
2025ER11555 FACTURA</t>
  </si>
  <si>
    <t>1786</t>
  </si>
  <si>
    <t>09-10-2025</t>
  </si>
  <si>
    <t xml:space="preserve">OTORGADA Y NOTIFICADA
NO PRESENTA MEMORIAS PERO SI DEBE INTALAR UN TANQUE Y UN MICROMEDIDOR </t>
  </si>
  <si>
    <t xml:space="preserve">LA CABAÑA Y SANTA ANA </t>
  </si>
  <si>
    <t>2025ER6968</t>
  </si>
  <si>
    <t xml:space="preserve">OTORGADA Y NOTIFICADA
PENDIENTE EL CONCESIONARIO COMUNIQUE LA CONSTRUCCIÓN DE LA OBRA </t>
  </si>
  <si>
    <t>C.A 126-15</t>
  </si>
  <si>
    <t xml:space="preserve">MARIO JOSUE VARGAS SANCHEZ </t>
  </si>
  <si>
    <t>PREDIO EL SAUZ</t>
  </si>
  <si>
    <t>N-A</t>
  </si>
  <si>
    <t>nacimiento sin nombre</t>
  </si>
  <si>
    <t>Ronald Ramirez</t>
  </si>
  <si>
    <t>El Sauz</t>
  </si>
  <si>
    <t>Pecuario</t>
  </si>
  <si>
    <t>20215ER5221
2023ER9635</t>
  </si>
  <si>
    <t>28/10/2015
25-09-2023</t>
  </si>
  <si>
    <t>2023EE15173</t>
  </si>
  <si>
    <t>2023ER12402</t>
  </si>
  <si>
    <t>SIN
Auto 109</t>
  </si>
  <si>
    <t>9/11/2015
04-03-2024</t>
  </si>
  <si>
    <t>FREDY P
Karen Buitrago</t>
  </si>
  <si>
    <t>Se cancelo el permiso ambiental a traves de Res. 493 del 03-07-2024</t>
  </si>
  <si>
    <t>NA
1279</t>
  </si>
  <si>
    <t>24/06/2014
11-08-2025</t>
  </si>
  <si>
    <t>FREDY P
Milena G.</t>
  </si>
  <si>
    <t xml:space="preserve">Karen B. </t>
  </si>
  <si>
    <t>2025ER11017</t>
  </si>
  <si>
    <t>RES.1266</t>
  </si>
  <si>
    <t>Se otorga el permiso ambiental  res896, se entregan memorias 1266 
     de fecha 18-11-2025</t>
  </si>
  <si>
    <t>KAREN 
BARRETO</t>
  </si>
  <si>
    <t>Acuducto caldera-ASUPAL</t>
  </si>
  <si>
    <t>901406724-6</t>
  </si>
  <si>
    <t>vereda caldera abajo</t>
  </si>
  <si>
    <t>marthacpineda@hotmail.com</t>
  </si>
  <si>
    <t>Caldera arriba, caldera abajo
quigua abajo, y las escuelas de las veredas caldera arriba y abajo</t>
  </si>
  <si>
    <t>chorro caldera</t>
  </si>
  <si>
    <t>370
332
119</t>
  </si>
  <si>
    <t>11/07/2000
09-07-2013
08-03-2024</t>
  </si>
  <si>
    <t>otorgo
prorroga
prorroga</t>
  </si>
  <si>
    <t>2024ER4994</t>
  </si>
  <si>
    <t>Res 567</t>
  </si>
  <si>
    <t>2024ER9659</t>
  </si>
  <si>
    <t>Andres T</t>
  </si>
  <si>
    <t>Res 1139</t>
  </si>
  <si>
    <t>AN</t>
  </si>
  <si>
    <t>2025ER13098</t>
  </si>
  <si>
    <t>2025EE13610</t>
  </si>
  <si>
    <t>en tramite de actualizacion de representante legal 2025EE13610</t>
  </si>
  <si>
    <t>Tramite desistido a traves de oficio No. 2025ER13630 DE FECHA 
18 DE NOVIEMBRE DEL 2025</t>
  </si>
  <si>
    <t>2021ER9068 - 2021ER11100
2025ER12450</t>
  </si>
  <si>
    <t>25/10/2021 - 29/12/2021
21-10-2025</t>
  </si>
  <si>
    <t>REQUERIDO MEDIANTE OFICIO No. 2025EE13195 -PARA PRORROGA Y MODIFICACION</t>
  </si>
  <si>
    <t>2015ER277</t>
  </si>
  <si>
    <t>C.A 09-15</t>
  </si>
  <si>
    <t>Pendiente vital</t>
  </si>
  <si>
    <t xml:space="preserve">Fabio Rene Gutierrez </t>
  </si>
  <si>
    <t>tatianula@hotmail.com</t>
  </si>
  <si>
    <t>lorena baron</t>
  </si>
  <si>
    <t>Se actualizan datos de notificacion 2025EE13609</t>
  </si>
  <si>
    <t>2024ER1242021-11-2024</t>
  </si>
  <si>
    <t>RES 1144</t>
  </si>
  <si>
    <t>SE DA RESPUESTA AL RADICADO 2024ER5828 POR MEDIO DE OFICIO 2024EE6674 Y SE ACTUALIZA INFORMACION POR EL TUA  EXPEDIENTE C.A013-2024
-Se modifica la Res 288, articulo primero</t>
  </si>
  <si>
    <t>karen Barreto</t>
  </si>
  <si>
    <t>PENDIENTERECIBO DE OBRAS</t>
  </si>
  <si>
    <t>2025ER11925</t>
  </si>
  <si>
    <t>2023EE7601  
2023EE15010  
2024EE5819
2025EE13593</t>
  </si>
  <si>
    <t>23/6/2023  
20/11/2023  
14/06/2024
26/12/2024</t>
  </si>
  <si>
    <t>CITACIÓN PARA NOTIFICIACIÓN PERSONAL 2025EE14237</t>
  </si>
  <si>
    <t>PEDIENTE NOTIFICACION AA</t>
  </si>
  <si>
    <t>745
1317</t>
  </si>
  <si>
    <t>8/11/2018
28/11/2025</t>
  </si>
  <si>
    <t>26/11/2018
CITACIÓN PARA NOTIFICACIÓN PERSONAL 2025EE14187</t>
  </si>
  <si>
    <t>PENDIENTE NOTIFCACION 2025EE14187
CUENTA CON PERMISO BAJO LA REJECA11-21</t>
  </si>
  <si>
    <t>126
1308</t>
  </si>
  <si>
    <t>8/03/2023
28/11/2025</t>
  </si>
  <si>
    <t>MOMNITA</t>
  </si>
  <si>
    <t>1485
1307</t>
  </si>
  <si>
    <t>8/09/2025
28-11-25</t>
  </si>
  <si>
    <t>KAREN BARRETO
MILENA GALINDO</t>
  </si>
  <si>
    <t>VENCE 11/04/2033</t>
  </si>
  <si>
    <t xml:space="preserve">
SE REQUIERE PARA MEMORIAS</t>
  </si>
  <si>
    <t>2025ER13187</t>
  </si>
  <si>
    <t>REVISADA Y ACTUALIZADA 09-12-2025</t>
  </si>
  <si>
    <t>2025ER13208</t>
  </si>
  <si>
    <t>04--11-2025</t>
  </si>
  <si>
    <t xml:space="preserve">2025EE12276
2025EE13603
</t>
  </si>
  <si>
    <t>2025EE12270
2025EE13767</t>
  </si>
  <si>
    <t>21/10/2025
24/11/2025</t>
  </si>
  <si>
    <t>EV-265</t>
  </si>
  <si>
    <t>2025ER12409</t>
  </si>
  <si>
    <t>ASOCIACIÓN DE SUSCRIPTORES DEL ACUEDUCTO REGIONAL DE LA VEREDA BOJIRQUE SECTOR BOMBEO DEL MUNICIPIO DE VENTAQUEMADA</t>
  </si>
  <si>
    <t>900034656-2</t>
  </si>
  <si>
    <t>2025EE14126</t>
  </si>
  <si>
    <t>1/08/2025
15/09/2025
14/10/2025</t>
  </si>
  <si>
    <t>697 DESISTE
0936 RECURSO
1106 OTORGA</t>
  </si>
  <si>
    <t>3100002360658825001 .
CA 066-25</t>
  </si>
  <si>
    <t>3100000429383025001
CA 068-25</t>
  </si>
  <si>
    <t>3100007439239325001
CA 067-25</t>
  </si>
  <si>
    <t>3100007433884425001
CA 069-25</t>
  </si>
  <si>
    <t>3100054266607325001
CA 072-25</t>
  </si>
  <si>
    <t>3100090012114025001
CA 070-25</t>
  </si>
  <si>
    <t xml:space="preserve">
3100005250357425001
CA 071-25</t>
  </si>
  <si>
    <t>3100005209621525001
CA 073-25</t>
  </si>
  <si>
    <t>3100105480110525001
CA 074-25</t>
  </si>
  <si>
    <t>3100002360578725001
CA 075-25</t>
  </si>
  <si>
    <t>3100104884864025001
CA 076-25</t>
  </si>
  <si>
    <t>3100002360620325001
CA 077-25</t>
  </si>
  <si>
    <t>2025ER12520
2025ER14885</t>
  </si>
  <si>
    <t>22/10/2025
03/12/2025</t>
  </si>
  <si>
    <t>2133</t>
  </si>
  <si>
    <t>05-12-2025</t>
  </si>
  <si>
    <t>REVISADA Y ACTUALIZADA 15-12-2025</t>
  </si>
  <si>
    <t>2025ER14777</t>
  </si>
  <si>
    <t>2135</t>
  </si>
  <si>
    <t>2025EE12581</t>
  </si>
  <si>
    <t>2025ER14832</t>
  </si>
  <si>
    <t>2134</t>
  </si>
  <si>
    <t>2132</t>
  </si>
  <si>
    <t>2025ER13311</t>
  </si>
  <si>
    <t>2101</t>
  </si>
  <si>
    <t>2025ER14709</t>
  </si>
  <si>
    <t>SANDRA MILENA MORENO LOPEZ</t>
  </si>
  <si>
    <t xml:space="preserve">NACIMEINTO </t>
  </si>
  <si>
    <t>EL AVE MARIA</t>
  </si>
  <si>
    <t>DOMÉSTICO, ABREVADERO Y RIEGO</t>
  </si>
  <si>
    <t>2025EE14837</t>
  </si>
  <si>
    <t>REVISADA Y ACTUALIZAADA 16-12-2025</t>
  </si>
  <si>
    <t>OFICIO NO. 2025EE14495</t>
  </si>
  <si>
    <t>OFICIO NO. 2025EE14494</t>
  </si>
  <si>
    <t>REVISADA Y ACTUALIZADA 16-12-2025</t>
  </si>
  <si>
    <t>2025ER14175</t>
  </si>
  <si>
    <t>2025EE11337
2025EE14401</t>
  </si>
  <si>
    <t>29/09/2025
05/12/2025</t>
  </si>
  <si>
    <t>2025ER13246</t>
  </si>
  <si>
    <t>ASOCACIÓN DE SUSCRIPTORES DEL ACUEDUCTO REGIONAL DE ICABUCO DEL MUNICIPIO DE UMBITA DEPARTAMENTO DE BOYACÁ</t>
  </si>
  <si>
    <t>2025EE14309</t>
  </si>
  <si>
    <t>2025EE12271
2025EE13602
2025EE14593</t>
  </si>
  <si>
    <t>21/10/2025
14/11/2025
11/12/2025</t>
  </si>
  <si>
    <t>EV-276</t>
  </si>
  <si>
    <t>2025ER14384</t>
  </si>
  <si>
    <t>ROGELIO CALDERÓN VACA</t>
  </si>
  <si>
    <t>2025EE14594</t>
  </si>
  <si>
    <t>EV-277</t>
  </si>
  <si>
    <t>2025EE11921
2025EE14596</t>
  </si>
  <si>
    <t>10/10/2025
11/12/2025</t>
  </si>
  <si>
    <t>EV-279</t>
  </si>
  <si>
    <t>2025EE7335 
2025EE8353
2025EE14595</t>
  </si>
  <si>
    <t>17/07/2025
29/07/2025
11/12/2025</t>
  </si>
  <si>
    <t>EV-278</t>
  </si>
  <si>
    <t>2025ER14738</t>
  </si>
  <si>
    <t>WILSON JOAQUINPEDREROS RODRIGUEZ</t>
  </si>
  <si>
    <t>GUEVARA</t>
  </si>
  <si>
    <t>2025EE14597</t>
  </si>
  <si>
    <t>EV-280</t>
  </si>
  <si>
    <t>2025ER14197</t>
  </si>
  <si>
    <t>2025EE14598</t>
  </si>
  <si>
    <t>EV-281</t>
  </si>
  <si>
    <t>2025ER14250</t>
  </si>
  <si>
    <t>JOSE DEL CARMEN MORENO RODRIGUEZ</t>
  </si>
  <si>
    <t>PUENTE DE BOYACÁ</t>
  </si>
  <si>
    <t>PILITAS</t>
  </si>
  <si>
    <t>2025ER14522</t>
  </si>
  <si>
    <t>2025EE14639</t>
  </si>
  <si>
    <t>Se Proyecta Notificación Por Aviso 2025EE9764
Por medio de radicado No. 2025ER10451 se informa las obras de captación.
Res 1344 de fecha 01 de diciembre del 2025, no se aprueban las obras de control de caudal , debe realizar ajustes e infromar , (Plazo 04-01-2025)</t>
  </si>
  <si>
    <t>C.A 068-13</t>
  </si>
  <si>
    <t>JOSE PRESENTACIÓN JIMENEZ RAMIREZ</t>
  </si>
  <si>
    <t>Fragua</t>
  </si>
  <si>
    <t>Ramiriqui</t>
  </si>
  <si>
    <t xml:space="preserve">En Encanto </t>
  </si>
  <si>
    <t>Buenos Aires
Santarder</t>
  </si>
  <si>
    <t>Domestico 9 personas
20 Bovinos
5 hectareas de cultivo</t>
  </si>
  <si>
    <t>Res 459</t>
  </si>
  <si>
    <t>Elkyn</t>
  </si>
  <si>
    <t>2025ER2456</t>
  </si>
  <si>
    <t>Res. 1354 de fecha 03-12-2024, se desiste solicitud radicado 2024ER2456
Esta para realizar perdida de fuerza</t>
  </si>
  <si>
    <t>2022ER5963
2025ER13171</t>
  </si>
  <si>
    <t>13/06/2022
31-10-2025</t>
  </si>
  <si>
    <t>2025EE13907, Sse da respuesta al usuario y se 
le idnica que se archivara el expediente ya que
esta reglamentado</t>
  </si>
  <si>
    <t>2025ER7341</t>
  </si>
  <si>
    <t>Karen B.</t>
  </si>
  <si>
    <t xml:space="preserve">PRORROGADA
-Se requieren ajustes ajustes a las memorias(pazo 04-01-2026)
</t>
  </si>
  <si>
    <t>KAREN Barreto</t>
  </si>
  <si>
    <t>se entrega 
memoria</t>
  </si>
  <si>
    <t>Se entregan memorias mediante 
Res. 1343 de fecha 01-12-2025, pendiente por notificar</t>
  </si>
  <si>
    <t>Se suministraron las memorias de calculo y planos del sistema, por lo que se se reciben obras y las mismas se aprueban , Resolución No. 1358 de fecha 03-12-2025</t>
  </si>
  <si>
    <t>MEDIANTE RESOLUCION 778 DEL 20/08/2025 SE ARCHIVA EL EXPEDIENTE
Actuacion notificada por aviso el día 16-12-2025</t>
  </si>
  <si>
    <t>2025ER14826</t>
  </si>
  <si>
    <t>2284</t>
  </si>
  <si>
    <t>12-12-2025</t>
  </si>
  <si>
    <t>ADRIAN DÍAZ</t>
  </si>
  <si>
    <t>REVISADA Y ACTUALIZADA 22-12-2025</t>
  </si>
  <si>
    <t>DOMÉSTICO, AGRÍCOLA Y PECUARIO</t>
  </si>
  <si>
    <t>INCA 1 Y 2</t>
  </si>
  <si>
    <t>2025ER12053</t>
  </si>
  <si>
    <t>1906</t>
  </si>
  <si>
    <t>EV-267</t>
  </si>
  <si>
    <t>2025EE12898 
2025EE13769</t>
  </si>
  <si>
    <t>29/10/2025
24/11/2025</t>
  </si>
  <si>
    <t>30/10/2025
11/11/2025
27/11/2025
10/12/2025</t>
  </si>
  <si>
    <t>2025ER13139
2025ER13462
2025ER14715
2025ER15082 COMP PAGO</t>
  </si>
  <si>
    <t>2250</t>
  </si>
  <si>
    <t>10-12-2025</t>
  </si>
  <si>
    <t>2025ER12507
2025ER14337</t>
  </si>
  <si>
    <t>22/10/2025
24/11/2025</t>
  </si>
  <si>
    <t>2251</t>
  </si>
  <si>
    <t>Auto 1931</t>
  </si>
  <si>
    <t>Natalia Perilla</t>
  </si>
  <si>
    <t xml:space="preserve">OTORGADA (no presento recurso)
No ha presentado memorias
Tiene seguimiento </t>
  </si>
  <si>
    <t>2025ER9808</t>
  </si>
  <si>
    <t>David Najar</t>
  </si>
  <si>
    <t xml:space="preserve">Requerir memorias de cálculo y PUEAA
Res 1278 de fecha 20 de noviembre del 2025
(se modifica el articulo 2do del de la Res.469 del
05-09-2017. </t>
  </si>
  <si>
    <t>Heber Novoa</t>
  </si>
  <si>
    <t>2127(Admite ancela )</t>
  </si>
  <si>
    <t>06 de abril del 2016
03-12-2025</t>
  </si>
  <si>
    <t>Lorena Baron
Karen Barreto</t>
  </si>
  <si>
    <t>ANA</t>
  </si>
  <si>
    <t>2015ER4418</t>
  </si>
  <si>
    <t>C.A 108-15</t>
  </si>
  <si>
    <t>DISTRITO DE RIEGO - ASO- CAMAGUA</t>
  </si>
  <si>
    <t>900875974-8</t>
  </si>
  <si>
    <t xml:space="preserve">zorysroa@gmail.com </t>
  </si>
  <si>
    <t>QUEBRADA POZO HONDO</t>
  </si>
  <si>
    <t>08 de octubre del 2015</t>
  </si>
  <si>
    <t>2025ER12570</t>
  </si>
  <si>
    <t>No se aprueban memorias, se realiza requerimiento Auto No. 2129 de fecha 03-12-2025</t>
  </si>
  <si>
    <t>CA 080-25</t>
  </si>
  <si>
    <t>2025ER15020</t>
  </si>
  <si>
    <t>2025EE14148
2025EE15477</t>
  </si>
  <si>
    <t>REVISADA Y ACTUALIZAADA 29-12-2025</t>
  </si>
  <si>
    <t>EV-297</t>
  </si>
  <si>
    <t>2025EE14139
2025EE15269</t>
  </si>
  <si>
    <t>28/11/2025
23/12/2025</t>
  </si>
  <si>
    <t>2025ER14873</t>
  </si>
  <si>
    <t>MARIA ELENA BUSTOS VARELA</t>
  </si>
  <si>
    <t xml:space="preserve">CAPELLANIA </t>
  </si>
  <si>
    <t>OFICIO NO. 2025EE14965</t>
  </si>
  <si>
    <t>EV-301</t>
  </si>
  <si>
    <t>2025ER15071</t>
  </si>
  <si>
    <t>LACTEOS MARANATHA S.A.S Repre Legal MARY LUZ BOHÓRQUEZ ROJAS</t>
  </si>
  <si>
    <t>901912757-9</t>
  </si>
  <si>
    <t>2025EE15191</t>
  </si>
  <si>
    <t>2025EE12272
2025EE14152
2025EE15273</t>
  </si>
  <si>
    <t>21/10/2025
28/11/2025
23/12/2025</t>
  </si>
  <si>
    <t xml:space="preserve">MIILENA GALINDO </t>
  </si>
  <si>
    <t>EV-300</t>
  </si>
  <si>
    <t>2025EE14145
2025EE15270</t>
  </si>
  <si>
    <t>2025EE15138</t>
  </si>
  <si>
    <t>EV-296</t>
  </si>
  <si>
    <t>2025ER14808</t>
  </si>
  <si>
    <t>2385</t>
  </si>
  <si>
    <t>19-12-2025</t>
  </si>
  <si>
    <t>2025ER14852</t>
  </si>
  <si>
    <t>2025ER14942</t>
  </si>
  <si>
    <t>2291</t>
  </si>
  <si>
    <t>16-12-2025</t>
  </si>
  <si>
    <t>2025ER14806</t>
  </si>
  <si>
    <t>2387</t>
  </si>
  <si>
    <t>2025ER15047</t>
  </si>
  <si>
    <t>2386</t>
  </si>
  <si>
    <t>2025ER12118
2025ER12647
2025ER14800</t>
  </si>
  <si>
    <t>9/10/2025
24/10/2025
01/12/2025</t>
  </si>
  <si>
    <t>2293</t>
  </si>
  <si>
    <t>CA 079-25
100090008370825001</t>
  </si>
  <si>
    <t>CA01-25</t>
  </si>
  <si>
    <t>Compob. Pago</t>
  </si>
  <si>
    <t>CA03-25</t>
  </si>
  <si>
    <t>A.A</t>
  </si>
  <si>
    <t>2025ER14849</t>
  </si>
  <si>
    <t>2015ER828</t>
  </si>
  <si>
    <t>CA 023-15</t>
  </si>
  <si>
    <t>AES COLOMBIA &amp; CIA SCA ESP</t>
  </si>
  <si>
    <t>830.025.205-2</t>
  </si>
  <si>
    <t>314 369 1791 - 320 390 7157</t>
  </si>
  <si>
    <t xml:space="preserve">Carrera 6 No. 2-73
Macanal - Boyacá      </t>
  </si>
  <si>
    <t xml:space="preserve">alcaldia@macanal-boyaca.gov.co </t>
  </si>
  <si>
    <t>Chorro Disipador K + 148-40</t>
  </si>
  <si>
    <t>757 (21-12-16)</t>
  </si>
  <si>
    <t>205
949</t>
  </si>
  <si>
    <t>26/03/2024
18/09/2025</t>
  </si>
  <si>
    <t>2025ER5593</t>
  </si>
  <si>
    <t>PENDIENTE CONCEPTO DE VISITA 21-ENE-26</t>
  </si>
  <si>
    <t>Riego
Pecuario
Domestico</t>
  </si>
  <si>
    <t>se supende el permiso mediante la Resolución No. 1524 de fecha 29 de diciembre de 2025, en los meses de abril a noviembre de 2026.</t>
  </si>
  <si>
    <t>REVISADA Y ACTUALIZADA 05-01-2025</t>
  </si>
  <si>
    <t>LA VILLA</t>
  </si>
  <si>
    <t>REVISADA Y ACTUALIZADA 05-01-2026</t>
  </si>
  <si>
    <t>2025ER9407
2025ER10765
2025ER14217</t>
  </si>
  <si>
    <t>21/08/2025
16/09/2025
20/11/2025</t>
  </si>
  <si>
    <t>2025ER15123</t>
  </si>
  <si>
    <t>MARCO ANTONIO MUÑOZ MANCIPE</t>
  </si>
  <si>
    <t>REVISADA Y ACTUALIZADA 06-01-2025</t>
  </si>
  <si>
    <t>ABRA</t>
  </si>
  <si>
    <t>Hipaquira.</t>
  </si>
  <si>
    <t>3100000418339426001
CA 001-26</t>
  </si>
  <si>
    <t>3100004001840826001
CA 002-26</t>
  </si>
  <si>
    <t>2025ER15344</t>
  </si>
  <si>
    <t>FERNANDO CIFUENTES RODRÍGUEZ</t>
  </si>
  <si>
    <t>2025ER15935</t>
  </si>
  <si>
    <t xml:space="preserve">LUIS FRANCISCO GONZALEZ VARGAS - MARISOL TORRES VILLAMIL </t>
  </si>
  <si>
    <t>79378917 - 51845592</t>
  </si>
  <si>
    <t xml:space="preserve">CHAGUATOQUE </t>
  </si>
  <si>
    <t>2025EE13598
2026EE97</t>
  </si>
  <si>
    <t>14/11/2025
06-01-2026</t>
  </si>
  <si>
    <t xml:space="preserve">PAULA MORENO
KAREN BARRETO </t>
  </si>
  <si>
    <t>2025ER14505
2025ER15582</t>
  </si>
  <si>
    <t>26/11/2025
19/12/2025</t>
  </si>
  <si>
    <t>009</t>
  </si>
  <si>
    <t>05-01-2026</t>
  </si>
  <si>
    <t>2025ER13286
2025ER13429
2025ER15757</t>
  </si>
  <si>
    <t>5/11/2025
10/11/2025
22/12/2025</t>
  </si>
  <si>
    <t>2446</t>
  </si>
  <si>
    <t xml:space="preserve">OFICIO NO. 2026EE276 </t>
  </si>
  <si>
    <t>REVISADA Y ACTUALIZAADA 16-01-2026</t>
  </si>
  <si>
    <t xml:space="preserve">OFICIO NO. 2026EE278 </t>
  </si>
  <si>
    <t>2025ER12238</t>
  </si>
  <si>
    <t>OTORGADA, NOTIFICADA, SE APRUEBAN Y RECIBEN OBRAS</t>
  </si>
  <si>
    <t>REVISADA Y ACTUALIZADA 16-01-2026</t>
  </si>
  <si>
    <t>1930
010</t>
  </si>
  <si>
    <t>29/10/2025
05/01/2026</t>
  </si>
  <si>
    <t>2025ER15191</t>
  </si>
  <si>
    <t>MARCO FIDEL BORDA CADENA</t>
  </si>
  <si>
    <t>2025EE15487</t>
  </si>
  <si>
    <t>2025ER15595</t>
  </si>
  <si>
    <t>EDUARDO ALFONSO OJEDA CARO</t>
  </si>
  <si>
    <t xml:space="preserve">DOMÉSTICO, RIEGO Y ABREVADERO </t>
  </si>
  <si>
    <t>OFICIO NO. 2026EE285</t>
  </si>
  <si>
    <t>OFICIO NO. 2025EE15476</t>
  </si>
  <si>
    <t xml:space="preserve">NEGADA Y PENDIENTECOMPROBANTE NOTIFICACIÓN POR AVISO (LA HICO KAREN BARRETO)
</t>
  </si>
  <si>
    <t>PRÓRROGA PARA DAR CUMPLIMIENTO, PLAZO HASTA EL DÍA 29-02-/2026</t>
  </si>
  <si>
    <t>2015ER5088
2025ER5086
2025ER15265</t>
  </si>
  <si>
    <t>21/10/2015
19-05-2025 
13-12-2025</t>
  </si>
  <si>
    <t>2014ER1513</t>
  </si>
  <si>
    <t>C.A 033-14</t>
  </si>
  <si>
    <t>DISTRITO DE ADECUACION DE TIERRAS DE PEQUEÑA ESCALA</t>
  </si>
  <si>
    <t>900104984-4</t>
  </si>
  <si>
    <t xml:space="preserve">pedrojgilc@gmail.com </t>
  </si>
  <si>
    <t>AVE MARIA</t>
  </si>
  <si>
    <t>07 DE ABRIL DEL 2014</t>
  </si>
  <si>
    <t>No.199</t>
  </si>
  <si>
    <t>17-03-2021</t>
  </si>
  <si>
    <t>Henry Romero</t>
  </si>
  <si>
    <t>2021ER7955</t>
  </si>
  <si>
    <t xml:space="preserve">Res 025 de fecha 13 de enero del 2025 se entrega memorias de calculo </t>
  </si>
  <si>
    <t>2025EE13630</t>
  </si>
  <si>
    <t>LKAREN BARRETO</t>
  </si>
  <si>
    <t>29/10/2025
22/12/2025</t>
  </si>
  <si>
    <t>017</t>
  </si>
  <si>
    <t>09-01-2026</t>
  </si>
  <si>
    <t>10/12/2025
31/12/2025</t>
  </si>
  <si>
    <t>EV-298</t>
  </si>
  <si>
    <t>016</t>
  </si>
  <si>
    <t>1/12/2025
08/01/2026</t>
  </si>
  <si>
    <t>058</t>
  </si>
  <si>
    <t>15-01-2026</t>
  </si>
  <si>
    <t>EVELYN LESMES</t>
  </si>
  <si>
    <t>REVISADA Y ACTUALIZADA 22-01-2026</t>
  </si>
  <si>
    <t>5/11/2025
01/12/2025
08/01/2026</t>
  </si>
  <si>
    <t>LAURA SUAREZ</t>
  </si>
  <si>
    <t>14/11/2025
17/12/2025
07/01/2026</t>
  </si>
  <si>
    <t>RES 1392</t>
  </si>
  <si>
    <t>*</t>
  </si>
  <si>
    <t>2025EE12579</t>
  </si>
  <si>
    <t>REVISADA Y ACTUALIZADA 20-01-25026</t>
  </si>
  <si>
    <t>2026ER29</t>
  </si>
  <si>
    <t>2024ER5037</t>
  </si>
  <si>
    <t>AUTO REQUERIMIENTO 2130</t>
  </si>
  <si>
    <t xml:space="preserve"> 2024ER8729</t>
  </si>
  <si>
    <t>PENDIENTE CONCEPTO TECNICO EN EL MARCO DE PRORROGA</t>
  </si>
  <si>
    <t>CA 074/11</t>
  </si>
  <si>
    <t>CLAUDIA ESTELLA ALFONSO</t>
  </si>
  <si>
    <t xml:space="preserve">Carrera 2 # 1A 19
</t>
  </si>
  <si>
    <t>320 831 5839</t>
  </si>
  <si>
    <t xml:space="preserve">claualfo@hotmail.com </t>
  </si>
  <si>
    <t>EL CHULO</t>
  </si>
  <si>
    <t>VIGENTEHASTA 17-6-22</t>
  </si>
  <si>
    <t>2025ER13295</t>
  </si>
  <si>
    <t>PENDIENTE CONCEPTO TECNICO EN EL MARCO DE CANCELACIÓN</t>
  </si>
  <si>
    <t>PENDIENTE CONCEPTO EN EL MARCO DE PRORROGA</t>
  </si>
  <si>
    <t>EN CONCEPTO</t>
  </si>
  <si>
    <t>CA 049-15</t>
  </si>
  <si>
    <t>ASOCIACIÓN DE SUSCRIPTORES DEL ACUEDUCTO RURAL DE LAS VEREDAS DE MOLINO Y PAVAS DEL MUNICIPIO DE ÚMBITA</t>
  </si>
  <si>
    <t>900427203-7</t>
  </si>
  <si>
    <t xml:space="preserve">acueductoelguamo@gmail.com - acueductosumbitaboyaca@gmail.com </t>
  </si>
  <si>
    <t xml:space="preserve"> 312 539 6989 - 317 7519743</t>
  </si>
  <si>
    <t>juridica@aes.com – sandro.perdomo@aes.co  - andres.nino@aes.com</t>
  </si>
  <si>
    <t>2025ER15134</t>
  </si>
  <si>
    <t xml:space="preserve">PENDIENTE CONCEPTO EN  EL MARCO DE </t>
  </si>
  <si>
    <t>CA 045/15</t>
  </si>
  <si>
    <t>14/07/2025
20/11/2025
07/01/2026</t>
  </si>
  <si>
    <t>2026ER92</t>
  </si>
  <si>
    <t>2025ER15999</t>
  </si>
  <si>
    <t>OFICIO NO. 2026EE544</t>
  </si>
  <si>
    <t>REVISADA Y ACTUALIZAADA 04/02/2026</t>
  </si>
  <si>
    <t>2025ER16008</t>
  </si>
  <si>
    <t>2026EE671</t>
  </si>
  <si>
    <t>2026ER638</t>
  </si>
  <si>
    <t>JOSE ALIRIO SARMIENTO LARA</t>
  </si>
  <si>
    <t>2025EE15485
2026EE799</t>
  </si>
  <si>
    <t>29/12/2025
30/01/2026</t>
  </si>
  <si>
    <t>EV-321</t>
  </si>
  <si>
    <t>2025EE13600
2025EE15193
2026EE795</t>
  </si>
  <si>
    <t>14/11/2025
22/12/2025
30/01/2026</t>
  </si>
  <si>
    <t>EV-317</t>
  </si>
  <si>
    <t>2026ER383</t>
  </si>
  <si>
    <t>JOSÉ MIGUEL FRANCO JIMENEZ</t>
  </si>
  <si>
    <t>2026EE105
2026EE792</t>
  </si>
  <si>
    <t>7/01/2026
30/01/2026</t>
  </si>
  <si>
    <t>EV-314</t>
  </si>
  <si>
    <t>2026EE90
2026EE790</t>
  </si>
  <si>
    <t>6/01/2026
30/01/2026</t>
  </si>
  <si>
    <t>EV-313</t>
  </si>
  <si>
    <t>2026ER540</t>
  </si>
  <si>
    <t xml:space="preserve">MARIA JACQUELINE GARCÍA CUESTA </t>
  </si>
  <si>
    <t>2026EE796</t>
  </si>
  <si>
    <t>EV-318</t>
  </si>
  <si>
    <t>2025ER15981</t>
  </si>
  <si>
    <t>MARCELA MUÑOZ AZUERO</t>
  </si>
  <si>
    <t>EV-312</t>
  </si>
  <si>
    <t>2026ER534</t>
  </si>
  <si>
    <t xml:space="preserve">MARIA HERMINDA SANCHEZ GARAY </t>
  </si>
  <si>
    <t xml:space="preserve">RESERVORIO </t>
  </si>
  <si>
    <t>2026ER177</t>
  </si>
  <si>
    <t xml:space="preserve">CARLOS RODRIGO ALDANA MALDONADO </t>
  </si>
  <si>
    <t xml:space="preserve">DOMÉSTICO Y ABREVADERO </t>
  </si>
  <si>
    <t>2026EE793</t>
  </si>
  <si>
    <t>EV-315</t>
  </si>
  <si>
    <t>2026ER163</t>
  </si>
  <si>
    <t xml:space="preserve">JULIO CESAR MARIN CASTRO </t>
  </si>
  <si>
    <t>FONSAQUE ARRIBA</t>
  </si>
  <si>
    <t>2025EE14120
2025EE15661
2026EE885</t>
  </si>
  <si>
    <t>28/11/2025
31/12/2025
03/02/2026</t>
  </si>
  <si>
    <t>EV-322</t>
  </si>
  <si>
    <t>2025ER15346</t>
  </si>
  <si>
    <t>ANA BEATRIZ LUNA BELLA</t>
  </si>
  <si>
    <t>ARCANGELES</t>
  </si>
  <si>
    <t>EV-309</t>
  </si>
  <si>
    <t>2025ER15093
2025ER15345</t>
  </si>
  <si>
    <t>10/12/2025
16/12/2025</t>
  </si>
  <si>
    <t>23/12/2025
31/12/2025</t>
  </si>
  <si>
    <t>2026ER360</t>
  </si>
  <si>
    <t>EV-319</t>
  </si>
  <si>
    <t>2025EE13599
2025EE14870
2026EE147
2026EE797</t>
  </si>
  <si>
    <t>14/11/2025
16/12/2025
09/01/2026
30/01/2026</t>
  </si>
  <si>
    <t>2025ER14863
2026ER311
2026ER1183</t>
  </si>
  <si>
    <t>3/12/2025
16/01/2026
03/02/2026</t>
  </si>
  <si>
    <t>148</t>
  </si>
  <si>
    <t>2026ER679</t>
  </si>
  <si>
    <t>ASOCIACIÓN DE USUARIOS DEL DISTRITO DE RIEGO EL MOLINO MUNICIPIO DE PACHAVITA DEPARTAMENTO DE BOYACÁ</t>
  </si>
  <si>
    <t>900801571-6</t>
  </si>
  <si>
    <t>SACANECA ABAJO</t>
  </si>
  <si>
    <t>SINAÍ</t>
  </si>
  <si>
    <t>2026EE1214</t>
  </si>
  <si>
    <t>JULIO ALBERTO MESA CAMARGO</t>
  </si>
  <si>
    <t>EL CEREZO</t>
  </si>
  <si>
    <t>2026ER539
2026ER823</t>
  </si>
  <si>
    <t>22/01/2026
27/01/2026</t>
  </si>
  <si>
    <t>2026EE1215</t>
  </si>
  <si>
    <t>2026ER134</t>
  </si>
  <si>
    <t>2026EE1220</t>
  </si>
  <si>
    <t>EV-325</t>
  </si>
  <si>
    <t>2026ER339</t>
  </si>
  <si>
    <t>JESUS VARGAS BERNALL</t>
  </si>
  <si>
    <t>2026EE1174</t>
  </si>
  <si>
    <t>2025EE15660
2026EE1219</t>
  </si>
  <si>
    <t>31/12/2025
10/02/2026</t>
  </si>
  <si>
    <t>EV-324</t>
  </si>
  <si>
    <t>2026ER536</t>
  </si>
  <si>
    <t>CLELIA TOVAR SOSA</t>
  </si>
  <si>
    <t>SUPATÁ</t>
  </si>
  <si>
    <t>DOMÉSTICO, RIIEGO Y ABREVADERO</t>
  </si>
  <si>
    <t>2026EE1173</t>
  </si>
  <si>
    <t>2026ER1087</t>
  </si>
  <si>
    <t>INVERSIONES CRUZ RIAÑO SAS Repr. NOHORA RIAÑO SUSPES</t>
  </si>
  <si>
    <t>901664571-1</t>
  </si>
  <si>
    <t>2026EE1175</t>
  </si>
  <si>
    <t>2026ER1143</t>
  </si>
  <si>
    <t>ALICIA WILCHES RATIVA
MARTHA ELENA ESPINOSA SANCHEZ</t>
  </si>
  <si>
    <t>40026536
40036918</t>
  </si>
  <si>
    <t>2025ER13474
2025ER13720</t>
  </si>
  <si>
    <t>11/11/2025
14/11/2025</t>
  </si>
  <si>
    <t>2026ER1
2026ER430</t>
  </si>
  <si>
    <t>02/01/2026
20/01/2026</t>
  </si>
  <si>
    <t>ASOCIACIÓN DE SUSCRIPTORES DEL ACUEDUCTO LAS COLINAS DE LAS VEREDAS DE VAALLEGRANDE ABAJO Y RESGUARDO DEL MUNICIPIO DE TENZA - BOYACÁ</t>
  </si>
  <si>
    <t>900724200-9</t>
  </si>
  <si>
    <t>2026EE1178</t>
  </si>
  <si>
    <t>CA 005/15</t>
  </si>
  <si>
    <t>ABRAHAM PARRA DIAZ</t>
  </si>
  <si>
    <t>EN SGAA le estan declarando perdida permiso vencido</t>
  </si>
  <si>
    <t>623 ( 27 de julio de 2023)</t>
  </si>
  <si>
    <t>15 de abril de 2015</t>
  </si>
  <si>
    <t>15 de mayo de 2015</t>
  </si>
  <si>
    <t>21 de mayo de 2015,</t>
  </si>
  <si>
    <t>21 de mayo de 2025</t>
  </si>
  <si>
    <t>Auto No. 0080
Aviso No. 12
2026EE840
2026EE841</t>
  </si>
  <si>
    <t>PENDIENTE NOTIFICACION</t>
  </si>
  <si>
    <t xml:space="preserve">NEGADO Y NOTIFICA </t>
  </si>
  <si>
    <t>Se encuentra en los dias de respuesta a ultima solicitud de prorroga - revisada LINA DAZA</t>
  </si>
  <si>
    <t xml:space="preserve">2025ER9563
2025ER10282
</t>
  </si>
  <si>
    <t xml:space="preserve">25/08/2025
04/09/2025
</t>
  </si>
  <si>
    <t>LINA DAZA</t>
  </si>
  <si>
    <t>2.85</t>
  </si>
  <si>
    <t>0.006</t>
  </si>
  <si>
    <t>REVISADA Y ACTUALIZADA 16-02-2026</t>
  </si>
  <si>
    <t>NEGADA NOTIFICADA</t>
  </si>
  <si>
    <t>NOTIFICADA NEGADA</t>
  </si>
  <si>
    <t>3100000293186526001
CA 003-26</t>
  </si>
  <si>
    <t>3100000422199926001
CA 004-26</t>
  </si>
  <si>
    <t>3100105355820426001
CA 005-26</t>
  </si>
  <si>
    <t>3100007428252426001
CA 006-26</t>
  </si>
  <si>
    <t>3100000733055326001
CA 007-26</t>
  </si>
  <si>
    <t>3100007232726726001
CA 008-26</t>
  </si>
  <si>
    <t>3100002326568026001
CA 009-26</t>
  </si>
  <si>
    <t>3100000426367326001
CA 010-26</t>
  </si>
  <si>
    <t>3100004001560326001
CA011-26</t>
  </si>
  <si>
    <t>3100090001989626001
CA 012-26</t>
  </si>
  <si>
    <t>OTORGADA
PENDIENTE TRAMITE DE CANCELACION, SE SOLICITO PAGO DE LA FACTURA EV-310, VENCE EL 28-02-26, oficio 2026EE789</t>
  </si>
  <si>
    <t>Karen Barreto
20-02-2026</t>
  </si>
  <si>
    <t>C.A 061-97</t>
  </si>
  <si>
    <t>ACUEDUCTO
 URBANO DE 
TURMEQUE</t>
  </si>
  <si>
    <t>820003743-2</t>
  </si>
  <si>
    <t>carrera 1 con calle 1</t>
  </si>
  <si>
    <t>acueductoturmeque@hotmail.com</t>
  </si>
  <si>
    <t xml:space="preserve">nacimiento </t>
  </si>
  <si>
    <t>El Gacal
El Pedregral
El Arrayan</t>
  </si>
  <si>
    <t>Luis Alfondo
Plinio Forero</t>
  </si>
  <si>
    <t>51
930-Prorroga
360-Prorroga</t>
  </si>
  <si>
    <t>13/03/1998
27-10-08
19-06-2019</t>
  </si>
  <si>
    <t>2021ER7374</t>
  </si>
  <si>
    <t>RES1458</t>
  </si>
  <si>
    <t>Jefer Avila</t>
  </si>
  <si>
    <t>2022ER5691</t>
  </si>
  <si>
    <t>DIEGO MORENO</t>
  </si>
  <si>
    <t>Por medio del Auto No. 109 de fecha 30-02-2026 no se aprueba PUEAA y
se realizo requerimiento con el fin de ajustar el PUEAA (30 dias)</t>
  </si>
  <si>
    <t>C.A 074-15</t>
  </si>
  <si>
    <t>2015ER2701</t>
  </si>
  <si>
    <t>Pendiente</t>
  </si>
  <si>
    <t>Martha cecilia suarez de paez</t>
  </si>
  <si>
    <t>3176384413-3115636936</t>
  </si>
  <si>
    <t>Tibaná</t>
  </si>
  <si>
    <t>Ruche</t>
  </si>
  <si>
    <t>santa cecilia</t>
  </si>
  <si>
    <t>fuente</t>
  </si>
  <si>
    <t>Sergio Dueñas</t>
  </si>
  <si>
    <t>Domestico,
pecuario
agricola (riego)</t>
  </si>
  <si>
    <t>NA
955</t>
  </si>
  <si>
    <t>02 DE JULIO DEL 2015
18-10-17</t>
  </si>
  <si>
    <t>ANA SALINAS
Fredy Piñeros</t>
  </si>
  <si>
    <t>Mauricio Quiroga</t>
  </si>
  <si>
    <t>2025ER15193</t>
  </si>
  <si>
    <t>OTORGADO
Por medio de auto 145 de fecha 05-02-2026, se determino no aprobar memorias por lo que se requiere el ajuste de las mismas, plazo un mes, notificado el 06-02-2026</t>
  </si>
  <si>
    <t>2025ER14347</t>
  </si>
  <si>
    <t>Mediante res 146 de fecha 16-02-26, se aprueban 
memorias y se solicita que en el termino de 60 dias 
habiles construir el sistema de control</t>
  </si>
  <si>
    <t>Requerir Memorias y PUEAA. Visita de Seguimiento. 
Se requiere mediante Auto 186 de fecha 16-02-2026, 
al titular con el fin de dar cumplimiento a unas obligaciones del
permiso y dar continuidad al tramite de cancelacion</t>
  </si>
  <si>
    <t>05/01/2022
9/3/2022
11-11-2025
29-01-2026</t>
  </si>
  <si>
    <t>2022ER50
2022ER2308
2025ER13494
2026ER1047</t>
  </si>
  <si>
    <t xml:space="preserve">mediante oficio 2026EE1490 se solicita sea aportado
comprobante de pago de la factura EV-342, para
dar continuidad al tramite de cancelacion(remitidoel 17-02-2026) </t>
  </si>
  <si>
    <t>2025ER1181</t>
  </si>
  <si>
    <t>C.A 031-15</t>
  </si>
  <si>
    <t>ACUEDUCTO DE LA VEREDA CAMAGOA</t>
  </si>
  <si>
    <t>zorysroa@gmail.com
lucaspedroza9205@gmail.com</t>
  </si>
  <si>
    <t>Camagoa</t>
  </si>
  <si>
    <t>El Abaquin</t>
  </si>
  <si>
    <t>Damaria Bustos</t>
  </si>
  <si>
    <t>NN</t>
  </si>
  <si>
    <t>Viviana Choconta</t>
  </si>
  <si>
    <t>2025ER12399</t>
  </si>
  <si>
    <t>Pendiente dar cumplimiento a lo requerido en la Res.1342, la cual fue notificada el 03-02-2026un mes)</t>
  </si>
  <si>
    <t>CONCESION DEL 
SISGA</t>
  </si>
  <si>
    <t>900.860.441-9</t>
  </si>
  <si>
    <t>correspondencia@concesiondelsisga.com.co
notificacionesambientales@concesiondelsisga.com.co</t>
  </si>
  <si>
    <t>3219821494-
3222013162</t>
  </si>
  <si>
    <t>sutatenza</t>
  </si>
  <si>
    <t>salitre</t>
  </si>
  <si>
    <t>quebrada</t>
  </si>
  <si>
    <t>Mochilero</t>
  </si>
  <si>
    <t>Cristian Figueroa</t>
  </si>
  <si>
    <t>3100104965609826001
CA 013-26</t>
  </si>
  <si>
    <t xml:space="preserve">OTORGADA Y NOTIFICADA PENDIENTE POR PRESENTAR MEMORIAS DE CALCULO, PLAZO 60 DIAS DESDE EL 31 DE DICIEMBRE DE 2025- </t>
  </si>
  <si>
    <t>REVISADA Y ACTUALIZADA 24-02-2026</t>
  </si>
  <si>
    <t xml:space="preserve">2026EE362                         2026EE791      </t>
  </si>
  <si>
    <t>16/01/2026                    30/01/2026</t>
  </si>
  <si>
    <t>EV-343</t>
  </si>
  <si>
    <t>LAURA SUAREZ / ADRIAN DIAZ</t>
  </si>
  <si>
    <t>REVISADA Y ACTUALIZADA 24/02/2026</t>
  </si>
  <si>
    <t>SE SUSPENDE EL TRAMITE Y SE NOTIFICA</t>
  </si>
  <si>
    <t>Vereda Plan</t>
  </si>
  <si>
    <t>2026EE1842</t>
  </si>
  <si>
    <t>3.64</t>
  </si>
  <si>
    <t>0.51</t>
  </si>
  <si>
    <t>REVISADA Y ACTUALIZADA 25-02-2026</t>
  </si>
  <si>
    <t>2025ER118229</t>
  </si>
  <si>
    <t>28/11/2025
26/12/2025</t>
  </si>
  <si>
    <t>REVISADA Y ACTUALIZAADA 25-02-2026</t>
  </si>
  <si>
    <t>DESISTIDA Y NOTIFICADA</t>
  </si>
  <si>
    <t>OFICIO NO. 2026EE1873</t>
  </si>
  <si>
    <t>OFICIO No 2026EE1890</t>
  </si>
  <si>
    <t>OFICIO No 2026EE1872</t>
  </si>
  <si>
    <t>2025ER15062</t>
  </si>
  <si>
    <t>OFICIO NO. 2026EE1870</t>
  </si>
  <si>
    <t>DESISTIDA SIN NOTIFICAR</t>
  </si>
  <si>
    <t>2026ER959</t>
  </si>
  <si>
    <t>SAN RAFAEL</t>
  </si>
  <si>
    <t>2026ER1148</t>
  </si>
  <si>
    <t>ASOCIACIÓN DE SUSCRIPTORES DEL ACUEDUCTO ORTIGAL PALO FLORIDO SAN FRANCISCO</t>
  </si>
  <si>
    <t>900216762-7</t>
  </si>
  <si>
    <t>2026ER364</t>
  </si>
  <si>
    <t>EV-344</t>
  </si>
  <si>
    <t>2026ER814</t>
  </si>
  <si>
    <t>REQUERIDA HASTA EL DÍA 18-03-2026</t>
  </si>
  <si>
    <t>OFICIO NO. 2026EE2195</t>
  </si>
  <si>
    <t xml:space="preserve">DESISTIMIENTO </t>
  </si>
  <si>
    <t>2026EE543
2026EE1512</t>
  </si>
  <si>
    <t>22/01/2026
17/02/2026</t>
  </si>
  <si>
    <t>2026ER1493</t>
  </si>
  <si>
    <t>LOS NARANJOS</t>
  </si>
  <si>
    <t>REVISADA Y ACTUALIZADA 04-03-2026</t>
  </si>
  <si>
    <t xml:space="preserve">                                                                            </t>
  </si>
  <si>
    <t>LA CUMBRE 2</t>
  </si>
  <si>
    <t>REQUERIDA HASTA EL DÍA 02-04-2026</t>
  </si>
  <si>
    <t>2026EE783
2026EE2231</t>
  </si>
  <si>
    <t>30/01/2026
03/03/2026</t>
  </si>
  <si>
    <t>EV-353</t>
  </si>
  <si>
    <t>REVISADA Y ACTUALIZAADA 04-03-2026</t>
  </si>
  <si>
    <t>OFICIO NO. 2026EE2066</t>
  </si>
  <si>
    <t>2026ER1384</t>
  </si>
  <si>
    <t>JOSÉ DOMINIO CONTRERAS ACEVEDO</t>
  </si>
  <si>
    <t>OFICIO NO. 2026EE2118</t>
  </si>
  <si>
    <t>OFICIO NO. 2026EE2072</t>
  </si>
  <si>
    <t>OFICIO NO. 2026EE2071</t>
  </si>
  <si>
    <t>OFICIO NO. 2026EE2073</t>
  </si>
  <si>
    <t>2026EE882
2026EE2081</t>
  </si>
  <si>
    <t>3/02/2026
27/02/2026</t>
  </si>
  <si>
    <t>OFICIO NO. 2026EE2084</t>
  </si>
  <si>
    <t>OFICIO NO. 2026EE2080</t>
  </si>
  <si>
    <t>2026ER1829</t>
  </si>
  <si>
    <t>2026EE782
2026EE2079</t>
  </si>
  <si>
    <t>30/01/2026
27/02/2026</t>
  </si>
  <si>
    <t>OFICIO NO. 2026EE2119</t>
  </si>
  <si>
    <t>RES 089</t>
  </si>
  <si>
    <t>RES 190</t>
  </si>
  <si>
    <t>AGUAS NACIENTES</t>
  </si>
  <si>
    <t>REQUERIDA PLAZO UN MES HASTA EL 03 DE ABRIL DE 2026</t>
  </si>
  <si>
    <t>REVISADA Y ACTUALIZADA 12-03-2026</t>
  </si>
  <si>
    <t>0.55</t>
  </si>
  <si>
    <t>0.39</t>
  </si>
  <si>
    <t>0.30</t>
  </si>
  <si>
    <t>CITACIÓN PARA NOTIFICACIÓN PERSONAL DEL 03 DE MARZO DE 2026</t>
  </si>
  <si>
    <t>REQUERIDA PARA OTORGAR, NOTIFICACIÓN ELECTRONICA 11/03/2026, ALLEGAR AUTORIZACION UN MES - 11/04/2026</t>
  </si>
  <si>
    <t>REVISADA Y ACTUALIZADA 13-03-2026</t>
  </si>
  <si>
    <t>SANDRA ROCIO CARVAJAL CASTAÑEDA</t>
  </si>
  <si>
    <t>REQUERIDA PARA ALLEGAR DOCUMENTOS
TIEMPO UN MES HASTA EL 11-04-2026</t>
  </si>
  <si>
    <t>MEDIANTE RADICADO 2026EE2327 SE DIO RESPUESTA A LA SOLICITUD EN RELACION A MEDIDA DE COMPENSACIÓN</t>
  </si>
  <si>
    <t>REVISADA Y ACTUALIZADA 13/03/2026</t>
  </si>
  <si>
    <t>2025ER15039</t>
  </si>
  <si>
    <t>0-12-25</t>
  </si>
  <si>
    <t>CAROL C</t>
  </si>
  <si>
    <t>RESOLUCION  0091</t>
  </si>
  <si>
    <t>VENCIDA</t>
  </si>
  <si>
    <t>Vereda Potreros</t>
  </si>
  <si>
    <t>CA 098/12</t>
  </si>
  <si>
    <t>JAIME ANDRADE APONTE LOPEZ
Representante Legal
DISTRITO DE RIEGO EL TRIUNFO</t>
  </si>
  <si>
    <t>313 462 5184</t>
  </si>
  <si>
    <t>468
094</t>
  </si>
  <si>
    <t>26/06/2012
27/02/2023</t>
  </si>
  <si>
    <t>5/07/2012
17/04/2023</t>
  </si>
  <si>
    <t>13/07/2012
03/05/2023</t>
  </si>
  <si>
    <t>2025ER14374</t>
  </si>
  <si>
    <t>Auto No. 179
Aviso No. 20
2026EE1646
2026EE1647</t>
  </si>
  <si>
    <t xml:space="preserve">VEREDA PAVAS </t>
  </si>
  <si>
    <t>VEREDA PAVAS</t>
  </si>
  <si>
    <t>Permiso ambiental vigente hasta 2/03/2026
Presenta Problemas de servidumbre
Mediante oficio 2026EE2088</t>
  </si>
  <si>
    <t>2025ER14902
2026ER1296</t>
  </si>
  <si>
    <t>3/12/2025
05/02/2026</t>
  </si>
  <si>
    <t>729
2025EE9782
2026EE2551</t>
  </si>
  <si>
    <t>9/06/2025
01/09/2025
12/03/2026</t>
  </si>
  <si>
    <t>2025ER9074
2026ER1350</t>
  </si>
  <si>
    <t>REQUERIDO,PRORROGA DE 2 MESES, HASTA 012/05/2026</t>
  </si>
  <si>
    <t>2026ER1425</t>
  </si>
  <si>
    <t xml:space="preserve">ASOCIACIÓN DE SUSCRIPTORES DEL ACUEDUCTO DE LA VEREDA ESPINAL </t>
  </si>
  <si>
    <t>900014168-4</t>
  </si>
  <si>
    <t xml:space="preserve">EL COMUN </t>
  </si>
  <si>
    <t>EL REGALO</t>
  </si>
  <si>
    <t>2026EE2392</t>
  </si>
  <si>
    <t>EV-355</t>
  </si>
  <si>
    <t>2012ER1316</t>
  </si>
  <si>
    <t>REQUERIDO PARA QUE ALLEGUE SOPORTE DE CAMBIO DE REPRESENTANTE LEGAL 2026EE2727</t>
  </si>
  <si>
    <t>REQUERIDA HASTA EL DIA 17-04-2026</t>
  </si>
  <si>
    <t>REVISADA Y ACTUALIZADA 18-03-2026</t>
  </si>
  <si>
    <t>0.24</t>
  </si>
  <si>
    <t>3.75</t>
  </si>
  <si>
    <t>REQUERIDA HASTA EL DÍA 11-04-2026</t>
  </si>
  <si>
    <t>REVISADA Y ACTUALIZADA 26-01-2026</t>
  </si>
  <si>
    <t>2010er3721</t>
  </si>
  <si>
    <t>ca 135-10</t>
  </si>
  <si>
    <t>EMELINA HUERTAS DE MORALES</t>
  </si>
  <si>
    <t>VEREDA TAMBOR GRANDE</t>
  </si>
  <si>
    <t>3134680137/3004941915</t>
  </si>
  <si>
    <t>TAMBOR GRNANDE</t>
  </si>
  <si>
    <t>LOS ENCENILLOS</t>
  </si>
  <si>
    <t>2011EE5831</t>
  </si>
  <si>
    <t>PPERILLA</t>
  </si>
  <si>
    <t>2055
2998</t>
  </si>
  <si>
    <t>20/10/2021
22/10/2022</t>
  </si>
  <si>
    <t>2021ER5220
2021ER8263</t>
  </si>
  <si>
    <t>29/06/2021
29/09/2021</t>
  </si>
  <si>
    <t>NSA</t>
  </si>
  <si>
    <t>ER5220 Y ER8263</t>
  </si>
  <si>
    <t>1902
1597
2303</t>
  </si>
  <si>
    <t>21/09/2022
14/06/2023
18/12/2025</t>
  </si>
  <si>
    <t>MARTHA SOSCAR R
PAULA B</t>
  </si>
  <si>
    <t>MEDIANTE OFICIO N 2026EE3244 DE FECHA 26/03/2026 SE NOTIFICO RESOLUCION N 0287- 25/03/2026</t>
  </si>
  <si>
    <t>KAREN BARETO</t>
  </si>
  <si>
    <t>MEDIANTE AUTO 1737 DEL 01/10/2025 SE REPROGRAMA VISITA DE INSPECCION OCULAR Y MEDIANTE OFICIO 2025EE14190 SE ENVIA COMUNICADO 
Se admite tramite de prorroga auto 1279 de fecha 11 de agosto del 2025
Se reprograma visita Auto 1737 de fecha 01 de cotubre del 2025</t>
  </si>
  <si>
    <t>104756
156585</t>
  </si>
  <si>
    <t>1/11/2018
14/10/2025</t>
  </si>
  <si>
    <t>1196
2128</t>
  </si>
  <si>
    <t>21/12/2018
03/12/2025</t>
  </si>
  <si>
    <t>2018ER6992 - 2018ER7993
2025ER13697
2025ER14900
2026ER79</t>
  </si>
  <si>
    <t>24/09/18 - 01/11/18
13/11/2025
07/01/2026
03/12/2025</t>
  </si>
  <si>
    <t>174-(12/03/21)
1377-(22/08/25)</t>
  </si>
  <si>
    <t>2019ER1349 - 2019ER2615
2025ER15080</t>
  </si>
  <si>
    <t>26/02/19 - 04/04/19-10/12/2025</t>
  </si>
  <si>
    <t>269
2447</t>
  </si>
  <si>
    <t>16/04/2019
30/12/2025</t>
  </si>
  <si>
    <t>MEDIANTE OFICIO N 2026EE4 SE PROGRAMA VISITA TECNICA</t>
  </si>
  <si>
    <t>MEDIANTE RESOLUCION N 1563 DEL 27 DIC 2023 POR MEDIO DE LA CUAL SE DELCARA DESISTIMIENTO Y ARCHIVO DEL EXPEDIENTE</t>
  </si>
  <si>
    <t>MEDIANTE RESOLUCION N 0225 DEL 10 MARZO POR MEDIO DEL CUAL SE DECLAARA EL DESISTIMIENTO TACITO BAJO RADICADO N 2022ER6893</t>
  </si>
  <si>
    <t>MEDIANTE RESOLUCION N 0224 DEL 10/03/2026 POR MEDIO DEL CUAL SE DECLARA EL DESISTIMIENTO BAJO RADICADO N 2023ER2634</t>
  </si>
  <si>
    <t>SE NOTIFICO AVISO MEDIANTE OFICIO 2026EE12750</t>
  </si>
  <si>
    <t xml:space="preserve">Karen Barreto
</t>
  </si>
  <si>
    <t>MEDIANTE OFICIO N 2026EE2085 SE REALIZA SOLICITUD DE CANCALACION DE PERMISO DE CONCESION DE AGUAS SUPERFICIALES DE FECHA 27/02/2026</t>
  </si>
  <si>
    <t xml:space="preserve">MEDIANTE OFICIO N 2026EE2677 DEL 16 MARZO 2026  SE REQUIERE AJUSTAR DOCUMENTOS PARA SEGUIR CON EL TRMAITE
Auto No. 106 (04-3-2024) PUEAA
Por medio de oficio No. 2026EE1376 de fecha 13-02-2026, se solicitan documentos faltantes para dar continuidad al tramite de cancelacion de la C.A 
</t>
  </si>
  <si>
    <t>1,47 LPS</t>
  </si>
  <si>
    <t>SSEG-174</t>
  </si>
  <si>
    <t xml:space="preserve">209
2258
651
830
1430
1651
</t>
  </si>
  <si>
    <t>7/03/2018
28/10/2022
05/07/2024
21/08/2024
29/08/25
23/09/25</t>
  </si>
  <si>
    <t>JULIAN SUAREZ
JHON CANO
DIANA BOTELLO
YERSON J
PAULA MORENOMILENA GALINDO</t>
  </si>
  <si>
    <t>2021EE899
2021EE7362
2025EE113052025EE11619
20261131</t>
  </si>
  <si>
    <t>24/02/2021
02/08/2021
26/09/2025
30/10/2025
06/02/2026</t>
  </si>
  <si>
    <t>JEFER AVILA
HENRY R
MILENA G
PAULA M
MILENA G</t>
  </si>
  <si>
    <t xml:space="preserve">2021ER455
2021ER5349
2022ER147
2025ER11661
2025ER10947
2025ER12686
2026ER224
</t>
  </si>
  <si>
    <t>27/01/2021
01/07/2021
11/01/2022
12/09/2025
18/09/2025
24/10/2025
14/01/2026</t>
  </si>
  <si>
    <t>MEDIANTE OFICIO N 2418 DEL 09/03/26 SE REALIZA REQUERIMIENTO DE DOCUMENTACION PARA SEGUIR CON EL TRAMITE</t>
  </si>
  <si>
    <t>OFICIO NO. 2026EE2416</t>
  </si>
  <si>
    <t>REVISADA Y ACTUALIZADA 06/04/2026</t>
  </si>
  <si>
    <t>2026ER2575</t>
  </si>
  <si>
    <t>ISIDRO PULIDO MUÑOZ</t>
  </si>
  <si>
    <t>2026ER2557</t>
  </si>
  <si>
    <t>2026EE1485
2026EE2680</t>
  </si>
  <si>
    <t>17/02/2026
16/03/2026</t>
  </si>
  <si>
    <t>2026EE1838
2026EE2843</t>
  </si>
  <si>
    <t>24/02/2026
18/03/2026</t>
  </si>
  <si>
    <t>EV-357</t>
  </si>
  <si>
    <t>3100002360716126001
CA 014-26</t>
  </si>
  <si>
    <t>3100007937891726001
CA 015-26</t>
  </si>
  <si>
    <t>3100105368410526001
CA 016-26</t>
  </si>
  <si>
    <t>3100005256026626001
CA 017-26</t>
  </si>
  <si>
    <t>3100001940587326001
CA 019-26</t>
  </si>
  <si>
    <t>3100000427550626001
CA 022-26</t>
  </si>
  <si>
    <t>3100090001416826001
CA 023-26</t>
  </si>
  <si>
    <t>3100000426935726001
CA 024-26</t>
  </si>
  <si>
    <t>3100002413793026001
CA 025-26</t>
  </si>
  <si>
    <t>3100005162088726001
CA 026-26</t>
  </si>
  <si>
    <t>3100001947778926001
CA 020-26</t>
  </si>
  <si>
    <t>3100000953605826001
CA 018-26</t>
  </si>
  <si>
    <t>3100007441739326001
CA 021-26</t>
  </si>
  <si>
    <t>2026EE15673                       2026EE788</t>
  </si>
  <si>
    <t>31/12/2025                      30/01/2026</t>
  </si>
  <si>
    <t>2026ER2219</t>
  </si>
  <si>
    <t>REVISADA Y ACTUALIZADA 07-04-2026</t>
  </si>
  <si>
    <t>NOTIFICADO RESOLUCION DE OTORGA, PLAZO DE 60 DIAS PARA PRESENTAR OBRAS DE CONTROL DE CAUDAL, ULTIMA APROBACION DE PRORROGA DE FECHA:28-11-2025 - RESPUESTA DERECHO DE PETICION, NOTIFICADA ELECTRONICAMENTE LA SEÑORA ANA MERCEDES MORA.</t>
  </si>
  <si>
    <t>2026ER1922</t>
  </si>
  <si>
    <t>LUIS PINZON</t>
  </si>
  <si>
    <t>DOMESTICO, ABREVADERO, RIEGO, ACUICULTURA</t>
  </si>
  <si>
    <t>2026ER2979</t>
  </si>
  <si>
    <t>BLANCA LUCIA ARIAS VARGAS</t>
  </si>
  <si>
    <t>2026EE3583</t>
  </si>
  <si>
    <t>EV-365</t>
  </si>
  <si>
    <t>2026ER332</t>
  </si>
  <si>
    <t>FRANCISCO JAVIER BAUTISTA CALIXTO</t>
  </si>
  <si>
    <t>EV-366</t>
  </si>
  <si>
    <t>2026EE1172       2026EE3584</t>
  </si>
  <si>
    <t>9/02/2026         06/04/2026</t>
  </si>
  <si>
    <t>2026ER1607</t>
  </si>
  <si>
    <t>EDUARDO SANCHEZ MORA</t>
  </si>
  <si>
    <t>2026EE3585</t>
  </si>
  <si>
    <t>EV-367</t>
  </si>
  <si>
    <t>07/04/2026
Se realiza mesa tecnica con la inspección de policia por problemas de servidumbre</t>
  </si>
  <si>
    <t>2025ER5647</t>
  </si>
  <si>
    <t>CA 132/15</t>
  </si>
  <si>
    <t>Correo: nilfa.ines@hotmail.com williamandresballesterosv@gmail.com
Carrera 7 No. 10-63
Guateque - Boyacá</t>
  </si>
  <si>
    <t>320 230 1120</t>
  </si>
  <si>
    <t>nilfa.ines@hotmail.com williamandresballesterosv@gmail.com</t>
  </si>
  <si>
    <t>TIBAITA</t>
  </si>
  <si>
    <t>SANTA INES</t>
  </si>
  <si>
    <t>2026EE3693 REQUERIDO TRANSPASO Y PRORROGA</t>
  </si>
  <si>
    <t>NILFA INES MONTENEGRO DUARTE
WILLIAM ANDRES BALLESTEROS VALLEJO</t>
  </si>
  <si>
    <t>Vereda Huerta Grande</t>
  </si>
  <si>
    <t>313 815 7102</t>
  </si>
  <si>
    <t>2026EE3223</t>
  </si>
  <si>
    <t>PENDIENTE NOTIFICAR POR AVISO</t>
  </si>
  <si>
    <t>DESISITDA</t>
  </si>
  <si>
    <t>DESISITDA Y NOTIFICADA</t>
  </si>
  <si>
    <t>VEREDA SUTA ARRIBA</t>
  </si>
  <si>
    <t>2022EE7274
2022EE16304</t>
  </si>
  <si>
    <t>28/06/2022
26/12/2022</t>
  </si>
  <si>
    <t>JEFER AVILA
JEFER AVILA</t>
  </si>
  <si>
    <t>MEDIANTE RES 0316 DEL 07 ABR 2026 POR MEDIO DEL CUAL SE NIEGA SOLICITUD Y SE ORDENA EL ARCHIVO DEL EXP</t>
  </si>
  <si>
    <t xml:space="preserve">MEDIANTE RES 0317 7 ABR 2026 POR MEDIO DEL CUAL SE NIEGA PERMISO DE CONCESION DE AGUAS Y SE ORDENA EL ARCHIVO DEL EXP </t>
  </si>
  <si>
    <t>OTORGADA / MEDIANTE OFICIO 2026EE3521 DEL 06 ABR 2026 SE REALIZA REQUERIMIENTO PARA SEGUI CON PRORROGA</t>
  </si>
  <si>
    <t>91
0234</t>
  </si>
  <si>
    <t>11/03/2025
23/02/2026</t>
  </si>
  <si>
    <t>MILENA GLAINDO
MILENA GALINDO</t>
  </si>
  <si>
    <t>2023EE7407
2026EE1976</t>
  </si>
  <si>
    <t>3/05/2023
26/02/2026</t>
  </si>
  <si>
    <t>HAROLD CASTRO
MILENA GALINDO</t>
  </si>
  <si>
    <t>2023EE7407
2026ER2863</t>
  </si>
  <si>
    <t>20/06/2023
06/03/26</t>
  </si>
  <si>
    <t>269 (12/04/2024)</t>
  </si>
  <si>
    <t>MARIA SANCHEZ</t>
  </si>
  <si>
    <t>104756
148485</t>
  </si>
  <si>
    <t xml:space="preserve">10/12/2018
</t>
  </si>
  <si>
    <t>13/032026</t>
  </si>
  <si>
    <t>EV-311</t>
  </si>
  <si>
    <t>MEDIANTE AUTO N 0507 DEL 06 ABR 2026 POR MEDIO DEL CUAL SE ADMITE UNA SOLICITUD DE PRORROGA</t>
  </si>
  <si>
    <t>TRAMO 3 RIO</t>
  </si>
  <si>
    <t>OTORGADA Y PENDIENTE POR NOTIFICACIÓN 
PENDIENTE POR PRESENTAR SISTEMA DE CONTROL DE CAUDAL</t>
  </si>
  <si>
    <t>REVISADA Y ACTUALIZADA  08-04-2026</t>
  </si>
  <si>
    <t>LA BELLEZA</t>
  </si>
  <si>
    <t>13-001-2026</t>
  </si>
  <si>
    <t>CA 078-25
3100090008370825001</t>
  </si>
  <si>
    <t>SISA ARRIBA</t>
  </si>
  <si>
    <t>2025EE10133
2025EE12274
2025EE14592</t>
  </si>
  <si>
    <t>8/09/2025
21/10/2025
11/12/2025</t>
  </si>
  <si>
    <t>2025ER12044
2025ER15246</t>
  </si>
  <si>
    <t>9/10/2025
13/12/2025</t>
  </si>
  <si>
    <t>EV-275</t>
  </si>
  <si>
    <t>2431</t>
  </si>
  <si>
    <t>24-12-2025</t>
  </si>
  <si>
    <t>ADRIAN DIÁZ</t>
  </si>
  <si>
    <t xml:space="preserve">OTORGADA Y PENDIENTE POR NOTIFICACIÓN 
PENDIENTE POR PRESENTAR MEMORIAS DE CÁLCULO  </t>
  </si>
  <si>
    <t>REVISADA Y ACTUALIZADA 08-04-2026</t>
  </si>
  <si>
    <t>HERNANDEZ</t>
  </si>
  <si>
    <t>DOMÉSTICO Y AGRICOLA</t>
  </si>
  <si>
    <t>EL ALIZAL - PEQUEÑA</t>
  </si>
  <si>
    <t>2025ER13067
2025ER15758 COMP PAGO</t>
  </si>
  <si>
    <t>JUANCHO CASTRO</t>
  </si>
  <si>
    <t xml:space="preserve">2025ER15897 COMP PAGO </t>
  </si>
  <si>
    <t>2025ER15111
2025ER16048 COM PAGO</t>
  </si>
  <si>
    <t>REVISADA Y ACTUALIZADA 09-04-2026</t>
  </si>
  <si>
    <t>LUIS FELIPE RODRÍGUEZ SÁNCHEZ</t>
  </si>
  <si>
    <t>EL ALISAL</t>
  </si>
  <si>
    <t xml:space="preserve">2025ER13287
2025ER14792
2026ER124 COMP PAGO </t>
  </si>
  <si>
    <t>2025ER7583
2025ER14210
2026ER106 COMP PAGO</t>
  </si>
  <si>
    <t xml:space="preserve">2025ER14787
2026ER132 COMP PAGO </t>
  </si>
  <si>
    <t>EL CHUSQUE</t>
  </si>
  <si>
    <t>2025EE15275
2025EE15656</t>
  </si>
  <si>
    <t>REQUERIDA PARA ALLEGAR DOCUMENTACIÓN , HASTA EL DÍA 12-04-2026</t>
  </si>
  <si>
    <t xml:space="preserve">2026ER1249 COM PAGO </t>
  </si>
  <si>
    <t>0184</t>
  </si>
  <si>
    <t xml:space="preserve">OTORGADA Y NOTIFICADA
NO PRESENTA MEMORIAS PERO SI DEBE INTALAR  UN MICROMEDIDOR </t>
  </si>
  <si>
    <t>19/01/2026
02/03/206</t>
  </si>
  <si>
    <t>2026EE880
2026EE1486</t>
  </si>
  <si>
    <t>3/02/2026
17/02/2026</t>
  </si>
  <si>
    <t>2026ER1274
2026ER2761</t>
  </si>
  <si>
    <t>5/02/2026
04/03/2026</t>
  </si>
  <si>
    <t xml:space="preserve">2026ER2932 COM PAGO </t>
  </si>
  <si>
    <t xml:space="preserve">2026ER3130 COM PAGO </t>
  </si>
  <si>
    <t>2918
EV-340</t>
  </si>
  <si>
    <t>1244850
502646</t>
  </si>
  <si>
    <t>15/11/2022
04-03-26</t>
  </si>
  <si>
    <t>206
EV-351</t>
  </si>
  <si>
    <t>947585
164571</t>
  </si>
  <si>
    <t>19/07/2023
10-3-26</t>
  </si>
  <si>
    <t>2026ER3730</t>
  </si>
  <si>
    <t>JOSE CALIXTO PULIDO MORENO</t>
  </si>
  <si>
    <t>QUIGUA ABAJO</t>
  </si>
  <si>
    <t>El CHORRO</t>
  </si>
  <si>
    <t>2026ER3013</t>
  </si>
  <si>
    <t>JOSE REINEL VACCA ARAGON</t>
  </si>
  <si>
    <t>AQUILINO VARGAS JUNCO</t>
  </si>
  <si>
    <t>OFICIO NO. 2025EE3509</t>
  </si>
  <si>
    <t>LAS JUNTAS Y MARANTA</t>
  </si>
  <si>
    <t>OFICIO NO. 2025EE3561</t>
  </si>
  <si>
    <t>2026ER3506</t>
  </si>
  <si>
    <t>JOSE BERNARDO OTALORA</t>
  </si>
  <si>
    <t>CARLOS HONORATO ROMERO CHACON</t>
  </si>
  <si>
    <t>2026ER3234          2026ER3298</t>
  </si>
  <si>
    <t>16/03/2026          17/03/2026</t>
  </si>
  <si>
    <t>2026EE3453</t>
  </si>
  <si>
    <t>2026ER2208</t>
  </si>
  <si>
    <t>LUIS ENRIQUE VARGAS TENJO</t>
  </si>
  <si>
    <t>2026ER2954</t>
  </si>
  <si>
    <t>JORGE ENRIQUE DAZA LOPEZ</t>
  </si>
  <si>
    <t>PAECES</t>
  </si>
  <si>
    <t>LOS NEGROS</t>
  </si>
  <si>
    <t>2026ER3255</t>
  </si>
  <si>
    <t>YAQUELINÉ CANTOR GALINDO                             GILBERTO PARRRA HUERTAS</t>
  </si>
  <si>
    <t>24.162.604                                4.275.977</t>
  </si>
  <si>
    <t>2026EE3450</t>
  </si>
  <si>
    <t>2026ER2723</t>
  </si>
  <si>
    <t>ASOCIACIÓN DE SUSCRIPTORES DEL ACUEDUCTO EL ROCIO</t>
  </si>
  <si>
    <t>SIGUINEQUÉ</t>
  </si>
  <si>
    <t>2026EE3579</t>
  </si>
  <si>
    <t>EV-363</t>
  </si>
  <si>
    <t xml:space="preserve">OTORGADA Y NOTIFICADA
PENDIENTE DE MEMORIAS Y PLANOS SISTEMA DE CONTROL EN 60 DIAS CALENDARIO </t>
  </si>
  <si>
    <t>2026ER3035</t>
  </si>
  <si>
    <t>ASOCIACIÓN DE USUARIOS DEL ACUEDUCTO DE AGUA DE LA VEREDA DEL COMPROMISO DEL MUNICIPIO DE VENTAQUEMADA BOYACÁ</t>
  </si>
  <si>
    <t>9016378887-9</t>
  </si>
  <si>
    <t>2026ER2931</t>
  </si>
  <si>
    <t>JOHANA PAOLA CRUZ APONTE</t>
  </si>
  <si>
    <t>DOMESTICO ABREVADERO Y RIEGO</t>
  </si>
  <si>
    <t>2026ER2942</t>
  </si>
  <si>
    <t>ANA ISABEL GIL BARRETO</t>
  </si>
  <si>
    <t>LA SUCIA</t>
  </si>
  <si>
    <t>2026ER3099</t>
  </si>
  <si>
    <t>ASOCIACIÓN DE ACUEDUCTO MIRANDA VEREDA JURATA TURMEQUE BOYACÁ</t>
  </si>
  <si>
    <t>DOMESTICO ABREVADERO</t>
  </si>
  <si>
    <t>2026ER2567</t>
  </si>
  <si>
    <t>JOSE DEL CARMEN AREVALO</t>
  </si>
  <si>
    <t>SUPATA</t>
  </si>
  <si>
    <t>2026EE3493</t>
  </si>
  <si>
    <t xml:space="preserve">ASOCIACION ACUEDUCTO MIRANDA VEREDA JURATA TURMEQUE BOYACA </t>
  </si>
  <si>
    <t>2025EE14111          2025EE15194</t>
  </si>
  <si>
    <t>28/11/2025                 22/12/2025</t>
  </si>
  <si>
    <t>OFICIO NO. 2026EE2417</t>
  </si>
  <si>
    <t>2025ER14852                     2026ER2771</t>
  </si>
  <si>
    <t>2/12/2025                                 04/03/2026</t>
  </si>
  <si>
    <t>REVISADA Y ACTUALIZADA 10-04-2026</t>
  </si>
  <si>
    <t>2025ER16012</t>
  </si>
  <si>
    <t>REVISADA Y ACTUALIZADA 14-04-2026</t>
  </si>
  <si>
    <t>EV-361</t>
  </si>
  <si>
    <t>2026ER2687</t>
  </si>
  <si>
    <t>EV-364</t>
  </si>
  <si>
    <t>OFICIO NO. 2026EE3509</t>
  </si>
  <si>
    <t>06-04-20260</t>
  </si>
  <si>
    <t>OFICIO NO. 2026EE3567</t>
  </si>
  <si>
    <t>2026EE1438
2026EE3582</t>
  </si>
  <si>
    <t>16/02/2026
06/04/2026</t>
  </si>
  <si>
    <t>OFICIO NO. 2026EE3510</t>
  </si>
  <si>
    <t>2026ER4003</t>
  </si>
  <si>
    <t>DEIVIT VELÁSQUEZ</t>
  </si>
  <si>
    <t>2026EE3962</t>
  </si>
  <si>
    <t>EV-356</t>
  </si>
  <si>
    <t>REVISADA Y ACTUALIZADA 22-04-2026</t>
  </si>
  <si>
    <t>2026ER2667</t>
  </si>
  <si>
    <t>BA</t>
  </si>
  <si>
    <t>ULTIMO OFICIO 2026EE4271</t>
  </si>
  <si>
    <t>OTORGADA Y NOTIFICADA
CITACIÓN PARA NOTIFICACIÓN PERSONAL</t>
  </si>
  <si>
    <t>NEGADA Y NOTIFICADA EL 07 DE ABRIL DE 2026</t>
  </si>
  <si>
    <t>REVISADA Y ACTUALIZADA 23-04-2026</t>
  </si>
  <si>
    <t>EV-358</t>
  </si>
  <si>
    <t>2026ER3939</t>
  </si>
  <si>
    <t>0229</t>
  </si>
  <si>
    <t>0.438</t>
  </si>
  <si>
    <t>0.421</t>
  </si>
  <si>
    <t>OTORGADA Y NOTIFICADA, SESENTA DIAS PARA PRESENTAR MEMORIAS DE CALCULO Y PLANOS, SESENTA DIAS PARA PERMISO DE VERTIMIENTOS</t>
  </si>
  <si>
    <t>2026ER1686</t>
  </si>
  <si>
    <t>0.059</t>
  </si>
  <si>
    <t>0.012</t>
  </si>
  <si>
    <t>0.009</t>
  </si>
  <si>
    <t xml:space="preserve">OTORGADA Y NOTIFICADA, SESENTA DIAS INSTALAR TANQUE, MICOMEDIDOR Y FLOTADOR </t>
  </si>
  <si>
    <t>6/02/2026                       26/03/2026</t>
  </si>
  <si>
    <t>0.138</t>
  </si>
  <si>
    <t>0.037</t>
  </si>
  <si>
    <t xml:space="preserve">OTORGADA PTE DE NOTIFICACIÓN PERSONAL, </t>
  </si>
  <si>
    <t>422.40</t>
  </si>
  <si>
    <t>214.53</t>
  </si>
  <si>
    <t>0.0183</t>
  </si>
  <si>
    <t>OTORGADA Y NOTIFICADA, SESENTA DIAS PARA PRESENTAR INFORME CARACTERISTICAS MOTOBOMBA</t>
  </si>
  <si>
    <t>26/01/2026
27/01/2026                          13/02/2026                               19/02/2026</t>
  </si>
  <si>
    <t>9.13</t>
  </si>
  <si>
    <t>4.79</t>
  </si>
  <si>
    <t>0.25</t>
  </si>
  <si>
    <t>OTORGADA Y NOTIFICADA, SESENTA DIAS INFORME CARACTERISTICAS DE LA MOTOBOMBA</t>
  </si>
  <si>
    <t>9/02/2026                                                             09/04/2026</t>
  </si>
  <si>
    <t>DOMESTICO, AGRÍCOLA Y PECUARIO</t>
  </si>
  <si>
    <t>2026ER3447</t>
  </si>
  <si>
    <t>2/03/2026                                                  27/03/2026</t>
  </si>
  <si>
    <t>MATEO ALEXANDER CEPEDA ACEVEDO</t>
  </si>
  <si>
    <t>NACIMIENTO UNO</t>
  </si>
  <si>
    <t>2025EE10107                          2025EE11802</t>
  </si>
  <si>
    <t>8/09/2026                                             07/10/2025</t>
  </si>
  <si>
    <t>EV-224</t>
  </si>
  <si>
    <t>2025ER9992                                   2025ER11953</t>
  </si>
  <si>
    <t>29/08/2025                                         07/10/2025</t>
  </si>
  <si>
    <t>2025ER13761
2025ER15387
2026ER82 COP PAGO</t>
  </si>
  <si>
    <t xml:space="preserve">OTORGADA PTE DE NOTIFICACION PERSONAL DEL 13 DE ABRIL DE 2026
 SE LE ENTREGAN MEMORIAS, DEBE CONTRUIR LA OBRA </t>
  </si>
  <si>
    <t>BAZA</t>
  </si>
  <si>
    <t>2026ER685
2026ER772                   2026ER1562                                                             2026ER1836 COP PAGO</t>
  </si>
  <si>
    <t>2026ER1268 COMP PAGO</t>
  </si>
  <si>
    <t>2026ER1512 COMP PAGO</t>
  </si>
  <si>
    <t xml:space="preserve">2026ER373
2026ER2618 COMP PAGO </t>
  </si>
  <si>
    <t>NIEGA PENDIENTE POR NOTIFICAR</t>
  </si>
  <si>
    <t>NO ALLEGO EN EL TERMINO DE 01 MES LA INFORMACION SOLICITADA EN EL AUTO 0327 DE 09/03/2026 HASTA EL 12-04-2026</t>
  </si>
  <si>
    <t>2025ER15095
2025ER16086 COMP PAGO</t>
  </si>
  <si>
    <t>RES 0286</t>
  </si>
  <si>
    <t>REVISADA Y ACTUALIZADAA 27-04-2026</t>
  </si>
  <si>
    <t>2026ER3371</t>
  </si>
  <si>
    <t>ZACARIAS CIFUENTES SANCHEZ</t>
  </si>
  <si>
    <t>SOCONSAQUE OCCIDENTE</t>
  </si>
  <si>
    <t>2026ER3454</t>
  </si>
  <si>
    <t>2026ER3275</t>
  </si>
  <si>
    <t>JOSÉ ANTONIO VARGAS ARIAS</t>
  </si>
  <si>
    <t>EUFRACIO HERNANDEZ GUERRERO</t>
  </si>
  <si>
    <t>SISA</t>
  </si>
  <si>
    <t>ALTO DEL VOLADOR</t>
  </si>
  <si>
    <t>2026ER3464
2026ER3851</t>
  </si>
  <si>
    <t>19/03/2026
01/04/2026</t>
  </si>
  <si>
    <t>2026ER2605</t>
  </si>
  <si>
    <t>ELSA PARRA PARRA</t>
  </si>
  <si>
    <t>LA PALMILLA</t>
  </si>
  <si>
    <t>ACUICULLTURA</t>
  </si>
  <si>
    <t xml:space="preserve">MILENA GALINOD </t>
  </si>
  <si>
    <t>2026ER3434</t>
  </si>
  <si>
    <t>SEVERIANO TORRES TORRES</t>
  </si>
  <si>
    <t>VICHAQUIRA</t>
  </si>
  <si>
    <t>2026EE4011</t>
  </si>
  <si>
    <t>2026ER2867</t>
  </si>
  <si>
    <t>JORGE ENRIQUE SORIANO CARRANZA</t>
  </si>
  <si>
    <t>DOMÉSTICO, ABREVADERO Y ACUICULTURA</t>
  </si>
  <si>
    <t>2026ER3406</t>
  </si>
  <si>
    <t>MARIO ANTONIO RUIZ RUIZ</t>
  </si>
  <si>
    <t>2026EE4007</t>
  </si>
  <si>
    <t>2026ER3674</t>
  </si>
  <si>
    <t>OLIVERIO NOPE CANO</t>
  </si>
  <si>
    <t>CHIGUATÁ</t>
  </si>
  <si>
    <t>2026ER3668</t>
  </si>
  <si>
    <t>MARIA YOLANDA TORRES ABRIL</t>
  </si>
  <si>
    <t xml:space="preserve">PACHAQUIRA </t>
  </si>
  <si>
    <t xml:space="preserve">EL JUPAL Y EL CACHARRO </t>
  </si>
  <si>
    <t>2026EE4009</t>
  </si>
  <si>
    <t>2026ER3323</t>
  </si>
  <si>
    <t xml:space="preserve">JORGE ANDRES GUERRA MUÑOZ </t>
  </si>
  <si>
    <t>2026EE4237</t>
  </si>
  <si>
    <t>2026ER3399</t>
  </si>
  <si>
    <t>MAXIMA ABIGAIL MEGUIZAMÓN DE BOHORQUEZ</t>
  </si>
  <si>
    <t>2026EE4234</t>
  </si>
  <si>
    <t>2026ER3903</t>
  </si>
  <si>
    <t xml:space="preserve">MARÍA DEL CARMEN MORENO MERCHAN </t>
  </si>
  <si>
    <t xml:space="preserve">BOYACÁ </t>
  </si>
  <si>
    <t>DOMÉSTICO Y ABREVADE</t>
  </si>
  <si>
    <t>2026EE4046</t>
  </si>
  <si>
    <t>2026ER1937</t>
  </si>
  <si>
    <t>900080605-2</t>
  </si>
  <si>
    <t xml:space="preserve">EL PARAISO </t>
  </si>
  <si>
    <t>2025EE14155
2026EE4491</t>
  </si>
  <si>
    <t>28/11/2025
23//04/2026</t>
  </si>
  <si>
    <t>EV-388</t>
  </si>
  <si>
    <t>2026ER2922</t>
  </si>
  <si>
    <t>CA0-25</t>
  </si>
  <si>
    <t>CA051-25</t>
  </si>
  <si>
    <t>CA052-25</t>
  </si>
  <si>
    <t>CA063-25</t>
  </si>
  <si>
    <t>CA067-25</t>
  </si>
  <si>
    <t>CA069-25</t>
  </si>
  <si>
    <t>CA070-25</t>
  </si>
  <si>
    <t>CA074-25</t>
  </si>
  <si>
    <t>CA078-25</t>
  </si>
  <si>
    <t>Que mediante radicado 2026ER4498 se allega constancia de notificacion de oficio NO. 2026EE30</t>
  </si>
  <si>
    <t>CA 116-02</t>
  </si>
  <si>
    <t>JOSÉ EVARISTO PORRAS,</t>
  </si>
  <si>
    <t xml:space="preserve">Ventaquemada </t>
  </si>
  <si>
    <t>Sector Agua Buena
Vereda Bojirque
Ventaquemada - Boyacá</t>
  </si>
  <si>
    <t xml:space="preserve">3219093882
</t>
  </si>
  <si>
    <t>416
469
286</t>
  </si>
  <si>
    <t>12/07/2002
26/06/2012
25/04/2023</t>
  </si>
  <si>
    <t>2026ER2745</t>
  </si>
  <si>
    <t>202EE4169</t>
  </si>
  <si>
    <t>Milena G.</t>
  </si>
  <si>
    <t>Pendiente Ajuste de Obras</t>
  </si>
  <si>
    <t>Milena G</t>
  </si>
  <si>
    <t>31-4-26</t>
  </si>
  <si>
    <t>2026ER4736</t>
  </si>
  <si>
    <t xml:space="preserve">ANA MILENA DUARTE RUIZ </t>
  </si>
  <si>
    <t xml:space="preserve">ABREVADERO </t>
  </si>
  <si>
    <t>REVISADA Y ACTUALIZADA 04-05-2026</t>
  </si>
  <si>
    <t>2026ER4282</t>
  </si>
  <si>
    <t>DIANA PATRICIA PILAR DIAZ CASTAÑEDA</t>
  </si>
  <si>
    <t>2026EE4693</t>
  </si>
  <si>
    <t>2026ER4571</t>
  </si>
  <si>
    <t>LIGIA PEREZ GOMÉZ</t>
  </si>
  <si>
    <t xml:space="preserve">AL ALJIBE </t>
  </si>
  <si>
    <t>2026EE4690</t>
  </si>
  <si>
    <t>2026ER2554</t>
  </si>
  <si>
    <t>JOSE RAFAEL CASTRO RUIZ</t>
  </si>
  <si>
    <t>2026EE4709</t>
  </si>
  <si>
    <t>2026ER3337</t>
  </si>
  <si>
    <t>LIGIA ESPERANZA CIFUENTES MERCHAN Y OTROS</t>
  </si>
  <si>
    <t>CA127/04</t>
  </si>
  <si>
    <t>Correo electronico:piscicolaandina@yahoo.es - anaran21@yahoo.es 
Carrera 71 c No. 101-33 
Bogota D.C</t>
  </si>
  <si>
    <t xml:space="preserve">YOLANDA BELTRÁN DE NARANJO 
ARMANDO NARANJO GOMEZ
PISCICOLA ANDINA LTDA
</t>
  </si>
  <si>
    <t xml:space="preserve">piscicolaandina@yahoo.es - anaran21@yahoo.es </t>
  </si>
  <si>
    <t>PENDIENTE DECLARARA PERDIDA</t>
  </si>
  <si>
    <t xml:space="preserve">Resolución 837 de fecha 16 de octubre de 2007 </t>
  </si>
  <si>
    <t>Resolución 429 
Resolución No. 545</t>
  </si>
  <si>
    <t>31 de mayo de 2005 
 25 de octubre de 2013</t>
  </si>
  <si>
    <t xml:space="preserve">2014ER 5342 </t>
  </si>
  <si>
    <t>EN TRAMITE DE DESISTIMIENTO</t>
  </si>
  <si>
    <t>OFICIO NO. 2026EE4742</t>
  </si>
  <si>
    <t>REVISADA Y ACTUALIZADA 08-05-2026</t>
  </si>
  <si>
    <t>2026ER1206
2026ER1286</t>
  </si>
  <si>
    <t>03/02/2026
05/02/2026</t>
  </si>
  <si>
    <t>ASOCIACIÓN ACUEDUCTO INTEGRADO CAICEDOS ROMASAL Y SANTUARIO</t>
  </si>
  <si>
    <t>SAN MARTÍN 
AGUA BLANCA</t>
  </si>
  <si>
    <t>2026ER3683</t>
  </si>
  <si>
    <t>ORLANDO MOYANO SOSA</t>
  </si>
  <si>
    <t>VANEGAS</t>
  </si>
  <si>
    <t>2026EE4700</t>
  </si>
  <si>
    <t>OFICIO NO. 2026EE4743</t>
  </si>
  <si>
    <t>REVISADA Y ACTUALIZADA 08-/05-2026</t>
  </si>
  <si>
    <t>2026ER4510</t>
  </si>
  <si>
    <t>2026EE3470
2026EE4697</t>
  </si>
  <si>
    <t>6/04/2026
30/04/2026</t>
  </si>
  <si>
    <t>2026ER3533</t>
  </si>
  <si>
    <t>MANUEL GUILLERMO GAMBA MUÑOZ</t>
  </si>
  <si>
    <t>2026EE4806</t>
  </si>
  <si>
    <t>EV-397</t>
  </si>
  <si>
    <t>2026EE2679
2026EE4807</t>
  </si>
  <si>
    <t>16/03/2026
05/05/2026</t>
  </si>
  <si>
    <t>EV-398</t>
  </si>
  <si>
    <t>2026ER4374</t>
  </si>
  <si>
    <t>2026ER4283</t>
  </si>
  <si>
    <t>MARIA OTILIA PORRAS BOHORQUÉZ</t>
  </si>
  <si>
    <t>2026EE4805</t>
  </si>
  <si>
    <t>EV-396</t>
  </si>
  <si>
    <t xml:space="preserve">636 DESISTIDA
0385 ARCHIVADA
</t>
  </si>
  <si>
    <t>22/07/2025
21/04/2026</t>
  </si>
  <si>
    <t>2026ER4788</t>
  </si>
  <si>
    <t>496
0680</t>
  </si>
  <si>
    <t>22/04/2026
31/05/2026</t>
  </si>
  <si>
    <t>ADRIAN DIAZ
EVELYN LESMES</t>
  </si>
  <si>
    <t>EN PROCESO DE PRORROGA</t>
  </si>
  <si>
    <t>EN TRAMTIE DE PRORROGA</t>
  </si>
  <si>
    <t>Aljibe Sin Nombre</t>
  </si>
  <si>
    <t>Requerido para allegar comprobante de pago mediante Resolución No. 0399 de fecha 23 de abril de 2026</t>
  </si>
  <si>
    <t>2026ER1752
2026ER1810                          2026ER2680</t>
  </si>
  <si>
    <t>18/02/2026
19/02/2026                           03/03/2026</t>
  </si>
  <si>
    <t>EV-389</t>
  </si>
  <si>
    <t>$ 164.571.00</t>
  </si>
  <si>
    <t>2026ER4042</t>
  </si>
  <si>
    <t>2026EE5202</t>
  </si>
  <si>
    <t>2026ER4795</t>
  </si>
  <si>
    <t>NANCY ESTELIA SANCHEZ</t>
  </si>
  <si>
    <t>EV- 406</t>
  </si>
  <si>
    <t>EV-387</t>
  </si>
  <si>
    <t>REVISADA Y ACTUALIZADA 15-05-2026</t>
  </si>
  <si>
    <t>2026ER3507</t>
  </si>
  <si>
    <t>2026EE5195</t>
  </si>
  <si>
    <t>EV- 404</t>
  </si>
  <si>
    <t>2026ER4734</t>
  </si>
  <si>
    <t>2026EE4979</t>
  </si>
  <si>
    <t>OFICIO NO. 2026EE5108</t>
  </si>
  <si>
    <t>2026ER4796</t>
  </si>
  <si>
    <t xml:space="preserve">ISRAEL VELANDIA CARO </t>
  </si>
  <si>
    <t>REVISADA Y ACTUALIZADA 19-05-2026</t>
  </si>
  <si>
    <t>2026ER4074</t>
  </si>
  <si>
    <t>REVISADA Y ACTUALIZADA 19/05/2026</t>
  </si>
  <si>
    <t>PTE DOCUMENTACIÓN PARA GENERAR FACTURA / FLTA AGREGAR OFICO ENVIADO EE5110</t>
  </si>
  <si>
    <t>OFICIO NO. 2026EE5109</t>
  </si>
  <si>
    <t>2026EE3468                                  2026EE4698                                           2026EE5193</t>
  </si>
  <si>
    <t>6/04/2026                                  30/04/2026                       13/05/2025</t>
  </si>
  <si>
    <t>KAREN BARRETO        MILENA GALINDO</t>
  </si>
  <si>
    <t>EV-402</t>
  </si>
  <si>
    <t>EV-407</t>
  </si>
  <si>
    <t>2026EE3427
2026EE5110</t>
  </si>
  <si>
    <t>6/04/2026
11/05/2026</t>
  </si>
  <si>
    <t>2026EE3494
2026EE4492</t>
  </si>
  <si>
    <t>6/04/2026
23/04/2026</t>
  </si>
  <si>
    <t>2025EE14636
2026EE2086
2026EE5197</t>
  </si>
  <si>
    <t>12/12/2025
27/02/2026
13/05/2026</t>
  </si>
  <si>
    <t>EV-405</t>
  </si>
  <si>
    <t>2026ER4735</t>
  </si>
  <si>
    <t>Auto No. 0743 de 2026
Admite Prorroga y Modificación</t>
  </si>
  <si>
    <t>VISITA 01/06/2026</t>
  </si>
  <si>
    <t xml:space="preserve">Tramite prorroga: N/A
Tramite modificación : N/A
Seguimiento (Revisión): Requerido mediante Auto No. 0251 de fecha 24 de febrero de 2026.
</t>
  </si>
  <si>
    <t>07/18/2033</t>
  </si>
  <si>
    <t>C.A. 016/05</t>
  </si>
  <si>
    <t>GUILLERMO CRUZ PULIDO</t>
  </si>
  <si>
    <t>guillermocruz@gmail.com</t>
  </si>
  <si>
    <t>441
408</t>
  </si>
  <si>
    <t>31/05/2005
30/06/2016</t>
  </si>
  <si>
    <t>06/30/2026</t>
  </si>
  <si>
    <t>C.A. 034/09</t>
  </si>
  <si>
    <t xml:space="preserve">Tramite Prorroga: En tramite requerido mediante Auto No. 266 de fecha 07 de marzo de 2022, 2022EE3420 y 2022EE5478.
Tramite modificación : N/A
Seguimiento (Revisión): N/A
</t>
  </si>
  <si>
    <t>01/19/2021</t>
  </si>
  <si>
    <t>1/19/2011</t>
  </si>
  <si>
    <t>ASOCIACION DE SUSCRIPTORES DEL ACUEDUCTO LOS SAUCES DEL MUNICIPIODE RAMIRIQUI</t>
  </si>
  <si>
    <t xml:space="preserve">900264769-2
</t>
  </si>
  <si>
    <t>acueductolossauces@gmail.com</t>
  </si>
  <si>
    <t>LOS SAUCES</t>
  </si>
  <si>
    <t>CA 016-14</t>
  </si>
  <si>
    <t>05-13-2030</t>
  </si>
  <si>
    <t>ALFONSO MARIA VARGAS RINCÓN</t>
  </si>
  <si>
    <t>JORGE BASTO</t>
  </si>
  <si>
    <t>RESOLUCION 403 DEL 30 DE MAYO DE 2024 SE DECRETA EL DESISTIMIENTO TÁCITO Y SE ARCHIVA EL EXPEDIENTE C.A. 011-22</t>
  </si>
  <si>
    <t>AUTO 480 DEL 27 DE MAYO DE 2024 POR MEDIO DEL CUAL SE ORDENA EL ARCHIVO Y SE TOMAN OTRAS DETERMINACIONES</t>
  </si>
  <si>
    <t>108
2026EE3430</t>
  </si>
  <si>
    <t>30/01/2026
06/04/2026</t>
  </si>
  <si>
    <t>2026ER2810
2026ER4358</t>
  </si>
  <si>
    <t>5/03/2026
16/04/2026</t>
  </si>
  <si>
    <t>MILENA GALINOD</t>
  </si>
  <si>
    <t>REVISADA Y ACTUALIZADA 28-05-2023</t>
  </si>
  <si>
    <t>18/03/2026
28/04/2026</t>
  </si>
  <si>
    <t xml:space="preserve">2026ER3370
2026ER4878 COMP PAGO </t>
  </si>
  <si>
    <t>0742</t>
  </si>
  <si>
    <t>AUTO 0512 DE 06 DE ABRIL DE 2026 PENDIENTE ALLEGAR EVIDENCIAS DE ACTIVIDADES DE PROTECCIÓN DE COBERTURA VEGETAL</t>
  </si>
  <si>
    <t>POR MEDIO DE RADICADO 2026ER4859 ALLEGAN EVIDENCIAS DE SIEMBRA DE 15 ÁRBOLES  COMO MEDIDA DE COMPENSACIÓN</t>
  </si>
  <si>
    <t>ACOGER VISITA DE SEGUIMIENTO</t>
  </si>
  <si>
    <t>.</t>
  </si>
  <si>
    <t>2026ER5118</t>
  </si>
  <si>
    <t>WILLIAM FERNANDO CORTES SIERRA</t>
  </si>
  <si>
    <t>REVISADA Y ACTUALIZADA 28-05-/2026</t>
  </si>
  <si>
    <t>2026ER4281
2026ER5155</t>
  </si>
  <si>
    <t>14/04/2026
05/05/2026</t>
  </si>
  <si>
    <t>NUBIA PATRICIA CRUZ MURCIA</t>
  </si>
  <si>
    <t>APOSENTOSS</t>
  </si>
  <si>
    <t>RIEGO EPOCA DE VERANO</t>
  </si>
  <si>
    <t>2026EE5851</t>
  </si>
  <si>
    <t>EV-415</t>
  </si>
  <si>
    <t>REVISADA Y ACTUALIZADA 29/05/2026</t>
  </si>
  <si>
    <t>EV-417</t>
  </si>
  <si>
    <t>2026EE787                2026EE5747</t>
  </si>
  <si>
    <t>30/01/2026                                                   25/05/2026</t>
  </si>
  <si>
    <t>2026ER4748</t>
  </si>
  <si>
    <t>LUIS ENRIQUE RUIZ FERNANDEZ</t>
  </si>
  <si>
    <t>LIMON</t>
  </si>
  <si>
    <t>REVISADA Y ACTUALIZADA 29-05-/2026</t>
  </si>
  <si>
    <t>2026ER5274</t>
  </si>
  <si>
    <t>2026EE3518                                           2026EE5785</t>
  </si>
  <si>
    <t>6/04/2026                                                   26/05/2026</t>
  </si>
  <si>
    <t>KAREN BARRETO                           JORGE BASTO</t>
  </si>
  <si>
    <t>2026EE3477                                        2026EE5798</t>
  </si>
  <si>
    <t>6/04/2026                                             26/05/2026</t>
  </si>
  <si>
    <t>2026EE3429                         2026EE5783</t>
  </si>
  <si>
    <t>6/04/2026                                                                  26/05/2026</t>
  </si>
  <si>
    <t>PAULA MORENO                                             JORGE BASTO</t>
  </si>
  <si>
    <t>2026EE2473                                           2026EE5391</t>
  </si>
  <si>
    <t>10/03/2026                                                           19/05/2026</t>
  </si>
  <si>
    <t>2026ER4890</t>
  </si>
  <si>
    <t>2026EE5393</t>
  </si>
  <si>
    <t>AUTO 0035 DEL 13 DE ENERO DE 2026 SE REQUIERE MEMORIAS, PUEAA, INSTALACIÓN DE EQUIPOS Y ACTIVIDADES DE COMPENSACIÓN</t>
  </si>
  <si>
    <t>AUTO 0491 DE 27 DE MARZO DE 2026 SE REQUIERE MEMORIAS, PUEAA, EVIDENCIAS DE ACTIVIDADES DE PROTECCION, INSTALAR EQUIPOS, ALLEGAR COMPROBANTE DE PAGO</t>
  </si>
  <si>
    <t>AUTO 0406 DEL 19 DE MARZO DE 2026 REQUIERE ALLEGAR MEMORIAS, PUEAA, INSTALAR EQUIPOS, ALLEGAR EVIDENCIAS DE REFORESTACIÓN</t>
  </si>
  <si>
    <t>29//05/2026</t>
  </si>
  <si>
    <t>ANGELA BERNAL</t>
  </si>
  <si>
    <t>AUTO 0514 DEL 06 DE ABRIL DE 2026 REQUIERE AJUSTAR PUEAA Y REALIZAR ACTIVIDADES DE COMPENSACIÓN</t>
  </si>
  <si>
    <t>RESOLUCION 1414 DE 19 DE DICIEMBRE DE 2022 POR MEDIO DE LA CUAL SE DECLARA EL DESISTIMIENTO TÁCITO</t>
  </si>
  <si>
    <t>AUTO 0051 DEL 15 DE ENERO DE 2026 SE REQUIERE ALLEGAR PUEAA, MEMORIAS Y REALIZAR ACTIVIDADES DE REFORESTACIÓN</t>
  </si>
  <si>
    <t>SOLICITUD DE ASESORÍA Y CAPACITACIÓN TÉCNICA 2025ER7942 REALIZADA EL 06 DE AGOSTO DE 2025</t>
  </si>
  <si>
    <t>MEDIANTE OFICIO 2025EE4845 SE NOTIFICA RES 419 DEL 04 DE JUNIO DE 2025 POR MEDIO DE LA CUAL NO SE APRUEBAN MEMORIAS Y SE REQUIERE PARA ALLEGAR PLANOS Y AJUSTAR MEMORIAS</t>
  </si>
  <si>
    <t>AUTO 0039 DEL 13 DE ENERO DE 2026 SE REQUIERE ALLEGAR MEMORIAS, PUEAA, INSTALAR EQUIPOS, REALIZAR ACTIVIDADES DE COMPENSANCION</t>
  </si>
  <si>
    <t>C.A. 087/14</t>
  </si>
  <si>
    <t xml:space="preserve">Carlos Julio Olarte Parra </t>
  </si>
  <si>
    <t>jeanolarte.99@gmail.com   naylihuertas@hotmail.com</t>
  </si>
  <si>
    <t>Tramite prorroga: N/A
Tramite modificación : N/A
Seguimiento (Revisión): Fecha del ultimo siguimiento 23 de junio de 2026.</t>
  </si>
  <si>
    <t>Seguimiento (Revisión): Requerido Mediante Auto No. 0215 de fecha 20 de febrero de 2020.</t>
  </si>
  <si>
    <t>Seguimiento (Revisión): Requerido Mediante Auto No. 1505 de fecha 12 de septiembre de 2025.</t>
  </si>
  <si>
    <t xml:space="preserve">21/04/2022
02/05/2022
</t>
  </si>
  <si>
    <t xml:space="preserve">2022ER2091- 
</t>
  </si>
  <si>
    <t xml:space="preserve">03/03/2022
</t>
  </si>
  <si>
    <t>06/05/2022
23/09/022</t>
  </si>
  <si>
    <t xml:space="preserve">01/08/2022
23/09/2022
17/08/2022
18/09/2022
20/10/2023
</t>
  </si>
  <si>
    <t>10/08/2022
14/09/2022
17/08/2022
14/09/2022
22/09/2022
01/09/2023
08/11/2023
13/12/2023
14/03/2024</t>
  </si>
  <si>
    <t>2021EE5444-
2022EE9450
2023EE4792</t>
  </si>
  <si>
    <t>29/07/2022
19/08/2022
02/05/2023</t>
  </si>
  <si>
    <t>Seguimiento (Revisión): Requerido Mediante Auto No. 3871 de fecha 13 de diciembre de 2023.</t>
  </si>
  <si>
    <t xml:space="preserve">Seguimiento (Revisión): Requerido Mediante Auto No. 3871 de fecha 13 de diciembre de 2023.
</t>
  </si>
  <si>
    <t>Seguimiento (Revisión): Requerido Mediante Auto No. 1647 de fecha 22 de septiembre de 2025.</t>
  </si>
  <si>
    <t>Seguimiento: Requerido Mediante Auto No. 0295 de fecha 02 de marzo de 2026.</t>
  </si>
  <si>
    <t>Seguimiento: Fecha del ultimo siguimiento 23 de junio de 2026.
Requerido Mediante Auto No. 1000 de fecha 28 de abril de 2023.</t>
  </si>
  <si>
    <t xml:space="preserve">Requerido mediante Auto No. 0030 de fecha 13 de enero de 2026.
</t>
  </si>
  <si>
    <t>CA 089/06</t>
  </si>
  <si>
    <t>ADEODATO CRUZ CARO</t>
  </si>
  <si>
    <t>Requerido mediante  Mediante Auto No. 1000 de fecha 28 de abril de 2023.</t>
  </si>
  <si>
    <t>C.A. 004/13</t>
  </si>
  <si>
    <t xml:space="preserve">Seguimiento (Revisión): Requerido Mediante Auto No.1147 de fecha 11 de mayo de 2023.
</t>
  </si>
  <si>
    <t>12-28-23</t>
  </si>
  <si>
    <t>LUIS ERNESTO PULIDO RINCON</t>
  </si>
  <si>
    <t>2026ER2522 COM PAGO</t>
  </si>
  <si>
    <t>2026ER5061</t>
  </si>
  <si>
    <t>13/04/2026
19/05/2026</t>
  </si>
  <si>
    <t>REVISADA Y ACTUALIZADA 03-06-2026</t>
  </si>
  <si>
    <t>2026ER2580                                    2026ER3784 COM PAGO</t>
  </si>
  <si>
    <t>OTORGADA Y NOTIFICADA, INSTALAR MICOMEDIDOR Y FLOTADORES EN TANQUES</t>
  </si>
  <si>
    <t>2026ER5532 COM PAGO</t>
  </si>
  <si>
    <t>2026ER3742
2026ER5630 COM PAGO</t>
  </si>
  <si>
    <t>26/03/2026
14/05/2026</t>
  </si>
  <si>
    <t>PECUARIO (ÉPOCA DE VERANO)</t>
  </si>
  <si>
    <t>19/02/2026
13/04/2026</t>
  </si>
  <si>
    <t>2026ER1809
2026ER4220 COM PAGO</t>
  </si>
  <si>
    <t>2026ER1345                           2026ER4016 COM PAGO</t>
  </si>
  <si>
    <t>NEGADA Y PENDIENTE POR NOTIFICAR</t>
  </si>
  <si>
    <t>2026ER2928 COM PAGO</t>
  </si>
  <si>
    <t>2026ER5531 COM PAGO</t>
  </si>
  <si>
    <t xml:space="preserve">JORGE BASTO </t>
  </si>
  <si>
    <t>2026ER5736 COM PAGO</t>
  </si>
  <si>
    <t>REQUERIDA PARA ALLEGAR DOCUMENTACIÓN, HASTA EL DÍA 02-07-2026</t>
  </si>
  <si>
    <t>REVISADA Y ACTUALIZADA 05-06-2026</t>
  </si>
  <si>
    <t>OLGA MARÍA LOPEZ ÁVILA Y TOMÁS QUINTERO LÓPEZ</t>
  </si>
  <si>
    <t>24137930 - 1,023,934,018</t>
  </si>
  <si>
    <t xml:space="preserve">2026ER1308                   2026ER3700 COM PAGO </t>
  </si>
  <si>
    <t>RES 0516</t>
  </si>
  <si>
    <t>2026ER3356</t>
  </si>
  <si>
    <t>LA CASCAJERA</t>
  </si>
  <si>
    <t>2026EE6063</t>
  </si>
  <si>
    <t xml:space="preserve">DEISY LIZETH BENAVIDES ARIAS Y OTROS </t>
  </si>
  <si>
    <t>2026ER4208</t>
  </si>
  <si>
    <t xml:space="preserve">PIÑUELA </t>
  </si>
  <si>
    <t>WILBER ROJAS MENDOZA Y OTROS</t>
  </si>
  <si>
    <t xml:space="preserve">LOS TUNOS </t>
  </si>
  <si>
    <t>2026EE6064</t>
  </si>
  <si>
    <t>OFICIO NO. 2026EE6067</t>
  </si>
  <si>
    <t>OFICIO NO. 2026EE6068</t>
  </si>
  <si>
    <t>D</t>
  </si>
  <si>
    <t>OFICIO NO. 2026EE6069</t>
  </si>
  <si>
    <t>2026ER3132</t>
  </si>
  <si>
    <t>WILSON CIFUENTES BOHORQUEZ</t>
  </si>
  <si>
    <t>2026EE4239
2026EE6250</t>
  </si>
  <si>
    <t>17/04/2026
04/06/2026</t>
  </si>
  <si>
    <t>2026ER4980</t>
  </si>
  <si>
    <t>2026ER5081</t>
  </si>
  <si>
    <t>ABREVADERO, RIEGO Y SILVICULTURA</t>
  </si>
  <si>
    <t>2026EE6253</t>
  </si>
  <si>
    <t>2026ER5072</t>
  </si>
  <si>
    <t>830025205 - 2</t>
  </si>
  <si>
    <t>RIEGO (VIVERO)</t>
  </si>
  <si>
    <t>2026EE6243</t>
  </si>
  <si>
    <t>EV-430</t>
  </si>
  <si>
    <t>2026ER5548
2026ER6048</t>
  </si>
  <si>
    <t>13/05/2026
26/05/2026</t>
  </si>
  <si>
    <t xml:space="preserve">LA CAPILLA </t>
  </si>
  <si>
    <t>INDUSTRIAL (PLANTA EMBOTELLADORA)</t>
  </si>
  <si>
    <t>2026EE6242</t>
  </si>
  <si>
    <t>EV-429</t>
  </si>
  <si>
    <t>2026ER5853</t>
  </si>
  <si>
    <t xml:space="preserve">DYLMER JAVIER ROJAS BEJARANO </t>
  </si>
  <si>
    <t xml:space="preserve">CHARCO LARGO </t>
  </si>
  <si>
    <t xml:space="preserve">MIRALINDO </t>
  </si>
  <si>
    <t>ASOCIACIÓN DEL ACUEDUCTO EL SOTAR DEL MUNICIPIO DE VENTAQUEMADA DEPARTAMENTO DE BOYACÁ</t>
  </si>
  <si>
    <t>30/04/2026
29/05/2026</t>
  </si>
  <si>
    <t>EV-428</t>
  </si>
  <si>
    <t xml:space="preserve">YOLANDA BELTRAN DE NARANJO
PSCICOLA ANDINA </t>
  </si>
  <si>
    <t>Calle 7  No.  3-50</t>
  </si>
  <si>
    <t>Pendiente allegar memorias por parte del usuario</t>
  </si>
  <si>
    <t>OFICIO NO. 2026EE5391</t>
  </si>
  <si>
    <t>REVISADA Y ACTUALIZADA 07-06-2026</t>
  </si>
  <si>
    <t>OFICIO NO. 2026EE5798</t>
  </si>
  <si>
    <t>2026ER4409</t>
  </si>
  <si>
    <t xml:space="preserve">MARIA DEL PILA IBALEZ MANCIPE </t>
  </si>
  <si>
    <t>PENDIENTE RESPUESTA MEMORANDO DE SECRETARIA</t>
  </si>
  <si>
    <t>2026EE2925
2026EE4699
2026EE6026</t>
  </si>
  <si>
    <t>24/03/2026
30/04/2026
29/05/2026</t>
  </si>
  <si>
    <t>EV-427</t>
  </si>
  <si>
    <t>2026EE4008                                 2026EE5150
2026EE6266</t>
  </si>
  <si>
    <t>14/04/2026                                             12/05/2026
04/06/2026</t>
  </si>
  <si>
    <t>EV-434</t>
  </si>
  <si>
    <t>2026EE6394 (REQUERIDO DENTRO DE SOLICITUD DE MODIFICACIÓN)</t>
  </si>
  <si>
    <t>C.A. 051/97</t>
  </si>
  <si>
    <t>WILLIAM MANCIPE MANCIPE</t>
  </si>
  <si>
    <t>320 267 3336 - 311 462 1454</t>
  </si>
  <si>
    <t xml:space="preserve">
Predio Buenos Aites
Vereda San Josi
Tibaná– Boyacá</t>
  </si>
  <si>
    <t>williammancipe79@gmail.com - hernanmanrtinez608@hotmail.com</t>
  </si>
  <si>
    <t>El Carmen
San Jose</t>
  </si>
  <si>
    <t>DOMESTICO
AGRICOLA
PECUARIO</t>
  </si>
  <si>
    <t>Requerido mediante oficio No. 2026EE6396 -Prorroga y Modificación</t>
  </si>
  <si>
    <t>549
537
344</t>
  </si>
  <si>
    <t>29/08/2999
25/05/2006
30/06/2016</t>
  </si>
  <si>
    <t>SE CORRIGE YERRO 552 DE FECHA 2 DE JULIO DE 2026</t>
  </si>
  <si>
    <t>2026ER3248</t>
  </si>
  <si>
    <t>PENDIENTE OBRAS</t>
  </si>
  <si>
    <t xml:space="preserve">2025ER14435
2025ER15510
2026ER1316 COMP PAGO </t>
  </si>
  <si>
    <t>26/11/2025
18/112/2025
06/02/2026</t>
  </si>
  <si>
    <t>0187</t>
  </si>
  <si>
    <t>OTORGADA Y NOTIFICADA, SESENTA DIAS PARA PRESENTAR MEMORIAS</t>
  </si>
  <si>
    <t>REVISADA Y ACTUALIZADA 12-06-2026</t>
  </si>
  <si>
    <t>2026EE1482
2026EE2631</t>
  </si>
  <si>
    <t>17/02/2026
13/03/2026</t>
  </si>
  <si>
    <t>2026ER2283            
   2026ER3585</t>
  </si>
  <si>
    <t>24/02/2026                24/03/2026</t>
  </si>
  <si>
    <t>JORGA BASTO</t>
  </si>
  <si>
    <t xml:space="preserve">REQUERIDO </t>
  </si>
  <si>
    <t>3100007433565926001
CA 027-26</t>
  </si>
  <si>
    <t>3100090009273926001
CA 028-26</t>
  </si>
  <si>
    <t>3100000677305526001
CA 029-26</t>
  </si>
  <si>
    <t>3100002396556826001
CA 030-26</t>
  </si>
  <si>
    <t>3100090021676226001
CA 031-26</t>
  </si>
  <si>
    <t>3100000106398926001
CA 032-26</t>
  </si>
  <si>
    <t>3100002347461726001
CA 033-26</t>
  </si>
  <si>
    <t>3100004003201926001
CA 034-26</t>
  </si>
  <si>
    <t>3100004146298626001
CA 035-26</t>
  </si>
  <si>
    <t>3100001908692726001
CA 036-26</t>
  </si>
  <si>
    <t>3100000675561626001
CA 037-26</t>
  </si>
  <si>
    <t>3100090002754926001
CA 038-26</t>
  </si>
  <si>
    <t>3100105355898326001
CA 042-26</t>
  </si>
  <si>
    <t>3100082000447926001
CA 043-26</t>
  </si>
  <si>
    <t>3100000413014226001
CA 044-26</t>
  </si>
  <si>
    <t>3100001915031426001
CA 040-26</t>
  </si>
  <si>
    <t>3100090184354126001
CA 041-26</t>
  </si>
  <si>
    <t>CA 039-26
PENDIENTE POR VITAL</t>
  </si>
  <si>
    <t>3100004002825426001
CA 046-26</t>
  </si>
  <si>
    <t xml:space="preserve">OTORGADA Y PENDIENTE POR NOTIFICACIÓN 
SE LE ENTREGAN MEMORIAS, PENDIENTE POR CONSTRUIR </t>
  </si>
  <si>
    <t>REVISADA Y ACTUALIZADA 24-06-2026</t>
  </si>
  <si>
    <t>2026ER4470</t>
  </si>
  <si>
    <t>OTORGADA Y PENDIENTE POR NOTIFICAR, SESENTA DIAS INFORME CARACTERISTICAS DE LA MOTOBOMBA</t>
  </si>
  <si>
    <t>10/02/2026
06/04/2026
21/05/2026</t>
  </si>
  <si>
    <t>2026ER1417
2026ER3888
2026ER5862 COM PAGO</t>
  </si>
  <si>
    <t>2026ER6158</t>
  </si>
  <si>
    <t>22/04/2026
03/06/2026</t>
  </si>
  <si>
    <t>OTORGADA Y NOTIFICADA, SESENTA DIAS PARA PRESENTAR MEMORIAS DE CALCULO Y PLANOS</t>
  </si>
  <si>
    <t>2026ER6639 COM PAGO</t>
  </si>
  <si>
    <t>CAMILO PAREJA</t>
  </si>
  <si>
    <t>2026ER3841
2026ER5358
2026ER5898
2026ER6459 COM PAGO</t>
  </si>
  <si>
    <t>1/04/2026
08/05/2026
22/05/2026
04/06/2026</t>
  </si>
  <si>
    <t>12/05/2026
09/06/2026</t>
  </si>
  <si>
    <t>3,,91</t>
  </si>
  <si>
    <t xml:space="preserve">OTORGADA Y NOTIFICADA
 SE LE ENTREGAN MEMORIAS, DEBE CONTRUIR LA OBRA </t>
  </si>
  <si>
    <t xml:space="preserve">2026EE5200                       </t>
  </si>
  <si>
    <t xml:space="preserve">PAULA MORENO                                              </t>
  </si>
  <si>
    <t>2026ER6179 COM PAGO</t>
  </si>
  <si>
    <t>REVISADA Y ACTUALIZADA 25-06-2026</t>
  </si>
  <si>
    <t xml:space="preserve">PAULA MARANTÁ </t>
  </si>
  <si>
    <t>RIO
QUEBRADA
MANANTIAL</t>
  </si>
  <si>
    <t>MUINCHA
HONDA
EL MORAL</t>
  </si>
  <si>
    <t>2026ER4163</t>
  </si>
  <si>
    <t>S</t>
  </si>
  <si>
    <t>2026EE4006
2026EE6267</t>
  </si>
  <si>
    <t>14/04/2026
04/06/2026</t>
  </si>
  <si>
    <t>EV-435</t>
  </si>
  <si>
    <t>2026ER4885</t>
  </si>
  <si>
    <t>2026EE6311</t>
  </si>
  <si>
    <t>JORGE NASTO</t>
  </si>
  <si>
    <t>2026ER5400</t>
  </si>
  <si>
    <t>2026EE6392</t>
  </si>
  <si>
    <t>LUIS MERARDO GARCIA GARCIA</t>
  </si>
  <si>
    <t>LA TOPAGA</t>
  </si>
  <si>
    <t>2026ER5552</t>
  </si>
  <si>
    <t>RAUL ANTONIO CELY NOVOA</t>
  </si>
  <si>
    <t>79,452,592</t>
  </si>
  <si>
    <t>CURIAVACA ABAJO</t>
  </si>
  <si>
    <t>DOMESTICO, ABREVADERO, RIEGO, ACUICULTURA E INDUSTRIAL</t>
  </si>
  <si>
    <t>2026EE6391</t>
  </si>
  <si>
    <t>2026ER4438</t>
  </si>
  <si>
    <t>2026EE6479</t>
  </si>
  <si>
    <t>ALFONSO SOSA IBAÑEZ</t>
  </si>
  <si>
    <t>1,050,170,160</t>
  </si>
  <si>
    <t>2026ER5953</t>
  </si>
  <si>
    <t>ASOCIACIÓN DE SUSCRIPTORES DEL ACUEDUCTO TEATINOS DE LA VEREDA PUENTE DE BOYACÁ DEL MUNICIPIO DE VENTAQUEMADA DEPARTAMENTO DE BOYACÁ</t>
  </si>
  <si>
    <t>820000713-8</t>
  </si>
  <si>
    <t>DOMÉSTICO ABREVADERO E INDUSTRIAL</t>
  </si>
  <si>
    <t>2026EE6265</t>
  </si>
  <si>
    <t>2026ER6859 COM PAGO</t>
  </si>
  <si>
    <t>EV-433</t>
  </si>
  <si>
    <t>AGUA DE MONTE</t>
  </si>
  <si>
    <t>OFICIO NO. 2026EE6478</t>
  </si>
  <si>
    <t>REVISADA Y ACTUALIZAADA 25-06-2026</t>
  </si>
  <si>
    <t>OFICIO NO. 2026EE6477</t>
  </si>
  <si>
    <t>2026ER6243</t>
  </si>
  <si>
    <t>2026EE3989
2026EE6493</t>
  </si>
  <si>
    <t>14/04/2026
11/06/2026</t>
  </si>
  <si>
    <t>EV-437</t>
  </si>
  <si>
    <t>2026ER6255</t>
  </si>
  <si>
    <t>2026EE6175
2026EE7010</t>
  </si>
  <si>
    <t>2/06/2026
23/06/2026</t>
  </si>
  <si>
    <t>704
404</t>
  </si>
  <si>
    <t xml:space="preserve">23/09/2024
06/06/2026
</t>
  </si>
  <si>
    <t>573</t>
  </si>
  <si>
    <t>13-4-26</t>
  </si>
  <si>
    <t>REQUERIDO AYER AUTORIZACION SANITARIA</t>
  </si>
  <si>
    <t>REQUERIDO EN EL MARCO DE MODIFICACION MEDIANTE AUTO No. 234 oficio 2026EE1976</t>
  </si>
  <si>
    <t>Resolución No. 163 "APRUEBA OBRAS"
2026ee1979
PENDIENTE QUE SE INFORME LA PUESTA EN FUNCIONAMIENTO DE LAS OBRAS</t>
  </si>
  <si>
    <t>CA 172-12</t>
  </si>
  <si>
    <t>OMAR ANTONIO MEDINA BUITRAGO</t>
  </si>
  <si>
    <t>Predio El Pabellón 
Vereda Pie de Peña
Pachavita - Boyacá</t>
  </si>
  <si>
    <t>310 887 5749</t>
  </si>
  <si>
    <t>LA JUCUA</t>
  </si>
  <si>
    <t>PRORROGADO</t>
  </si>
  <si>
    <t>447
556</t>
  </si>
  <si>
    <t>11/07/2019
05/06/2026</t>
  </si>
  <si>
    <t>RES 345</t>
  </si>
  <si>
    <t>CA 045-26
PENDIENTE POR VITAL</t>
  </si>
  <si>
    <t>CA 049-26
PENDIENTE POR VITAL</t>
  </si>
  <si>
    <t>2026EE2067
2026EE4958</t>
  </si>
  <si>
    <t>27/02/2026
07/05/2026</t>
  </si>
  <si>
    <t>2026ER3815
2026ER5808</t>
  </si>
  <si>
    <t>1/04/2026
20/05/2026</t>
  </si>
  <si>
    <t>FUZA</t>
  </si>
  <si>
    <t>REVISADA Y ACTUALIZADA 02-07-2026</t>
  </si>
  <si>
    <t>MANANTIAL 
MANANTIAL
QUEBRADA</t>
  </si>
  <si>
    <t>SAN FRANCISCO
PALO FLORIDO
LA COLORADA</t>
  </si>
  <si>
    <t>REQUERIDO POR UN MES HASTA EL DÍA 01-08-2026</t>
  </si>
  <si>
    <t>2026ER5604
2026ER6520</t>
  </si>
  <si>
    <t>14/05/2026
04/06/2026</t>
  </si>
  <si>
    <t>2026EE4980
2026EE6070
2026EE7012</t>
  </si>
  <si>
    <t>8/05/2026
01/06/2026
23/06/2026</t>
  </si>
  <si>
    <t>2026ER6147</t>
  </si>
  <si>
    <t>SEGUNDO JUAN RODRIGUEZ GORDO</t>
  </si>
  <si>
    <t>2026EE7244</t>
  </si>
  <si>
    <t>2026EE3474
2026EE7242</t>
  </si>
  <si>
    <t>6/04/2026
30/06/2026</t>
  </si>
  <si>
    <t>EV-411</t>
  </si>
  <si>
    <t>2026EE3426
2026EE7243</t>
  </si>
  <si>
    <t>EV-431</t>
  </si>
  <si>
    <t>2026ER4904</t>
  </si>
  <si>
    <t>ARISTIDES CIFUENTES TOBAR</t>
  </si>
  <si>
    <t>2026EE7249</t>
  </si>
  <si>
    <t>2026ER5038</t>
  </si>
  <si>
    <t>AGUAS RESIDUALES</t>
  </si>
  <si>
    <t>MARANATHA</t>
  </si>
  <si>
    <t>CA 050-26</t>
  </si>
  <si>
    <t>CA 051-26</t>
  </si>
  <si>
    <t>CA 052-26</t>
  </si>
  <si>
    <t>CA 053-26</t>
  </si>
  <si>
    <t>CA 054-26</t>
  </si>
  <si>
    <t>CA 055-26</t>
  </si>
  <si>
    <t>CA 056-26</t>
  </si>
  <si>
    <t>CA 057-26</t>
  </si>
  <si>
    <t>2026EE3507
2026EE5746</t>
  </si>
  <si>
    <t>6/04/2026
25/05/2026</t>
  </si>
  <si>
    <t xml:space="preserve">12/05/2026
30/06/2026 </t>
  </si>
  <si>
    <t>2026ER5526
2026ER7271 COM PAGO</t>
  </si>
  <si>
    <t>REVISADA Y ACTUALIZADA 29-07-2026</t>
  </si>
  <si>
    <t>2026ER1860</t>
  </si>
  <si>
    <t>REQUERIDA PARA OTORGAR 
HASTA 09-09-2026</t>
  </si>
  <si>
    <t>2026ER6066
2026ER7277</t>
  </si>
  <si>
    <t>26/05/2026
01/07/2026</t>
  </si>
  <si>
    <t xml:space="preserve">EVELYN LESMES </t>
  </si>
  <si>
    <t xml:space="preserve">REQUERIDO HASTA EL DÍA 21-10-2026 </t>
  </si>
  <si>
    <t>PICACHO 1 Y PICACHO 2</t>
  </si>
  <si>
    <t>REVISADA Y ACTUALIZADA 30-07-2026</t>
  </si>
  <si>
    <t>2026ER5543</t>
  </si>
  <si>
    <t xml:space="preserve">OTORGADA Y NOTIFICADA
PENDIENTE POR PRESENTAR MEMORIAS DE CÁLCULO  </t>
  </si>
  <si>
    <t>2026ER7707</t>
  </si>
  <si>
    <t>PTE VISITA TÉCNICA PARA EL DÍA 06-08-2026</t>
  </si>
  <si>
    <t xml:space="preserve">  2026ER4057
  2026ER4414                                  
   2026ER5227
2026ER5728 COM PAGO</t>
  </si>
  <si>
    <t>9/04/2026      
16/04/2026            
 06/05/2026
19/05/2026</t>
  </si>
  <si>
    <t>21/04/2026
27/05/2026
09/06/2026</t>
  </si>
  <si>
    <t xml:space="preserve">
2026ER4594
2026ER6178
2026ER6570 COM PAGO</t>
  </si>
  <si>
    <t>1096 ADMITE
1225 REPROGRAMA</t>
  </si>
  <si>
    <t>25/06/2026
10/07/2026</t>
  </si>
  <si>
    <t>PAULA MOREO</t>
  </si>
  <si>
    <t>QUEBRADA
RIO</t>
  </si>
  <si>
    <t>CHULO
TEATINOS</t>
  </si>
  <si>
    <t>2026ER4633
2026ER7630 COM PAGO</t>
  </si>
  <si>
    <t>21/04/2026
10/07/2026</t>
  </si>
  <si>
    <t>PTE VISITA TÉCNICA PARA EL DÍA 14-08-2026</t>
  </si>
  <si>
    <t>2026ER4000
2026ER7694</t>
  </si>
  <si>
    <t>8/04/2026
15/07/2026</t>
  </si>
  <si>
    <t>NOHORA OFELIA OTALORA CIFUENTES Y OTROS</t>
  </si>
  <si>
    <t>2026EE542
2026EE2078
2026EE3581</t>
  </si>
  <si>
    <t>22/01/2026
27/02/2026
06/04/2026</t>
  </si>
  <si>
    <t>2026ER1817                            
 2026ER3080
2026ER4933</t>
  </si>
  <si>
    <t>19/02/2026                 
  11/03/2026
29/04/2026</t>
  </si>
  <si>
    <t>OFICIO NO. 2026EE8020</t>
  </si>
  <si>
    <t>OFICIO NO. 2026EE8021</t>
  </si>
  <si>
    <t>2026EE8023</t>
  </si>
  <si>
    <t>OFICIO NO. 2026EE8025</t>
  </si>
  <si>
    <t>2026ER5643
2026ER7574</t>
  </si>
  <si>
    <t>14/05/2026
10/07/2026</t>
  </si>
  <si>
    <t>OFICIO NO. 2026EE2062
RECURSO 0636</t>
  </si>
  <si>
    <t>27/02/2026
19/06/2026</t>
  </si>
  <si>
    <t>OFICIO NO. 2026EE5394
RESOLUCIÓN 0731</t>
  </si>
  <si>
    <t>19/05/2026
30/06/2026</t>
  </si>
  <si>
    <t>REVISADA Y ACTUALIZADA 31-06-2026</t>
  </si>
  <si>
    <t>2026ER5766</t>
  </si>
  <si>
    <t>OFICIO NO. 2026EE8018</t>
  </si>
  <si>
    <t>REVISADA Y ACTUALIZADA 31-07-2026</t>
  </si>
  <si>
    <t>CA 058-26</t>
  </si>
  <si>
    <t>EV-460</t>
  </si>
  <si>
    <t>2026ER6848</t>
  </si>
  <si>
    <t>HERNÁNDEZ</t>
  </si>
  <si>
    <t>2026EE8037</t>
  </si>
  <si>
    <t>CA 059-26</t>
  </si>
  <si>
    <t xml:space="preserve">2026ER7691 </t>
  </si>
  <si>
    <t>CECILIA REYES DE CABALLERO</t>
  </si>
  <si>
    <t xml:space="preserve">SAN RAFAEL </t>
  </si>
  <si>
    <t>2026EE8111</t>
  </si>
  <si>
    <t xml:space="preserve">LORENA BARÓN </t>
  </si>
  <si>
    <t>2026ER7064</t>
  </si>
  <si>
    <t>2026EE8066</t>
  </si>
  <si>
    <t>2026ER6082</t>
  </si>
  <si>
    <t xml:space="preserve">LUIS ALEXANDER RODRIGUEZ APONTE </t>
  </si>
  <si>
    <t xml:space="preserve">UNO </t>
  </si>
  <si>
    <t>2026ER6350</t>
  </si>
  <si>
    <t xml:space="preserve">ASOCIACIÓN DE ASOCIADOS DEL ACUEDUCTO REGIONAL EL ARRAYAN </t>
  </si>
  <si>
    <t>820002627-1</t>
  </si>
  <si>
    <t xml:space="preserve">TIERRA NEGRA </t>
  </si>
  <si>
    <t xml:space="preserve">EL ARRAYAN </t>
  </si>
  <si>
    <t>2026EE7481</t>
  </si>
  <si>
    <t>-</t>
  </si>
  <si>
    <t>2026ER7076</t>
  </si>
  <si>
    <t>REQUERIDO MEDIANTE OFICIO No. 2026EE8193</t>
  </si>
  <si>
    <t>REQUERIDO PRORROGA 2026EE8193</t>
  </si>
  <si>
    <t>797
2502
775</t>
  </si>
  <si>
    <t>10/09/2020
04-nov-2022
19/05/2026</t>
  </si>
  <si>
    <t>MEDIANTE OFICIO No. 2026EE8194 se informo el estado del expeiente</t>
  </si>
  <si>
    <t>2021ER8597</t>
  </si>
  <si>
    <t>2026ER7204</t>
  </si>
  <si>
    <t>REQUERIDO MEDIANTE OFICIO No. 2026EE8298.</t>
  </si>
  <si>
    <t>Se recibió notificación por aviso el 07 de julio de 2025</t>
  </si>
  <si>
    <t>NOTIFICACIÓN ELECTRÓNICA DEL AUTO 0264 DE FECHA 24 DE FEBRERO DE 2026 POR MEDIO DEL CUAL SE REALIZA UN REQUERIMIENTO AMBIENTAL Y SE ADOPTAN OTRAS DETERMINACIONES , NOTIFICADO EL 25 DE MARZO DE 2026</t>
  </si>
  <si>
    <t>SE NOTIFICA ELECTRONICAMENTE EL AUTO 1882 DEL 24 DE OCTUBRE DE 2025 POR MEDIO DEL CUAL SE REQUIERE AJUSTAR PUEAA</t>
  </si>
  <si>
    <t>REQUERIDO MEDIANTE OFICIO NO. 2023EE5725 DE FECHA 25 DE MAYO DE 2023 PARA QUE ACREDITE TITULARIDAD DE PREDIOS (PARA DESISTIR)</t>
  </si>
  <si>
    <t>SE  CITA PARA NOTIFICACIÓN PERSONAL EN FECHA 09 DE ABRIL DE 2026 DEL AUTO 0336 DE 10 DE MARZO DE 2026 SE REQUIERE PARA PRESENTAR MEMORIAS, REALIZAR PUEAA, ALLEGAR EVIDENCIA DE INSTALACIÓN DE REGISTROS, LLAVES Y FLOTADORES Y EVIDENCIAS DE ACTIVIDAD DE REFORESTACIÓN</t>
  </si>
  <si>
    <t>USUARIO SOLICITA COPIA DE LA RESOLUCIÓN QUE APRUEBA PLANOS Y MEMORIAS DE OTORGAMIENTO DE LA CONCESIÓN EN FECHA 19 DE JUNIO DE 2026</t>
  </si>
  <si>
    <t>SE RECIBE CONSTANCIA DE NOTIFICACIÓN POR AVISO DE FECHA 01 DE JULIO DE 2025 DE LA RESOLUCIÓN 361 DE FECHA 21 DE MAYO DE 2024 POR MEDIO DE LA CUAL SE DECLARA EL DESSITIMIENTO TÁCITO SE ORDENA EL ARCHIVO DE LA SOLICITUD NO. 2023ER7119|</t>
  </si>
  <si>
    <t>OFICIO NO. 2026EE6054 DE FECHA 01 DE JUNIO DE 2026 POR MEDIO DEL CUAL SE LE REQUIERE PARA QUE RATIFIQUE SI DESISTE DEL TRAMITE DE CANCELACIÓN DE LA CONCESIÓN</t>
  </si>
  <si>
    <t>JORGE BASTO
ok</t>
  </si>
  <si>
    <t>SE RECIBE CONSTANCIA DE NOTIFICACIÓN POR AVISO DE FECHA 25 DE JULIO DE 2024 DE LA RESOLUCIÓN No. 1429 POR MEDIO DE LA CUAL SE DECLARA EL DESISTIMIENTO TÁCITO Y SE ORDENA EL ARCHIVO DEL EXPEDIENTE 2021ER7375</t>
  </si>
  <si>
    <t>10/18/2026</t>
  </si>
  <si>
    <t>SE CITA PARA NOTIFICAR POR MEDIO DE OFICIO 2026EE3756 EL AUTO 0516 DE 06 DE ABRIL DE 2026, SE REQUIERE ALLEGAR MEMORIAS, PUEAA, EVIDENCIAS DE ÓPTIMAS CONDICIONES DE LOS SISTEMAS DE CAPTACIÓN Y DEMÁS, REALIZAR ACTIVIDADES DE REFORESTACIÓN</t>
  </si>
  <si>
    <t>SE NOTIFICA ELECTRÓNICAMENTE MEDIANTE OFICIO 2026EE2302 EL AUTO 0296 DEL 02 DE MARZO DE 2026  SE REQUIERE PARA PRESENTAR MEMORIAS, ALLEGAR PUEAA, IMPLEMENTAR MEDIDAS DE USO EFICIENTE Y AHORRO DE AGUA Y ALLEGAR EVIDENCIAS DE PROTECCIÓN DE COBERTURA VEGETAL</t>
  </si>
  <si>
    <t xml:space="preserve">SE REQUIERE POR MEDIO DE OFICIO 2023EE16985 PARA PRESENTAR PUEAA Y AUTORIZACION SANITARIA FAVORABLE (PENDIENTE DESISTIR) </t>
  </si>
  <si>
    <t>POR MEDIO DE OFICIO NO. 2026EE8302 SE EXPLICA POR QUE LA FUENTE DE CAPTACIÓN ES DE USO PUBLICO</t>
  </si>
  <si>
    <t>REVISADA Y ACTUALIZADA 10/08/2026</t>
  </si>
  <si>
    <t>OFICIO NO. 2026EE5783</t>
  </si>
  <si>
    <t>SE REALIZA MESA TÉCNICA EN FECHA 06 DE AGOSTO DE 2026 PARA DEJAR CLARO EL OBJETO DE LA DESACUMULACION Y MODIFICACION DE LOS EXPEDIENTES</t>
  </si>
  <si>
    <t>SE REALIZA MESA TÉCNICA EN FECHA 06 DE AGOSTO DE 2026 PARA DEJAR CLARO EL OBJETO DE LA DESACUMULACIÓN DE LOS EXPEDIENTES C.A. 030, 031 Y 036 DEL 2021</t>
  </si>
  <si>
    <t>2026ER7435</t>
  </si>
  <si>
    <t>2026EE5931
2026EE8297</t>
  </si>
  <si>
    <t>28/05/2026
31/07/2026</t>
  </si>
  <si>
    <t xml:space="preserve">PAULA MORENO
JORGE BASTO </t>
  </si>
  <si>
    <t>EV-462</t>
  </si>
  <si>
    <t>2026EE1177
2026EE4701
2026EE8039
2026EE8185</t>
  </si>
  <si>
    <t>9/02/2026
30/04/2026
23/07//2026
29/07/2026</t>
  </si>
  <si>
    <t>REVISADA Y ACTUALIZADA 10-08-2026</t>
  </si>
  <si>
    <t>2026ER7907 COM PAGO</t>
  </si>
  <si>
    <t>PTE VISITA TÉCNICA PARA EL DÍA 19-08-2026</t>
  </si>
  <si>
    <t>REVISADA Y ACTUALIZADA 10-08--2026</t>
  </si>
  <si>
    <t>2026ER4868
2026ER7777 COM PAGO</t>
  </si>
  <si>
    <t>28/04/2026
16/07/2026</t>
  </si>
  <si>
    <t>2026ER8236 COM PAGO</t>
  </si>
  <si>
    <t>EV-442</t>
  </si>
  <si>
    <t>PTE VISITA TÉCNICA PARA EL DÍA 24-08-2026</t>
  </si>
  <si>
    <t xml:space="preserve">
2026ER4886
2026ER8332</t>
  </si>
  <si>
    <t>28/04/2026
30/07/2026</t>
  </si>
  <si>
    <t>2026EE4689
2026EE7537</t>
  </si>
  <si>
    <t>30/04/2026
07/07/2026</t>
  </si>
  <si>
    <t xml:space="preserve">2026ER6953
2026ER8218 COM PAGO </t>
  </si>
  <si>
    <t>23/06/2026
28/07/2026</t>
  </si>
  <si>
    <t>EV-445</t>
  </si>
  <si>
    <t>2026ER8427</t>
  </si>
  <si>
    <t>EV-461</t>
  </si>
  <si>
    <t>JULIANA VANEGAS</t>
  </si>
  <si>
    <t>PTE VISITA TÉCNICA PARA EL DÍA 25-08-2026</t>
  </si>
  <si>
    <t>CA 060-26</t>
  </si>
  <si>
    <t>2026EE4713
2026EE6027</t>
  </si>
  <si>
    <t>2026ER5511
2026ER6613 COM PAGO</t>
  </si>
  <si>
    <t xml:space="preserve">DESISTIMIENTO JORGE </t>
  </si>
  <si>
    <t>CA 061-26</t>
  </si>
  <si>
    <t>2026ER7529</t>
  </si>
  <si>
    <t>FRANCISCO EMILIO CIFUUENTES RODRIGUEZ</t>
  </si>
  <si>
    <t>2026EE8183</t>
  </si>
  <si>
    <t>REVISADA Y ACTUALIZADA 20-08-2026</t>
  </si>
  <si>
    <t>2026ER8253</t>
  </si>
  <si>
    <t>2026EE8836</t>
  </si>
  <si>
    <t>2026ER7046</t>
  </si>
  <si>
    <t>2026EE5852
2026EE8578</t>
  </si>
  <si>
    <t>27/05/2026
10/08/2026</t>
  </si>
  <si>
    <t>OFICIO NO. 2026EE8699</t>
  </si>
  <si>
    <t>2026ER5855</t>
  </si>
  <si>
    <t>2026ER5850
2026ER7729</t>
  </si>
  <si>
    <t>21/05/2026
16/07/2026</t>
  </si>
  <si>
    <t xml:space="preserve">2026EE4010
2026EE6480
2026EE8702
</t>
  </si>
  <si>
    <t>14/04/2026
11/06/2026
13/08/2026</t>
  </si>
  <si>
    <t>REVISADA Y ACTUALIZADA 20/088/2026</t>
  </si>
  <si>
    <t>2026ER6088</t>
  </si>
  <si>
    <t>2026EE4235
2026EE8710</t>
  </si>
  <si>
    <t>17/04/2026
13/08/2026</t>
  </si>
  <si>
    <t>OFICIO NO. 2026EE8694</t>
  </si>
  <si>
    <t>OFICIO NO. 2026EE8698</t>
  </si>
  <si>
    <t>122
898</t>
  </si>
  <si>
    <t>11/03/2024
30/06/2026</t>
  </si>
  <si>
    <t>13/03/2024
06/08/2026</t>
  </si>
  <si>
    <t>REQUERIDA MEDIANTE AUTO No. 1305 de 2026 modificación</t>
  </si>
  <si>
    <t>CA 160-96</t>
  </si>
  <si>
    <t>ACUEDUCTO CHORRO BLANCO</t>
  </si>
  <si>
    <t>CHORRO BLANCO</t>
  </si>
  <si>
    <t>PARA PERDIDA DE FUERZA</t>
  </si>
  <si>
    <t>RES 254
RES629
RES921
RES651</t>
  </si>
  <si>
    <t xml:space="preserve">28/09/1990
02/09/1996
29/12/2000
23/08/2007
</t>
  </si>
  <si>
    <t>2013ER5281</t>
  </si>
  <si>
    <t>HERCYV</t>
  </si>
  <si>
    <t>CA 267-96</t>
  </si>
  <si>
    <t>ROBERTO RATIVA BERNAL</t>
  </si>
  <si>
    <t>DESISTIDA
PENDENTE NOTIFICACION Y ARCHIVO</t>
  </si>
  <si>
    <t>CA 136-96</t>
  </si>
  <si>
    <t>RODRIGO JOSE QUINTANA MUÑOZ Y OTROS</t>
  </si>
  <si>
    <t>2004ER4579</t>
  </si>
  <si>
    <t>VIGENTE HASTA EL 2032</t>
  </si>
  <si>
    <t xml:space="preserve">15/11/1995
07/02/2007
</t>
  </si>
  <si>
    <t xml:space="preserve">1209
2007ER608
</t>
  </si>
  <si>
    <t>RES 180
RES 238
RES 1195</t>
  </si>
  <si>
    <t>27/02/1997
03/06/2011
08/11/2022</t>
  </si>
  <si>
    <t>NOHORA
P PERILLA
JEFER AVILA</t>
  </si>
  <si>
    <t>3/06/1996
1443</t>
  </si>
  <si>
    <t>3/06/1996
02/11/2021</t>
  </si>
  <si>
    <t>808
2848</t>
  </si>
  <si>
    <t>24/02/2004
04/10/2023</t>
  </si>
  <si>
    <t>YAMILE
MILENA G</t>
  </si>
  <si>
    <t>SI
SI</t>
  </si>
  <si>
    <t>461
750
162</t>
  </si>
  <si>
    <t>10/06/2004
13/08/2025
23/02/2026</t>
  </si>
  <si>
    <t>CA 047-26
3100082000071326001</t>
  </si>
  <si>
    <t>CA 048-26
3100001944682526001</t>
  </si>
  <si>
    <t xml:space="preserve">REQUERIDO HASTA EL DÍA 26-09-2026 </t>
  </si>
  <si>
    <t>REVISADA Y ACTUALIZADA 01-09-2026</t>
  </si>
  <si>
    <t xml:space="preserve">OTORGADO PENDIENTE POR NOTIFICAR
SESENTA DIAS INFORME CARACTERISTICAS DE LA MOTOBOMBA </t>
  </si>
  <si>
    <t>REVISADA Y ACTUALIZADA 071-09-2026</t>
  </si>
  <si>
    <t>PECUARIO (PISCICOLA)</t>
  </si>
  <si>
    <t>REQUERIDO SIN NOTIFICAR</t>
  </si>
  <si>
    <t xml:space="preserve">REQUERIDO PENDIENTE POR NOTIFICAR </t>
  </si>
  <si>
    <t>2026ER8637</t>
  </si>
  <si>
    <t>CA 062-26</t>
  </si>
  <si>
    <t>MIRIAM MERCEDES SUTA RODRIGUEZ</t>
  </si>
  <si>
    <t>SIDRAL</t>
  </si>
  <si>
    <t>2026EE9448</t>
  </si>
  <si>
    <t>2026ER9504</t>
  </si>
  <si>
    <t>EV-482</t>
  </si>
  <si>
    <t>TERCERO INTERVINIENTE: Auto No. 1444 de fecha 26 de agosto de 2026</t>
  </si>
  <si>
    <t>Res 331
Res 0962</t>
  </si>
  <si>
    <t>30/06/2025
20/08/2026</t>
  </si>
  <si>
    <t>CANCELA (2)</t>
  </si>
  <si>
    <t>PENDIENTE NOTIFICAR CANCELACION</t>
  </si>
  <si>
    <t>2026ER5366</t>
  </si>
  <si>
    <t>ASOCIACION DE SUSCRIPTORES DEL ACUEDUCTO REGIONAL DE ICABUCO DEL
MUNICIPIO DE UMBITA DEPARTAMENTO DE BOYACA</t>
  </si>
  <si>
    <t>DOMÉSTICO Y ABREVAERO</t>
  </si>
  <si>
    <t>2026EE9395</t>
  </si>
  <si>
    <t>EV-477</t>
  </si>
  <si>
    <t>REVISADA Y ACTUALIZADA 04-09-2026</t>
  </si>
  <si>
    <t>2026ER8508</t>
  </si>
  <si>
    <t>ANA TERESA CRUZ CASTELLANOS (TITULAR)
ANA JUDIT CRUZ CASTELLANOS (AUTORIZAD)</t>
  </si>
  <si>
    <t>1007142528
1057215438</t>
  </si>
  <si>
    <t>2026ER6018</t>
  </si>
  <si>
    <t>2026EE4978
2026EE9447</t>
  </si>
  <si>
    <t>8/05/2026
27/08/2026</t>
  </si>
  <si>
    <t>ASOCIACIÓN DE SUSCRIPTORES DEL ACUEDUCTO EL PARAISO DE LA VEREDA TASVITA Y LOMAGORDA DEL MUNICIPIO DE ÚMBITA
REPRE OSCAR ARTURO CAÑON HUERTAS</t>
  </si>
  <si>
    <t>REQUERIDO HASTA EL 03-10-2026</t>
  </si>
  <si>
    <t>REVISADA Y ACTUALIZADA 05-09-2026</t>
  </si>
  <si>
    <t>2026ER5655
2026ER7255
2026ER8835</t>
  </si>
  <si>
    <t>15/05/2026
30/06/2026
14/18/2026</t>
  </si>
  <si>
    <t>2026EE6180
2026EE6180
2026EE8646
2026EE9786</t>
  </si>
  <si>
    <t>2/06/2026
02/06/2026
11/08/2026
02/09/2026</t>
  </si>
  <si>
    <t>EV-472</t>
  </si>
  <si>
    <t>2026ER8833</t>
  </si>
  <si>
    <t>2026EE3985
2026EE9438</t>
  </si>
  <si>
    <t>14/04/2026
26/08/2026</t>
  </si>
  <si>
    <t>2026ER3807
2026ER6788
2026ER7121
2026ER8589
2026ER8615</t>
  </si>
  <si>
    <t>1/04/2026
16/06/2026
25/06/2026
05/08/2026
06/08/2026</t>
  </si>
  <si>
    <t>PTE VISITA TÉCNICA PARA EL DÍA 05-09-2026</t>
  </si>
  <si>
    <t>CA 063-26</t>
  </si>
  <si>
    <t>2026ER7725
2026ER7726
2026ER9099</t>
  </si>
  <si>
    <t xml:space="preserve">
16/07/2026
16/07/2026 
20/08/2026</t>
  </si>
  <si>
    <t>2026EE6507
2026EE8703
2026EE10061</t>
  </si>
  <si>
    <t>12/06/2026
13/08/2026
08/09/2026</t>
  </si>
  <si>
    <t>EV-501</t>
  </si>
  <si>
    <t>2026ER6884</t>
  </si>
  <si>
    <t xml:space="preserve">DOMÉSTICCO, PECUARIO Y RIEGO </t>
  </si>
  <si>
    <t>2026ER9317</t>
  </si>
  <si>
    <t>2026EE9887
2026EE10046</t>
  </si>
  <si>
    <t>4/09/2026
08/09/2026</t>
  </si>
  <si>
    <t xml:space="preserve">JORGE BASTO 
MILENA GALINDO </t>
  </si>
  <si>
    <t>EV-479</t>
  </si>
  <si>
    <t>REVISADA Y ACTUALIZADA 10-09-2026</t>
  </si>
  <si>
    <t>2026ER9260</t>
  </si>
  <si>
    <t>ASOCIACIÓN DE SUSCRIPTORES DEL ACUEDUCTO EL MANANTIAL DE LA VEREDA EL BOQUERÓN DEL MUNICIPIO DE ÚMBITA</t>
  </si>
  <si>
    <t>900083707-9</t>
  </si>
  <si>
    <t xml:space="preserve">EL MANANTIAL </t>
  </si>
  <si>
    <t>2026EE9455</t>
  </si>
  <si>
    <t>EV-499</t>
  </si>
  <si>
    <t>OFICIO NO. 2026EE8693</t>
  </si>
  <si>
    <t>REVISADA Y ACTUALIZADA 10/09/2026</t>
  </si>
  <si>
    <t>OFICIO NO. 2026EE8695</t>
  </si>
  <si>
    <t>2026ER9140</t>
  </si>
  <si>
    <t>REVISADA Y ACTUALIZADA  10-09-2026</t>
  </si>
  <si>
    <t>BELLA AURORA 
CHORRO SANTA ROSA</t>
  </si>
  <si>
    <t>2026ER8986</t>
  </si>
  <si>
    <t>2026EE8700
2026EE10065</t>
  </si>
  <si>
    <t>13/08/2026
08/09/2026</t>
  </si>
  <si>
    <t>JORGE BASTO 
PAULA MORENO</t>
  </si>
  <si>
    <t>EV-504</t>
  </si>
  <si>
    <t>2026ER8937</t>
  </si>
  <si>
    <t>GACHAVITA - CAICEDOS</t>
  </si>
  <si>
    <t>2026EE10067</t>
  </si>
  <si>
    <t>EV-506</t>
  </si>
  <si>
    <t>2026ER9048
2026ER9095</t>
  </si>
  <si>
    <t>20/08/2026
20/08/2026</t>
  </si>
  <si>
    <t>2026EE7908
2026EE10066</t>
  </si>
  <si>
    <t>21/07/2026
08/09/2026</t>
  </si>
  <si>
    <t>EV-505</t>
  </si>
  <si>
    <t>2026ER7921</t>
  </si>
  <si>
    <t xml:space="preserve">ANA ELVIRA RUIZ DE QUINTERO </t>
  </si>
  <si>
    <t xml:space="preserve">EL PINAL </t>
  </si>
  <si>
    <t>DOMESTICO Y PECUARIO (AVÍCOLA)</t>
  </si>
  <si>
    <t>OFICIO NO. 2026EE9979</t>
  </si>
  <si>
    <t>2026ER8186</t>
  </si>
  <si>
    <t>2026EE9959</t>
  </si>
  <si>
    <t>NUVIA YADIRA BAUTISTA MUÑOZ Y OTROS</t>
  </si>
  <si>
    <t>2026ER8010</t>
  </si>
  <si>
    <t xml:space="preserve">YINETH VALENTINA MESA ESPINOSA </t>
  </si>
  <si>
    <t xml:space="preserve">PALO BLANCO </t>
  </si>
  <si>
    <t>2026EE9961</t>
  </si>
  <si>
    <t xml:space="preserve">   2026ER7706</t>
  </si>
  <si>
    <t>MARIA DEL CARMEN LARA DE PEREZ</t>
  </si>
  <si>
    <t>2026EE9976</t>
  </si>
  <si>
    <t>OFICIO NO. 2026EE9977</t>
  </si>
  <si>
    <t xml:space="preserve">                     </t>
  </si>
  <si>
    <t>2026ER6744</t>
  </si>
  <si>
    <t xml:space="preserve">MARÍA ANA ELVIA GUERRERO BENILLA </t>
  </si>
  <si>
    <t xml:space="preserve">SUTA ARRIBA </t>
  </si>
  <si>
    <t>2026EE9957</t>
  </si>
  <si>
    <t>CA 064-26</t>
  </si>
  <si>
    <t>CA 065-26</t>
  </si>
  <si>
    <t>CA 066-26</t>
  </si>
  <si>
    <t>OCTAVIO MONTENEGRO LOPEZ</t>
  </si>
  <si>
    <t>Campohermoso</t>
  </si>
  <si>
    <t>321 343 6905 – 313 840 2816</t>
  </si>
  <si>
    <t>Predio Algarrobo</t>
  </si>
  <si>
    <t xml:space="preserve">olviamontenegro@hotmail.com </t>
  </si>
  <si>
    <t>Teguas</t>
  </si>
  <si>
    <t>Sin Nombre</t>
  </si>
  <si>
    <t>952
544
1169</t>
  </si>
  <si>
    <t>27/01/2003
23/07/2012
01/11/2022</t>
  </si>
  <si>
    <t>C.A. 105/02</t>
  </si>
  <si>
    <t>2025ER13228</t>
  </si>
  <si>
    <t>2026ER6998</t>
  </si>
  <si>
    <t>Seguimiento (Revisión): Requerido mediante Auto No. 0030 de fecha 13 de enero de 2026.
En secretaria estan validando la perdida pues el municipio de Ramiriqui CA 48/17 (2026IE3787)</t>
  </si>
  <si>
    <t>MEDIANTE RESOLUCION 772 DEL 20/08/2025 SE MODIFICA LA CONCESIÓN DE AGUAS
Ultima actuación 2026IE3787</t>
  </si>
  <si>
    <t>486
949</t>
  </si>
  <si>
    <t>31/05/2026
13/08/2026</t>
  </si>
  <si>
    <t>Requerido para ajustar las obras de captación 1430 de 2026</t>
  </si>
  <si>
    <t>EFRAIN MARTINEZ FONSECA</t>
  </si>
  <si>
    <t xml:space="preserve">CA 164/10 </t>
  </si>
  <si>
    <t>2026ER7253</t>
  </si>
  <si>
    <t>OTORGADA 
Requerido Ajustar Memorias de Calculo 1424</t>
  </si>
  <si>
    <t>DAVID N</t>
  </si>
  <si>
    <t>25/11/2025
20/05/2025</t>
  </si>
  <si>
    <t>2025ER14395
2026ER5764</t>
  </si>
  <si>
    <t>ENTREGADAS</t>
  </si>
  <si>
    <t>CA 356-96</t>
  </si>
  <si>
    <t xml:space="preserve">MARTA PATRICIA PARRA </t>
  </si>
  <si>
    <t>PIEDRA DE CANDELA</t>
  </si>
  <si>
    <t>TOPAGA Y PANTANOS</t>
  </si>
  <si>
    <t>12LTS/SEG</t>
  </si>
  <si>
    <t>heNRY LESMES</t>
  </si>
  <si>
    <t>10/01/1996
08/10/1997
28/05/2007
24/03/2009</t>
  </si>
  <si>
    <t>2130
2018ER7751</t>
  </si>
  <si>
    <t>1/08/1996
23/10/2018</t>
  </si>
  <si>
    <t>N/A
623</t>
  </si>
  <si>
    <t>N/A
146857</t>
  </si>
  <si>
    <t>N/A
3,000
146857</t>
  </si>
  <si>
    <t>N/A
20/01/2007
23/10/2018</t>
  </si>
  <si>
    <t>29/08/1996
09/02/2007
318</t>
  </si>
  <si>
    <t>29/08/1996
09/02/2007
08/05/2019</t>
  </si>
  <si>
    <t>NJR
JEFER AVILA</t>
  </si>
  <si>
    <t>1113
0467  MODIFICA
370
129
886</t>
  </si>
  <si>
    <t>27/12/1996
11/07/1997
28/05/2007
04/02/2009
26/11/2019</t>
  </si>
  <si>
    <t>NOHORA
MAURICIO ROJAS</t>
  </si>
  <si>
    <t>22/04/2002
21/07/2009
07/02/2020</t>
  </si>
  <si>
    <t>N/A
2005ER5558
2019ER7559
3702
2022ER9868</t>
  </si>
  <si>
    <t>N/A
21/09/2005
27/09/2019
19/06/2020
03/10/2022</t>
  </si>
  <si>
    <t xml:space="preserve">1766
5223
2020ER785
</t>
  </si>
  <si>
    <t>17/09/1996
27/02/2007
28/05/2019
20/02/2020
n/a</t>
  </si>
  <si>
    <t>JOSE MIGUEL LARA
JORGE MONROY
JHHON RODRIGUEZ
DIEGO MORENO</t>
  </si>
  <si>
    <t>17/09/1996
12/03/2007
30/05/2019
20/02/2020
01/11/2022</t>
  </si>
  <si>
    <t>527
1418</t>
  </si>
  <si>
    <t>2/08/2002
19/12/2022</t>
  </si>
  <si>
    <t>MERCEDES
YEIMI GARCIA</t>
  </si>
  <si>
    <t>N/A
6191
661
221
1718
0106
0483</t>
  </si>
  <si>
    <t>N/A
21/07/2005
09/09/2019
01/09/2022
12/03/2025
27/03/2026</t>
  </si>
  <si>
    <t>N/A
NAYDA ROMERO y cuesta
IVONE GUTIERREZ
JUAN CRUZ
LEO GOMEZ
DANIEL RODRIGUEZ</t>
  </si>
  <si>
    <t>EXPEDIENTE SE ENCUENTRA REQUERIDO DESDE EL 07/04/2026</t>
  </si>
  <si>
    <t>CA 115-96</t>
  </si>
  <si>
    <t>ACUEDUCTO EL CEDRO</t>
  </si>
  <si>
    <t>CARBONERA SUR Y CENRO RURAL</t>
  </si>
  <si>
    <t>N/A
5,09</t>
  </si>
  <si>
    <t>N/A
0,83</t>
  </si>
  <si>
    <t>22/03/1996
29/08/2006</t>
  </si>
  <si>
    <t>2006ER5504</t>
  </si>
  <si>
    <t>2009EE2553</t>
  </si>
  <si>
    <t>DIANA JUANITA</t>
  </si>
  <si>
    <t>XIMENA B.</t>
  </si>
  <si>
    <t>112
844
204 AMPLIA
329 ACUMULA Y PRORROGA
311</t>
  </si>
  <si>
    <t>14/02/2026
01/08/2006
07/05/2015
30/06/2016
07/07/2017</t>
  </si>
  <si>
    <t>JAVIER C
JULIAN S
JEFER A
MAIRA CARRILLO</t>
  </si>
  <si>
    <t xml:space="preserve">480
240
</t>
  </si>
  <si>
    <t>N/A
06/02/2006
06/04/2016
11/08/2020
09/07/2021</t>
  </si>
  <si>
    <t>JOSE MIGUEL LARA
ALFREDO
RONALD RAMIREZ
EDGAR MORENO
angela RAMOS</t>
  </si>
  <si>
    <t>11/09/1995
29/03/2006
23/05/2016
28/08/2020
16/06/2021</t>
  </si>
  <si>
    <t>21/07/2005
28/09/2020
881
1841</t>
  </si>
  <si>
    <t>21/07/2005
28/09/2020
21/12/2021</t>
  </si>
  <si>
    <t>expediente fue requerido en 2021</t>
  </si>
  <si>
    <t>CA 067-26</t>
  </si>
  <si>
    <t>CA 068-26</t>
  </si>
  <si>
    <t xml:space="preserve">ARQUIMIDES ARIAS JOYA </t>
  </si>
  <si>
    <t>CA 292/96</t>
  </si>
  <si>
    <t>RAFAEL MUÑOZ MORENO</t>
  </si>
  <si>
    <t>CAPELLANIA</t>
  </si>
  <si>
    <t>qUEBRADA</t>
  </si>
  <si>
    <t>RIO CACHUCHITA</t>
  </si>
  <si>
    <t>N/A
0517</t>
  </si>
  <si>
    <t>N/A
6000</t>
  </si>
  <si>
    <t>N/A
08/08/1996</t>
  </si>
  <si>
    <t>3/06/1996
13/02/2006</t>
  </si>
  <si>
    <t>NJR
JAVIER C</t>
  </si>
  <si>
    <t>19/06/1996
28/02/2006</t>
  </si>
  <si>
    <t>JOSE MIGUEL
 LARA
alfredo</t>
  </si>
  <si>
    <t>19/06/2006
21/03/2006</t>
  </si>
  <si>
    <t>513LTXS</t>
  </si>
  <si>
    <t>1,50LTS/S</t>
  </si>
  <si>
    <t>570
01089
542
357 perdida fuerza ejec
1426</t>
  </si>
  <si>
    <t>31/07/1996
29/11/2002
25/05/2006
19/05/2021
24/12/2024</t>
  </si>
  <si>
    <t>NOHORA
MERCEDES
javier c
PAULA MORENO</t>
  </si>
  <si>
    <t>8/08/1996
12/06/2006</t>
  </si>
  <si>
    <t>ana elvia</t>
  </si>
  <si>
    <t>MERCEDES</t>
  </si>
  <si>
    <t>EXPEDIENTE SE ENCUENTRA REQUERIDO DESDE EL 24/12/2024
CON CITACION DE NOTIFICACION PERSONAL DE 27/12/2024</t>
  </si>
  <si>
    <t>CA4014/96</t>
  </si>
  <si>
    <t>JOSE ARGEMIRO VELANDIA</t>
  </si>
  <si>
    <t>LA RINCONADA</t>
  </si>
  <si>
    <t>N/A
0388</t>
  </si>
  <si>
    <t>N/A
3000</t>
  </si>
  <si>
    <t>N/A
09/05/1996</t>
  </si>
  <si>
    <t>N/A
2014ER4712
2016ER4699</t>
  </si>
  <si>
    <t>N/A
08/10/2014
05/08/2014</t>
  </si>
  <si>
    <t xml:space="preserve">N/A
</t>
  </si>
  <si>
    <t>N/A
05/09/2016</t>
  </si>
  <si>
    <t>N/A
16/02/2006
281</t>
  </si>
  <si>
    <t>N/A
16/02/2006
27/04/2017</t>
  </si>
  <si>
    <t>N/A
JAVIER
FREDY PIÑEROS</t>
  </si>
  <si>
    <t>4688
2019ER6305</t>
  </si>
  <si>
    <t>26/09/2000
12/08/2019</t>
  </si>
  <si>
    <t>108
619
300
235prorroga
713 corrige yerro</t>
  </si>
  <si>
    <t>13/02/1996
09/06/2006
26/03/2018
13/05/2019
01/10/2019</t>
  </si>
  <si>
    <t>JVED
FRANCY
MAURICIO ROJAS
JAVIER ORTIZ</t>
  </si>
  <si>
    <t>N/A
0119
922</t>
  </si>
  <si>
    <t>N/A
28/03/2001
01/09/2022</t>
  </si>
  <si>
    <t>N/A
juan ´pablo cruz</t>
  </si>
  <si>
    <t>13/09/1995
27/11/2003
08/09/2004
06/04/2006
26/11/2011
10/12/2014
24/04/2018
28/07/2023</t>
  </si>
  <si>
    <t>RODRIGO CORREAL
ALFREDO
HENRY LESMES
alexander CASTRO
ANDRES CORTEZ
JEISON SANCHEZ
JAIDER ARIAS
maria paula sanchez</t>
  </si>
  <si>
    <t>13/09/1995
22/01/2004
25/11/2004
01/11/2011
30/12/2014
10/07/2017
29/12/2023</t>
  </si>
  <si>
    <t>N/A
1057
4705
753
796</t>
  </si>
  <si>
    <t>N/A
02/02/2012
15/07/2016
24/08/2014
14/08/2024</t>
  </si>
  <si>
    <t>N/A
JULIAN MORENO
LORENA BARON
leonardo gomez</t>
  </si>
  <si>
    <t>Expediente se encuentra requerido de fecha 09/07/2026</t>
  </si>
  <si>
    <t>CA 069-26</t>
  </si>
  <si>
    <t>2026ER3262
2026ER6281</t>
  </si>
  <si>
    <t>17/03/2026
29/05/2026</t>
  </si>
  <si>
    <t>OFICIO NO. 2026EE8027
RESOLUCIÓN NO. 1092 REVOCA</t>
  </si>
  <si>
    <t>23/07/2026
15/09/2026</t>
  </si>
  <si>
    <t>2026EE2465
2026EE3988
2026EE10479</t>
  </si>
  <si>
    <t>10/03/2026
14/04/2026
17/09/2026</t>
  </si>
  <si>
    <t>EV-513</t>
  </si>
  <si>
    <t>2026ER9805
2026ER9463</t>
  </si>
  <si>
    <t>8/09/2026
31/08/2026</t>
  </si>
  <si>
    <t>2026EE9975
2026EE10688</t>
  </si>
  <si>
    <t>7/09/2026
21/09/2026</t>
  </si>
  <si>
    <t>REVISADA Y ACTUALIZADA 22-09-2026</t>
  </si>
  <si>
    <t>2026ER8744</t>
  </si>
  <si>
    <t>2026EE9059
2026EE9790</t>
  </si>
  <si>
    <t>19/08/2026
02/09/2026</t>
  </si>
  <si>
    <t>2026ER9497</t>
  </si>
  <si>
    <t>JEISSON ALCIDES NAIZAQUE PINILLA</t>
  </si>
  <si>
    <t xml:space="preserve">SIRAMA </t>
  </si>
  <si>
    <t xml:space="preserve">EL TRIUNFO </t>
  </si>
  <si>
    <t>2026EE10682</t>
  </si>
  <si>
    <t>OFICIO NO. 2026EE10489</t>
  </si>
  <si>
    <t>2026ER9064</t>
  </si>
  <si>
    <t>BENIGNO ANTONIO RODRÍGUEZ MESA</t>
  </si>
  <si>
    <t>LAS PILITAS</t>
  </si>
  <si>
    <t>2026EE10380</t>
  </si>
  <si>
    <t>2026ER6594</t>
  </si>
  <si>
    <t>JAIME PULIDO IBAÑEZ</t>
  </si>
  <si>
    <t xml:space="preserve">PAECES BAJO </t>
  </si>
  <si>
    <t xml:space="preserve">DOMÉSTICCO Y RIEGO </t>
  </si>
  <si>
    <t>2026EE10405</t>
  </si>
  <si>
    <t>2026ER7987</t>
  </si>
  <si>
    <t>2026EE7248
2026EE10409</t>
  </si>
  <si>
    <t>30/06/2026
15/09/2026</t>
  </si>
  <si>
    <t>EV-512</t>
  </si>
  <si>
    <t>REVISADA Y ACTUALIZADA 20-09-2026</t>
  </si>
  <si>
    <t>2026ER9022</t>
  </si>
  <si>
    <t>2026EE10272</t>
  </si>
  <si>
    <t>EV-498</t>
  </si>
  <si>
    <t>ASOCIACION DE SUSCRIPTORES DEL ACUEDUCTO SAN JOSE DE LAS VEREDAS
SINTANTA GAMBITA Y MANGLES.</t>
  </si>
  <si>
    <t>900019925-6</t>
  </si>
  <si>
    <t xml:space="preserve">CHUSCAL </t>
  </si>
  <si>
    <t>2026ER9202
2026ER9672</t>
  </si>
  <si>
    <t>24/08/2026
04/09/2026</t>
  </si>
  <si>
    <t>ARANDANOS DE LA FUENTE S.A.S</t>
  </si>
  <si>
    <t>901944805-1</t>
  </si>
  <si>
    <t xml:space="preserve">PUEBLO VIEJO </t>
  </si>
  <si>
    <t>2026EE10322</t>
  </si>
  <si>
    <t>2026ER6654</t>
  </si>
  <si>
    <t>CARLOS ORLANDO CARO SÁNCHEZ</t>
  </si>
  <si>
    <t>CAÑADA HONDA</t>
  </si>
  <si>
    <t>2026EE9980</t>
  </si>
  <si>
    <t>2026ER8123</t>
  </si>
  <si>
    <t>2026EE9958</t>
  </si>
  <si>
    <t>CA 070-26</t>
  </si>
  <si>
    <t>067/99</t>
  </si>
  <si>
    <t>DORA ELVIA JUNCO DE RODRIGUEZ</t>
  </si>
  <si>
    <t>APOSENTOS - IMBITA</t>
  </si>
  <si>
    <t>SUPERDIFICAL</t>
  </si>
  <si>
    <t>QUEBRADA DE SORCA</t>
  </si>
  <si>
    <t>NOHORA</t>
  </si>
  <si>
    <t>N/A
2009ER6303</t>
  </si>
  <si>
    <t>N/A
28/12/2009</t>
  </si>
  <si>
    <t>6201
2015ER5742</t>
  </si>
  <si>
    <t>3/12/1999
26/11/2015</t>
  </si>
  <si>
    <t>9/12/1999
08/01/2010
29/12/2015</t>
  </si>
  <si>
    <t>NOHORA
DMANOSALVA
JULIAN S</t>
  </si>
  <si>
    <t>16/08/1900
0164 PRORROGA
367 MODIFICA</t>
  </si>
  <si>
    <t>25/05/2000
17/02/2010
30/06/2016</t>
  </si>
  <si>
    <t>NOHORA
PPERILLA
LORENA BARON</t>
  </si>
  <si>
    <t>7/07/2000
18/03/2010
11/08/2016</t>
  </si>
  <si>
    <t xml:space="preserve">N/A
2016ER6813
</t>
  </si>
  <si>
    <t>N/A
09/11/2016</t>
  </si>
  <si>
    <t>N/A
112</t>
  </si>
  <si>
    <t>N/A
03/05/2017</t>
  </si>
  <si>
    <t>N/A
XIMENA BARRAGAN</t>
  </si>
  <si>
    <t>N/A
SI</t>
  </si>
  <si>
    <t>10/04/2000
10/02/2010
30/09/2015
28/03/2016
01/11/2016
16/11/2022</t>
  </si>
  <si>
    <t>EDILBERTO MORENO REYES
JORGE MONROY
ANDREA OLIVEROS
SERGIO DUEÑAS
ELIANA CARDENAS
JONATAN MUÑOZ</t>
  </si>
  <si>
    <t>10/04/2000
10/02/2010
10/11/2015
03/06/2016
01/11/2016
21/12/2022</t>
  </si>
  <si>
    <t>N/A
5269
264
0048</t>
  </si>
  <si>
    <t>N/A
21/07/2009
06/03/2023
15/01/2026</t>
  </si>
  <si>
    <t>N/A
ARIOS
GERMAN RODRIGUEZ
ANGIE CRISTANCHO</t>
  </si>
  <si>
    <t>Actualizada 23/09/2026 Yennyf
Expediente se encuentra requerido desde el 15/01/2026</t>
  </si>
  <si>
    <t>CA 13/97</t>
  </si>
  <si>
    <t>SANTIAGO ALFONSO VARGAS</t>
  </si>
  <si>
    <t>EL PEDREGAL</t>
  </si>
  <si>
    <t>1 FAMILIA</t>
  </si>
  <si>
    <t>N/A
0,38</t>
  </si>
  <si>
    <t>0,01
0,01</t>
  </si>
  <si>
    <t>N/A
ALV</t>
  </si>
  <si>
    <t>N/A
1286
2352</t>
  </si>
  <si>
    <t>N/A
10/02/2005
21/03/2006</t>
  </si>
  <si>
    <t>N/A
2006ER6762</t>
  </si>
  <si>
    <t>N/A
27/12/2006</t>
  </si>
  <si>
    <t>13/01/1997
AUTO RENOV
05/02/2007</t>
  </si>
  <si>
    <t>13/01/1997
05/02/2007</t>
  </si>
  <si>
    <t>NOHORA
MERY</t>
  </si>
  <si>
    <t>28/02/1997
02/09/2004
19/02/2007</t>
  </si>
  <si>
    <t>JOSE MIGUEL LARA
HENRY LESMES
RAFAEL EDUARDO MORENO</t>
  </si>
  <si>
    <t>21/03/1997
02/09/2004
19/02/2007</t>
  </si>
  <si>
    <t>6/06/1997
15/06/2007
08/11/2024</t>
  </si>
  <si>
    <t>NOHORA
riaño
ALEJANDRA GUERRERO</t>
  </si>
  <si>
    <t>403
434 Prorroga
883 PERDIDA EJEC</t>
  </si>
  <si>
    <t>25/07/1997
21/11/2024</t>
  </si>
  <si>
    <t>Fecha actualizacion 23/09/2026 Yennyf
ultima actuacion perdida de fuerza ejecutoria</t>
  </si>
  <si>
    <t>CA 106/98</t>
  </si>
  <si>
    <t>JOSE URIEL SANCHEZ TORRES</t>
  </si>
  <si>
    <t>ACUEDUCTO INTERVEREDAL 1</t>
  </si>
  <si>
    <t>3159
05108</t>
  </si>
  <si>
    <t>4/07/2001
04/09/2001</t>
  </si>
  <si>
    <t>N/A
465</t>
  </si>
  <si>
    <t>N/A
05/02/2004</t>
  </si>
  <si>
    <t>Fecha actualizacion 23/09/2026 Yennyf
ultima actuacion memorando de fecha 23/02/2025</t>
  </si>
  <si>
    <t>CA 04/97</t>
  </si>
  <si>
    <t>LUIS ALFONSO ESPINOSA</t>
  </si>
  <si>
    <t>RIEGO Y PECUARIA</t>
  </si>
  <si>
    <t>QUEBRADA TAPIAS</t>
  </si>
  <si>
    <t xml:space="preserve">NOHORA
</t>
  </si>
  <si>
    <t>3 FAMILIAS</t>
  </si>
  <si>
    <t>13/01/1997
14/04/2008 RENOVA</t>
  </si>
  <si>
    <t>13/01/1997
14/04/2008</t>
  </si>
  <si>
    <t>NOHORA
D SIERRA</t>
  </si>
  <si>
    <t>BFERERO</t>
  </si>
  <si>
    <t>3718
2018ER8654</t>
  </si>
  <si>
    <t>5/12/1996
27/11/2018</t>
  </si>
  <si>
    <t>N/A
714</t>
  </si>
  <si>
    <t>N/A
104756</t>
  </si>
  <si>
    <t>N/A
08/02/2019</t>
  </si>
  <si>
    <t>2/02/1997
02/04/2019</t>
  </si>
  <si>
    <t>398
778
179 ADM PRORRO
545</t>
  </si>
  <si>
    <t>6/07/1997
08/09/2008
21/03/2019
12/08/2019</t>
  </si>
  <si>
    <t>NOHORA
DSIERRA 
FREDY PIÑEROS
JEFER AVILA</t>
  </si>
  <si>
    <t>24/02/1997
22/06/2006
22/04/2008
04/11/2011
15/04/2019
17/06/2022</t>
  </si>
  <si>
    <r>
      <t>J</t>
    </r>
    <r>
      <rPr>
        <sz val="9"/>
        <color theme="1"/>
        <rFont val="Aptos Narrow"/>
      </rPr>
      <t>OSE MIGUEL LARA
JUAN DAVID
ASTRID CORTEZ
LIZETH LOPEZ
LINA SANTAMARIA</t>
    </r>
  </si>
  <si>
    <t>3/04/1997
22/06/2006
13/05/2008
17/11/2012
23/04/2019
01/07/2022</t>
  </si>
  <si>
    <t>N/A
2006ER1879
02871
2019ER1591
2022ER12379</t>
  </si>
  <si>
    <t>N/A
17/04/2006
04/06/2007
06/03/2019
14/12/2022</t>
  </si>
  <si>
    <t>N/A
1749
10554
5023
2019EE57
1603
2547
1993</t>
  </si>
  <si>
    <t>N/A
28/02/2006
27/11/2006
25/06/2007
03/01/2019
31/08/2022
09/11/2022
14/07/2023</t>
  </si>
  <si>
    <t>N/A
FRANCY
ALCIRA
CRISTIAN
MARTA SANCHEZ
GERMAN RODRIGUEZ</t>
  </si>
  <si>
    <t>Fecha actualizacion 23/09/2026 Yennyf
ultima actuacion REQUERIDA</t>
  </si>
  <si>
    <t>CA 035/99</t>
  </si>
  <si>
    <t>JOSE EUCARIO OSOARIO</t>
  </si>
  <si>
    <t>LA HONDURA</t>
  </si>
  <si>
    <t>19 FAMILIAS</t>
  </si>
  <si>
    <t>N/A
YAMILE</t>
  </si>
  <si>
    <t>N/A
2008ER5299
2009ER3092</t>
  </si>
  <si>
    <t>N/A
08/10/2008
25/06/2009</t>
  </si>
  <si>
    <t>1531
2011ER460</t>
  </si>
  <si>
    <t>378
AUTO ADM RENOVA 09/07/2009
025 PRORROGA</t>
  </si>
  <si>
    <t>8/09/1999
09/07/2009
07/02/2011</t>
  </si>
  <si>
    <t>NOHORA
D MONSALVA
P PERILLA</t>
  </si>
  <si>
    <t>22/09/1999
17/09/2012</t>
  </si>
  <si>
    <t>9/08/1999
21/10/2003
31/07/2008
15/02/2010
28/11/2018</t>
  </si>
  <si>
    <t>CARLOS SIERRA
RAFAEL MORENO
eliana cardenas</t>
  </si>
  <si>
    <t>9/08/1999
04/08/2008
28/04/2010
30/11/2018</t>
  </si>
  <si>
    <t>N/A
5115
6541
2194
994</t>
  </si>
  <si>
    <t>N/A
24/10/2003
26/08/2006
06/04/2018
23/10/2020</t>
  </si>
  <si>
    <t>Actualizada 23/09/2026 Yennyf
Expediente se encuentra para perdida de fuerza ejecutoria</t>
  </si>
  <si>
    <t>CA 37-97</t>
  </si>
  <si>
    <t xml:space="preserve">QUEBRADA LA HORCA </t>
  </si>
  <si>
    <t>20/08/1997
08/01/1998</t>
  </si>
  <si>
    <t>JAVIERC</t>
  </si>
  <si>
    <t xml:space="preserve">17/04/1997
</t>
  </si>
  <si>
    <t>N/A
FRANCY
PRFD
CAROLINA ROA</t>
  </si>
  <si>
    <t>N/A
05/04/2006
27/06/2006
30/08/2006
21/07/2009
20/10/2011
22/03/2012</t>
  </si>
  <si>
    <t xml:space="preserve">N/A
2942
5420
2006ee7005
5205
9529
2591
</t>
  </si>
  <si>
    <t>JOSE MIGUEL LARA
JORGE MONROY
WILSON LOZANO
BLANCA CARO
MARCO DURAN</t>
  </si>
  <si>
    <t>N/A
04317
2006ER2233
2006ER5258
2014ER3931
2015ER629
2015ER3317</t>
  </si>
  <si>
    <t>N/A
20/10/1997
08/05/2006
10/10/2006
25/08/2014
12/02/2015
09/07/2015</t>
  </si>
  <si>
    <t>3/06/1997
09/07/2006
18/01/2007
23/12/2010
25/04/2011
19/07/2011
16/10/2014
22/07/2015</t>
  </si>
  <si>
    <t>3/06/1997
29/06/2006
31/10/2006
07/01/2011
23/05/2011
19/08/2011
23/01/2012
04/12/2014
28/08/2015</t>
  </si>
  <si>
    <t>Cumple</t>
  </si>
  <si>
    <t>507
701 APRUBAN PMA PARA INDUSTRIA
09/01/2007 admite renovac
272 PRORROGA
1105</t>
  </si>
  <si>
    <t>12/08/1997
23/12/1997
07/05/2007
24/12/2024</t>
  </si>
  <si>
    <t>NOHORA
PAULA MORENO</t>
  </si>
  <si>
    <t>Fecha actualizacion 23/09/2026 Yennyf
ultima actuacion perdida de fuerza ejecutoria EL SR FALLECIO</t>
  </si>
  <si>
    <t>89/97</t>
  </si>
  <si>
    <t>PARMENIO MENDOZA SUAREZ</t>
  </si>
  <si>
    <t>LAS CIRCAS</t>
  </si>
  <si>
    <t>35 FAMILIAS</t>
  </si>
  <si>
    <t>28/11/1997
08/01/2003
17/06/2003
12/08/2003
18/05/2006
26/03/2008
21/10/2010
28/06/2011
14/12/2016
24/02/2017</t>
  </si>
  <si>
    <t>JOSE LARA
HENRY LESMES
ANDRES REYES
ARMANDO MONROY
WILSON LOZANO
CARLOS ORTIZ
DIEGO FARFAN
LIZETH LOPEZ</t>
  </si>
  <si>
    <t>18/12/1997
26/01/2003
01/07/2003
12/08/2003
31/03/2008
011/2010
19/07/2011
27/12/2016
03/04/2017</t>
  </si>
  <si>
    <t>N/A
01602
01777
4092
2007ER1564
2017ER3398</t>
  </si>
  <si>
    <t>N/A
08/05/2003
21/05/2003
14/08/2006
21/03/2007
02/06/2017</t>
  </si>
  <si>
    <t>29/04/1998
24/10/2008
19/06/2009
16/04/2018</t>
  </si>
  <si>
    <t xml:space="preserve">N/A
2002
4958
2006EE6784
4011
369
7985
11850
AUTO REQUE 1029
3859
</t>
  </si>
  <si>
    <t>N/A
12/05/2003
13/06/2006
10/05/2007
14/01/2011
24/08/2011
28/12/2011
30/10/2017
13/04/2023</t>
  </si>
  <si>
    <t>N/A
JA MONROY
SIERRA
BRIYIT SACRISTAN
LGRAMIREZ
VANESA ROA
KAREN BUITRAGO</t>
  </si>
  <si>
    <t xml:space="preserve">83
auto 12/05/2003
AUTO 02/09/2003
AUTORENOVA  28/02/2008
783
915
273 NULIDAD
140 MODIFICA
1112
</t>
  </si>
  <si>
    <t>24/03/1998
28/02/2008
08/09/2008
27/10/2008
17/03/2009
05/04/2018
27/12/2024</t>
  </si>
  <si>
    <t>NOHORA
SIERRA
A MONSALVA
JULIAN SUAREZ
KAREN BARRETO</t>
  </si>
  <si>
    <t>Fecha actualizacion 23/09/2026 Yennyf
ultima actuacion perdida de fuerza ejecutoria NOTIFICACION POR CORREO</t>
  </si>
</sst>
</file>

<file path=xl/styles.xml><?xml version="1.0" encoding="utf-8"?>
<styleSheet xmlns="http://schemas.openxmlformats.org/spreadsheetml/2006/main" xmlns:mc="http://schemas.openxmlformats.org/markup-compatibility/2006" xmlns:x14ac="http://schemas.microsoft.com/office/spreadsheetml/2009/9/ac" mc:Ignorable="x14ac">
  <numFmts count="19">
    <numFmt numFmtId="44" formatCode="_-&quot;$&quot;\ * #,##0.00_-;\-&quot;$&quot;\ * #,##0.00_-;_-&quot;$&quot;\ * &quot;-&quot;??_-;_-@_-"/>
    <numFmt numFmtId="43" formatCode="_-* #,##0.00_-;\-* #,##0.00_-;_-* &quot;-&quot;??_-;_-@_-"/>
    <numFmt numFmtId="164" formatCode="&quot;$&quot;\ #,##0_);[Red]\(&quot;$&quot;\ #,##0\)"/>
    <numFmt numFmtId="165" formatCode="&quot;$&quot;\ #,##0.00_);[Red]\(&quot;$&quot;\ #,##0.00\)"/>
    <numFmt numFmtId="166" formatCode="_(&quot;$&quot;\ * #,##0.00_);_(&quot;$&quot;\ * \(#,##0.00\);_(&quot;$&quot;\ * &quot;-&quot;??_);_(@_)"/>
    <numFmt numFmtId="167" formatCode="_(* #,##0.00_);_(* \(#,##0.00\);_(* &quot;-&quot;??_);_(@_)"/>
    <numFmt numFmtId="168" formatCode="&quot;$&quot;\ #,##0"/>
    <numFmt numFmtId="169" formatCode="_(&quot;$&quot;\ * #,##0_);_(&quot;$&quot;\ * \(#,##0\);_(&quot;$&quot;\ * &quot;-&quot;??_);_(@_)"/>
    <numFmt numFmtId="170" formatCode="_(* #,##0_);_(* \(#,##0\);_(* &quot;-&quot;??_);_(@_)"/>
    <numFmt numFmtId="171" formatCode="dd/mm/yyyy;@"/>
    <numFmt numFmtId="172" formatCode="&quot;$&quot;\ #,##0.00"/>
    <numFmt numFmtId="173" formatCode="_(&quot;$&quot;* #,##0.00_);_(&quot;$&quot;* \(#,##0.00\);_(&quot;$&quot;* &quot;-&quot;??_);_(@_)"/>
    <numFmt numFmtId="174" formatCode="_(&quot;$&quot;* #,##0_);_(&quot;$&quot;* \(#,##0\);_(&quot;$&quot;* &quot;-&quot;??_);_(@_)"/>
    <numFmt numFmtId="175" formatCode="d/m/yyyy"/>
    <numFmt numFmtId="176" formatCode="_-&quot;$&quot;\ * #,##0.00_-;\-&quot;$&quot;\ * #,##0.00_-;_-&quot;$&quot;\ * &quot;-&quot;??_-;_-@"/>
    <numFmt numFmtId="177" formatCode="dd\-mm\-yyyy"/>
    <numFmt numFmtId="178" formatCode="d\-m\-yyyy"/>
    <numFmt numFmtId="179" formatCode="dd\-mm\-yy"/>
    <numFmt numFmtId="180" formatCode="_-[$$-240A]\ * #,##0.00_-;\-[$$-240A]\ * #,##0.00_-;_-[$$-240A]\ * &quot;-&quot;??_-;_-@_-"/>
  </numFmts>
  <fonts count="108">
    <font>
      <sz val="11"/>
      <color theme="1"/>
      <name val="Calibri"/>
      <family val="2"/>
      <scheme val="minor"/>
    </font>
    <font>
      <b/>
      <sz val="10"/>
      <name val="Arial Narrow"/>
      <family val="2"/>
    </font>
    <font>
      <sz val="10"/>
      <name val="Arial Narrow"/>
      <family val="2"/>
    </font>
    <font>
      <b/>
      <sz val="10"/>
      <color indexed="8"/>
      <name val="Arial Narrow"/>
      <family val="2"/>
    </font>
    <font>
      <sz val="10"/>
      <name val="Arial"/>
      <family val="2"/>
    </font>
    <font>
      <b/>
      <sz val="12"/>
      <color indexed="8"/>
      <name val="Arial Narrow"/>
      <family val="2"/>
    </font>
    <font>
      <sz val="10"/>
      <color indexed="8"/>
      <name val="Arial Narrow"/>
      <family val="2"/>
    </font>
    <font>
      <b/>
      <sz val="12"/>
      <name val="Arial Narrow"/>
      <family val="2"/>
    </font>
    <font>
      <sz val="10"/>
      <color indexed="10"/>
      <name val="Arial Narrow"/>
      <family val="2"/>
    </font>
    <font>
      <sz val="12"/>
      <color indexed="8"/>
      <name val="Arial Narrow"/>
      <family val="2"/>
    </font>
    <font>
      <sz val="11"/>
      <name val="Times New Roman"/>
      <family val="1"/>
    </font>
    <font>
      <b/>
      <sz val="9"/>
      <color indexed="81"/>
      <name val="Tahoma"/>
      <family val="2"/>
    </font>
    <font>
      <sz val="9"/>
      <color indexed="81"/>
      <name val="Tahoma"/>
      <family val="2"/>
    </font>
    <font>
      <b/>
      <sz val="18"/>
      <name val="Arial Narrow"/>
      <family val="2"/>
    </font>
    <font>
      <b/>
      <sz val="11"/>
      <name val="Arial Narrow"/>
      <family val="2"/>
    </font>
    <font>
      <b/>
      <sz val="20"/>
      <name val="Arial Narrow"/>
      <family val="2"/>
    </font>
    <font>
      <sz val="10"/>
      <color indexed="57"/>
      <name val="Arial Narrow"/>
      <family val="2"/>
    </font>
    <font>
      <b/>
      <u/>
      <sz val="10"/>
      <name val="Arial Narrow"/>
      <family val="2"/>
    </font>
    <font>
      <sz val="11"/>
      <color theme="1"/>
      <name val="Calibri"/>
      <family val="2"/>
      <scheme val="minor"/>
    </font>
    <font>
      <sz val="11"/>
      <color theme="0"/>
      <name val="Calibri"/>
      <family val="2"/>
      <scheme val="minor"/>
    </font>
    <font>
      <u/>
      <sz val="11"/>
      <color theme="10"/>
      <name val="Calibri"/>
      <family val="2"/>
      <scheme val="minor"/>
    </font>
    <font>
      <sz val="11"/>
      <color rgb="FFFF0000"/>
      <name val="Calibri"/>
      <family val="2"/>
      <scheme val="minor"/>
    </font>
    <font>
      <b/>
      <sz val="11"/>
      <color theme="1"/>
      <name val="Calibri"/>
      <family val="2"/>
      <scheme val="minor"/>
    </font>
    <font>
      <sz val="10"/>
      <color theme="1"/>
      <name val="Arial Narrow"/>
      <family val="2"/>
    </font>
    <font>
      <b/>
      <sz val="10"/>
      <color theme="1"/>
      <name val="Arial Narrow"/>
      <family val="2"/>
    </font>
    <font>
      <sz val="11"/>
      <name val="Calibri"/>
      <family val="2"/>
      <scheme val="minor"/>
    </font>
    <font>
      <sz val="7"/>
      <color theme="1"/>
      <name val="Arial Narrow"/>
      <family val="2"/>
    </font>
    <font>
      <sz val="10"/>
      <color rgb="FFFF0000"/>
      <name val="Arial Narrow"/>
      <family val="2"/>
    </font>
    <font>
      <b/>
      <sz val="12"/>
      <color rgb="FFFF0000"/>
      <name val="Arial Narrow"/>
      <family val="2"/>
    </font>
    <font>
      <sz val="12"/>
      <color theme="1"/>
      <name val="Calibri"/>
      <family val="2"/>
      <scheme val="minor"/>
    </font>
    <font>
      <sz val="10"/>
      <color theme="0"/>
      <name val="Arial Narrow"/>
      <family val="2"/>
    </font>
    <font>
      <b/>
      <sz val="12"/>
      <color theme="0"/>
      <name val="Arial Narrow"/>
      <family val="2"/>
    </font>
    <font>
      <b/>
      <sz val="12"/>
      <color theme="1"/>
      <name val="Arial Narrow"/>
      <family val="2"/>
    </font>
    <font>
      <b/>
      <sz val="12"/>
      <name val="Calibri"/>
      <family val="2"/>
      <scheme val="minor"/>
    </font>
    <font>
      <u/>
      <sz val="11"/>
      <name val="Calibri"/>
      <family val="2"/>
      <scheme val="minor"/>
    </font>
    <font>
      <b/>
      <sz val="11"/>
      <name val="Calibri"/>
      <family val="2"/>
      <scheme val="minor"/>
    </font>
    <font>
      <sz val="10"/>
      <color theme="1"/>
      <name val="Calibri"/>
      <family val="2"/>
      <scheme val="minor"/>
    </font>
    <font>
      <b/>
      <sz val="12"/>
      <color theme="1"/>
      <name val="Calibri"/>
      <family val="2"/>
      <scheme val="minor"/>
    </font>
    <font>
      <b/>
      <sz val="11"/>
      <color rgb="FFFF0000"/>
      <name val="Calibri"/>
      <family val="2"/>
      <scheme val="minor"/>
    </font>
    <font>
      <b/>
      <i/>
      <sz val="11"/>
      <color theme="1"/>
      <name val="Calibri"/>
      <family val="2"/>
      <scheme val="minor"/>
    </font>
    <font>
      <sz val="12"/>
      <color theme="1"/>
      <name val="Times New Roman"/>
      <family val="1"/>
    </font>
    <font>
      <sz val="12"/>
      <color theme="1"/>
      <name val="Arial"/>
      <family val="2"/>
    </font>
    <font>
      <b/>
      <sz val="8"/>
      <color theme="1"/>
      <name val="Calibri"/>
      <family val="2"/>
      <scheme val="minor"/>
    </font>
    <font>
      <b/>
      <sz val="18"/>
      <color theme="1"/>
      <name val="Arial Narrow"/>
      <family val="2"/>
    </font>
    <font>
      <b/>
      <sz val="10"/>
      <name val="Calibri"/>
      <family val="2"/>
      <scheme val="minor"/>
    </font>
    <font>
      <sz val="10"/>
      <name val="Calibri"/>
      <family val="2"/>
      <scheme val="minor"/>
    </font>
    <font>
      <sz val="11"/>
      <color rgb="FF00B050"/>
      <name val="Calibri"/>
      <family val="2"/>
      <scheme val="minor"/>
    </font>
    <font>
      <b/>
      <sz val="10"/>
      <color rgb="FF00B050"/>
      <name val="Calibri"/>
      <family val="2"/>
      <scheme val="minor"/>
    </font>
    <font>
      <b/>
      <sz val="10"/>
      <color theme="1"/>
      <name val="Calibri"/>
      <family val="2"/>
      <scheme val="minor"/>
    </font>
    <font>
      <b/>
      <sz val="16"/>
      <color theme="1"/>
      <name val="Calibri"/>
      <family val="2"/>
      <scheme val="minor"/>
    </font>
    <font>
      <b/>
      <sz val="14"/>
      <color theme="1"/>
      <name val="Calibri"/>
      <family val="2"/>
      <scheme val="minor"/>
    </font>
    <font>
      <sz val="10"/>
      <color rgb="FF00B050"/>
      <name val="Calibri"/>
      <family val="2"/>
      <scheme val="minor"/>
    </font>
    <font>
      <sz val="11"/>
      <color theme="1"/>
      <name val="Arial"/>
      <family val="2"/>
    </font>
    <font>
      <sz val="11"/>
      <name val="Arial"/>
      <family val="2"/>
    </font>
    <font>
      <b/>
      <sz val="11"/>
      <color indexed="8"/>
      <name val="Arial"/>
      <family val="2"/>
    </font>
    <font>
      <sz val="11"/>
      <color indexed="8"/>
      <name val="Arial"/>
      <family val="2"/>
    </font>
    <font>
      <sz val="11"/>
      <color rgb="FF4B4B4B"/>
      <name val="Arial"/>
      <family val="2"/>
    </font>
    <font>
      <b/>
      <sz val="11"/>
      <name val="Arial"/>
      <family val="2"/>
    </font>
    <font>
      <b/>
      <sz val="9"/>
      <color theme="1"/>
      <name val="Calibri"/>
      <family val="2"/>
      <scheme val="minor"/>
    </font>
    <font>
      <sz val="9"/>
      <color theme="1"/>
      <name val="Times New Roman"/>
      <family val="1"/>
    </font>
    <font>
      <sz val="11"/>
      <color theme="1"/>
      <name val="Calibri"/>
      <family val="2"/>
      <scheme val="minor"/>
    </font>
    <font>
      <sz val="11"/>
      <color theme="1"/>
      <name val="Calibri"/>
      <family val="2"/>
    </font>
    <font>
      <sz val="11"/>
      <name val="Calibri"/>
      <family val="2"/>
    </font>
    <font>
      <b/>
      <sz val="20"/>
      <color theme="1"/>
      <name val="Arial Narrow"/>
      <family val="2"/>
    </font>
    <font>
      <b/>
      <sz val="18"/>
      <color theme="1"/>
      <name val="Arial Narrow"/>
      <family val="2"/>
    </font>
    <font>
      <b/>
      <sz val="12"/>
      <color theme="1"/>
      <name val="Arial Narrow"/>
      <family val="2"/>
    </font>
    <font>
      <b/>
      <sz val="10"/>
      <color theme="1"/>
      <name val="Arial Narrow"/>
      <family val="2"/>
    </font>
    <font>
      <b/>
      <sz val="9"/>
      <color theme="1"/>
      <name val="Arial Narrow"/>
      <family val="2"/>
    </font>
    <font>
      <b/>
      <sz val="11"/>
      <color theme="1"/>
      <name val="Arial Narrow"/>
      <family val="2"/>
    </font>
    <font>
      <sz val="12"/>
      <color theme="1"/>
      <name val="Calibri"/>
      <family val="2"/>
    </font>
    <font>
      <b/>
      <sz val="10"/>
      <color rgb="FF000000"/>
      <name val="Arial Narrow"/>
      <family val="2"/>
    </font>
    <font>
      <b/>
      <sz val="12"/>
      <color rgb="FF000000"/>
      <name val="Arial Narrow"/>
      <family val="2"/>
    </font>
    <font>
      <b/>
      <sz val="10"/>
      <color rgb="FFFF0000"/>
      <name val="Arial Narrow"/>
      <family val="2"/>
    </font>
    <font>
      <b/>
      <sz val="11"/>
      <color rgb="FF000000"/>
      <name val="Arial Narrow"/>
      <family val="2"/>
    </font>
    <font>
      <b/>
      <sz val="8"/>
      <color theme="1"/>
      <name val="Arial Narrow"/>
      <family val="2"/>
    </font>
    <font>
      <sz val="10"/>
      <color theme="1"/>
      <name val="Arial Narrow"/>
      <family val="2"/>
    </font>
    <font>
      <sz val="12"/>
      <color rgb="FF000000"/>
      <name val="Arial Narrow"/>
      <family val="2"/>
    </font>
    <font>
      <u/>
      <sz val="11"/>
      <color theme="10"/>
      <name val="Calibri"/>
      <family val="2"/>
    </font>
    <font>
      <u/>
      <sz val="11"/>
      <color rgb="FF0563C1"/>
      <name val="Calibri"/>
      <family val="2"/>
    </font>
    <font>
      <sz val="8"/>
      <color theme="1"/>
      <name val="Arial Narrow"/>
      <family val="2"/>
    </font>
    <font>
      <sz val="9"/>
      <color theme="1"/>
      <name val="Arial Narrow"/>
      <family val="2"/>
    </font>
    <font>
      <sz val="10"/>
      <color rgb="FFFF0000"/>
      <name val="Arial Narrow"/>
      <family val="2"/>
    </font>
    <font>
      <sz val="10"/>
      <color rgb="FF000000"/>
      <name val="Arial Narrow"/>
      <family val="2"/>
    </font>
    <font>
      <sz val="12"/>
      <color theme="1"/>
      <name val="Arial Narrow"/>
      <family val="2"/>
    </font>
    <font>
      <sz val="12"/>
      <color rgb="FF4B4B4B"/>
      <name val="Arial Narrow"/>
      <family val="2"/>
    </font>
    <font>
      <u/>
      <sz val="11"/>
      <color rgb="FF0000FF"/>
      <name val="Calibri"/>
      <family val="2"/>
    </font>
    <font>
      <u/>
      <sz val="10"/>
      <color rgb="FF0000FF"/>
      <name val="Arial Narrow"/>
      <family val="2"/>
    </font>
    <font>
      <b/>
      <sz val="12"/>
      <color rgb="FFFF0000"/>
      <name val="Arial Narrow"/>
      <family val="2"/>
    </font>
    <font>
      <b/>
      <sz val="12"/>
      <color theme="1"/>
      <name val="Calibri"/>
      <family val="2"/>
    </font>
    <font>
      <sz val="11"/>
      <color theme="1"/>
      <name val="Arial"/>
      <family val="2"/>
    </font>
    <font>
      <b/>
      <sz val="11"/>
      <color rgb="FF000000"/>
      <name val="Arial"/>
      <family val="2"/>
    </font>
    <font>
      <sz val="11"/>
      <color rgb="FF000000"/>
      <name val="Arial"/>
      <family val="2"/>
    </font>
    <font>
      <b/>
      <sz val="11"/>
      <color theme="1"/>
      <name val="Arial"/>
      <family val="2"/>
    </font>
    <font>
      <sz val="10"/>
      <color theme="1"/>
      <name val="Arial"/>
      <family val="2"/>
    </font>
    <font>
      <sz val="11"/>
      <name val="Arial Narrow"/>
      <family val="2"/>
    </font>
    <font>
      <sz val="11"/>
      <color theme="1"/>
      <name val="Arial Narrow"/>
      <family val="2"/>
    </font>
    <font>
      <b/>
      <i/>
      <sz val="11"/>
      <color rgb="FFFF0000"/>
      <name val="Calibri"/>
      <family val="2"/>
      <scheme val="minor"/>
    </font>
    <font>
      <b/>
      <sz val="11"/>
      <color indexed="8"/>
      <name val="Arial Narrow"/>
      <family val="2"/>
    </font>
    <font>
      <sz val="10"/>
      <color rgb="FF000000"/>
      <name val="Arial"/>
      <family val="2"/>
    </font>
    <font>
      <u/>
      <sz val="11"/>
      <color theme="1"/>
      <name val="Calibri"/>
      <family val="2"/>
      <scheme val="minor"/>
    </font>
    <font>
      <sz val="8"/>
      <color rgb="FF000000"/>
      <name val="Arial"/>
      <family val="2"/>
    </font>
    <font>
      <sz val="11"/>
      <color theme="1"/>
      <name val="Aptos Narrow"/>
      <family val="2"/>
    </font>
    <font>
      <sz val="11"/>
      <name val="Aptos Narrow"/>
      <family val="2"/>
    </font>
    <font>
      <b/>
      <sz val="11"/>
      <color theme="1"/>
      <name val="Aptos Narrow"/>
      <family val="2"/>
    </font>
    <font>
      <i/>
      <sz val="11"/>
      <color theme="1"/>
      <name val="Arial"/>
      <family val="2"/>
    </font>
    <font>
      <sz val="8"/>
      <color theme="1"/>
      <name val="Calibri"/>
      <family val="2"/>
      <scheme val="minor"/>
    </font>
    <font>
      <sz val="9"/>
      <color theme="1"/>
      <name val="Aptos Narrow"/>
      <family val="2"/>
    </font>
    <font>
      <sz val="9"/>
      <color theme="1"/>
      <name val="Aptos Narrow"/>
    </font>
  </fonts>
  <fills count="109">
    <fill>
      <patternFill patternType="none"/>
    </fill>
    <fill>
      <patternFill patternType="gray125"/>
    </fill>
    <fill>
      <patternFill patternType="solid">
        <fgColor theme="8" tint="0.59999389629810485"/>
        <bgColor indexed="64"/>
      </patternFill>
    </fill>
    <fill>
      <patternFill patternType="solid">
        <fgColor theme="7" tint="0.39997558519241921"/>
        <bgColor indexed="64"/>
      </patternFill>
    </fill>
    <fill>
      <patternFill patternType="solid">
        <fgColor theme="5" tint="0.59999389629810485"/>
        <bgColor indexed="64"/>
      </patternFill>
    </fill>
    <fill>
      <patternFill patternType="solid">
        <fgColor rgb="FF66FF66"/>
        <bgColor indexed="64"/>
      </patternFill>
    </fill>
    <fill>
      <patternFill patternType="solid">
        <fgColor rgb="FFFFFF00"/>
        <bgColor indexed="64"/>
      </patternFill>
    </fill>
    <fill>
      <patternFill patternType="solid">
        <fgColor rgb="FFCC99FF"/>
        <bgColor indexed="64"/>
      </patternFill>
    </fill>
    <fill>
      <patternFill patternType="solid">
        <fgColor rgb="FFFFCCFF"/>
        <bgColor indexed="64"/>
      </patternFill>
    </fill>
    <fill>
      <patternFill patternType="solid">
        <fgColor theme="9" tint="0.39997558519241921"/>
        <bgColor indexed="64"/>
      </patternFill>
    </fill>
    <fill>
      <patternFill patternType="solid">
        <fgColor rgb="FF99FFCC"/>
        <bgColor indexed="64"/>
      </patternFill>
    </fill>
    <fill>
      <patternFill patternType="solid">
        <fgColor rgb="FFFFFF99"/>
        <bgColor indexed="64"/>
      </patternFill>
    </fill>
    <fill>
      <patternFill patternType="solid">
        <fgColor rgb="FFFFCCCC"/>
        <bgColor indexed="64"/>
      </patternFill>
    </fill>
    <fill>
      <patternFill patternType="solid">
        <fgColor theme="5" tint="0.39997558519241921"/>
        <bgColor indexed="64"/>
      </patternFill>
    </fill>
    <fill>
      <patternFill patternType="solid">
        <fgColor rgb="FF00B0F0"/>
        <bgColor indexed="64"/>
      </patternFill>
    </fill>
    <fill>
      <patternFill patternType="solid">
        <fgColor rgb="FFFF0000"/>
        <bgColor indexed="64"/>
      </patternFill>
    </fill>
    <fill>
      <patternFill patternType="solid">
        <fgColor theme="0"/>
        <bgColor indexed="64"/>
      </patternFill>
    </fill>
    <fill>
      <patternFill patternType="solid">
        <fgColor rgb="FF00B050"/>
        <bgColor indexed="64"/>
      </patternFill>
    </fill>
    <fill>
      <patternFill patternType="solid">
        <fgColor rgb="FF7030A0"/>
        <bgColor indexed="64"/>
      </patternFill>
    </fill>
    <fill>
      <patternFill patternType="solid">
        <fgColor rgb="FF002060"/>
        <bgColor indexed="64"/>
      </patternFill>
    </fill>
    <fill>
      <patternFill patternType="solid">
        <fgColor rgb="FFFFC000"/>
        <bgColor indexed="64"/>
      </patternFill>
    </fill>
    <fill>
      <patternFill patternType="solid">
        <fgColor rgb="FFFF6600"/>
        <bgColor indexed="64"/>
      </patternFill>
    </fill>
    <fill>
      <patternFill patternType="solid">
        <fgColor rgb="FF00FFFF"/>
        <bgColor indexed="64"/>
      </patternFill>
    </fill>
    <fill>
      <patternFill patternType="solid">
        <fgColor rgb="FF92D050"/>
        <bgColor indexed="64"/>
      </patternFill>
    </fill>
    <fill>
      <patternFill patternType="solid">
        <fgColor rgb="FF66FFFF"/>
        <bgColor indexed="64"/>
      </patternFill>
    </fill>
    <fill>
      <patternFill patternType="solid">
        <fgColor theme="7" tint="0.59999389629810485"/>
        <bgColor indexed="64"/>
      </patternFill>
    </fill>
    <fill>
      <patternFill patternType="solid">
        <fgColor theme="4" tint="0.39997558519241921"/>
        <bgColor indexed="64"/>
      </patternFill>
    </fill>
    <fill>
      <patternFill patternType="solid">
        <fgColor theme="3" tint="0.79998168889431442"/>
        <bgColor indexed="64"/>
      </patternFill>
    </fill>
    <fill>
      <patternFill patternType="solid">
        <fgColor theme="4" tint="0.59999389629810485"/>
        <bgColor indexed="64"/>
      </patternFill>
    </fill>
    <fill>
      <patternFill patternType="solid">
        <fgColor rgb="FFFF99FF"/>
        <bgColor indexed="64"/>
      </patternFill>
    </fill>
    <fill>
      <patternFill patternType="solid">
        <fgColor theme="4" tint="-0.249977111117893"/>
        <bgColor indexed="64"/>
      </patternFill>
    </fill>
    <fill>
      <patternFill patternType="solid">
        <fgColor rgb="FFC00000"/>
        <bgColor indexed="64"/>
      </patternFill>
    </fill>
    <fill>
      <patternFill patternType="solid">
        <fgColor theme="4" tint="0.79998168889431442"/>
        <bgColor indexed="64"/>
      </patternFill>
    </fill>
    <fill>
      <patternFill patternType="solid">
        <fgColor rgb="FFEFFFD9"/>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4"/>
        <bgColor indexed="64"/>
      </patternFill>
    </fill>
    <fill>
      <patternFill patternType="solid">
        <fgColor theme="8" tint="0.39997558519241921"/>
        <bgColor indexed="64"/>
      </patternFill>
    </fill>
    <fill>
      <patternFill patternType="solid">
        <fgColor rgb="FF2FECF1"/>
        <bgColor indexed="64"/>
      </patternFill>
    </fill>
    <fill>
      <patternFill patternType="solid">
        <fgColor rgb="FFB4C6E7"/>
        <bgColor rgb="FFB4C6E7"/>
      </patternFill>
    </fill>
    <fill>
      <patternFill patternType="solid">
        <fgColor rgb="FFFFC000"/>
        <bgColor rgb="FFFFC000"/>
      </patternFill>
    </fill>
    <fill>
      <patternFill patternType="solid">
        <fgColor rgb="FFFFD965"/>
        <bgColor rgb="FFFFD965"/>
      </patternFill>
    </fill>
    <fill>
      <patternFill patternType="solid">
        <fgColor rgb="FFF7CAAC"/>
        <bgColor rgb="FFF7CAAC"/>
      </patternFill>
    </fill>
    <fill>
      <patternFill patternType="solid">
        <fgColor rgb="FF66FF66"/>
        <bgColor rgb="FF66FF66"/>
      </patternFill>
    </fill>
    <fill>
      <patternFill patternType="solid">
        <fgColor rgb="FF00B0F0"/>
        <bgColor rgb="FF00B0F0"/>
      </patternFill>
    </fill>
    <fill>
      <patternFill patternType="solid">
        <fgColor rgb="FFFFFF00"/>
        <bgColor rgb="FFFFFF00"/>
      </patternFill>
    </fill>
    <fill>
      <patternFill patternType="solid">
        <fgColor rgb="FFCC99FF"/>
        <bgColor rgb="FFCC99FF"/>
      </patternFill>
    </fill>
    <fill>
      <patternFill patternType="solid">
        <fgColor rgb="FFFFCCFF"/>
        <bgColor rgb="FFFFCCFF"/>
      </patternFill>
    </fill>
    <fill>
      <patternFill patternType="solid">
        <fgColor rgb="FFA8D08D"/>
        <bgColor rgb="FFA8D08D"/>
      </patternFill>
    </fill>
    <fill>
      <patternFill patternType="solid">
        <fgColor rgb="FF99FFCC"/>
        <bgColor rgb="FF99FFCC"/>
      </patternFill>
    </fill>
    <fill>
      <patternFill patternType="solid">
        <fgColor rgb="FFFFFF99"/>
        <bgColor rgb="FFFFFF99"/>
      </patternFill>
    </fill>
    <fill>
      <patternFill patternType="solid">
        <fgColor rgb="FFFFCCCC"/>
        <bgColor rgb="FFFFCCCC"/>
      </patternFill>
    </fill>
    <fill>
      <patternFill patternType="solid">
        <fgColor rgb="FF00FFFF"/>
        <bgColor rgb="FF00FFFF"/>
      </patternFill>
    </fill>
    <fill>
      <patternFill patternType="solid">
        <fgColor rgb="FFF4B083"/>
        <bgColor rgb="FFF4B083"/>
      </patternFill>
    </fill>
    <fill>
      <patternFill patternType="solid">
        <fgColor rgb="FFFF0000"/>
        <bgColor rgb="FFFF0000"/>
      </patternFill>
    </fill>
    <fill>
      <patternFill patternType="solid">
        <fgColor rgb="FF7030A0"/>
        <bgColor rgb="FF7030A0"/>
      </patternFill>
    </fill>
    <fill>
      <patternFill patternType="solid">
        <fgColor rgb="FF00B050"/>
        <bgColor rgb="FF00B050"/>
      </patternFill>
    </fill>
    <fill>
      <patternFill patternType="solid">
        <fgColor rgb="FF92D050"/>
        <bgColor rgb="FF92D050"/>
      </patternFill>
    </fill>
    <fill>
      <patternFill patternType="solid">
        <fgColor rgb="FFFFC000"/>
        <bgColor rgb="FFFF0000"/>
      </patternFill>
    </fill>
    <fill>
      <patternFill patternType="solid">
        <fgColor rgb="FFFF0000"/>
        <bgColor rgb="FFFFC000"/>
      </patternFill>
    </fill>
    <fill>
      <patternFill patternType="solid">
        <fgColor rgb="FFFF0000"/>
        <bgColor rgb="FF7030A0"/>
      </patternFill>
    </fill>
    <fill>
      <patternFill patternType="solid">
        <fgColor rgb="FFFF0000"/>
        <bgColor rgb="FF00B0F0"/>
      </patternFill>
    </fill>
    <fill>
      <patternFill patternType="solid">
        <fgColor rgb="FFFFC000"/>
        <bgColor rgb="FF92D050"/>
      </patternFill>
    </fill>
    <fill>
      <patternFill patternType="solid">
        <fgColor rgb="FFFFC000"/>
        <bgColor rgb="FF7030A0"/>
      </patternFill>
    </fill>
    <fill>
      <patternFill patternType="solid">
        <fgColor rgb="FFFF0000"/>
        <bgColor theme="0"/>
      </patternFill>
    </fill>
    <fill>
      <patternFill patternType="solid">
        <fgColor rgb="FFFFC000"/>
        <bgColor rgb="FF00FFFF"/>
      </patternFill>
    </fill>
    <fill>
      <patternFill patternType="solid">
        <fgColor rgb="FF00B050"/>
        <bgColor rgb="FFFFC000"/>
      </patternFill>
    </fill>
    <fill>
      <patternFill patternType="solid">
        <fgColor rgb="FF00B050"/>
        <bgColor rgb="FF7030A0"/>
      </patternFill>
    </fill>
    <fill>
      <patternFill patternType="solid">
        <fgColor rgb="FFFF0000"/>
        <bgColor rgb="FF00FFFF"/>
      </patternFill>
    </fill>
    <fill>
      <patternFill patternType="solid">
        <fgColor rgb="FF00B050"/>
        <bgColor rgb="FF66FFFF"/>
      </patternFill>
    </fill>
    <fill>
      <patternFill patternType="solid">
        <fgColor rgb="FF00B050"/>
        <bgColor rgb="FF00FFFF"/>
      </patternFill>
    </fill>
    <fill>
      <patternFill patternType="solid">
        <fgColor rgb="FF92D050"/>
        <bgColor rgb="FF00FFFF"/>
      </patternFill>
    </fill>
    <fill>
      <patternFill patternType="solid">
        <fgColor rgb="FFFF0000"/>
        <bgColor rgb="FFFFFF00"/>
      </patternFill>
    </fill>
    <fill>
      <patternFill patternType="solid">
        <fgColor rgb="FF92D050"/>
        <bgColor rgb="FF2FECF1"/>
      </patternFill>
    </fill>
    <fill>
      <patternFill patternType="solid">
        <fgColor rgb="FF92D050"/>
        <bgColor rgb="FF00B0F0"/>
      </patternFill>
    </fill>
    <fill>
      <patternFill patternType="solid">
        <fgColor rgb="FF92D050"/>
        <bgColor rgb="FFFFFF00"/>
      </patternFill>
    </fill>
    <fill>
      <patternFill patternType="solid">
        <fgColor rgb="FF92D050"/>
        <bgColor theme="0"/>
      </patternFill>
    </fill>
    <fill>
      <patternFill patternType="solid">
        <fgColor rgb="FFFFC000"/>
        <bgColor rgb="FFFFFF00"/>
      </patternFill>
    </fill>
    <fill>
      <patternFill patternType="solid">
        <fgColor rgb="FF00B050"/>
        <bgColor rgb="FF92D050"/>
      </patternFill>
    </fill>
    <fill>
      <patternFill patternType="solid">
        <fgColor theme="9" tint="-0.249977111117893"/>
        <bgColor indexed="64"/>
      </patternFill>
    </fill>
    <fill>
      <patternFill patternType="solid">
        <fgColor rgb="FFFFC000"/>
        <bgColor theme="0"/>
      </patternFill>
    </fill>
    <fill>
      <patternFill patternType="solid">
        <fgColor rgb="FF92D050"/>
        <bgColor rgb="FF00B050"/>
      </patternFill>
    </fill>
    <fill>
      <patternFill patternType="solid">
        <fgColor rgb="FF92D050"/>
        <bgColor rgb="FFFFC000"/>
      </patternFill>
    </fill>
    <fill>
      <patternFill patternType="solid">
        <fgColor rgb="FFFF0000"/>
        <bgColor rgb="FFB4C6E7"/>
      </patternFill>
    </fill>
    <fill>
      <patternFill patternType="solid">
        <fgColor rgb="FFFF0000"/>
        <bgColor rgb="FFFFD965"/>
      </patternFill>
    </fill>
    <fill>
      <patternFill patternType="solid">
        <fgColor rgb="FFFF0000"/>
        <bgColor rgb="FFFFCCFF"/>
      </patternFill>
    </fill>
    <fill>
      <patternFill patternType="solid">
        <fgColor rgb="FFFF0000"/>
        <bgColor rgb="FFA8D08D"/>
      </patternFill>
    </fill>
    <fill>
      <patternFill patternType="solid">
        <fgColor rgb="FFFF0000"/>
        <bgColor rgb="FFFFCCCC"/>
      </patternFill>
    </fill>
    <fill>
      <patternFill patternType="solid">
        <fgColor theme="9"/>
        <bgColor indexed="64"/>
      </patternFill>
    </fill>
    <fill>
      <patternFill patternType="solid">
        <fgColor theme="9"/>
        <bgColor rgb="FFB4C6E7"/>
      </patternFill>
    </fill>
    <fill>
      <patternFill patternType="solid">
        <fgColor theme="9"/>
        <bgColor rgb="FFFFD965"/>
      </patternFill>
    </fill>
    <fill>
      <patternFill patternType="solid">
        <fgColor theme="9"/>
        <bgColor rgb="FFFFCCFF"/>
      </patternFill>
    </fill>
    <fill>
      <patternFill patternType="solid">
        <fgColor theme="9"/>
        <bgColor rgb="FFA8D08D"/>
      </patternFill>
    </fill>
    <fill>
      <patternFill patternType="solid">
        <fgColor theme="9"/>
        <bgColor rgb="FFFFCCCC"/>
      </patternFill>
    </fill>
    <fill>
      <patternFill patternType="solid">
        <fgColor theme="9" tint="-0.249977111117893"/>
        <bgColor rgb="FFB4C6E7"/>
      </patternFill>
    </fill>
    <fill>
      <patternFill patternType="solid">
        <fgColor theme="9" tint="-0.249977111117893"/>
        <bgColor rgb="FFFFD965"/>
      </patternFill>
    </fill>
    <fill>
      <patternFill patternType="solid">
        <fgColor theme="9" tint="-0.249977111117893"/>
        <bgColor rgb="FFFFCCFF"/>
      </patternFill>
    </fill>
    <fill>
      <patternFill patternType="solid">
        <fgColor theme="9" tint="-0.249977111117893"/>
        <bgColor rgb="FFA8D08D"/>
      </patternFill>
    </fill>
    <fill>
      <patternFill patternType="solid">
        <fgColor theme="5"/>
        <bgColor indexed="64"/>
      </patternFill>
    </fill>
    <fill>
      <patternFill patternType="solid">
        <fgColor rgb="FF00B050"/>
        <bgColor rgb="FFFF0000"/>
      </patternFill>
    </fill>
    <fill>
      <patternFill patternType="solid">
        <fgColor theme="3" tint="-0.249977111117893"/>
        <bgColor indexed="64"/>
      </patternFill>
    </fill>
    <fill>
      <patternFill patternType="solid">
        <fgColor rgb="FFFF0000"/>
        <bgColor rgb="FF92D050"/>
      </patternFill>
    </fill>
    <fill>
      <patternFill patternType="solid">
        <fgColor theme="7"/>
        <bgColor indexed="64"/>
      </patternFill>
    </fill>
    <fill>
      <patternFill patternType="solid">
        <fgColor rgb="FFCC66FF"/>
        <bgColor indexed="64"/>
      </patternFill>
    </fill>
    <fill>
      <patternFill patternType="solid">
        <fgColor rgb="FFFF0000"/>
        <bgColor rgb="FF66FFFF"/>
      </patternFill>
    </fill>
    <fill>
      <patternFill patternType="solid">
        <fgColor rgb="FF00B050"/>
        <bgColor rgb="FFFF9966"/>
      </patternFill>
    </fill>
    <fill>
      <patternFill patternType="solid">
        <fgColor rgb="FFFF0000"/>
        <bgColor rgb="FF2FECF1"/>
      </patternFill>
    </fill>
    <fill>
      <patternFill patternType="solid">
        <fgColor rgb="FFFF0000"/>
        <bgColor theme="5"/>
      </patternFill>
    </fill>
    <fill>
      <patternFill patternType="solid">
        <fgColor rgb="FFFFC000"/>
        <bgColor rgb="FF2FECF1"/>
      </patternFill>
    </fill>
  </fills>
  <borders count="46">
    <border>
      <left/>
      <right/>
      <top/>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style="medium">
        <color indexed="64"/>
      </right>
      <top/>
      <bottom style="thin">
        <color indexed="64"/>
      </bottom>
      <diagonal/>
    </border>
    <border>
      <left style="thin">
        <color indexed="64"/>
      </left>
      <right style="thin">
        <color indexed="64"/>
      </right>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right/>
      <top style="thin">
        <color indexed="64"/>
      </top>
      <bottom/>
      <diagonal/>
    </border>
    <border>
      <left style="medium">
        <color indexed="64"/>
      </left>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top style="thin">
        <color rgb="FF000000"/>
      </top>
      <bottom style="thin">
        <color rgb="FF000000"/>
      </bottom>
      <diagonal/>
    </border>
    <border>
      <left style="thin">
        <color indexed="64"/>
      </left>
      <right/>
      <top style="thin">
        <color indexed="64"/>
      </top>
      <bottom style="medium">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medium">
        <color rgb="FF000000"/>
      </right>
      <top/>
      <bottom style="medium">
        <color rgb="FF000000"/>
      </bottom>
      <diagonal/>
    </border>
  </borders>
  <cellStyleXfs count="15">
    <xf numFmtId="0" fontId="0" fillId="0" borderId="0"/>
    <xf numFmtId="0" fontId="20" fillId="0" borderId="0" applyNumberFormat="0" applyFill="0" applyBorder="0" applyAlignment="0" applyProtection="0"/>
    <xf numFmtId="167"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66"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173" fontId="18" fillId="0" borderId="0" applyFont="0" applyFill="0" applyBorder="0" applyAlignment="0" applyProtection="0"/>
    <xf numFmtId="44" fontId="18" fillId="0" borderId="0" applyFont="0" applyFill="0" applyBorder="0" applyAlignment="0" applyProtection="0"/>
    <xf numFmtId="0" fontId="4" fillId="0" borderId="0"/>
    <xf numFmtId="9" fontId="18" fillId="0" borderId="0" applyFont="0" applyFill="0" applyBorder="0" applyAlignment="0" applyProtection="0"/>
    <xf numFmtId="0" fontId="60" fillId="0" borderId="0"/>
    <xf numFmtId="0" fontId="20" fillId="0" borderId="0" applyNumberFormat="0" applyFill="0" applyBorder="0" applyAlignment="0" applyProtection="0"/>
    <xf numFmtId="0" fontId="18" fillId="0" borderId="0"/>
  </cellStyleXfs>
  <cellXfs count="3599">
    <xf numFmtId="0" fontId="0" fillId="0" borderId="0" xfId="0"/>
    <xf numFmtId="0" fontId="1" fillId="0" borderId="1" xfId="0" applyFont="1" applyBorder="1" applyAlignment="1" applyProtection="1">
      <alignment horizontal="center" vertical="center"/>
      <protection locked="0"/>
    </xf>
    <xf numFmtId="0" fontId="23" fillId="0" borderId="2" xfId="0" applyFont="1" applyBorder="1" applyAlignment="1">
      <alignment horizontal="center" vertical="center"/>
    </xf>
    <xf numFmtId="0" fontId="23" fillId="0" borderId="3" xfId="0" applyFont="1" applyBorder="1" applyAlignment="1">
      <alignment horizontal="center" vertical="center"/>
    </xf>
    <xf numFmtId="0" fontId="1" fillId="0" borderId="0" xfId="0" applyFont="1" applyAlignment="1" applyProtection="1">
      <alignment horizontal="center" vertical="center"/>
      <protection locked="0"/>
    </xf>
    <xf numFmtId="0" fontId="23" fillId="0" borderId="4" xfId="0" applyFont="1" applyBorder="1" applyAlignment="1">
      <alignment horizontal="center" vertical="center" wrapText="1"/>
    </xf>
    <xf numFmtId="0" fontId="2" fillId="0" borderId="5" xfId="0" applyFont="1" applyBorder="1" applyAlignment="1">
      <alignment horizontal="center" vertical="center" wrapText="1"/>
    </xf>
    <xf numFmtId="0" fontId="1" fillId="0" borderId="6" xfId="0" applyFont="1" applyBorder="1" applyAlignment="1" applyProtection="1">
      <alignment horizontal="center" vertical="center"/>
      <protection locked="0"/>
    </xf>
    <xf numFmtId="0" fontId="23" fillId="0" borderId="7" xfId="0" applyFont="1" applyBorder="1" applyAlignment="1">
      <alignment horizontal="center" vertical="center" wrapText="1"/>
    </xf>
    <xf numFmtId="14" fontId="2" fillId="0" borderId="8" xfId="0" applyNumberFormat="1" applyFont="1" applyBorder="1" applyAlignment="1">
      <alignment horizontal="center" vertical="center" wrapText="1"/>
    </xf>
    <xf numFmtId="0" fontId="3" fillId="2" borderId="9" xfId="0" applyFont="1" applyFill="1" applyBorder="1" applyAlignment="1">
      <alignment horizontal="center" vertical="center" wrapText="1"/>
    </xf>
    <xf numFmtId="14" fontId="3" fillId="2" borderId="10" xfId="0" applyNumberFormat="1" applyFont="1" applyFill="1" applyBorder="1" applyAlignment="1">
      <alignment horizontal="center" vertical="center" wrapText="1"/>
    </xf>
    <xf numFmtId="0" fontId="3" fillId="2" borderId="11"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1" fillId="3" borderId="10" xfId="0" applyFont="1" applyFill="1" applyBorder="1" applyAlignment="1">
      <alignment horizontal="center" vertical="center" wrapText="1"/>
    </xf>
    <xf numFmtId="0" fontId="3" fillId="4" borderId="10" xfId="0" applyFont="1" applyFill="1" applyBorder="1" applyAlignment="1">
      <alignment horizontal="center" vertical="center" wrapText="1"/>
    </xf>
    <xf numFmtId="0" fontId="1" fillId="5" borderId="10" xfId="0" applyFont="1" applyFill="1" applyBorder="1" applyAlignment="1">
      <alignment horizontal="center" vertical="center" wrapText="1"/>
    </xf>
    <xf numFmtId="0" fontId="24" fillId="5" borderId="10" xfId="0" applyFont="1" applyFill="1" applyBorder="1" applyAlignment="1">
      <alignment horizontal="center" vertical="center" wrapText="1"/>
    </xf>
    <xf numFmtId="0" fontId="1" fillId="6" borderId="10" xfId="0" applyFont="1" applyFill="1" applyBorder="1" applyAlignment="1">
      <alignment horizontal="center" vertical="center" wrapText="1"/>
    </xf>
    <xf numFmtId="0" fontId="3" fillId="6" borderId="10" xfId="0" applyFont="1" applyFill="1" applyBorder="1" applyAlignment="1">
      <alignment horizontal="center" vertical="center" wrapText="1"/>
    </xf>
    <xf numFmtId="0" fontId="1" fillId="7" borderId="10" xfId="0" applyFont="1" applyFill="1" applyBorder="1" applyAlignment="1">
      <alignment horizontal="center" vertical="center" wrapText="1"/>
    </xf>
    <xf numFmtId="0" fontId="1" fillId="8" borderId="10" xfId="10" applyFont="1" applyFill="1" applyBorder="1" applyAlignment="1">
      <alignment horizontal="center" vertical="center" wrapText="1"/>
    </xf>
    <xf numFmtId="1" fontId="3" fillId="8" borderId="10" xfId="0" applyNumberFormat="1" applyFont="1" applyFill="1" applyBorder="1" applyAlignment="1">
      <alignment horizontal="center" vertical="center" wrapText="1"/>
    </xf>
    <xf numFmtId="0" fontId="3" fillId="8" borderId="10" xfId="0" applyFont="1" applyFill="1" applyBorder="1" applyAlignment="1">
      <alignment horizontal="center" vertical="center" wrapText="1"/>
    </xf>
    <xf numFmtId="0" fontId="3" fillId="9" borderId="10" xfId="0" applyFont="1" applyFill="1" applyBorder="1" applyAlignment="1">
      <alignment horizontal="center" vertical="center" wrapText="1"/>
    </xf>
    <xf numFmtId="0" fontId="1" fillId="10" borderId="10" xfId="10" applyFont="1" applyFill="1" applyBorder="1" applyAlignment="1">
      <alignment horizontal="center" vertical="center" wrapText="1"/>
    </xf>
    <xf numFmtId="1" fontId="3" fillId="10" borderId="10" xfId="0" applyNumberFormat="1" applyFont="1" applyFill="1" applyBorder="1" applyAlignment="1">
      <alignment horizontal="center" vertical="center" wrapText="1"/>
    </xf>
    <xf numFmtId="0" fontId="3" fillId="10" borderId="10" xfId="0" applyFont="1" applyFill="1" applyBorder="1" applyAlignment="1">
      <alignment horizontal="center" vertical="center" wrapText="1"/>
    </xf>
    <xf numFmtId="0" fontId="3" fillId="11" borderId="10" xfId="0" applyFont="1" applyFill="1" applyBorder="1" applyAlignment="1">
      <alignment horizontal="center" vertical="center" wrapText="1"/>
    </xf>
    <xf numFmtId="0" fontId="3" fillId="3" borderId="10"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1" fillId="13" borderId="12" xfId="0" applyFont="1" applyFill="1" applyBorder="1" applyAlignment="1">
      <alignment horizontal="center" vertical="center" wrapText="1"/>
    </xf>
    <xf numFmtId="0" fontId="2" fillId="0" borderId="12" xfId="0" applyFont="1" applyBorder="1" applyAlignment="1">
      <alignment horizontal="center" vertical="center" wrapText="1"/>
    </xf>
    <xf numFmtId="14" fontId="2" fillId="0" borderId="12" xfId="0" applyNumberFormat="1" applyFont="1" applyBorder="1" applyAlignment="1">
      <alignment horizontal="center" vertical="center" wrapText="1"/>
    </xf>
    <xf numFmtId="0" fontId="5" fillId="0" borderId="12" xfId="0" applyFont="1" applyBorder="1" applyAlignment="1">
      <alignment horizontal="center" vertical="center"/>
    </xf>
    <xf numFmtId="0" fontId="6" fillId="0" borderId="12" xfId="0" applyFont="1" applyBorder="1" applyAlignment="1">
      <alignment horizontal="left" vertical="center" wrapText="1"/>
    </xf>
    <xf numFmtId="0" fontId="1" fillId="0" borderId="12" xfId="0" applyFont="1" applyBorder="1" applyAlignment="1">
      <alignment horizontal="left" vertical="center"/>
    </xf>
    <xf numFmtId="3" fontId="2" fillId="0" borderId="12" xfId="0" applyNumberFormat="1" applyFont="1" applyBorder="1" applyAlignment="1">
      <alignment horizontal="center" vertical="center"/>
    </xf>
    <xf numFmtId="0" fontId="2" fillId="0" borderId="12" xfId="0" applyFont="1" applyBorder="1" applyAlignment="1">
      <alignment horizontal="left" vertical="center"/>
    </xf>
    <xf numFmtId="0" fontId="2" fillId="0" borderId="12" xfId="0" applyFont="1" applyBorder="1" applyAlignment="1">
      <alignment vertical="center"/>
    </xf>
    <xf numFmtId="0" fontId="2" fillId="0" borderId="12" xfId="0" applyFont="1" applyBorder="1" applyAlignment="1">
      <alignment horizontal="center" vertical="center"/>
    </xf>
    <xf numFmtId="168" fontId="2" fillId="0" borderId="12" xfId="0" applyNumberFormat="1" applyFont="1" applyBorder="1" applyAlignment="1">
      <alignment horizontal="center" vertical="center"/>
    </xf>
    <xf numFmtId="14" fontId="2" fillId="0" borderId="12" xfId="0" applyNumberFormat="1" applyFont="1" applyBorder="1" applyAlignment="1">
      <alignment horizontal="center" vertical="center"/>
    </xf>
    <xf numFmtId="49" fontId="2" fillId="0" borderId="12" xfId="0" applyNumberFormat="1" applyFont="1" applyBorder="1" applyAlignment="1">
      <alignment horizontal="center" vertical="center"/>
    </xf>
    <xf numFmtId="14" fontId="23" fillId="0" borderId="12" xfId="0" applyNumberFormat="1" applyFont="1" applyBorder="1" applyAlignment="1">
      <alignment horizontal="center" vertical="center"/>
    </xf>
    <xf numFmtId="0" fontId="2" fillId="0" borderId="13" xfId="0" applyFont="1" applyBorder="1" applyAlignment="1">
      <alignment horizontal="center" vertical="center"/>
    </xf>
    <xf numFmtId="0" fontId="0" fillId="0" borderId="12" xfId="0" applyBorder="1" applyAlignment="1">
      <alignment horizontal="center" vertical="center"/>
    </xf>
    <xf numFmtId="0" fontId="2" fillId="0" borderId="12" xfId="0" applyFont="1" applyBorder="1" applyAlignment="1">
      <alignment vertical="center" wrapText="1"/>
    </xf>
    <xf numFmtId="0" fontId="25" fillId="0" borderId="12" xfId="0" applyFont="1" applyBorder="1" applyAlignment="1">
      <alignment horizontal="center" vertical="center"/>
    </xf>
    <xf numFmtId="0" fontId="25" fillId="0" borderId="0" xfId="0" applyFont="1"/>
    <xf numFmtId="14" fontId="2" fillId="0" borderId="12" xfId="0" applyNumberFormat="1" applyFont="1" applyBorder="1" applyAlignment="1">
      <alignment vertical="center"/>
    </xf>
    <xf numFmtId="14" fontId="23" fillId="0" borderId="12" xfId="0" applyNumberFormat="1" applyFont="1" applyBorder="1" applyAlignment="1">
      <alignment horizontal="center" vertical="center" wrapText="1"/>
    </xf>
    <xf numFmtId="14" fontId="2" fillId="14" borderId="12" xfId="0" applyNumberFormat="1" applyFont="1" applyFill="1" applyBorder="1" applyAlignment="1">
      <alignment horizontal="center" vertical="center"/>
    </xf>
    <xf numFmtId="3" fontId="2" fillId="0" borderId="12" xfId="0" applyNumberFormat="1" applyFont="1" applyBorder="1" applyAlignment="1">
      <alignment horizontal="center" vertical="center" wrapText="1"/>
    </xf>
    <xf numFmtId="0" fontId="0" fillId="0" borderId="0" xfId="0" applyAlignment="1">
      <alignment horizontal="center" vertical="center"/>
    </xf>
    <xf numFmtId="1" fontId="2" fillId="0" borderId="12" xfId="0" applyNumberFormat="1" applyFont="1" applyBorder="1" applyAlignment="1">
      <alignment horizontal="center" vertical="center"/>
    </xf>
    <xf numFmtId="0" fontId="2" fillId="0" borderId="13" xfId="0" applyFont="1" applyBorder="1" applyAlignment="1">
      <alignment vertical="center"/>
    </xf>
    <xf numFmtId="0" fontId="7" fillId="0" borderId="12" xfId="0" applyFont="1" applyBorder="1" applyAlignment="1">
      <alignment horizontal="center" vertical="center"/>
    </xf>
    <xf numFmtId="49" fontId="2" fillId="0" borderId="12" xfId="0" applyNumberFormat="1" applyFont="1" applyBorder="1" applyAlignment="1">
      <alignment horizontal="center" vertical="center" wrapText="1"/>
    </xf>
    <xf numFmtId="14" fontId="2" fillId="0" borderId="12" xfId="0" applyNumberFormat="1" applyFont="1" applyBorder="1" applyAlignment="1">
      <alignment horizontal="left" vertical="center" wrapText="1"/>
    </xf>
    <xf numFmtId="14" fontId="2" fillId="0" borderId="12" xfId="0" applyNumberFormat="1" applyFont="1" applyBorder="1" applyAlignment="1">
      <alignment vertical="center" wrapText="1"/>
    </xf>
    <xf numFmtId="0" fontId="2" fillId="0" borderId="0" xfId="0" applyFont="1" applyAlignment="1">
      <alignment vertical="center"/>
    </xf>
    <xf numFmtId="0" fontId="2" fillId="15" borderId="12" xfId="0" applyFont="1" applyFill="1" applyBorder="1" applyAlignment="1">
      <alignment horizontal="center" vertical="center" wrapText="1"/>
    </xf>
    <xf numFmtId="168" fontId="2" fillId="0" borderId="12" xfId="0" applyNumberFormat="1" applyFont="1" applyBorder="1" applyAlignment="1">
      <alignment vertical="center"/>
    </xf>
    <xf numFmtId="0" fontId="2" fillId="0" borderId="0" xfId="0" applyFont="1" applyAlignment="1">
      <alignment horizontal="center" vertical="center"/>
    </xf>
    <xf numFmtId="14" fontId="2" fillId="0" borderId="0" xfId="0" applyNumberFormat="1" applyFont="1" applyAlignment="1">
      <alignment vertical="center"/>
    </xf>
    <xf numFmtId="0" fontId="3" fillId="0" borderId="0" xfId="0" applyFont="1" applyAlignment="1">
      <alignment horizontal="center" vertical="center"/>
    </xf>
    <xf numFmtId="3" fontId="2" fillId="0" borderId="0" xfId="0" applyNumberFormat="1" applyFont="1" applyAlignment="1">
      <alignment horizontal="center" vertical="center"/>
    </xf>
    <xf numFmtId="14" fontId="2" fillId="0" borderId="0" xfId="0" applyNumberFormat="1" applyFont="1" applyAlignment="1">
      <alignment horizontal="center" vertical="center"/>
    </xf>
    <xf numFmtId="1" fontId="2" fillId="0" borderId="0" xfId="0" applyNumberFormat="1" applyFont="1" applyAlignment="1">
      <alignment horizontal="center" vertical="center"/>
    </xf>
    <xf numFmtId="0" fontId="2" fillId="14" borderId="0" xfId="0" applyFont="1" applyFill="1" applyAlignment="1">
      <alignment horizontal="center" vertical="center"/>
    </xf>
    <xf numFmtId="0" fontId="2" fillId="6" borderId="0" xfId="0" applyFont="1" applyFill="1" applyAlignment="1">
      <alignment horizontal="center" vertical="center"/>
    </xf>
    <xf numFmtId="0" fontId="23" fillId="0" borderId="0" xfId="0" applyFont="1" applyAlignment="1">
      <alignment vertical="center"/>
    </xf>
    <xf numFmtId="0" fontId="24" fillId="0" borderId="0" xfId="0" applyFont="1" applyAlignment="1">
      <alignment vertical="center"/>
    </xf>
    <xf numFmtId="0" fontId="23" fillId="0" borderId="0" xfId="0" applyFont="1" applyAlignment="1">
      <alignment horizontal="left" vertical="center"/>
    </xf>
    <xf numFmtId="0" fontId="23" fillId="0" borderId="0" xfId="0" applyFont="1" applyAlignment="1">
      <alignment horizontal="center" vertical="center"/>
    </xf>
    <xf numFmtId="0" fontId="5" fillId="17" borderId="11" xfId="0" applyFont="1" applyFill="1" applyBorder="1" applyAlignment="1">
      <alignment horizontal="center" vertical="center"/>
    </xf>
    <xf numFmtId="171" fontId="1" fillId="17" borderId="12" xfId="0" applyNumberFormat="1" applyFont="1" applyFill="1" applyBorder="1" applyAlignment="1">
      <alignment horizontal="center" vertical="center"/>
    </xf>
    <xf numFmtId="0" fontId="0" fillId="17" borderId="12" xfId="0" applyFill="1" applyBorder="1"/>
    <xf numFmtId="1" fontId="2" fillId="17" borderId="12" xfId="0" applyNumberFormat="1" applyFont="1" applyFill="1" applyBorder="1" applyAlignment="1">
      <alignment horizontal="center" vertical="center"/>
    </xf>
    <xf numFmtId="0" fontId="5" fillId="18" borderId="12" xfId="0" applyFont="1" applyFill="1" applyBorder="1" applyAlignment="1">
      <alignment horizontal="center" vertical="center"/>
    </xf>
    <xf numFmtId="171" fontId="2" fillId="17" borderId="12" xfId="0" applyNumberFormat="1" applyFont="1" applyFill="1" applyBorder="1" applyAlignment="1">
      <alignment horizontal="center" vertical="center" wrapText="1"/>
    </xf>
    <xf numFmtId="0" fontId="5" fillId="17" borderId="12" xfId="0" applyFont="1" applyFill="1" applyBorder="1" applyAlignment="1">
      <alignment horizontal="center" vertical="center"/>
    </xf>
    <xf numFmtId="171" fontId="5" fillId="17" borderId="12" xfId="0" applyNumberFormat="1" applyFont="1" applyFill="1" applyBorder="1" applyAlignment="1">
      <alignment horizontal="center" vertical="center"/>
    </xf>
    <xf numFmtId="0" fontId="2" fillId="17" borderId="12" xfId="0" applyFont="1" applyFill="1" applyBorder="1" applyAlignment="1">
      <alignment horizontal="center" vertical="center"/>
    </xf>
    <xf numFmtId="0" fontId="2" fillId="17" borderId="12" xfId="0" applyFont="1" applyFill="1" applyBorder="1" applyAlignment="1">
      <alignment horizontal="center" vertical="center" wrapText="1"/>
    </xf>
    <xf numFmtId="49" fontId="2" fillId="17" borderId="12" xfId="0" applyNumberFormat="1" applyFont="1" applyFill="1" applyBorder="1" applyAlignment="1">
      <alignment horizontal="center" vertical="center"/>
    </xf>
    <xf numFmtId="171" fontId="2" fillId="15" borderId="12" xfId="0" applyNumberFormat="1" applyFont="1" applyFill="1" applyBorder="1" applyAlignment="1">
      <alignment horizontal="center" vertical="center" wrapText="1"/>
    </xf>
    <xf numFmtId="0" fontId="5" fillId="15" borderId="12" xfId="0" applyFont="1" applyFill="1" applyBorder="1" applyAlignment="1">
      <alignment horizontal="center" vertical="center"/>
    </xf>
    <xf numFmtId="171" fontId="5" fillId="15" borderId="12" xfId="0" applyNumberFormat="1" applyFont="1" applyFill="1" applyBorder="1" applyAlignment="1">
      <alignment horizontal="center" vertical="center"/>
    </xf>
    <xf numFmtId="0" fontId="2" fillId="15" borderId="12" xfId="0" applyFont="1" applyFill="1" applyBorder="1" applyAlignment="1">
      <alignment horizontal="center" vertical="center"/>
    </xf>
    <xf numFmtId="1" fontId="2" fillId="15" borderId="12" xfId="0" applyNumberFormat="1" applyFont="1" applyFill="1" applyBorder="1" applyAlignment="1">
      <alignment horizontal="center" vertical="center"/>
    </xf>
    <xf numFmtId="169" fontId="2" fillId="15" borderId="12" xfId="5" applyNumberFormat="1" applyFont="1" applyFill="1" applyBorder="1" applyAlignment="1">
      <alignment horizontal="center" vertical="center"/>
    </xf>
    <xf numFmtId="171" fontId="2" fillId="0" borderId="12" xfId="0" applyNumberFormat="1" applyFont="1" applyBorder="1" applyAlignment="1">
      <alignment horizontal="center" vertical="center"/>
    </xf>
    <xf numFmtId="0" fontId="2" fillId="15" borderId="13" xfId="0" applyFont="1" applyFill="1" applyBorder="1" applyAlignment="1">
      <alignment horizontal="center" vertical="center"/>
    </xf>
    <xf numFmtId="171" fontId="0" fillId="15" borderId="12" xfId="0" applyNumberFormat="1" applyFill="1" applyBorder="1" applyAlignment="1">
      <alignment horizontal="center" vertical="center"/>
    </xf>
    <xf numFmtId="0" fontId="31" fillId="19" borderId="12" xfId="0" applyFont="1" applyFill="1" applyBorder="1" applyAlignment="1">
      <alignment horizontal="center" vertical="center"/>
    </xf>
    <xf numFmtId="0" fontId="30" fillId="19" borderId="12" xfId="0" applyFont="1" applyFill="1" applyBorder="1" applyAlignment="1">
      <alignment horizontal="center" vertical="center" wrapText="1"/>
    </xf>
    <xf numFmtId="0" fontId="5" fillId="20" borderId="0" xfId="0" applyFont="1" applyFill="1" applyAlignment="1">
      <alignment horizontal="center" vertical="center"/>
    </xf>
    <xf numFmtId="0" fontId="2" fillId="20" borderId="12" xfId="0" applyFont="1" applyFill="1" applyBorder="1" applyAlignment="1">
      <alignment horizontal="center" vertical="center" wrapText="1"/>
    </xf>
    <xf numFmtId="1" fontId="2" fillId="20" borderId="12" xfId="0" applyNumberFormat="1" applyFont="1" applyFill="1" applyBorder="1" applyAlignment="1">
      <alignment horizontal="center" vertical="center"/>
    </xf>
    <xf numFmtId="169" fontId="2" fillId="20" borderId="12" xfId="5" applyNumberFormat="1" applyFont="1" applyFill="1" applyBorder="1" applyAlignment="1">
      <alignment horizontal="center" vertical="center"/>
    </xf>
    <xf numFmtId="0" fontId="2" fillId="20" borderId="12" xfId="0" applyFont="1" applyFill="1" applyBorder="1" applyAlignment="1">
      <alignment horizontal="center" vertical="center"/>
    </xf>
    <xf numFmtId="0" fontId="5" fillId="20" borderId="12" xfId="0" applyFont="1" applyFill="1" applyBorder="1" applyAlignment="1">
      <alignment horizontal="center" vertical="center"/>
    </xf>
    <xf numFmtId="171" fontId="0" fillId="6" borderId="12" xfId="0" applyNumberFormat="1" applyFill="1" applyBorder="1" applyAlignment="1">
      <alignment horizontal="center" vertical="center"/>
    </xf>
    <xf numFmtId="0" fontId="7" fillId="17" borderId="12" xfId="0" applyFont="1" applyFill="1" applyBorder="1" applyAlignment="1">
      <alignment horizontal="center" vertical="center"/>
    </xf>
    <xf numFmtId="171" fontId="25" fillId="17" borderId="0" xfId="0" applyNumberFormat="1" applyFont="1" applyFill="1" applyAlignment="1">
      <alignment horizontal="center" vertical="center"/>
    </xf>
    <xf numFmtId="0" fontId="5" fillId="20" borderId="12" xfId="0" applyFont="1" applyFill="1" applyBorder="1" applyAlignment="1">
      <alignment horizontal="center" vertical="center" wrapText="1"/>
    </xf>
    <xf numFmtId="0" fontId="5" fillId="17" borderId="12" xfId="0" applyFont="1" applyFill="1" applyBorder="1" applyAlignment="1">
      <alignment horizontal="center" vertical="center" wrapText="1"/>
    </xf>
    <xf numFmtId="0" fontId="32" fillId="17" borderId="12" xfId="0" applyFont="1" applyFill="1" applyBorder="1" applyAlignment="1">
      <alignment horizontal="center" vertical="center" wrapText="1"/>
    </xf>
    <xf numFmtId="0" fontId="5" fillId="15" borderId="12" xfId="0" applyFont="1" applyFill="1" applyBorder="1" applyAlignment="1">
      <alignment horizontal="center" vertical="center" wrapText="1"/>
    </xf>
    <xf numFmtId="0" fontId="0" fillId="15" borderId="12" xfId="0" applyFill="1" applyBorder="1" applyAlignment="1">
      <alignment horizontal="center" vertical="center"/>
    </xf>
    <xf numFmtId="0" fontId="33" fillId="17" borderId="12" xfId="0" applyFont="1" applyFill="1" applyBorder="1" applyAlignment="1">
      <alignment horizontal="center" vertical="center" wrapText="1"/>
    </xf>
    <xf numFmtId="0" fontId="25" fillId="17" borderId="13" xfId="0" applyFont="1" applyFill="1" applyBorder="1" applyAlignment="1">
      <alignment horizontal="center" vertical="center"/>
    </xf>
    <xf numFmtId="0" fontId="0" fillId="20" borderId="12" xfId="0" applyFill="1" applyBorder="1" applyAlignment="1">
      <alignment horizontal="center" vertical="center"/>
    </xf>
    <xf numFmtId="0" fontId="24" fillId="17" borderId="12" xfId="0" applyFont="1" applyFill="1" applyBorder="1" applyAlignment="1">
      <alignment horizontal="center" vertical="center" wrapText="1"/>
    </xf>
    <xf numFmtId="0" fontId="7" fillId="18" borderId="12" xfId="0" applyFont="1" applyFill="1" applyBorder="1" applyAlignment="1">
      <alignment horizontal="center" vertical="center" wrapText="1"/>
    </xf>
    <xf numFmtId="0" fontId="7" fillId="20" borderId="12" xfId="0" applyFont="1" applyFill="1" applyBorder="1" applyAlignment="1">
      <alignment horizontal="center" vertical="center" wrapText="1"/>
    </xf>
    <xf numFmtId="0" fontId="7" fillId="17" borderId="12" xfId="0" applyFont="1" applyFill="1" applyBorder="1" applyAlignment="1">
      <alignment horizontal="center" vertical="center" wrapText="1"/>
    </xf>
    <xf numFmtId="0" fontId="7" fillId="20" borderId="12" xfId="0" applyFont="1" applyFill="1" applyBorder="1" applyAlignment="1">
      <alignment horizontal="center" vertical="center"/>
    </xf>
    <xf numFmtId="0" fontId="7" fillId="18" borderId="12" xfId="0" applyFont="1" applyFill="1" applyBorder="1" applyAlignment="1">
      <alignment horizontal="center" vertical="center"/>
    </xf>
    <xf numFmtId="0" fontId="7" fillId="15" borderId="12" xfId="0" applyFont="1" applyFill="1" applyBorder="1" applyAlignment="1">
      <alignment horizontal="center" vertical="center"/>
    </xf>
    <xf numFmtId="0" fontId="7" fillId="15" borderId="12" xfId="0" applyFont="1" applyFill="1" applyBorder="1" applyAlignment="1">
      <alignment horizontal="center" vertical="center" wrapText="1"/>
    </xf>
    <xf numFmtId="14" fontId="2" fillId="17" borderId="12" xfId="0" applyNumberFormat="1" applyFont="1" applyFill="1" applyBorder="1" applyAlignment="1">
      <alignment horizontal="center" vertical="center"/>
    </xf>
    <xf numFmtId="0" fontId="0" fillId="0" borderId="12" xfId="0" applyBorder="1"/>
    <xf numFmtId="14" fontId="23" fillId="17" borderId="12" xfId="0" applyNumberFormat="1" applyFont="1" applyFill="1" applyBorder="1" applyAlignment="1">
      <alignment horizontal="center" vertical="center" wrapText="1"/>
    </xf>
    <xf numFmtId="0" fontId="34" fillId="17" borderId="12" xfId="1" applyFont="1" applyFill="1" applyBorder="1" applyAlignment="1">
      <alignment horizontal="center" vertical="center" wrapText="1"/>
    </xf>
    <xf numFmtId="0" fontId="25" fillId="17" borderId="12" xfId="0" applyFont="1" applyFill="1" applyBorder="1"/>
    <xf numFmtId="0" fontId="32" fillId="17" borderId="12" xfId="0" applyFont="1" applyFill="1" applyBorder="1" applyAlignment="1">
      <alignment horizontal="center" vertical="center"/>
    </xf>
    <xf numFmtId="0" fontId="23" fillId="17" borderId="12" xfId="0" applyFont="1" applyFill="1" applyBorder="1" applyAlignment="1">
      <alignment horizontal="center" vertical="center" wrapText="1"/>
    </xf>
    <xf numFmtId="0" fontId="34" fillId="17" borderId="12" xfId="1" applyFont="1" applyFill="1" applyBorder="1" applyAlignment="1">
      <alignment horizontal="center" vertical="center"/>
    </xf>
    <xf numFmtId="0" fontId="5" fillId="6" borderId="12" xfId="0" applyFont="1" applyFill="1" applyBorder="1" applyAlignment="1">
      <alignment horizontal="center" vertical="center" wrapText="1"/>
    </xf>
    <xf numFmtId="0" fontId="32" fillId="20" borderId="12" xfId="0" applyFont="1" applyFill="1" applyBorder="1" applyAlignment="1">
      <alignment horizontal="center" vertical="center"/>
    </xf>
    <xf numFmtId="171" fontId="25" fillId="17" borderId="12" xfId="0" applyNumberFormat="1" applyFont="1" applyFill="1" applyBorder="1" applyAlignment="1">
      <alignment horizontal="center" vertical="center"/>
    </xf>
    <xf numFmtId="0" fontId="3" fillId="15" borderId="12" xfId="0" applyFont="1" applyFill="1" applyBorder="1" applyAlignment="1">
      <alignment horizontal="center" vertical="center" wrapText="1"/>
    </xf>
    <xf numFmtId="0" fontId="25" fillId="15" borderId="12" xfId="0" applyFont="1" applyFill="1" applyBorder="1" applyAlignment="1">
      <alignment horizontal="center" vertical="center"/>
    </xf>
    <xf numFmtId="0" fontId="25" fillId="15" borderId="12" xfId="0" applyFont="1" applyFill="1" applyBorder="1" applyAlignment="1">
      <alignment horizontal="center" vertical="center" wrapText="1"/>
    </xf>
    <xf numFmtId="0" fontId="31" fillId="15" borderId="12" xfId="0" applyFont="1" applyFill="1" applyBorder="1" applyAlignment="1">
      <alignment horizontal="center" vertical="center"/>
    </xf>
    <xf numFmtId="0" fontId="0" fillId="15" borderId="12" xfId="0" applyFill="1" applyBorder="1"/>
    <xf numFmtId="0" fontId="5" fillId="17" borderId="14" xfId="0" applyFont="1" applyFill="1" applyBorder="1" applyAlignment="1">
      <alignment horizontal="center" vertical="center"/>
    </xf>
    <xf numFmtId="0" fontId="0" fillId="17" borderId="12" xfId="0" applyFill="1" applyBorder="1" applyAlignment="1">
      <alignment horizontal="center" vertical="center" wrapText="1"/>
    </xf>
    <xf numFmtId="171" fontId="32" fillId="17" borderId="12" xfId="0" applyNumberFormat="1" applyFont="1" applyFill="1" applyBorder="1" applyAlignment="1">
      <alignment horizontal="center" vertical="center"/>
    </xf>
    <xf numFmtId="14" fontId="23" fillId="17" borderId="12" xfId="0" applyNumberFormat="1" applyFont="1" applyFill="1" applyBorder="1" applyAlignment="1">
      <alignment horizontal="center" vertical="center"/>
    </xf>
    <xf numFmtId="0" fontId="0" fillId="20" borderId="12" xfId="0" applyFill="1" applyBorder="1" applyAlignment="1">
      <alignment horizontal="center" vertical="center" wrapText="1"/>
    </xf>
    <xf numFmtId="0" fontId="0" fillId="6" borderId="12" xfId="0" applyFill="1" applyBorder="1" applyAlignment="1">
      <alignment horizontal="center" vertical="center" wrapText="1"/>
    </xf>
    <xf numFmtId="0" fontId="19" fillId="19" borderId="12" xfId="0" applyFont="1" applyFill="1" applyBorder="1" applyAlignment="1">
      <alignment horizontal="center" vertical="center" wrapText="1"/>
    </xf>
    <xf numFmtId="0" fontId="19" fillId="19" borderId="14" xfId="0" applyFont="1" applyFill="1" applyBorder="1" applyAlignment="1">
      <alignment horizontal="center" vertical="center" wrapText="1"/>
    </xf>
    <xf numFmtId="0" fontId="0" fillId="15" borderId="12" xfId="0" applyFill="1" applyBorder="1" applyAlignment="1">
      <alignment horizontal="center" vertical="center" wrapText="1"/>
    </xf>
    <xf numFmtId="171" fontId="0" fillId="0" borderId="12" xfId="0" applyNumberFormat="1" applyBorder="1" applyAlignment="1">
      <alignment horizontal="center" vertical="center"/>
    </xf>
    <xf numFmtId="1" fontId="0" fillId="20" borderId="12" xfId="0" applyNumberFormat="1" applyFill="1" applyBorder="1" applyAlignment="1">
      <alignment horizontal="center" vertical="center" wrapText="1"/>
    </xf>
    <xf numFmtId="1" fontId="19" fillId="15" borderId="12" xfId="0" applyNumberFormat="1" applyFont="1" applyFill="1" applyBorder="1" applyAlignment="1">
      <alignment horizontal="center" vertical="center" wrapText="1"/>
    </xf>
    <xf numFmtId="0" fontId="36" fillId="0" borderId="12" xfId="0" applyFont="1" applyBorder="1" applyAlignment="1">
      <alignment horizontal="center" vertical="center"/>
    </xf>
    <xf numFmtId="171" fontId="22" fillId="15" borderId="12" xfId="0" applyNumberFormat="1" applyFont="1" applyFill="1" applyBorder="1" applyAlignment="1">
      <alignment horizontal="center" vertical="center"/>
    </xf>
    <xf numFmtId="0" fontId="0" fillId="0" borderId="0" xfId="0" applyAlignment="1">
      <alignment horizontal="center" vertical="center" wrapText="1"/>
    </xf>
    <xf numFmtId="171" fontId="22" fillId="0" borderId="0" xfId="0" applyNumberFormat="1" applyFont="1" applyAlignment="1">
      <alignment horizontal="center" vertical="center"/>
    </xf>
    <xf numFmtId="0" fontId="0" fillId="0" borderId="12" xfId="0" applyBorder="1" applyAlignment="1">
      <alignment horizontal="center" vertical="center" wrapText="1"/>
    </xf>
    <xf numFmtId="0" fontId="29" fillId="0" borderId="12" xfId="0" applyFont="1" applyBorder="1"/>
    <xf numFmtId="0" fontId="2" fillId="15" borderId="12" xfId="0" applyFont="1" applyFill="1" applyBorder="1" applyAlignment="1">
      <alignment vertical="center"/>
    </xf>
    <xf numFmtId="0" fontId="2" fillId="15" borderId="12" xfId="0" applyFont="1" applyFill="1" applyBorder="1" applyAlignment="1">
      <alignment vertical="center" wrapText="1"/>
    </xf>
    <xf numFmtId="0" fontId="0" fillId="15" borderId="0" xfId="0" applyFill="1"/>
    <xf numFmtId="0" fontId="2" fillId="20" borderId="12" xfId="0" applyFont="1" applyFill="1" applyBorder="1" applyAlignment="1">
      <alignment vertical="center"/>
    </xf>
    <xf numFmtId="0" fontId="0" fillId="20" borderId="0" xfId="0" applyFill="1"/>
    <xf numFmtId="0" fontId="2" fillId="20" borderId="12" xfId="0" applyFont="1" applyFill="1" applyBorder="1" applyAlignment="1">
      <alignment vertical="center" wrapText="1"/>
    </xf>
    <xf numFmtId="14" fontId="2" fillId="17" borderId="12" xfId="0" applyNumberFormat="1" applyFont="1" applyFill="1" applyBorder="1" applyAlignment="1">
      <alignment vertical="center"/>
    </xf>
    <xf numFmtId="0" fontId="25" fillId="20" borderId="0" xfId="0" applyFont="1" applyFill="1"/>
    <xf numFmtId="0" fontId="25" fillId="0" borderId="12" xfId="0" applyFont="1" applyBorder="1"/>
    <xf numFmtId="0" fontId="2" fillId="6" borderId="12" xfId="0" applyFont="1" applyFill="1" applyBorder="1" applyAlignment="1">
      <alignment vertical="center"/>
    </xf>
    <xf numFmtId="14" fontId="2" fillId="6" borderId="12" xfId="0" applyNumberFormat="1" applyFont="1" applyFill="1" applyBorder="1" applyAlignment="1">
      <alignment vertical="center"/>
    </xf>
    <xf numFmtId="14" fontId="2" fillId="6" borderId="12" xfId="0" applyNumberFormat="1" applyFont="1" applyFill="1" applyBorder="1" applyAlignment="1">
      <alignment horizontal="center" vertical="center"/>
    </xf>
    <xf numFmtId="0" fontId="0" fillId="6" borderId="0" xfId="0" applyFill="1"/>
    <xf numFmtId="0" fontId="2" fillId="23" borderId="12" xfId="0" applyFont="1" applyFill="1" applyBorder="1" applyAlignment="1">
      <alignment horizontal="center" vertical="center"/>
    </xf>
    <xf numFmtId="14" fontId="2" fillId="23" borderId="12" xfId="0" applyNumberFormat="1" applyFont="1" applyFill="1" applyBorder="1" applyAlignment="1">
      <alignment vertical="center"/>
    </xf>
    <xf numFmtId="0" fontId="5" fillId="23" borderId="12" xfId="0" applyFont="1" applyFill="1" applyBorder="1" applyAlignment="1">
      <alignment horizontal="center" vertical="center"/>
    </xf>
    <xf numFmtId="0" fontId="2" fillId="23" borderId="12" xfId="0" applyFont="1" applyFill="1" applyBorder="1" applyAlignment="1">
      <alignment vertical="center"/>
    </xf>
    <xf numFmtId="3" fontId="2" fillId="23" borderId="12" xfId="0" applyNumberFormat="1" applyFont="1" applyFill="1" applyBorder="1" applyAlignment="1">
      <alignment horizontal="center" vertical="center"/>
    </xf>
    <xf numFmtId="14" fontId="2" fillId="23" borderId="12" xfId="0" applyNumberFormat="1" applyFont="1" applyFill="1" applyBorder="1" applyAlignment="1">
      <alignment vertical="center" wrapText="1"/>
    </xf>
    <xf numFmtId="49" fontId="2" fillId="23" borderId="12" xfId="0" applyNumberFormat="1" applyFont="1" applyFill="1" applyBorder="1" applyAlignment="1">
      <alignment horizontal="center" vertical="center"/>
    </xf>
    <xf numFmtId="14" fontId="23" fillId="23" borderId="12" xfId="0" applyNumberFormat="1" applyFont="1" applyFill="1" applyBorder="1" applyAlignment="1">
      <alignment horizontal="center" vertical="center"/>
    </xf>
    <xf numFmtId="14" fontId="2" fillId="23" borderId="12" xfId="0" applyNumberFormat="1" applyFont="1" applyFill="1" applyBorder="1" applyAlignment="1">
      <alignment horizontal="center" vertical="center"/>
    </xf>
    <xf numFmtId="0" fontId="2" fillId="23" borderId="13" xfId="0" applyFont="1" applyFill="1" applyBorder="1" applyAlignment="1">
      <alignment vertical="center"/>
    </xf>
    <xf numFmtId="0" fontId="0" fillId="23" borderId="0" xfId="0" applyFill="1"/>
    <xf numFmtId="0" fontId="2" fillId="23" borderId="12" xfId="0" applyFont="1" applyFill="1" applyBorder="1" applyAlignment="1">
      <alignment vertical="center" wrapText="1"/>
    </xf>
    <xf numFmtId="0" fontId="5" fillId="16" borderId="12" xfId="0" applyFont="1" applyFill="1" applyBorder="1" applyAlignment="1">
      <alignment horizontal="center" vertical="center"/>
    </xf>
    <xf numFmtId="0" fontId="0" fillId="16" borderId="12" xfId="0" applyFill="1" applyBorder="1"/>
    <xf numFmtId="0" fontId="0" fillId="16" borderId="12" xfId="0" applyFill="1" applyBorder="1" applyAlignment="1">
      <alignment horizontal="center"/>
    </xf>
    <xf numFmtId="0" fontId="0" fillId="16" borderId="12" xfId="0" applyFill="1" applyBorder="1" applyAlignment="1">
      <alignment wrapText="1"/>
    </xf>
    <xf numFmtId="0" fontId="0" fillId="0" borderId="12" xfId="0" applyBorder="1" applyAlignment="1">
      <alignment horizontal="center"/>
    </xf>
    <xf numFmtId="0" fontId="0" fillId="0" borderId="12" xfId="0" applyBorder="1" applyAlignment="1">
      <alignment wrapText="1"/>
    </xf>
    <xf numFmtId="0" fontId="2" fillId="24" borderId="12" xfId="0" applyFont="1" applyFill="1" applyBorder="1" applyAlignment="1">
      <alignment horizontal="center" vertical="center" wrapText="1"/>
    </xf>
    <xf numFmtId="0" fontId="0" fillId="16" borderId="0" xfId="0" applyFill="1"/>
    <xf numFmtId="14" fontId="0" fillId="16" borderId="12" xfId="0" applyNumberFormat="1" applyFill="1" applyBorder="1" applyAlignment="1">
      <alignment wrapText="1"/>
    </xf>
    <xf numFmtId="0" fontId="6" fillId="0" borderId="12" xfId="0" applyFont="1" applyBorder="1" applyAlignment="1">
      <alignment horizontal="center" vertical="center" wrapText="1"/>
    </xf>
    <xf numFmtId="171" fontId="22" fillId="0" borderId="12" xfId="0" applyNumberFormat="1" applyFont="1" applyBorder="1" applyAlignment="1">
      <alignment horizontal="center" vertical="center"/>
    </xf>
    <xf numFmtId="0" fontId="22" fillId="0" borderId="12" xfId="0" applyFont="1" applyBorder="1" applyAlignment="1">
      <alignment horizontal="center" vertical="center"/>
    </xf>
    <xf numFmtId="1" fontId="25" fillId="0" borderId="12" xfId="0" applyNumberFormat="1" applyFont="1" applyBorder="1" applyAlignment="1">
      <alignment horizontal="center" vertical="center"/>
    </xf>
    <xf numFmtId="171" fontId="2" fillId="0" borderId="12" xfId="0" applyNumberFormat="1" applyFont="1" applyBorder="1" applyAlignment="1">
      <alignment horizontal="center" vertical="center" wrapText="1"/>
    </xf>
    <xf numFmtId="171" fontId="0" fillId="16" borderId="12" xfId="0" applyNumberFormat="1" applyFill="1" applyBorder="1" applyAlignment="1">
      <alignment horizontal="center" vertical="center"/>
    </xf>
    <xf numFmtId="171" fontId="21" fillId="16" borderId="12" xfId="0" applyNumberFormat="1" applyFont="1" applyFill="1" applyBorder="1" applyAlignment="1">
      <alignment horizontal="center" vertical="center"/>
    </xf>
    <xf numFmtId="171" fontId="39" fillId="25" borderId="0" xfId="0" applyNumberFormat="1" applyFont="1" applyFill="1" applyAlignment="1">
      <alignment horizontal="center" vertical="center"/>
    </xf>
    <xf numFmtId="171" fontId="0" fillId="25" borderId="0" xfId="0" applyNumberFormat="1" applyFill="1" applyAlignment="1">
      <alignment horizontal="center" vertical="center"/>
    </xf>
    <xf numFmtId="0" fontId="0" fillId="25" borderId="0" xfId="0" applyFill="1" applyAlignment="1">
      <alignment horizontal="center" vertical="center"/>
    </xf>
    <xf numFmtId="171" fontId="21" fillId="25" borderId="12" xfId="0" applyNumberFormat="1" applyFont="1" applyFill="1" applyBorder="1" applyAlignment="1">
      <alignment horizontal="center" vertical="center"/>
    </xf>
    <xf numFmtId="171" fontId="22" fillId="26" borderId="0" xfId="0" applyNumberFormat="1" applyFont="1" applyFill="1" applyAlignment="1">
      <alignment horizontal="right" vertical="center"/>
    </xf>
    <xf numFmtId="171" fontId="22" fillId="26" borderId="0" xfId="0" applyNumberFormat="1" applyFont="1" applyFill="1" applyAlignment="1">
      <alignment horizontal="center" vertical="center"/>
    </xf>
    <xf numFmtId="0" fontId="22" fillId="26" borderId="0" xfId="0" applyFont="1" applyFill="1" applyAlignment="1">
      <alignment horizontal="center" vertical="center"/>
    </xf>
    <xf numFmtId="0" fontId="0" fillId="0" borderId="0" xfId="0" applyAlignment="1">
      <alignment horizontal="center"/>
    </xf>
    <xf numFmtId="0" fontId="7" fillId="28" borderId="17" xfId="0" applyFont="1" applyFill="1" applyBorder="1" applyAlignment="1" applyProtection="1">
      <alignment horizontal="center" vertical="center" wrapText="1"/>
      <protection locked="0"/>
    </xf>
    <xf numFmtId="0" fontId="14" fillId="28" borderId="13" xfId="0" applyFont="1" applyFill="1" applyBorder="1" applyAlignment="1" applyProtection="1">
      <alignment horizontal="center" vertical="center"/>
      <protection locked="0"/>
    </xf>
    <xf numFmtId="0" fontId="3" fillId="28" borderId="9" xfId="0" applyFont="1" applyFill="1" applyBorder="1" applyAlignment="1">
      <alignment horizontal="center" vertical="center" wrapText="1"/>
    </xf>
    <xf numFmtId="14" fontId="3" fillId="28" borderId="10" xfId="0" applyNumberFormat="1" applyFont="1" applyFill="1" applyBorder="1" applyAlignment="1">
      <alignment horizontal="center" vertical="center" wrapText="1"/>
    </xf>
    <xf numFmtId="14" fontId="3" fillId="29" borderId="16" xfId="0" applyNumberFormat="1" applyFont="1" applyFill="1" applyBorder="1" applyAlignment="1">
      <alignment horizontal="center" vertical="center" wrapText="1"/>
    </xf>
    <xf numFmtId="0" fontId="5" fillId="28" borderId="11" xfId="0" applyFont="1" applyFill="1" applyBorder="1" applyAlignment="1">
      <alignment horizontal="center" vertical="center" wrapText="1"/>
    </xf>
    <xf numFmtId="0" fontId="3" fillId="28" borderId="10" xfId="0" applyFont="1" applyFill="1" applyBorder="1" applyAlignment="1">
      <alignment horizontal="center" vertical="center" wrapText="1"/>
    </xf>
    <xf numFmtId="0" fontId="1" fillId="28" borderId="10" xfId="10" applyFont="1" applyFill="1" applyBorder="1" applyAlignment="1">
      <alignment horizontal="center" vertical="center" wrapText="1"/>
    </xf>
    <xf numFmtId="1" fontId="3" fillId="28" borderId="10" xfId="0" applyNumberFormat="1" applyFont="1" applyFill="1" applyBorder="1" applyAlignment="1">
      <alignment horizontal="center" vertical="center" wrapText="1"/>
    </xf>
    <xf numFmtId="0" fontId="1" fillId="28" borderId="10" xfId="0" applyFont="1" applyFill="1" applyBorder="1" applyAlignment="1">
      <alignment horizontal="center" vertical="center" wrapText="1"/>
    </xf>
    <xf numFmtId="0" fontId="24" fillId="6" borderId="10" xfId="0" applyFont="1" applyFill="1" applyBorder="1" applyAlignment="1">
      <alignment horizontal="center" vertical="center" wrapText="1"/>
    </xf>
    <xf numFmtId="1" fontId="3" fillId="6" borderId="10" xfId="0" applyNumberFormat="1" applyFont="1" applyFill="1" applyBorder="1" applyAlignment="1">
      <alignment horizontal="center" vertical="center" wrapText="1"/>
    </xf>
    <xf numFmtId="1" fontId="2" fillId="23" borderId="12" xfId="0" applyNumberFormat="1" applyFont="1" applyFill="1" applyBorder="1" applyAlignment="1">
      <alignment horizontal="center" vertical="center"/>
    </xf>
    <xf numFmtId="0" fontId="2" fillId="0" borderId="12" xfId="0" applyFont="1" applyBorder="1" applyAlignment="1">
      <alignment horizontal="center"/>
    </xf>
    <xf numFmtId="1" fontId="2" fillId="8" borderId="12" xfId="0" applyNumberFormat="1" applyFont="1" applyFill="1" applyBorder="1" applyAlignment="1">
      <alignment horizontal="center" vertical="center"/>
    </xf>
    <xf numFmtId="1" fontId="2" fillId="14" borderId="12" xfId="0" applyNumberFormat="1" applyFont="1" applyFill="1" applyBorder="1" applyAlignment="1">
      <alignment horizontal="center" vertical="center"/>
    </xf>
    <xf numFmtId="0" fontId="23" fillId="0" borderId="12" xfId="0" applyFont="1" applyBorder="1"/>
    <xf numFmtId="0" fontId="0" fillId="30" borderId="0" xfId="0" applyFill="1"/>
    <xf numFmtId="0" fontId="6" fillId="0" borderId="12" xfId="0" applyFont="1" applyBorder="1" applyAlignment="1">
      <alignment horizontal="center" vertical="center"/>
    </xf>
    <xf numFmtId="168" fontId="2" fillId="0" borderId="12" xfId="0" applyNumberFormat="1" applyFont="1" applyBorder="1" applyAlignment="1">
      <alignment horizontal="right" vertical="center"/>
    </xf>
    <xf numFmtId="14" fontId="2" fillId="0" borderId="12" xfId="0" applyNumberFormat="1" applyFont="1" applyBorder="1" applyAlignment="1">
      <alignment horizontal="center"/>
    </xf>
    <xf numFmtId="14" fontId="2" fillId="0" borderId="12" xfId="0" applyNumberFormat="1" applyFont="1" applyBorder="1" applyAlignment="1">
      <alignment horizontal="right" vertical="center"/>
    </xf>
    <xf numFmtId="14" fontId="2" fillId="14" borderId="12" xfId="0" applyNumberFormat="1" applyFont="1" applyFill="1" applyBorder="1" applyAlignment="1">
      <alignment vertical="center"/>
    </xf>
    <xf numFmtId="0" fontId="2" fillId="0" borderId="12" xfId="0" applyFont="1" applyBorder="1" applyAlignment="1">
      <alignment horizontal="center" wrapText="1"/>
    </xf>
    <xf numFmtId="168" fontId="2" fillId="0" borderId="12" xfId="0" applyNumberFormat="1" applyFont="1" applyBorder="1" applyAlignment="1">
      <alignment horizontal="right" vertical="center" wrapText="1"/>
    </xf>
    <xf numFmtId="14" fontId="2" fillId="0" borderId="12" xfId="0" applyNumberFormat="1" applyFont="1" applyBorder="1" applyAlignment="1">
      <alignment horizontal="right" vertical="center" wrapText="1"/>
    </xf>
    <xf numFmtId="14" fontId="2" fillId="0" borderId="12" xfId="0" applyNumberFormat="1" applyFont="1" applyBorder="1" applyAlignment="1">
      <alignment horizontal="left" vertical="center"/>
    </xf>
    <xf numFmtId="0" fontId="5" fillId="0" borderId="0" xfId="0" applyFont="1" applyAlignment="1">
      <alignment horizontal="center" vertical="center"/>
    </xf>
    <xf numFmtId="0" fontId="2" fillId="0" borderId="0" xfId="0" applyFont="1" applyAlignment="1">
      <alignment horizontal="center" vertical="center" wrapText="1"/>
    </xf>
    <xf numFmtId="0" fontId="37" fillId="0" borderId="0" xfId="0" applyFont="1"/>
    <xf numFmtId="0" fontId="15" fillId="0" borderId="1" xfId="0" applyFont="1" applyBorder="1" applyAlignment="1" applyProtection="1">
      <alignment vertical="center"/>
      <protection locked="0"/>
    </xf>
    <xf numFmtId="0" fontId="15" fillId="0" borderId="18" xfId="0" applyFont="1" applyBorder="1" applyAlignment="1" applyProtection="1">
      <alignment vertical="center"/>
      <protection locked="0"/>
    </xf>
    <xf numFmtId="0" fontId="15" fillId="0" borderId="0" xfId="0" applyFont="1" applyAlignment="1" applyProtection="1">
      <alignment vertical="center"/>
      <protection locked="0"/>
    </xf>
    <xf numFmtId="0" fontId="15" fillId="0" borderId="19" xfId="0" applyFont="1" applyBorder="1" applyAlignment="1" applyProtection="1">
      <alignment vertical="center"/>
      <protection locked="0"/>
    </xf>
    <xf numFmtId="0" fontId="15" fillId="0" borderId="6" xfId="0" applyFont="1" applyBorder="1" applyAlignment="1" applyProtection="1">
      <alignment vertical="center"/>
      <protection locked="0"/>
    </xf>
    <xf numFmtId="171" fontId="38" fillId="6" borderId="12" xfId="0" applyNumberFormat="1" applyFont="1" applyFill="1" applyBorder="1" applyAlignment="1">
      <alignment horizontal="center" vertical="center"/>
    </xf>
    <xf numFmtId="1" fontId="22" fillId="26" borderId="0" xfId="0" applyNumberFormat="1" applyFont="1" applyFill="1" applyAlignment="1">
      <alignment horizontal="center" vertical="center"/>
    </xf>
    <xf numFmtId="171" fontId="38" fillId="0" borderId="12" xfId="0" applyNumberFormat="1" applyFont="1" applyBorder="1" applyAlignment="1">
      <alignment horizontal="center" vertical="center"/>
    </xf>
    <xf numFmtId="14" fontId="0" fillId="0" borderId="0" xfId="0" applyNumberFormat="1"/>
    <xf numFmtId="171" fontId="25" fillId="0" borderId="12" xfId="0" applyNumberFormat="1" applyFont="1" applyBorder="1" applyAlignment="1">
      <alignment horizontal="center" vertical="center"/>
    </xf>
    <xf numFmtId="14" fontId="0" fillId="0" borderId="12" xfId="0" applyNumberFormat="1" applyBorder="1"/>
    <xf numFmtId="0" fontId="7" fillId="20" borderId="0" xfId="0" applyFont="1" applyFill="1" applyAlignment="1">
      <alignment horizontal="center" vertical="center"/>
    </xf>
    <xf numFmtId="0" fontId="25" fillId="20" borderId="13" xfId="0" applyFont="1" applyFill="1" applyBorder="1" applyAlignment="1">
      <alignment horizontal="center" vertical="center"/>
    </xf>
    <xf numFmtId="171" fontId="25" fillId="20" borderId="0" xfId="0" applyNumberFormat="1" applyFont="1" applyFill="1" applyAlignment="1">
      <alignment horizontal="center" vertical="center"/>
    </xf>
    <xf numFmtId="171" fontId="25" fillId="20" borderId="12" xfId="0" applyNumberFormat="1" applyFont="1" applyFill="1" applyBorder="1" applyAlignment="1">
      <alignment horizontal="center" vertical="center"/>
    </xf>
    <xf numFmtId="171" fontId="25" fillId="16" borderId="12" xfId="0" applyNumberFormat="1" applyFont="1" applyFill="1" applyBorder="1" applyAlignment="1">
      <alignment horizontal="center" vertical="center"/>
    </xf>
    <xf numFmtId="0" fontId="2" fillId="23" borderId="12" xfId="0" applyFont="1" applyFill="1" applyBorder="1" applyAlignment="1">
      <alignment horizontal="center" vertical="center" wrapText="1"/>
    </xf>
    <xf numFmtId="0" fontId="7" fillId="23" borderId="12" xfId="0" applyFont="1" applyFill="1" applyBorder="1" applyAlignment="1">
      <alignment horizontal="center" vertical="center"/>
    </xf>
    <xf numFmtId="0" fontId="2" fillId="23" borderId="13" xfId="0" applyFont="1" applyFill="1" applyBorder="1" applyAlignment="1">
      <alignment vertical="center" wrapText="1"/>
    </xf>
    <xf numFmtId="1" fontId="0" fillId="0" borderId="12" xfId="0" applyNumberFormat="1" applyBorder="1" applyAlignment="1">
      <alignment horizontal="center"/>
    </xf>
    <xf numFmtId="0" fontId="3" fillId="28" borderId="12" xfId="0" applyFont="1" applyFill="1" applyBorder="1" applyAlignment="1">
      <alignment horizontal="center" vertical="center" wrapText="1"/>
    </xf>
    <xf numFmtId="0" fontId="22" fillId="28" borderId="12" xfId="0" applyFont="1" applyFill="1" applyBorder="1" applyAlignment="1">
      <alignment horizontal="center" vertical="center"/>
    </xf>
    <xf numFmtId="0" fontId="22" fillId="28" borderId="12" xfId="0" applyFont="1" applyFill="1" applyBorder="1" applyAlignment="1">
      <alignment horizontal="center" vertical="center" wrapText="1"/>
    </xf>
    <xf numFmtId="171" fontId="42" fillId="26" borderId="0" xfId="0" applyNumberFormat="1" applyFont="1" applyFill="1" applyAlignment="1">
      <alignment horizontal="center" vertical="center" wrapText="1"/>
    </xf>
    <xf numFmtId="171" fontId="22" fillId="6" borderId="12" xfId="0" applyNumberFormat="1" applyFont="1" applyFill="1" applyBorder="1" applyAlignment="1">
      <alignment horizontal="center" vertical="center"/>
    </xf>
    <xf numFmtId="0" fontId="13" fillId="28" borderId="17" xfId="0" applyFont="1" applyFill="1" applyBorder="1" applyAlignment="1" applyProtection="1">
      <alignment horizontal="center" vertical="center"/>
      <protection locked="0"/>
    </xf>
    <xf numFmtId="0" fontId="13" fillId="28" borderId="12" xfId="0" applyFont="1" applyFill="1" applyBorder="1" applyAlignment="1" applyProtection="1">
      <alignment vertical="center"/>
      <protection locked="0"/>
    </xf>
    <xf numFmtId="0" fontId="43" fillId="28" borderId="12" xfId="0" applyFont="1" applyFill="1" applyBorder="1" applyAlignment="1" applyProtection="1">
      <alignment vertical="center"/>
      <protection locked="0"/>
    </xf>
    <xf numFmtId="0" fontId="1" fillId="28" borderId="20" xfId="0" applyFont="1" applyFill="1" applyBorder="1" applyAlignment="1">
      <alignment horizontal="center" vertical="center" wrapText="1"/>
    </xf>
    <xf numFmtId="0" fontId="2" fillId="13" borderId="12" xfId="0" applyFont="1" applyFill="1" applyBorder="1" applyAlignment="1">
      <alignment vertical="center"/>
    </xf>
    <xf numFmtId="0" fontId="1" fillId="0" borderId="12" xfId="0" applyFont="1" applyBorder="1" applyAlignment="1">
      <alignment horizontal="center" vertical="center"/>
    </xf>
    <xf numFmtId="1" fontId="1" fillId="23" borderId="12" xfId="0" applyNumberFormat="1" applyFont="1" applyFill="1" applyBorder="1" applyAlignment="1">
      <alignment horizontal="center" vertical="center"/>
    </xf>
    <xf numFmtId="2" fontId="2" fillId="0" borderId="12" xfId="0" applyNumberFormat="1" applyFont="1" applyBorder="1" applyAlignment="1">
      <alignment horizontal="center" vertical="center"/>
    </xf>
    <xf numFmtId="14" fontId="1" fillId="2" borderId="12" xfId="0" applyNumberFormat="1" applyFont="1" applyFill="1" applyBorder="1" applyAlignment="1">
      <alignment horizontal="center" vertical="center"/>
    </xf>
    <xf numFmtId="0" fontId="22" fillId="2" borderId="12" xfId="0" applyFont="1" applyFill="1" applyBorder="1" applyAlignment="1">
      <alignment horizontal="center"/>
    </xf>
    <xf numFmtId="0" fontId="22" fillId="0" borderId="0" xfId="0" applyFont="1" applyAlignment="1">
      <alignment horizontal="center"/>
    </xf>
    <xf numFmtId="14" fontId="1" fillId="2" borderId="12" xfId="0" applyNumberFormat="1" applyFont="1" applyFill="1" applyBorder="1" applyAlignment="1">
      <alignment vertical="center"/>
    </xf>
    <xf numFmtId="1" fontId="1" fillId="2" borderId="12" xfId="0" applyNumberFormat="1" applyFont="1" applyFill="1" applyBorder="1" applyAlignment="1">
      <alignment horizontal="center" vertical="center"/>
    </xf>
    <xf numFmtId="0" fontId="2" fillId="13" borderId="12" xfId="0" applyFont="1" applyFill="1" applyBorder="1" applyAlignment="1">
      <alignment horizontal="center" vertical="center"/>
    </xf>
    <xf numFmtId="0" fontId="2" fillId="0" borderId="12" xfId="0" applyFont="1" applyBorder="1" applyAlignment="1">
      <alignment wrapText="1"/>
    </xf>
    <xf numFmtId="0" fontId="0" fillId="0" borderId="0" xfId="0" applyAlignment="1">
      <alignment wrapText="1"/>
    </xf>
    <xf numFmtId="0" fontId="0" fillId="0" borderId="0" xfId="0" applyAlignment="1">
      <alignment vertical="center" wrapText="1"/>
    </xf>
    <xf numFmtId="0" fontId="43" fillId="6" borderId="12" xfId="0" applyFont="1" applyFill="1" applyBorder="1" applyAlignment="1" applyProtection="1">
      <alignment vertical="center"/>
      <protection locked="0"/>
    </xf>
    <xf numFmtId="0" fontId="13" fillId="6" borderId="12" xfId="0" applyFont="1" applyFill="1" applyBorder="1" applyAlignment="1" applyProtection="1">
      <alignment vertical="center"/>
      <protection locked="0"/>
    </xf>
    <xf numFmtId="0" fontId="13" fillId="0" borderId="12" xfId="0" applyFont="1" applyBorder="1" applyAlignment="1" applyProtection="1">
      <alignment vertical="center"/>
      <protection locked="0"/>
    </xf>
    <xf numFmtId="0" fontId="13" fillId="14" borderId="12" xfId="0" applyFont="1" applyFill="1" applyBorder="1" applyAlignment="1" applyProtection="1">
      <alignment vertical="center"/>
      <protection locked="0"/>
    </xf>
    <xf numFmtId="0" fontId="13" fillId="14" borderId="12" xfId="0" applyFont="1" applyFill="1" applyBorder="1" applyAlignment="1" applyProtection="1">
      <alignment horizontal="center" vertical="center"/>
      <protection locked="0"/>
    </xf>
    <xf numFmtId="14" fontId="13" fillId="6" borderId="12" xfId="0" applyNumberFormat="1" applyFont="1" applyFill="1" applyBorder="1" applyAlignment="1" applyProtection="1">
      <alignment vertical="center"/>
      <protection locked="0"/>
    </xf>
    <xf numFmtId="0" fontId="2" fillId="28" borderId="0" xfId="0" applyFont="1" applyFill="1" applyAlignment="1">
      <alignment vertical="center"/>
    </xf>
    <xf numFmtId="0" fontId="3" fillId="28" borderId="11" xfId="0" applyFont="1" applyFill="1" applyBorder="1" applyAlignment="1">
      <alignment horizontal="center" vertical="center" wrapText="1"/>
    </xf>
    <xf numFmtId="0" fontId="3" fillId="14" borderId="10" xfId="0" applyFont="1" applyFill="1" applyBorder="1" applyAlignment="1">
      <alignment horizontal="center" vertical="center" wrapText="1"/>
    </xf>
    <xf numFmtId="0" fontId="1" fillId="14" borderId="10" xfId="0" applyFont="1" applyFill="1" applyBorder="1" applyAlignment="1">
      <alignment horizontal="center" vertical="center" wrapText="1"/>
    </xf>
    <xf numFmtId="0" fontId="1" fillId="14" borderId="10" xfId="10" applyFont="1" applyFill="1" applyBorder="1" applyAlignment="1">
      <alignment horizontal="center" vertical="center" wrapText="1"/>
    </xf>
    <xf numFmtId="14" fontId="3" fillId="6" borderId="10" xfId="0" applyNumberFormat="1" applyFont="1" applyFill="1" applyBorder="1" applyAlignment="1">
      <alignment horizontal="center" vertical="center" wrapText="1"/>
    </xf>
    <xf numFmtId="0" fontId="3" fillId="0" borderId="0" xfId="0" applyFont="1" applyAlignment="1">
      <alignment horizontal="center" vertical="center" wrapText="1"/>
    </xf>
    <xf numFmtId="0" fontId="2" fillId="13" borderId="12" xfId="0" applyFont="1" applyFill="1" applyBorder="1" applyAlignment="1">
      <alignment vertical="center" wrapText="1"/>
    </xf>
    <xf numFmtId="0" fontId="40" fillId="0" borderId="12" xfId="0" applyFont="1" applyBorder="1"/>
    <xf numFmtId="0" fontId="41" fillId="0" borderId="12" xfId="0" applyFont="1" applyBorder="1" applyAlignment="1">
      <alignment horizontal="justify" vertical="center"/>
    </xf>
    <xf numFmtId="168" fontId="2" fillId="0" borderId="12" xfId="0" applyNumberFormat="1" applyFont="1" applyBorder="1" applyAlignment="1">
      <alignment vertical="center" wrapText="1"/>
    </xf>
    <xf numFmtId="0" fontId="6" fillId="23" borderId="12" xfId="0" applyFont="1" applyFill="1" applyBorder="1" applyAlignment="1">
      <alignment horizontal="center" vertical="center"/>
    </xf>
    <xf numFmtId="168" fontId="2" fillId="23" borderId="12" xfId="0" applyNumberFormat="1" applyFont="1" applyFill="1" applyBorder="1" applyAlignment="1">
      <alignment vertical="center"/>
    </xf>
    <xf numFmtId="0" fontId="2" fillId="23" borderId="0" xfId="0" applyFont="1" applyFill="1" applyAlignment="1">
      <alignment vertical="center"/>
    </xf>
    <xf numFmtId="14" fontId="6" fillId="0" borderId="12" xfId="0" applyNumberFormat="1" applyFont="1" applyBorder="1" applyAlignment="1">
      <alignment horizontal="center" vertical="center" wrapText="1"/>
    </xf>
    <xf numFmtId="0" fontId="6" fillId="0" borderId="12" xfId="0" applyFont="1" applyBorder="1" applyAlignment="1">
      <alignment horizontal="right" vertical="center" wrapText="1"/>
    </xf>
    <xf numFmtId="14" fontId="6" fillId="0" borderId="12" xfId="0" applyNumberFormat="1" applyFont="1" applyBorder="1" applyAlignment="1">
      <alignment horizontal="right" vertical="center" wrapText="1"/>
    </xf>
    <xf numFmtId="0" fontId="2" fillId="0" borderId="12" xfId="10" applyFont="1" applyBorder="1" applyAlignment="1">
      <alignment horizontal="center" vertical="center" wrapText="1"/>
    </xf>
    <xf numFmtId="1" fontId="6" fillId="0" borderId="12" xfId="0" applyNumberFormat="1" applyFont="1" applyBorder="1" applyAlignment="1">
      <alignment horizontal="center" vertical="center" wrapText="1"/>
    </xf>
    <xf numFmtId="0" fontId="2" fillId="13" borderId="12" xfId="0" applyFont="1" applyFill="1" applyBorder="1" applyAlignment="1">
      <alignment horizontal="center" vertical="center" wrapText="1"/>
    </xf>
    <xf numFmtId="0" fontId="2" fillId="31" borderId="12" xfId="0" applyFont="1" applyFill="1" applyBorder="1" applyAlignment="1">
      <alignment horizontal="center" vertical="center" wrapText="1"/>
    </xf>
    <xf numFmtId="14" fontId="2" fillId="31" borderId="12" xfId="0" applyNumberFormat="1" applyFont="1" applyFill="1" applyBorder="1" applyAlignment="1">
      <alignment vertical="center"/>
    </xf>
    <xf numFmtId="0" fontId="6" fillId="31" borderId="12" xfId="0" applyFont="1" applyFill="1" applyBorder="1" applyAlignment="1">
      <alignment horizontal="center" vertical="center"/>
    </xf>
    <xf numFmtId="0" fontId="2" fillId="31" borderId="12" xfId="0" applyFont="1" applyFill="1" applyBorder="1" applyAlignment="1">
      <alignment vertical="center"/>
    </xf>
    <xf numFmtId="3" fontId="2" fillId="31" borderId="12" xfId="0" applyNumberFormat="1" applyFont="1" applyFill="1" applyBorder="1" applyAlignment="1">
      <alignment horizontal="center" vertical="center"/>
    </xf>
    <xf numFmtId="0" fontId="2" fillId="31" borderId="12" xfId="0" applyFont="1" applyFill="1" applyBorder="1" applyAlignment="1">
      <alignment horizontal="center" vertical="center"/>
    </xf>
    <xf numFmtId="168" fontId="2" fillId="31" borderId="12" xfId="0" applyNumberFormat="1" applyFont="1" applyFill="1" applyBorder="1" applyAlignment="1">
      <alignment vertical="center"/>
    </xf>
    <xf numFmtId="49" fontId="2" fillId="31" borderId="12" xfId="0" applyNumberFormat="1" applyFont="1" applyFill="1" applyBorder="1" applyAlignment="1">
      <alignment horizontal="center" vertical="center"/>
    </xf>
    <xf numFmtId="14" fontId="23" fillId="31" borderId="12" xfId="0" applyNumberFormat="1" applyFont="1" applyFill="1" applyBorder="1" applyAlignment="1">
      <alignment horizontal="center" vertical="center"/>
    </xf>
    <xf numFmtId="14" fontId="2" fillId="31" borderId="12" xfId="0" applyNumberFormat="1" applyFont="1" applyFill="1" applyBorder="1" applyAlignment="1">
      <alignment horizontal="center" vertical="center"/>
    </xf>
    <xf numFmtId="0" fontId="2" fillId="31" borderId="0" xfId="0" applyFont="1" applyFill="1" applyAlignment="1">
      <alignment vertical="center"/>
    </xf>
    <xf numFmtId="14" fontId="2" fillId="6" borderId="0" xfId="0" applyNumberFormat="1" applyFont="1" applyFill="1" applyAlignment="1">
      <alignment horizontal="center" vertical="center"/>
    </xf>
    <xf numFmtId="0" fontId="23" fillId="6" borderId="0" xfId="0" applyFont="1" applyFill="1" applyAlignment="1">
      <alignment horizontal="center" vertical="center"/>
    </xf>
    <xf numFmtId="0" fontId="16" fillId="0" borderId="0" xfId="0" applyFont="1" applyAlignment="1">
      <alignment horizontal="center" vertical="center"/>
    </xf>
    <xf numFmtId="0" fontId="2" fillId="6" borderId="0" xfId="0" applyFont="1" applyFill="1" applyAlignment="1">
      <alignment vertical="center"/>
    </xf>
    <xf numFmtId="171" fontId="25" fillId="16" borderId="12" xfId="0" applyNumberFormat="1" applyFont="1" applyFill="1" applyBorder="1" applyAlignment="1">
      <alignment horizontal="center" vertical="center" wrapText="1"/>
    </xf>
    <xf numFmtId="0" fontId="25" fillId="16" borderId="12" xfId="0" applyFont="1" applyFill="1" applyBorder="1" applyAlignment="1">
      <alignment horizontal="center" vertical="center" wrapText="1"/>
    </xf>
    <xf numFmtId="0" fontId="25" fillId="16" borderId="12" xfId="0" applyFont="1" applyFill="1" applyBorder="1" applyAlignment="1">
      <alignment horizontal="center" vertical="center"/>
    </xf>
    <xf numFmtId="1" fontId="25" fillId="16" borderId="12" xfId="0" applyNumberFormat="1" applyFont="1" applyFill="1" applyBorder="1" applyAlignment="1">
      <alignment horizontal="center" vertical="center"/>
    </xf>
    <xf numFmtId="169" fontId="25" fillId="16" borderId="12" xfId="5" applyNumberFormat="1" applyFont="1" applyFill="1" applyBorder="1" applyAlignment="1">
      <alignment horizontal="center" vertical="center"/>
    </xf>
    <xf numFmtId="0" fontId="44" fillId="6" borderId="12" xfId="0" applyFont="1" applyFill="1" applyBorder="1" applyAlignment="1">
      <alignment horizontal="center" vertical="center" wrapText="1"/>
    </xf>
    <xf numFmtId="0" fontId="44" fillId="10" borderId="12" xfId="10" applyFont="1" applyFill="1" applyBorder="1" applyAlignment="1">
      <alignment horizontal="center" vertical="center" wrapText="1"/>
    </xf>
    <xf numFmtId="1" fontId="44" fillId="10" borderId="12" xfId="0" applyNumberFormat="1" applyFont="1" applyFill="1" applyBorder="1" applyAlignment="1">
      <alignment horizontal="center" vertical="center" wrapText="1"/>
    </xf>
    <xf numFmtId="0" fontId="44" fillId="10" borderId="12" xfId="0" applyFont="1" applyFill="1" applyBorder="1" applyAlignment="1">
      <alignment horizontal="center" vertical="center" wrapText="1"/>
    </xf>
    <xf numFmtId="0" fontId="44" fillId="11" borderId="12" xfId="0" applyFont="1" applyFill="1" applyBorder="1" applyAlignment="1">
      <alignment horizontal="center" vertical="center" wrapText="1"/>
    </xf>
    <xf numFmtId="0" fontId="44" fillId="32" borderId="13" xfId="0" applyFont="1" applyFill="1" applyBorder="1" applyAlignment="1">
      <alignment horizontal="center" vertical="center" wrapText="1"/>
    </xf>
    <xf numFmtId="0" fontId="44" fillId="6" borderId="14" xfId="0" applyFont="1" applyFill="1" applyBorder="1" applyAlignment="1">
      <alignment horizontal="center" vertical="center" wrapText="1"/>
    </xf>
    <xf numFmtId="0" fontId="44" fillId="6" borderId="10" xfId="0" applyFont="1" applyFill="1" applyBorder="1" applyAlignment="1">
      <alignment horizontal="center" vertical="center" wrapText="1"/>
    </xf>
    <xf numFmtId="0" fontId="36" fillId="0" borderId="0" xfId="0" applyFont="1"/>
    <xf numFmtId="0" fontId="36" fillId="0" borderId="12" xfId="0" applyFont="1" applyBorder="1" applyAlignment="1">
      <alignment horizontal="center" vertical="center" wrapText="1"/>
    </xf>
    <xf numFmtId="0" fontId="44" fillId="33" borderId="12" xfId="0" applyFont="1" applyFill="1" applyBorder="1" applyAlignment="1">
      <alignment horizontal="center" vertical="center" wrapText="1"/>
    </xf>
    <xf numFmtId="0" fontId="44" fillId="32" borderId="14" xfId="0" applyFont="1" applyFill="1" applyBorder="1" applyAlignment="1">
      <alignment horizontal="center" vertical="center" wrapText="1"/>
    </xf>
    <xf numFmtId="0" fontId="44" fillId="32" borderId="10" xfId="0" applyFont="1" applyFill="1" applyBorder="1" applyAlignment="1">
      <alignment horizontal="center" vertical="center" wrapText="1"/>
    </xf>
    <xf numFmtId="0" fontId="36" fillId="0" borderId="0" xfId="0" applyFont="1" applyAlignment="1">
      <alignment horizontal="center" vertical="center"/>
    </xf>
    <xf numFmtId="0" fontId="36" fillId="0" borderId="0" xfId="0" applyFont="1" applyAlignment="1">
      <alignment horizontal="center" vertical="center" wrapText="1"/>
    </xf>
    <xf numFmtId="0" fontId="45" fillId="0" borderId="12" xfId="0" applyFont="1" applyBorder="1" applyAlignment="1">
      <alignment horizontal="center" vertical="center" wrapText="1"/>
    </xf>
    <xf numFmtId="14" fontId="45" fillId="0" borderId="12" xfId="0" applyNumberFormat="1" applyFont="1" applyBorder="1" applyAlignment="1">
      <alignment horizontal="center" vertical="center" wrapText="1"/>
    </xf>
    <xf numFmtId="0" fontId="44" fillId="28" borderId="13" xfId="0" applyFont="1" applyFill="1" applyBorder="1" applyAlignment="1">
      <alignment horizontal="center" vertical="center" wrapText="1"/>
    </xf>
    <xf numFmtId="0" fontId="44" fillId="26" borderId="13" xfId="0" applyFont="1" applyFill="1" applyBorder="1" applyAlignment="1">
      <alignment horizontal="center" vertical="center" wrapText="1"/>
    </xf>
    <xf numFmtId="0" fontId="44" fillId="35" borderId="12" xfId="0" applyFont="1" applyFill="1" applyBorder="1" applyAlignment="1">
      <alignment horizontal="center" vertical="center" wrapText="1"/>
    </xf>
    <xf numFmtId="0" fontId="36" fillId="35" borderId="12" xfId="0" applyFont="1" applyFill="1" applyBorder="1"/>
    <xf numFmtId="0" fontId="25" fillId="16" borderId="0" xfId="0" applyFont="1" applyFill="1"/>
    <xf numFmtId="0" fontId="29" fillId="16" borderId="0" xfId="0" applyFont="1" applyFill="1"/>
    <xf numFmtId="0" fontId="44" fillId="35" borderId="10" xfId="0" applyFont="1" applyFill="1" applyBorder="1" applyAlignment="1">
      <alignment horizontal="center" vertical="center" wrapText="1"/>
    </xf>
    <xf numFmtId="0" fontId="44" fillId="7" borderId="14" xfId="0" applyFont="1" applyFill="1" applyBorder="1" applyAlignment="1">
      <alignment horizontal="center" vertical="center" wrapText="1"/>
    </xf>
    <xf numFmtId="0" fontId="44" fillId="7" borderId="10" xfId="0" applyFont="1" applyFill="1" applyBorder="1" applyAlignment="1">
      <alignment horizontal="center" vertical="center" wrapText="1"/>
    </xf>
    <xf numFmtId="0" fontId="44" fillId="32" borderId="21" xfId="0" applyFont="1" applyFill="1" applyBorder="1" applyAlignment="1">
      <alignment horizontal="center" vertical="center" wrapText="1"/>
    </xf>
    <xf numFmtId="0" fontId="44" fillId="7" borderId="21" xfId="0" applyFont="1" applyFill="1" applyBorder="1" applyAlignment="1">
      <alignment horizontal="center" vertical="center" wrapText="1"/>
    </xf>
    <xf numFmtId="15" fontId="2" fillId="0" borderId="12" xfId="0" applyNumberFormat="1" applyFont="1" applyBorder="1" applyAlignment="1">
      <alignment vertical="center"/>
    </xf>
    <xf numFmtId="0" fontId="36" fillId="35" borderId="14" xfId="0" applyFont="1" applyFill="1" applyBorder="1"/>
    <xf numFmtId="0" fontId="36" fillId="9" borderId="14" xfId="0" applyFont="1" applyFill="1" applyBorder="1"/>
    <xf numFmtId="0" fontId="36" fillId="34" borderId="14" xfId="0" applyFont="1" applyFill="1" applyBorder="1"/>
    <xf numFmtId="0" fontId="44" fillId="16" borderId="12" xfId="0" applyFont="1" applyFill="1" applyBorder="1" applyAlignment="1">
      <alignment horizontal="center" vertical="center" wrapText="1"/>
    </xf>
    <xf numFmtId="14" fontId="44" fillId="16" borderId="12" xfId="0" applyNumberFormat="1" applyFont="1" applyFill="1" applyBorder="1" applyAlignment="1">
      <alignment horizontal="center" vertical="center" wrapText="1"/>
    </xf>
    <xf numFmtId="0" fontId="44" fillId="16" borderId="12" xfId="10" applyFont="1" applyFill="1" applyBorder="1" applyAlignment="1">
      <alignment horizontal="center" vertical="center" wrapText="1"/>
    </xf>
    <xf numFmtId="0" fontId="36" fillId="16" borderId="12" xfId="0" applyFont="1" applyFill="1" applyBorder="1"/>
    <xf numFmtId="15" fontId="44" fillId="16" borderId="12" xfId="10" applyNumberFormat="1" applyFont="1" applyFill="1" applyBorder="1" applyAlignment="1">
      <alignment horizontal="center" vertical="center" wrapText="1"/>
    </xf>
    <xf numFmtId="14" fontId="44" fillId="16" borderId="12" xfId="10" applyNumberFormat="1" applyFont="1" applyFill="1" applyBorder="1" applyAlignment="1">
      <alignment horizontal="center" vertical="center" wrapText="1"/>
    </xf>
    <xf numFmtId="15" fontId="44" fillId="16" borderId="12" xfId="0" applyNumberFormat="1" applyFont="1" applyFill="1" applyBorder="1" applyAlignment="1">
      <alignment horizontal="center" vertical="center" wrapText="1"/>
    </xf>
    <xf numFmtId="0" fontId="44" fillId="6" borderId="21" xfId="0" applyFont="1" applyFill="1" applyBorder="1" applyAlignment="1">
      <alignment horizontal="center" vertical="center" wrapText="1"/>
    </xf>
    <xf numFmtId="0" fontId="45" fillId="16" borderId="12" xfId="0" applyFont="1" applyFill="1" applyBorder="1" applyAlignment="1">
      <alignment horizontal="center" vertical="center" wrapText="1"/>
    </xf>
    <xf numFmtId="14" fontId="45" fillId="16" borderId="12" xfId="0" applyNumberFormat="1" applyFont="1" applyFill="1" applyBorder="1" applyAlignment="1">
      <alignment horizontal="center" vertical="center" wrapText="1"/>
    </xf>
    <xf numFmtId="0" fontId="51" fillId="16" borderId="12" xfId="0" applyFont="1" applyFill="1" applyBorder="1" applyAlignment="1">
      <alignment horizontal="center" vertical="center" wrapText="1"/>
    </xf>
    <xf numFmtId="0" fontId="45" fillId="16" borderId="12" xfId="10" applyFont="1" applyFill="1" applyBorder="1" applyAlignment="1">
      <alignment horizontal="center" vertical="center" wrapText="1"/>
    </xf>
    <xf numFmtId="14" fontId="45" fillId="16" borderId="12" xfId="10" applyNumberFormat="1" applyFont="1" applyFill="1" applyBorder="1" applyAlignment="1">
      <alignment horizontal="center" vertical="center" wrapText="1"/>
    </xf>
    <xf numFmtId="15" fontId="45" fillId="16" borderId="12" xfId="10" applyNumberFormat="1" applyFont="1" applyFill="1" applyBorder="1" applyAlignment="1">
      <alignment horizontal="center" vertical="center" wrapText="1"/>
    </xf>
    <xf numFmtId="15" fontId="45" fillId="16" borderId="12" xfId="0" applyNumberFormat="1" applyFont="1" applyFill="1" applyBorder="1" applyAlignment="1">
      <alignment horizontal="center" vertical="center" wrapText="1"/>
    </xf>
    <xf numFmtId="0" fontId="36" fillId="16" borderId="12" xfId="0" applyFont="1" applyFill="1" applyBorder="1" applyAlignment="1">
      <alignment horizontal="center" vertical="center" wrapText="1"/>
    </xf>
    <xf numFmtId="0" fontId="0" fillId="16" borderId="12" xfId="0" applyFill="1" applyBorder="1" applyAlignment="1">
      <alignment horizontal="center" vertical="center" wrapText="1"/>
    </xf>
    <xf numFmtId="14" fontId="0" fillId="0" borderId="12" xfId="0" applyNumberFormat="1" applyBorder="1" applyAlignment="1">
      <alignment horizontal="center" vertical="center" wrapText="1"/>
    </xf>
    <xf numFmtId="15" fontId="0" fillId="0" borderId="12" xfId="0" applyNumberFormat="1" applyBorder="1" applyAlignment="1">
      <alignment horizontal="center" vertical="center" wrapText="1"/>
    </xf>
    <xf numFmtId="0" fontId="20" fillId="0" borderId="12" xfId="1" applyBorder="1" applyAlignment="1">
      <alignment horizontal="center" vertical="center" wrapText="1"/>
    </xf>
    <xf numFmtId="0" fontId="2" fillId="27" borderId="12" xfId="0" applyFont="1" applyFill="1" applyBorder="1" applyAlignment="1">
      <alignment horizontal="center" vertical="center" wrapText="1"/>
    </xf>
    <xf numFmtId="14" fontId="2" fillId="27" borderId="12" xfId="0" applyNumberFormat="1" applyFont="1" applyFill="1" applyBorder="1" applyAlignment="1">
      <alignment vertical="center" wrapText="1"/>
    </xf>
    <xf numFmtId="0" fontId="5" fillId="27" borderId="12" xfId="0" applyFont="1" applyFill="1" applyBorder="1" applyAlignment="1">
      <alignment horizontal="center" vertical="center"/>
    </xf>
    <xf numFmtId="0" fontId="2" fillId="27" borderId="12" xfId="0" applyFont="1" applyFill="1" applyBorder="1" applyAlignment="1">
      <alignment vertical="center" wrapText="1"/>
    </xf>
    <xf numFmtId="3" fontId="2" fillId="27" borderId="12" xfId="0" applyNumberFormat="1" applyFont="1" applyFill="1" applyBorder="1" applyAlignment="1">
      <alignment horizontal="center" vertical="center"/>
    </xf>
    <xf numFmtId="0" fontId="2" fillId="27" borderId="12" xfId="0" applyFont="1" applyFill="1" applyBorder="1" applyAlignment="1">
      <alignment vertical="center"/>
    </xf>
    <xf numFmtId="168" fontId="2" fillId="27" borderId="12" xfId="0" applyNumberFormat="1" applyFont="1" applyFill="1" applyBorder="1" applyAlignment="1">
      <alignment vertical="center"/>
    </xf>
    <xf numFmtId="14" fontId="2" fillId="27" borderId="12" xfId="0" applyNumberFormat="1" applyFont="1" applyFill="1" applyBorder="1" applyAlignment="1">
      <alignment vertical="center"/>
    </xf>
    <xf numFmtId="0" fontId="2" fillId="27" borderId="12" xfId="0" applyFont="1" applyFill="1" applyBorder="1" applyAlignment="1">
      <alignment horizontal="center" vertical="center"/>
    </xf>
    <xf numFmtId="49" fontId="2" fillId="27" borderId="12" xfId="0" applyNumberFormat="1" applyFont="1" applyFill="1" applyBorder="1" applyAlignment="1">
      <alignment horizontal="center" vertical="center"/>
    </xf>
    <xf numFmtId="14" fontId="23" fillId="27" borderId="12" xfId="0" applyNumberFormat="1" applyFont="1" applyFill="1" applyBorder="1" applyAlignment="1">
      <alignment horizontal="center" vertical="center"/>
    </xf>
    <xf numFmtId="14" fontId="2" fillId="27" borderId="12" xfId="0" applyNumberFormat="1" applyFont="1" applyFill="1" applyBorder="1" applyAlignment="1">
      <alignment horizontal="center" vertical="center"/>
    </xf>
    <xf numFmtId="0" fontId="0" fillId="27" borderId="0" xfId="0" applyFill="1"/>
    <xf numFmtId="0" fontId="0" fillId="27" borderId="0" xfId="0" applyFill="1" applyAlignment="1">
      <alignment vertical="center"/>
    </xf>
    <xf numFmtId="0" fontId="54" fillId="0" borderId="12" xfId="0" applyFont="1" applyBorder="1" applyAlignment="1">
      <alignment horizontal="center" vertical="center"/>
    </xf>
    <xf numFmtId="14" fontId="53" fillId="0" borderId="12" xfId="0" applyNumberFormat="1" applyFont="1" applyBorder="1" applyAlignment="1">
      <alignment vertical="center" wrapText="1"/>
    </xf>
    <xf numFmtId="14" fontId="53" fillId="6" borderId="12" xfId="0" applyNumberFormat="1" applyFont="1" applyFill="1" applyBorder="1" applyAlignment="1">
      <alignment vertical="center" wrapText="1"/>
    </xf>
    <xf numFmtId="0" fontId="54" fillId="16" borderId="12" xfId="0" applyFont="1" applyFill="1" applyBorder="1" applyAlignment="1">
      <alignment horizontal="center" vertical="center"/>
    </xf>
    <xf numFmtId="1" fontId="0" fillId="25" borderId="0" xfId="0" applyNumberFormat="1" applyFill="1" applyAlignment="1">
      <alignment horizontal="center" vertical="center"/>
    </xf>
    <xf numFmtId="14" fontId="21" fillId="25" borderId="12" xfId="0" applyNumberFormat="1" applyFont="1" applyFill="1" applyBorder="1" applyAlignment="1">
      <alignment horizontal="center" vertical="center"/>
    </xf>
    <xf numFmtId="171" fontId="58" fillId="26" borderId="0" xfId="0" applyNumberFormat="1" applyFont="1" applyFill="1" applyAlignment="1">
      <alignment horizontal="center" vertical="center" wrapText="1"/>
    </xf>
    <xf numFmtId="17" fontId="45" fillId="16" borderId="12" xfId="0" applyNumberFormat="1" applyFont="1" applyFill="1" applyBorder="1" applyAlignment="1">
      <alignment horizontal="center" vertical="center" wrapText="1"/>
    </xf>
    <xf numFmtId="14" fontId="36" fillId="16" borderId="12" xfId="0" applyNumberFormat="1" applyFont="1" applyFill="1" applyBorder="1" applyAlignment="1">
      <alignment horizontal="center" wrapText="1"/>
    </xf>
    <xf numFmtId="0" fontId="36" fillId="16" borderId="12" xfId="0" applyFont="1" applyFill="1" applyBorder="1" applyAlignment="1">
      <alignment horizontal="center" wrapText="1"/>
    </xf>
    <xf numFmtId="15" fontId="36" fillId="16" borderId="12" xfId="0" applyNumberFormat="1" applyFont="1" applyFill="1" applyBorder="1" applyAlignment="1">
      <alignment horizontal="center" wrapText="1"/>
    </xf>
    <xf numFmtId="0" fontId="0" fillId="16" borderId="12" xfId="0" applyFill="1" applyBorder="1" applyAlignment="1">
      <alignment horizontal="center" wrapText="1"/>
    </xf>
    <xf numFmtId="0" fontId="0" fillId="0" borderId="12" xfId="0" applyBorder="1" applyAlignment="1">
      <alignment horizontal="center" wrapText="1"/>
    </xf>
    <xf numFmtId="1" fontId="25" fillId="6" borderId="12" xfId="0" applyNumberFormat="1" applyFont="1" applyFill="1" applyBorder="1" applyAlignment="1">
      <alignment horizontal="center" vertical="center"/>
    </xf>
    <xf numFmtId="171" fontId="22" fillId="26" borderId="0" xfId="0" applyNumberFormat="1" applyFont="1" applyFill="1" applyAlignment="1">
      <alignment horizontal="center" vertical="center" wrapText="1"/>
    </xf>
    <xf numFmtId="171" fontId="22" fillId="15" borderId="0" xfId="0" applyNumberFormat="1" applyFont="1" applyFill="1" applyAlignment="1">
      <alignment horizontal="center" vertical="center"/>
    </xf>
    <xf numFmtId="14" fontId="53" fillId="14" borderId="12" xfId="0" applyNumberFormat="1" applyFont="1" applyFill="1" applyBorder="1" applyAlignment="1">
      <alignment vertical="center" wrapText="1"/>
    </xf>
    <xf numFmtId="14" fontId="53" fillId="38" borderId="12" xfId="0" applyNumberFormat="1" applyFont="1" applyFill="1" applyBorder="1" applyAlignment="1">
      <alignment horizontal="center" vertical="center"/>
    </xf>
    <xf numFmtId="0" fontId="2" fillId="28" borderId="12" xfId="0" applyFont="1" applyFill="1" applyBorder="1" applyAlignment="1">
      <alignment horizontal="center" vertical="center" wrapText="1"/>
    </xf>
    <xf numFmtId="14" fontId="2" fillId="28" borderId="12" xfId="0" applyNumberFormat="1" applyFont="1" applyFill="1" applyBorder="1" applyAlignment="1">
      <alignment vertical="center" wrapText="1"/>
    </xf>
    <xf numFmtId="0" fontId="5" fillId="28" borderId="12" xfId="0" applyFont="1" applyFill="1" applyBorder="1" applyAlignment="1">
      <alignment horizontal="center" vertical="center"/>
    </xf>
    <xf numFmtId="0" fontId="2" fillId="28" borderId="12" xfId="0" applyFont="1" applyFill="1" applyBorder="1" applyAlignment="1">
      <alignment vertical="center" wrapText="1"/>
    </xf>
    <xf numFmtId="0" fontId="2" fillId="28" borderId="12" xfId="0" applyFont="1" applyFill="1" applyBorder="1" applyAlignment="1">
      <alignment horizontal="center" vertical="center"/>
    </xf>
    <xf numFmtId="14" fontId="2" fillId="28" borderId="12" xfId="0" applyNumberFormat="1" applyFont="1" applyFill="1" applyBorder="1" applyAlignment="1">
      <alignment vertical="center"/>
    </xf>
    <xf numFmtId="0" fontId="6" fillId="28" borderId="12" xfId="0" applyFont="1" applyFill="1" applyBorder="1" applyAlignment="1">
      <alignment horizontal="center" vertical="center"/>
    </xf>
    <xf numFmtId="0" fontId="2" fillId="28" borderId="12" xfId="0" applyFont="1" applyFill="1" applyBorder="1" applyAlignment="1">
      <alignment vertical="center"/>
    </xf>
    <xf numFmtId="168" fontId="2" fillId="28" borderId="12" xfId="0" applyNumberFormat="1" applyFont="1" applyFill="1" applyBorder="1" applyAlignment="1">
      <alignment vertical="center"/>
    </xf>
    <xf numFmtId="49" fontId="2" fillId="28" borderId="12" xfId="0" applyNumberFormat="1" applyFont="1" applyFill="1" applyBorder="1" applyAlignment="1">
      <alignment horizontal="center" vertical="center"/>
    </xf>
    <xf numFmtId="14" fontId="23" fillId="28" borderId="12" xfId="0" applyNumberFormat="1" applyFont="1" applyFill="1" applyBorder="1" applyAlignment="1">
      <alignment horizontal="center" vertical="center"/>
    </xf>
    <xf numFmtId="14" fontId="2" fillId="28" borderId="12" xfId="0" applyNumberFormat="1" applyFont="1" applyFill="1" applyBorder="1" applyAlignment="1">
      <alignment horizontal="center" vertical="center"/>
    </xf>
    <xf numFmtId="0" fontId="0" fillId="28" borderId="0" xfId="0" applyFill="1"/>
    <xf numFmtId="14" fontId="53" fillId="14" borderId="12" xfId="0" applyNumberFormat="1" applyFont="1" applyFill="1" applyBorder="1" applyAlignment="1">
      <alignment horizontal="right" vertical="center" wrapText="1"/>
    </xf>
    <xf numFmtId="0" fontId="2" fillId="0" borderId="0" xfId="0" applyFont="1" applyAlignment="1">
      <alignment vertical="center" wrapText="1"/>
    </xf>
    <xf numFmtId="170" fontId="22" fillId="0" borderId="0" xfId="2" applyNumberFormat="1" applyFont="1" applyAlignment="1">
      <alignment vertical="center"/>
    </xf>
    <xf numFmtId="0" fontId="22" fillId="0" borderId="0" xfId="0" applyFont="1" applyAlignment="1">
      <alignment vertical="center"/>
    </xf>
    <xf numFmtId="170" fontId="22" fillId="0" borderId="0" xfId="0" applyNumberFormat="1" applyFont="1" applyAlignment="1">
      <alignment vertical="center"/>
    </xf>
    <xf numFmtId="14" fontId="0" fillId="0" borderId="0" xfId="0" applyNumberFormat="1" applyAlignment="1">
      <alignment wrapText="1"/>
    </xf>
    <xf numFmtId="3" fontId="2" fillId="0" borderId="21" xfId="0" applyNumberFormat="1" applyFont="1" applyBorder="1" applyAlignment="1">
      <alignment horizontal="center" vertical="center"/>
    </xf>
    <xf numFmtId="0" fontId="2" fillId="0" borderId="21" xfId="0" applyFont="1" applyBorder="1" applyAlignment="1">
      <alignment vertical="center"/>
    </xf>
    <xf numFmtId="0" fontId="2" fillId="0" borderId="21" xfId="0" applyFont="1" applyBorder="1" applyAlignment="1">
      <alignment horizontal="center" vertical="center"/>
    </xf>
    <xf numFmtId="0" fontId="2" fillId="0" borderId="21" xfId="0" applyFont="1" applyBorder="1" applyAlignment="1">
      <alignment vertical="center" wrapText="1"/>
    </xf>
    <xf numFmtId="0" fontId="0" fillId="0" borderId="0" xfId="0" applyAlignment="1">
      <alignment horizontal="center" wrapText="1"/>
    </xf>
    <xf numFmtId="15" fontId="0" fillId="0" borderId="12" xfId="0" applyNumberFormat="1" applyBorder="1"/>
    <xf numFmtId="0" fontId="20" fillId="0" borderId="12" xfId="1" applyBorder="1"/>
    <xf numFmtId="0" fontId="45" fillId="16" borderId="12" xfId="0" applyFont="1" applyFill="1" applyBorder="1" applyAlignment="1">
      <alignment horizontal="center" vertical="center"/>
    </xf>
    <xf numFmtId="0" fontId="47" fillId="16" borderId="12" xfId="0" applyFont="1" applyFill="1" applyBorder="1" applyAlignment="1">
      <alignment horizontal="center" vertical="center" wrapText="1"/>
    </xf>
    <xf numFmtId="0" fontId="20" fillId="16" borderId="12" xfId="1" applyFill="1" applyBorder="1" applyAlignment="1">
      <alignment horizontal="center" vertical="center" wrapText="1"/>
    </xf>
    <xf numFmtId="14" fontId="0" fillId="16" borderId="12" xfId="0" applyNumberFormat="1" applyFill="1" applyBorder="1"/>
    <xf numFmtId="0" fontId="36" fillId="16" borderId="12" xfId="0" applyFont="1" applyFill="1" applyBorder="1" applyAlignment="1">
      <alignment vertical="center"/>
    </xf>
    <xf numFmtId="0" fontId="13" fillId="26" borderId="12" xfId="0" applyFont="1" applyFill="1" applyBorder="1" applyAlignment="1" applyProtection="1">
      <alignment vertical="center"/>
      <protection locked="0"/>
    </xf>
    <xf numFmtId="0" fontId="3" fillId="26" borderId="10" xfId="0" applyFont="1" applyFill="1" applyBorder="1" applyAlignment="1">
      <alignment horizontal="center" vertical="center" wrapText="1"/>
    </xf>
    <xf numFmtId="0" fontId="2" fillId="26" borderId="12" xfId="0" applyFont="1" applyFill="1" applyBorder="1" applyAlignment="1">
      <alignment vertical="center"/>
    </xf>
    <xf numFmtId="0" fontId="0" fillId="26" borderId="0" xfId="0" applyFill="1"/>
    <xf numFmtId="14" fontId="0" fillId="16" borderId="12" xfId="0" applyNumberFormat="1" applyFill="1" applyBorder="1" applyAlignment="1">
      <alignment horizontal="center" wrapText="1"/>
    </xf>
    <xf numFmtId="0" fontId="44" fillId="32" borderId="12" xfId="0" applyFont="1" applyFill="1" applyBorder="1" applyAlignment="1">
      <alignment horizontal="center" vertical="center" wrapText="1"/>
    </xf>
    <xf numFmtId="14" fontId="25" fillId="16" borderId="12" xfId="0" applyNumberFormat="1" applyFont="1" applyFill="1" applyBorder="1" applyAlignment="1">
      <alignment horizontal="center" vertical="center" wrapText="1"/>
    </xf>
    <xf numFmtId="15" fontId="25" fillId="16" borderId="12" xfId="0" applyNumberFormat="1" applyFont="1" applyFill="1" applyBorder="1" applyAlignment="1">
      <alignment horizontal="center" vertical="center" wrapText="1"/>
    </xf>
    <xf numFmtId="0" fontId="25" fillId="16" borderId="12" xfId="0" applyFont="1" applyFill="1" applyBorder="1" applyAlignment="1">
      <alignment horizontal="left" vertical="top" wrapText="1"/>
    </xf>
    <xf numFmtId="0" fontId="46" fillId="16" borderId="12" xfId="0" applyFont="1" applyFill="1" applyBorder="1" applyAlignment="1">
      <alignment horizontal="center" vertical="center" wrapText="1"/>
    </xf>
    <xf numFmtId="0" fontId="25" fillId="16" borderId="12" xfId="10" applyFont="1" applyFill="1" applyBorder="1" applyAlignment="1">
      <alignment horizontal="center" vertical="center" wrapText="1"/>
    </xf>
    <xf numFmtId="15" fontId="25" fillId="16" borderId="12" xfId="10" applyNumberFormat="1" applyFont="1" applyFill="1" applyBorder="1" applyAlignment="1">
      <alignment horizontal="center" vertical="center" wrapText="1"/>
    </xf>
    <xf numFmtId="14" fontId="0" fillId="16" borderId="12" xfId="0" applyNumberFormat="1" applyFill="1" applyBorder="1" applyAlignment="1">
      <alignment vertical="center" wrapText="1"/>
    </xf>
    <xf numFmtId="0" fontId="22" fillId="0" borderId="0" xfId="0" applyFont="1" applyAlignment="1">
      <alignment horizontal="right"/>
    </xf>
    <xf numFmtId="170" fontId="22" fillId="0" borderId="0" xfId="2" applyNumberFormat="1" applyFont="1" applyAlignment="1">
      <alignment horizontal="right"/>
    </xf>
    <xf numFmtId="170" fontId="22" fillId="0" borderId="0" xfId="0" applyNumberFormat="1" applyFont="1" applyAlignment="1">
      <alignment horizontal="right"/>
    </xf>
    <xf numFmtId="0" fontId="59" fillId="16" borderId="12" xfId="0" applyFont="1" applyFill="1" applyBorder="1" applyAlignment="1">
      <alignment horizontal="left" wrapText="1"/>
    </xf>
    <xf numFmtId="0" fontId="59" fillId="16" borderId="12" xfId="0" applyFont="1" applyFill="1" applyBorder="1" applyAlignment="1">
      <alignment horizontal="left" vertical="center" wrapText="1"/>
    </xf>
    <xf numFmtId="0" fontId="25" fillId="16" borderId="12" xfId="0" applyFont="1" applyFill="1" applyBorder="1" applyAlignment="1">
      <alignment horizontal="center"/>
    </xf>
    <xf numFmtId="0" fontId="25" fillId="17" borderId="12" xfId="0" applyFont="1" applyFill="1" applyBorder="1" applyAlignment="1">
      <alignment horizontal="center" vertical="center" wrapText="1"/>
    </xf>
    <xf numFmtId="171" fontId="37" fillId="16" borderId="12" xfId="0" applyNumberFormat="1" applyFont="1" applyFill="1" applyBorder="1" applyAlignment="1">
      <alignment horizontal="center" vertical="center"/>
    </xf>
    <xf numFmtId="0" fontId="7" fillId="16" borderId="12" xfId="0" applyFont="1" applyFill="1" applyBorder="1" applyAlignment="1">
      <alignment horizontal="center" vertical="center"/>
    </xf>
    <xf numFmtId="171" fontId="22" fillId="0" borderId="12" xfId="0" applyNumberFormat="1" applyFont="1" applyBorder="1" applyAlignment="1">
      <alignment horizontal="center" vertical="center" wrapText="1"/>
    </xf>
    <xf numFmtId="0" fontId="64" fillId="0" borderId="30" xfId="12" applyFont="1" applyBorder="1" applyAlignment="1">
      <alignment horizontal="center" vertical="center"/>
    </xf>
    <xf numFmtId="0" fontId="61" fillId="0" borderId="30" xfId="12" applyFont="1" applyBorder="1" applyAlignment="1">
      <alignment horizontal="center" vertical="center"/>
    </xf>
    <xf numFmtId="0" fontId="61" fillId="0" borderId="34" xfId="12" applyFont="1" applyBorder="1" applyAlignment="1">
      <alignment horizontal="center" vertical="center"/>
    </xf>
    <xf numFmtId="0" fontId="60" fillId="0" borderId="0" xfId="12"/>
    <xf numFmtId="0" fontId="61" fillId="0" borderId="30" xfId="12" applyFont="1" applyBorder="1" applyAlignment="1">
      <alignment horizontal="center" vertical="center" wrapText="1"/>
    </xf>
    <xf numFmtId="0" fontId="61" fillId="0" borderId="34" xfId="12" applyFont="1" applyBorder="1" applyAlignment="1">
      <alignment horizontal="center" vertical="center" wrapText="1"/>
    </xf>
    <xf numFmtId="175" fontId="61" fillId="0" borderId="34" xfId="12" applyNumberFormat="1" applyFont="1" applyBorder="1" applyAlignment="1">
      <alignment horizontal="center" vertical="center" wrapText="1"/>
    </xf>
    <xf numFmtId="0" fontId="65" fillId="40" borderId="30" xfId="12" applyFont="1" applyFill="1" applyBorder="1" applyAlignment="1">
      <alignment horizontal="center" vertical="center" wrapText="1"/>
    </xf>
    <xf numFmtId="0" fontId="66" fillId="44" borderId="30" xfId="12" applyFont="1" applyFill="1" applyBorder="1" applyAlignment="1">
      <alignment horizontal="center" vertical="center" wrapText="1"/>
    </xf>
    <xf numFmtId="0" fontId="67" fillId="40" borderId="30" xfId="12" applyFont="1" applyFill="1" applyBorder="1" applyAlignment="1">
      <alignment horizontal="center" vertical="center" wrapText="1"/>
    </xf>
    <xf numFmtId="0" fontId="65" fillId="40" borderId="30" xfId="12" applyFont="1" applyFill="1" applyBorder="1" applyAlignment="1">
      <alignment horizontal="center" vertical="center"/>
    </xf>
    <xf numFmtId="0" fontId="68" fillId="39" borderId="34" xfId="12" applyFont="1" applyFill="1" applyBorder="1" applyAlignment="1">
      <alignment horizontal="center" vertical="center"/>
    </xf>
    <xf numFmtId="0" fontId="69" fillId="0" borderId="0" xfId="12" applyFont="1"/>
    <xf numFmtId="0" fontId="70" fillId="39" borderId="30" xfId="12" applyFont="1" applyFill="1" applyBorder="1" applyAlignment="1">
      <alignment horizontal="center" vertical="center" wrapText="1"/>
    </xf>
    <xf numFmtId="175" fontId="70" fillId="39" borderId="30" xfId="12" applyNumberFormat="1" applyFont="1" applyFill="1" applyBorder="1" applyAlignment="1">
      <alignment horizontal="center" vertical="center" wrapText="1"/>
    </xf>
    <xf numFmtId="0" fontId="71" fillId="39" borderId="30" xfId="12" applyFont="1" applyFill="1" applyBorder="1" applyAlignment="1">
      <alignment horizontal="center" vertical="center" wrapText="1"/>
    </xf>
    <xf numFmtId="0" fontId="71" fillId="0" borderId="30" xfId="12" applyFont="1" applyBorder="1" applyAlignment="1">
      <alignment horizontal="center" vertical="center" wrapText="1"/>
    </xf>
    <xf numFmtId="0" fontId="71" fillId="45" borderId="30" xfId="12" applyFont="1" applyFill="1" applyBorder="1" applyAlignment="1">
      <alignment horizontal="center" vertical="center" wrapText="1"/>
    </xf>
    <xf numFmtId="0" fontId="72" fillId="39" borderId="30" xfId="12" applyFont="1" applyFill="1" applyBorder="1" applyAlignment="1">
      <alignment horizontal="center" vertical="center" wrapText="1"/>
    </xf>
    <xf numFmtId="0" fontId="66" fillId="39" borderId="30" xfId="12" applyFont="1" applyFill="1" applyBorder="1" applyAlignment="1">
      <alignment horizontal="center" vertical="center" wrapText="1"/>
    </xf>
    <xf numFmtId="0" fontId="70" fillId="40" borderId="30" xfId="12" applyFont="1" applyFill="1" applyBorder="1" applyAlignment="1">
      <alignment horizontal="center" vertical="center" wrapText="1"/>
    </xf>
    <xf numFmtId="0" fontId="66" fillId="41" borderId="30" xfId="12" applyFont="1" applyFill="1" applyBorder="1" applyAlignment="1">
      <alignment horizontal="center" vertical="center" wrapText="1"/>
    </xf>
    <xf numFmtId="0" fontId="66" fillId="45" borderId="30" xfId="12" applyFont="1" applyFill="1" applyBorder="1" applyAlignment="1">
      <alignment horizontal="center" vertical="center" wrapText="1"/>
    </xf>
    <xf numFmtId="0" fontId="68" fillId="42" borderId="30" xfId="12" applyFont="1" applyFill="1" applyBorder="1" applyAlignment="1">
      <alignment horizontal="center" vertical="center" wrapText="1"/>
    </xf>
    <xf numFmtId="176" fontId="73" fillId="42" borderId="30" xfId="12" applyNumberFormat="1" applyFont="1" applyFill="1" applyBorder="1" applyAlignment="1">
      <alignment horizontal="center" vertical="center" wrapText="1"/>
    </xf>
    <xf numFmtId="0" fontId="73" fillId="42" borderId="30" xfId="12" applyFont="1" applyFill="1" applyBorder="1" applyAlignment="1">
      <alignment horizontal="center" vertical="center" wrapText="1"/>
    </xf>
    <xf numFmtId="0" fontId="66" fillId="43" borderId="30" xfId="12" applyFont="1" applyFill="1" applyBorder="1" applyAlignment="1">
      <alignment horizontal="center" vertical="center" wrapText="1"/>
    </xf>
    <xf numFmtId="0" fontId="66" fillId="52" borderId="30" xfId="12" applyFont="1" applyFill="1" applyBorder="1" applyAlignment="1">
      <alignment horizontal="center" vertical="center" wrapText="1"/>
    </xf>
    <xf numFmtId="2" fontId="74" fillId="52" borderId="30" xfId="12" applyNumberFormat="1" applyFont="1" applyFill="1" applyBorder="1" applyAlignment="1">
      <alignment horizontal="center" vertical="center" wrapText="1"/>
    </xf>
    <xf numFmtId="0" fontId="67" fillId="52" borderId="30" xfId="12" applyFont="1" applyFill="1" applyBorder="1" applyAlignment="1">
      <alignment horizontal="center" vertical="center" wrapText="1"/>
    </xf>
    <xf numFmtId="0" fontId="70" fillId="45" borderId="30" xfId="12" applyFont="1" applyFill="1" applyBorder="1" applyAlignment="1">
      <alignment horizontal="center" vertical="center" wrapText="1"/>
    </xf>
    <xf numFmtId="0" fontId="66" fillId="46" borderId="30" xfId="12" applyFont="1" applyFill="1" applyBorder="1" applyAlignment="1">
      <alignment horizontal="center" vertical="center" wrapText="1"/>
    </xf>
    <xf numFmtId="0" fontId="66" fillId="47" borderId="30" xfId="12" applyFont="1" applyFill="1" applyBorder="1" applyAlignment="1">
      <alignment horizontal="center" vertical="center" wrapText="1"/>
    </xf>
    <xf numFmtId="1" fontId="70" fillId="47" borderId="30" xfId="12" applyNumberFormat="1" applyFont="1" applyFill="1" applyBorder="1" applyAlignment="1">
      <alignment horizontal="center" vertical="center" wrapText="1"/>
    </xf>
    <xf numFmtId="0" fontId="70" fillId="47" borderId="30" xfId="12" applyFont="1" applyFill="1" applyBorder="1" applyAlignment="1">
      <alignment horizontal="center" vertical="center" wrapText="1"/>
    </xf>
    <xf numFmtId="0" fontId="72" fillId="47" borderId="30" xfId="12" applyFont="1" applyFill="1" applyBorder="1" applyAlignment="1">
      <alignment horizontal="center" vertical="center" wrapText="1"/>
    </xf>
    <xf numFmtId="0" fontId="70" fillId="48" borderId="30" xfId="12" applyFont="1" applyFill="1" applyBorder="1" applyAlignment="1">
      <alignment horizontal="center" vertical="center" wrapText="1"/>
    </xf>
    <xf numFmtId="0" fontId="66" fillId="49" borderId="30" xfId="12" applyFont="1" applyFill="1" applyBorder="1" applyAlignment="1">
      <alignment horizontal="center" vertical="center" wrapText="1"/>
    </xf>
    <xf numFmtId="1" fontId="70" fillId="49" borderId="30" xfId="12" applyNumberFormat="1" applyFont="1" applyFill="1" applyBorder="1" applyAlignment="1">
      <alignment horizontal="center" vertical="center" wrapText="1"/>
    </xf>
    <xf numFmtId="0" fontId="70" fillId="49" borderId="30" xfId="12" applyFont="1" applyFill="1" applyBorder="1" applyAlignment="1">
      <alignment horizontal="center" vertical="center" wrapText="1"/>
    </xf>
    <xf numFmtId="0" fontId="70" fillId="50" borderId="30" xfId="12" applyFont="1" applyFill="1" applyBorder="1" applyAlignment="1">
      <alignment horizontal="center" vertical="center" wrapText="1"/>
    </xf>
    <xf numFmtId="0" fontId="70" fillId="41" borderId="30" xfId="12" applyFont="1" applyFill="1" applyBorder="1" applyAlignment="1">
      <alignment horizontal="center" vertical="center" wrapText="1"/>
    </xf>
    <xf numFmtId="0" fontId="70" fillId="51" borderId="30" xfId="12" applyFont="1" applyFill="1" applyBorder="1" applyAlignment="1">
      <alignment horizontal="center" vertical="center" wrapText="1"/>
    </xf>
    <xf numFmtId="0" fontId="70" fillId="53" borderId="30" xfId="12" applyFont="1" applyFill="1" applyBorder="1" applyAlignment="1">
      <alignment horizontal="center" vertical="center" wrapText="1"/>
    </xf>
    <xf numFmtId="0" fontId="66" fillId="53" borderId="30" xfId="12" applyFont="1" applyFill="1" applyBorder="1" applyAlignment="1">
      <alignment horizontal="center" vertical="center" wrapText="1"/>
    </xf>
    <xf numFmtId="0" fontId="75" fillId="54" borderId="30" xfId="12" applyFont="1" applyFill="1" applyBorder="1" applyAlignment="1">
      <alignment horizontal="center" vertical="center" wrapText="1"/>
    </xf>
    <xf numFmtId="175" fontId="75" fillId="54" borderId="30" xfId="12" applyNumberFormat="1" applyFont="1" applyFill="1" applyBorder="1" applyAlignment="1">
      <alignment vertical="center" wrapText="1"/>
    </xf>
    <xf numFmtId="0" fontId="71" fillId="54" borderId="30" xfId="12" applyFont="1" applyFill="1" applyBorder="1" applyAlignment="1">
      <alignment horizontal="center" vertical="center" wrapText="1"/>
    </xf>
    <xf numFmtId="0" fontId="75" fillId="54" borderId="30" xfId="12" applyFont="1" applyFill="1" applyBorder="1" applyAlignment="1">
      <alignment vertical="center"/>
    </xf>
    <xf numFmtId="3" fontId="75" fillId="54" borderId="30" xfId="12" applyNumberFormat="1" applyFont="1" applyFill="1" applyBorder="1" applyAlignment="1">
      <alignment horizontal="center" vertical="center"/>
    </xf>
    <xf numFmtId="0" fontId="75" fillId="54" borderId="30" xfId="12" applyFont="1" applyFill="1" applyBorder="1" applyAlignment="1">
      <alignment horizontal="center" vertical="center"/>
    </xf>
    <xf numFmtId="0" fontId="77" fillId="54" borderId="30" xfId="12" applyFont="1" applyFill="1" applyBorder="1" applyAlignment="1">
      <alignment vertical="center"/>
    </xf>
    <xf numFmtId="0" fontId="75" fillId="54" borderId="30" xfId="12" applyFont="1" applyFill="1" applyBorder="1" applyAlignment="1">
      <alignment vertical="center" wrapText="1"/>
    </xf>
    <xf numFmtId="176" fontId="75" fillId="54" borderId="30" xfId="12" applyNumberFormat="1" applyFont="1" applyFill="1" applyBorder="1" applyAlignment="1">
      <alignment vertical="center"/>
    </xf>
    <xf numFmtId="49" fontId="75" fillId="54" borderId="30" xfId="12" applyNumberFormat="1" applyFont="1" applyFill="1" applyBorder="1" applyAlignment="1">
      <alignment horizontal="center" vertical="center"/>
    </xf>
    <xf numFmtId="175" fontId="75" fillId="54" borderId="30" xfId="12" applyNumberFormat="1" applyFont="1" applyFill="1" applyBorder="1" applyAlignment="1">
      <alignment horizontal="center" vertical="center"/>
    </xf>
    <xf numFmtId="175" fontId="75" fillId="54" borderId="30" xfId="12" applyNumberFormat="1" applyFont="1" applyFill="1" applyBorder="1" applyAlignment="1">
      <alignment vertical="center"/>
    </xf>
    <xf numFmtId="2" fontId="75" fillId="54" borderId="30" xfId="12" applyNumberFormat="1" applyFont="1" applyFill="1" applyBorder="1" applyAlignment="1">
      <alignment vertical="center"/>
    </xf>
    <xf numFmtId="0" fontId="61" fillId="54" borderId="30" xfId="12" applyFont="1" applyFill="1" applyBorder="1"/>
    <xf numFmtId="177" fontId="75" fillId="54" borderId="30" xfId="12" applyNumberFormat="1" applyFont="1" applyFill="1" applyBorder="1" applyAlignment="1">
      <alignment vertical="center"/>
    </xf>
    <xf numFmtId="0" fontId="61" fillId="54" borderId="0" xfId="12" applyFont="1" applyFill="1"/>
    <xf numFmtId="0" fontId="75" fillId="40" borderId="30" xfId="12" applyFont="1" applyFill="1" applyBorder="1" applyAlignment="1">
      <alignment horizontal="center" vertical="center" wrapText="1"/>
    </xf>
    <xf numFmtId="175" fontId="75" fillId="40" borderId="30" xfId="12" applyNumberFormat="1" applyFont="1" applyFill="1" applyBorder="1" applyAlignment="1">
      <alignment vertical="center" wrapText="1"/>
    </xf>
    <xf numFmtId="0" fontId="71" fillId="40" borderId="30" xfId="12" applyFont="1" applyFill="1" applyBorder="1" applyAlignment="1">
      <alignment horizontal="center" vertical="center"/>
    </xf>
    <xf numFmtId="0" fontId="71" fillId="40" borderId="30" xfId="12" applyFont="1" applyFill="1" applyBorder="1" applyAlignment="1">
      <alignment horizontal="center" vertical="center" wrapText="1"/>
    </xf>
    <xf numFmtId="0" fontId="75" fillId="40" borderId="30" xfId="12" applyFont="1" applyFill="1" applyBorder="1" applyAlignment="1">
      <alignment vertical="center"/>
    </xf>
    <xf numFmtId="3" fontId="75" fillId="40" borderId="30" xfId="12" applyNumberFormat="1" applyFont="1" applyFill="1" applyBorder="1" applyAlignment="1">
      <alignment horizontal="center" vertical="center"/>
    </xf>
    <xf numFmtId="3" fontId="75" fillId="40" borderId="30" xfId="12" applyNumberFormat="1" applyFont="1" applyFill="1" applyBorder="1" applyAlignment="1">
      <alignment horizontal="center" vertical="center" wrapText="1"/>
    </xf>
    <xf numFmtId="0" fontId="75" fillId="40" borderId="30" xfId="12" applyFont="1" applyFill="1" applyBorder="1" applyAlignment="1">
      <alignment horizontal="center" vertical="center"/>
    </xf>
    <xf numFmtId="0" fontId="75" fillId="55" borderId="30" xfId="12" applyFont="1" applyFill="1" applyBorder="1" applyAlignment="1">
      <alignment vertical="center"/>
    </xf>
    <xf numFmtId="0" fontId="75" fillId="40" borderId="30" xfId="12" applyFont="1" applyFill="1" applyBorder="1" applyAlignment="1">
      <alignment vertical="center" wrapText="1"/>
    </xf>
    <xf numFmtId="175" fontId="75" fillId="40" borderId="30" xfId="12" applyNumberFormat="1" applyFont="1" applyFill="1" applyBorder="1" applyAlignment="1">
      <alignment vertical="center"/>
    </xf>
    <xf numFmtId="0" fontId="75" fillId="55" borderId="30" xfId="12" applyFont="1" applyFill="1" applyBorder="1" applyAlignment="1">
      <alignment horizontal="center" vertical="center" wrapText="1"/>
    </xf>
    <xf numFmtId="176" fontId="75" fillId="40" borderId="30" xfId="12" applyNumberFormat="1" applyFont="1" applyFill="1" applyBorder="1" applyAlignment="1">
      <alignment vertical="center"/>
    </xf>
    <xf numFmtId="49" fontId="75" fillId="40" borderId="30" xfId="12" applyNumberFormat="1" applyFont="1" applyFill="1" applyBorder="1" applyAlignment="1">
      <alignment horizontal="center" vertical="center"/>
    </xf>
    <xf numFmtId="175" fontId="75" fillId="40" borderId="30" xfId="12" applyNumberFormat="1" applyFont="1" applyFill="1" applyBorder="1" applyAlignment="1">
      <alignment horizontal="center" vertical="center"/>
    </xf>
    <xf numFmtId="0" fontId="61" fillId="40" borderId="0" xfId="12" applyFont="1" applyFill="1"/>
    <xf numFmtId="0" fontId="77" fillId="40" borderId="30" xfId="12" applyFont="1" applyFill="1" applyBorder="1" applyAlignment="1">
      <alignment vertical="center"/>
    </xf>
    <xf numFmtId="0" fontId="75" fillId="55" borderId="30" xfId="12" applyFont="1" applyFill="1" applyBorder="1" applyAlignment="1">
      <alignment horizontal="center" vertical="center"/>
    </xf>
    <xf numFmtId="0" fontId="61" fillId="40" borderId="30" xfId="12" applyFont="1" applyFill="1" applyBorder="1"/>
    <xf numFmtId="2" fontId="75" fillId="55" borderId="30" xfId="12" applyNumberFormat="1" applyFont="1" applyFill="1" applyBorder="1" applyAlignment="1">
      <alignment vertical="center"/>
    </xf>
    <xf numFmtId="0" fontId="61" fillId="55" borderId="30" xfId="12" applyFont="1" applyFill="1" applyBorder="1"/>
    <xf numFmtId="0" fontId="75" fillId="56" borderId="30" xfId="12" applyFont="1" applyFill="1" applyBorder="1" applyAlignment="1">
      <alignment horizontal="center" vertical="center" wrapText="1"/>
    </xf>
    <xf numFmtId="175" fontId="75" fillId="56" borderId="30" xfId="12" applyNumberFormat="1" applyFont="1" applyFill="1" applyBorder="1" applyAlignment="1">
      <alignment vertical="center" wrapText="1"/>
    </xf>
    <xf numFmtId="0" fontId="71" fillId="56" borderId="30" xfId="12" applyFont="1" applyFill="1" applyBorder="1" applyAlignment="1">
      <alignment horizontal="center" vertical="center"/>
    </xf>
    <xf numFmtId="0" fontId="70" fillId="56" borderId="30" xfId="12" applyFont="1" applyFill="1" applyBorder="1" applyAlignment="1">
      <alignment horizontal="center" vertical="center" wrapText="1"/>
    </xf>
    <xf numFmtId="0" fontId="71" fillId="56" borderId="30" xfId="12" applyFont="1" applyFill="1" applyBorder="1" applyAlignment="1">
      <alignment horizontal="center" vertical="center" wrapText="1"/>
    </xf>
    <xf numFmtId="0" fontId="75" fillId="56" borderId="30" xfId="12" applyFont="1" applyFill="1" applyBorder="1" applyAlignment="1">
      <alignment vertical="center"/>
    </xf>
    <xf numFmtId="3" fontId="75" fillId="56" borderId="30" xfId="12" applyNumberFormat="1" applyFont="1" applyFill="1" applyBorder="1" applyAlignment="1">
      <alignment horizontal="center" vertical="center"/>
    </xf>
    <xf numFmtId="0" fontId="75" fillId="56" borderId="30" xfId="12" applyFont="1" applyFill="1" applyBorder="1" applyAlignment="1">
      <alignment horizontal="center" vertical="center"/>
    </xf>
    <xf numFmtId="0" fontId="77" fillId="56" borderId="30" xfId="12" applyFont="1" applyFill="1" applyBorder="1" applyAlignment="1">
      <alignment vertical="center"/>
    </xf>
    <xf numFmtId="0" fontId="75" fillId="56" borderId="30" xfId="12" applyFont="1" applyFill="1" applyBorder="1" applyAlignment="1">
      <alignment vertical="center" wrapText="1"/>
    </xf>
    <xf numFmtId="176" fontId="75" fillId="56" borderId="30" xfId="12" applyNumberFormat="1" applyFont="1" applyFill="1" applyBorder="1" applyAlignment="1">
      <alignment vertical="center"/>
    </xf>
    <xf numFmtId="175" fontId="75" fillId="56" borderId="30" xfId="12" applyNumberFormat="1" applyFont="1" applyFill="1" applyBorder="1" applyAlignment="1">
      <alignment horizontal="center" vertical="center" wrapText="1"/>
    </xf>
    <xf numFmtId="49" fontId="75" fillId="56" borderId="30" xfId="12" applyNumberFormat="1" applyFont="1" applyFill="1" applyBorder="1" applyAlignment="1">
      <alignment horizontal="center" vertical="center"/>
    </xf>
    <xf numFmtId="175" fontId="75" fillId="56" borderId="30" xfId="12" applyNumberFormat="1" applyFont="1" applyFill="1" applyBorder="1" applyAlignment="1">
      <alignment horizontal="center" vertical="center"/>
    </xf>
    <xf numFmtId="175" fontId="75" fillId="56" borderId="30" xfId="12" applyNumberFormat="1" applyFont="1" applyFill="1" applyBorder="1" applyAlignment="1">
      <alignment vertical="center"/>
    </xf>
    <xf numFmtId="2" fontId="75" fillId="56" borderId="30" xfId="12" applyNumberFormat="1" applyFont="1" applyFill="1" applyBorder="1" applyAlignment="1">
      <alignment vertical="center"/>
    </xf>
    <xf numFmtId="0" fontId="61" fillId="56" borderId="30" xfId="12" applyFont="1" applyFill="1" applyBorder="1"/>
    <xf numFmtId="178" fontId="75" fillId="56" borderId="30" xfId="12" applyNumberFormat="1" applyFont="1" applyFill="1" applyBorder="1" applyAlignment="1">
      <alignment horizontal="center" vertical="center"/>
    </xf>
    <xf numFmtId="178" fontId="75" fillId="56" borderId="30" xfId="12" applyNumberFormat="1" applyFont="1" applyFill="1" applyBorder="1" applyAlignment="1">
      <alignment vertical="center"/>
    </xf>
    <xf numFmtId="0" fontId="75" fillId="56" borderId="34" xfId="12" applyFont="1" applyFill="1" applyBorder="1" applyAlignment="1">
      <alignment vertical="center" wrapText="1"/>
    </xf>
    <xf numFmtId="0" fontId="61" fillId="56" borderId="0" xfId="12" applyFont="1" applyFill="1"/>
    <xf numFmtId="0" fontId="75" fillId="55" borderId="30" xfId="12" applyFont="1" applyFill="1" applyBorder="1" applyAlignment="1">
      <alignment vertical="center" wrapText="1"/>
    </xf>
    <xf numFmtId="3" fontId="75" fillId="56" borderId="30" xfId="12" applyNumberFormat="1" applyFont="1" applyFill="1" applyBorder="1" applyAlignment="1">
      <alignment horizontal="center" vertical="center" wrapText="1"/>
    </xf>
    <xf numFmtId="175" fontId="75" fillId="56" borderId="30" xfId="12" applyNumberFormat="1" applyFont="1" applyFill="1" applyBorder="1" applyAlignment="1">
      <alignment horizontal="left" vertical="center" wrapText="1"/>
    </xf>
    <xf numFmtId="0" fontId="75" fillId="56" borderId="34" xfId="12" applyFont="1" applyFill="1" applyBorder="1" applyAlignment="1">
      <alignment vertical="center"/>
    </xf>
    <xf numFmtId="14" fontId="75" fillId="56" borderId="30" xfId="12" applyNumberFormat="1" applyFont="1" applyFill="1" applyBorder="1" applyAlignment="1">
      <alignment horizontal="center" vertical="center"/>
    </xf>
    <xf numFmtId="0" fontId="78" fillId="56" borderId="30" xfId="12" applyFont="1" applyFill="1" applyBorder="1" applyAlignment="1">
      <alignment vertical="center"/>
    </xf>
    <xf numFmtId="175" fontId="77" fillId="56" borderId="30" xfId="12" applyNumberFormat="1" applyFont="1" applyFill="1" applyBorder="1" applyAlignment="1">
      <alignment vertical="center"/>
    </xf>
    <xf numFmtId="0" fontId="82" fillId="56" borderId="30" xfId="12" applyFont="1" applyFill="1" applyBorder="1" applyAlignment="1">
      <alignment horizontal="center" vertical="center" wrapText="1"/>
    </xf>
    <xf numFmtId="0" fontId="82" fillId="40" borderId="30" xfId="12" applyFont="1" applyFill="1" applyBorder="1" applyAlignment="1">
      <alignment horizontal="center" vertical="center" wrapText="1"/>
    </xf>
    <xf numFmtId="175" fontId="77" fillId="40" borderId="30" xfId="12" applyNumberFormat="1" applyFont="1" applyFill="1" applyBorder="1" applyAlignment="1">
      <alignment vertical="center"/>
    </xf>
    <xf numFmtId="2" fontId="75" fillId="40" borderId="30" xfId="12" applyNumberFormat="1" applyFont="1" applyFill="1" applyBorder="1" applyAlignment="1">
      <alignment vertical="center"/>
    </xf>
    <xf numFmtId="14" fontId="75" fillId="40" borderId="30" xfId="12" applyNumberFormat="1" applyFont="1" applyFill="1" applyBorder="1" applyAlignment="1">
      <alignment vertical="center"/>
    </xf>
    <xf numFmtId="0" fontId="71" fillId="52" borderId="30" xfId="12" applyFont="1" applyFill="1" applyBorder="1" applyAlignment="1">
      <alignment horizontal="center" vertical="center" wrapText="1"/>
    </xf>
    <xf numFmtId="0" fontId="75" fillId="52" borderId="30" xfId="12" applyFont="1" applyFill="1" applyBorder="1" applyAlignment="1">
      <alignment horizontal="center" vertical="center"/>
    </xf>
    <xf numFmtId="0" fontId="75" fillId="52" borderId="30" xfId="12" applyFont="1" applyFill="1" applyBorder="1" applyAlignment="1">
      <alignment vertical="center"/>
    </xf>
    <xf numFmtId="2" fontId="75" fillId="52" borderId="30" xfId="12" applyNumberFormat="1" applyFont="1" applyFill="1" applyBorder="1" applyAlignment="1">
      <alignment vertical="center"/>
    </xf>
    <xf numFmtId="0" fontId="61" fillId="52" borderId="30" xfId="12" applyFont="1" applyFill="1" applyBorder="1"/>
    <xf numFmtId="177" fontId="75" fillId="56" borderId="30" xfId="12" applyNumberFormat="1" applyFont="1" applyFill="1" applyBorder="1" applyAlignment="1">
      <alignment vertical="center"/>
    </xf>
    <xf numFmtId="0" fontId="61" fillId="56" borderId="30" xfId="12" applyFont="1" applyFill="1" applyBorder="1" applyAlignment="1">
      <alignment wrapText="1"/>
    </xf>
    <xf numFmtId="176" fontId="75" fillId="56" borderId="30" xfId="12" applyNumberFormat="1" applyFont="1" applyFill="1" applyBorder="1" applyAlignment="1">
      <alignment vertical="center" wrapText="1"/>
    </xf>
    <xf numFmtId="177" fontId="75" fillId="56" borderId="30" xfId="12" applyNumberFormat="1" applyFont="1" applyFill="1" applyBorder="1" applyAlignment="1">
      <alignment horizontal="center" vertical="center"/>
    </xf>
    <xf numFmtId="0" fontId="61" fillId="56" borderId="30" xfId="12" applyFont="1" applyFill="1" applyBorder="1" applyAlignment="1">
      <alignment vertical="center" wrapText="1"/>
    </xf>
    <xf numFmtId="49" fontId="75" fillId="56" borderId="30" xfId="12" applyNumberFormat="1" applyFont="1" applyFill="1" applyBorder="1" applyAlignment="1">
      <alignment horizontal="center" vertical="center" wrapText="1"/>
    </xf>
    <xf numFmtId="0" fontId="61" fillId="40" borderId="30" xfId="12" applyFont="1" applyFill="1" applyBorder="1" applyAlignment="1">
      <alignment wrapText="1"/>
    </xf>
    <xf numFmtId="0" fontId="83" fillId="56" borderId="30" xfId="12" applyFont="1" applyFill="1" applyBorder="1" applyAlignment="1">
      <alignment vertical="center"/>
    </xf>
    <xf numFmtId="0" fontId="76" fillId="56" borderId="30" xfId="12" applyFont="1" applyFill="1" applyBorder="1" applyAlignment="1">
      <alignment horizontal="center"/>
    </xf>
    <xf numFmtId="0" fontId="84" fillId="56" borderId="30" xfId="12" applyFont="1" applyFill="1" applyBorder="1"/>
    <xf numFmtId="0" fontId="75" fillId="56" borderId="30" xfId="12" applyFont="1" applyFill="1" applyBorder="1" applyAlignment="1">
      <alignment horizontal="center"/>
    </xf>
    <xf numFmtId="175" fontId="75" fillId="56" borderId="30" xfId="12" applyNumberFormat="1" applyFont="1" applyFill="1" applyBorder="1" applyAlignment="1">
      <alignment horizontal="center"/>
    </xf>
    <xf numFmtId="0" fontId="75" fillId="40" borderId="30" xfId="12" applyFont="1" applyFill="1" applyBorder="1" applyAlignment="1">
      <alignment horizontal="center"/>
    </xf>
    <xf numFmtId="175" fontId="61" fillId="56" borderId="30" xfId="12" applyNumberFormat="1" applyFont="1" applyFill="1" applyBorder="1"/>
    <xf numFmtId="0" fontId="71" fillId="54" borderId="30" xfId="12" applyFont="1" applyFill="1" applyBorder="1" applyAlignment="1">
      <alignment horizontal="center" vertical="center"/>
    </xf>
    <xf numFmtId="0" fontId="75" fillId="54" borderId="30" xfId="12" applyFont="1" applyFill="1" applyBorder="1" applyAlignment="1">
      <alignment horizontal="center"/>
    </xf>
    <xf numFmtId="0" fontId="75" fillId="54" borderId="34" xfId="12" applyFont="1" applyFill="1" applyBorder="1" applyAlignment="1">
      <alignment vertical="center" wrapText="1"/>
    </xf>
    <xf numFmtId="175" fontId="61" fillId="56" borderId="30" xfId="12" applyNumberFormat="1" applyFont="1" applyFill="1" applyBorder="1" applyAlignment="1">
      <alignment wrapText="1"/>
    </xf>
    <xf numFmtId="14" fontId="75" fillId="56" borderId="30" xfId="12" applyNumberFormat="1" applyFont="1" applyFill="1" applyBorder="1" applyAlignment="1">
      <alignment vertical="center"/>
    </xf>
    <xf numFmtId="179" fontId="75" fillId="56" borderId="30" xfId="12" applyNumberFormat="1" applyFont="1" applyFill="1" applyBorder="1" applyAlignment="1">
      <alignment vertical="center"/>
    </xf>
    <xf numFmtId="3" fontId="75" fillId="56" borderId="30" xfId="12" applyNumberFormat="1" applyFont="1" applyFill="1" applyBorder="1" applyAlignment="1">
      <alignment horizontal="left" vertical="center"/>
    </xf>
    <xf numFmtId="14" fontId="75" fillId="54" borderId="30" xfId="12" applyNumberFormat="1" applyFont="1" applyFill="1" applyBorder="1" applyAlignment="1">
      <alignment vertical="center"/>
    </xf>
    <xf numFmtId="0" fontId="75" fillId="54" borderId="34" xfId="12" applyFont="1" applyFill="1" applyBorder="1" applyAlignment="1">
      <alignment vertical="center"/>
    </xf>
    <xf numFmtId="0" fontId="60" fillId="54" borderId="0" xfId="12" applyFill="1"/>
    <xf numFmtId="0" fontId="75" fillId="54" borderId="34" xfId="12" applyFont="1" applyFill="1" applyBorder="1" applyAlignment="1">
      <alignment horizontal="center" vertical="center" wrapText="1"/>
    </xf>
    <xf numFmtId="0" fontId="65" fillId="56" borderId="30" xfId="12" applyFont="1" applyFill="1" applyBorder="1" applyAlignment="1">
      <alignment horizontal="center" vertical="center"/>
    </xf>
    <xf numFmtId="0" fontId="65" fillId="56" borderId="30" xfId="12" applyFont="1" applyFill="1" applyBorder="1" applyAlignment="1">
      <alignment horizontal="center" vertical="center" wrapText="1"/>
    </xf>
    <xf numFmtId="0" fontId="61" fillId="56" borderId="0" xfId="12" applyFont="1" applyFill="1" applyAlignment="1">
      <alignment horizontal="center" vertical="center" wrapText="1"/>
    </xf>
    <xf numFmtId="0" fontId="81" fillId="56" borderId="30" xfId="12" applyFont="1" applyFill="1" applyBorder="1" applyAlignment="1">
      <alignment vertical="center"/>
    </xf>
    <xf numFmtId="0" fontId="86" fillId="56" borderId="30" xfId="12" applyFont="1" applyFill="1" applyBorder="1" applyAlignment="1">
      <alignment vertical="center"/>
    </xf>
    <xf numFmtId="172" fontId="75" fillId="56" borderId="30" xfId="12" applyNumberFormat="1" applyFont="1" applyFill="1" applyBorder="1" applyAlignment="1">
      <alignment vertical="center"/>
    </xf>
    <xf numFmtId="15" fontId="75" fillId="56" borderId="30" xfId="12" applyNumberFormat="1" applyFont="1" applyFill="1" applyBorder="1" applyAlignment="1">
      <alignment vertical="center"/>
    </xf>
    <xf numFmtId="0" fontId="61" fillId="56" borderId="34" xfId="12" applyFont="1" applyFill="1" applyBorder="1"/>
    <xf numFmtId="0" fontId="65" fillId="54" borderId="30" xfId="12" applyFont="1" applyFill="1" applyBorder="1" applyAlignment="1">
      <alignment horizontal="center" vertical="center" wrapText="1"/>
    </xf>
    <xf numFmtId="179" fontId="75" fillId="56" borderId="30" xfId="12" applyNumberFormat="1" applyFont="1" applyFill="1" applyBorder="1" applyAlignment="1">
      <alignment horizontal="center" vertical="center"/>
    </xf>
    <xf numFmtId="15" fontId="75" fillId="54" borderId="30" xfId="12" applyNumberFormat="1" applyFont="1" applyFill="1" applyBorder="1" applyAlignment="1">
      <alignment vertical="center"/>
    </xf>
    <xf numFmtId="0" fontId="61" fillId="56" borderId="30" xfId="12" applyFont="1" applyFill="1" applyBorder="1" applyAlignment="1">
      <alignment horizontal="center"/>
    </xf>
    <xf numFmtId="0" fontId="61" fillId="56" borderId="0" xfId="12" applyFont="1" applyFill="1" applyAlignment="1">
      <alignment horizontal="center"/>
    </xf>
    <xf numFmtId="0" fontId="75" fillId="54" borderId="31" xfId="12" applyFont="1" applyFill="1" applyBorder="1" applyAlignment="1">
      <alignment vertical="center"/>
    </xf>
    <xf numFmtId="0" fontId="75" fillId="54" borderId="38" xfId="12" applyFont="1" applyFill="1" applyBorder="1" applyAlignment="1">
      <alignment vertical="center"/>
    </xf>
    <xf numFmtId="0" fontId="87" fillId="56" borderId="30" xfId="12" applyFont="1" applyFill="1" applyBorder="1" applyAlignment="1">
      <alignment horizontal="center" vertical="center"/>
    </xf>
    <xf numFmtId="176" fontId="68" fillId="42" borderId="30" xfId="12" applyNumberFormat="1" applyFont="1" applyFill="1" applyBorder="1" applyAlignment="1">
      <alignment horizontal="center" vertical="center" wrapText="1"/>
    </xf>
    <xf numFmtId="0" fontId="89" fillId="57" borderId="30" xfId="12" applyFont="1" applyFill="1" applyBorder="1" applyAlignment="1">
      <alignment horizontal="center" vertical="center" wrapText="1"/>
    </xf>
    <xf numFmtId="175" fontId="89" fillId="57" borderId="30" xfId="12" applyNumberFormat="1" applyFont="1" applyFill="1" applyBorder="1" applyAlignment="1">
      <alignment horizontal="center" vertical="center" wrapText="1"/>
    </xf>
    <xf numFmtId="0" fontId="90" fillId="57" borderId="30" xfId="12" applyFont="1" applyFill="1" applyBorder="1" applyAlignment="1">
      <alignment horizontal="center" vertical="center" wrapText="1"/>
    </xf>
    <xf numFmtId="0" fontId="89" fillId="57" borderId="30" xfId="12" applyFont="1" applyFill="1" applyBorder="1" applyAlignment="1">
      <alignment vertical="center" wrapText="1"/>
    </xf>
    <xf numFmtId="175" fontId="89" fillId="57" borderId="30" xfId="12" applyNumberFormat="1" applyFont="1" applyFill="1" applyBorder="1" applyAlignment="1">
      <alignment vertical="center" wrapText="1"/>
    </xf>
    <xf numFmtId="0" fontId="89" fillId="57" borderId="30" xfId="12" applyFont="1" applyFill="1" applyBorder="1" applyAlignment="1">
      <alignment horizontal="left" vertical="center" wrapText="1"/>
    </xf>
    <xf numFmtId="3" fontId="89" fillId="57" borderId="30" xfId="12" applyNumberFormat="1" applyFont="1" applyFill="1" applyBorder="1" applyAlignment="1">
      <alignment horizontal="center" vertical="center" wrapText="1"/>
    </xf>
    <xf numFmtId="0" fontId="89" fillId="54" borderId="30" xfId="12" applyFont="1" applyFill="1" applyBorder="1" applyAlignment="1">
      <alignment horizontal="center" vertical="center" wrapText="1"/>
    </xf>
    <xf numFmtId="175" fontId="89" fillId="54" borderId="30" xfId="12" applyNumberFormat="1" applyFont="1" applyFill="1" applyBorder="1" applyAlignment="1">
      <alignment horizontal="center" vertical="center" wrapText="1"/>
    </xf>
    <xf numFmtId="0" fontId="90" fillId="54" borderId="30" xfId="12" applyFont="1" applyFill="1" applyBorder="1" applyAlignment="1">
      <alignment horizontal="center" vertical="center" wrapText="1"/>
    </xf>
    <xf numFmtId="3" fontId="89" fillId="54" borderId="30" xfId="12" applyNumberFormat="1" applyFont="1" applyFill="1" applyBorder="1" applyAlignment="1">
      <alignment horizontal="center" vertical="center" wrapText="1"/>
    </xf>
    <xf numFmtId="175" fontId="89" fillId="54" borderId="30" xfId="12" applyNumberFormat="1" applyFont="1" applyFill="1" applyBorder="1" applyAlignment="1">
      <alignment vertical="center" wrapText="1"/>
    </xf>
    <xf numFmtId="49" fontId="89" fillId="57" borderId="30" xfId="12" applyNumberFormat="1" applyFont="1" applyFill="1" applyBorder="1" applyAlignment="1">
      <alignment horizontal="center" vertical="center" wrapText="1"/>
    </xf>
    <xf numFmtId="0" fontId="53" fillId="23" borderId="12" xfId="12" applyFont="1" applyFill="1" applyBorder="1" applyAlignment="1">
      <alignment horizontal="center" vertical="center" wrapText="1"/>
    </xf>
    <xf numFmtId="14" fontId="53" fillId="23" borderId="12" xfId="12" applyNumberFormat="1" applyFont="1" applyFill="1" applyBorder="1" applyAlignment="1">
      <alignment horizontal="center" vertical="center" wrapText="1"/>
    </xf>
    <xf numFmtId="0" fontId="54" fillId="23" borderId="12" xfId="12" applyFont="1" applyFill="1" applyBorder="1" applyAlignment="1">
      <alignment horizontal="center" vertical="center" wrapText="1"/>
    </xf>
    <xf numFmtId="0" fontId="53" fillId="23" borderId="12" xfId="12" applyFont="1" applyFill="1" applyBorder="1" applyAlignment="1">
      <alignment horizontal="left" vertical="center" wrapText="1"/>
    </xf>
    <xf numFmtId="0" fontId="55" fillId="23" borderId="12" xfId="12" applyFont="1" applyFill="1" applyBorder="1" applyAlignment="1">
      <alignment horizontal="center" vertical="center" wrapText="1"/>
    </xf>
    <xf numFmtId="0" fontId="53" fillId="23" borderId="12" xfId="12" applyFont="1" applyFill="1" applyBorder="1" applyAlignment="1">
      <alignment vertical="center" wrapText="1"/>
    </xf>
    <xf numFmtId="14" fontId="53" fillId="23" borderId="12" xfId="12" applyNumberFormat="1" applyFont="1" applyFill="1" applyBorder="1" applyAlignment="1">
      <alignment vertical="center" wrapText="1"/>
    </xf>
    <xf numFmtId="44" fontId="53" fillId="23" borderId="12" xfId="12" applyNumberFormat="1" applyFont="1" applyFill="1" applyBorder="1" applyAlignment="1">
      <alignment vertical="center" wrapText="1"/>
    </xf>
    <xf numFmtId="49" fontId="53" fillId="23" borderId="12" xfId="12" applyNumberFormat="1" applyFont="1" applyFill="1" applyBorder="1" applyAlignment="1">
      <alignment horizontal="center" vertical="center" wrapText="1"/>
    </xf>
    <xf numFmtId="14" fontId="52" fillId="23" borderId="12" xfId="12" applyNumberFormat="1" applyFont="1" applyFill="1" applyBorder="1" applyAlignment="1">
      <alignment horizontal="center" vertical="center" wrapText="1"/>
    </xf>
    <xf numFmtId="0" fontId="89" fillId="45" borderId="30" xfId="12" applyFont="1" applyFill="1" applyBorder="1" applyAlignment="1">
      <alignment horizontal="center" vertical="center" wrapText="1"/>
    </xf>
    <xf numFmtId="175" fontId="89" fillId="45" borderId="30" xfId="12" applyNumberFormat="1" applyFont="1" applyFill="1" applyBorder="1" applyAlignment="1">
      <alignment horizontal="center" vertical="center" wrapText="1"/>
    </xf>
    <xf numFmtId="0" fontId="90" fillId="45" borderId="30" xfId="12" applyFont="1" applyFill="1" applyBorder="1" applyAlignment="1">
      <alignment horizontal="center" vertical="center" wrapText="1"/>
    </xf>
    <xf numFmtId="0" fontId="89" fillId="45" borderId="30" xfId="12" applyFont="1" applyFill="1" applyBorder="1" applyAlignment="1">
      <alignment vertical="center" wrapText="1"/>
    </xf>
    <xf numFmtId="0" fontId="91" fillId="45" borderId="30" xfId="12" applyFont="1" applyFill="1" applyBorder="1" applyAlignment="1">
      <alignment horizontal="center" vertical="center" wrapText="1"/>
    </xf>
    <xf numFmtId="0" fontId="75" fillId="59" borderId="30" xfId="12" applyFont="1" applyFill="1" applyBorder="1" applyAlignment="1">
      <alignment horizontal="center" vertical="center" wrapText="1"/>
    </xf>
    <xf numFmtId="175" fontId="75" fillId="59" borderId="30" xfId="12" applyNumberFormat="1" applyFont="1" applyFill="1" applyBorder="1" applyAlignment="1">
      <alignment vertical="center" wrapText="1"/>
    </xf>
    <xf numFmtId="0" fontId="71" fillId="59" borderId="30" xfId="12" applyFont="1" applyFill="1" applyBorder="1" applyAlignment="1">
      <alignment horizontal="center" vertical="center"/>
    </xf>
    <xf numFmtId="0" fontId="71" fillId="59" borderId="30" xfId="12" applyFont="1" applyFill="1" applyBorder="1" applyAlignment="1">
      <alignment horizontal="center" vertical="center" wrapText="1"/>
    </xf>
    <xf numFmtId="0" fontId="75" fillId="59" borderId="30" xfId="12" applyFont="1" applyFill="1" applyBorder="1" applyAlignment="1">
      <alignment vertical="center"/>
    </xf>
    <xf numFmtId="3" fontId="75" fillId="59" borderId="30" xfId="12" applyNumberFormat="1" applyFont="1" applyFill="1" applyBorder="1" applyAlignment="1">
      <alignment horizontal="center" vertical="center"/>
    </xf>
    <xf numFmtId="3" fontId="75" fillId="59" borderId="30" xfId="12" applyNumberFormat="1" applyFont="1" applyFill="1" applyBorder="1" applyAlignment="1">
      <alignment horizontal="center" vertical="center" wrapText="1"/>
    </xf>
    <xf numFmtId="0" fontId="75" fillId="59" borderId="30" xfId="12" applyFont="1" applyFill="1" applyBorder="1" applyAlignment="1">
      <alignment horizontal="center" vertical="center"/>
    </xf>
    <xf numFmtId="0" fontId="78" fillId="59" borderId="30" xfId="12" applyFont="1" applyFill="1" applyBorder="1" applyAlignment="1">
      <alignment vertical="center"/>
    </xf>
    <xf numFmtId="0" fontId="75" fillId="60" borderId="30" xfId="12" applyFont="1" applyFill="1" applyBorder="1" applyAlignment="1">
      <alignment vertical="center"/>
    </xf>
    <xf numFmtId="0" fontId="75" fillId="59" borderId="30" xfId="12" applyFont="1" applyFill="1" applyBorder="1" applyAlignment="1">
      <alignment vertical="center" wrapText="1"/>
    </xf>
    <xf numFmtId="175" fontId="75" fillId="59" borderId="30" xfId="12" applyNumberFormat="1" applyFont="1" applyFill="1" applyBorder="1" applyAlignment="1">
      <alignment vertical="center"/>
    </xf>
    <xf numFmtId="0" fontId="75" fillId="60" borderId="30" xfId="12" applyFont="1" applyFill="1" applyBorder="1" applyAlignment="1">
      <alignment horizontal="center" vertical="center" wrapText="1"/>
    </xf>
    <xf numFmtId="176" fontId="75" fillId="59" borderId="30" xfId="12" applyNumberFormat="1" applyFont="1" applyFill="1" applyBorder="1" applyAlignment="1">
      <alignment vertical="center"/>
    </xf>
    <xf numFmtId="49" fontId="75" fillId="59" borderId="30" xfId="12" applyNumberFormat="1" applyFont="1" applyFill="1" applyBorder="1" applyAlignment="1">
      <alignment horizontal="center" vertical="center"/>
    </xf>
    <xf numFmtId="175" fontId="75" fillId="59" borderId="30" xfId="12" applyNumberFormat="1" applyFont="1" applyFill="1" applyBorder="1" applyAlignment="1">
      <alignment horizontal="center" vertical="center"/>
    </xf>
    <xf numFmtId="177" fontId="75" fillId="59" borderId="30" xfId="12" applyNumberFormat="1" applyFont="1" applyFill="1" applyBorder="1" applyAlignment="1">
      <alignment vertical="center"/>
    </xf>
    <xf numFmtId="0" fontId="61" fillId="59" borderId="0" xfId="12" applyFont="1" applyFill="1"/>
    <xf numFmtId="0" fontId="60" fillId="15" borderId="0" xfId="12" applyFill="1"/>
    <xf numFmtId="0" fontId="71" fillId="61" borderId="30" xfId="12" applyFont="1" applyFill="1" applyBorder="1" applyAlignment="1">
      <alignment horizontal="center" vertical="center" wrapText="1"/>
    </xf>
    <xf numFmtId="0" fontId="75" fillId="61" borderId="30" xfId="12" applyFont="1" applyFill="1" applyBorder="1" applyAlignment="1">
      <alignment vertical="center"/>
    </xf>
    <xf numFmtId="0" fontId="75" fillId="61" borderId="30" xfId="12" applyFont="1" applyFill="1" applyBorder="1" applyAlignment="1">
      <alignment horizontal="center" vertical="center" wrapText="1"/>
    </xf>
    <xf numFmtId="0" fontId="75" fillId="61" borderId="30" xfId="12" applyFont="1" applyFill="1" applyBorder="1" applyAlignment="1">
      <alignment horizontal="center" vertical="center"/>
    </xf>
    <xf numFmtId="2" fontId="75" fillId="61" borderId="30" xfId="12" applyNumberFormat="1" applyFont="1" applyFill="1" applyBorder="1" applyAlignment="1">
      <alignment vertical="center"/>
    </xf>
    <xf numFmtId="0" fontId="61" fillId="61" borderId="30" xfId="12" applyFont="1" applyFill="1" applyBorder="1"/>
    <xf numFmtId="0" fontId="77" fillId="59" borderId="30" xfId="12" applyFont="1" applyFill="1" applyBorder="1" applyAlignment="1">
      <alignment vertical="center"/>
    </xf>
    <xf numFmtId="0" fontId="75" fillId="60" borderId="30" xfId="12" applyFont="1" applyFill="1" applyBorder="1" applyAlignment="1">
      <alignment horizontal="center" vertical="center"/>
    </xf>
    <xf numFmtId="0" fontId="65" fillId="59" borderId="30" xfId="12" applyFont="1" applyFill="1" applyBorder="1" applyAlignment="1">
      <alignment horizontal="center" vertical="center" wrapText="1"/>
    </xf>
    <xf numFmtId="175" fontId="75" fillId="60" borderId="30" xfId="12" applyNumberFormat="1" applyFont="1" applyFill="1" applyBorder="1" applyAlignment="1">
      <alignment vertical="center" wrapText="1"/>
    </xf>
    <xf numFmtId="0" fontId="71" fillId="60" borderId="30" xfId="12" applyFont="1" applyFill="1" applyBorder="1" applyAlignment="1">
      <alignment horizontal="center" vertical="center"/>
    </xf>
    <xf numFmtId="0" fontId="65" fillId="60" borderId="30" xfId="12" applyFont="1" applyFill="1" applyBorder="1" applyAlignment="1">
      <alignment horizontal="center" vertical="center" wrapText="1"/>
    </xf>
    <xf numFmtId="0" fontId="71" fillId="60" borderId="30" xfId="12" applyFont="1" applyFill="1" applyBorder="1" applyAlignment="1">
      <alignment horizontal="center" vertical="center" wrapText="1"/>
    </xf>
    <xf numFmtId="3" fontId="75" fillId="60" borderId="30" xfId="12" applyNumberFormat="1" applyFont="1" applyFill="1" applyBorder="1" applyAlignment="1">
      <alignment horizontal="center" vertical="center"/>
    </xf>
    <xf numFmtId="3" fontId="75" fillId="60" borderId="30" xfId="12" applyNumberFormat="1" applyFont="1" applyFill="1" applyBorder="1" applyAlignment="1">
      <alignment horizontal="center" vertical="center" wrapText="1"/>
    </xf>
    <xf numFmtId="0" fontId="77" fillId="60" borderId="30" xfId="12" applyFont="1" applyFill="1" applyBorder="1" applyAlignment="1">
      <alignment vertical="center"/>
    </xf>
    <xf numFmtId="0" fontId="75" fillId="60" borderId="30" xfId="12" applyFont="1" applyFill="1" applyBorder="1" applyAlignment="1">
      <alignment vertical="center" wrapText="1"/>
    </xf>
    <xf numFmtId="175" fontId="75" fillId="60" borderId="30" xfId="12" applyNumberFormat="1" applyFont="1" applyFill="1" applyBorder="1" applyAlignment="1">
      <alignment vertical="center"/>
    </xf>
    <xf numFmtId="176" fontId="75" fillId="60" borderId="30" xfId="12" applyNumberFormat="1" applyFont="1" applyFill="1" applyBorder="1" applyAlignment="1">
      <alignment vertical="center"/>
    </xf>
    <xf numFmtId="49" fontId="75" fillId="60" borderId="30" xfId="12" applyNumberFormat="1" applyFont="1" applyFill="1" applyBorder="1" applyAlignment="1">
      <alignment horizontal="center" vertical="center"/>
    </xf>
    <xf numFmtId="175" fontId="75" fillId="60" borderId="30" xfId="12" applyNumberFormat="1" applyFont="1" applyFill="1" applyBorder="1" applyAlignment="1">
      <alignment horizontal="center" vertical="center"/>
    </xf>
    <xf numFmtId="0" fontId="61" fillId="60" borderId="0" xfId="12" applyFont="1" applyFill="1"/>
    <xf numFmtId="0" fontId="61" fillId="60" borderId="30" xfId="12" applyFont="1" applyFill="1" applyBorder="1"/>
    <xf numFmtId="0" fontId="60" fillId="17" borderId="0" xfId="12" applyFill="1"/>
    <xf numFmtId="0" fontId="75" fillId="62" borderId="30" xfId="12" applyFont="1" applyFill="1" applyBorder="1" applyAlignment="1">
      <alignment horizontal="center" vertical="center" wrapText="1"/>
    </xf>
    <xf numFmtId="0" fontId="71" fillId="62" borderId="30" xfId="12" applyFont="1" applyFill="1" applyBorder="1" applyAlignment="1">
      <alignment horizontal="center" vertical="center" wrapText="1"/>
    </xf>
    <xf numFmtId="0" fontId="75" fillId="62" borderId="30" xfId="12" applyFont="1" applyFill="1" applyBorder="1" applyAlignment="1">
      <alignment vertical="center"/>
    </xf>
    <xf numFmtId="3" fontId="75" fillId="62" borderId="30" xfId="12" applyNumberFormat="1" applyFont="1" applyFill="1" applyBorder="1" applyAlignment="1">
      <alignment horizontal="center" vertical="center" wrapText="1"/>
    </xf>
    <xf numFmtId="0" fontId="75" fillId="62" borderId="30" xfId="12" applyFont="1" applyFill="1" applyBorder="1" applyAlignment="1">
      <alignment horizontal="center" vertical="center"/>
    </xf>
    <xf numFmtId="0" fontId="77" fillId="62" borderId="30" xfId="12" applyFont="1" applyFill="1" applyBorder="1" applyAlignment="1">
      <alignment vertical="center"/>
    </xf>
    <xf numFmtId="2" fontId="75" fillId="62" borderId="30" xfId="12" applyNumberFormat="1" applyFont="1" applyFill="1" applyBorder="1" applyAlignment="1">
      <alignment vertical="center"/>
    </xf>
    <xf numFmtId="0" fontId="61" fillId="62" borderId="30" xfId="12" applyFont="1" applyFill="1" applyBorder="1"/>
    <xf numFmtId="0" fontId="61" fillId="62" borderId="0" xfId="12" applyFont="1" applyFill="1" applyAlignment="1">
      <alignment horizontal="center" vertical="center" wrapText="1"/>
    </xf>
    <xf numFmtId="0" fontId="60" fillId="20" borderId="0" xfId="12" applyFill="1"/>
    <xf numFmtId="0" fontId="75" fillId="63" borderId="30" xfId="12" applyFont="1" applyFill="1" applyBorder="1" applyAlignment="1">
      <alignment horizontal="center" vertical="center"/>
    </xf>
    <xf numFmtId="0" fontId="75" fillId="63" borderId="30" xfId="12" applyFont="1" applyFill="1" applyBorder="1" applyAlignment="1">
      <alignment vertical="center"/>
    </xf>
    <xf numFmtId="2" fontId="75" fillId="60" borderId="30" xfId="12" applyNumberFormat="1" applyFont="1" applyFill="1" applyBorder="1" applyAlignment="1">
      <alignment vertical="center"/>
    </xf>
    <xf numFmtId="0" fontId="77" fillId="59" borderId="30" xfId="12" applyFont="1" applyFill="1" applyBorder="1" applyAlignment="1">
      <alignment vertical="center" wrapText="1"/>
    </xf>
    <xf numFmtId="176" fontId="75" fillId="59" borderId="30" xfId="12" applyNumberFormat="1" applyFont="1" applyFill="1" applyBorder="1" applyAlignment="1">
      <alignment horizontal="center" vertical="center"/>
    </xf>
    <xf numFmtId="0" fontId="75" fillId="59" borderId="34" xfId="12" applyFont="1" applyFill="1" applyBorder="1" applyAlignment="1">
      <alignment vertical="center" wrapText="1"/>
    </xf>
    <xf numFmtId="0" fontId="81" fillId="60" borderId="30" xfId="12" applyFont="1" applyFill="1" applyBorder="1" applyAlignment="1">
      <alignment horizontal="center" vertical="center"/>
    </xf>
    <xf numFmtId="175" fontId="77" fillId="59" borderId="30" xfId="12" applyNumberFormat="1" applyFont="1" applyFill="1" applyBorder="1" applyAlignment="1">
      <alignment vertical="center" wrapText="1"/>
    </xf>
    <xf numFmtId="0" fontId="82" fillId="59" borderId="30" xfId="12" applyFont="1" applyFill="1" applyBorder="1" applyAlignment="1">
      <alignment horizontal="center" vertical="center" wrapText="1"/>
    </xf>
    <xf numFmtId="175" fontId="77" fillId="59" borderId="30" xfId="12" applyNumberFormat="1" applyFont="1" applyFill="1" applyBorder="1" applyAlignment="1">
      <alignment vertical="center"/>
    </xf>
    <xf numFmtId="0" fontId="75" fillId="65" borderId="30" xfId="12" applyFont="1" applyFill="1" applyBorder="1" applyAlignment="1">
      <alignment horizontal="center" vertical="center" wrapText="1"/>
    </xf>
    <xf numFmtId="175" fontId="75" fillId="65" borderId="30" xfId="12" applyNumberFormat="1" applyFont="1" applyFill="1" applyBorder="1" applyAlignment="1">
      <alignment vertical="center" wrapText="1"/>
    </xf>
    <xf numFmtId="0" fontId="71" fillId="65" borderId="30" xfId="12" applyFont="1" applyFill="1" applyBorder="1" applyAlignment="1">
      <alignment horizontal="center" vertical="center"/>
    </xf>
    <xf numFmtId="0" fontId="71" fillId="65" borderId="30" xfId="12" applyFont="1" applyFill="1" applyBorder="1" applyAlignment="1">
      <alignment horizontal="center" vertical="center" wrapText="1"/>
    </xf>
    <xf numFmtId="0" fontId="75" fillId="65" borderId="30" xfId="12" applyFont="1" applyFill="1" applyBorder="1" applyAlignment="1">
      <alignment vertical="center" wrapText="1"/>
    </xf>
    <xf numFmtId="3" fontId="75" fillId="65" borderId="30" xfId="12" applyNumberFormat="1" applyFont="1" applyFill="1" applyBorder="1" applyAlignment="1">
      <alignment horizontal="center" vertical="center"/>
    </xf>
    <xf numFmtId="175" fontId="75" fillId="65" borderId="30" xfId="12" applyNumberFormat="1" applyFont="1" applyFill="1" applyBorder="1" applyAlignment="1">
      <alignment vertical="center"/>
    </xf>
    <xf numFmtId="0" fontId="75" fillId="65" borderId="30" xfId="12" applyFont="1" applyFill="1" applyBorder="1" applyAlignment="1">
      <alignment horizontal="center" vertical="center"/>
    </xf>
    <xf numFmtId="175" fontId="77" fillId="65" borderId="30" xfId="12" applyNumberFormat="1" applyFont="1" applyFill="1" applyBorder="1" applyAlignment="1">
      <alignment vertical="center"/>
    </xf>
    <xf numFmtId="0" fontId="82" fillId="65" borderId="30" xfId="12" applyFont="1" applyFill="1" applyBorder="1" applyAlignment="1">
      <alignment horizontal="center" vertical="center" wrapText="1"/>
    </xf>
    <xf numFmtId="0" fontId="75" fillId="65" borderId="30" xfId="12" applyFont="1" applyFill="1" applyBorder="1" applyAlignment="1">
      <alignment vertical="center"/>
    </xf>
    <xf numFmtId="14" fontId="75" fillId="65" borderId="30" xfId="12" applyNumberFormat="1" applyFont="1" applyFill="1" applyBorder="1" applyAlignment="1">
      <alignment vertical="center"/>
    </xf>
    <xf numFmtId="176" fontId="75" fillId="65" borderId="30" xfId="12" applyNumberFormat="1" applyFont="1" applyFill="1" applyBorder="1" applyAlignment="1">
      <alignment vertical="center"/>
    </xf>
    <xf numFmtId="49" fontId="75" fillId="65" borderId="30" xfId="12" applyNumberFormat="1" applyFont="1" applyFill="1" applyBorder="1" applyAlignment="1">
      <alignment horizontal="left" vertical="center"/>
    </xf>
    <xf numFmtId="49" fontId="75" fillId="65" borderId="30" xfId="12" applyNumberFormat="1" applyFont="1" applyFill="1" applyBorder="1" applyAlignment="1">
      <alignment horizontal="center" vertical="center"/>
    </xf>
    <xf numFmtId="175" fontId="75" fillId="65" borderId="30" xfId="12" applyNumberFormat="1" applyFont="1" applyFill="1" applyBorder="1" applyAlignment="1">
      <alignment horizontal="center" vertical="center"/>
    </xf>
    <xf numFmtId="2" fontId="75" fillId="65" borderId="30" xfId="12" applyNumberFormat="1" applyFont="1" applyFill="1" applyBorder="1" applyAlignment="1">
      <alignment vertical="center"/>
    </xf>
    <xf numFmtId="0" fontId="61" fillId="65" borderId="30" xfId="12" applyFont="1" applyFill="1" applyBorder="1"/>
    <xf numFmtId="14" fontId="75" fillId="65" borderId="30" xfId="12" applyNumberFormat="1" applyFont="1" applyFill="1" applyBorder="1" applyAlignment="1">
      <alignment horizontal="center" vertical="center"/>
    </xf>
    <xf numFmtId="0" fontId="61" fillId="65" borderId="0" xfId="12" applyFont="1" applyFill="1"/>
    <xf numFmtId="176" fontId="75" fillId="59" borderId="30" xfId="12" applyNumberFormat="1" applyFont="1" applyFill="1" applyBorder="1" applyAlignment="1">
      <alignment vertical="center" wrapText="1"/>
    </xf>
    <xf numFmtId="175" fontId="75" fillId="66" borderId="30" xfId="12" applyNumberFormat="1" applyFont="1" applyFill="1" applyBorder="1" applyAlignment="1">
      <alignment vertical="center" wrapText="1"/>
    </xf>
    <xf numFmtId="0" fontId="71" fillId="66" borderId="30" xfId="12" applyFont="1" applyFill="1" applyBorder="1" applyAlignment="1">
      <alignment horizontal="center" vertical="center"/>
    </xf>
    <xf numFmtId="0" fontId="71" fillId="66" borderId="30" xfId="12" applyFont="1" applyFill="1" applyBorder="1" applyAlignment="1">
      <alignment horizontal="center" vertical="center" wrapText="1"/>
    </xf>
    <xf numFmtId="0" fontId="75" fillId="66" borderId="30" xfId="12" applyFont="1" applyFill="1" applyBorder="1" applyAlignment="1">
      <alignment vertical="center"/>
    </xf>
    <xf numFmtId="3" fontId="75" fillId="66" borderId="30" xfId="12" applyNumberFormat="1" applyFont="1" applyFill="1" applyBorder="1" applyAlignment="1">
      <alignment horizontal="center" vertical="center"/>
    </xf>
    <xf numFmtId="0" fontId="75" fillId="66" borderId="30" xfId="12" applyFont="1" applyFill="1" applyBorder="1" applyAlignment="1">
      <alignment horizontal="center" vertical="center"/>
    </xf>
    <xf numFmtId="0" fontId="77" fillId="66" borderId="30" xfId="12" applyFont="1" applyFill="1" applyBorder="1" applyAlignment="1">
      <alignment vertical="center"/>
    </xf>
    <xf numFmtId="0" fontId="75" fillId="66" borderId="30" xfId="12" applyFont="1" applyFill="1" applyBorder="1" applyAlignment="1">
      <alignment vertical="center" wrapText="1"/>
    </xf>
    <xf numFmtId="0" fontId="75" fillId="66" borderId="30" xfId="12" applyFont="1" applyFill="1" applyBorder="1" applyAlignment="1">
      <alignment horizontal="center"/>
    </xf>
    <xf numFmtId="0" fontId="75" fillId="67" borderId="30" xfId="12" applyFont="1" applyFill="1" applyBorder="1" applyAlignment="1">
      <alignment vertical="center"/>
    </xf>
    <xf numFmtId="175" fontId="75" fillId="66" borderId="30" xfId="12" applyNumberFormat="1" applyFont="1" applyFill="1" applyBorder="1" applyAlignment="1">
      <alignment vertical="center"/>
    </xf>
    <xf numFmtId="0" fontId="75" fillId="67" borderId="30" xfId="12" applyFont="1" applyFill="1" applyBorder="1" applyAlignment="1">
      <alignment horizontal="center" vertical="center"/>
    </xf>
    <xf numFmtId="176" fontId="75" fillId="66" borderId="30" xfId="12" applyNumberFormat="1" applyFont="1" applyFill="1" applyBorder="1" applyAlignment="1">
      <alignment vertical="center"/>
    </xf>
    <xf numFmtId="49" fontId="75" fillId="66" borderId="30" xfId="12" applyNumberFormat="1" applyFont="1" applyFill="1" applyBorder="1" applyAlignment="1">
      <alignment horizontal="center" vertical="center"/>
    </xf>
    <xf numFmtId="175" fontId="75" fillId="66" borderId="30" xfId="12" applyNumberFormat="1" applyFont="1" applyFill="1" applyBorder="1" applyAlignment="1">
      <alignment horizontal="center" vertical="center"/>
    </xf>
    <xf numFmtId="2" fontId="75" fillId="67" borderId="30" xfId="12" applyNumberFormat="1" applyFont="1" applyFill="1" applyBorder="1" applyAlignment="1">
      <alignment vertical="center"/>
    </xf>
    <xf numFmtId="0" fontId="61" fillId="67" borderId="30" xfId="12" applyFont="1" applyFill="1" applyBorder="1"/>
    <xf numFmtId="0" fontId="75" fillId="66" borderId="34" xfId="12" applyFont="1" applyFill="1" applyBorder="1" applyAlignment="1">
      <alignment vertical="center" wrapText="1"/>
    </xf>
    <xf numFmtId="0" fontId="61" fillId="66" borderId="0" xfId="12" applyFont="1" applyFill="1" applyAlignment="1">
      <alignment vertical="center"/>
    </xf>
    <xf numFmtId="0" fontId="75" fillId="58" borderId="30" xfId="12" applyFont="1" applyFill="1" applyBorder="1" applyAlignment="1">
      <alignment horizontal="center" vertical="center" wrapText="1"/>
    </xf>
    <xf numFmtId="175" fontId="75" fillId="58" borderId="30" xfId="12" applyNumberFormat="1" applyFont="1" applyFill="1" applyBorder="1" applyAlignment="1">
      <alignment vertical="center" wrapText="1"/>
    </xf>
    <xf numFmtId="0" fontId="61" fillId="58" borderId="30" xfId="12" applyFont="1" applyFill="1" applyBorder="1"/>
    <xf numFmtId="0" fontId="75" fillId="58" borderId="30" xfId="12" applyFont="1" applyFill="1" applyBorder="1" applyAlignment="1">
      <alignment vertical="center" wrapText="1"/>
    </xf>
    <xf numFmtId="3" fontId="75" fillId="58" borderId="30" xfId="12" applyNumberFormat="1" applyFont="1" applyFill="1" applyBorder="1" applyAlignment="1">
      <alignment horizontal="center" vertical="center"/>
    </xf>
    <xf numFmtId="0" fontId="75" fillId="58" borderId="30" xfId="12" applyFont="1" applyFill="1" applyBorder="1" applyAlignment="1">
      <alignment vertical="center"/>
    </xf>
    <xf numFmtId="0" fontId="75" fillId="58" borderId="30" xfId="12" applyFont="1" applyFill="1" applyBorder="1" applyAlignment="1">
      <alignment horizontal="center" vertical="center"/>
    </xf>
    <xf numFmtId="0" fontId="77" fillId="58" borderId="30" xfId="12" applyFont="1" applyFill="1" applyBorder="1" applyAlignment="1">
      <alignment vertical="center"/>
    </xf>
    <xf numFmtId="0" fontId="75" fillId="58" borderId="30" xfId="12" applyFont="1" applyFill="1" applyBorder="1" applyAlignment="1">
      <alignment horizontal="center"/>
    </xf>
    <xf numFmtId="176" fontId="75" fillId="58" borderId="30" xfId="12" applyNumberFormat="1" applyFont="1" applyFill="1" applyBorder="1" applyAlignment="1">
      <alignment vertical="center"/>
    </xf>
    <xf numFmtId="49" fontId="75" fillId="58" borderId="30" xfId="12" applyNumberFormat="1" applyFont="1" applyFill="1" applyBorder="1" applyAlignment="1">
      <alignment horizontal="center" vertical="center"/>
    </xf>
    <xf numFmtId="175" fontId="75" fillId="58" borderId="30" xfId="12" applyNumberFormat="1" applyFont="1" applyFill="1" applyBorder="1" applyAlignment="1">
      <alignment horizontal="center" vertical="center"/>
    </xf>
    <xf numFmtId="175" fontId="75" fillId="58" borderId="30" xfId="12" applyNumberFormat="1" applyFont="1" applyFill="1" applyBorder="1" applyAlignment="1">
      <alignment vertical="center"/>
    </xf>
    <xf numFmtId="2" fontId="75" fillId="58" borderId="30" xfId="12" applyNumberFormat="1" applyFont="1" applyFill="1" applyBorder="1" applyAlignment="1">
      <alignment vertical="center"/>
    </xf>
    <xf numFmtId="0" fontId="75" fillId="59" borderId="30" xfId="12" applyFont="1" applyFill="1" applyBorder="1" applyAlignment="1">
      <alignment horizontal="center"/>
    </xf>
    <xf numFmtId="2" fontId="75" fillId="59" borderId="30" xfId="12" applyNumberFormat="1" applyFont="1" applyFill="1" applyBorder="1" applyAlignment="1">
      <alignment vertical="center"/>
    </xf>
    <xf numFmtId="0" fontId="75" fillId="59" borderId="34" xfId="12" applyFont="1" applyFill="1" applyBorder="1" applyAlignment="1">
      <alignment vertical="center"/>
    </xf>
    <xf numFmtId="179" fontId="75" fillId="59" borderId="30" xfId="12" applyNumberFormat="1" applyFont="1" applyFill="1" applyBorder="1" applyAlignment="1">
      <alignment vertical="center"/>
    </xf>
    <xf numFmtId="15" fontId="75" fillId="59" borderId="30" xfId="12" applyNumberFormat="1" applyFont="1" applyFill="1" applyBorder="1" applyAlignment="1">
      <alignment vertical="center"/>
    </xf>
    <xf numFmtId="0" fontId="75" fillId="68" borderId="30" xfId="12" applyFont="1" applyFill="1" applyBorder="1" applyAlignment="1">
      <alignment horizontal="center" vertical="center" wrapText="1"/>
    </xf>
    <xf numFmtId="175" fontId="75" fillId="68" borderId="30" xfId="12" applyNumberFormat="1" applyFont="1" applyFill="1" applyBorder="1" applyAlignment="1">
      <alignment vertical="center" wrapText="1"/>
    </xf>
    <xf numFmtId="0" fontId="71" fillId="68" borderId="30" xfId="12" applyFont="1" applyFill="1" applyBorder="1" applyAlignment="1">
      <alignment horizontal="center" vertical="center"/>
    </xf>
    <xf numFmtId="0" fontId="71" fillId="68" borderId="30" xfId="12" applyFont="1" applyFill="1" applyBorder="1" applyAlignment="1">
      <alignment horizontal="center" vertical="center" wrapText="1"/>
    </xf>
    <xf numFmtId="0" fontId="65" fillId="68" borderId="30" xfId="12" applyFont="1" applyFill="1" applyBorder="1" applyAlignment="1">
      <alignment horizontal="center" vertical="center" wrapText="1"/>
    </xf>
    <xf numFmtId="0" fontId="75" fillId="68" borderId="30" xfId="12" applyFont="1" applyFill="1" applyBorder="1" applyAlignment="1">
      <alignment vertical="center"/>
    </xf>
    <xf numFmtId="0" fontId="86" fillId="68" borderId="30" xfId="12" applyFont="1" applyFill="1" applyBorder="1" applyAlignment="1">
      <alignment vertical="center"/>
    </xf>
    <xf numFmtId="175" fontId="75" fillId="68" borderId="30" xfId="12" applyNumberFormat="1" applyFont="1" applyFill="1" applyBorder="1" applyAlignment="1">
      <alignment vertical="center"/>
    </xf>
    <xf numFmtId="172" fontId="75" fillId="68" borderId="30" xfId="12" applyNumberFormat="1" applyFont="1" applyFill="1" applyBorder="1" applyAlignment="1">
      <alignment vertical="center"/>
    </xf>
    <xf numFmtId="14" fontId="75" fillId="68" borderId="30" xfId="12" applyNumberFormat="1" applyFont="1" applyFill="1" applyBorder="1" applyAlignment="1">
      <alignment vertical="center"/>
    </xf>
    <xf numFmtId="0" fontId="61" fillId="68" borderId="30" xfId="12" applyFont="1" applyFill="1" applyBorder="1"/>
    <xf numFmtId="0" fontId="75" fillId="68" borderId="34" xfId="12" applyFont="1" applyFill="1" applyBorder="1" applyAlignment="1">
      <alignment vertical="center"/>
    </xf>
    <xf numFmtId="0" fontId="61" fillId="68" borderId="0" xfId="12" applyFont="1" applyFill="1"/>
    <xf numFmtId="175" fontId="75" fillId="69" borderId="30" xfId="12" applyNumberFormat="1" applyFont="1" applyFill="1" applyBorder="1" applyAlignment="1">
      <alignment vertical="center" wrapText="1"/>
    </xf>
    <xf numFmtId="0" fontId="71" fillId="69" borderId="30" xfId="12" applyFont="1" applyFill="1" applyBorder="1" applyAlignment="1">
      <alignment horizontal="center" vertical="center"/>
    </xf>
    <xf numFmtId="0" fontId="65" fillId="66" borderId="30" xfId="12" applyFont="1" applyFill="1" applyBorder="1" applyAlignment="1">
      <alignment horizontal="center" vertical="center" wrapText="1"/>
    </xf>
    <xf numFmtId="0" fontId="75" fillId="69" borderId="30" xfId="12" applyFont="1" applyFill="1" applyBorder="1" applyAlignment="1">
      <alignment vertical="center"/>
    </xf>
    <xf numFmtId="0" fontId="86" fillId="69" borderId="30" xfId="12" applyFont="1" applyFill="1" applyBorder="1" applyAlignment="1">
      <alignment vertical="center"/>
    </xf>
    <xf numFmtId="175" fontId="75" fillId="69" borderId="30" xfId="12" applyNumberFormat="1" applyFont="1" applyFill="1" applyBorder="1" applyAlignment="1">
      <alignment vertical="center"/>
    </xf>
    <xf numFmtId="172" fontId="75" fillId="70" borderId="30" xfId="12" applyNumberFormat="1" applyFont="1" applyFill="1" applyBorder="1" applyAlignment="1">
      <alignment vertical="center"/>
    </xf>
    <xf numFmtId="177" fontId="75" fillId="69" borderId="30" xfId="12" applyNumberFormat="1" applyFont="1" applyFill="1" applyBorder="1" applyAlignment="1">
      <alignment vertical="center" wrapText="1"/>
    </xf>
    <xf numFmtId="179" fontId="75" fillId="69" borderId="30" xfId="12" applyNumberFormat="1" applyFont="1" applyFill="1" applyBorder="1" applyAlignment="1">
      <alignment vertical="center"/>
    </xf>
    <xf numFmtId="177" fontId="75" fillId="69" borderId="30" xfId="12" applyNumberFormat="1" applyFont="1" applyFill="1" applyBorder="1" applyAlignment="1">
      <alignment vertical="center"/>
    </xf>
    <xf numFmtId="0" fontId="61" fillId="69" borderId="30" xfId="12" applyFont="1" applyFill="1" applyBorder="1"/>
    <xf numFmtId="0" fontId="61" fillId="69" borderId="34" xfId="12" applyFont="1" applyFill="1" applyBorder="1" applyAlignment="1">
      <alignment wrapText="1"/>
    </xf>
    <xf numFmtId="0" fontId="61" fillId="69" borderId="0" xfId="12" applyFont="1" applyFill="1"/>
    <xf numFmtId="0" fontId="71" fillId="58" borderId="30" xfId="12" applyFont="1" applyFill="1" applyBorder="1" applyAlignment="1">
      <alignment horizontal="center" vertical="center" wrapText="1"/>
    </xf>
    <xf numFmtId="0" fontId="65" fillId="58" borderId="30" xfId="12" applyFont="1" applyFill="1" applyBorder="1" applyAlignment="1">
      <alignment horizontal="center" vertical="center" wrapText="1"/>
    </xf>
    <xf numFmtId="0" fontId="75" fillId="58" borderId="34" xfId="12" applyFont="1" applyFill="1" applyBorder="1" applyAlignment="1">
      <alignment vertical="center"/>
    </xf>
    <xf numFmtId="0" fontId="61" fillId="58" borderId="0" xfId="12" applyFont="1" applyFill="1"/>
    <xf numFmtId="16" fontId="0" fillId="0" borderId="12" xfId="0" applyNumberFormat="1" applyBorder="1" applyAlignment="1">
      <alignment horizontal="center" vertical="center" wrapText="1"/>
    </xf>
    <xf numFmtId="0" fontId="36" fillId="35" borderId="14" xfId="0" applyFont="1" applyFill="1" applyBorder="1" applyAlignment="1">
      <alignment horizontal="center"/>
    </xf>
    <xf numFmtId="0" fontId="36" fillId="35" borderId="12" xfId="0" applyFont="1" applyFill="1" applyBorder="1" applyAlignment="1">
      <alignment horizontal="center"/>
    </xf>
    <xf numFmtId="0" fontId="36" fillId="16" borderId="12" xfId="0" applyFont="1" applyFill="1" applyBorder="1" applyAlignment="1">
      <alignment wrapText="1"/>
    </xf>
    <xf numFmtId="0" fontId="36" fillId="16" borderId="12" xfId="0" applyFont="1" applyFill="1" applyBorder="1" applyAlignment="1">
      <alignment vertical="center" wrapText="1"/>
    </xf>
    <xf numFmtId="0" fontId="0" fillId="16" borderId="0" xfId="0" applyFill="1" applyAlignment="1">
      <alignment horizontal="center" vertical="center" wrapText="1"/>
    </xf>
    <xf numFmtId="0" fontId="0" fillId="16" borderId="0" xfId="0" applyFill="1" applyAlignment="1">
      <alignment wrapText="1"/>
    </xf>
    <xf numFmtId="15" fontId="0" fillId="16" borderId="12" xfId="0" applyNumberFormat="1" applyFill="1" applyBorder="1" applyAlignment="1">
      <alignment wrapText="1"/>
    </xf>
    <xf numFmtId="14" fontId="0" fillId="16" borderId="12" xfId="0" applyNumberFormat="1" applyFill="1" applyBorder="1" applyAlignment="1">
      <alignment horizontal="center" vertical="center" wrapText="1"/>
    </xf>
    <xf numFmtId="15" fontId="0" fillId="16" borderId="12" xfId="0" applyNumberFormat="1" applyFill="1" applyBorder="1"/>
    <xf numFmtId="0" fontId="0" fillId="16" borderId="0" xfId="0" applyFill="1" applyAlignment="1">
      <alignment horizontal="center" wrapText="1"/>
    </xf>
    <xf numFmtId="0" fontId="22" fillId="16" borderId="12" xfId="0" applyFont="1" applyFill="1" applyBorder="1" applyAlignment="1">
      <alignment horizontal="center" wrapText="1"/>
    </xf>
    <xf numFmtId="0" fontId="20" fillId="16" borderId="12" xfId="1" applyFill="1" applyBorder="1" applyAlignment="1">
      <alignment horizontal="center" wrapText="1"/>
    </xf>
    <xf numFmtId="15" fontId="0" fillId="16" borderId="12" xfId="0" applyNumberFormat="1" applyFill="1" applyBorder="1" applyAlignment="1">
      <alignment horizontal="center" wrapText="1"/>
    </xf>
    <xf numFmtId="0" fontId="22" fillId="16" borderId="12" xfId="0" applyFont="1" applyFill="1" applyBorder="1" applyAlignment="1">
      <alignment horizontal="center" vertical="center" wrapText="1"/>
    </xf>
    <xf numFmtId="15" fontId="0" fillId="16" borderId="12" xfId="0" applyNumberFormat="1" applyFill="1" applyBorder="1" applyAlignment="1">
      <alignment horizontal="center" vertical="center" wrapText="1"/>
    </xf>
    <xf numFmtId="0" fontId="3" fillId="0" borderId="12" xfId="0" applyFont="1" applyBorder="1" applyAlignment="1">
      <alignment horizontal="center" vertical="center" wrapText="1"/>
    </xf>
    <xf numFmtId="0" fontId="23" fillId="0" borderId="12" xfId="0" applyFont="1" applyBorder="1" applyAlignment="1">
      <alignment horizontal="center" vertical="center" wrapText="1"/>
    </xf>
    <xf numFmtId="0" fontId="16" fillId="0" borderId="12" xfId="0" applyFont="1" applyBorder="1" applyAlignment="1">
      <alignment horizontal="center" vertical="center" wrapText="1"/>
    </xf>
    <xf numFmtId="15" fontId="2" fillId="0" borderId="12" xfId="0" applyNumberFormat="1" applyFont="1" applyBorder="1" applyAlignment="1">
      <alignment horizontal="center" vertical="center" wrapText="1"/>
    </xf>
    <xf numFmtId="0" fontId="23" fillId="0" borderId="0" xfId="0" applyFont="1" applyAlignment="1">
      <alignment horizontal="center" vertical="center" wrapText="1"/>
    </xf>
    <xf numFmtId="14" fontId="36" fillId="16" borderId="12" xfId="0" applyNumberFormat="1" applyFont="1" applyFill="1" applyBorder="1" applyAlignment="1">
      <alignment horizontal="center" vertical="center" wrapText="1"/>
    </xf>
    <xf numFmtId="168" fontId="2" fillId="0" borderId="12" xfId="0" applyNumberFormat="1" applyFont="1" applyBorder="1" applyAlignment="1">
      <alignment horizontal="center" vertical="center" wrapText="1"/>
    </xf>
    <xf numFmtId="0" fontId="17" fillId="0" borderId="12" xfId="0" applyFont="1" applyBorder="1" applyAlignment="1">
      <alignment horizontal="center" vertical="center" wrapText="1"/>
    </xf>
    <xf numFmtId="15" fontId="17" fillId="0" borderId="12" xfId="0" applyNumberFormat="1" applyFont="1" applyBorder="1" applyAlignment="1">
      <alignment horizontal="center" vertical="center" wrapText="1"/>
    </xf>
    <xf numFmtId="14" fontId="17" fillId="0" borderId="12" xfId="0" applyNumberFormat="1" applyFont="1" applyBorder="1" applyAlignment="1">
      <alignment horizontal="center" vertical="center" wrapText="1"/>
    </xf>
    <xf numFmtId="0" fontId="36" fillId="0" borderId="13" xfId="0" applyFont="1" applyBorder="1" applyAlignment="1">
      <alignment horizontal="center" vertical="center"/>
    </xf>
    <xf numFmtId="0" fontId="45" fillId="0" borderId="13" xfId="0" applyFont="1" applyBorder="1" applyAlignment="1">
      <alignment horizontal="center" vertical="center" wrapText="1"/>
    </xf>
    <xf numFmtId="14" fontId="45" fillId="0" borderId="13" xfId="0" applyNumberFormat="1" applyFont="1" applyBorder="1" applyAlignment="1">
      <alignment horizontal="center" vertical="center" wrapText="1"/>
    </xf>
    <xf numFmtId="14" fontId="36" fillId="16" borderId="13" xfId="0" applyNumberFormat="1" applyFont="1" applyFill="1" applyBorder="1" applyAlignment="1">
      <alignment horizontal="center" vertical="center" wrapText="1"/>
    </xf>
    <xf numFmtId="0" fontId="2" fillId="0" borderId="13" xfId="0" applyFont="1" applyBorder="1" applyAlignment="1">
      <alignment horizontal="center" vertical="center" wrapText="1"/>
    </xf>
    <xf numFmtId="14" fontId="2" fillId="0" borderId="13" xfId="0" applyNumberFormat="1" applyFont="1" applyBorder="1" applyAlignment="1">
      <alignment horizontal="center" vertical="center" wrapText="1"/>
    </xf>
    <xf numFmtId="14" fontId="23" fillId="0" borderId="13" xfId="0" applyNumberFormat="1" applyFont="1" applyBorder="1" applyAlignment="1">
      <alignment horizontal="center" vertical="center" wrapText="1"/>
    </xf>
    <xf numFmtId="0" fontId="13" fillId="28" borderId="13" xfId="0" applyFont="1" applyFill="1" applyBorder="1" applyAlignment="1" applyProtection="1">
      <alignment vertical="center"/>
      <protection locked="0"/>
    </xf>
    <xf numFmtId="0" fontId="1" fillId="28" borderId="11" xfId="0" applyFont="1" applyFill="1" applyBorder="1" applyAlignment="1">
      <alignment horizontal="center" vertical="center" wrapText="1"/>
    </xf>
    <xf numFmtId="0" fontId="2" fillId="13" borderId="13" xfId="0" applyFont="1" applyFill="1" applyBorder="1" applyAlignment="1">
      <alignment vertical="center" wrapText="1"/>
    </xf>
    <xf numFmtId="0" fontId="2" fillId="0" borderId="13" xfId="0" applyFont="1" applyBorder="1" applyAlignment="1">
      <alignment vertical="center" wrapText="1"/>
    </xf>
    <xf numFmtId="0" fontId="2" fillId="13" borderId="13" xfId="0" applyFont="1" applyFill="1" applyBorder="1" applyAlignment="1">
      <alignment vertical="center"/>
    </xf>
    <xf numFmtId="0" fontId="2" fillId="5" borderId="13" xfId="0" applyFont="1" applyFill="1" applyBorder="1" applyAlignment="1">
      <alignment vertical="center" wrapText="1"/>
    </xf>
    <xf numFmtId="0" fontId="2" fillId="4" borderId="13" xfId="0" applyFont="1" applyFill="1" applyBorder="1" applyAlignment="1">
      <alignment vertical="center"/>
    </xf>
    <xf numFmtId="0" fontId="2" fillId="15" borderId="13" xfId="0" applyFont="1" applyFill="1" applyBorder="1" applyAlignment="1">
      <alignment vertical="center" wrapText="1"/>
    </xf>
    <xf numFmtId="0" fontId="0" fillId="23" borderId="12" xfId="0" applyFill="1" applyBorder="1"/>
    <xf numFmtId="0" fontId="0" fillId="30" borderId="12" xfId="0" applyFill="1" applyBorder="1"/>
    <xf numFmtId="0" fontId="25" fillId="20" borderId="12" xfId="0" applyFont="1" applyFill="1" applyBorder="1"/>
    <xf numFmtId="0" fontId="1" fillId="28" borderId="13" xfId="0" applyFont="1" applyFill="1" applyBorder="1" applyAlignment="1">
      <alignment horizontal="center" vertical="center" wrapText="1"/>
    </xf>
    <xf numFmtId="0" fontId="15" fillId="0" borderId="12" xfId="0" applyFont="1" applyBorder="1" applyAlignment="1" applyProtection="1">
      <alignment vertical="center"/>
      <protection locked="0"/>
    </xf>
    <xf numFmtId="0" fontId="23" fillId="0" borderId="28" xfId="0" applyFont="1" applyBorder="1" applyAlignment="1">
      <alignment horizontal="center" vertical="center"/>
    </xf>
    <xf numFmtId="14" fontId="2" fillId="0" borderId="42" xfId="0" applyNumberFormat="1" applyFont="1" applyBorder="1" applyAlignment="1">
      <alignment horizontal="center" vertical="center" wrapText="1"/>
    </xf>
    <xf numFmtId="0" fontId="2" fillId="20" borderId="13" xfId="0" applyFont="1" applyFill="1" applyBorder="1" applyAlignment="1">
      <alignment horizontal="center" vertical="center"/>
    </xf>
    <xf numFmtId="0" fontId="60" fillId="0" borderId="12" xfId="12" applyBorder="1"/>
    <xf numFmtId="0" fontId="69" fillId="0" borderId="12" xfId="12" applyFont="1" applyBorder="1"/>
    <xf numFmtId="0" fontId="60" fillId="0" borderId="12" xfId="12" applyBorder="1" applyAlignment="1">
      <alignment wrapText="1"/>
    </xf>
    <xf numFmtId="0" fontId="61" fillId="54" borderId="12" xfId="12" applyFont="1" applyFill="1" applyBorder="1"/>
    <xf numFmtId="0" fontId="61" fillId="59" borderId="12" xfId="12" applyFont="1" applyFill="1" applyBorder="1"/>
    <xf numFmtId="0" fontId="61" fillId="40" borderId="12" xfId="12" applyFont="1" applyFill="1" applyBorder="1"/>
    <xf numFmtId="0" fontId="61" fillId="56" borderId="12" xfId="12" applyFont="1" applyFill="1" applyBorder="1"/>
    <xf numFmtId="0" fontId="61" fillId="60" borderId="12" xfId="12" applyFont="1" applyFill="1" applyBorder="1"/>
    <xf numFmtId="0" fontId="61" fillId="65" borderId="12" xfId="12" applyFont="1" applyFill="1" applyBorder="1"/>
    <xf numFmtId="175" fontId="61" fillId="66" borderId="12" xfId="12" applyNumberFormat="1" applyFont="1" applyFill="1" applyBorder="1" applyAlignment="1">
      <alignment vertical="center"/>
    </xf>
    <xf numFmtId="0" fontId="61" fillId="66" borderId="12" xfId="12" applyFont="1" applyFill="1" applyBorder="1"/>
    <xf numFmtId="0" fontId="60" fillId="54" borderId="12" xfId="12" applyFill="1" applyBorder="1"/>
    <xf numFmtId="175" fontId="61" fillId="56" borderId="12" xfId="12" applyNumberFormat="1" applyFont="1" applyFill="1" applyBorder="1" applyAlignment="1">
      <alignment horizontal="center" vertical="center" wrapText="1"/>
    </xf>
    <xf numFmtId="0" fontId="61" fillId="68" borderId="12" xfId="12" applyFont="1" applyFill="1" applyBorder="1"/>
    <xf numFmtId="0" fontId="61" fillId="69" borderId="12" xfId="12" applyFont="1" applyFill="1" applyBorder="1"/>
    <xf numFmtId="0" fontId="61" fillId="58" borderId="12" xfId="12" applyFont="1" applyFill="1" applyBorder="1"/>
    <xf numFmtId="175" fontId="61" fillId="40" borderId="30" xfId="12" applyNumberFormat="1" applyFont="1" applyFill="1" applyBorder="1" applyAlignment="1">
      <alignment wrapText="1"/>
    </xf>
    <xf numFmtId="14" fontId="61" fillId="40" borderId="12" xfId="12" applyNumberFormat="1" applyFont="1" applyFill="1" applyBorder="1"/>
    <xf numFmtId="14" fontId="61" fillId="56" borderId="12" xfId="12" applyNumberFormat="1" applyFont="1" applyFill="1" applyBorder="1"/>
    <xf numFmtId="0" fontId="44" fillId="16" borderId="10" xfId="0" applyFont="1" applyFill="1" applyBorder="1" applyAlignment="1">
      <alignment horizontal="center" vertical="center" wrapText="1"/>
    </xf>
    <xf numFmtId="14" fontId="44" fillId="16" borderId="10" xfId="0" applyNumberFormat="1" applyFont="1" applyFill="1" applyBorder="1" applyAlignment="1">
      <alignment horizontal="center" vertical="center" wrapText="1"/>
    </xf>
    <xf numFmtId="0" fontId="44" fillId="16" borderId="10" xfId="10" applyFont="1" applyFill="1" applyBorder="1" applyAlignment="1">
      <alignment horizontal="center" vertical="center" wrapText="1"/>
    </xf>
    <xf numFmtId="1" fontId="44" fillId="16" borderId="10" xfId="0" applyNumberFormat="1" applyFont="1" applyFill="1" applyBorder="1" applyAlignment="1">
      <alignment horizontal="center" vertical="center" wrapText="1"/>
    </xf>
    <xf numFmtId="0" fontId="44" fillId="16" borderId="21" xfId="0" applyFont="1" applyFill="1" applyBorder="1" applyAlignment="1">
      <alignment horizontal="center" vertical="center" wrapText="1"/>
    </xf>
    <xf numFmtId="0" fontId="36" fillId="16" borderId="14" xfId="0" applyFont="1" applyFill="1" applyBorder="1"/>
    <xf numFmtId="0" fontId="68" fillId="54" borderId="30" xfId="12" applyFont="1" applyFill="1" applyBorder="1" applyAlignment="1">
      <alignment horizontal="center" vertical="center" wrapText="1"/>
    </xf>
    <xf numFmtId="0" fontId="61" fillId="54" borderId="30" xfId="12" applyFont="1" applyFill="1" applyBorder="1" applyAlignment="1">
      <alignment wrapText="1"/>
    </xf>
    <xf numFmtId="175" fontId="61" fillId="54" borderId="30" xfId="12" applyNumberFormat="1" applyFont="1" applyFill="1" applyBorder="1"/>
    <xf numFmtId="0" fontId="60" fillId="15" borderId="12" xfId="12" applyFill="1" applyBorder="1"/>
    <xf numFmtId="0" fontId="89" fillId="59" borderId="30" xfId="12" applyFont="1" applyFill="1" applyBorder="1" applyAlignment="1">
      <alignment horizontal="center" vertical="center" wrapText="1"/>
    </xf>
    <xf numFmtId="175" fontId="89" fillId="59" borderId="30" xfId="12" applyNumberFormat="1" applyFont="1" applyFill="1" applyBorder="1" applyAlignment="1">
      <alignment horizontal="center" vertical="center" wrapText="1"/>
    </xf>
    <xf numFmtId="0" fontId="90" fillId="59" borderId="30" xfId="12" applyFont="1" applyFill="1" applyBorder="1" applyAlignment="1">
      <alignment horizontal="center" vertical="center" wrapText="1"/>
    </xf>
    <xf numFmtId="0" fontId="89" fillId="59" borderId="30" xfId="12" applyFont="1" applyFill="1" applyBorder="1" applyAlignment="1">
      <alignment horizontal="left" vertical="center" wrapText="1"/>
    </xf>
    <xf numFmtId="3" fontId="89" fillId="59" borderId="30" xfId="12" applyNumberFormat="1" applyFont="1" applyFill="1" applyBorder="1" applyAlignment="1">
      <alignment horizontal="center" vertical="center" wrapText="1"/>
    </xf>
    <xf numFmtId="0" fontId="89" fillId="59" borderId="30" xfId="12" applyFont="1" applyFill="1" applyBorder="1" applyAlignment="1">
      <alignment vertical="center" wrapText="1"/>
    </xf>
    <xf numFmtId="0" fontId="89" fillId="71" borderId="30" xfId="12" applyFont="1" applyFill="1" applyBorder="1" applyAlignment="1">
      <alignment horizontal="center" vertical="center" wrapText="1"/>
    </xf>
    <xf numFmtId="175" fontId="89" fillId="71" borderId="30" xfId="12" applyNumberFormat="1" applyFont="1" applyFill="1" applyBorder="1" applyAlignment="1">
      <alignment horizontal="center" vertical="center" wrapText="1"/>
    </xf>
    <xf numFmtId="0" fontId="90" fillId="71" borderId="30" xfId="12" applyFont="1" applyFill="1" applyBorder="1" applyAlignment="1">
      <alignment horizontal="center" vertical="center" wrapText="1"/>
    </xf>
    <xf numFmtId="0" fontId="89" fillId="71" borderId="30" xfId="12" applyFont="1" applyFill="1" applyBorder="1" applyAlignment="1">
      <alignment horizontal="left" vertical="center" wrapText="1"/>
    </xf>
    <xf numFmtId="3" fontId="89" fillId="71" borderId="30" xfId="12" applyNumberFormat="1" applyFont="1" applyFill="1" applyBorder="1" applyAlignment="1">
      <alignment horizontal="center" vertical="center" wrapText="1"/>
    </xf>
    <xf numFmtId="0" fontId="89" fillId="71" borderId="30" xfId="12" applyFont="1" applyFill="1" applyBorder="1" applyAlignment="1">
      <alignment vertical="center" wrapText="1"/>
    </xf>
    <xf numFmtId="175" fontId="89" fillId="71" borderId="30" xfId="12" applyNumberFormat="1" applyFont="1" applyFill="1" applyBorder="1" applyAlignment="1">
      <alignment vertical="center" wrapText="1"/>
    </xf>
    <xf numFmtId="0" fontId="60" fillId="23" borderId="0" xfId="12" applyFill="1"/>
    <xf numFmtId="0" fontId="52" fillId="57" borderId="30" xfId="12" applyFont="1" applyFill="1" applyBorder="1" applyAlignment="1">
      <alignment horizontal="center" vertical="center" wrapText="1"/>
    </xf>
    <xf numFmtId="49" fontId="4" fillId="23" borderId="12" xfId="12" applyNumberFormat="1" applyFont="1" applyFill="1" applyBorder="1" applyAlignment="1">
      <alignment horizontal="center" vertical="center" wrapText="1"/>
    </xf>
    <xf numFmtId="171" fontId="58" fillId="0" borderId="12" xfId="0" applyNumberFormat="1" applyFont="1" applyBorder="1" applyAlignment="1">
      <alignment horizontal="center" vertical="center"/>
    </xf>
    <xf numFmtId="171" fontId="58" fillId="15" borderId="12" xfId="0" applyNumberFormat="1" applyFont="1" applyFill="1" applyBorder="1" applyAlignment="1">
      <alignment horizontal="center" vertical="center"/>
    </xf>
    <xf numFmtId="1" fontId="25" fillId="15" borderId="12" xfId="0" applyNumberFormat="1" applyFont="1" applyFill="1" applyBorder="1" applyAlignment="1">
      <alignment horizontal="center" vertical="center"/>
    </xf>
    <xf numFmtId="14" fontId="89" fillId="57" borderId="30" xfId="12" applyNumberFormat="1" applyFont="1" applyFill="1" applyBorder="1" applyAlignment="1">
      <alignment horizontal="center" vertical="center" wrapText="1"/>
    </xf>
    <xf numFmtId="14" fontId="89" fillId="71" borderId="30" xfId="12" applyNumberFormat="1" applyFont="1" applyFill="1" applyBorder="1" applyAlignment="1">
      <alignment horizontal="center" vertical="center" wrapText="1"/>
    </xf>
    <xf numFmtId="14" fontId="89" fillId="59" borderId="30" xfId="12" applyNumberFormat="1" applyFont="1" applyFill="1" applyBorder="1" applyAlignment="1">
      <alignment horizontal="center" vertical="center" wrapText="1"/>
    </xf>
    <xf numFmtId="14" fontId="89" fillId="54" borderId="30" xfId="12" applyNumberFormat="1" applyFont="1" applyFill="1" applyBorder="1" applyAlignment="1">
      <alignment horizontal="center" vertical="center" wrapText="1"/>
    </xf>
    <xf numFmtId="14" fontId="89" fillId="45" borderId="30" xfId="12" applyNumberFormat="1" applyFont="1" applyFill="1" applyBorder="1" applyAlignment="1">
      <alignment horizontal="center" vertical="center" wrapText="1"/>
    </xf>
    <xf numFmtId="0" fontId="17" fillId="16" borderId="12" xfId="0" applyFont="1" applyFill="1" applyBorder="1" applyAlignment="1">
      <alignment horizontal="center" vertical="center" wrapText="1"/>
    </xf>
    <xf numFmtId="14" fontId="17" fillId="16" borderId="12" xfId="0" applyNumberFormat="1" applyFont="1" applyFill="1" applyBorder="1" applyAlignment="1">
      <alignment horizontal="center" vertical="center" wrapText="1"/>
    </xf>
    <xf numFmtId="0" fontId="0" fillId="38" borderId="12" xfId="0" applyFill="1" applyBorder="1" applyAlignment="1">
      <alignment horizontal="center" vertical="center" wrapText="1"/>
    </xf>
    <xf numFmtId="14" fontId="0" fillId="38" borderId="12" xfId="0" applyNumberFormat="1" applyFill="1" applyBorder="1" applyAlignment="1">
      <alignment horizontal="center" vertical="center" wrapText="1"/>
    </xf>
    <xf numFmtId="0" fontId="0" fillId="38" borderId="0" xfId="0" applyFill="1" applyAlignment="1">
      <alignment vertical="center"/>
    </xf>
    <xf numFmtId="0" fontId="89" fillId="72" borderId="30" xfId="12" applyFont="1" applyFill="1" applyBorder="1" applyAlignment="1">
      <alignment horizontal="center" vertical="center" wrapText="1"/>
    </xf>
    <xf numFmtId="14" fontId="89" fillId="72" borderId="30" xfId="12" applyNumberFormat="1" applyFont="1" applyFill="1" applyBorder="1" applyAlignment="1">
      <alignment horizontal="center" vertical="center" wrapText="1"/>
    </xf>
    <xf numFmtId="0" fontId="90" fillId="72" borderId="30" xfId="12" applyFont="1" applyFill="1" applyBorder="1" applyAlignment="1">
      <alignment horizontal="center" vertical="center" wrapText="1"/>
    </xf>
    <xf numFmtId="0" fontId="91" fillId="72" borderId="30" xfId="12" applyFont="1" applyFill="1" applyBorder="1" applyAlignment="1">
      <alignment horizontal="center" vertical="center" wrapText="1"/>
    </xf>
    <xf numFmtId="0" fontId="89" fillId="72" borderId="30" xfId="12" applyFont="1" applyFill="1" applyBorder="1" applyAlignment="1">
      <alignment vertical="center" wrapText="1"/>
    </xf>
    <xf numFmtId="175" fontId="89" fillId="72" borderId="30" xfId="12" applyNumberFormat="1" applyFont="1" applyFill="1" applyBorder="1" applyAlignment="1">
      <alignment vertical="center" wrapText="1"/>
    </xf>
    <xf numFmtId="49" fontId="89" fillId="72" borderId="30" xfId="12" applyNumberFormat="1" applyFont="1" applyFill="1" applyBorder="1" applyAlignment="1">
      <alignment horizontal="center" vertical="center" wrapText="1"/>
    </xf>
    <xf numFmtId="0" fontId="91" fillId="71" borderId="30" xfId="12" applyFont="1" applyFill="1" applyBorder="1" applyAlignment="1">
      <alignment horizontal="center" vertical="center" wrapText="1"/>
    </xf>
    <xf numFmtId="176" fontId="89" fillId="71" borderId="30" xfId="12" applyNumberFormat="1" applyFont="1" applyFill="1" applyBorder="1" applyAlignment="1">
      <alignment vertical="center" wrapText="1"/>
    </xf>
    <xf numFmtId="49" fontId="89" fillId="71" borderId="30" xfId="12" applyNumberFormat="1" applyFont="1" applyFill="1" applyBorder="1" applyAlignment="1">
      <alignment horizontal="center" vertical="center" wrapText="1"/>
    </xf>
    <xf numFmtId="0" fontId="52" fillId="71" borderId="30" xfId="12" applyFont="1" applyFill="1" applyBorder="1" applyAlignment="1">
      <alignment vertical="center" wrapText="1"/>
    </xf>
    <xf numFmtId="175" fontId="52" fillId="71" borderId="30" xfId="12" applyNumberFormat="1" applyFont="1" applyFill="1" applyBorder="1" applyAlignment="1">
      <alignment horizontal="center" vertical="center" wrapText="1"/>
    </xf>
    <xf numFmtId="0" fontId="89" fillId="73" borderId="30" xfId="12" applyFont="1" applyFill="1" applyBorder="1" applyAlignment="1">
      <alignment horizontal="center" vertical="center" wrapText="1"/>
    </xf>
    <xf numFmtId="14" fontId="89" fillId="73" borderId="30" xfId="12" applyNumberFormat="1" applyFont="1" applyFill="1" applyBorder="1" applyAlignment="1">
      <alignment horizontal="center" vertical="center" wrapText="1"/>
    </xf>
    <xf numFmtId="0" fontId="90" fillId="73" borderId="30" xfId="12" applyFont="1" applyFill="1" applyBorder="1" applyAlignment="1">
      <alignment horizontal="center" vertical="center" wrapText="1"/>
    </xf>
    <xf numFmtId="0" fontId="89" fillId="73" borderId="30" xfId="12" applyFont="1" applyFill="1" applyBorder="1" applyAlignment="1">
      <alignment horizontal="left" vertical="center" wrapText="1"/>
    </xf>
    <xf numFmtId="0" fontId="91" fillId="73" borderId="30" xfId="12" applyFont="1" applyFill="1" applyBorder="1" applyAlignment="1">
      <alignment horizontal="center" vertical="center" wrapText="1"/>
    </xf>
    <xf numFmtId="175" fontId="89" fillId="73" borderId="30" xfId="12" applyNumberFormat="1" applyFont="1" applyFill="1" applyBorder="1" applyAlignment="1">
      <alignment horizontal="center" vertical="center" wrapText="1"/>
    </xf>
    <xf numFmtId="0" fontId="89" fillId="73" borderId="30" xfId="12" applyFont="1" applyFill="1" applyBorder="1" applyAlignment="1">
      <alignment vertical="center" wrapText="1"/>
    </xf>
    <xf numFmtId="175" fontId="89" fillId="73" borderId="30" xfId="12" applyNumberFormat="1" applyFont="1" applyFill="1" applyBorder="1" applyAlignment="1">
      <alignment vertical="center" wrapText="1"/>
    </xf>
    <xf numFmtId="180" fontId="44" fillId="16" borderId="12" xfId="0" applyNumberFormat="1" applyFont="1" applyFill="1" applyBorder="1" applyAlignment="1">
      <alignment horizontal="center" vertical="center" wrapText="1"/>
    </xf>
    <xf numFmtId="166" fontId="44" fillId="16" borderId="12" xfId="5" applyFont="1" applyFill="1" applyBorder="1" applyAlignment="1">
      <alignment horizontal="center" vertical="center" wrapText="1"/>
    </xf>
    <xf numFmtId="0" fontId="52" fillId="71" borderId="30" xfId="12" applyFont="1" applyFill="1" applyBorder="1" applyAlignment="1">
      <alignment horizontal="center" vertical="center" wrapText="1"/>
    </xf>
    <xf numFmtId="14" fontId="89" fillId="71" borderId="30" xfId="12" applyNumberFormat="1" applyFont="1" applyFill="1" applyBorder="1" applyAlignment="1">
      <alignment vertical="center" wrapText="1"/>
    </xf>
    <xf numFmtId="0" fontId="23" fillId="59" borderId="30" xfId="12" applyFont="1" applyFill="1" applyBorder="1" applyAlignment="1">
      <alignment horizontal="center" vertical="center"/>
    </xf>
    <xf numFmtId="175" fontId="23" fillId="59" borderId="30" xfId="12" applyNumberFormat="1" applyFont="1" applyFill="1" applyBorder="1" applyAlignment="1">
      <alignment vertical="center"/>
    </xf>
    <xf numFmtId="0" fontId="23" fillId="59" borderId="30" xfId="12" applyFont="1" applyFill="1" applyBorder="1" applyAlignment="1">
      <alignment vertical="center"/>
    </xf>
    <xf numFmtId="14" fontId="75" fillId="59" borderId="30" xfId="12" applyNumberFormat="1" applyFont="1" applyFill="1" applyBorder="1" applyAlignment="1">
      <alignment vertical="center"/>
    </xf>
    <xf numFmtId="14" fontId="61" fillId="59" borderId="12" xfId="12" applyNumberFormat="1" applyFont="1" applyFill="1" applyBorder="1"/>
    <xf numFmtId="0" fontId="61" fillId="59" borderId="12" xfId="12" applyFont="1" applyFill="1" applyBorder="1" applyAlignment="1">
      <alignment wrapText="1"/>
    </xf>
    <xf numFmtId="14" fontId="0" fillId="0" borderId="12" xfId="0" applyNumberFormat="1" applyBorder="1" applyAlignment="1">
      <alignment wrapText="1"/>
    </xf>
    <xf numFmtId="0" fontId="89" fillId="72" borderId="30" xfId="12" applyFont="1" applyFill="1" applyBorder="1" applyAlignment="1">
      <alignment horizontal="left" vertical="center" wrapText="1"/>
    </xf>
    <xf numFmtId="175" fontId="89" fillId="72" borderId="30" xfId="12" applyNumberFormat="1" applyFont="1" applyFill="1" applyBorder="1" applyAlignment="1">
      <alignment horizontal="center" vertical="center" wrapText="1"/>
    </xf>
    <xf numFmtId="0" fontId="23" fillId="54" borderId="30" xfId="12" applyFont="1" applyFill="1" applyBorder="1" applyAlignment="1">
      <alignment vertical="center"/>
    </xf>
    <xf numFmtId="14" fontId="61" fillId="54" borderId="12" xfId="12" applyNumberFormat="1" applyFont="1" applyFill="1" applyBorder="1"/>
    <xf numFmtId="0" fontId="23" fillId="40" borderId="30" xfId="12" applyFont="1" applyFill="1" applyBorder="1" applyAlignment="1">
      <alignment vertical="center"/>
    </xf>
    <xf numFmtId="0" fontId="23" fillId="40" borderId="34" xfId="12" applyFont="1" applyFill="1" applyBorder="1" applyAlignment="1">
      <alignment vertical="center" wrapText="1"/>
    </xf>
    <xf numFmtId="0" fontId="20" fillId="16" borderId="12" xfId="1" applyFill="1" applyBorder="1"/>
    <xf numFmtId="172" fontId="0" fillId="16" borderId="12" xfId="0" applyNumberFormat="1" applyFill="1" applyBorder="1" applyAlignment="1">
      <alignment horizontal="center" wrapText="1"/>
    </xf>
    <xf numFmtId="0" fontId="2" fillId="0" borderId="12" xfId="0" applyFont="1" applyBorder="1" applyAlignment="1">
      <alignment horizontal="center" vertical="top" wrapText="1"/>
    </xf>
    <xf numFmtId="0" fontId="0" fillId="23" borderId="12" xfId="0" applyFill="1" applyBorder="1" applyAlignment="1">
      <alignment horizontal="center" vertical="center" wrapText="1"/>
    </xf>
    <xf numFmtId="0" fontId="2" fillId="23" borderId="12" xfId="0" applyFont="1" applyFill="1" applyBorder="1" applyAlignment="1">
      <alignment horizontal="left" vertical="center" wrapText="1"/>
    </xf>
    <xf numFmtId="0" fontId="0" fillId="23" borderId="12" xfId="0" applyFill="1" applyBorder="1" applyAlignment="1">
      <alignment horizontal="center" vertical="center"/>
    </xf>
    <xf numFmtId="3" fontId="89" fillId="73" borderId="30" xfId="12" applyNumberFormat="1" applyFont="1" applyFill="1" applyBorder="1" applyAlignment="1">
      <alignment horizontal="center" vertical="center" wrapText="1"/>
    </xf>
    <xf numFmtId="49" fontId="89" fillId="73" borderId="30" xfId="12" applyNumberFormat="1" applyFont="1" applyFill="1" applyBorder="1" applyAlignment="1">
      <alignment horizontal="center" vertical="center" wrapText="1"/>
    </xf>
    <xf numFmtId="0" fontId="89" fillId="71" borderId="30" xfId="12" applyFont="1" applyFill="1" applyBorder="1" applyAlignment="1">
      <alignment horizontal="center" wrapText="1"/>
    </xf>
    <xf numFmtId="0" fontId="52" fillId="71" borderId="30" xfId="12" applyFont="1" applyFill="1" applyBorder="1" applyAlignment="1">
      <alignment horizontal="center" wrapText="1"/>
    </xf>
    <xf numFmtId="0" fontId="54" fillId="23" borderId="12" xfId="0" applyFont="1" applyFill="1" applyBorder="1" applyAlignment="1">
      <alignment horizontal="center" vertical="center" wrapText="1"/>
    </xf>
    <xf numFmtId="14" fontId="0" fillId="0" borderId="0" xfId="0" applyNumberFormat="1" applyAlignment="1">
      <alignment horizontal="center" vertical="center" wrapText="1"/>
    </xf>
    <xf numFmtId="0" fontId="89" fillId="57" borderId="30" xfId="12" applyFont="1" applyFill="1" applyBorder="1" applyAlignment="1">
      <alignment horizontal="center" wrapText="1"/>
    </xf>
    <xf numFmtId="14" fontId="89" fillId="57" borderId="30" xfId="12" applyNumberFormat="1" applyFont="1" applyFill="1" applyBorder="1" applyAlignment="1">
      <alignment horizontal="center" wrapText="1"/>
    </xf>
    <xf numFmtId="0" fontId="90" fillId="57" borderId="30" xfId="12" applyFont="1" applyFill="1" applyBorder="1" applyAlignment="1">
      <alignment horizontal="center" wrapText="1"/>
    </xf>
    <xf numFmtId="175" fontId="89" fillId="57" borderId="30" xfId="12" applyNumberFormat="1" applyFont="1" applyFill="1" applyBorder="1" applyAlignment="1">
      <alignment horizontal="center" wrapText="1"/>
    </xf>
    <xf numFmtId="175" fontId="52" fillId="57" borderId="30" xfId="12" applyNumberFormat="1" applyFont="1" applyFill="1" applyBorder="1" applyAlignment="1">
      <alignment horizontal="center" wrapText="1"/>
    </xf>
    <xf numFmtId="14" fontId="52" fillId="71" borderId="30" xfId="12" applyNumberFormat="1" applyFont="1" applyFill="1" applyBorder="1" applyAlignment="1">
      <alignment vertical="center" wrapText="1"/>
    </xf>
    <xf numFmtId="0" fontId="2" fillId="9" borderId="12" xfId="0" applyFont="1" applyFill="1" applyBorder="1" applyAlignment="1">
      <alignment horizontal="center" vertical="center" wrapText="1"/>
    </xf>
    <xf numFmtId="14" fontId="2" fillId="9" borderId="12" xfId="0" applyNumberFormat="1" applyFont="1" applyFill="1" applyBorder="1" applyAlignment="1">
      <alignment horizontal="center" vertical="center" wrapText="1"/>
    </xf>
    <xf numFmtId="0" fontId="3" fillId="9" borderId="12" xfId="0" applyFont="1" applyFill="1" applyBorder="1" applyAlignment="1">
      <alignment horizontal="center" vertical="center" wrapText="1"/>
    </xf>
    <xf numFmtId="3" fontId="2" fillId="9" borderId="12" xfId="0" applyNumberFormat="1" applyFont="1" applyFill="1" applyBorder="1" applyAlignment="1">
      <alignment horizontal="center" vertical="center" wrapText="1"/>
    </xf>
    <xf numFmtId="0" fontId="20" fillId="9" borderId="12" xfId="1" applyFill="1" applyBorder="1" applyAlignment="1">
      <alignment horizontal="center" vertical="center" wrapText="1"/>
    </xf>
    <xf numFmtId="49" fontId="2" fillId="9" borderId="12" xfId="0" applyNumberFormat="1" applyFont="1" applyFill="1" applyBorder="1" applyAlignment="1">
      <alignment horizontal="center" vertical="center" wrapText="1"/>
    </xf>
    <xf numFmtId="14" fontId="23" fillId="9" borderId="12" xfId="0" applyNumberFormat="1" applyFont="1" applyFill="1" applyBorder="1" applyAlignment="1">
      <alignment horizontal="center" vertical="center" wrapText="1"/>
    </xf>
    <xf numFmtId="0" fontId="23" fillId="9" borderId="12" xfId="0" applyFont="1" applyFill="1" applyBorder="1" applyAlignment="1">
      <alignment horizontal="center" vertical="center" wrapText="1"/>
    </xf>
    <xf numFmtId="0" fontId="16" fillId="9" borderId="12" xfId="0" applyFont="1" applyFill="1" applyBorder="1" applyAlignment="1">
      <alignment horizontal="center" vertical="center" wrapText="1"/>
    </xf>
    <xf numFmtId="15" fontId="2" fillId="9" borderId="12" xfId="0" applyNumberFormat="1" applyFont="1" applyFill="1" applyBorder="1" applyAlignment="1">
      <alignment horizontal="center" vertical="center" wrapText="1"/>
    </xf>
    <xf numFmtId="14" fontId="17" fillId="9" borderId="12" xfId="0" applyNumberFormat="1" applyFont="1" applyFill="1" applyBorder="1" applyAlignment="1">
      <alignment horizontal="center" vertical="center" wrapText="1"/>
    </xf>
    <xf numFmtId="0" fontId="17" fillId="9" borderId="12" xfId="0" applyFont="1" applyFill="1" applyBorder="1" applyAlignment="1">
      <alignment horizontal="center" vertical="center" wrapText="1"/>
    </xf>
    <xf numFmtId="15" fontId="17" fillId="9" borderId="12" xfId="0" applyNumberFormat="1" applyFont="1" applyFill="1" applyBorder="1" applyAlignment="1">
      <alignment horizontal="center" vertical="center" wrapText="1"/>
    </xf>
    <xf numFmtId="14" fontId="23" fillId="9" borderId="13" xfId="0" applyNumberFormat="1" applyFont="1" applyFill="1" applyBorder="1" applyAlignment="1">
      <alignment horizontal="center" vertical="center" wrapText="1"/>
    </xf>
    <xf numFmtId="0" fontId="23" fillId="9" borderId="0" xfId="0" applyFont="1" applyFill="1" applyAlignment="1">
      <alignment horizontal="center" vertical="center" wrapText="1"/>
    </xf>
    <xf numFmtId="14" fontId="2" fillId="9" borderId="12" xfId="0" applyNumberFormat="1" applyFont="1" applyFill="1" applyBorder="1" applyAlignment="1">
      <alignment vertical="center" wrapText="1"/>
    </xf>
    <xf numFmtId="0" fontId="5" fillId="9" borderId="12" xfId="0" applyFont="1" applyFill="1" applyBorder="1" applyAlignment="1">
      <alignment horizontal="center" vertical="center"/>
    </xf>
    <xf numFmtId="0" fontId="2" fillId="9" borderId="12" xfId="0" applyFont="1" applyFill="1" applyBorder="1" applyAlignment="1">
      <alignment vertical="center" wrapText="1"/>
    </xf>
    <xf numFmtId="3" fontId="2" fillId="9" borderId="12" xfId="0" applyNumberFormat="1" applyFont="1" applyFill="1" applyBorder="1" applyAlignment="1">
      <alignment horizontal="center" vertical="center"/>
    </xf>
    <xf numFmtId="0" fontId="2" fillId="9" borderId="12" xfId="0" applyFont="1" applyFill="1" applyBorder="1" applyAlignment="1">
      <alignment vertical="center"/>
    </xf>
    <xf numFmtId="168" fontId="2" fillId="9" borderId="12" xfId="0" applyNumberFormat="1" applyFont="1" applyFill="1" applyBorder="1" applyAlignment="1">
      <alignment vertical="center"/>
    </xf>
    <xf numFmtId="14" fontId="2" fillId="9" borderId="12" xfId="0" applyNumberFormat="1" applyFont="1" applyFill="1" applyBorder="1" applyAlignment="1">
      <alignment vertical="center"/>
    </xf>
    <xf numFmtId="0" fontId="2" fillId="9" borderId="12" xfId="0" applyFont="1" applyFill="1" applyBorder="1" applyAlignment="1">
      <alignment horizontal="center" vertical="center"/>
    </xf>
    <xf numFmtId="49" fontId="2" fillId="9" borderId="12" xfId="0" applyNumberFormat="1" applyFont="1" applyFill="1" applyBorder="1" applyAlignment="1">
      <alignment horizontal="center" vertical="center"/>
    </xf>
    <xf numFmtId="14" fontId="23" fillId="9" borderId="12" xfId="0" applyNumberFormat="1" applyFont="1" applyFill="1" applyBorder="1" applyAlignment="1">
      <alignment horizontal="center" vertical="center"/>
    </xf>
    <xf numFmtId="14" fontId="2" fillId="9" borderId="12" xfId="0" applyNumberFormat="1" applyFont="1" applyFill="1" applyBorder="1" applyAlignment="1">
      <alignment horizontal="center" vertical="center"/>
    </xf>
    <xf numFmtId="0" fontId="0" fillId="9" borderId="0" xfId="0" applyFill="1" applyAlignment="1">
      <alignment vertical="center" wrapText="1"/>
    </xf>
    <xf numFmtId="14" fontId="0" fillId="9" borderId="0" xfId="0" applyNumberFormat="1" applyFill="1" applyAlignment="1">
      <alignment vertical="center" wrapText="1"/>
    </xf>
    <xf numFmtId="0" fontId="0" fillId="9" borderId="0" xfId="0" applyFill="1"/>
    <xf numFmtId="0" fontId="0" fillId="9" borderId="12" xfId="0" applyFill="1" applyBorder="1" applyAlignment="1">
      <alignment horizontal="center" wrapText="1"/>
    </xf>
    <xf numFmtId="14" fontId="0" fillId="9" borderId="12" xfId="0" applyNumberFormat="1" applyFill="1" applyBorder="1" applyAlignment="1">
      <alignment horizontal="center" vertical="center" wrapText="1"/>
    </xf>
    <xf numFmtId="14" fontId="2" fillId="23" borderId="12" xfId="0" applyNumberFormat="1" applyFont="1" applyFill="1" applyBorder="1" applyAlignment="1">
      <alignment horizontal="center" vertical="center" wrapText="1"/>
    </xf>
    <xf numFmtId="0" fontId="0" fillId="23" borderId="0" xfId="0" applyFill="1" applyAlignment="1">
      <alignment vertical="center"/>
    </xf>
    <xf numFmtId="14" fontId="0" fillId="23" borderId="0" xfId="0" applyNumberFormat="1" applyFill="1" applyAlignment="1">
      <alignment vertical="center"/>
    </xf>
    <xf numFmtId="0" fontId="61" fillId="64" borderId="30" xfId="0" applyFont="1" applyFill="1" applyBorder="1" applyAlignment="1">
      <alignment horizontal="center" vertical="center"/>
    </xf>
    <xf numFmtId="14" fontId="61" fillId="64" borderId="30" xfId="0" applyNumberFormat="1" applyFont="1" applyFill="1" applyBorder="1" applyAlignment="1">
      <alignment horizontal="center" vertical="center"/>
    </xf>
    <xf numFmtId="0" fontId="88" fillId="64" borderId="30" xfId="0" applyFont="1" applyFill="1" applyBorder="1" applyAlignment="1">
      <alignment horizontal="center" vertical="center"/>
    </xf>
    <xf numFmtId="49" fontId="61" fillId="64" borderId="30" xfId="0" applyNumberFormat="1" applyFont="1" applyFill="1" applyBorder="1" applyAlignment="1">
      <alignment horizontal="center" vertical="center"/>
    </xf>
    <xf numFmtId="0" fontId="61" fillId="64" borderId="30" xfId="0" applyFont="1" applyFill="1" applyBorder="1" applyAlignment="1">
      <alignment horizontal="center" vertical="center" wrapText="1"/>
    </xf>
    <xf numFmtId="176" fontId="61" fillId="64" borderId="30" xfId="0" applyNumberFormat="1" applyFont="1" applyFill="1" applyBorder="1" applyAlignment="1">
      <alignment horizontal="center" vertical="center"/>
    </xf>
    <xf numFmtId="14" fontId="61" fillId="64" borderId="30" xfId="0" applyNumberFormat="1" applyFont="1" applyFill="1" applyBorder="1" applyAlignment="1">
      <alignment horizontal="center" vertical="center" wrapText="1"/>
    </xf>
    <xf numFmtId="2" fontId="61" fillId="64" borderId="30" xfId="0" applyNumberFormat="1" applyFont="1" applyFill="1" applyBorder="1" applyAlignment="1">
      <alignment horizontal="center" vertical="center"/>
    </xf>
    <xf numFmtId="15" fontId="61" fillId="64" borderId="30" xfId="0" applyNumberFormat="1" applyFont="1" applyFill="1" applyBorder="1" applyAlignment="1">
      <alignment horizontal="center" vertical="center"/>
    </xf>
    <xf numFmtId="0" fontId="61" fillId="64" borderId="34" xfId="0" applyFont="1" applyFill="1" applyBorder="1" applyAlignment="1">
      <alignment horizontal="center" vertical="center"/>
    </xf>
    <xf numFmtId="14" fontId="61" fillId="64" borderId="12" xfId="0" applyNumberFormat="1" applyFont="1" applyFill="1" applyBorder="1" applyAlignment="1">
      <alignment horizontal="center" vertical="center"/>
    </xf>
    <xf numFmtId="0" fontId="0" fillId="15" borderId="0" xfId="0" applyFill="1" applyAlignment="1">
      <alignment horizontal="center" vertical="center"/>
    </xf>
    <xf numFmtId="14" fontId="0" fillId="23" borderId="12" xfId="0" applyNumberFormat="1" applyFill="1" applyBorder="1" applyAlignment="1">
      <alignment horizontal="center" vertical="center" wrapText="1"/>
    </xf>
    <xf numFmtId="0" fontId="20" fillId="23" borderId="12" xfId="1" applyFill="1" applyBorder="1" applyAlignment="1">
      <alignment horizontal="center" vertical="center" wrapText="1"/>
    </xf>
    <xf numFmtId="0" fontId="44" fillId="23" borderId="12" xfId="0" applyFont="1" applyFill="1" applyBorder="1" applyAlignment="1">
      <alignment horizontal="center" vertical="center" wrapText="1"/>
    </xf>
    <xf numFmtId="14" fontId="44" fillId="23" borderId="12" xfId="0" applyNumberFormat="1" applyFont="1" applyFill="1" applyBorder="1" applyAlignment="1">
      <alignment horizontal="center" vertical="center" wrapText="1"/>
    </xf>
    <xf numFmtId="0" fontId="45" fillId="23" borderId="12" xfId="0" applyFont="1" applyFill="1" applyBorder="1" applyAlignment="1">
      <alignment horizontal="center" vertical="center" wrapText="1"/>
    </xf>
    <xf numFmtId="0" fontId="47" fillId="23" borderId="12" xfId="0" applyFont="1" applyFill="1" applyBorder="1" applyAlignment="1">
      <alignment horizontal="center" vertical="center" wrapText="1"/>
    </xf>
    <xf numFmtId="0" fontId="44" fillId="23" borderId="12" xfId="10" applyFont="1" applyFill="1" applyBorder="1" applyAlignment="1">
      <alignment horizontal="center" vertical="center" wrapText="1"/>
    </xf>
    <xf numFmtId="14" fontId="44" fillId="23" borderId="12" xfId="10" applyNumberFormat="1" applyFont="1" applyFill="1" applyBorder="1" applyAlignment="1">
      <alignment horizontal="center" vertical="center" wrapText="1"/>
    </xf>
    <xf numFmtId="0" fontId="36" fillId="23" borderId="12" xfId="0" applyFont="1" applyFill="1" applyBorder="1" applyAlignment="1">
      <alignment wrapText="1"/>
    </xf>
    <xf numFmtId="0" fontId="36" fillId="23" borderId="12" xfId="0" applyFont="1" applyFill="1" applyBorder="1" applyAlignment="1">
      <alignment vertical="center"/>
    </xf>
    <xf numFmtId="14" fontId="0" fillId="23" borderId="12" xfId="0" applyNumberFormat="1" applyFill="1" applyBorder="1"/>
    <xf numFmtId="0" fontId="2" fillId="23" borderId="12" xfId="0" applyFont="1" applyFill="1" applyBorder="1" applyAlignment="1">
      <alignment horizontal="center"/>
    </xf>
    <xf numFmtId="14" fontId="2" fillId="15" borderId="12" xfId="0" applyNumberFormat="1" applyFont="1" applyFill="1" applyBorder="1" applyAlignment="1">
      <alignment vertical="center" wrapText="1"/>
    </xf>
    <xf numFmtId="3" fontId="2" fillId="15" borderId="12" xfId="0" applyNumberFormat="1" applyFont="1" applyFill="1" applyBorder="1" applyAlignment="1">
      <alignment horizontal="center" vertical="center" wrapText="1"/>
    </xf>
    <xf numFmtId="0" fontId="2" fillId="15" borderId="12" xfId="0" applyFont="1" applyFill="1" applyBorder="1" applyAlignment="1">
      <alignment horizontal="center"/>
    </xf>
    <xf numFmtId="168" fontId="2" fillId="15" borderId="12" xfId="0" applyNumberFormat="1" applyFont="1" applyFill="1" applyBorder="1" applyAlignment="1">
      <alignment vertical="center"/>
    </xf>
    <xf numFmtId="14" fontId="2" fillId="15" borderId="12" xfId="0" applyNumberFormat="1" applyFont="1" applyFill="1" applyBorder="1" applyAlignment="1">
      <alignment vertical="center"/>
    </xf>
    <xf numFmtId="49" fontId="2" fillId="15" borderId="12" xfId="0" applyNumberFormat="1" applyFont="1" applyFill="1" applyBorder="1" applyAlignment="1">
      <alignment horizontal="center" vertical="center"/>
    </xf>
    <xf numFmtId="14" fontId="23" fillId="15" borderId="12" xfId="0" applyNumberFormat="1" applyFont="1" applyFill="1" applyBorder="1" applyAlignment="1">
      <alignment horizontal="center" vertical="center"/>
    </xf>
    <xf numFmtId="14" fontId="2" fillId="15" borderId="12" xfId="0" applyNumberFormat="1" applyFont="1" applyFill="1" applyBorder="1" applyAlignment="1">
      <alignment horizontal="center" vertical="center"/>
    </xf>
    <xf numFmtId="0" fontId="0" fillId="15" borderId="12" xfId="0" applyFill="1" applyBorder="1" applyAlignment="1">
      <alignment vertical="center"/>
    </xf>
    <xf numFmtId="14" fontId="0" fillId="15" borderId="12" xfId="0" applyNumberFormat="1" applyFill="1" applyBorder="1" applyAlignment="1">
      <alignment vertical="center"/>
    </xf>
    <xf numFmtId="0" fontId="45" fillId="23" borderId="12" xfId="0" applyFont="1" applyFill="1" applyBorder="1" applyAlignment="1">
      <alignment horizontal="center" vertical="center"/>
    </xf>
    <xf numFmtId="14" fontId="0" fillId="23" borderId="12" xfId="0" applyNumberFormat="1" applyFill="1" applyBorder="1" applyAlignment="1">
      <alignment vertical="center"/>
    </xf>
    <xf numFmtId="14" fontId="45" fillId="23" borderId="12" xfId="0" applyNumberFormat="1" applyFont="1" applyFill="1" applyBorder="1" applyAlignment="1">
      <alignment horizontal="center" vertical="center" wrapText="1"/>
    </xf>
    <xf numFmtId="0" fontId="51" fillId="23" borderId="12" xfId="0" applyFont="1" applyFill="1" applyBorder="1" applyAlignment="1">
      <alignment horizontal="center" vertical="center" wrapText="1"/>
    </xf>
    <xf numFmtId="0" fontId="45" fillId="23" borderId="12" xfId="10" applyFont="1" applyFill="1" applyBorder="1" applyAlignment="1">
      <alignment horizontal="center" vertical="center" wrapText="1"/>
    </xf>
    <xf numFmtId="15" fontId="45" fillId="23" borderId="12" xfId="10" applyNumberFormat="1" applyFont="1" applyFill="1" applyBorder="1" applyAlignment="1">
      <alignment horizontal="center" vertical="center" wrapText="1"/>
    </xf>
    <xf numFmtId="14" fontId="45" fillId="23" borderId="12" xfId="10" applyNumberFormat="1" applyFont="1" applyFill="1" applyBorder="1" applyAlignment="1">
      <alignment horizontal="center" vertical="center" wrapText="1"/>
    </xf>
    <xf numFmtId="14" fontId="36" fillId="23" borderId="12" xfId="0" applyNumberFormat="1" applyFont="1" applyFill="1" applyBorder="1" applyAlignment="1">
      <alignment horizontal="center" wrapText="1"/>
    </xf>
    <xf numFmtId="0" fontId="36" fillId="23" borderId="12" xfId="0" applyFont="1" applyFill="1" applyBorder="1" applyAlignment="1">
      <alignment horizontal="center" wrapText="1"/>
    </xf>
    <xf numFmtId="0" fontId="0" fillId="23" borderId="0" xfId="0" applyFill="1" applyAlignment="1">
      <alignment horizontal="center" wrapText="1"/>
    </xf>
    <xf numFmtId="14" fontId="0" fillId="23" borderId="12" xfId="0" applyNumberFormat="1" applyFill="1" applyBorder="1" applyAlignment="1">
      <alignment horizontal="center" wrapText="1"/>
    </xf>
    <xf numFmtId="0" fontId="0" fillId="23" borderId="12" xfId="0" applyFill="1" applyBorder="1" applyAlignment="1">
      <alignment vertical="center" wrapText="1"/>
    </xf>
    <xf numFmtId="14" fontId="0" fillId="23" borderId="12" xfId="0" applyNumberFormat="1" applyFill="1" applyBorder="1" applyAlignment="1">
      <alignment vertical="center" wrapText="1"/>
    </xf>
    <xf numFmtId="0" fontId="1" fillId="4" borderId="10" xfId="0" applyFont="1" applyFill="1" applyBorder="1" applyAlignment="1">
      <alignment horizontal="center" vertical="center" wrapText="1"/>
    </xf>
    <xf numFmtId="0" fontId="1" fillId="4" borderId="12" xfId="0" applyFont="1" applyFill="1" applyBorder="1" applyAlignment="1" applyProtection="1">
      <alignment horizontal="center" vertical="center"/>
      <protection locked="0"/>
    </xf>
    <xf numFmtId="14" fontId="2" fillId="15" borderId="12" xfId="0" applyNumberFormat="1" applyFont="1" applyFill="1" applyBorder="1" applyAlignment="1">
      <alignment horizontal="center" vertical="center" wrapText="1"/>
    </xf>
    <xf numFmtId="0" fontId="2" fillId="15" borderId="12" xfId="0" applyFont="1" applyFill="1" applyBorder="1" applyAlignment="1">
      <alignment horizontal="left" vertical="center" wrapText="1"/>
    </xf>
    <xf numFmtId="0" fontId="1" fillId="15" borderId="12" xfId="0" applyFont="1" applyFill="1" applyBorder="1" applyAlignment="1">
      <alignment horizontal="left" vertical="center"/>
    </xf>
    <xf numFmtId="3" fontId="2" fillId="15" borderId="12" xfId="0" applyNumberFormat="1" applyFont="1" applyFill="1" applyBorder="1" applyAlignment="1">
      <alignment horizontal="center" vertical="center"/>
    </xf>
    <xf numFmtId="0" fontId="2" fillId="15" borderId="12" xfId="0" applyFont="1" applyFill="1" applyBorder="1" applyAlignment="1">
      <alignment horizontal="left" vertical="center"/>
    </xf>
    <xf numFmtId="168" fontId="2" fillId="15" borderId="12" xfId="0" applyNumberFormat="1" applyFont="1" applyFill="1" applyBorder="1" applyAlignment="1">
      <alignment horizontal="center" vertical="center"/>
    </xf>
    <xf numFmtId="0" fontId="0" fillId="15" borderId="12" xfId="0" applyFill="1" applyBorder="1" applyAlignment="1">
      <alignment vertical="center" wrapText="1"/>
    </xf>
    <xf numFmtId="14" fontId="0" fillId="15" borderId="12" xfId="0" applyNumberFormat="1" applyFill="1" applyBorder="1" applyAlignment="1">
      <alignment vertical="center" wrapText="1"/>
    </xf>
    <xf numFmtId="0" fontId="23" fillId="59" borderId="30" xfId="12" applyFont="1" applyFill="1" applyBorder="1" applyAlignment="1">
      <alignment vertical="center" wrapText="1"/>
    </xf>
    <xf numFmtId="0" fontId="0" fillId="23" borderId="12" xfId="0" applyFill="1" applyBorder="1" applyAlignment="1">
      <alignment horizontal="center" wrapText="1"/>
    </xf>
    <xf numFmtId="0" fontId="22" fillId="23" borderId="12" xfId="0" applyFont="1" applyFill="1" applyBorder="1" applyAlignment="1">
      <alignment horizontal="center" wrapText="1"/>
    </xf>
    <xf numFmtId="0" fontId="20" fillId="23" borderId="12" xfId="1" applyFill="1" applyBorder="1" applyAlignment="1">
      <alignment horizontal="center" wrapText="1"/>
    </xf>
    <xf numFmtId="15" fontId="0" fillId="23" borderId="12" xfId="0" applyNumberFormat="1" applyFill="1" applyBorder="1" applyAlignment="1">
      <alignment horizontal="center" wrapText="1"/>
    </xf>
    <xf numFmtId="0" fontId="23" fillId="69" borderId="30" xfId="12" applyFont="1" applyFill="1" applyBorder="1" applyAlignment="1">
      <alignment vertical="center"/>
    </xf>
    <xf numFmtId="14" fontId="75" fillId="69" borderId="30" xfId="12" applyNumberFormat="1" applyFont="1" applyFill="1" applyBorder="1" applyAlignment="1">
      <alignment vertical="center"/>
    </xf>
    <xf numFmtId="14" fontId="61" fillId="69" borderId="12" xfId="12" applyNumberFormat="1" applyFont="1" applyFill="1" applyBorder="1"/>
    <xf numFmtId="0" fontId="44" fillId="9" borderId="12" xfId="0" applyFont="1" applyFill="1" applyBorder="1" applyAlignment="1">
      <alignment horizontal="center" vertical="center" wrapText="1"/>
    </xf>
    <xf numFmtId="175" fontId="52" fillId="71" borderId="30" xfId="12" applyNumberFormat="1" applyFont="1" applyFill="1" applyBorder="1" applyAlignment="1">
      <alignment horizontal="center" wrapText="1"/>
    </xf>
    <xf numFmtId="0" fontId="89" fillId="75" borderId="30" xfId="12" applyFont="1" applyFill="1" applyBorder="1" applyAlignment="1">
      <alignment horizontal="center" vertical="center" wrapText="1"/>
    </xf>
    <xf numFmtId="14" fontId="89" fillId="75" borderId="30" xfId="12" applyNumberFormat="1" applyFont="1" applyFill="1" applyBorder="1" applyAlignment="1">
      <alignment horizontal="center" vertical="center" wrapText="1"/>
    </xf>
    <xf numFmtId="0" fontId="90" fillId="75" borderId="30" xfId="12" applyFont="1" applyFill="1" applyBorder="1" applyAlignment="1">
      <alignment horizontal="center" vertical="center" wrapText="1"/>
    </xf>
    <xf numFmtId="0" fontId="89" fillId="75" borderId="30" xfId="12" applyFont="1" applyFill="1" applyBorder="1" applyAlignment="1">
      <alignment vertical="center" wrapText="1"/>
    </xf>
    <xf numFmtId="175" fontId="89" fillId="75" borderId="30" xfId="12" applyNumberFormat="1" applyFont="1" applyFill="1" applyBorder="1" applyAlignment="1">
      <alignment vertical="center" wrapText="1"/>
    </xf>
    <xf numFmtId="14" fontId="44" fillId="9" borderId="12" xfId="0" applyNumberFormat="1" applyFont="1" applyFill="1" applyBorder="1" applyAlignment="1">
      <alignment horizontal="center" vertical="center" wrapText="1"/>
    </xf>
    <xf numFmtId="0" fontId="36" fillId="9" borderId="12" xfId="0" applyFont="1" applyFill="1" applyBorder="1" applyAlignment="1">
      <alignment vertical="center"/>
    </xf>
    <xf numFmtId="14" fontId="0" fillId="9" borderId="12" xfId="0" applyNumberFormat="1" applyFill="1" applyBorder="1"/>
    <xf numFmtId="0" fontId="0" fillId="9" borderId="12" xfId="0" applyFill="1" applyBorder="1"/>
    <xf numFmtId="0" fontId="36" fillId="9" borderId="12" xfId="0" applyFont="1" applyFill="1" applyBorder="1" applyAlignment="1">
      <alignment wrapText="1"/>
    </xf>
    <xf numFmtId="14" fontId="0" fillId="9" borderId="12" xfId="0" applyNumberFormat="1" applyFill="1" applyBorder="1" applyAlignment="1">
      <alignment horizontal="center" wrapText="1"/>
    </xf>
    <xf numFmtId="0" fontId="20" fillId="9" borderId="12" xfId="1" applyFill="1" applyBorder="1" applyAlignment="1">
      <alignment horizontal="center" wrapText="1"/>
    </xf>
    <xf numFmtId="0" fontId="0" fillId="9" borderId="12" xfId="0" applyFill="1" applyBorder="1" applyAlignment="1">
      <alignment horizontal="center" vertical="center" wrapText="1"/>
    </xf>
    <xf numFmtId="15" fontId="0" fillId="9" borderId="12" xfId="0" applyNumberFormat="1" applyFill="1" applyBorder="1" applyAlignment="1">
      <alignment horizontal="center" wrapText="1"/>
    </xf>
    <xf numFmtId="15" fontId="0" fillId="9" borderId="12" xfId="0" applyNumberFormat="1" applyFill="1" applyBorder="1" applyAlignment="1">
      <alignment horizontal="center" vertical="center" wrapText="1"/>
    </xf>
    <xf numFmtId="0" fontId="0" fillId="9" borderId="0" xfId="0" applyFill="1" applyAlignment="1">
      <alignment horizontal="center" vertical="center" wrapText="1"/>
    </xf>
    <xf numFmtId="175" fontId="52" fillId="75" borderId="30" xfId="12" applyNumberFormat="1" applyFont="1" applyFill="1" applyBorder="1" applyAlignment="1">
      <alignment vertical="center" wrapText="1"/>
    </xf>
    <xf numFmtId="0" fontId="89" fillId="76" borderId="30" xfId="12" applyFont="1" applyFill="1" applyBorder="1" applyAlignment="1">
      <alignment horizontal="center" vertical="center" wrapText="1"/>
    </xf>
    <xf numFmtId="14" fontId="89" fillId="76" borderId="30" xfId="12" applyNumberFormat="1" applyFont="1" applyFill="1" applyBorder="1" applyAlignment="1">
      <alignment horizontal="center" vertical="center" wrapText="1"/>
    </xf>
    <xf numFmtId="175" fontId="89" fillId="76" borderId="30" xfId="12" applyNumberFormat="1" applyFont="1" applyFill="1" applyBorder="1" applyAlignment="1">
      <alignment vertical="center" wrapText="1"/>
    </xf>
    <xf numFmtId="0" fontId="89" fillId="76" borderId="30" xfId="12" applyFont="1" applyFill="1" applyBorder="1" applyAlignment="1">
      <alignment vertical="center" wrapText="1"/>
    </xf>
    <xf numFmtId="0" fontId="89" fillId="77" borderId="30" xfId="12" applyFont="1" applyFill="1" applyBorder="1" applyAlignment="1">
      <alignment horizontal="center" vertical="center" wrapText="1"/>
    </xf>
    <xf numFmtId="14" fontId="89" fillId="77" borderId="30" xfId="12" applyNumberFormat="1" applyFont="1" applyFill="1" applyBorder="1" applyAlignment="1">
      <alignment horizontal="center" vertical="center" wrapText="1"/>
    </xf>
    <xf numFmtId="0" fontId="90" fillId="77" borderId="30" xfId="12" applyFont="1" applyFill="1" applyBorder="1" applyAlignment="1">
      <alignment horizontal="center" vertical="center" wrapText="1"/>
    </xf>
    <xf numFmtId="0" fontId="89" fillId="77" borderId="30" xfId="12" applyFont="1" applyFill="1" applyBorder="1" applyAlignment="1">
      <alignment horizontal="left" vertical="center" wrapText="1"/>
    </xf>
    <xf numFmtId="175" fontId="89" fillId="77" borderId="30" xfId="12" applyNumberFormat="1" applyFont="1" applyFill="1" applyBorder="1" applyAlignment="1">
      <alignment horizontal="center" vertical="center" wrapText="1"/>
    </xf>
    <xf numFmtId="14" fontId="53" fillId="6" borderId="12" xfId="12" applyNumberFormat="1" applyFont="1" applyFill="1" applyBorder="1" applyAlignment="1">
      <alignment horizontal="center" vertical="center" wrapText="1"/>
    </xf>
    <xf numFmtId="171" fontId="22" fillId="6" borderId="0" xfId="0" applyNumberFormat="1" applyFont="1" applyFill="1" applyAlignment="1">
      <alignment horizontal="center" vertical="center" wrapText="1"/>
    </xf>
    <xf numFmtId="175" fontId="52" fillId="75" borderId="30" xfId="12" applyNumberFormat="1" applyFont="1" applyFill="1" applyBorder="1" applyAlignment="1">
      <alignment horizontal="center" vertical="center" wrapText="1"/>
    </xf>
    <xf numFmtId="175" fontId="52" fillId="77" borderId="30" xfId="12" applyNumberFormat="1" applyFont="1" applyFill="1" applyBorder="1" applyAlignment="1">
      <alignment horizontal="center" vertical="center" wrapText="1"/>
    </xf>
    <xf numFmtId="0" fontId="52" fillId="75" borderId="30" xfId="12" applyFont="1" applyFill="1" applyBorder="1" applyAlignment="1">
      <alignment horizontal="center" vertical="center" wrapText="1"/>
    </xf>
    <xf numFmtId="14" fontId="52" fillId="75" borderId="30" xfId="12" applyNumberFormat="1" applyFont="1" applyFill="1" applyBorder="1" applyAlignment="1">
      <alignment horizontal="center" vertical="center" wrapText="1"/>
    </xf>
    <xf numFmtId="3" fontId="89" fillId="75" borderId="30" xfId="12" applyNumberFormat="1" applyFont="1" applyFill="1" applyBorder="1" applyAlignment="1">
      <alignment horizontal="center" vertical="center" wrapText="1"/>
    </xf>
    <xf numFmtId="0" fontId="52" fillId="75" borderId="30" xfId="12" applyFont="1" applyFill="1" applyBorder="1" applyAlignment="1">
      <alignment vertical="center" wrapText="1"/>
    </xf>
    <xf numFmtId="176" fontId="52" fillId="75" borderId="30" xfId="12" applyNumberFormat="1" applyFont="1" applyFill="1" applyBorder="1" applyAlignment="1">
      <alignment vertical="center" wrapText="1"/>
    </xf>
    <xf numFmtId="0" fontId="75" fillId="78" borderId="30" xfId="12" applyFont="1" applyFill="1" applyBorder="1" applyAlignment="1">
      <alignment horizontal="center" vertical="center" wrapText="1"/>
    </xf>
    <xf numFmtId="175" fontId="75" fillId="78" borderId="30" xfId="12" applyNumberFormat="1" applyFont="1" applyFill="1" applyBorder="1" applyAlignment="1">
      <alignment vertical="center" wrapText="1"/>
    </xf>
    <xf numFmtId="0" fontId="71" fillId="78" borderId="30" xfId="12" applyFont="1" applyFill="1" applyBorder="1" applyAlignment="1">
      <alignment horizontal="center" vertical="center"/>
    </xf>
    <xf numFmtId="0" fontId="75" fillId="78" borderId="30" xfId="12" applyFont="1" applyFill="1" applyBorder="1" applyAlignment="1">
      <alignment vertical="center"/>
    </xf>
    <xf numFmtId="3" fontId="75" fillId="78" borderId="30" xfId="12" applyNumberFormat="1" applyFont="1" applyFill="1" applyBorder="1" applyAlignment="1">
      <alignment horizontal="center" vertical="center" wrapText="1"/>
    </xf>
    <xf numFmtId="0" fontId="75" fillId="78" borderId="30" xfId="12" applyFont="1" applyFill="1" applyBorder="1" applyAlignment="1">
      <alignment horizontal="center" vertical="center"/>
    </xf>
    <xf numFmtId="0" fontId="75" fillId="78" borderId="30" xfId="12" applyFont="1" applyFill="1" applyBorder="1" applyAlignment="1">
      <alignment vertical="center" wrapText="1"/>
    </xf>
    <xf numFmtId="175" fontId="75" fillId="78" borderId="30" xfId="12" applyNumberFormat="1" applyFont="1" applyFill="1" applyBorder="1" applyAlignment="1">
      <alignment vertical="center"/>
    </xf>
    <xf numFmtId="176" fontId="75" fillId="78" borderId="30" xfId="12" applyNumberFormat="1" applyFont="1" applyFill="1" applyBorder="1" applyAlignment="1">
      <alignment vertical="center"/>
    </xf>
    <xf numFmtId="49" fontId="75" fillId="78" borderId="30" xfId="12" applyNumberFormat="1" applyFont="1" applyFill="1" applyBorder="1" applyAlignment="1">
      <alignment horizontal="center" vertical="center"/>
    </xf>
    <xf numFmtId="175" fontId="75" fillId="78" borderId="30" xfId="12" applyNumberFormat="1" applyFont="1" applyFill="1" applyBorder="1" applyAlignment="1">
      <alignment horizontal="center" vertical="center"/>
    </xf>
    <xf numFmtId="0" fontId="23" fillId="78" borderId="30" xfId="12" applyFont="1" applyFill="1" applyBorder="1" applyAlignment="1">
      <alignment horizontal="center" vertical="center"/>
    </xf>
    <xf numFmtId="175" fontId="23" fillId="78" borderId="30" xfId="12" applyNumberFormat="1" applyFont="1" applyFill="1" applyBorder="1" applyAlignment="1">
      <alignment horizontal="center" vertical="center"/>
    </xf>
    <xf numFmtId="0" fontId="23" fillId="78" borderId="30" xfId="12" applyFont="1" applyFill="1" applyBorder="1" applyAlignment="1">
      <alignment vertical="center"/>
    </xf>
    <xf numFmtId="14" fontId="75" fillId="78" borderId="30" xfId="12" applyNumberFormat="1" applyFont="1" applyFill="1" applyBorder="1" applyAlignment="1">
      <alignment vertical="center"/>
    </xf>
    <xf numFmtId="0" fontId="23" fillId="78" borderId="34" xfId="12" applyFont="1" applyFill="1" applyBorder="1" applyAlignment="1">
      <alignment vertical="center" wrapText="1"/>
    </xf>
    <xf numFmtId="175" fontId="61" fillId="78" borderId="12" xfId="12" applyNumberFormat="1" applyFont="1" applyFill="1" applyBorder="1" applyAlignment="1">
      <alignment horizontal="center" vertical="center" wrapText="1"/>
    </xf>
    <xf numFmtId="14" fontId="61" fillId="78" borderId="12" xfId="12" applyNumberFormat="1" applyFont="1" applyFill="1" applyBorder="1"/>
    <xf numFmtId="175" fontId="23" fillId="78" borderId="30" xfId="12" applyNumberFormat="1" applyFont="1" applyFill="1" applyBorder="1" applyAlignment="1">
      <alignment vertical="center" wrapText="1"/>
    </xf>
    <xf numFmtId="0" fontId="23" fillId="78" borderId="30" xfId="12" applyFont="1" applyFill="1" applyBorder="1" applyAlignment="1">
      <alignment vertical="center" wrapText="1"/>
    </xf>
    <xf numFmtId="0" fontId="52" fillId="57" borderId="30" xfId="12" applyFont="1" applyFill="1" applyBorder="1" applyAlignment="1">
      <alignment horizontal="left" vertical="center" wrapText="1"/>
    </xf>
    <xf numFmtId="0" fontId="23" fillId="56" borderId="30" xfId="12" applyFont="1" applyFill="1" applyBorder="1" applyAlignment="1">
      <alignment horizontal="center" vertical="center" wrapText="1"/>
    </xf>
    <xf numFmtId="0" fontId="23" fillId="56" borderId="30" xfId="12" applyFont="1" applyFill="1" applyBorder="1" applyAlignment="1">
      <alignment vertical="center"/>
    </xf>
    <xf numFmtId="0" fontId="23" fillId="23" borderId="12" xfId="0" applyFont="1" applyFill="1" applyBorder="1"/>
    <xf numFmtId="14" fontId="2" fillId="20" borderId="12" xfId="0" applyNumberFormat="1" applyFont="1" applyFill="1" applyBorder="1" applyAlignment="1">
      <alignment vertical="center" wrapText="1"/>
    </xf>
    <xf numFmtId="3" fontId="2" fillId="20" borderId="12" xfId="0" applyNumberFormat="1" applyFont="1" applyFill="1" applyBorder="1" applyAlignment="1">
      <alignment horizontal="center" vertical="center"/>
    </xf>
    <xf numFmtId="0" fontId="2" fillId="20" borderId="12" xfId="0" applyFont="1" applyFill="1" applyBorder="1" applyAlignment="1">
      <alignment horizontal="center"/>
    </xf>
    <xf numFmtId="168" fontId="2" fillId="20" borderId="12" xfId="0" applyNumberFormat="1" applyFont="1" applyFill="1" applyBorder="1" applyAlignment="1">
      <alignment vertical="center"/>
    </xf>
    <xf numFmtId="14" fontId="2" fillId="20" borderId="12" xfId="0" applyNumberFormat="1" applyFont="1" applyFill="1" applyBorder="1" applyAlignment="1">
      <alignment vertical="center"/>
    </xf>
    <xf numFmtId="49" fontId="2" fillId="20" borderId="12" xfId="0" applyNumberFormat="1" applyFont="1" applyFill="1" applyBorder="1" applyAlignment="1">
      <alignment horizontal="center" vertical="center"/>
    </xf>
    <xf numFmtId="14" fontId="23" fillId="20" borderId="12" xfId="0" applyNumberFormat="1" applyFont="1" applyFill="1" applyBorder="1" applyAlignment="1">
      <alignment horizontal="center" vertical="center"/>
    </xf>
    <xf numFmtId="14" fontId="2" fillId="20" borderId="12" xfId="0" applyNumberFormat="1" applyFont="1" applyFill="1" applyBorder="1" applyAlignment="1">
      <alignment horizontal="center" vertical="center"/>
    </xf>
    <xf numFmtId="14" fontId="2" fillId="20" borderId="12" xfId="0" applyNumberFormat="1" applyFont="1" applyFill="1" applyBorder="1" applyAlignment="1">
      <alignment horizontal="center" vertical="center" wrapText="1"/>
    </xf>
    <xf numFmtId="0" fontId="2" fillId="20" borderId="13" xfId="0" applyFont="1" applyFill="1" applyBorder="1" applyAlignment="1">
      <alignment vertical="center" wrapText="1"/>
    </xf>
    <xf numFmtId="0" fontId="0" fillId="20" borderId="12" xfId="0" applyFill="1" applyBorder="1"/>
    <xf numFmtId="3" fontId="2" fillId="23" borderId="12" xfId="0" applyNumberFormat="1" applyFont="1" applyFill="1" applyBorder="1" applyAlignment="1">
      <alignment horizontal="center" vertical="center" wrapText="1"/>
    </xf>
    <xf numFmtId="14" fontId="23" fillId="23" borderId="12" xfId="0" applyNumberFormat="1" applyFont="1" applyFill="1" applyBorder="1" applyAlignment="1">
      <alignment horizontal="center" vertical="center" wrapText="1"/>
    </xf>
    <xf numFmtId="14" fontId="2" fillId="20" borderId="12" xfId="0" applyNumberFormat="1" applyFont="1" applyFill="1" applyBorder="1" applyAlignment="1">
      <alignment horizontal="right" vertical="center" wrapText="1"/>
    </xf>
    <xf numFmtId="0" fontId="2" fillId="20" borderId="13" xfId="0" applyFont="1" applyFill="1" applyBorder="1" applyAlignment="1">
      <alignment vertical="center"/>
    </xf>
    <xf numFmtId="3" fontId="2" fillId="20" borderId="12" xfId="0" applyNumberFormat="1" applyFont="1" applyFill="1" applyBorder="1" applyAlignment="1">
      <alignment horizontal="center" vertical="center" wrapText="1"/>
    </xf>
    <xf numFmtId="49" fontId="2" fillId="20" borderId="12" xfId="0" applyNumberFormat="1" applyFont="1" applyFill="1" applyBorder="1" applyAlignment="1">
      <alignment horizontal="center" vertical="center" wrapText="1"/>
    </xf>
    <xf numFmtId="14" fontId="23" fillId="20" borderId="12" xfId="0" applyNumberFormat="1" applyFont="1" applyFill="1" applyBorder="1" applyAlignment="1">
      <alignment horizontal="center" vertical="center" wrapText="1"/>
    </xf>
    <xf numFmtId="49" fontId="2" fillId="23" borderId="12" xfId="0" applyNumberFormat="1" applyFont="1" applyFill="1" applyBorder="1" applyAlignment="1">
      <alignment horizontal="center" vertical="center" wrapText="1"/>
    </xf>
    <xf numFmtId="14" fontId="2" fillId="23" borderId="12" xfId="0" applyNumberFormat="1" applyFont="1" applyFill="1" applyBorder="1" applyAlignment="1">
      <alignment horizontal="center"/>
    </xf>
    <xf numFmtId="164" fontId="2" fillId="23" borderId="12" xfId="0" applyNumberFormat="1" applyFont="1" applyFill="1" applyBorder="1" applyAlignment="1">
      <alignment vertical="center"/>
    </xf>
    <xf numFmtId="14" fontId="2" fillId="23" borderId="12" xfId="0" applyNumberFormat="1" applyFont="1" applyFill="1" applyBorder="1" applyAlignment="1">
      <alignment horizontal="right" vertical="center"/>
    </xf>
    <xf numFmtId="0" fontId="6" fillId="15" borderId="12" xfId="0" applyFont="1" applyFill="1" applyBorder="1" applyAlignment="1">
      <alignment horizontal="center" vertical="center" wrapText="1"/>
    </xf>
    <xf numFmtId="0" fontId="2" fillId="15" borderId="13" xfId="0" applyFont="1" applyFill="1" applyBorder="1" applyAlignment="1">
      <alignment vertical="center"/>
    </xf>
    <xf numFmtId="0" fontId="6" fillId="20" borderId="12" xfId="0" applyFont="1" applyFill="1" applyBorder="1" applyAlignment="1">
      <alignment horizontal="center" vertical="center"/>
    </xf>
    <xf numFmtId="0" fontId="6" fillId="15" borderId="12" xfId="0" applyFont="1" applyFill="1" applyBorder="1" applyAlignment="1">
      <alignment horizontal="center" vertical="center"/>
    </xf>
    <xf numFmtId="168" fontId="2" fillId="23" borderId="12" xfId="0" applyNumberFormat="1" applyFont="1" applyFill="1" applyBorder="1" applyAlignment="1">
      <alignment horizontal="right" vertical="center"/>
    </xf>
    <xf numFmtId="0" fontId="25" fillId="15" borderId="12" xfId="0" applyFont="1" applyFill="1" applyBorder="1"/>
    <xf numFmtId="0" fontId="25" fillId="15" borderId="0" xfId="0" applyFont="1" applyFill="1"/>
    <xf numFmtId="0" fontId="23" fillId="20" borderId="12" xfId="0" applyFont="1" applyFill="1" applyBorder="1"/>
    <xf numFmtId="174" fontId="2" fillId="23" borderId="12" xfId="8" applyNumberFormat="1" applyFont="1" applyFill="1" applyBorder="1" applyAlignment="1">
      <alignment horizontal="right" vertical="center"/>
    </xf>
    <xf numFmtId="14" fontId="2" fillId="23" borderId="12" xfId="0" applyNumberFormat="1" applyFont="1" applyFill="1" applyBorder="1" applyAlignment="1">
      <alignment horizontal="left" vertical="center" wrapText="1"/>
    </xf>
    <xf numFmtId="0" fontId="25" fillId="23" borderId="12" xfId="0" applyFont="1" applyFill="1" applyBorder="1"/>
    <xf numFmtId="0" fontId="25" fillId="23" borderId="0" xfId="0" applyFont="1" applyFill="1"/>
    <xf numFmtId="0" fontId="6" fillId="23" borderId="12" xfId="0" applyFont="1" applyFill="1" applyBorder="1" applyAlignment="1">
      <alignment horizontal="left" vertical="center" wrapText="1"/>
    </xf>
    <xf numFmtId="0" fontId="1" fillId="23" borderId="12" xfId="0" applyFont="1" applyFill="1" applyBorder="1" applyAlignment="1">
      <alignment horizontal="left" vertical="center"/>
    </xf>
    <xf numFmtId="0" fontId="2" fillId="23" borderId="12" xfId="0" applyFont="1" applyFill="1" applyBorder="1" applyAlignment="1">
      <alignment horizontal="left" vertical="center"/>
    </xf>
    <xf numFmtId="168" fontId="2" fillId="23" borderId="12" xfId="0" applyNumberFormat="1" applyFont="1" applyFill="1" applyBorder="1" applyAlignment="1">
      <alignment horizontal="center" vertical="center"/>
    </xf>
    <xf numFmtId="0" fontId="2" fillId="23" borderId="13" xfId="0" applyFont="1" applyFill="1" applyBorder="1" applyAlignment="1">
      <alignment horizontal="center" vertical="center"/>
    </xf>
    <xf numFmtId="14" fontId="2" fillId="15" borderId="12" xfId="0" applyNumberFormat="1" applyFont="1" applyFill="1" applyBorder="1" applyAlignment="1">
      <alignment horizontal="right" vertical="center"/>
    </xf>
    <xf numFmtId="0" fontId="25" fillId="23" borderId="12" xfId="0" applyFont="1" applyFill="1" applyBorder="1" applyAlignment="1">
      <alignment horizontal="center" vertical="center"/>
    </xf>
    <xf numFmtId="0" fontId="1" fillId="23" borderId="12" xfId="0" applyFont="1" applyFill="1" applyBorder="1" applyAlignment="1">
      <alignment horizontal="left" vertical="center" wrapText="1"/>
    </xf>
    <xf numFmtId="3" fontId="3" fillId="23" borderId="12" xfId="0" applyNumberFormat="1" applyFont="1" applyFill="1" applyBorder="1" applyAlignment="1">
      <alignment vertical="center"/>
    </xf>
    <xf numFmtId="3" fontId="3" fillId="15" borderId="12" xfId="0" applyNumberFormat="1" applyFont="1" applyFill="1" applyBorder="1" applyAlignment="1">
      <alignment vertical="center"/>
    </xf>
    <xf numFmtId="3" fontId="6" fillId="23" borderId="12" xfId="0" applyNumberFormat="1" applyFont="1" applyFill="1" applyBorder="1" applyAlignment="1">
      <alignment horizontal="center" vertical="center"/>
    </xf>
    <xf numFmtId="0" fontId="6" fillId="20" borderId="12" xfId="0" applyFont="1" applyFill="1" applyBorder="1" applyAlignment="1">
      <alignment horizontal="left" vertical="center" wrapText="1"/>
    </xf>
    <xf numFmtId="0" fontId="1" fillId="20" borderId="12" xfId="0" applyFont="1" applyFill="1" applyBorder="1" applyAlignment="1">
      <alignment horizontal="left" vertical="center"/>
    </xf>
    <xf numFmtId="0" fontId="2" fillId="20" borderId="12" xfId="0" applyFont="1" applyFill="1" applyBorder="1" applyAlignment="1">
      <alignment horizontal="left" vertical="center"/>
    </xf>
    <xf numFmtId="168" fontId="2" fillId="20" borderId="12" xfId="0" applyNumberFormat="1" applyFont="1" applyFill="1" applyBorder="1" applyAlignment="1">
      <alignment horizontal="center" vertical="center"/>
    </xf>
    <xf numFmtId="0" fontId="23" fillId="15" borderId="12" xfId="0" applyFont="1" applyFill="1" applyBorder="1" applyAlignment="1">
      <alignment horizontal="left" vertical="center" wrapText="1"/>
    </xf>
    <xf numFmtId="0" fontId="23" fillId="23" borderId="12" xfId="0" applyFont="1" applyFill="1" applyBorder="1" applyAlignment="1">
      <alignment horizontal="left" vertical="center" wrapText="1"/>
    </xf>
    <xf numFmtId="0" fontId="0" fillId="23" borderId="12" xfId="0" applyFill="1" applyBorder="1" applyAlignment="1">
      <alignment vertical="center"/>
    </xf>
    <xf numFmtId="0" fontId="6" fillId="15" borderId="12" xfId="0" applyFont="1" applyFill="1" applyBorder="1" applyAlignment="1">
      <alignment horizontal="left" vertical="center" wrapText="1"/>
    </xf>
    <xf numFmtId="0" fontId="1" fillId="15" borderId="12" xfId="0" applyFont="1" applyFill="1" applyBorder="1" applyAlignment="1">
      <alignment horizontal="left" vertical="center" wrapText="1"/>
    </xf>
    <xf numFmtId="0" fontId="6" fillId="20" borderId="12" xfId="0" applyFont="1" applyFill="1" applyBorder="1" applyAlignment="1">
      <alignment horizontal="left" vertical="center"/>
    </xf>
    <xf numFmtId="0" fontId="0" fillId="23" borderId="12" xfId="0" applyFill="1" applyBorder="1" applyAlignment="1">
      <alignment horizontal="left" wrapText="1"/>
    </xf>
    <xf numFmtId="169" fontId="2" fillId="23" borderId="12" xfId="5" applyNumberFormat="1" applyFont="1" applyFill="1" applyBorder="1" applyAlignment="1">
      <alignment horizontal="center" vertical="center"/>
    </xf>
    <xf numFmtId="0" fontId="61" fillId="40" borderId="0" xfId="12" applyFont="1" applyFill="1" applyAlignment="1">
      <alignment horizontal="center" vertical="center" wrapText="1"/>
    </xf>
    <xf numFmtId="0" fontId="0" fillId="20" borderId="12" xfId="0" applyFill="1" applyBorder="1" applyAlignment="1">
      <alignment horizontal="left" wrapText="1"/>
    </xf>
    <xf numFmtId="0" fontId="1" fillId="20" borderId="12" xfId="0" applyFont="1" applyFill="1" applyBorder="1" applyAlignment="1">
      <alignment horizontal="left" vertical="center" wrapText="1"/>
    </xf>
    <xf numFmtId="0" fontId="2" fillId="23" borderId="14" xfId="0" applyFont="1" applyFill="1" applyBorder="1" applyAlignment="1">
      <alignment horizontal="center" vertical="center"/>
    </xf>
    <xf numFmtId="0" fontId="0" fillId="15" borderId="12" xfId="0" applyFill="1" applyBorder="1" applyAlignment="1">
      <alignment horizontal="left" wrapText="1"/>
    </xf>
    <xf numFmtId="169" fontId="2" fillId="23" borderId="12" xfId="5" applyNumberFormat="1" applyFont="1" applyFill="1" applyBorder="1" applyAlignment="1">
      <alignment horizontal="center" vertical="center" wrapText="1"/>
    </xf>
    <xf numFmtId="170" fontId="2" fillId="23" borderId="12" xfId="2" applyNumberFormat="1" applyFont="1" applyFill="1" applyBorder="1" applyAlignment="1">
      <alignment horizontal="center" vertical="center" wrapText="1"/>
    </xf>
    <xf numFmtId="0" fontId="0" fillId="23" borderId="0" xfId="0" applyFill="1" applyAlignment="1">
      <alignment horizontal="center" vertical="center"/>
    </xf>
    <xf numFmtId="170" fontId="2" fillId="23" borderId="12" xfId="2" applyNumberFormat="1" applyFont="1" applyFill="1" applyBorder="1" applyAlignment="1">
      <alignment horizontal="center" vertical="center"/>
    </xf>
    <xf numFmtId="169" fontId="2" fillId="23" borderId="12" xfId="5" applyNumberFormat="1" applyFont="1" applyFill="1" applyBorder="1" applyAlignment="1">
      <alignment horizontal="right" vertical="center"/>
    </xf>
    <xf numFmtId="14" fontId="26" fillId="23" borderId="12" xfId="0" applyNumberFormat="1" applyFont="1" applyFill="1" applyBorder="1" applyAlignment="1">
      <alignment horizontal="center" vertical="center"/>
    </xf>
    <xf numFmtId="170" fontId="2" fillId="15" borderId="12" xfId="2" applyNumberFormat="1" applyFont="1" applyFill="1" applyBorder="1" applyAlignment="1">
      <alignment horizontal="center" vertical="center"/>
    </xf>
    <xf numFmtId="166" fontId="2" fillId="15" borderId="12" xfId="5" applyFont="1" applyFill="1" applyBorder="1" applyAlignment="1">
      <alignment horizontal="center" vertical="center"/>
    </xf>
    <xf numFmtId="14" fontId="26" fillId="15" borderId="12" xfId="0" applyNumberFormat="1" applyFont="1" applyFill="1" applyBorder="1" applyAlignment="1">
      <alignment horizontal="center" vertical="center"/>
    </xf>
    <xf numFmtId="166" fontId="2" fillId="20" borderId="12" xfId="5" applyFont="1" applyFill="1" applyBorder="1" applyAlignment="1">
      <alignment horizontal="center" vertical="center"/>
    </xf>
    <xf numFmtId="0" fontId="2" fillId="20" borderId="12" xfId="0" applyFont="1" applyFill="1" applyBorder="1" applyAlignment="1">
      <alignment horizontal="left" vertical="center" wrapText="1"/>
    </xf>
    <xf numFmtId="170" fontId="2" fillId="20" borderId="12" xfId="2" applyNumberFormat="1" applyFont="1" applyFill="1" applyBorder="1" applyAlignment="1">
      <alignment horizontal="center" vertical="center"/>
    </xf>
    <xf numFmtId="0" fontId="2" fillId="20" borderId="13" xfId="0" applyFont="1" applyFill="1" applyBorder="1" applyAlignment="1">
      <alignment horizontal="center" vertical="center" wrapText="1"/>
    </xf>
    <xf numFmtId="166" fontId="2" fillId="23" borderId="12" xfId="5" applyFont="1" applyFill="1" applyBorder="1" applyAlignment="1">
      <alignment horizontal="center" vertical="center"/>
    </xf>
    <xf numFmtId="0" fontId="27" fillId="23" borderId="12" xfId="0" applyFont="1" applyFill="1" applyBorder="1" applyAlignment="1">
      <alignment horizontal="center" vertical="center" wrapText="1"/>
    </xf>
    <xf numFmtId="14" fontId="27" fillId="23" borderId="12" xfId="0" applyNumberFormat="1" applyFont="1" applyFill="1" applyBorder="1" applyAlignment="1">
      <alignment horizontal="center" vertical="center" wrapText="1"/>
    </xf>
    <xf numFmtId="0" fontId="28" fillId="23" borderId="12" xfId="0" applyFont="1" applyFill="1" applyBorder="1" applyAlignment="1">
      <alignment horizontal="center" vertical="center"/>
    </xf>
    <xf numFmtId="0" fontId="27" fillId="23" borderId="12" xfId="0" applyFont="1" applyFill="1" applyBorder="1" applyAlignment="1">
      <alignment horizontal="left" vertical="center" wrapText="1"/>
    </xf>
    <xf numFmtId="3" fontId="2" fillId="23" borderId="12" xfId="0" applyNumberFormat="1" applyFont="1" applyFill="1" applyBorder="1" applyAlignment="1">
      <alignment horizontal="right" vertical="center"/>
    </xf>
    <xf numFmtId="166" fontId="2" fillId="23" borderId="12" xfId="0" applyNumberFormat="1" applyFont="1" applyFill="1" applyBorder="1" applyAlignment="1">
      <alignment horizontal="center" vertical="center"/>
    </xf>
    <xf numFmtId="3" fontId="2" fillId="23" borderId="12" xfId="0" applyNumberFormat="1" applyFont="1" applyFill="1" applyBorder="1" applyAlignment="1">
      <alignment horizontal="left" vertical="center"/>
    </xf>
    <xf numFmtId="0" fontId="1" fillId="23" borderId="12" xfId="0" applyFont="1" applyFill="1" applyBorder="1" applyAlignment="1">
      <alignment vertical="center"/>
    </xf>
    <xf numFmtId="0" fontId="1" fillId="15" borderId="12" xfId="0" applyFont="1" applyFill="1" applyBorder="1" applyAlignment="1">
      <alignment vertical="center"/>
    </xf>
    <xf numFmtId="3" fontId="2" fillId="15" borderId="12" xfId="0" applyNumberFormat="1" applyFont="1" applyFill="1" applyBorder="1" applyAlignment="1">
      <alignment horizontal="left" vertical="center"/>
    </xf>
    <xf numFmtId="166" fontId="2" fillId="15" borderId="12" xfId="0" applyNumberFormat="1" applyFont="1" applyFill="1" applyBorder="1" applyAlignment="1">
      <alignment horizontal="center" vertical="center"/>
    </xf>
    <xf numFmtId="49" fontId="2" fillId="15" borderId="12" xfId="0" applyNumberFormat="1" applyFont="1" applyFill="1" applyBorder="1" applyAlignment="1">
      <alignment horizontal="center" vertical="center" wrapText="1"/>
    </xf>
    <xf numFmtId="0" fontId="2" fillId="15" borderId="0" xfId="0" applyFont="1" applyFill="1" applyAlignment="1">
      <alignment vertical="center"/>
    </xf>
    <xf numFmtId="0" fontId="2" fillId="15" borderId="0" xfId="0" applyFont="1" applyFill="1" applyAlignment="1">
      <alignment horizontal="left" vertical="center"/>
    </xf>
    <xf numFmtId="0" fontId="2" fillId="23" borderId="0" xfId="0" applyFont="1" applyFill="1" applyAlignment="1">
      <alignment horizontal="left" vertical="center"/>
    </xf>
    <xf numFmtId="0" fontId="5" fillId="23" borderId="12" xfId="0" applyFont="1" applyFill="1" applyBorder="1" applyAlignment="1">
      <alignment horizontal="center" vertical="center" wrapText="1"/>
    </xf>
    <xf numFmtId="0" fontId="27" fillId="23" borderId="12" xfId="0" applyFont="1" applyFill="1" applyBorder="1" applyAlignment="1">
      <alignment horizontal="center" vertical="center"/>
    </xf>
    <xf numFmtId="0" fontId="27" fillId="23" borderId="12" xfId="0" applyFont="1" applyFill="1" applyBorder="1" applyAlignment="1">
      <alignment vertical="center"/>
    </xf>
    <xf numFmtId="0" fontId="1" fillId="20" borderId="12" xfId="0" applyFont="1" applyFill="1" applyBorder="1" applyAlignment="1">
      <alignment vertical="center"/>
    </xf>
    <xf numFmtId="3" fontId="2" fillId="20" borderId="12" xfId="0" applyNumberFormat="1" applyFont="1" applyFill="1" applyBorder="1" applyAlignment="1">
      <alignment horizontal="left" vertical="center"/>
    </xf>
    <xf numFmtId="0" fontId="27" fillId="20" borderId="12" xfId="0" applyFont="1" applyFill="1" applyBorder="1" applyAlignment="1">
      <alignment horizontal="center" vertical="center"/>
    </xf>
    <xf numFmtId="0" fontId="27" fillId="20" borderId="12" xfId="0" applyFont="1" applyFill="1" applyBorder="1" applyAlignment="1">
      <alignment vertical="center"/>
    </xf>
    <xf numFmtId="166" fontId="2" fillId="20" borderId="12" xfId="0" applyNumberFormat="1" applyFont="1" applyFill="1" applyBorder="1" applyAlignment="1">
      <alignment horizontal="center" vertical="center"/>
    </xf>
    <xf numFmtId="0" fontId="1" fillId="23" borderId="12" xfId="0" applyFont="1" applyFill="1" applyBorder="1" applyAlignment="1">
      <alignment vertical="center" wrapText="1"/>
    </xf>
    <xf numFmtId="166" fontId="2" fillId="23" borderId="12" xfId="0" applyNumberFormat="1" applyFont="1" applyFill="1" applyBorder="1" applyAlignment="1">
      <alignment vertical="center"/>
    </xf>
    <xf numFmtId="0" fontId="2" fillId="23" borderId="14" xfId="0" applyFont="1" applyFill="1" applyBorder="1" applyAlignment="1">
      <alignment horizontal="center" vertical="center" wrapText="1"/>
    </xf>
    <xf numFmtId="14" fontId="2" fillId="23" borderId="14" xfId="0" applyNumberFormat="1" applyFont="1" applyFill="1" applyBorder="1" applyAlignment="1">
      <alignment horizontal="center" vertical="center" wrapText="1"/>
    </xf>
    <xf numFmtId="0" fontId="5" fillId="23" borderId="14" xfId="0" applyFont="1" applyFill="1" applyBorder="1" applyAlignment="1">
      <alignment horizontal="center" vertical="center"/>
    </xf>
    <xf numFmtId="0" fontId="2" fillId="23" borderId="14" xfId="0" applyFont="1" applyFill="1" applyBorder="1" applyAlignment="1">
      <alignment horizontal="left" vertical="center" wrapText="1"/>
    </xf>
    <xf numFmtId="0" fontId="1" fillId="23" borderId="14" xfId="0" applyFont="1" applyFill="1" applyBorder="1" applyAlignment="1">
      <alignment vertical="center"/>
    </xf>
    <xf numFmtId="3" fontId="2" fillId="23" borderId="14" xfId="0" applyNumberFormat="1" applyFont="1" applyFill="1" applyBorder="1" applyAlignment="1">
      <alignment horizontal="center" vertical="center"/>
    </xf>
    <xf numFmtId="3" fontId="2" fillId="23" borderId="14" xfId="0" applyNumberFormat="1" applyFont="1" applyFill="1" applyBorder="1" applyAlignment="1">
      <alignment horizontal="left" vertical="center"/>
    </xf>
    <xf numFmtId="0" fontId="2" fillId="23" borderId="14" xfId="0" applyFont="1" applyFill="1" applyBorder="1" applyAlignment="1">
      <alignment vertical="center"/>
    </xf>
    <xf numFmtId="0" fontId="2" fillId="23" borderId="14" xfId="0" applyFont="1" applyFill="1" applyBorder="1" applyAlignment="1">
      <alignment vertical="center" wrapText="1"/>
    </xf>
    <xf numFmtId="166" fontId="2" fillId="23" borderId="14" xfId="0" applyNumberFormat="1" applyFont="1" applyFill="1" applyBorder="1" applyAlignment="1">
      <alignment horizontal="center" vertical="center"/>
    </xf>
    <xf numFmtId="14" fontId="2" fillId="23" borderId="14" xfId="0" applyNumberFormat="1" applyFont="1" applyFill="1" applyBorder="1" applyAlignment="1">
      <alignment horizontal="center" vertical="center"/>
    </xf>
    <xf numFmtId="49" fontId="2" fillId="23" borderId="14" xfId="0" applyNumberFormat="1" applyFont="1" applyFill="1" applyBorder="1" applyAlignment="1">
      <alignment horizontal="center" vertical="center" wrapText="1"/>
    </xf>
    <xf numFmtId="49" fontId="2" fillId="23" borderId="14" xfId="0" applyNumberFormat="1" applyFont="1" applyFill="1" applyBorder="1" applyAlignment="1">
      <alignment horizontal="center" vertical="center"/>
    </xf>
    <xf numFmtId="14" fontId="23" fillId="23" borderId="14" xfId="0" applyNumberFormat="1" applyFont="1" applyFill="1" applyBorder="1" applyAlignment="1">
      <alignment horizontal="center" vertical="center"/>
    </xf>
    <xf numFmtId="14" fontId="2" fillId="23" borderId="14" xfId="0" applyNumberFormat="1" applyFont="1" applyFill="1" applyBorder="1" applyAlignment="1">
      <alignment vertical="center"/>
    </xf>
    <xf numFmtId="0" fontId="2" fillId="23" borderId="14" xfId="0" applyFont="1" applyFill="1" applyBorder="1" applyAlignment="1">
      <alignment horizontal="left" vertical="center"/>
    </xf>
    <xf numFmtId="0" fontId="2" fillId="23" borderId="23" xfId="0" applyFont="1" applyFill="1" applyBorder="1" applyAlignment="1">
      <alignment vertical="center"/>
    </xf>
    <xf numFmtId="0" fontId="2" fillId="23" borderId="12" xfId="0" applyFont="1" applyFill="1" applyBorder="1" applyAlignment="1">
      <alignment horizontal="center" wrapText="1"/>
    </xf>
    <xf numFmtId="14" fontId="2" fillId="23" borderId="12" xfId="0" applyNumberFormat="1" applyFont="1" applyFill="1" applyBorder="1" applyAlignment="1">
      <alignment horizontal="center" wrapText="1"/>
    </xf>
    <xf numFmtId="0" fontId="5" fillId="23" borderId="12" xfId="0" applyFont="1" applyFill="1" applyBorder="1" applyAlignment="1">
      <alignment horizontal="center" wrapText="1"/>
    </xf>
    <xf numFmtId="0" fontId="1" fillId="23" borderId="12" xfId="0" applyFont="1" applyFill="1" applyBorder="1" applyAlignment="1">
      <alignment horizontal="center" wrapText="1"/>
    </xf>
    <xf numFmtId="3" fontId="2" fillId="23" borderId="12" xfId="0" applyNumberFormat="1" applyFont="1" applyFill="1" applyBorder="1" applyAlignment="1">
      <alignment horizontal="center" wrapText="1"/>
    </xf>
    <xf numFmtId="166" fontId="2" fillId="23" borderId="12" xfId="0" applyNumberFormat="1" applyFont="1" applyFill="1" applyBorder="1" applyAlignment="1">
      <alignment horizontal="center" wrapText="1"/>
    </xf>
    <xf numFmtId="1" fontId="10" fillId="23" borderId="12" xfId="0" applyNumberFormat="1" applyFont="1" applyFill="1" applyBorder="1" applyAlignment="1">
      <alignment horizontal="center" wrapText="1"/>
    </xf>
    <xf numFmtId="49" fontId="2" fillId="23" borderId="12" xfId="0" applyNumberFormat="1" applyFont="1" applyFill="1" applyBorder="1" applyAlignment="1">
      <alignment horizontal="center" wrapText="1"/>
    </xf>
    <xf numFmtId="14" fontId="23" fillId="23" borderId="12" xfId="0" applyNumberFormat="1" applyFont="1" applyFill="1" applyBorder="1" applyAlignment="1">
      <alignment horizontal="center" wrapText="1"/>
    </xf>
    <xf numFmtId="0" fontId="25" fillId="15" borderId="13" xfId="0" applyFont="1" applyFill="1" applyBorder="1" applyAlignment="1">
      <alignment horizontal="center" vertical="center"/>
    </xf>
    <xf numFmtId="171" fontId="25" fillId="15" borderId="12" xfId="0" applyNumberFormat="1" applyFont="1" applyFill="1" applyBorder="1" applyAlignment="1">
      <alignment horizontal="center" vertical="center"/>
    </xf>
    <xf numFmtId="171" fontId="25" fillId="15" borderId="0" xfId="0" applyNumberFormat="1" applyFont="1" applyFill="1" applyAlignment="1">
      <alignment horizontal="center" vertical="center"/>
    </xf>
    <xf numFmtId="171" fontId="25" fillId="17" borderId="12" xfId="0" applyNumberFormat="1" applyFont="1" applyFill="1" applyBorder="1" applyAlignment="1">
      <alignment horizontal="center" vertical="center" wrapText="1"/>
    </xf>
    <xf numFmtId="171" fontId="25" fillId="15" borderId="12" xfId="0" applyNumberFormat="1" applyFont="1" applyFill="1" applyBorder="1" applyAlignment="1">
      <alignment horizontal="center" vertical="center" wrapText="1"/>
    </xf>
    <xf numFmtId="0" fontId="25" fillId="17" borderId="12" xfId="0" applyFont="1" applyFill="1" applyBorder="1" applyAlignment="1">
      <alignment horizontal="center" vertical="center"/>
    </xf>
    <xf numFmtId="171" fontId="25" fillId="20" borderId="12" xfId="0" applyNumberFormat="1" applyFont="1" applyFill="1" applyBorder="1" applyAlignment="1">
      <alignment horizontal="center" vertical="center" wrapText="1"/>
    </xf>
    <xf numFmtId="0" fontId="25" fillId="20" borderId="12" xfId="0" applyFont="1" applyFill="1" applyBorder="1" applyAlignment="1">
      <alignment horizontal="center" vertical="center"/>
    </xf>
    <xf numFmtId="171" fontId="25" fillId="0" borderId="14" xfId="0" applyNumberFormat="1" applyFont="1" applyBorder="1" applyAlignment="1">
      <alignment horizontal="center" vertical="center" wrapText="1"/>
    </xf>
    <xf numFmtId="0" fontId="25" fillId="0" borderId="14" xfId="0" applyFont="1" applyBorder="1" applyAlignment="1">
      <alignment horizontal="center" vertical="center" wrapText="1"/>
    </xf>
    <xf numFmtId="171" fontId="25" fillId="0" borderId="14" xfId="0" applyNumberFormat="1" applyFont="1" applyBorder="1" applyAlignment="1">
      <alignment horizontal="center" vertical="center"/>
    </xf>
    <xf numFmtId="0" fontId="25" fillId="0" borderId="14" xfId="0" applyFont="1" applyBorder="1" applyAlignment="1">
      <alignment horizontal="center" vertical="center"/>
    </xf>
    <xf numFmtId="0" fontId="25" fillId="0" borderId="23" xfId="0" applyFont="1" applyBorder="1" applyAlignment="1">
      <alignment horizontal="center" vertical="center"/>
    </xf>
    <xf numFmtId="171" fontId="25" fillId="0" borderId="0" xfId="0" applyNumberFormat="1" applyFont="1" applyAlignment="1">
      <alignment horizontal="center" vertical="center"/>
    </xf>
    <xf numFmtId="0" fontId="25" fillId="20" borderId="12" xfId="0" applyFont="1" applyFill="1" applyBorder="1" applyAlignment="1">
      <alignment horizontal="center" vertical="center" wrapText="1"/>
    </xf>
    <xf numFmtId="0" fontId="75" fillId="0" borderId="30" xfId="12" applyFont="1" applyBorder="1" applyAlignment="1">
      <alignment horizontal="center" vertical="center" wrapText="1"/>
    </xf>
    <xf numFmtId="0" fontId="23" fillId="65" borderId="34" xfId="12" applyFont="1" applyFill="1" applyBorder="1" applyAlignment="1">
      <alignment vertical="center"/>
    </xf>
    <xf numFmtId="0" fontId="23" fillId="40" borderId="34" xfId="12" applyFont="1" applyFill="1" applyBorder="1" applyAlignment="1">
      <alignment vertical="center"/>
    </xf>
    <xf numFmtId="0" fontId="75" fillId="17" borderId="30" xfId="12" applyFont="1" applyFill="1" applyBorder="1" applyAlignment="1">
      <alignment horizontal="center" vertical="center" wrapText="1"/>
    </xf>
    <xf numFmtId="0" fontId="75" fillId="15" borderId="30" xfId="12" applyFont="1" applyFill="1" applyBorder="1" applyAlignment="1">
      <alignment horizontal="center" vertical="center" wrapText="1"/>
    </xf>
    <xf numFmtId="0" fontId="24" fillId="15" borderId="30" xfId="12" applyFont="1" applyFill="1" applyBorder="1" applyAlignment="1">
      <alignment horizontal="center" vertical="center" wrapText="1"/>
    </xf>
    <xf numFmtId="0" fontId="23" fillId="54" borderId="34" xfId="12" applyFont="1" applyFill="1" applyBorder="1" applyAlignment="1">
      <alignment vertical="center" wrapText="1"/>
    </xf>
    <xf numFmtId="0" fontId="52" fillId="76" borderId="30" xfId="12" applyFont="1" applyFill="1" applyBorder="1" applyAlignment="1">
      <alignment vertical="center" wrapText="1"/>
    </xf>
    <xf numFmtId="0" fontId="89" fillId="45" borderId="30" xfId="12" applyFont="1" applyFill="1" applyBorder="1" applyAlignment="1">
      <alignment horizontal="left" vertical="center" wrapText="1"/>
    </xf>
    <xf numFmtId="176" fontId="89" fillId="45" borderId="30" xfId="12" applyNumberFormat="1" applyFont="1" applyFill="1" applyBorder="1" applyAlignment="1">
      <alignment vertical="center" wrapText="1"/>
    </xf>
    <xf numFmtId="0" fontId="44" fillId="28" borderId="21" xfId="0" applyFont="1" applyFill="1" applyBorder="1" applyAlignment="1">
      <alignment horizontal="center" vertical="center" wrapText="1"/>
    </xf>
    <xf numFmtId="0" fontId="44" fillId="26" borderId="21" xfId="0" applyFont="1" applyFill="1" applyBorder="1" applyAlignment="1">
      <alignment horizontal="center" vertical="center" wrapText="1"/>
    </xf>
    <xf numFmtId="0" fontId="44" fillId="11" borderId="21" xfId="0" applyFont="1" applyFill="1" applyBorder="1" applyAlignment="1">
      <alignment horizontal="center" vertical="center" wrapText="1"/>
    </xf>
    <xf numFmtId="0" fontId="44" fillId="33" borderId="21" xfId="0" applyFont="1" applyFill="1" applyBorder="1" applyAlignment="1">
      <alignment horizontal="center" vertical="center" wrapText="1"/>
    </xf>
    <xf numFmtId="0" fontId="44" fillId="3" borderId="21" xfId="0" applyFont="1" applyFill="1" applyBorder="1" applyAlignment="1">
      <alignment horizontal="center" vertical="center" wrapText="1"/>
    </xf>
    <xf numFmtId="0" fontId="44" fillId="4" borderId="21" xfId="0" applyFont="1" applyFill="1" applyBorder="1" applyAlignment="1">
      <alignment horizontal="center" vertical="center" wrapText="1"/>
    </xf>
    <xf numFmtId="0" fontId="44" fillId="5" borderId="21" xfId="0" applyFont="1" applyFill="1" applyBorder="1" applyAlignment="1">
      <alignment horizontal="center" vertical="center" wrapText="1"/>
    </xf>
    <xf numFmtId="0" fontId="44" fillId="8" borderId="21" xfId="10" applyFont="1" applyFill="1" applyBorder="1" applyAlignment="1">
      <alignment horizontal="center" vertical="center" wrapText="1"/>
    </xf>
    <xf numFmtId="0" fontId="44" fillId="37" borderId="21" xfId="0" applyFont="1" applyFill="1" applyBorder="1" applyAlignment="1">
      <alignment horizontal="center" vertical="center" wrapText="1"/>
    </xf>
    <xf numFmtId="0" fontId="44" fillId="14" borderId="21" xfId="0" applyFont="1" applyFill="1" applyBorder="1" applyAlignment="1">
      <alignment horizontal="center" vertical="center" wrapText="1"/>
    </xf>
    <xf numFmtId="0" fontId="44" fillId="2" borderId="21" xfId="0" applyFont="1" applyFill="1" applyBorder="1" applyAlignment="1">
      <alignment horizontal="center" vertical="center" wrapText="1"/>
    </xf>
    <xf numFmtId="14" fontId="44" fillId="2" borderId="21" xfId="0" applyNumberFormat="1" applyFont="1" applyFill="1" applyBorder="1" applyAlignment="1">
      <alignment horizontal="center" vertical="center" wrapText="1"/>
    </xf>
    <xf numFmtId="0" fontId="44" fillId="34" borderId="21" xfId="0" applyFont="1" applyFill="1" applyBorder="1" applyAlignment="1">
      <alignment horizontal="center" vertical="center" wrapText="1"/>
    </xf>
    <xf numFmtId="0" fontId="44" fillId="9" borderId="21" xfId="0" applyFont="1" applyFill="1" applyBorder="1" applyAlignment="1">
      <alignment horizontal="center" vertical="center" wrapText="1"/>
    </xf>
    <xf numFmtId="0" fontId="44" fillId="10" borderId="21" xfId="10" applyFont="1" applyFill="1" applyBorder="1" applyAlignment="1">
      <alignment horizontal="center" vertical="center" wrapText="1"/>
    </xf>
    <xf numFmtId="0" fontId="44" fillId="35" borderId="21" xfId="0" applyFont="1" applyFill="1" applyBorder="1" applyAlignment="1">
      <alignment horizontal="center" vertical="center" wrapText="1"/>
    </xf>
    <xf numFmtId="0" fontId="0" fillId="0" borderId="21" xfId="0" applyBorder="1" applyAlignment="1">
      <alignment horizontal="center" vertical="center" wrapText="1"/>
    </xf>
    <xf numFmtId="0" fontId="45" fillId="6" borderId="21" xfId="0" applyFont="1" applyFill="1" applyBorder="1" applyAlignment="1">
      <alignment horizontal="center" vertical="center"/>
    </xf>
    <xf numFmtId="0" fontId="47" fillId="6" borderId="21" xfId="0" applyFont="1" applyFill="1" applyBorder="1" applyAlignment="1">
      <alignment horizontal="center" vertical="center" wrapText="1"/>
    </xf>
    <xf numFmtId="0" fontId="44" fillId="20" borderId="21" xfId="0" applyFont="1" applyFill="1" applyBorder="1" applyAlignment="1">
      <alignment horizontal="center" vertical="center" wrapText="1"/>
    </xf>
    <xf numFmtId="175" fontId="52" fillId="57" borderId="30" xfId="12" applyNumberFormat="1" applyFont="1" applyFill="1" applyBorder="1" applyAlignment="1">
      <alignment horizontal="center" vertical="center" wrapText="1"/>
    </xf>
    <xf numFmtId="0" fontId="52" fillId="57" borderId="30" xfId="12" applyFont="1" applyFill="1" applyBorder="1" applyAlignment="1">
      <alignment vertical="center" wrapText="1"/>
    </xf>
    <xf numFmtId="0" fontId="52" fillId="0" borderId="30" xfId="12" applyFont="1" applyBorder="1" applyAlignment="1">
      <alignment horizontal="center" vertical="center" wrapText="1"/>
    </xf>
    <xf numFmtId="0" fontId="52" fillId="0" borderId="34" xfId="12" applyFont="1" applyBorder="1" applyAlignment="1">
      <alignment horizontal="center" vertical="center" wrapText="1"/>
    </xf>
    <xf numFmtId="175" fontId="52" fillId="0" borderId="34" xfId="12" applyNumberFormat="1" applyFont="1" applyBorder="1" applyAlignment="1">
      <alignment horizontal="center" vertical="center" wrapText="1"/>
    </xf>
    <xf numFmtId="0" fontId="68" fillId="39" borderId="34" xfId="12" applyFont="1" applyFill="1" applyBorder="1" applyAlignment="1">
      <alignment horizontal="center" vertical="center" wrapText="1"/>
    </xf>
    <xf numFmtId="0" fontId="68" fillId="40" borderId="30" xfId="12" applyFont="1" applyFill="1" applyBorder="1" applyAlignment="1">
      <alignment horizontal="center" vertical="center" wrapText="1"/>
    </xf>
    <xf numFmtId="0" fontId="68" fillId="44" borderId="30" xfId="12" applyFont="1" applyFill="1" applyBorder="1" applyAlignment="1">
      <alignment horizontal="center" vertical="center" wrapText="1"/>
    </xf>
    <xf numFmtId="0" fontId="68" fillId="39" borderId="30" xfId="12" applyFont="1" applyFill="1" applyBorder="1" applyAlignment="1">
      <alignment horizontal="center" vertical="center" wrapText="1"/>
    </xf>
    <xf numFmtId="14" fontId="68" fillId="39" borderId="30" xfId="12" applyNumberFormat="1" applyFont="1" applyFill="1" applyBorder="1" applyAlignment="1">
      <alignment horizontal="center" vertical="center" wrapText="1"/>
    </xf>
    <xf numFmtId="0" fontId="68" fillId="39" borderId="30" xfId="12" applyFont="1" applyFill="1" applyBorder="1" applyAlignment="1">
      <alignment horizontal="left" vertical="center" wrapText="1"/>
    </xf>
    <xf numFmtId="49" fontId="68" fillId="39" borderId="30" xfId="12" applyNumberFormat="1" applyFont="1" applyFill="1" applyBorder="1" applyAlignment="1">
      <alignment horizontal="center" vertical="center" wrapText="1"/>
    </xf>
    <xf numFmtId="0" fontId="68" fillId="41" borderId="30" xfId="12" applyFont="1" applyFill="1" applyBorder="1" applyAlignment="1">
      <alignment horizontal="center" vertical="center" wrapText="1"/>
    </xf>
    <xf numFmtId="0" fontId="68" fillId="45" borderId="30" xfId="12" applyFont="1" applyFill="1" applyBorder="1" applyAlignment="1">
      <alignment horizontal="center" vertical="center" wrapText="1"/>
    </xf>
    <xf numFmtId="0" fontId="68" fillId="43" borderId="30" xfId="12" applyFont="1" applyFill="1" applyBorder="1" applyAlignment="1">
      <alignment horizontal="center" vertical="center" wrapText="1"/>
    </xf>
    <xf numFmtId="0" fontId="68" fillId="52" borderId="30" xfId="12" applyFont="1" applyFill="1" applyBorder="1" applyAlignment="1">
      <alignment horizontal="center" vertical="center" wrapText="1"/>
    </xf>
    <xf numFmtId="2" fontId="68" fillId="52" borderId="30" xfId="12" applyNumberFormat="1" applyFont="1" applyFill="1" applyBorder="1" applyAlignment="1">
      <alignment horizontal="center" vertical="center" wrapText="1"/>
    </xf>
    <xf numFmtId="0" fontId="68" fillId="46" borderId="30" xfId="12" applyFont="1" applyFill="1" applyBorder="1" applyAlignment="1">
      <alignment horizontal="center" vertical="center" wrapText="1"/>
    </xf>
    <xf numFmtId="0" fontId="68" fillId="47" borderId="30" xfId="12" applyFont="1" applyFill="1" applyBorder="1" applyAlignment="1">
      <alignment horizontal="center" vertical="center" wrapText="1"/>
    </xf>
    <xf numFmtId="1" fontId="68" fillId="47" borderId="30" xfId="12" applyNumberFormat="1" applyFont="1" applyFill="1" applyBorder="1" applyAlignment="1">
      <alignment horizontal="center" vertical="center" wrapText="1"/>
    </xf>
    <xf numFmtId="0" fontId="68" fillId="48" borderId="30" xfId="12" applyFont="1" applyFill="1" applyBorder="1" applyAlignment="1">
      <alignment horizontal="center" vertical="center" wrapText="1"/>
    </xf>
    <xf numFmtId="0" fontId="68" fillId="49" borderId="30" xfId="12" applyFont="1" applyFill="1" applyBorder="1" applyAlignment="1">
      <alignment horizontal="center" vertical="center" wrapText="1"/>
    </xf>
    <xf numFmtId="1" fontId="68" fillId="49" borderId="30" xfId="12" applyNumberFormat="1" applyFont="1" applyFill="1" applyBorder="1" applyAlignment="1">
      <alignment horizontal="center" vertical="center" wrapText="1"/>
    </xf>
    <xf numFmtId="0" fontId="68" fillId="50" borderId="30" xfId="12" applyFont="1" applyFill="1" applyBorder="1" applyAlignment="1">
      <alignment horizontal="center" vertical="center" wrapText="1"/>
    </xf>
    <xf numFmtId="0" fontId="68" fillId="51" borderId="30" xfId="12" applyFont="1" applyFill="1" applyBorder="1" applyAlignment="1">
      <alignment horizontal="center" vertical="center" wrapText="1"/>
    </xf>
    <xf numFmtId="0" fontId="68" fillId="53" borderId="30" xfId="12" applyFont="1" applyFill="1" applyBorder="1" applyAlignment="1">
      <alignment horizontal="center" vertical="center" wrapText="1"/>
    </xf>
    <xf numFmtId="0" fontId="95" fillId="0" borderId="12" xfId="12" applyFont="1" applyBorder="1" applyAlignment="1">
      <alignment wrapText="1"/>
    </xf>
    <xf numFmtId="0" fontId="92" fillId="0" borderId="30" xfId="12" applyFont="1" applyBorder="1" applyAlignment="1">
      <alignment horizontal="center" vertical="center" wrapText="1"/>
    </xf>
    <xf numFmtId="0" fontId="52" fillId="0" borderId="12" xfId="12" applyFont="1" applyBorder="1" applyAlignment="1">
      <alignment wrapText="1"/>
    </xf>
    <xf numFmtId="0" fontId="52" fillId="0" borderId="0" xfId="12" applyFont="1" applyAlignment="1">
      <alignment wrapText="1"/>
    </xf>
    <xf numFmtId="0" fontId="95" fillId="0" borderId="0" xfId="12" applyFont="1" applyAlignment="1">
      <alignment wrapText="1"/>
    </xf>
    <xf numFmtId="3" fontId="89" fillId="77" borderId="30" xfId="12" applyNumberFormat="1" applyFont="1" applyFill="1" applyBorder="1" applyAlignment="1">
      <alignment horizontal="center" vertical="center" wrapText="1"/>
    </xf>
    <xf numFmtId="0" fontId="52" fillId="77" borderId="30" xfId="12" applyFont="1" applyFill="1" applyBorder="1" applyAlignment="1">
      <alignment horizontal="center" vertical="center" wrapText="1"/>
    </xf>
    <xf numFmtId="0" fontId="52" fillId="77" borderId="30" xfId="12" applyFont="1" applyFill="1" applyBorder="1" applyAlignment="1">
      <alignment vertical="center" wrapText="1"/>
    </xf>
    <xf numFmtId="0" fontId="44" fillId="15" borderId="12" xfId="0" applyFont="1" applyFill="1" applyBorder="1" applyAlignment="1">
      <alignment horizontal="center" vertical="center" wrapText="1"/>
    </xf>
    <xf numFmtId="14" fontId="44" fillId="15" borderId="12" xfId="0" applyNumberFormat="1" applyFont="1" applyFill="1" applyBorder="1" applyAlignment="1">
      <alignment horizontal="center" vertical="center" wrapText="1"/>
    </xf>
    <xf numFmtId="0" fontId="34" fillId="15" borderId="12" xfId="1" applyFont="1" applyFill="1" applyBorder="1" applyAlignment="1">
      <alignment horizontal="center" vertical="center" wrapText="1"/>
    </xf>
    <xf numFmtId="0" fontId="45" fillId="15" borderId="12" xfId="0" applyFont="1" applyFill="1" applyBorder="1" applyAlignment="1">
      <alignment horizontal="center" vertical="center" wrapText="1"/>
    </xf>
    <xf numFmtId="0" fontId="44" fillId="15" borderId="12" xfId="10" applyFont="1" applyFill="1" applyBorder="1" applyAlignment="1">
      <alignment horizontal="center" vertical="center" wrapText="1"/>
    </xf>
    <xf numFmtId="14" fontId="44" fillId="15" borderId="12" xfId="10" applyNumberFormat="1" applyFont="1" applyFill="1" applyBorder="1" applyAlignment="1">
      <alignment horizontal="center" vertical="center" wrapText="1"/>
    </xf>
    <xf numFmtId="0" fontId="45" fillId="15" borderId="12" xfId="0" applyFont="1" applyFill="1" applyBorder="1" applyAlignment="1">
      <alignment wrapText="1"/>
    </xf>
    <xf numFmtId="0" fontId="45" fillId="15" borderId="12" xfId="0" applyFont="1" applyFill="1" applyBorder="1" applyAlignment="1">
      <alignment vertical="center"/>
    </xf>
    <xf numFmtId="14" fontId="25" fillId="15" borderId="12" xfId="0" applyNumberFormat="1" applyFont="1" applyFill="1" applyBorder="1"/>
    <xf numFmtId="14" fontId="36" fillId="16" borderId="12" xfId="0" applyNumberFormat="1" applyFont="1" applyFill="1" applyBorder="1" applyAlignment="1">
      <alignment wrapText="1"/>
    </xf>
    <xf numFmtId="165" fontId="2" fillId="23" borderId="12" xfId="0" applyNumberFormat="1" applyFont="1" applyFill="1" applyBorder="1" applyAlignment="1">
      <alignment horizontal="center" vertical="center"/>
    </xf>
    <xf numFmtId="1" fontId="10" fillId="23" borderId="12" xfId="0" applyNumberFormat="1" applyFont="1" applyFill="1" applyBorder="1" applyAlignment="1">
      <alignment horizontal="center" vertical="top" wrapText="1"/>
    </xf>
    <xf numFmtId="0" fontId="4" fillId="23" borderId="12" xfId="0" applyFont="1" applyFill="1" applyBorder="1" applyAlignment="1">
      <alignment horizontal="center" vertical="center"/>
    </xf>
    <xf numFmtId="14" fontId="4" fillId="23" borderId="12" xfId="0" applyNumberFormat="1" applyFont="1" applyFill="1" applyBorder="1" applyAlignment="1">
      <alignment horizontal="center" vertical="center"/>
    </xf>
    <xf numFmtId="0" fontId="52" fillId="80" borderId="30" xfId="12" applyFont="1" applyFill="1" applyBorder="1" applyAlignment="1">
      <alignment horizontal="center" vertical="center" wrapText="1"/>
    </xf>
    <xf numFmtId="14" fontId="52" fillId="80" borderId="30" xfId="12" applyNumberFormat="1" applyFont="1" applyFill="1" applyBorder="1" applyAlignment="1">
      <alignment horizontal="center" vertical="center" wrapText="1"/>
    </xf>
    <xf numFmtId="0" fontId="52" fillId="80" borderId="30" xfId="12" applyFont="1" applyFill="1" applyBorder="1" applyAlignment="1">
      <alignment vertical="center" wrapText="1"/>
    </xf>
    <xf numFmtId="15" fontId="0" fillId="23" borderId="12" xfId="0" applyNumberFormat="1" applyFill="1" applyBorder="1" applyAlignment="1">
      <alignment horizontal="center" vertical="center" wrapText="1"/>
    </xf>
    <xf numFmtId="16" fontId="0" fillId="23" borderId="12" xfId="0" applyNumberFormat="1" applyFill="1" applyBorder="1" applyAlignment="1">
      <alignment horizontal="center" vertical="center" wrapText="1"/>
    </xf>
    <xf numFmtId="175" fontId="75" fillId="81" borderId="30" xfId="12" applyNumberFormat="1" applyFont="1" applyFill="1" applyBorder="1" applyAlignment="1">
      <alignment horizontal="center" vertical="center"/>
    </xf>
    <xf numFmtId="175" fontId="75" fillId="81" borderId="30" xfId="12" applyNumberFormat="1" applyFont="1" applyFill="1" applyBorder="1" applyAlignment="1">
      <alignment vertical="center"/>
    </xf>
    <xf numFmtId="0" fontId="71" fillId="81" borderId="30" xfId="12" applyFont="1" applyFill="1" applyBorder="1" applyAlignment="1">
      <alignment horizontal="center" vertical="center"/>
    </xf>
    <xf numFmtId="0" fontId="71" fillId="82" borderId="30" xfId="12" applyFont="1" applyFill="1" applyBorder="1" applyAlignment="1">
      <alignment horizontal="center" vertical="center"/>
    </xf>
    <xf numFmtId="0" fontId="71" fillId="82" borderId="30" xfId="12" applyFont="1" applyFill="1" applyBorder="1" applyAlignment="1">
      <alignment horizontal="center" vertical="center" wrapText="1"/>
    </xf>
    <xf numFmtId="0" fontId="75" fillId="81" borderId="30" xfId="12" applyFont="1" applyFill="1" applyBorder="1" applyAlignment="1">
      <alignment vertical="center"/>
    </xf>
    <xf numFmtId="3" fontId="75" fillId="81" borderId="30" xfId="12" applyNumberFormat="1" applyFont="1" applyFill="1" applyBorder="1" applyAlignment="1">
      <alignment horizontal="center" vertical="center"/>
    </xf>
    <xf numFmtId="0" fontId="75" fillId="81" borderId="30" xfId="12" applyFont="1" applyFill="1" applyBorder="1" applyAlignment="1">
      <alignment horizontal="center" vertical="center"/>
    </xf>
    <xf numFmtId="0" fontId="75" fillId="81" borderId="30" xfId="12" applyFont="1" applyFill="1" applyBorder="1" applyAlignment="1">
      <alignment horizontal="center"/>
    </xf>
    <xf numFmtId="0" fontId="75" fillId="82" borderId="30" xfId="12" applyFont="1" applyFill="1" applyBorder="1" applyAlignment="1">
      <alignment vertical="center"/>
    </xf>
    <xf numFmtId="0" fontId="75" fillId="81" borderId="30" xfId="12" applyFont="1" applyFill="1" applyBorder="1" applyAlignment="1">
      <alignment vertical="center" wrapText="1"/>
    </xf>
    <xf numFmtId="175" fontId="75" fillId="81" borderId="30" xfId="12" applyNumberFormat="1" applyFont="1" applyFill="1" applyBorder="1" applyAlignment="1">
      <alignment vertical="center" wrapText="1"/>
    </xf>
    <xf numFmtId="0" fontId="75" fillId="82" borderId="30" xfId="12" applyFont="1" applyFill="1" applyBorder="1" applyAlignment="1">
      <alignment horizontal="center" vertical="center"/>
    </xf>
    <xf numFmtId="176" fontId="75" fillId="81" borderId="30" xfId="12" applyNumberFormat="1" applyFont="1" applyFill="1" applyBorder="1" applyAlignment="1">
      <alignment vertical="center"/>
    </xf>
    <xf numFmtId="49" fontId="75" fillId="81" borderId="30" xfId="12" applyNumberFormat="1" applyFont="1" applyFill="1" applyBorder="1" applyAlignment="1">
      <alignment horizontal="center" vertical="center"/>
    </xf>
    <xf numFmtId="2" fontId="75" fillId="82" borderId="30" xfId="12" applyNumberFormat="1" applyFont="1" applyFill="1" applyBorder="1" applyAlignment="1">
      <alignment vertical="center"/>
    </xf>
    <xf numFmtId="14" fontId="75" fillId="81" borderId="30" xfId="12" applyNumberFormat="1" applyFont="1" applyFill="1" applyBorder="1" applyAlignment="1">
      <alignment horizontal="center" vertical="center"/>
    </xf>
    <xf numFmtId="14" fontId="75" fillId="81" borderId="30" xfId="12" applyNumberFormat="1" applyFont="1" applyFill="1" applyBorder="1" applyAlignment="1">
      <alignment vertical="center"/>
    </xf>
    <xf numFmtId="0" fontId="61" fillId="81" borderId="12" xfId="12" applyFont="1" applyFill="1" applyBorder="1"/>
    <xf numFmtId="0" fontId="23" fillId="82" borderId="30" xfId="12" applyFont="1" applyFill="1" applyBorder="1" applyAlignment="1">
      <alignment horizontal="center" vertical="center"/>
    </xf>
    <xf numFmtId="0" fontId="23" fillId="81" borderId="30" xfId="12" applyFont="1" applyFill="1" applyBorder="1" applyAlignment="1">
      <alignment vertical="center"/>
    </xf>
    <xf numFmtId="0" fontId="23" fillId="81" borderId="30" xfId="12" applyFont="1" applyFill="1" applyBorder="1" applyAlignment="1">
      <alignment horizontal="center" vertical="center"/>
    </xf>
    <xf numFmtId="14" fontId="61" fillId="81" borderId="12" xfId="12" applyNumberFormat="1" applyFont="1" applyFill="1" applyBorder="1"/>
    <xf numFmtId="0" fontId="44" fillId="9" borderId="10" xfId="0" applyFont="1" applyFill="1" applyBorder="1" applyAlignment="1">
      <alignment horizontal="center" vertical="center" wrapText="1"/>
    </xf>
    <xf numFmtId="0" fontId="52" fillId="57" borderId="30" xfId="12" applyFont="1" applyFill="1" applyBorder="1" applyAlignment="1">
      <alignment horizontal="center" wrapText="1"/>
    </xf>
    <xf numFmtId="3" fontId="89" fillId="57" borderId="30" xfId="12" applyNumberFormat="1" applyFont="1" applyFill="1" applyBorder="1" applyAlignment="1">
      <alignment horizontal="center" wrapText="1"/>
    </xf>
    <xf numFmtId="176" fontId="89" fillId="57" borderId="30" xfId="12" applyNumberFormat="1" applyFont="1" applyFill="1" applyBorder="1" applyAlignment="1">
      <alignment horizontal="center" wrapText="1"/>
    </xf>
    <xf numFmtId="49" fontId="89" fillId="57" borderId="30" xfId="12" applyNumberFormat="1" applyFont="1" applyFill="1" applyBorder="1" applyAlignment="1">
      <alignment horizontal="center" wrapText="1"/>
    </xf>
    <xf numFmtId="0" fontId="52" fillId="73" borderId="30" xfId="12" applyFont="1" applyFill="1" applyBorder="1" applyAlignment="1">
      <alignment horizontal="center" vertical="center" wrapText="1"/>
    </xf>
    <xf numFmtId="14" fontId="52" fillId="73" borderId="30" xfId="12" applyNumberFormat="1" applyFont="1" applyFill="1" applyBorder="1" applyAlignment="1">
      <alignment horizontal="center" vertical="center" wrapText="1"/>
    </xf>
    <xf numFmtId="176" fontId="89" fillId="73" borderId="30" xfId="12" applyNumberFormat="1" applyFont="1" applyFill="1" applyBorder="1" applyAlignment="1">
      <alignment vertical="center" wrapText="1"/>
    </xf>
    <xf numFmtId="0" fontId="52" fillId="73" borderId="30" xfId="12" applyFont="1" applyFill="1" applyBorder="1" applyAlignment="1">
      <alignment vertical="center" wrapText="1"/>
    </xf>
    <xf numFmtId="175" fontId="52" fillId="73" borderId="30" xfId="12" applyNumberFormat="1" applyFont="1" applyFill="1" applyBorder="1" applyAlignment="1">
      <alignment horizontal="center" vertical="center" wrapText="1"/>
    </xf>
    <xf numFmtId="175" fontId="52" fillId="73" borderId="30" xfId="12" applyNumberFormat="1" applyFont="1" applyFill="1" applyBorder="1" applyAlignment="1">
      <alignment vertical="center" wrapText="1"/>
    </xf>
    <xf numFmtId="14" fontId="89" fillId="73" borderId="30" xfId="12" applyNumberFormat="1" applyFont="1" applyFill="1" applyBorder="1" applyAlignment="1">
      <alignment vertical="center" wrapText="1"/>
    </xf>
    <xf numFmtId="176" fontId="89" fillId="57" borderId="30" xfId="12" applyNumberFormat="1" applyFont="1" applyFill="1" applyBorder="1" applyAlignment="1">
      <alignment vertical="center" wrapText="1"/>
    </xf>
    <xf numFmtId="176" fontId="89" fillId="59" borderId="30" xfId="12" applyNumberFormat="1" applyFont="1" applyFill="1" applyBorder="1" applyAlignment="1">
      <alignment vertical="center" wrapText="1"/>
    </xf>
    <xf numFmtId="175" fontId="89" fillId="59" borderId="30" xfId="12" applyNumberFormat="1" applyFont="1" applyFill="1" applyBorder="1" applyAlignment="1">
      <alignment vertical="center" wrapText="1"/>
    </xf>
    <xf numFmtId="14" fontId="89" fillId="59" borderId="30" xfId="12" applyNumberFormat="1" applyFont="1" applyFill="1" applyBorder="1" applyAlignment="1">
      <alignment vertical="center" wrapText="1"/>
    </xf>
    <xf numFmtId="0" fontId="52" fillId="54" borderId="30" xfId="12" applyFont="1" applyFill="1" applyBorder="1" applyAlignment="1">
      <alignment horizontal="left" vertical="center" wrapText="1"/>
    </xf>
    <xf numFmtId="176" fontId="89" fillId="54" borderId="30" xfId="12" applyNumberFormat="1" applyFont="1" applyFill="1" applyBorder="1" applyAlignment="1">
      <alignment vertical="center" wrapText="1"/>
    </xf>
    <xf numFmtId="0" fontId="52" fillId="54" borderId="30" xfId="12" applyFont="1" applyFill="1" applyBorder="1" applyAlignment="1">
      <alignment vertical="center" wrapText="1"/>
    </xf>
    <xf numFmtId="175" fontId="52" fillId="54" borderId="30" xfId="12" applyNumberFormat="1" applyFont="1" applyFill="1" applyBorder="1" applyAlignment="1">
      <alignment horizontal="center" vertical="center" wrapText="1"/>
    </xf>
    <xf numFmtId="14" fontId="89" fillId="57" borderId="30" xfId="12" applyNumberFormat="1" applyFont="1" applyFill="1" applyBorder="1" applyAlignment="1">
      <alignment vertical="center" wrapText="1"/>
    </xf>
    <xf numFmtId="0" fontId="89" fillId="74" borderId="30" xfId="12" applyFont="1" applyFill="1" applyBorder="1" applyAlignment="1">
      <alignment horizontal="center" vertical="center" wrapText="1"/>
    </xf>
    <xf numFmtId="14" fontId="52" fillId="73" borderId="30" xfId="12" applyNumberFormat="1" applyFont="1" applyFill="1" applyBorder="1" applyAlignment="1">
      <alignment vertical="center" wrapText="1"/>
    </xf>
    <xf numFmtId="175" fontId="52" fillId="71" borderId="30" xfId="12" applyNumberFormat="1" applyFont="1" applyFill="1" applyBorder="1" applyAlignment="1">
      <alignment vertical="center" wrapText="1"/>
    </xf>
    <xf numFmtId="2" fontId="89" fillId="71" borderId="30" xfId="12" applyNumberFormat="1" applyFont="1" applyFill="1" applyBorder="1" applyAlignment="1">
      <alignment horizontal="center" vertical="center" wrapText="1"/>
    </xf>
    <xf numFmtId="49" fontId="52" fillId="71" borderId="30" xfId="12" applyNumberFormat="1" applyFont="1" applyFill="1" applyBorder="1" applyAlignment="1">
      <alignment horizontal="center" vertical="center" wrapText="1"/>
    </xf>
    <xf numFmtId="0" fontId="53" fillId="23" borderId="12" xfId="12" applyFont="1" applyFill="1" applyBorder="1" applyAlignment="1">
      <alignment horizontal="center" wrapText="1"/>
    </xf>
    <xf numFmtId="49" fontId="53" fillId="6" borderId="12" xfId="12" applyNumberFormat="1" applyFont="1" applyFill="1" applyBorder="1" applyAlignment="1">
      <alignment horizontal="center" vertical="center" wrapText="1"/>
    </xf>
    <xf numFmtId="0" fontId="93" fillId="75" borderId="30" xfId="12" applyFont="1" applyFill="1" applyBorder="1" applyAlignment="1">
      <alignment horizontal="left" vertical="center" wrapText="1"/>
    </xf>
    <xf numFmtId="49" fontId="89" fillId="75" borderId="30" xfId="12" applyNumberFormat="1" applyFont="1" applyFill="1" applyBorder="1" applyAlignment="1">
      <alignment horizontal="center" vertical="center" wrapText="1"/>
    </xf>
    <xf numFmtId="49" fontId="89" fillId="75" borderId="30" xfId="12" applyNumberFormat="1" applyFont="1" applyFill="1" applyBorder="1" applyAlignment="1">
      <alignment horizontal="center" wrapText="1"/>
    </xf>
    <xf numFmtId="175" fontId="89" fillId="75" borderId="30" xfId="12" applyNumberFormat="1" applyFont="1" applyFill="1" applyBorder="1" applyAlignment="1">
      <alignment horizontal="center" vertical="center" wrapText="1"/>
    </xf>
    <xf numFmtId="176" fontId="89" fillId="75" borderId="30" xfId="12" applyNumberFormat="1" applyFont="1" applyFill="1" applyBorder="1" applyAlignment="1">
      <alignment vertical="center" wrapText="1"/>
    </xf>
    <xf numFmtId="49" fontId="52" fillId="75" borderId="30" xfId="12" applyNumberFormat="1" applyFont="1" applyFill="1" applyBorder="1" applyAlignment="1">
      <alignment horizontal="center" vertical="center" wrapText="1"/>
    </xf>
    <xf numFmtId="14" fontId="89" fillId="75" borderId="30" xfId="12" applyNumberFormat="1" applyFont="1" applyFill="1" applyBorder="1" applyAlignment="1">
      <alignment vertical="center" wrapText="1"/>
    </xf>
    <xf numFmtId="176" fontId="89" fillId="77" borderId="30" xfId="12" applyNumberFormat="1" applyFont="1" applyFill="1" applyBorder="1" applyAlignment="1">
      <alignment vertical="center" wrapText="1"/>
    </xf>
    <xf numFmtId="0" fontId="93" fillId="76" borderId="30" xfId="12" applyFont="1" applyFill="1" applyBorder="1" applyAlignment="1">
      <alignment horizontal="left" vertical="center" wrapText="1"/>
    </xf>
    <xf numFmtId="49" fontId="89" fillId="76" borderId="30" xfId="12" applyNumberFormat="1" applyFont="1" applyFill="1" applyBorder="1" applyAlignment="1">
      <alignment horizontal="center" vertical="center" wrapText="1"/>
    </xf>
    <xf numFmtId="175" fontId="89" fillId="76" borderId="30" xfId="12" applyNumberFormat="1" applyFont="1" applyFill="1" applyBorder="1" applyAlignment="1">
      <alignment horizontal="center" vertical="center" wrapText="1"/>
    </xf>
    <xf numFmtId="0" fontId="52" fillId="76" borderId="30" xfId="12" applyFont="1" applyFill="1" applyBorder="1" applyAlignment="1">
      <alignment horizontal="center" vertical="center" wrapText="1"/>
    </xf>
    <xf numFmtId="175" fontId="52" fillId="76" borderId="30" xfId="12" applyNumberFormat="1" applyFont="1" applyFill="1" applyBorder="1" applyAlignment="1">
      <alignment vertical="center" wrapText="1"/>
    </xf>
    <xf numFmtId="175" fontId="52" fillId="76" borderId="30" xfId="12" applyNumberFormat="1" applyFont="1" applyFill="1" applyBorder="1" applyAlignment="1">
      <alignment horizontal="center" vertical="center" wrapText="1"/>
    </xf>
    <xf numFmtId="49" fontId="52" fillId="75" borderId="30" xfId="12" applyNumberFormat="1" applyFont="1" applyFill="1" applyBorder="1" applyAlignment="1">
      <alignment horizontal="center" wrapText="1"/>
    </xf>
    <xf numFmtId="0" fontId="89" fillId="75" borderId="30" xfId="12" applyFont="1" applyFill="1" applyBorder="1" applyAlignment="1">
      <alignment horizontal="left" vertical="center" wrapText="1"/>
    </xf>
    <xf numFmtId="0" fontId="52" fillId="75" borderId="30" xfId="12" applyFont="1" applyFill="1" applyBorder="1" applyAlignment="1">
      <alignment horizontal="center" wrapText="1"/>
    </xf>
    <xf numFmtId="0" fontId="89" fillId="75" borderId="30" xfId="12" applyFont="1" applyFill="1" applyBorder="1" applyAlignment="1">
      <alignment wrapText="1"/>
    </xf>
    <xf numFmtId="49" fontId="52" fillId="77" borderId="30" xfId="12" applyNumberFormat="1" applyFont="1" applyFill="1" applyBorder="1" applyAlignment="1">
      <alignment horizontal="center" vertical="center" wrapText="1"/>
    </xf>
    <xf numFmtId="0" fontId="52" fillId="76" borderId="30" xfId="12" applyFont="1" applyFill="1" applyBorder="1" applyAlignment="1">
      <alignment horizontal="left" vertical="center" wrapText="1"/>
    </xf>
    <xf numFmtId="3" fontId="89" fillId="76" borderId="30" xfId="12" applyNumberFormat="1" applyFont="1" applyFill="1" applyBorder="1" applyAlignment="1">
      <alignment horizontal="center" vertical="center" wrapText="1"/>
    </xf>
    <xf numFmtId="49" fontId="52" fillId="76" borderId="30" xfId="12" applyNumberFormat="1" applyFont="1" applyFill="1" applyBorder="1" applyAlignment="1">
      <alignment horizontal="center" vertical="center" wrapText="1"/>
    </xf>
    <xf numFmtId="49" fontId="52" fillId="76" borderId="30" xfId="12" applyNumberFormat="1" applyFont="1" applyFill="1" applyBorder="1" applyAlignment="1">
      <alignment horizontal="center" wrapText="1"/>
    </xf>
    <xf numFmtId="14" fontId="52" fillId="76" borderId="30" xfId="12" applyNumberFormat="1" applyFont="1" applyFill="1" applyBorder="1" applyAlignment="1">
      <alignment horizontal="center" vertical="center" wrapText="1"/>
    </xf>
    <xf numFmtId="176" fontId="89" fillId="76" borderId="30" xfId="12" applyNumberFormat="1" applyFont="1" applyFill="1" applyBorder="1" applyAlignment="1">
      <alignment vertical="center" wrapText="1"/>
    </xf>
    <xf numFmtId="14" fontId="89" fillId="76" borderId="30" xfId="12" applyNumberFormat="1" applyFont="1" applyFill="1" applyBorder="1" applyAlignment="1">
      <alignment vertical="center" wrapText="1"/>
    </xf>
    <xf numFmtId="176" fontId="89" fillId="72" borderId="30" xfId="12" applyNumberFormat="1" applyFont="1" applyFill="1" applyBorder="1" applyAlignment="1">
      <alignment vertical="center" wrapText="1"/>
    </xf>
    <xf numFmtId="0" fontId="52" fillId="72" borderId="30" xfId="12" applyFont="1" applyFill="1" applyBorder="1" applyAlignment="1">
      <alignment vertical="center" wrapText="1"/>
    </xf>
    <xf numFmtId="175" fontId="52" fillId="72" borderId="30" xfId="12" applyNumberFormat="1" applyFont="1" applyFill="1" applyBorder="1" applyAlignment="1">
      <alignment horizontal="center" vertical="center" wrapText="1"/>
    </xf>
    <xf numFmtId="49" fontId="89" fillId="45" borderId="30" xfId="12" applyNumberFormat="1" applyFont="1" applyFill="1" applyBorder="1" applyAlignment="1">
      <alignment horizontal="center" vertical="center" wrapText="1"/>
    </xf>
    <xf numFmtId="0" fontId="89" fillId="72" borderId="30" xfId="12" applyFont="1" applyFill="1" applyBorder="1" applyAlignment="1">
      <alignment horizontal="center" wrapText="1"/>
    </xf>
    <xf numFmtId="14" fontId="44" fillId="9" borderId="10" xfId="0" applyNumberFormat="1" applyFont="1" applyFill="1" applyBorder="1" applyAlignment="1">
      <alignment horizontal="center" vertical="center" wrapText="1"/>
    </xf>
    <xf numFmtId="2" fontId="44" fillId="9" borderId="10" xfId="0" applyNumberFormat="1" applyFont="1" applyFill="1" applyBorder="1" applyAlignment="1">
      <alignment horizontal="center" vertical="center" wrapText="1"/>
    </xf>
    <xf numFmtId="0" fontId="44" fillId="9" borderId="10" xfId="10" applyFont="1" applyFill="1" applyBorder="1" applyAlignment="1">
      <alignment horizontal="center" vertical="center" wrapText="1"/>
    </xf>
    <xf numFmtId="14" fontId="44" fillId="9" borderId="10" xfId="10" applyNumberFormat="1" applyFont="1" applyFill="1" applyBorder="1" applyAlignment="1">
      <alignment horizontal="center" vertical="center" wrapText="1"/>
    </xf>
    <xf numFmtId="171" fontId="0" fillId="0" borderId="12" xfId="0" applyNumberFormat="1" applyBorder="1" applyAlignment="1">
      <alignment horizontal="center" vertical="center" wrapText="1"/>
    </xf>
    <xf numFmtId="0" fontId="52" fillId="64" borderId="30" xfId="12" applyFont="1" applyFill="1" applyBorder="1" applyAlignment="1">
      <alignment horizontal="center" vertical="center" wrapText="1"/>
    </xf>
    <xf numFmtId="14" fontId="89" fillId="64" borderId="30" xfId="12" applyNumberFormat="1" applyFont="1" applyFill="1" applyBorder="1" applyAlignment="1">
      <alignment horizontal="center" vertical="center" wrapText="1"/>
    </xf>
    <xf numFmtId="0" fontId="90" fillId="64" borderId="30" xfId="12" applyFont="1" applyFill="1" applyBorder="1" applyAlignment="1">
      <alignment horizontal="center" vertical="center" wrapText="1"/>
    </xf>
    <xf numFmtId="0" fontId="52" fillId="64" borderId="30" xfId="12" applyFont="1" applyFill="1" applyBorder="1" applyAlignment="1">
      <alignment horizontal="left" vertical="center" wrapText="1"/>
    </xf>
    <xf numFmtId="3" fontId="89" fillId="64" borderId="30" xfId="12" applyNumberFormat="1" applyFont="1" applyFill="1" applyBorder="1" applyAlignment="1">
      <alignment horizontal="center" vertical="center" wrapText="1"/>
    </xf>
    <xf numFmtId="49" fontId="89" fillId="64" borderId="30" xfId="12" applyNumberFormat="1" applyFont="1" applyFill="1" applyBorder="1" applyAlignment="1">
      <alignment horizontal="center" vertical="center" wrapText="1"/>
    </xf>
    <xf numFmtId="49" fontId="52" fillId="64" borderId="30" xfId="12" applyNumberFormat="1" applyFont="1" applyFill="1" applyBorder="1" applyAlignment="1">
      <alignment horizontal="center" wrapText="1"/>
    </xf>
    <xf numFmtId="0" fontId="52" fillId="64" borderId="30" xfId="12" applyFont="1" applyFill="1" applyBorder="1" applyAlignment="1">
      <alignment vertical="center" wrapText="1"/>
    </xf>
    <xf numFmtId="0" fontId="89" fillId="64" borderId="30" xfId="12" applyFont="1" applyFill="1" applyBorder="1" applyAlignment="1">
      <alignment vertical="center" wrapText="1"/>
    </xf>
    <xf numFmtId="0" fontId="89" fillId="64" borderId="30" xfId="12" applyFont="1" applyFill="1" applyBorder="1" applyAlignment="1">
      <alignment horizontal="center" vertical="center" wrapText="1"/>
    </xf>
    <xf numFmtId="176" fontId="89" fillId="64" borderId="30" xfId="12" applyNumberFormat="1" applyFont="1" applyFill="1" applyBorder="1" applyAlignment="1">
      <alignment vertical="center" wrapText="1"/>
    </xf>
    <xf numFmtId="175" fontId="89" fillId="64" borderId="30" xfId="12" applyNumberFormat="1" applyFont="1" applyFill="1" applyBorder="1" applyAlignment="1">
      <alignment vertical="center" wrapText="1"/>
    </xf>
    <xf numFmtId="175" fontId="89" fillId="64" borderId="30" xfId="12" applyNumberFormat="1" applyFont="1" applyFill="1" applyBorder="1" applyAlignment="1">
      <alignment horizontal="center" vertical="center" wrapText="1"/>
    </xf>
    <xf numFmtId="14" fontId="89" fillId="64" borderId="30" xfId="12" applyNumberFormat="1" applyFont="1" applyFill="1" applyBorder="1" applyAlignment="1">
      <alignment vertical="center" wrapText="1"/>
    </xf>
    <xf numFmtId="3" fontId="52" fillId="64" borderId="30" xfId="12" applyNumberFormat="1" applyFont="1" applyFill="1" applyBorder="1" applyAlignment="1">
      <alignment horizontal="center" vertical="center" wrapText="1"/>
    </xf>
    <xf numFmtId="0" fontId="52" fillId="72" borderId="30" xfId="12" applyFont="1" applyFill="1" applyBorder="1" applyAlignment="1">
      <alignment horizontal="center" vertical="center" wrapText="1"/>
    </xf>
    <xf numFmtId="175" fontId="52" fillId="72" borderId="30" xfId="12" applyNumberFormat="1" applyFont="1" applyFill="1" applyBorder="1" applyAlignment="1">
      <alignment vertical="center" wrapText="1"/>
    </xf>
    <xf numFmtId="14" fontId="52" fillId="64" borderId="30" xfId="12" applyNumberFormat="1" applyFont="1" applyFill="1" applyBorder="1" applyAlignment="1">
      <alignment vertical="center" wrapText="1"/>
    </xf>
    <xf numFmtId="166" fontId="68" fillId="42" borderId="30" xfId="5" applyFont="1" applyFill="1" applyBorder="1" applyAlignment="1">
      <alignment horizontal="center" vertical="center" wrapText="1"/>
    </xf>
    <xf numFmtId="168" fontId="52" fillId="64" borderId="30" xfId="12" applyNumberFormat="1" applyFont="1" applyFill="1" applyBorder="1" applyAlignment="1">
      <alignment horizontal="center" vertical="center" wrapText="1"/>
    </xf>
    <xf numFmtId="14" fontId="52" fillId="64" borderId="30" xfId="12" applyNumberFormat="1" applyFont="1" applyFill="1" applyBorder="1" applyAlignment="1">
      <alignment horizontal="center" vertical="center" wrapText="1"/>
    </xf>
    <xf numFmtId="49" fontId="52" fillId="64" borderId="30" xfId="12" applyNumberFormat="1" applyFont="1" applyFill="1" applyBorder="1" applyAlignment="1">
      <alignment horizontal="center" vertical="center" wrapText="1"/>
    </xf>
    <xf numFmtId="176" fontId="52" fillId="64" borderId="30" xfId="12" applyNumberFormat="1" applyFont="1" applyFill="1" applyBorder="1" applyAlignment="1">
      <alignment vertical="center" wrapText="1"/>
    </xf>
    <xf numFmtId="175" fontId="52" fillId="64" borderId="30" xfId="12" applyNumberFormat="1" applyFont="1" applyFill="1" applyBorder="1" applyAlignment="1">
      <alignment horizontal="center" vertical="center" wrapText="1"/>
    </xf>
    <xf numFmtId="3" fontId="89" fillId="72" borderId="30" xfId="12" applyNumberFormat="1" applyFont="1" applyFill="1" applyBorder="1" applyAlignment="1">
      <alignment horizontal="center" vertical="center" wrapText="1"/>
    </xf>
    <xf numFmtId="0" fontId="52" fillId="72" borderId="30" xfId="12" applyFont="1" applyFill="1" applyBorder="1" applyAlignment="1">
      <alignment horizontal="center" wrapText="1"/>
    </xf>
    <xf numFmtId="175" fontId="89" fillId="72" borderId="30" xfId="12" applyNumberFormat="1" applyFont="1" applyFill="1" applyBorder="1" applyAlignment="1">
      <alignment horizontal="center" wrapText="1"/>
    </xf>
    <xf numFmtId="0" fontId="52" fillId="15" borderId="12" xfId="0" applyFont="1" applyFill="1" applyBorder="1" applyAlignment="1">
      <alignment horizontal="center" wrapText="1"/>
    </xf>
    <xf numFmtId="14" fontId="52" fillId="15" borderId="12" xfId="0" applyNumberFormat="1" applyFont="1" applyFill="1" applyBorder="1" applyAlignment="1">
      <alignment horizontal="center" wrapText="1"/>
    </xf>
    <xf numFmtId="0" fontId="92" fillId="15" borderId="12" xfId="0" applyFont="1" applyFill="1" applyBorder="1" applyAlignment="1">
      <alignment horizontal="center" wrapText="1"/>
    </xf>
    <xf numFmtId="0" fontId="52" fillId="15" borderId="12" xfId="0" applyFont="1" applyFill="1" applyBorder="1" applyAlignment="1">
      <alignment wrapText="1"/>
    </xf>
    <xf numFmtId="0" fontId="52" fillId="15" borderId="12" xfId="0" applyFont="1" applyFill="1" applyBorder="1" applyAlignment="1">
      <alignment horizontal="left" wrapText="1"/>
    </xf>
    <xf numFmtId="14" fontId="52" fillId="15" borderId="12" xfId="0" applyNumberFormat="1" applyFont="1" applyFill="1" applyBorder="1" applyAlignment="1">
      <alignment wrapText="1"/>
    </xf>
    <xf numFmtId="166" fontId="52" fillId="15" borderId="12" xfId="5" applyFont="1" applyFill="1" applyBorder="1" applyAlignment="1">
      <alignment wrapText="1"/>
    </xf>
    <xf numFmtId="0" fontId="92" fillId="64" borderId="30" xfId="12" applyFont="1" applyFill="1" applyBorder="1" applyAlignment="1">
      <alignment horizontal="center" vertical="center" wrapText="1"/>
    </xf>
    <xf numFmtId="0" fontId="93" fillId="72" borderId="30" xfId="12" applyFont="1" applyFill="1" applyBorder="1" applyAlignment="1">
      <alignment horizontal="left" vertical="center" wrapText="1"/>
    </xf>
    <xf numFmtId="14" fontId="89" fillId="72" borderId="30" xfId="12" applyNumberFormat="1" applyFont="1" applyFill="1" applyBorder="1" applyAlignment="1">
      <alignment vertical="center" wrapText="1"/>
    </xf>
    <xf numFmtId="0" fontId="53" fillId="15" borderId="12" xfId="12" applyFont="1" applyFill="1" applyBorder="1" applyAlignment="1">
      <alignment horizontal="center" vertical="center" wrapText="1"/>
    </xf>
    <xf numFmtId="14" fontId="53" fillId="15" borderId="12" xfId="12" applyNumberFormat="1" applyFont="1" applyFill="1" applyBorder="1" applyAlignment="1">
      <alignment horizontal="center" vertical="center" wrapText="1"/>
    </xf>
    <xf numFmtId="0" fontId="57" fillId="15" borderId="12" xfId="12" applyFont="1" applyFill="1" applyBorder="1" applyAlignment="1">
      <alignment horizontal="center" vertical="center" wrapText="1"/>
    </xf>
    <xf numFmtId="0" fontId="4" fillId="15" borderId="12" xfId="12" applyFont="1" applyFill="1" applyBorder="1" applyAlignment="1">
      <alignment horizontal="left" vertical="center" wrapText="1"/>
    </xf>
    <xf numFmtId="0" fontId="53" fillId="15" borderId="12" xfId="12" applyFont="1" applyFill="1" applyBorder="1" applyAlignment="1">
      <alignment vertical="center" wrapText="1"/>
    </xf>
    <xf numFmtId="49" fontId="53" fillId="15" borderId="12" xfId="12" applyNumberFormat="1" applyFont="1" applyFill="1" applyBorder="1" applyAlignment="1">
      <alignment horizontal="center" vertical="center" wrapText="1"/>
    </xf>
    <xf numFmtId="172" fontId="53" fillId="15" borderId="12" xfId="12" applyNumberFormat="1" applyFont="1" applyFill="1" applyBorder="1" applyAlignment="1">
      <alignment vertical="center" wrapText="1"/>
    </xf>
    <xf numFmtId="14" fontId="53" fillId="15" borderId="12" xfId="12" applyNumberFormat="1" applyFont="1" applyFill="1" applyBorder="1" applyAlignment="1">
      <alignment vertical="center" wrapText="1"/>
    </xf>
    <xf numFmtId="0" fontId="52" fillId="15" borderId="12" xfId="12" applyFont="1" applyFill="1" applyBorder="1" applyAlignment="1">
      <alignment wrapText="1"/>
    </xf>
    <xf numFmtId="14" fontId="52" fillId="72" borderId="30" xfId="12" applyNumberFormat="1" applyFont="1" applyFill="1" applyBorder="1" applyAlignment="1">
      <alignment vertical="center" wrapText="1"/>
    </xf>
    <xf numFmtId="49" fontId="52" fillId="72" borderId="30" xfId="12" applyNumberFormat="1" applyFont="1" applyFill="1" applyBorder="1" applyAlignment="1">
      <alignment horizontal="center" wrapText="1"/>
    </xf>
    <xf numFmtId="0" fontId="68" fillId="83" borderId="30" xfId="12" applyFont="1" applyFill="1" applyBorder="1" applyAlignment="1">
      <alignment horizontal="center" vertical="center" wrapText="1"/>
    </xf>
    <xf numFmtId="14" fontId="68" fillId="83" borderId="30" xfId="12" applyNumberFormat="1" applyFont="1" applyFill="1" applyBorder="1" applyAlignment="1">
      <alignment horizontal="center" vertical="center" wrapText="1"/>
    </xf>
    <xf numFmtId="0" fontId="68" fillId="83" borderId="30" xfId="12" applyFont="1" applyFill="1" applyBorder="1" applyAlignment="1">
      <alignment horizontal="left" vertical="center" wrapText="1"/>
    </xf>
    <xf numFmtId="49" fontId="68" fillId="83" borderId="30" xfId="12" applyNumberFormat="1" applyFont="1" applyFill="1" applyBorder="1" applyAlignment="1">
      <alignment horizontal="center" vertical="center" wrapText="1"/>
    </xf>
    <xf numFmtId="0" fontId="68" fillId="84" borderId="30" xfId="12" applyFont="1" applyFill="1" applyBorder="1" applyAlignment="1">
      <alignment horizontal="center" vertical="center" wrapText="1"/>
    </xf>
    <xf numFmtId="0" fontId="68" fillId="85" borderId="30" xfId="12" applyFont="1" applyFill="1" applyBorder="1" applyAlignment="1">
      <alignment horizontal="center" vertical="center" wrapText="1"/>
    </xf>
    <xf numFmtId="1" fontId="68" fillId="85" borderId="30" xfId="12" applyNumberFormat="1" applyFont="1" applyFill="1" applyBorder="1" applyAlignment="1">
      <alignment horizontal="center" vertical="center" wrapText="1"/>
    </xf>
    <xf numFmtId="0" fontId="68" fillId="86" borderId="30" xfId="12" applyFont="1" applyFill="1" applyBorder="1" applyAlignment="1">
      <alignment horizontal="center" vertical="center" wrapText="1"/>
    </xf>
    <xf numFmtId="0" fontId="68" fillId="87" borderId="30" xfId="12" applyFont="1" applyFill="1" applyBorder="1" applyAlignment="1">
      <alignment horizontal="center" vertical="center" wrapText="1"/>
    </xf>
    <xf numFmtId="0" fontId="68" fillId="83" borderId="34" xfId="12" applyFont="1" applyFill="1" applyBorder="1" applyAlignment="1">
      <alignment horizontal="center" vertical="center" wrapText="1"/>
    </xf>
    <xf numFmtId="0" fontId="95" fillId="15" borderId="12" xfId="12" applyFont="1" applyFill="1" applyBorder="1" applyAlignment="1">
      <alignment wrapText="1"/>
    </xf>
    <xf numFmtId="0" fontId="95" fillId="15" borderId="0" xfId="12" applyFont="1" applyFill="1" applyAlignment="1">
      <alignment wrapText="1"/>
    </xf>
    <xf numFmtId="49" fontId="20" fillId="83" borderId="30" xfId="1" applyNumberFormat="1" applyFill="1" applyBorder="1" applyAlignment="1">
      <alignment horizontal="center" vertical="center" wrapText="1"/>
    </xf>
    <xf numFmtId="14" fontId="68" fillId="85" borderId="30" xfId="12" applyNumberFormat="1" applyFont="1" applyFill="1" applyBorder="1" applyAlignment="1">
      <alignment horizontal="center" vertical="center" wrapText="1"/>
    </xf>
    <xf numFmtId="14" fontId="68" fillId="84" borderId="30" xfId="12" applyNumberFormat="1" applyFont="1" applyFill="1" applyBorder="1" applyAlignment="1">
      <alignment horizontal="center" vertical="center" wrapText="1"/>
    </xf>
    <xf numFmtId="14" fontId="68" fillId="87" borderId="30" xfId="12" applyNumberFormat="1" applyFont="1" applyFill="1" applyBorder="1" applyAlignment="1">
      <alignment horizontal="center" vertical="center" wrapText="1"/>
    </xf>
    <xf numFmtId="14" fontId="95" fillId="15" borderId="12" xfId="12" applyNumberFormat="1" applyFont="1" applyFill="1" applyBorder="1" applyAlignment="1">
      <alignment wrapText="1"/>
    </xf>
    <xf numFmtId="0" fontId="20" fillId="15" borderId="12" xfId="1" applyFill="1" applyBorder="1" applyAlignment="1">
      <alignment horizontal="center" vertical="center" wrapText="1"/>
    </xf>
    <xf numFmtId="0" fontId="36" fillId="15" borderId="12" xfId="0" applyFont="1" applyFill="1" applyBorder="1" applyAlignment="1">
      <alignment wrapText="1"/>
    </xf>
    <xf numFmtId="0" fontId="36" fillId="15" borderId="12" xfId="0" applyFont="1" applyFill="1" applyBorder="1" applyAlignment="1">
      <alignment vertical="center"/>
    </xf>
    <xf numFmtId="14" fontId="0" fillId="15" borderId="12" xfId="0" applyNumberFormat="1" applyFill="1" applyBorder="1"/>
    <xf numFmtId="0" fontId="2" fillId="17" borderId="12" xfId="5" applyNumberFormat="1" applyFont="1" applyFill="1" applyBorder="1" applyAlignment="1">
      <alignment horizontal="center" vertical="center"/>
    </xf>
    <xf numFmtId="0" fontId="2" fillId="79" borderId="12" xfId="0" applyFont="1" applyFill="1" applyBorder="1" applyAlignment="1">
      <alignment horizontal="center" vertical="center" wrapText="1"/>
    </xf>
    <xf numFmtId="14" fontId="2" fillId="79" borderId="12" xfId="0" applyNumberFormat="1" applyFont="1" applyFill="1" applyBorder="1" applyAlignment="1">
      <alignment vertical="center" wrapText="1"/>
    </xf>
    <xf numFmtId="1" fontId="2" fillId="79" borderId="12" xfId="0" applyNumberFormat="1" applyFont="1" applyFill="1" applyBorder="1" applyAlignment="1">
      <alignment horizontal="center" vertical="center"/>
    </xf>
    <xf numFmtId="0" fontId="5" fillId="79" borderId="12" xfId="0" applyFont="1" applyFill="1" applyBorder="1" applyAlignment="1">
      <alignment horizontal="center" vertical="center"/>
    </xf>
    <xf numFmtId="0" fontId="2" fillId="79" borderId="12" xfId="0" applyFont="1" applyFill="1" applyBorder="1" applyAlignment="1">
      <alignment vertical="center"/>
    </xf>
    <xf numFmtId="0" fontId="2" fillId="79" borderId="12" xfId="0" applyFont="1" applyFill="1" applyBorder="1" applyAlignment="1">
      <alignment horizontal="center" vertical="center"/>
    </xf>
    <xf numFmtId="14" fontId="2" fillId="79" borderId="12" xfId="0" applyNumberFormat="1" applyFont="1" applyFill="1" applyBorder="1" applyAlignment="1">
      <alignment vertical="center"/>
    </xf>
    <xf numFmtId="0" fontId="6" fillId="79" borderId="12" xfId="0" applyFont="1" applyFill="1" applyBorder="1" applyAlignment="1">
      <alignment horizontal="center" vertical="center"/>
    </xf>
    <xf numFmtId="168" fontId="2" fillId="79" borderId="12" xfId="0" applyNumberFormat="1" applyFont="1" applyFill="1" applyBorder="1" applyAlignment="1">
      <alignment vertical="center"/>
    </xf>
    <xf numFmtId="49" fontId="2" fillId="79" borderId="12" xfId="0" applyNumberFormat="1" applyFont="1" applyFill="1" applyBorder="1" applyAlignment="1">
      <alignment horizontal="center" vertical="center"/>
    </xf>
    <xf numFmtId="14" fontId="23" fillId="79" borderId="12" xfId="0" applyNumberFormat="1" applyFont="1" applyFill="1" applyBorder="1" applyAlignment="1">
      <alignment horizontal="center" vertical="center"/>
    </xf>
    <xf numFmtId="14" fontId="2" fillId="79" borderId="12" xfId="0" applyNumberFormat="1" applyFont="1" applyFill="1" applyBorder="1" applyAlignment="1">
      <alignment horizontal="center" vertical="center"/>
    </xf>
    <xf numFmtId="0" fontId="2" fillId="79" borderId="13" xfId="0" applyFont="1" applyFill="1" applyBorder="1" applyAlignment="1">
      <alignment vertical="center" wrapText="1"/>
    </xf>
    <xf numFmtId="0" fontId="0" fillId="79" borderId="12" xfId="0" applyFill="1" applyBorder="1"/>
    <xf numFmtId="0" fontId="0" fillId="79" borderId="0" xfId="0" applyFill="1"/>
    <xf numFmtId="14" fontId="0" fillId="79" borderId="12" xfId="0" applyNumberFormat="1" applyFill="1" applyBorder="1"/>
    <xf numFmtId="175" fontId="23" fillId="59" borderId="30" xfId="12" applyNumberFormat="1" applyFont="1" applyFill="1" applyBorder="1" applyAlignment="1">
      <alignment vertical="center" wrapText="1"/>
    </xf>
    <xf numFmtId="0" fontId="23" fillId="59" borderId="34" xfId="12" applyFont="1" applyFill="1" applyBorder="1" applyAlignment="1">
      <alignment vertical="center" wrapText="1"/>
    </xf>
    <xf numFmtId="49" fontId="23" fillId="59" borderId="30" xfId="12" applyNumberFormat="1" applyFont="1" applyFill="1" applyBorder="1" applyAlignment="1">
      <alignment horizontal="center" vertical="center"/>
    </xf>
    <xf numFmtId="175" fontId="23" fillId="59" borderId="30" xfId="12" applyNumberFormat="1" applyFont="1" applyFill="1" applyBorder="1" applyAlignment="1">
      <alignment horizontal="center" vertical="center"/>
    </xf>
    <xf numFmtId="168" fontId="2" fillId="15" borderId="12" xfId="0" applyNumberFormat="1" applyFont="1" applyFill="1" applyBorder="1" applyAlignment="1">
      <alignment horizontal="center" vertical="center" wrapText="1"/>
    </xf>
    <xf numFmtId="14" fontId="23" fillId="15" borderId="12" xfId="0" applyNumberFormat="1" applyFont="1" applyFill="1" applyBorder="1" applyAlignment="1">
      <alignment horizontal="center" vertical="center" wrapText="1"/>
    </xf>
    <xf numFmtId="166" fontId="2" fillId="15" borderId="12" xfId="5" applyFont="1" applyFill="1" applyBorder="1" applyAlignment="1">
      <alignment horizontal="center" vertical="center" wrapText="1"/>
    </xf>
    <xf numFmtId="14" fontId="17" fillId="15" borderId="12" xfId="0" applyNumberFormat="1" applyFont="1" applyFill="1" applyBorder="1" applyAlignment="1">
      <alignment horizontal="center" vertical="center" wrapText="1"/>
    </xf>
    <xf numFmtId="0" fontId="17" fillId="15" borderId="12" xfId="0" applyFont="1" applyFill="1" applyBorder="1" applyAlignment="1">
      <alignment horizontal="center" vertical="center" wrapText="1"/>
    </xf>
    <xf numFmtId="15" fontId="17" fillId="15" borderId="12" xfId="0" applyNumberFormat="1" applyFont="1" applyFill="1" applyBorder="1" applyAlignment="1">
      <alignment horizontal="center" vertical="center" wrapText="1"/>
    </xf>
    <xf numFmtId="15" fontId="2" fillId="15" borderId="12" xfId="0" applyNumberFormat="1" applyFont="1" applyFill="1" applyBorder="1" applyAlignment="1">
      <alignment horizontal="center" vertical="center" wrapText="1"/>
    </xf>
    <xf numFmtId="0" fontId="2" fillId="15" borderId="13" xfId="0" applyFont="1" applyFill="1" applyBorder="1" applyAlignment="1">
      <alignment horizontal="center" vertical="center" wrapText="1"/>
    </xf>
    <xf numFmtId="0" fontId="2" fillId="15" borderId="0" xfId="0" applyFont="1" applyFill="1" applyAlignment="1">
      <alignment horizontal="center" vertical="center" wrapText="1"/>
    </xf>
    <xf numFmtId="0" fontId="20" fillId="0" borderId="12" xfId="1" applyFill="1" applyBorder="1" applyAlignment="1">
      <alignment horizontal="center" vertical="center" wrapText="1"/>
    </xf>
    <xf numFmtId="175" fontId="75" fillId="59" borderId="30" xfId="12" applyNumberFormat="1" applyFont="1" applyFill="1" applyBorder="1" applyAlignment="1">
      <alignment horizontal="center"/>
    </xf>
    <xf numFmtId="0" fontId="23" fillId="59" borderId="34" xfId="12" applyFont="1" applyFill="1" applyBorder="1" applyAlignment="1">
      <alignment horizontal="center" vertical="center" wrapText="1"/>
    </xf>
    <xf numFmtId="0" fontId="61" fillId="59" borderId="12" xfId="12" applyFont="1" applyFill="1" applyBorder="1" applyAlignment="1">
      <alignment horizontal="center" vertical="center" wrapText="1"/>
    </xf>
    <xf numFmtId="14" fontId="61" fillId="59" borderId="12" xfId="12" applyNumberFormat="1" applyFont="1" applyFill="1" applyBorder="1" applyAlignment="1">
      <alignment horizontal="center" vertical="center" wrapText="1"/>
    </xf>
    <xf numFmtId="14" fontId="0" fillId="15" borderId="12" xfId="0" applyNumberFormat="1" applyFill="1" applyBorder="1" applyAlignment="1">
      <alignment horizontal="center" vertical="center" wrapText="1"/>
    </xf>
    <xf numFmtId="15" fontId="0" fillId="15" borderId="12" xfId="0" applyNumberFormat="1" applyFill="1" applyBorder="1" applyAlignment="1">
      <alignment horizontal="center" vertical="center" wrapText="1"/>
    </xf>
    <xf numFmtId="0" fontId="0" fillId="15" borderId="0" xfId="0" applyFill="1" applyAlignment="1">
      <alignment horizontal="center" vertical="center" wrapText="1"/>
    </xf>
    <xf numFmtId="14" fontId="45" fillId="15" borderId="12" xfId="0" applyNumberFormat="1" applyFont="1" applyFill="1" applyBorder="1" applyAlignment="1">
      <alignment horizontal="center" vertical="center" wrapText="1"/>
    </xf>
    <xf numFmtId="0" fontId="51" fillId="15" borderId="12" xfId="0" applyFont="1" applyFill="1" applyBorder="1" applyAlignment="1">
      <alignment horizontal="center" vertical="center" wrapText="1"/>
    </xf>
    <xf numFmtId="0" fontId="45" fillId="15" borderId="12" xfId="10" applyFont="1" applyFill="1" applyBorder="1" applyAlignment="1">
      <alignment horizontal="center" vertical="center" wrapText="1"/>
    </xf>
    <xf numFmtId="14" fontId="45" fillId="15" borderId="12" xfId="10" applyNumberFormat="1" applyFont="1" applyFill="1" applyBorder="1" applyAlignment="1">
      <alignment horizontal="center" vertical="center" wrapText="1"/>
    </xf>
    <xf numFmtId="15" fontId="45" fillId="15" borderId="12" xfId="10" applyNumberFormat="1" applyFont="1" applyFill="1" applyBorder="1" applyAlignment="1">
      <alignment horizontal="center" vertical="center" wrapText="1"/>
    </xf>
    <xf numFmtId="15" fontId="45" fillId="15" borderId="12" xfId="0" applyNumberFormat="1" applyFont="1" applyFill="1" applyBorder="1" applyAlignment="1">
      <alignment horizontal="center" vertical="center" wrapText="1"/>
    </xf>
    <xf numFmtId="0" fontId="36" fillId="15" borderId="12" xfId="0" applyFont="1" applyFill="1" applyBorder="1" applyAlignment="1">
      <alignment horizontal="center" vertical="center" wrapText="1"/>
    </xf>
    <xf numFmtId="15" fontId="36" fillId="15" borderId="12" xfId="0" applyNumberFormat="1" applyFont="1" applyFill="1" applyBorder="1" applyAlignment="1">
      <alignment horizontal="center" vertical="center" wrapText="1"/>
    </xf>
    <xf numFmtId="0" fontId="0" fillId="15" borderId="12" xfId="0" applyFill="1" applyBorder="1" applyAlignment="1">
      <alignment wrapText="1"/>
    </xf>
    <xf numFmtId="175" fontId="75" fillId="59" borderId="30" xfId="12" applyNumberFormat="1" applyFont="1" applyFill="1" applyBorder="1" applyAlignment="1">
      <alignment horizontal="right" vertical="center" wrapText="1"/>
    </xf>
    <xf numFmtId="0" fontId="61" fillId="59" borderId="30" xfId="12" applyFont="1" applyFill="1" applyBorder="1" applyAlignment="1">
      <alignment wrapText="1"/>
    </xf>
    <xf numFmtId="0" fontId="23" fillId="60" borderId="30" xfId="12" applyFont="1" applyFill="1" applyBorder="1" applyAlignment="1">
      <alignment vertical="center"/>
    </xf>
    <xf numFmtId="15" fontId="44" fillId="23" borderId="12" xfId="0" applyNumberFormat="1" applyFont="1" applyFill="1" applyBorder="1" applyAlignment="1">
      <alignment horizontal="center" vertical="center" wrapText="1"/>
    </xf>
    <xf numFmtId="0" fontId="68" fillId="89" borderId="30" xfId="12" applyFont="1" applyFill="1" applyBorder="1" applyAlignment="1">
      <alignment horizontal="center" vertical="center" wrapText="1"/>
    </xf>
    <xf numFmtId="14" fontId="68" fillId="89" borderId="30" xfId="12" applyNumberFormat="1" applyFont="1" applyFill="1" applyBorder="1" applyAlignment="1">
      <alignment horizontal="center" vertical="center" wrapText="1"/>
    </xf>
    <xf numFmtId="0" fontId="68" fillId="89" borderId="30" xfId="12" applyFont="1" applyFill="1" applyBorder="1" applyAlignment="1">
      <alignment horizontal="left" vertical="center" wrapText="1"/>
    </xf>
    <xf numFmtId="49" fontId="68" fillId="89" borderId="30" xfId="12" applyNumberFormat="1" applyFont="1" applyFill="1" applyBorder="1" applyAlignment="1">
      <alignment horizontal="center" vertical="center" wrapText="1"/>
    </xf>
    <xf numFmtId="49" fontId="20" fillId="89" borderId="30" xfId="1" applyNumberFormat="1" applyFill="1" applyBorder="1" applyAlignment="1">
      <alignment horizontal="center" vertical="center" wrapText="1"/>
    </xf>
    <xf numFmtId="0" fontId="68" fillId="90" borderId="30" xfId="12" applyFont="1" applyFill="1" applyBorder="1" applyAlignment="1">
      <alignment horizontal="center" vertical="center" wrapText="1"/>
    </xf>
    <xf numFmtId="0" fontId="68" fillId="91" borderId="30" xfId="12" applyFont="1" applyFill="1" applyBorder="1" applyAlignment="1">
      <alignment horizontal="center" vertical="center" wrapText="1"/>
    </xf>
    <xf numFmtId="14" fontId="68" fillId="91" borderId="30" xfId="12" applyNumberFormat="1" applyFont="1" applyFill="1" applyBorder="1" applyAlignment="1">
      <alignment horizontal="center" vertical="center" wrapText="1"/>
    </xf>
    <xf numFmtId="1" fontId="68" fillId="91" borderId="30" xfId="12" applyNumberFormat="1" applyFont="1" applyFill="1" applyBorder="1" applyAlignment="1">
      <alignment horizontal="center" vertical="center" wrapText="1"/>
    </xf>
    <xf numFmtId="0" fontId="68" fillId="92" borderId="30" xfId="12" applyFont="1" applyFill="1" applyBorder="1" applyAlignment="1">
      <alignment horizontal="center" vertical="center" wrapText="1"/>
    </xf>
    <xf numFmtId="14" fontId="68" fillId="90" borderId="30" xfId="12" applyNumberFormat="1" applyFont="1" applyFill="1" applyBorder="1" applyAlignment="1">
      <alignment horizontal="center" vertical="center" wrapText="1"/>
    </xf>
    <xf numFmtId="0" fontId="68" fillId="93" borderId="30" xfId="12" applyFont="1" applyFill="1" applyBorder="1" applyAlignment="1">
      <alignment horizontal="center" vertical="center" wrapText="1"/>
    </xf>
    <xf numFmtId="0" fontId="68" fillId="89" borderId="34" xfId="12" applyFont="1" applyFill="1" applyBorder="1" applyAlignment="1">
      <alignment horizontal="center" vertical="center" wrapText="1"/>
    </xf>
    <xf numFmtId="0" fontId="95" fillId="88" borderId="12" xfId="12" applyFont="1" applyFill="1" applyBorder="1" applyAlignment="1">
      <alignment wrapText="1"/>
    </xf>
    <xf numFmtId="14" fontId="95" fillId="88" borderId="12" xfId="12" applyNumberFormat="1" applyFont="1" applyFill="1" applyBorder="1" applyAlignment="1">
      <alignment wrapText="1"/>
    </xf>
    <xf numFmtId="0" fontId="95" fillId="88" borderId="0" xfId="12" applyFont="1" applyFill="1" applyAlignment="1">
      <alignment wrapText="1"/>
    </xf>
    <xf numFmtId="0" fontId="45" fillId="88" borderId="12" xfId="0" applyFont="1" applyFill="1" applyBorder="1" applyAlignment="1">
      <alignment horizontal="center" vertical="center" wrapText="1"/>
    </xf>
    <xf numFmtId="14" fontId="45" fillId="88" borderId="12" xfId="0" applyNumberFormat="1" applyFont="1" applyFill="1" applyBorder="1" applyAlignment="1">
      <alignment horizontal="center" vertical="center" wrapText="1"/>
    </xf>
    <xf numFmtId="0" fontId="44" fillId="88" borderId="12" xfId="0" applyFont="1" applyFill="1" applyBorder="1" applyAlignment="1">
      <alignment horizontal="center" vertical="center" wrapText="1"/>
    </xf>
    <xf numFmtId="0" fontId="20" fillId="88" borderId="12" xfId="1" applyFill="1" applyBorder="1" applyAlignment="1">
      <alignment horizontal="center" vertical="center" wrapText="1"/>
    </xf>
    <xf numFmtId="0" fontId="51" fillId="88" borderId="12" xfId="0" applyFont="1" applyFill="1" applyBorder="1" applyAlignment="1">
      <alignment horizontal="center" vertical="center" wrapText="1"/>
    </xf>
    <xf numFmtId="0" fontId="45" fillId="88" borderId="12" xfId="10" applyFont="1" applyFill="1" applyBorder="1" applyAlignment="1">
      <alignment horizontal="center" vertical="center" wrapText="1"/>
    </xf>
    <xf numFmtId="15" fontId="45" fillId="88" borderId="12" xfId="10" applyNumberFormat="1" applyFont="1" applyFill="1" applyBorder="1" applyAlignment="1">
      <alignment horizontal="center" vertical="center" wrapText="1"/>
    </xf>
    <xf numFmtId="14" fontId="45" fillId="88" borderId="12" xfId="10" applyNumberFormat="1" applyFont="1" applyFill="1" applyBorder="1" applyAlignment="1">
      <alignment horizontal="center" vertical="center" wrapText="1"/>
    </xf>
    <xf numFmtId="14" fontId="36" fillId="88" borderId="12" xfId="0" applyNumberFormat="1" applyFont="1" applyFill="1" applyBorder="1" applyAlignment="1">
      <alignment horizontal="center" wrapText="1"/>
    </xf>
    <xf numFmtId="0" fontId="36" fillId="88" borderId="12" xfId="0" applyFont="1" applyFill="1" applyBorder="1" applyAlignment="1">
      <alignment horizontal="center" wrapText="1"/>
    </xf>
    <xf numFmtId="15" fontId="36" fillId="88" borderId="12" xfId="0" applyNumberFormat="1" applyFont="1" applyFill="1" applyBorder="1" applyAlignment="1">
      <alignment horizontal="center" wrapText="1"/>
    </xf>
    <xf numFmtId="14" fontId="0" fillId="88" borderId="12" xfId="0" applyNumberFormat="1" applyFill="1" applyBorder="1" applyAlignment="1">
      <alignment horizontal="center" wrapText="1"/>
    </xf>
    <xf numFmtId="0" fontId="0" fillId="88" borderId="0" xfId="0" applyFill="1" applyAlignment="1">
      <alignment horizontal="center" wrapText="1"/>
    </xf>
    <xf numFmtId="0" fontId="0" fillId="88" borderId="12" xfId="0" applyFill="1" applyBorder="1"/>
    <xf numFmtId="14" fontId="0" fillId="88" borderId="12" xfId="0" applyNumberFormat="1" applyFill="1" applyBorder="1"/>
    <xf numFmtId="0" fontId="0" fillId="88" borderId="12" xfId="0" applyFill="1" applyBorder="1" applyAlignment="1">
      <alignment wrapText="1"/>
    </xf>
    <xf numFmtId="0" fontId="20" fillId="88" borderId="12" xfId="1" applyFill="1" applyBorder="1"/>
    <xf numFmtId="15" fontId="0" fillId="88" borderId="12" xfId="0" applyNumberFormat="1" applyFill="1" applyBorder="1"/>
    <xf numFmtId="0" fontId="52" fillId="80" borderId="30" xfId="12" applyFont="1" applyFill="1" applyBorder="1" applyAlignment="1">
      <alignment horizontal="left" vertical="center" wrapText="1"/>
    </xf>
    <xf numFmtId="49" fontId="52" fillId="80" borderId="30" xfId="12" applyNumberFormat="1" applyFont="1" applyFill="1" applyBorder="1" applyAlignment="1">
      <alignment horizontal="center" vertical="center" wrapText="1"/>
    </xf>
    <xf numFmtId="175" fontId="52" fillId="80" borderId="30" xfId="12" applyNumberFormat="1" applyFont="1" applyFill="1" applyBorder="1" applyAlignment="1">
      <alignment horizontal="center" vertical="center" wrapText="1"/>
    </xf>
    <xf numFmtId="0" fontId="44" fillId="15" borderId="21" xfId="0" applyFont="1" applyFill="1" applyBorder="1" applyAlignment="1">
      <alignment horizontal="center" vertical="center" wrapText="1"/>
    </xf>
    <xf numFmtId="14" fontId="44" fillId="15" borderId="21" xfId="0" applyNumberFormat="1" applyFont="1" applyFill="1" applyBorder="1" applyAlignment="1">
      <alignment horizontal="center" vertical="center" wrapText="1"/>
    </xf>
    <xf numFmtId="0" fontId="20" fillId="15" borderId="21" xfId="1" applyFill="1" applyBorder="1" applyAlignment="1">
      <alignment horizontal="center" vertical="center" wrapText="1"/>
    </xf>
    <xf numFmtId="0" fontId="45" fillId="15" borderId="21" xfId="0" applyFont="1" applyFill="1" applyBorder="1" applyAlignment="1">
      <alignment horizontal="center" vertical="center"/>
    </xf>
    <xf numFmtId="0" fontId="47" fillId="15" borderId="21" xfId="0" applyFont="1" applyFill="1" applyBorder="1" applyAlignment="1">
      <alignment horizontal="center" vertical="center" wrapText="1"/>
    </xf>
    <xf numFmtId="0" fontId="44" fillId="15" borderId="21" xfId="10" applyFont="1" applyFill="1" applyBorder="1" applyAlignment="1">
      <alignment horizontal="center" vertical="center" wrapText="1"/>
    </xf>
    <xf numFmtId="14" fontId="44" fillId="15" borderId="21" xfId="10" applyNumberFormat="1" applyFont="1" applyFill="1" applyBorder="1" applyAlignment="1">
      <alignment horizontal="center" vertical="center" wrapText="1"/>
    </xf>
    <xf numFmtId="0" fontId="0" fillId="15" borderId="21" xfId="0" applyFill="1" applyBorder="1" applyAlignment="1">
      <alignment horizontal="center" vertical="center" wrapText="1"/>
    </xf>
    <xf numFmtId="0" fontId="61" fillId="59" borderId="30" xfId="12" applyFont="1" applyFill="1" applyBorder="1"/>
    <xf numFmtId="175" fontId="61" fillId="59" borderId="30" xfId="12" applyNumberFormat="1" applyFont="1" applyFill="1" applyBorder="1"/>
    <xf numFmtId="14" fontId="61" fillId="59" borderId="30" xfId="12" applyNumberFormat="1" applyFont="1" applyFill="1" applyBorder="1"/>
    <xf numFmtId="0" fontId="61" fillId="59" borderId="34" xfId="12" applyFont="1" applyFill="1" applyBorder="1"/>
    <xf numFmtId="0" fontId="65" fillId="59" borderId="30" xfId="12" applyFont="1" applyFill="1" applyBorder="1" applyAlignment="1">
      <alignment horizontal="center" vertical="center"/>
    </xf>
    <xf numFmtId="0" fontId="85" fillId="59" borderId="30" xfId="12" applyFont="1" applyFill="1" applyBorder="1" applyAlignment="1">
      <alignment vertical="center"/>
    </xf>
    <xf numFmtId="0" fontId="23" fillId="59" borderId="34" xfId="12" applyFont="1" applyFill="1" applyBorder="1" applyAlignment="1">
      <alignment vertical="center"/>
    </xf>
    <xf numFmtId="0" fontId="0" fillId="15" borderId="10" xfId="0" applyFill="1" applyBorder="1" applyAlignment="1">
      <alignment horizontal="center" vertical="center" wrapText="1"/>
    </xf>
    <xf numFmtId="0" fontId="44" fillId="20" borderId="10" xfId="0" applyFont="1" applyFill="1" applyBorder="1" applyAlignment="1">
      <alignment horizontal="center" vertical="center" wrapText="1"/>
    </xf>
    <xf numFmtId="0" fontId="44" fillId="14" borderId="10" xfId="0" applyFont="1" applyFill="1" applyBorder="1" applyAlignment="1">
      <alignment horizontal="center" vertical="center" wrapText="1"/>
    </xf>
    <xf numFmtId="0" fontId="68" fillId="94" borderId="30" xfId="12" applyFont="1" applyFill="1" applyBorder="1" applyAlignment="1">
      <alignment horizontal="center" vertical="center" wrapText="1"/>
    </xf>
    <xf numFmtId="14" fontId="68" fillId="94" borderId="30" xfId="12" applyNumberFormat="1" applyFont="1" applyFill="1" applyBorder="1" applyAlignment="1">
      <alignment horizontal="center" vertical="center" wrapText="1"/>
    </xf>
    <xf numFmtId="0" fontId="68" fillId="94" borderId="30" xfId="12" applyFont="1" applyFill="1" applyBorder="1" applyAlignment="1">
      <alignment horizontal="left" vertical="center" wrapText="1"/>
    </xf>
    <xf numFmtId="49" fontId="68" fillId="94" borderId="30" xfId="12" applyNumberFormat="1" applyFont="1" applyFill="1" applyBorder="1" applyAlignment="1">
      <alignment horizontal="center" vertical="center" wrapText="1"/>
    </xf>
    <xf numFmtId="49" fontId="20" fillId="94" borderId="30" xfId="1" applyNumberFormat="1" applyFill="1" applyBorder="1" applyAlignment="1">
      <alignment horizontal="center" vertical="center" wrapText="1"/>
    </xf>
    <xf numFmtId="0" fontId="68" fillId="95" borderId="30" xfId="12" applyFont="1" applyFill="1" applyBorder="1" applyAlignment="1">
      <alignment horizontal="center" vertical="center" wrapText="1"/>
    </xf>
    <xf numFmtId="0" fontId="68" fillId="96" borderId="30" xfId="12" applyFont="1" applyFill="1" applyBorder="1" applyAlignment="1">
      <alignment horizontal="center" vertical="center" wrapText="1"/>
    </xf>
    <xf numFmtId="14" fontId="68" fillId="96" borderId="30" xfId="12" applyNumberFormat="1" applyFont="1" applyFill="1" applyBorder="1" applyAlignment="1">
      <alignment horizontal="center" vertical="center" wrapText="1"/>
    </xf>
    <xf numFmtId="1" fontId="68" fillId="96" borderId="30" xfId="12" applyNumberFormat="1" applyFont="1" applyFill="1" applyBorder="1" applyAlignment="1">
      <alignment horizontal="center" vertical="center" wrapText="1"/>
    </xf>
    <xf numFmtId="0" fontId="68" fillId="97" borderId="30" xfId="12" applyFont="1" applyFill="1" applyBorder="1" applyAlignment="1">
      <alignment horizontal="center" vertical="center" wrapText="1"/>
    </xf>
    <xf numFmtId="0" fontId="68" fillId="94" borderId="34" xfId="12" applyFont="1" applyFill="1" applyBorder="1" applyAlignment="1">
      <alignment horizontal="center" vertical="center" wrapText="1"/>
    </xf>
    <xf numFmtId="0" fontId="95" fillId="79" borderId="12" xfId="12" applyFont="1" applyFill="1" applyBorder="1" applyAlignment="1">
      <alignment wrapText="1"/>
    </xf>
    <xf numFmtId="14" fontId="95" fillId="79" borderId="12" xfId="12" applyNumberFormat="1" applyFont="1" applyFill="1" applyBorder="1" applyAlignment="1">
      <alignment wrapText="1"/>
    </xf>
    <xf numFmtId="0" fontId="95" fillId="79" borderId="0" xfId="12" applyFont="1" applyFill="1" applyAlignment="1">
      <alignment wrapText="1"/>
    </xf>
    <xf numFmtId="0" fontId="2" fillId="23" borderId="12" xfId="5" applyNumberFormat="1" applyFont="1" applyFill="1" applyBorder="1" applyAlignment="1">
      <alignment horizontal="center" vertical="center"/>
    </xf>
    <xf numFmtId="0" fontId="0" fillId="88" borderId="12" xfId="0" applyFill="1" applyBorder="1" applyAlignment="1">
      <alignment horizontal="center" vertical="center" wrapText="1"/>
    </xf>
    <xf numFmtId="14" fontId="0" fillId="88" borderId="12" xfId="0" applyNumberFormat="1" applyFill="1" applyBorder="1" applyAlignment="1">
      <alignment horizontal="center" vertical="center" wrapText="1"/>
    </xf>
    <xf numFmtId="15" fontId="0" fillId="88" borderId="12" xfId="0" applyNumberFormat="1" applyFill="1" applyBorder="1" applyAlignment="1">
      <alignment horizontal="center" vertical="center" wrapText="1"/>
    </xf>
    <xf numFmtId="16" fontId="0" fillId="88" borderId="12" xfId="0" applyNumberFormat="1" applyFill="1" applyBorder="1" applyAlignment="1">
      <alignment horizontal="center" vertical="center" wrapText="1"/>
    </xf>
    <xf numFmtId="0" fontId="0" fillId="88" borderId="0" xfId="0" applyFill="1"/>
    <xf numFmtId="14" fontId="44" fillId="20" borderId="10" xfId="0" applyNumberFormat="1" applyFont="1" applyFill="1" applyBorder="1" applyAlignment="1">
      <alignment horizontal="center" vertical="center" wrapText="1"/>
    </xf>
    <xf numFmtId="0" fontId="44" fillId="20" borderId="10" xfId="10" applyFont="1" applyFill="1" applyBorder="1" applyAlignment="1">
      <alignment horizontal="center" vertical="center" wrapText="1"/>
    </xf>
    <xf numFmtId="1" fontId="44" fillId="20" borderId="10" xfId="0" applyNumberFormat="1" applyFont="1" applyFill="1" applyBorder="1" applyAlignment="1">
      <alignment horizontal="center" vertical="center" wrapText="1"/>
    </xf>
    <xf numFmtId="0" fontId="36" fillId="20" borderId="14" xfId="0" applyFont="1" applyFill="1" applyBorder="1"/>
    <xf numFmtId="0" fontId="45" fillId="20" borderId="10" xfId="0" applyFont="1" applyFill="1" applyBorder="1" applyAlignment="1">
      <alignment horizontal="center" vertical="center" wrapText="1"/>
    </xf>
    <xf numFmtId="14" fontId="44" fillId="14" borderId="10" xfId="0" applyNumberFormat="1" applyFont="1" applyFill="1" applyBorder="1" applyAlignment="1">
      <alignment horizontal="center" vertical="center" wrapText="1"/>
    </xf>
    <xf numFmtId="0" fontId="20" fillId="14" borderId="10" xfId="1" applyFill="1" applyBorder="1" applyAlignment="1">
      <alignment horizontal="center" vertical="center" wrapText="1"/>
    </xf>
    <xf numFmtId="0" fontId="44" fillId="14" borderId="10" xfId="10" applyFont="1" applyFill="1" applyBorder="1" applyAlignment="1">
      <alignment horizontal="center" vertical="center" wrapText="1"/>
    </xf>
    <xf numFmtId="14" fontId="44" fillId="14" borderId="10" xfId="10" applyNumberFormat="1" applyFont="1" applyFill="1" applyBorder="1" applyAlignment="1">
      <alignment horizontal="center" vertical="center" wrapText="1"/>
    </xf>
    <xf numFmtId="1" fontId="44" fillId="14" borderId="10" xfId="0" applyNumberFormat="1" applyFont="1" applyFill="1" applyBorder="1" applyAlignment="1">
      <alignment horizontal="center" vertical="center" wrapText="1"/>
    </xf>
    <xf numFmtId="0" fontId="36" fillId="14" borderId="14" xfId="0" applyFont="1" applyFill="1" applyBorder="1"/>
    <xf numFmtId="0" fontId="45" fillId="14" borderId="10" xfId="0" applyFont="1" applyFill="1" applyBorder="1" applyAlignment="1">
      <alignment horizontal="center" vertical="center" wrapText="1"/>
    </xf>
    <xf numFmtId="0" fontId="0" fillId="14" borderId="0" xfId="0" applyFill="1"/>
    <xf numFmtId="0" fontId="44" fillId="20" borderId="12" xfId="0" applyFont="1" applyFill="1" applyBorder="1" applyAlignment="1">
      <alignment horizontal="center" vertical="center" wrapText="1"/>
    </xf>
    <xf numFmtId="14" fontId="44" fillId="20" borderId="12" xfId="0" applyNumberFormat="1" applyFont="1" applyFill="1" applyBorder="1" applyAlignment="1">
      <alignment horizontal="center" vertical="center" wrapText="1"/>
    </xf>
    <xf numFmtId="0" fontId="20" fillId="20" borderId="12" xfId="1" applyFill="1" applyBorder="1" applyAlignment="1">
      <alignment horizontal="center" vertical="center" wrapText="1"/>
    </xf>
    <xf numFmtId="0" fontId="44" fillId="20" borderId="12" xfId="10" applyFont="1" applyFill="1" applyBorder="1" applyAlignment="1">
      <alignment horizontal="center" vertical="center" wrapText="1"/>
    </xf>
    <xf numFmtId="14" fontId="44" fillId="20" borderId="12" xfId="10" applyNumberFormat="1" applyFont="1" applyFill="1" applyBorder="1" applyAlignment="1">
      <alignment horizontal="center" vertical="center" wrapText="1"/>
    </xf>
    <xf numFmtId="0" fontId="36" fillId="20" borderId="12" xfId="0" applyFont="1" applyFill="1" applyBorder="1" applyAlignment="1">
      <alignment vertical="center"/>
    </xf>
    <xf numFmtId="14" fontId="0" fillId="20" borderId="12" xfId="0" applyNumberFormat="1" applyFill="1" applyBorder="1" applyAlignment="1">
      <alignment vertical="center"/>
    </xf>
    <xf numFmtId="0" fontId="0" fillId="15" borderId="12" xfId="0" applyFill="1" applyBorder="1" applyAlignment="1">
      <alignment horizontal="center" wrapText="1"/>
    </xf>
    <xf numFmtId="14" fontId="0" fillId="15" borderId="12" xfId="0" applyNumberFormat="1" applyFill="1" applyBorder="1" applyAlignment="1">
      <alignment horizontal="center" wrapText="1"/>
    </xf>
    <xf numFmtId="0" fontId="22" fillId="15" borderId="12" xfId="0" applyFont="1" applyFill="1" applyBorder="1" applyAlignment="1">
      <alignment horizontal="center" wrapText="1"/>
    </xf>
    <xf numFmtId="0" fontId="20" fillId="15" borderId="12" xfId="1" applyFill="1" applyBorder="1" applyAlignment="1">
      <alignment horizontal="center" wrapText="1"/>
    </xf>
    <xf numFmtId="0" fontId="0" fillId="15" borderId="0" xfId="0" applyFill="1" applyAlignment="1">
      <alignment horizontal="center" wrapText="1"/>
    </xf>
    <xf numFmtId="14" fontId="0" fillId="20" borderId="12" xfId="0" applyNumberFormat="1" applyFill="1" applyBorder="1"/>
    <xf numFmtId="168" fontId="2" fillId="23" borderId="12" xfId="0" applyNumberFormat="1" applyFont="1" applyFill="1" applyBorder="1" applyAlignment="1">
      <alignment horizontal="center" vertical="center" wrapText="1"/>
    </xf>
    <xf numFmtId="175" fontId="52" fillId="72" borderId="30" xfId="12" applyNumberFormat="1" applyFont="1" applyFill="1" applyBorder="1" applyAlignment="1">
      <alignment horizontal="center" wrapText="1"/>
    </xf>
    <xf numFmtId="166" fontId="52" fillId="15" borderId="12" xfId="5" applyFont="1" applyFill="1" applyBorder="1" applyAlignment="1">
      <alignment vertical="center" wrapText="1"/>
    </xf>
    <xf numFmtId="49" fontId="89" fillId="72" borderId="30" xfId="12" applyNumberFormat="1" applyFont="1" applyFill="1" applyBorder="1" applyAlignment="1">
      <alignment horizontal="center" wrapText="1"/>
    </xf>
    <xf numFmtId="49" fontId="89" fillId="64" borderId="30" xfId="12" applyNumberFormat="1" applyFont="1" applyFill="1" applyBorder="1" applyAlignment="1">
      <alignment horizontal="center" wrapText="1"/>
    </xf>
    <xf numFmtId="0" fontId="2" fillId="20" borderId="0" xfId="0" applyFont="1" applyFill="1" applyAlignment="1">
      <alignment vertical="center"/>
    </xf>
    <xf numFmtId="175" fontId="52" fillId="75" borderId="30" xfId="12" applyNumberFormat="1" applyFont="1" applyFill="1" applyBorder="1" applyAlignment="1">
      <alignment horizontal="center" wrapText="1"/>
    </xf>
    <xf numFmtId="0" fontId="52" fillId="75" borderId="30" xfId="12" applyFont="1" applyFill="1" applyBorder="1" applyAlignment="1">
      <alignment wrapText="1"/>
    </xf>
    <xf numFmtId="14" fontId="89" fillId="75" borderId="30" xfId="12" applyNumberFormat="1" applyFont="1" applyFill="1" applyBorder="1" applyAlignment="1">
      <alignment wrapText="1"/>
    </xf>
    <xf numFmtId="14" fontId="52" fillId="75" borderId="30" xfId="12" applyNumberFormat="1" applyFont="1" applyFill="1" applyBorder="1" applyAlignment="1">
      <alignment wrapText="1"/>
    </xf>
    <xf numFmtId="0" fontId="52" fillId="72" borderId="30" xfId="12" applyFont="1" applyFill="1" applyBorder="1" applyAlignment="1">
      <alignment horizontal="left" vertical="center" wrapText="1"/>
    </xf>
    <xf numFmtId="0" fontId="0" fillId="98" borderId="0" xfId="0" applyFill="1"/>
    <xf numFmtId="0" fontId="44" fillId="98" borderId="10" xfId="0" applyFont="1" applyFill="1" applyBorder="1" applyAlignment="1">
      <alignment horizontal="center" vertical="center" wrapText="1"/>
    </xf>
    <xf numFmtId="14" fontId="44" fillId="98" borderId="10" xfId="0" applyNumberFormat="1" applyFont="1" applyFill="1" applyBorder="1" applyAlignment="1">
      <alignment horizontal="center" vertical="center" wrapText="1"/>
    </xf>
    <xf numFmtId="0" fontId="44" fillId="98" borderId="12" xfId="0" applyFont="1" applyFill="1" applyBorder="1" applyAlignment="1">
      <alignment horizontal="center" vertical="center" wrapText="1"/>
    </xf>
    <xf numFmtId="0" fontId="44" fillId="98" borderId="10" xfId="10" applyFont="1" applyFill="1" applyBorder="1" applyAlignment="1">
      <alignment horizontal="center" vertical="center" wrapText="1"/>
    </xf>
    <xf numFmtId="14" fontId="44" fillId="98" borderId="10" xfId="10" applyNumberFormat="1" applyFont="1" applyFill="1" applyBorder="1" applyAlignment="1">
      <alignment horizontal="center" vertical="center" wrapText="1"/>
    </xf>
    <xf numFmtId="14" fontId="0" fillId="98" borderId="12" xfId="0" applyNumberFormat="1" applyFill="1" applyBorder="1" applyAlignment="1">
      <alignment horizontal="center" vertical="center" wrapText="1"/>
    </xf>
    <xf numFmtId="0" fontId="75" fillId="66" borderId="30" xfId="12" applyFont="1" applyFill="1" applyBorder="1" applyAlignment="1">
      <alignment horizontal="center" vertical="center" wrapText="1"/>
    </xf>
    <xf numFmtId="0" fontId="70" fillId="66" borderId="30" xfId="12" applyFont="1" applyFill="1" applyBorder="1" applyAlignment="1">
      <alignment horizontal="center" vertical="center" wrapText="1"/>
    </xf>
    <xf numFmtId="0" fontId="80" fillId="66" borderId="30" xfId="12" applyFont="1" applyFill="1" applyBorder="1" applyAlignment="1">
      <alignment vertical="center" wrapText="1"/>
    </xf>
    <xf numFmtId="3" fontId="75" fillId="66" borderId="30" xfId="12" applyNumberFormat="1" applyFont="1" applyFill="1" applyBorder="1" applyAlignment="1">
      <alignment horizontal="center" vertical="center" wrapText="1"/>
    </xf>
    <xf numFmtId="0" fontId="81" fillId="66" borderId="30" xfId="12" applyFont="1" applyFill="1" applyBorder="1" applyAlignment="1">
      <alignment horizontal="center" vertical="center"/>
    </xf>
    <xf numFmtId="49" fontId="75" fillId="66" borderId="30" xfId="12" applyNumberFormat="1" applyFont="1" applyFill="1" applyBorder="1" applyAlignment="1">
      <alignment horizontal="center" vertical="center" wrapText="1"/>
    </xf>
    <xf numFmtId="0" fontId="23" fillId="66" borderId="30" xfId="12" applyFont="1" applyFill="1" applyBorder="1" applyAlignment="1">
      <alignment horizontal="center" vertical="center"/>
    </xf>
    <xf numFmtId="14" fontId="75" fillId="66" borderId="30" xfId="12" applyNumberFormat="1" applyFont="1" applyFill="1" applyBorder="1" applyAlignment="1">
      <alignment horizontal="center" vertical="center"/>
    </xf>
    <xf numFmtId="175" fontId="23" fillId="66" borderId="30" xfId="12" applyNumberFormat="1" applyFont="1" applyFill="1" applyBorder="1" applyAlignment="1">
      <alignment horizontal="center" vertical="center"/>
    </xf>
    <xf numFmtId="14" fontId="75" fillId="66" borderId="30" xfId="12" applyNumberFormat="1" applyFont="1" applyFill="1" applyBorder="1" applyAlignment="1">
      <alignment vertical="center"/>
    </xf>
    <xf numFmtId="0" fontId="23" fillId="66" borderId="34" xfId="12" applyFont="1" applyFill="1" applyBorder="1" applyAlignment="1">
      <alignment vertical="center" wrapText="1"/>
    </xf>
    <xf numFmtId="0" fontId="61" fillId="66" borderId="0" xfId="12" applyFont="1" applyFill="1"/>
    <xf numFmtId="166" fontId="52" fillId="76" borderId="30" xfId="5" applyFont="1" applyFill="1" applyBorder="1" applyAlignment="1">
      <alignment vertical="center" wrapText="1"/>
    </xf>
    <xf numFmtId="166" fontId="52" fillId="75" borderId="30" xfId="5" applyFont="1" applyFill="1" applyBorder="1" applyAlignment="1">
      <alignment vertical="center" wrapText="1"/>
    </xf>
    <xf numFmtId="14" fontId="52" fillId="76" borderId="30" xfId="12" applyNumberFormat="1" applyFont="1" applyFill="1" applyBorder="1" applyAlignment="1">
      <alignment vertical="center" wrapText="1"/>
    </xf>
    <xf numFmtId="1" fontId="44" fillId="9" borderId="10" xfId="0" applyNumberFormat="1" applyFont="1" applyFill="1" applyBorder="1" applyAlignment="1">
      <alignment horizontal="center" vertical="center" wrapText="1"/>
    </xf>
    <xf numFmtId="0" fontId="36" fillId="9" borderId="12" xfId="0" applyFont="1" applyFill="1" applyBorder="1"/>
    <xf numFmtId="168" fontId="2" fillId="9" borderId="12" xfId="0" applyNumberFormat="1" applyFont="1" applyFill="1" applyBorder="1" applyAlignment="1">
      <alignment horizontal="center" vertical="center" wrapText="1"/>
    </xf>
    <xf numFmtId="14" fontId="2" fillId="9" borderId="13" xfId="0" applyNumberFormat="1" applyFont="1" applyFill="1" applyBorder="1" applyAlignment="1">
      <alignment horizontal="center" vertical="center" wrapText="1"/>
    </xf>
    <xf numFmtId="0" fontId="2" fillId="9" borderId="0" xfId="0" applyFont="1" applyFill="1" applyAlignment="1">
      <alignment horizontal="center" vertical="center" wrapText="1"/>
    </xf>
    <xf numFmtId="0" fontId="23" fillId="56" borderId="30" xfId="12" applyFont="1" applyFill="1" applyBorder="1" applyAlignment="1">
      <alignment horizontal="center" vertical="center"/>
    </xf>
    <xf numFmtId="0" fontId="23" fillId="56" borderId="30" xfId="12" applyFont="1" applyFill="1" applyBorder="1" applyAlignment="1">
      <alignment vertical="center" wrapText="1"/>
    </xf>
    <xf numFmtId="175" fontId="23" fillId="56" borderId="30" xfId="12" applyNumberFormat="1" applyFont="1" applyFill="1" applyBorder="1" applyAlignment="1">
      <alignment vertical="center" wrapText="1"/>
    </xf>
    <xf numFmtId="0" fontId="23" fillId="56" borderId="34" xfId="12" applyFont="1" applyFill="1" applyBorder="1" applyAlignment="1">
      <alignment vertical="center"/>
    </xf>
    <xf numFmtId="14" fontId="2" fillId="17" borderId="12" xfId="0" applyNumberFormat="1" applyFont="1" applyFill="1" applyBorder="1" applyAlignment="1">
      <alignment horizontal="center" vertical="center" wrapText="1"/>
    </xf>
    <xf numFmtId="0" fontId="0" fillId="17" borderId="12" xfId="0" applyFill="1" applyBorder="1" applyAlignment="1">
      <alignment horizontal="left" vertical="center" wrapText="1"/>
    </xf>
    <xf numFmtId="0" fontId="1" fillId="17" borderId="12" xfId="0" applyFont="1" applyFill="1" applyBorder="1" applyAlignment="1">
      <alignment horizontal="left" vertical="center" wrapText="1"/>
    </xf>
    <xf numFmtId="0" fontId="2" fillId="17" borderId="12" xfId="0" applyFont="1" applyFill="1" applyBorder="1" applyAlignment="1">
      <alignment horizontal="left" vertical="center"/>
    </xf>
    <xf numFmtId="0" fontId="2" fillId="17" borderId="12" xfId="0" applyFont="1" applyFill="1" applyBorder="1" applyAlignment="1">
      <alignment vertical="center"/>
    </xf>
    <xf numFmtId="168" fontId="2" fillId="17" borderId="12" xfId="0" applyNumberFormat="1" applyFont="1" applyFill="1" applyBorder="1" applyAlignment="1">
      <alignment horizontal="center" vertical="center"/>
    </xf>
    <xf numFmtId="0" fontId="2" fillId="17" borderId="13" xfId="0" applyFont="1" applyFill="1" applyBorder="1" applyAlignment="1">
      <alignment vertical="center" wrapText="1"/>
    </xf>
    <xf numFmtId="0" fontId="0" fillId="17" borderId="0" xfId="0" applyFill="1"/>
    <xf numFmtId="14" fontId="52" fillId="72" borderId="30" xfId="12" applyNumberFormat="1" applyFont="1" applyFill="1" applyBorder="1" applyAlignment="1">
      <alignment horizontal="center" vertical="center" wrapText="1"/>
    </xf>
    <xf numFmtId="49" fontId="52" fillId="72" borderId="30" xfId="12" applyNumberFormat="1" applyFont="1" applyFill="1" applyBorder="1" applyAlignment="1">
      <alignment horizontal="center" vertical="center" wrapText="1"/>
    </xf>
    <xf numFmtId="166" fontId="52" fillId="76" borderId="43" xfId="5" applyFont="1" applyFill="1" applyBorder="1" applyAlignment="1">
      <alignment vertical="center" wrapText="1"/>
    </xf>
    <xf numFmtId="0" fontId="23" fillId="17" borderId="30" xfId="12" applyFont="1" applyFill="1" applyBorder="1" applyAlignment="1">
      <alignment horizontal="center" vertical="center"/>
    </xf>
    <xf numFmtId="175" fontId="75" fillId="99" borderId="30" xfId="12" applyNumberFormat="1" applyFont="1" applyFill="1" applyBorder="1" applyAlignment="1">
      <alignment vertical="center"/>
    </xf>
    <xf numFmtId="0" fontId="71" fillId="99" borderId="30" xfId="12" applyFont="1" applyFill="1" applyBorder="1" applyAlignment="1">
      <alignment horizontal="center" vertical="center"/>
    </xf>
    <xf numFmtId="0" fontId="71" fillId="99" borderId="30" xfId="12" applyFont="1" applyFill="1" applyBorder="1" applyAlignment="1">
      <alignment horizontal="center" vertical="center" wrapText="1"/>
    </xf>
    <xf numFmtId="0" fontId="75" fillId="99" borderId="30" xfId="12" applyFont="1" applyFill="1" applyBorder="1" applyAlignment="1">
      <alignment vertical="center"/>
    </xf>
    <xf numFmtId="3" fontId="75" fillId="99" borderId="30" xfId="12" applyNumberFormat="1" applyFont="1" applyFill="1" applyBorder="1" applyAlignment="1">
      <alignment horizontal="center" vertical="center"/>
    </xf>
    <xf numFmtId="0" fontId="75" fillId="99" borderId="30" xfId="12" applyFont="1" applyFill="1" applyBorder="1" applyAlignment="1">
      <alignment horizontal="center" vertical="center"/>
    </xf>
    <xf numFmtId="0" fontId="77" fillId="99" borderId="30" xfId="12" applyFont="1" applyFill="1" applyBorder="1" applyAlignment="1">
      <alignment vertical="center"/>
    </xf>
    <xf numFmtId="0" fontId="75" fillId="99" borderId="30" xfId="12" applyFont="1" applyFill="1" applyBorder="1" applyAlignment="1">
      <alignment horizontal="center"/>
    </xf>
    <xf numFmtId="15" fontId="75" fillId="99" borderId="30" xfId="12" applyNumberFormat="1" applyFont="1" applyFill="1" applyBorder="1" applyAlignment="1">
      <alignment vertical="center"/>
    </xf>
    <xf numFmtId="0" fontId="23" fillId="99" borderId="30" xfId="12" applyFont="1" applyFill="1" applyBorder="1" applyAlignment="1">
      <alignment vertical="center" wrapText="1"/>
    </xf>
    <xf numFmtId="176" fontId="23" fillId="99" borderId="30" xfId="12" applyNumberFormat="1" applyFont="1" applyFill="1" applyBorder="1" applyAlignment="1">
      <alignment vertical="center" wrapText="1"/>
    </xf>
    <xf numFmtId="175" fontId="23" fillId="99" borderId="30" xfId="12" applyNumberFormat="1" applyFont="1" applyFill="1" applyBorder="1" applyAlignment="1">
      <alignment vertical="center" wrapText="1"/>
    </xf>
    <xf numFmtId="0" fontId="75" fillId="99" borderId="30" xfId="12" applyFont="1" applyFill="1" applyBorder="1" applyAlignment="1">
      <alignment vertical="center" wrapText="1"/>
    </xf>
    <xf numFmtId="175" fontId="75" fillId="99" borderId="30" xfId="12" applyNumberFormat="1" applyFont="1" applyFill="1" applyBorder="1" applyAlignment="1">
      <alignment vertical="center" wrapText="1"/>
    </xf>
    <xf numFmtId="2" fontId="75" fillId="99" borderId="30" xfId="12" applyNumberFormat="1" applyFont="1" applyFill="1" applyBorder="1" applyAlignment="1">
      <alignment vertical="center"/>
    </xf>
    <xf numFmtId="14" fontId="75" fillId="99" borderId="30" xfId="12" applyNumberFormat="1" applyFont="1" applyFill="1" applyBorder="1" applyAlignment="1">
      <alignment vertical="center"/>
    </xf>
    <xf numFmtId="175" fontId="75" fillId="99" borderId="30" xfId="12" applyNumberFormat="1" applyFont="1" applyFill="1" applyBorder="1" applyAlignment="1">
      <alignment horizontal="center" vertical="center"/>
    </xf>
    <xf numFmtId="175" fontId="23" fillId="99" borderId="30" xfId="12" applyNumberFormat="1" applyFont="1" applyFill="1" applyBorder="1" applyAlignment="1">
      <alignment horizontal="center" vertical="center"/>
    </xf>
    <xf numFmtId="0" fontId="23" fillId="99" borderId="30" xfId="12" applyFont="1" applyFill="1" applyBorder="1" applyAlignment="1">
      <alignment horizontal="center" vertical="center"/>
    </xf>
    <xf numFmtId="0" fontId="23" fillId="99" borderId="30" xfId="12" applyFont="1" applyFill="1" applyBorder="1" applyAlignment="1">
      <alignment vertical="center"/>
    </xf>
    <xf numFmtId="175" fontId="23" fillId="99" borderId="30" xfId="12" applyNumberFormat="1" applyFont="1" applyFill="1" applyBorder="1" applyAlignment="1">
      <alignment vertical="center"/>
    </xf>
    <xf numFmtId="14" fontId="23" fillId="99" borderId="30" xfId="12" applyNumberFormat="1" applyFont="1" applyFill="1" applyBorder="1" applyAlignment="1">
      <alignment vertical="center"/>
    </xf>
    <xf numFmtId="0" fontId="61" fillId="99" borderId="34" xfId="12" applyFont="1" applyFill="1" applyBorder="1" applyAlignment="1">
      <alignment horizontal="center" vertical="center" wrapText="1"/>
    </xf>
    <xf numFmtId="0" fontId="61" fillId="99" borderId="12" xfId="12" applyFont="1" applyFill="1" applyBorder="1"/>
    <xf numFmtId="14" fontId="61" fillId="99" borderId="12" xfId="12" applyNumberFormat="1" applyFont="1" applyFill="1" applyBorder="1"/>
    <xf numFmtId="166" fontId="52" fillId="75" borderId="30" xfId="5" applyFont="1" applyFill="1" applyBorder="1" applyAlignment="1">
      <alignment horizontal="center" vertical="center" wrapText="1"/>
    </xf>
    <xf numFmtId="0" fontId="52" fillId="64" borderId="43" xfId="12" applyFont="1" applyFill="1" applyBorder="1" applyAlignment="1">
      <alignment vertical="center" wrapText="1"/>
    </xf>
    <xf numFmtId="1" fontId="0" fillId="0" borderId="0" xfId="0" applyNumberFormat="1"/>
    <xf numFmtId="171" fontId="21" fillId="100" borderId="12" xfId="0" applyNumberFormat="1" applyFont="1" applyFill="1" applyBorder="1" applyAlignment="1">
      <alignment horizontal="center" vertical="center"/>
    </xf>
    <xf numFmtId="0" fontId="21" fillId="100" borderId="12" xfId="0" applyFont="1" applyFill="1" applyBorder="1" applyAlignment="1">
      <alignment horizontal="center" vertical="center"/>
    </xf>
    <xf numFmtId="171" fontId="38" fillId="100" borderId="12" xfId="0" applyNumberFormat="1" applyFont="1" applyFill="1" applyBorder="1" applyAlignment="1">
      <alignment horizontal="center" vertical="center"/>
    </xf>
    <xf numFmtId="171" fontId="96" fillId="100" borderId="0" xfId="0" applyNumberFormat="1" applyFont="1" applyFill="1" applyAlignment="1">
      <alignment horizontal="center" vertical="center"/>
    </xf>
    <xf numFmtId="171" fontId="21" fillId="100" borderId="0" xfId="0" applyNumberFormat="1" applyFont="1" applyFill="1" applyAlignment="1">
      <alignment horizontal="center" vertical="center"/>
    </xf>
    <xf numFmtId="1" fontId="21" fillId="100" borderId="0" xfId="0" applyNumberFormat="1" applyFont="1" applyFill="1" applyAlignment="1">
      <alignment horizontal="center" vertical="center"/>
    </xf>
    <xf numFmtId="0" fontId="52" fillId="77" borderId="30" xfId="12" applyFont="1" applyFill="1" applyBorder="1" applyAlignment="1">
      <alignment horizontal="left" vertical="center" wrapText="1"/>
    </xf>
    <xf numFmtId="0" fontId="52" fillId="23" borderId="12" xfId="0" applyFont="1" applyFill="1" applyBorder="1" applyAlignment="1">
      <alignment horizontal="left" wrapText="1"/>
    </xf>
    <xf numFmtId="0" fontId="92" fillId="72" borderId="30" xfId="12" applyFont="1" applyFill="1" applyBorder="1" applyAlignment="1">
      <alignment horizontal="center" vertical="center" wrapText="1"/>
    </xf>
    <xf numFmtId="0" fontId="52" fillId="77" borderId="30" xfId="12" applyFont="1" applyFill="1" applyBorder="1" applyAlignment="1">
      <alignment horizontal="center" wrapText="1"/>
    </xf>
    <xf numFmtId="171" fontId="35" fillId="0" borderId="12" xfId="0" applyNumberFormat="1" applyFont="1" applyBorder="1" applyAlignment="1">
      <alignment horizontal="center" vertical="center"/>
    </xf>
    <xf numFmtId="171" fontId="21" fillId="0" borderId="12" xfId="0" applyNumberFormat="1" applyFont="1" applyBorder="1" applyAlignment="1">
      <alignment horizontal="center" vertical="center"/>
    </xf>
    <xf numFmtId="0" fontId="61" fillId="59" borderId="0" xfId="12" applyFont="1" applyFill="1" applyAlignment="1">
      <alignment wrapText="1"/>
    </xf>
    <xf numFmtId="0" fontId="0" fillId="23" borderId="0" xfId="0" applyFill="1" applyAlignment="1">
      <alignment horizontal="center" vertical="center" wrapText="1"/>
    </xf>
    <xf numFmtId="16" fontId="0" fillId="15" borderId="12" xfId="0" applyNumberFormat="1" applyFill="1" applyBorder="1" applyAlignment="1">
      <alignment horizontal="center" vertical="center" wrapText="1"/>
    </xf>
    <xf numFmtId="14" fontId="0" fillId="23" borderId="0" xfId="0" applyNumberFormat="1" applyFill="1" applyAlignment="1">
      <alignment horizontal="center" wrapText="1"/>
    </xf>
    <xf numFmtId="0" fontId="36" fillId="15" borderId="21" xfId="0" applyFont="1" applyFill="1" applyBorder="1" applyAlignment="1">
      <alignment horizontal="center"/>
    </xf>
    <xf numFmtId="14" fontId="0" fillId="15" borderId="21" xfId="0" applyNumberFormat="1" applyFill="1" applyBorder="1" applyAlignment="1">
      <alignment horizontal="center" vertical="center" wrapText="1"/>
    </xf>
    <xf numFmtId="14" fontId="2" fillId="9" borderId="12" xfId="0" applyNumberFormat="1" applyFont="1" applyFill="1" applyBorder="1" applyAlignment="1">
      <alignment horizontal="center"/>
    </xf>
    <xf numFmtId="14" fontId="0" fillId="9" borderId="0" xfId="0" applyNumberFormat="1" applyFill="1"/>
    <xf numFmtId="0" fontId="23" fillId="56" borderId="34" xfId="12" applyFont="1" applyFill="1" applyBorder="1" applyAlignment="1">
      <alignment vertical="center" wrapText="1"/>
    </xf>
    <xf numFmtId="0" fontId="44" fillId="9" borderId="12" xfId="10" applyFont="1" applyFill="1" applyBorder="1" applyAlignment="1">
      <alignment horizontal="center" vertical="center" wrapText="1"/>
    </xf>
    <xf numFmtId="14" fontId="44" fillId="9" borderId="12" xfId="10" applyNumberFormat="1" applyFont="1" applyFill="1" applyBorder="1" applyAlignment="1">
      <alignment horizontal="center" vertical="center" wrapText="1"/>
    </xf>
    <xf numFmtId="0" fontId="52" fillId="23" borderId="12" xfId="0" applyFont="1" applyFill="1" applyBorder="1" applyAlignment="1">
      <alignment horizontal="center" wrapText="1"/>
    </xf>
    <xf numFmtId="14" fontId="52" fillId="23" borderId="12" xfId="0" applyNumberFormat="1" applyFont="1" applyFill="1" applyBorder="1" applyAlignment="1">
      <alignment horizontal="center" wrapText="1"/>
    </xf>
    <xf numFmtId="0" fontId="92" fillId="23" borderId="12" xfId="0" applyFont="1" applyFill="1" applyBorder="1" applyAlignment="1">
      <alignment horizontal="center" wrapText="1"/>
    </xf>
    <xf numFmtId="0" fontId="52" fillId="23" borderId="12" xfId="0" applyFont="1" applyFill="1" applyBorder="1" applyAlignment="1">
      <alignment wrapText="1"/>
    </xf>
    <xf numFmtId="14" fontId="52" fillId="23" borderId="12" xfId="0" applyNumberFormat="1" applyFont="1" applyFill="1" applyBorder="1" applyAlignment="1">
      <alignment wrapText="1"/>
    </xf>
    <xf numFmtId="166" fontId="52" fillId="23" borderId="12" xfId="5" applyFont="1" applyFill="1" applyBorder="1" applyAlignment="1">
      <alignment wrapText="1"/>
    </xf>
    <xf numFmtId="0" fontId="93" fillId="64" borderId="30" xfId="12" applyFont="1" applyFill="1" applyBorder="1" applyAlignment="1">
      <alignment horizontal="left" vertical="center" wrapText="1"/>
    </xf>
    <xf numFmtId="172" fontId="89" fillId="64" borderId="30" xfId="12" applyNumberFormat="1" applyFont="1" applyFill="1" applyBorder="1" applyAlignment="1">
      <alignment vertical="center" wrapText="1"/>
    </xf>
    <xf numFmtId="0" fontId="89" fillId="64" borderId="30" xfId="12" applyFont="1" applyFill="1" applyBorder="1" applyAlignment="1">
      <alignment wrapText="1"/>
    </xf>
    <xf numFmtId="0" fontId="22" fillId="15" borderId="12" xfId="0" applyFont="1" applyFill="1" applyBorder="1" applyAlignment="1">
      <alignment horizontal="center" vertical="center" wrapText="1"/>
    </xf>
    <xf numFmtId="14" fontId="44" fillId="9" borderId="21" xfId="0" applyNumberFormat="1" applyFont="1" applyFill="1" applyBorder="1" applyAlignment="1">
      <alignment horizontal="center" vertical="center" wrapText="1"/>
    </xf>
    <xf numFmtId="0" fontId="20" fillId="9" borderId="21" xfId="1" applyFill="1" applyBorder="1" applyAlignment="1">
      <alignment horizontal="center" vertical="center" wrapText="1"/>
    </xf>
    <xf numFmtId="0" fontId="45" fillId="9" borderId="21" xfId="0" applyFont="1" applyFill="1" applyBorder="1" applyAlignment="1">
      <alignment horizontal="center" vertical="center"/>
    </xf>
    <xf numFmtId="0" fontId="47" fillId="9" borderId="21" xfId="0" applyFont="1" applyFill="1" applyBorder="1" applyAlignment="1">
      <alignment horizontal="center" vertical="center" wrapText="1"/>
    </xf>
    <xf numFmtId="0" fontId="44" fillId="9" borderId="21" xfId="10" applyFont="1" applyFill="1" applyBorder="1" applyAlignment="1">
      <alignment horizontal="center" vertical="center" wrapText="1"/>
    </xf>
    <xf numFmtId="14" fontId="44" fillId="9" borderId="21" xfId="10" applyNumberFormat="1" applyFont="1" applyFill="1" applyBorder="1" applyAlignment="1">
      <alignment horizontal="center" vertical="center" wrapText="1"/>
    </xf>
    <xf numFmtId="14" fontId="0" fillId="9" borderId="21" xfId="0" applyNumberFormat="1" applyFill="1" applyBorder="1" applyAlignment="1">
      <alignment horizontal="center" vertical="center" wrapText="1"/>
    </xf>
    <xf numFmtId="0" fontId="6" fillId="9" borderId="12" xfId="0" applyFont="1" applyFill="1" applyBorder="1" applyAlignment="1">
      <alignment horizontal="center" vertical="center"/>
    </xf>
    <xf numFmtId="0" fontId="2" fillId="9" borderId="0" xfId="0" applyFont="1" applyFill="1" applyAlignment="1">
      <alignment vertical="center"/>
    </xf>
    <xf numFmtId="14" fontId="2" fillId="9" borderId="0" xfId="0" applyNumberFormat="1" applyFont="1" applyFill="1" applyAlignment="1">
      <alignment vertical="center"/>
    </xf>
    <xf numFmtId="0" fontId="2" fillId="35" borderId="12" xfId="0" applyFont="1" applyFill="1" applyBorder="1" applyAlignment="1">
      <alignment horizontal="center" vertical="center" wrapText="1"/>
    </xf>
    <xf numFmtId="14" fontId="2" fillId="35" borderId="12" xfId="0" applyNumberFormat="1" applyFont="1" applyFill="1" applyBorder="1" applyAlignment="1">
      <alignment horizontal="center" vertical="center" wrapText="1"/>
    </xf>
    <xf numFmtId="0" fontId="3" fillId="35" borderId="12" xfId="0" applyFont="1" applyFill="1" applyBorder="1" applyAlignment="1">
      <alignment horizontal="center" vertical="center" wrapText="1"/>
    </xf>
    <xf numFmtId="3" fontId="2" fillId="35" borderId="12" xfId="0" applyNumberFormat="1" applyFont="1" applyFill="1" applyBorder="1" applyAlignment="1">
      <alignment horizontal="center" vertical="center" wrapText="1"/>
    </xf>
    <xf numFmtId="0" fontId="20" fillId="35" borderId="12" xfId="1" applyFill="1" applyBorder="1" applyAlignment="1">
      <alignment horizontal="center" vertical="center" wrapText="1"/>
    </xf>
    <xf numFmtId="168" fontId="2" fillId="35" borderId="12" xfId="0" applyNumberFormat="1" applyFont="1" applyFill="1" applyBorder="1" applyAlignment="1">
      <alignment horizontal="center" vertical="center" wrapText="1"/>
    </xf>
    <xf numFmtId="49" fontId="2" fillId="35" borderId="12" xfId="0" applyNumberFormat="1" applyFont="1" applyFill="1" applyBorder="1" applyAlignment="1">
      <alignment horizontal="center" vertical="center" wrapText="1"/>
    </xf>
    <xf numFmtId="14" fontId="23" fillId="35" borderId="12" xfId="0" applyNumberFormat="1" applyFont="1" applyFill="1" applyBorder="1" applyAlignment="1">
      <alignment horizontal="center" vertical="center" wrapText="1"/>
    </xf>
    <xf numFmtId="166" fontId="2" fillId="35" borderId="12" xfId="5" applyFont="1" applyFill="1" applyBorder="1" applyAlignment="1">
      <alignment horizontal="center" vertical="center" wrapText="1"/>
    </xf>
    <xf numFmtId="14" fontId="17" fillId="35" borderId="12" xfId="0" applyNumberFormat="1" applyFont="1" applyFill="1" applyBorder="1" applyAlignment="1">
      <alignment horizontal="center" vertical="center" wrapText="1"/>
    </xf>
    <xf numFmtId="0" fontId="17" fillId="35" borderId="12" xfId="0" applyFont="1" applyFill="1" applyBorder="1" applyAlignment="1">
      <alignment horizontal="center" vertical="center" wrapText="1"/>
    </xf>
    <xf numFmtId="15" fontId="17" fillId="35" borderId="12" xfId="0" applyNumberFormat="1" applyFont="1" applyFill="1" applyBorder="1" applyAlignment="1">
      <alignment horizontal="center" vertical="center" wrapText="1"/>
    </xf>
    <xf numFmtId="15" fontId="2" fillId="35" borderId="12" xfId="0" applyNumberFormat="1" applyFont="1" applyFill="1" applyBorder="1" applyAlignment="1">
      <alignment horizontal="center" vertical="center" wrapText="1"/>
    </xf>
    <xf numFmtId="0" fontId="2" fillId="35" borderId="13" xfId="0" applyFont="1" applyFill="1" applyBorder="1" applyAlignment="1">
      <alignment horizontal="center" vertical="center" wrapText="1"/>
    </xf>
    <xf numFmtId="0" fontId="2" fillId="35" borderId="0" xfId="0" applyFont="1" applyFill="1" applyAlignment="1">
      <alignment horizontal="center" vertical="center" wrapText="1"/>
    </xf>
    <xf numFmtId="0" fontId="23" fillId="15" borderId="12" xfId="0" applyFont="1" applyFill="1" applyBorder="1" applyAlignment="1">
      <alignment horizontal="center" vertical="center" wrapText="1"/>
    </xf>
    <xf numFmtId="0" fontId="16" fillId="15" borderId="12" xfId="0" applyFont="1" applyFill="1" applyBorder="1" applyAlignment="1">
      <alignment horizontal="center" vertical="center" wrapText="1"/>
    </xf>
    <xf numFmtId="14" fontId="23" fillId="15" borderId="13" xfId="0" applyNumberFormat="1" applyFont="1" applyFill="1" applyBorder="1" applyAlignment="1">
      <alignment horizontal="center" vertical="center" wrapText="1"/>
    </xf>
    <xf numFmtId="0" fontId="23" fillId="15" borderId="0" xfId="0" applyFont="1" applyFill="1" applyAlignment="1">
      <alignment horizontal="center" vertical="center" wrapText="1"/>
    </xf>
    <xf numFmtId="0" fontId="47" fillId="15" borderId="12" xfId="0" applyFont="1" applyFill="1" applyBorder="1" applyAlignment="1">
      <alignment horizontal="center" vertical="center" wrapText="1"/>
    </xf>
    <xf numFmtId="0" fontId="44" fillId="15" borderId="10" xfId="0" applyFont="1" applyFill="1" applyBorder="1" applyAlignment="1">
      <alignment horizontal="center" vertical="center" wrapText="1"/>
    </xf>
    <xf numFmtId="14" fontId="44" fillId="15" borderId="10" xfId="0" applyNumberFormat="1" applyFont="1" applyFill="1" applyBorder="1" applyAlignment="1">
      <alignment horizontal="center" vertical="center" wrapText="1"/>
    </xf>
    <xf numFmtId="0" fontId="44" fillId="15" borderId="10" xfId="10" applyFont="1" applyFill="1" applyBorder="1" applyAlignment="1">
      <alignment horizontal="center" vertical="center" wrapText="1"/>
    </xf>
    <xf numFmtId="14" fontId="44" fillId="15" borderId="10" xfId="10" applyNumberFormat="1" applyFont="1" applyFill="1" applyBorder="1" applyAlignment="1">
      <alignment horizontal="center" vertical="center" wrapText="1"/>
    </xf>
    <xf numFmtId="1" fontId="0" fillId="15" borderId="12" xfId="0" applyNumberFormat="1" applyFill="1" applyBorder="1" applyAlignment="1">
      <alignment horizontal="center"/>
    </xf>
    <xf numFmtId="171" fontId="37" fillId="15" borderId="12" xfId="0" applyNumberFormat="1" applyFont="1" applyFill="1" applyBorder="1" applyAlignment="1">
      <alignment horizontal="center" vertical="center"/>
    </xf>
    <xf numFmtId="1" fontId="0" fillId="0" borderId="12" xfId="0" applyNumberFormat="1" applyBorder="1" applyAlignment="1">
      <alignment horizontal="center" vertical="center"/>
    </xf>
    <xf numFmtId="0" fontId="13" fillId="0" borderId="1" xfId="0" applyFont="1" applyBorder="1" applyAlignment="1" applyProtection="1">
      <alignment horizontal="center" vertical="center"/>
      <protection locked="0"/>
    </xf>
    <xf numFmtId="0" fontId="0" fillId="0" borderId="2" xfId="0" applyBorder="1" applyAlignment="1">
      <alignment horizontal="center" vertical="center"/>
    </xf>
    <xf numFmtId="0" fontId="0" fillId="0" borderId="3" xfId="0" applyBorder="1" applyAlignment="1">
      <alignment horizontal="center" vertical="center"/>
    </xf>
    <xf numFmtId="0" fontId="13" fillId="0" borderId="0" xfId="0" applyFont="1" applyAlignment="1" applyProtection="1">
      <alignment horizontal="center" vertical="center"/>
      <protection locked="0"/>
    </xf>
    <xf numFmtId="0" fontId="0" fillId="0" borderId="4" xfId="0" applyBorder="1" applyAlignment="1">
      <alignment horizontal="center" vertical="center" wrapText="1"/>
    </xf>
    <xf numFmtId="0" fontId="25" fillId="0" borderId="5" xfId="0" applyFont="1" applyBorder="1" applyAlignment="1">
      <alignment horizontal="center" vertical="center" wrapText="1"/>
    </xf>
    <xf numFmtId="0" fontId="13" fillId="0" borderId="6" xfId="0" applyFont="1" applyBorder="1" applyAlignment="1" applyProtection="1">
      <alignment horizontal="center" vertical="center"/>
      <protection locked="0"/>
    </xf>
    <xf numFmtId="0" fontId="0" fillId="0" borderId="7" xfId="0" applyBorder="1" applyAlignment="1">
      <alignment horizontal="center" vertical="center" wrapText="1"/>
    </xf>
    <xf numFmtId="14" fontId="25" fillId="0" borderId="8" xfId="0" applyNumberFormat="1" applyFont="1" applyBorder="1" applyAlignment="1">
      <alignment horizontal="center" vertical="center" wrapText="1"/>
    </xf>
    <xf numFmtId="0" fontId="29" fillId="0" borderId="0" xfId="0" applyFont="1"/>
    <xf numFmtId="0" fontId="5" fillId="2" borderId="11" xfId="0" applyFont="1" applyFill="1" applyBorder="1" applyAlignment="1">
      <alignment horizontal="center" vertical="center" wrapText="1"/>
    </xf>
    <xf numFmtId="0" fontId="14" fillId="4" borderId="12" xfId="0" applyFont="1" applyFill="1" applyBorder="1" applyAlignment="1">
      <alignment horizontal="center" vertical="center" wrapText="1"/>
    </xf>
    <xf numFmtId="0" fontId="97" fillId="4" borderId="12" xfId="0" applyFont="1" applyFill="1" applyBorder="1" applyAlignment="1">
      <alignment horizontal="center" vertical="center" wrapText="1"/>
    </xf>
    <xf numFmtId="0" fontId="2" fillId="0" borderId="0" xfId="0" applyFont="1" applyAlignment="1">
      <alignment horizontal="center"/>
    </xf>
    <xf numFmtId="49" fontId="2" fillId="0" borderId="0" xfId="0" applyNumberFormat="1" applyFont="1" applyAlignment="1">
      <alignment horizontal="center" vertical="center"/>
    </xf>
    <xf numFmtId="14" fontId="23" fillId="0" borderId="0" xfId="0" applyNumberFormat="1" applyFont="1" applyAlignment="1">
      <alignment horizontal="center" vertical="center"/>
    </xf>
    <xf numFmtId="0" fontId="6" fillId="0" borderId="0" xfId="0" applyFont="1" applyAlignment="1">
      <alignment horizontal="center" vertical="center" wrapText="1"/>
    </xf>
    <xf numFmtId="14" fontId="6" fillId="0" borderId="0" xfId="0" applyNumberFormat="1" applyFont="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horizontal="left" vertical="center" wrapText="1"/>
    </xf>
    <xf numFmtId="14" fontId="23" fillId="0" borderId="0" xfId="0" applyNumberFormat="1" applyFont="1" applyAlignment="1">
      <alignment horizontal="center" vertical="center" wrapText="1"/>
    </xf>
    <xf numFmtId="0" fontId="2" fillId="0" borderId="0" xfId="10" applyFont="1" applyAlignment="1">
      <alignment horizontal="center" vertical="center" wrapText="1"/>
    </xf>
    <xf numFmtId="1" fontId="6" fillId="0" borderId="0" xfId="0" applyNumberFormat="1" applyFont="1" applyAlignment="1">
      <alignment horizontal="center" vertical="center" wrapText="1"/>
    </xf>
    <xf numFmtId="0" fontId="2" fillId="14" borderId="0" xfId="0" applyFont="1" applyFill="1" applyAlignment="1">
      <alignment vertical="center"/>
    </xf>
    <xf numFmtId="1" fontId="2" fillId="6" borderId="0" xfId="0" applyNumberFormat="1" applyFont="1" applyFill="1" applyAlignment="1">
      <alignment horizontal="center" vertical="center"/>
    </xf>
    <xf numFmtId="168" fontId="2" fillId="0" borderId="0" xfId="0" applyNumberFormat="1" applyFont="1" applyAlignment="1">
      <alignment horizontal="center" vertical="center"/>
    </xf>
    <xf numFmtId="14" fontId="89" fillId="54" borderId="30" xfId="12" applyNumberFormat="1" applyFont="1" applyFill="1" applyBorder="1" applyAlignment="1">
      <alignment vertical="center" wrapText="1"/>
    </xf>
    <xf numFmtId="0" fontId="37" fillId="0" borderId="0" xfId="0" applyFont="1" applyAlignment="1">
      <alignment horizontal="center"/>
    </xf>
    <xf numFmtId="0" fontId="52" fillId="57" borderId="30" xfId="12" applyFont="1" applyFill="1" applyBorder="1" applyAlignment="1">
      <alignment horizontal="left" wrapText="1"/>
    </xf>
    <xf numFmtId="0" fontId="2" fillId="0" borderId="0" xfId="0" applyFont="1" applyAlignment="1">
      <alignment horizontal="left" vertical="center"/>
    </xf>
    <xf numFmtId="0" fontId="0" fillId="0" borderId="0" xfId="0" applyAlignment="1">
      <alignment horizontal="left"/>
    </xf>
    <xf numFmtId="0" fontId="56" fillId="23" borderId="12" xfId="12" applyFont="1" applyFill="1" applyBorder="1" applyAlignment="1">
      <alignment horizontal="center" wrapText="1"/>
    </xf>
    <xf numFmtId="0" fontId="89" fillId="57" borderId="30" xfId="12" applyFont="1" applyFill="1" applyBorder="1" applyAlignment="1">
      <alignment horizontal="left" wrapText="1"/>
    </xf>
    <xf numFmtId="0" fontId="89" fillId="54" borderId="30" xfId="12" applyFont="1" applyFill="1" applyBorder="1" applyAlignment="1">
      <alignment horizontal="left" vertical="center" wrapText="1"/>
    </xf>
    <xf numFmtId="0" fontId="89" fillId="76" borderId="30" xfId="12" applyFont="1" applyFill="1" applyBorder="1" applyAlignment="1">
      <alignment horizontal="left" vertical="center" wrapText="1"/>
    </xf>
    <xf numFmtId="0" fontId="89" fillId="75" borderId="30" xfId="12" applyFont="1" applyFill="1" applyBorder="1" applyAlignment="1">
      <alignment horizontal="left" wrapText="1"/>
    </xf>
    <xf numFmtId="0" fontId="53" fillId="15" borderId="12" xfId="12" applyFont="1" applyFill="1" applyBorder="1" applyAlignment="1">
      <alignment horizontal="left" vertical="center" wrapText="1"/>
    </xf>
    <xf numFmtId="0" fontId="89" fillId="64" borderId="30" xfId="12" applyFont="1" applyFill="1" applyBorder="1" applyAlignment="1">
      <alignment horizontal="left" vertical="center" wrapText="1"/>
    </xf>
    <xf numFmtId="176" fontId="89" fillId="73" borderId="30" xfId="12" applyNumberFormat="1" applyFont="1" applyFill="1" applyBorder="1" applyAlignment="1">
      <alignment horizontal="center" vertical="center" wrapText="1"/>
    </xf>
    <xf numFmtId="176" fontId="89" fillId="57" borderId="30" xfId="12" applyNumberFormat="1" applyFont="1" applyFill="1" applyBorder="1" applyAlignment="1">
      <alignment horizontal="center" vertical="center" wrapText="1"/>
    </xf>
    <xf numFmtId="176" fontId="89" fillId="71" borderId="30" xfId="12" applyNumberFormat="1" applyFont="1" applyFill="1" applyBorder="1" applyAlignment="1">
      <alignment horizontal="center" vertical="center" wrapText="1"/>
    </xf>
    <xf numFmtId="176" fontId="89" fillId="59" borderId="30" xfId="12" applyNumberFormat="1" applyFont="1" applyFill="1" applyBorder="1" applyAlignment="1">
      <alignment horizontal="center" vertical="center" wrapText="1"/>
    </xf>
    <xf numFmtId="176" fontId="89" fillId="54" borderId="30" xfId="12" applyNumberFormat="1" applyFont="1" applyFill="1" applyBorder="1" applyAlignment="1">
      <alignment horizontal="center" vertical="center" wrapText="1"/>
    </xf>
    <xf numFmtId="44" fontId="53" fillId="23" borderId="12" xfId="12" applyNumberFormat="1" applyFont="1" applyFill="1" applyBorder="1" applyAlignment="1">
      <alignment horizontal="center" vertical="center" wrapText="1"/>
    </xf>
    <xf numFmtId="176" fontId="89" fillId="75" borderId="30" xfId="12" applyNumberFormat="1" applyFont="1" applyFill="1" applyBorder="1" applyAlignment="1">
      <alignment horizontal="center" vertical="center" wrapText="1"/>
    </xf>
    <xf numFmtId="172" fontId="89" fillId="76" borderId="30" xfId="12" applyNumberFormat="1" applyFont="1" applyFill="1" applyBorder="1" applyAlignment="1">
      <alignment horizontal="center" vertical="center" wrapText="1"/>
    </xf>
    <xf numFmtId="176" fontId="89" fillId="72" borderId="30" xfId="12" applyNumberFormat="1" applyFont="1" applyFill="1" applyBorder="1" applyAlignment="1">
      <alignment horizontal="center" vertical="center" wrapText="1"/>
    </xf>
    <xf numFmtId="176" fontId="89" fillId="76" borderId="30" xfId="12" applyNumberFormat="1" applyFont="1" applyFill="1" applyBorder="1" applyAlignment="1">
      <alignment horizontal="center" vertical="center" wrapText="1"/>
    </xf>
    <xf numFmtId="176" fontId="89" fillId="77" borderId="30" xfId="12" applyNumberFormat="1" applyFont="1" applyFill="1" applyBorder="1" applyAlignment="1">
      <alignment horizontal="center" vertical="center" wrapText="1"/>
    </xf>
    <xf numFmtId="176" fontId="89" fillId="45" borderId="30" xfId="12" applyNumberFormat="1" applyFont="1" applyFill="1" applyBorder="1" applyAlignment="1">
      <alignment horizontal="center" vertical="center" wrapText="1"/>
    </xf>
    <xf numFmtId="172" fontId="53" fillId="15" borderId="12" xfId="12" applyNumberFormat="1" applyFont="1" applyFill="1" applyBorder="1" applyAlignment="1">
      <alignment horizontal="center" vertical="center" wrapText="1"/>
    </xf>
    <xf numFmtId="172" fontId="89" fillId="64" borderId="30" xfId="12" applyNumberFormat="1" applyFont="1" applyFill="1" applyBorder="1" applyAlignment="1">
      <alignment horizontal="center" vertical="center" wrapText="1"/>
    </xf>
    <xf numFmtId="176" fontId="89" fillId="64" borderId="30" xfId="12" applyNumberFormat="1" applyFont="1" applyFill="1" applyBorder="1" applyAlignment="1">
      <alignment horizontal="center" vertical="center" wrapText="1"/>
    </xf>
    <xf numFmtId="176" fontId="52" fillId="64" borderId="30" xfId="12" applyNumberFormat="1" applyFont="1" applyFill="1" applyBorder="1" applyAlignment="1">
      <alignment horizontal="center" vertical="center" wrapText="1"/>
    </xf>
    <xf numFmtId="14" fontId="52" fillId="75" borderId="30" xfId="12" applyNumberFormat="1" applyFont="1" applyFill="1" applyBorder="1" applyAlignment="1">
      <alignment horizontal="center" wrapText="1"/>
    </xf>
    <xf numFmtId="14" fontId="2" fillId="0" borderId="0" xfId="0" applyNumberFormat="1" applyFont="1" applyAlignment="1">
      <alignment horizontal="center" vertical="center" wrapText="1"/>
    </xf>
    <xf numFmtId="176" fontId="52" fillId="57" borderId="30" xfId="12" applyNumberFormat="1" applyFont="1" applyFill="1" applyBorder="1" applyAlignment="1">
      <alignment horizontal="center" wrapText="1"/>
    </xf>
    <xf numFmtId="0" fontId="52" fillId="73" borderId="44" xfId="12" applyFont="1" applyFill="1" applyBorder="1" applyAlignment="1">
      <alignment horizontal="center" vertical="center" wrapText="1"/>
    </xf>
    <xf numFmtId="0" fontId="52" fillId="73" borderId="36" xfId="12" applyFont="1" applyFill="1" applyBorder="1" applyAlignment="1">
      <alignment horizontal="center" vertical="center" wrapText="1"/>
    </xf>
    <xf numFmtId="14" fontId="52" fillId="71" borderId="30" xfId="12" applyNumberFormat="1" applyFont="1" applyFill="1" applyBorder="1" applyAlignment="1">
      <alignment horizontal="center" vertical="center" wrapText="1"/>
    </xf>
    <xf numFmtId="49" fontId="52" fillId="54" borderId="30" xfId="12" applyNumberFormat="1" applyFont="1" applyFill="1" applyBorder="1" applyAlignment="1">
      <alignment horizontal="center" vertical="center" wrapText="1"/>
    </xf>
    <xf numFmtId="0" fontId="52" fillId="73" borderId="0" xfId="12" applyFont="1" applyFill="1" applyAlignment="1">
      <alignment horizontal="center" vertical="center" wrapText="1"/>
    </xf>
    <xf numFmtId="14" fontId="52" fillId="57" borderId="30" xfId="12" applyNumberFormat="1" applyFont="1" applyFill="1" applyBorder="1" applyAlignment="1">
      <alignment horizontal="center" vertical="center" wrapText="1"/>
    </xf>
    <xf numFmtId="0" fontId="52" fillId="74" borderId="30" xfId="12" applyFont="1" applyFill="1" applyBorder="1" applyAlignment="1">
      <alignment horizontal="center" vertical="center" wrapText="1"/>
    </xf>
    <xf numFmtId="0" fontId="52" fillId="73" borderId="34" xfId="12" applyFont="1" applyFill="1" applyBorder="1" applyAlignment="1">
      <alignment horizontal="center" vertical="center" wrapText="1"/>
    </xf>
    <xf numFmtId="0" fontId="52" fillId="59" borderId="34" xfId="12" applyFont="1" applyFill="1" applyBorder="1" applyAlignment="1">
      <alignment horizontal="center" vertical="center" wrapText="1"/>
    </xf>
    <xf numFmtId="0" fontId="52" fillId="57" borderId="34" xfId="12" applyFont="1" applyFill="1" applyBorder="1" applyAlignment="1">
      <alignment horizontal="center" vertical="center" wrapText="1"/>
    </xf>
    <xf numFmtId="0" fontId="53" fillId="23" borderId="13" xfId="12" applyFont="1" applyFill="1" applyBorder="1" applyAlignment="1">
      <alignment horizontal="center" vertical="center" wrapText="1"/>
    </xf>
    <xf numFmtId="0" fontId="52" fillId="71" borderId="34" xfId="12" applyFont="1" applyFill="1" applyBorder="1" applyAlignment="1">
      <alignment horizontal="center" vertical="center" wrapText="1"/>
    </xf>
    <xf numFmtId="0" fontId="52" fillId="75" borderId="34" xfId="12" applyFont="1" applyFill="1" applyBorder="1" applyAlignment="1">
      <alignment horizontal="center" vertical="center" wrapText="1"/>
    </xf>
    <xf numFmtId="0" fontId="52" fillId="72" borderId="34" xfId="12" applyFont="1" applyFill="1" applyBorder="1" applyAlignment="1">
      <alignment horizontal="center" vertical="center" wrapText="1"/>
    </xf>
    <xf numFmtId="0" fontId="52" fillId="77" borderId="34" xfId="12" applyFont="1" applyFill="1" applyBorder="1" applyAlignment="1">
      <alignment horizontal="center" vertical="center" wrapText="1"/>
    </xf>
    <xf numFmtId="0" fontId="52" fillId="45" borderId="34" xfId="12" applyFont="1" applyFill="1" applyBorder="1" applyAlignment="1">
      <alignment horizontal="center" vertical="center" wrapText="1"/>
    </xf>
    <xf numFmtId="0" fontId="53" fillId="15" borderId="13" xfId="12" applyFont="1" applyFill="1" applyBorder="1" applyAlignment="1">
      <alignment horizontal="center" vertical="center" wrapText="1"/>
    </xf>
    <xf numFmtId="0" fontId="29" fillId="0" borderId="0" xfId="0" applyFont="1" applyAlignment="1">
      <alignment horizontal="center"/>
    </xf>
    <xf numFmtId="0" fontId="52" fillId="57" borderId="36" xfId="12" applyFont="1" applyFill="1" applyBorder="1" applyAlignment="1">
      <alignment horizontal="center" vertical="center" wrapText="1"/>
    </xf>
    <xf numFmtId="0" fontId="52" fillId="71" borderId="36" xfId="12" applyFont="1" applyFill="1" applyBorder="1" applyAlignment="1">
      <alignment horizontal="center" vertical="center" wrapText="1"/>
    </xf>
    <xf numFmtId="0" fontId="25" fillId="0" borderId="0" xfId="0" applyFont="1" applyAlignment="1">
      <alignment horizontal="center"/>
    </xf>
    <xf numFmtId="0" fontId="52" fillId="23" borderId="14" xfId="0" applyFont="1" applyFill="1" applyBorder="1" applyAlignment="1">
      <alignment horizontal="center" wrapText="1"/>
    </xf>
    <xf numFmtId="14" fontId="52" fillId="23" borderId="14" xfId="0" applyNumberFormat="1" applyFont="1" applyFill="1" applyBorder="1" applyAlignment="1">
      <alignment horizontal="center" wrapText="1"/>
    </xf>
    <xf numFmtId="0" fontId="92" fillId="23" borderId="14" xfId="0" applyFont="1" applyFill="1" applyBorder="1" applyAlignment="1">
      <alignment horizontal="center" wrapText="1"/>
    </xf>
    <xf numFmtId="0" fontId="52" fillId="23" borderId="14" xfId="0" applyFont="1" applyFill="1" applyBorder="1" applyAlignment="1">
      <alignment wrapText="1"/>
    </xf>
    <xf numFmtId="0" fontId="52" fillId="23" borderId="14" xfId="0" applyFont="1" applyFill="1" applyBorder="1" applyAlignment="1">
      <alignment horizontal="left" wrapText="1"/>
    </xf>
    <xf numFmtId="14" fontId="52" fillId="23" borderId="14" xfId="0" applyNumberFormat="1" applyFont="1" applyFill="1" applyBorder="1" applyAlignment="1">
      <alignment wrapText="1"/>
    </xf>
    <xf numFmtId="166" fontId="52" fillId="23" borderId="14" xfId="5" applyFont="1" applyFill="1" applyBorder="1" applyAlignment="1">
      <alignment wrapText="1"/>
    </xf>
    <xf numFmtId="0" fontId="98" fillId="15" borderId="0" xfId="0" applyFont="1" applyFill="1" applyAlignment="1">
      <alignment wrapText="1"/>
    </xf>
    <xf numFmtId="0" fontId="0" fillId="23" borderId="14" xfId="0" applyFill="1" applyBorder="1" applyAlignment="1">
      <alignment horizontal="center" vertical="center" wrapText="1"/>
    </xf>
    <xf numFmtId="14" fontId="0" fillId="23" borderId="14" xfId="0" applyNumberFormat="1" applyFill="1" applyBorder="1" applyAlignment="1">
      <alignment horizontal="center" vertical="center" wrapText="1"/>
    </xf>
    <xf numFmtId="0" fontId="20" fillId="23" borderId="14" xfId="1" applyFill="1" applyBorder="1" applyAlignment="1">
      <alignment horizontal="center" vertical="center" wrapText="1"/>
    </xf>
    <xf numFmtId="15" fontId="0" fillId="15" borderId="12" xfId="0" applyNumberFormat="1" applyFill="1" applyBorder="1"/>
    <xf numFmtId="14" fontId="2" fillId="13" borderId="12" xfId="0" applyNumberFormat="1" applyFont="1" applyFill="1" applyBorder="1" applyAlignment="1">
      <alignment vertical="center"/>
    </xf>
    <xf numFmtId="17" fontId="45" fillId="15" borderId="12" xfId="0" applyNumberFormat="1" applyFont="1" applyFill="1" applyBorder="1" applyAlignment="1">
      <alignment horizontal="center" vertical="center" wrapText="1"/>
    </xf>
    <xf numFmtId="14" fontId="36" fillId="15" borderId="12" xfId="0" applyNumberFormat="1" applyFont="1" applyFill="1" applyBorder="1" applyAlignment="1">
      <alignment horizontal="center" wrapText="1"/>
    </xf>
    <xf numFmtId="0" fontId="36" fillId="15" borderId="12" xfId="0" applyFont="1" applyFill="1" applyBorder="1" applyAlignment="1">
      <alignment horizontal="center" wrapText="1"/>
    </xf>
    <xf numFmtId="15" fontId="36" fillId="15" borderId="12" xfId="0" applyNumberFormat="1" applyFont="1" applyFill="1" applyBorder="1" applyAlignment="1">
      <alignment horizontal="center" wrapText="1"/>
    </xf>
    <xf numFmtId="14" fontId="0" fillId="15" borderId="0" xfId="0" applyNumberFormat="1" applyFill="1"/>
    <xf numFmtId="15" fontId="0" fillId="15" borderId="0" xfId="0" applyNumberFormat="1" applyFill="1"/>
    <xf numFmtId="14" fontId="2" fillId="35" borderId="12" xfId="0" applyNumberFormat="1" applyFont="1" applyFill="1" applyBorder="1" applyAlignment="1">
      <alignment vertical="center" wrapText="1"/>
    </xf>
    <xf numFmtId="0" fontId="5" fillId="35" borderId="12" xfId="0" applyFont="1" applyFill="1" applyBorder="1" applyAlignment="1">
      <alignment horizontal="center" vertical="center"/>
    </xf>
    <xf numFmtId="0" fontId="2" fillId="35" borderId="12" xfId="0" applyFont="1" applyFill="1" applyBorder="1" applyAlignment="1">
      <alignment vertical="center" wrapText="1"/>
    </xf>
    <xf numFmtId="3" fontId="2" fillId="35" borderId="12" xfId="0" applyNumberFormat="1" applyFont="1" applyFill="1" applyBorder="1" applyAlignment="1">
      <alignment horizontal="center" vertical="center"/>
    </xf>
    <xf numFmtId="0" fontId="2" fillId="35" borderId="12" xfId="0" applyFont="1" applyFill="1" applyBorder="1" applyAlignment="1">
      <alignment vertical="center"/>
    </xf>
    <xf numFmtId="168" fontId="2" fillId="35" borderId="12" xfId="0" applyNumberFormat="1" applyFont="1" applyFill="1" applyBorder="1" applyAlignment="1">
      <alignment vertical="center"/>
    </xf>
    <xf numFmtId="14" fontId="2" fillId="35" borderId="12" xfId="0" applyNumberFormat="1" applyFont="1" applyFill="1" applyBorder="1" applyAlignment="1">
      <alignment vertical="center"/>
    </xf>
    <xf numFmtId="0" fontId="2" fillId="35" borderId="12" xfId="0" applyFont="1" applyFill="1" applyBorder="1" applyAlignment="1">
      <alignment horizontal="center" vertical="center"/>
    </xf>
    <xf numFmtId="49" fontId="2" fillId="35" borderId="12" xfId="0" applyNumberFormat="1" applyFont="1" applyFill="1" applyBorder="1" applyAlignment="1">
      <alignment horizontal="center" vertical="center"/>
    </xf>
    <xf numFmtId="14" fontId="23" fillId="35" borderId="12" xfId="0" applyNumberFormat="1" applyFont="1" applyFill="1" applyBorder="1" applyAlignment="1">
      <alignment horizontal="center" vertical="center"/>
    </xf>
    <xf numFmtId="14" fontId="2" fillId="35" borderId="12" xfId="0" applyNumberFormat="1" applyFont="1" applyFill="1" applyBorder="1" applyAlignment="1">
      <alignment horizontal="center" vertical="center"/>
    </xf>
    <xf numFmtId="15" fontId="2" fillId="35" borderId="12" xfId="0" applyNumberFormat="1" applyFont="1" applyFill="1" applyBorder="1" applyAlignment="1">
      <alignment vertical="center"/>
    </xf>
    <xf numFmtId="0" fontId="25" fillId="15" borderId="0" xfId="0" applyFont="1" applyFill="1" applyAlignment="1">
      <alignment horizontal="center" vertical="center" wrapText="1"/>
    </xf>
    <xf numFmtId="14" fontId="25" fillId="15" borderId="0" xfId="0" applyNumberFormat="1" applyFont="1" applyFill="1" applyAlignment="1">
      <alignment horizontal="center" vertical="center" wrapText="1"/>
    </xf>
    <xf numFmtId="15" fontId="25" fillId="15" borderId="0" xfId="0" applyNumberFormat="1" applyFont="1" applyFill="1" applyAlignment="1">
      <alignment horizontal="center" vertical="center" wrapText="1"/>
    </xf>
    <xf numFmtId="0" fontId="20" fillId="15" borderId="0" xfId="1" applyFill="1" applyBorder="1" applyAlignment="1">
      <alignment horizontal="center" vertical="center" wrapText="1"/>
    </xf>
    <xf numFmtId="14" fontId="25" fillId="15" borderId="12" xfId="0" applyNumberFormat="1" applyFont="1" applyFill="1" applyBorder="1" applyAlignment="1">
      <alignment horizontal="center" vertical="center" wrapText="1"/>
    </xf>
    <xf numFmtId="0" fontId="2" fillId="34" borderId="12" xfId="0" applyFont="1" applyFill="1" applyBorder="1" applyAlignment="1">
      <alignment horizontal="center" vertical="center" wrapText="1"/>
    </xf>
    <xf numFmtId="14" fontId="2" fillId="34" borderId="12" xfId="0" applyNumberFormat="1" applyFont="1" applyFill="1" applyBorder="1" applyAlignment="1">
      <alignment horizontal="center" vertical="center" wrapText="1"/>
    </xf>
    <xf numFmtId="0" fontId="3" fillId="34" borderId="12" xfId="0" applyFont="1" applyFill="1" applyBorder="1" applyAlignment="1">
      <alignment horizontal="center" vertical="center" wrapText="1"/>
    </xf>
    <xf numFmtId="3" fontId="2" fillId="34" borderId="12" xfId="0" applyNumberFormat="1" applyFont="1" applyFill="1" applyBorder="1" applyAlignment="1">
      <alignment horizontal="center" vertical="center" wrapText="1"/>
    </xf>
    <xf numFmtId="0" fontId="20" fillId="34" borderId="12" xfId="1" applyFill="1" applyBorder="1" applyAlignment="1">
      <alignment horizontal="center" vertical="center" wrapText="1"/>
    </xf>
    <xf numFmtId="168" fontId="2" fillId="34" borderId="12" xfId="0" applyNumberFormat="1" applyFont="1" applyFill="1" applyBorder="1" applyAlignment="1">
      <alignment horizontal="center" vertical="center" wrapText="1"/>
    </xf>
    <xf numFmtId="49" fontId="2" fillId="34" borderId="12" xfId="0" applyNumberFormat="1" applyFont="1" applyFill="1" applyBorder="1" applyAlignment="1">
      <alignment horizontal="center" vertical="center" wrapText="1"/>
    </xf>
    <xf numFmtId="14" fontId="23" fillId="34" borderId="12" xfId="0" applyNumberFormat="1" applyFont="1" applyFill="1" applyBorder="1" applyAlignment="1">
      <alignment horizontal="center" vertical="center" wrapText="1"/>
    </xf>
    <xf numFmtId="166" fontId="2" fillId="34" borderId="12" xfId="5" applyFont="1" applyFill="1" applyBorder="1" applyAlignment="1">
      <alignment horizontal="center" vertical="center" wrapText="1"/>
    </xf>
    <xf numFmtId="14" fontId="17" fillId="34" borderId="12" xfId="0" applyNumberFormat="1" applyFont="1" applyFill="1" applyBorder="1" applyAlignment="1">
      <alignment horizontal="center" vertical="center" wrapText="1"/>
    </xf>
    <xf numFmtId="0" fontId="17" fillId="34" borderId="12" xfId="0" applyFont="1" applyFill="1" applyBorder="1" applyAlignment="1">
      <alignment horizontal="center" vertical="center" wrapText="1"/>
    </xf>
    <xf numFmtId="15" fontId="17" fillId="34" borderId="12" xfId="0" applyNumberFormat="1" applyFont="1" applyFill="1" applyBorder="1" applyAlignment="1">
      <alignment horizontal="center" vertical="center" wrapText="1"/>
    </xf>
    <xf numFmtId="15" fontId="2" fillId="34" borderId="12" xfId="0" applyNumberFormat="1" applyFont="1" applyFill="1" applyBorder="1" applyAlignment="1">
      <alignment horizontal="center" vertical="center" wrapText="1"/>
    </xf>
    <xf numFmtId="0" fontId="2" fillId="34" borderId="13" xfId="0" applyFont="1" applyFill="1" applyBorder="1" applyAlignment="1">
      <alignment horizontal="center" vertical="center" wrapText="1"/>
    </xf>
    <xf numFmtId="0" fontId="2" fillId="34" borderId="0" xfId="0" applyFont="1" applyFill="1" applyAlignment="1">
      <alignment horizontal="center" vertical="center" wrapText="1"/>
    </xf>
    <xf numFmtId="0" fontId="0" fillId="15" borderId="0" xfId="0" applyFill="1" applyAlignment="1">
      <alignment horizontal="center"/>
    </xf>
    <xf numFmtId="0" fontId="52" fillId="64" borderId="30" xfId="12" applyFont="1" applyFill="1" applyBorder="1" applyAlignment="1">
      <alignment horizontal="left" wrapText="1"/>
    </xf>
    <xf numFmtId="0" fontId="89" fillId="64" borderId="30" xfId="12" applyFont="1" applyFill="1" applyBorder="1" applyAlignment="1">
      <alignment horizontal="center" wrapText="1"/>
    </xf>
    <xf numFmtId="0" fontId="52" fillId="64" borderId="30" xfId="12" applyFont="1" applyFill="1" applyBorder="1" applyAlignment="1">
      <alignment horizontal="center" wrapText="1"/>
    </xf>
    <xf numFmtId="49" fontId="52" fillId="64" borderId="0" xfId="12" applyNumberFormat="1" applyFont="1" applyFill="1" applyAlignment="1">
      <alignment horizontal="center" wrapText="1"/>
    </xf>
    <xf numFmtId="0" fontId="52" fillId="64" borderId="43" xfId="12" applyFont="1" applyFill="1" applyBorder="1" applyAlignment="1">
      <alignment horizontal="center" vertical="center" wrapText="1"/>
    </xf>
    <xf numFmtId="14" fontId="89" fillId="64" borderId="43" xfId="12" applyNumberFormat="1" applyFont="1" applyFill="1" applyBorder="1" applyAlignment="1">
      <alignment horizontal="center" vertical="center" wrapText="1"/>
    </xf>
    <xf numFmtId="0" fontId="90" fillId="64" borderId="43" xfId="12" applyFont="1" applyFill="1" applyBorder="1" applyAlignment="1">
      <alignment horizontal="center" vertical="center" wrapText="1"/>
    </xf>
    <xf numFmtId="0" fontId="52" fillId="64" borderId="43" xfId="12" applyFont="1" applyFill="1" applyBorder="1" applyAlignment="1">
      <alignment horizontal="left" vertical="center" wrapText="1"/>
    </xf>
    <xf numFmtId="3" fontId="89" fillId="64" borderId="43" xfId="12" applyNumberFormat="1" applyFont="1" applyFill="1" applyBorder="1" applyAlignment="1">
      <alignment horizontal="center" vertical="center" wrapText="1"/>
    </xf>
    <xf numFmtId="49" fontId="52" fillId="64" borderId="43" xfId="12" applyNumberFormat="1" applyFont="1" applyFill="1" applyBorder="1" applyAlignment="1">
      <alignment horizontal="center" vertical="center" wrapText="1"/>
    </xf>
    <xf numFmtId="49" fontId="89" fillId="64" borderId="43" xfId="12" applyNumberFormat="1" applyFont="1" applyFill="1" applyBorder="1" applyAlignment="1">
      <alignment horizontal="center" vertical="center" wrapText="1"/>
    </xf>
    <xf numFmtId="49" fontId="52" fillId="64" borderId="43" xfId="12" applyNumberFormat="1" applyFont="1" applyFill="1" applyBorder="1" applyAlignment="1">
      <alignment horizontal="center" wrapText="1"/>
    </xf>
    <xf numFmtId="14" fontId="52" fillId="64" borderId="43" xfId="12" applyNumberFormat="1" applyFont="1" applyFill="1" applyBorder="1" applyAlignment="1">
      <alignment horizontal="center" vertical="center" wrapText="1"/>
    </xf>
    <xf numFmtId="0" fontId="89" fillId="64" borderId="43" xfId="12" applyFont="1" applyFill="1" applyBorder="1" applyAlignment="1">
      <alignment horizontal="center" vertical="center" wrapText="1"/>
    </xf>
    <xf numFmtId="176" fontId="89" fillId="64" borderId="43" xfId="12" applyNumberFormat="1" applyFont="1" applyFill="1" applyBorder="1" applyAlignment="1">
      <alignment vertical="center" wrapText="1"/>
    </xf>
    <xf numFmtId="176" fontId="89" fillId="64" borderId="43" xfId="12" applyNumberFormat="1" applyFont="1" applyFill="1" applyBorder="1" applyAlignment="1">
      <alignment horizontal="center" vertical="center" wrapText="1"/>
    </xf>
    <xf numFmtId="175" fontId="89" fillId="64" borderId="43" xfId="12" applyNumberFormat="1" applyFont="1" applyFill="1" applyBorder="1" applyAlignment="1">
      <alignment horizontal="center" vertical="center" wrapText="1"/>
    </xf>
    <xf numFmtId="0" fontId="89" fillId="64" borderId="43" xfId="12" applyFont="1" applyFill="1" applyBorder="1" applyAlignment="1">
      <alignment vertical="center" wrapText="1"/>
    </xf>
    <xf numFmtId="14" fontId="89" fillId="64" borderId="43" xfId="12" applyNumberFormat="1" applyFont="1" applyFill="1" applyBorder="1" applyAlignment="1">
      <alignment vertical="center" wrapText="1"/>
    </xf>
    <xf numFmtId="0" fontId="52" fillId="64" borderId="12" xfId="12" applyFont="1" applyFill="1" applyBorder="1" applyAlignment="1">
      <alignment horizontal="center" vertical="center" wrapText="1"/>
    </xf>
    <xf numFmtId="14" fontId="89" fillId="64" borderId="12" xfId="12" applyNumberFormat="1" applyFont="1" applyFill="1" applyBorder="1" applyAlignment="1">
      <alignment horizontal="center" vertical="center" wrapText="1"/>
    </xf>
    <xf numFmtId="0" fontId="90" fillId="64" borderId="12" xfId="12" applyFont="1" applyFill="1" applyBorder="1" applyAlignment="1">
      <alignment horizontal="center" vertical="center" wrapText="1"/>
    </xf>
    <xf numFmtId="0" fontId="52" fillId="64" borderId="12" xfId="12" applyFont="1" applyFill="1" applyBorder="1" applyAlignment="1">
      <alignment horizontal="left" vertical="center" wrapText="1"/>
    </xf>
    <xf numFmtId="3" fontId="89" fillId="64" borderId="12" xfId="12" applyNumberFormat="1" applyFont="1" applyFill="1" applyBorder="1" applyAlignment="1">
      <alignment horizontal="center" vertical="center" wrapText="1"/>
    </xf>
    <xf numFmtId="49" fontId="52" fillId="64" borderId="12" xfId="12" applyNumberFormat="1" applyFont="1" applyFill="1" applyBorder="1" applyAlignment="1">
      <alignment horizontal="center" vertical="center" wrapText="1"/>
    </xf>
    <xf numFmtId="49" fontId="89" fillId="64" borderId="12" xfId="12" applyNumberFormat="1" applyFont="1" applyFill="1" applyBorder="1" applyAlignment="1">
      <alignment horizontal="center" vertical="center" wrapText="1"/>
    </xf>
    <xf numFmtId="49" fontId="52" fillId="64" borderId="12" xfId="12" applyNumberFormat="1" applyFont="1" applyFill="1" applyBorder="1" applyAlignment="1">
      <alignment horizontal="center" wrapText="1"/>
    </xf>
    <xf numFmtId="14" fontId="52" fillId="64" borderId="12" xfId="12" applyNumberFormat="1" applyFont="1" applyFill="1" applyBorder="1" applyAlignment="1">
      <alignment horizontal="center" vertical="center" wrapText="1"/>
    </xf>
    <xf numFmtId="0" fontId="89" fillId="64" borderId="12" xfId="12" applyFont="1" applyFill="1" applyBorder="1" applyAlignment="1">
      <alignment horizontal="center" vertical="center" wrapText="1"/>
    </xf>
    <xf numFmtId="176" fontId="89" fillId="64" borderId="12" xfId="12" applyNumberFormat="1" applyFont="1" applyFill="1" applyBorder="1" applyAlignment="1">
      <alignment vertical="center" wrapText="1"/>
    </xf>
    <xf numFmtId="176" fontId="89" fillId="64" borderId="12" xfId="12" applyNumberFormat="1" applyFont="1" applyFill="1" applyBorder="1" applyAlignment="1">
      <alignment horizontal="center" vertical="center" wrapText="1"/>
    </xf>
    <xf numFmtId="175" fontId="89" fillId="64" borderId="12" xfId="12" applyNumberFormat="1" applyFont="1" applyFill="1" applyBorder="1" applyAlignment="1">
      <alignment horizontal="center" vertical="center" wrapText="1"/>
    </xf>
    <xf numFmtId="0" fontId="89" fillId="64" borderId="12" xfId="12" applyFont="1" applyFill="1" applyBorder="1" applyAlignment="1">
      <alignment vertical="center" wrapText="1"/>
    </xf>
    <xf numFmtId="0" fontId="52" fillId="64" borderId="12" xfId="12" applyFont="1" applyFill="1" applyBorder="1" applyAlignment="1">
      <alignment vertical="center" wrapText="1"/>
    </xf>
    <xf numFmtId="1" fontId="52" fillId="64" borderId="12" xfId="12" applyNumberFormat="1" applyFont="1" applyFill="1" applyBorder="1" applyAlignment="1">
      <alignment horizontal="center" vertical="center" wrapText="1"/>
    </xf>
    <xf numFmtId="14" fontId="89" fillId="64" borderId="12" xfId="12" applyNumberFormat="1" applyFont="1" applyFill="1" applyBorder="1" applyAlignment="1">
      <alignment vertical="center" wrapText="1"/>
    </xf>
    <xf numFmtId="0" fontId="53" fillId="15" borderId="12" xfId="0" applyFont="1" applyFill="1" applyBorder="1" applyAlignment="1">
      <alignment horizontal="center" vertical="center"/>
    </xf>
    <xf numFmtId="14" fontId="53" fillId="15" borderId="12" xfId="0" applyNumberFormat="1" applyFont="1" applyFill="1" applyBorder="1" applyAlignment="1">
      <alignment horizontal="center" vertical="center"/>
    </xf>
    <xf numFmtId="0" fontId="54" fillId="15" borderId="12" xfId="0" applyFont="1" applyFill="1" applyBorder="1" applyAlignment="1">
      <alignment horizontal="center" vertical="center"/>
    </xf>
    <xf numFmtId="0" fontId="53" fillId="15" borderId="12" xfId="0" applyFont="1" applyFill="1" applyBorder="1" applyAlignment="1">
      <alignment horizontal="left" vertical="center"/>
    </xf>
    <xf numFmtId="3" fontId="53" fillId="15" borderId="12" xfId="0" applyNumberFormat="1" applyFont="1" applyFill="1" applyBorder="1" applyAlignment="1">
      <alignment horizontal="center" vertical="center"/>
    </xf>
    <xf numFmtId="0" fontId="53" fillId="15" borderId="12" xfId="0" applyFont="1" applyFill="1" applyBorder="1" applyAlignment="1">
      <alignment horizontal="center"/>
    </xf>
    <xf numFmtId="0" fontId="53" fillId="15" borderId="12" xfId="0" applyFont="1" applyFill="1" applyBorder="1" applyAlignment="1">
      <alignment vertical="center"/>
    </xf>
    <xf numFmtId="14" fontId="53" fillId="15" borderId="12" xfId="0" applyNumberFormat="1" applyFont="1" applyFill="1" applyBorder="1" applyAlignment="1">
      <alignment vertical="center"/>
    </xf>
    <xf numFmtId="168" fontId="53" fillId="15" borderId="12" xfId="0" applyNumberFormat="1" applyFont="1" applyFill="1" applyBorder="1" applyAlignment="1">
      <alignment horizontal="center" vertical="center"/>
    </xf>
    <xf numFmtId="49" fontId="53" fillId="15" borderId="12" xfId="0" applyNumberFormat="1" applyFont="1" applyFill="1" applyBorder="1" applyAlignment="1">
      <alignment horizontal="center" vertical="center"/>
    </xf>
    <xf numFmtId="14" fontId="52" fillId="15" borderId="12" xfId="0" applyNumberFormat="1" applyFont="1" applyFill="1" applyBorder="1" applyAlignment="1">
      <alignment horizontal="center" vertical="center"/>
    </xf>
    <xf numFmtId="0" fontId="52" fillId="15" borderId="12" xfId="0" applyFont="1" applyFill="1" applyBorder="1" applyAlignment="1">
      <alignment horizontal="center"/>
    </xf>
    <xf numFmtId="0" fontId="52" fillId="15" borderId="12" xfId="0" applyFont="1" applyFill="1" applyBorder="1"/>
    <xf numFmtId="0" fontId="52" fillId="6" borderId="0" xfId="0" applyFont="1" applyFill="1"/>
    <xf numFmtId="0" fontId="53" fillId="20" borderId="13" xfId="12" applyFont="1" applyFill="1" applyBorder="1" applyAlignment="1">
      <alignment horizontal="center" vertical="center" wrapText="1"/>
    </xf>
    <xf numFmtId="0" fontId="52" fillId="6" borderId="14" xfId="0" applyFont="1" applyFill="1" applyBorder="1" applyAlignment="1">
      <alignment horizontal="center" wrapText="1"/>
    </xf>
    <xf numFmtId="175" fontId="23" fillId="66" borderId="30" xfId="12" applyNumberFormat="1" applyFont="1" applyFill="1" applyBorder="1" applyAlignment="1">
      <alignment vertical="center"/>
    </xf>
    <xf numFmtId="0" fontId="61" fillId="66" borderId="12" xfId="12" applyFont="1" applyFill="1" applyBorder="1" applyAlignment="1">
      <alignment wrapText="1"/>
    </xf>
    <xf numFmtId="14" fontId="61" fillId="66" borderId="12" xfId="12" applyNumberFormat="1" applyFont="1" applyFill="1" applyBorder="1"/>
    <xf numFmtId="0" fontId="0" fillId="9" borderId="12" xfId="0" applyFill="1" applyBorder="1" applyAlignment="1">
      <alignment horizontal="center" vertical="center"/>
    </xf>
    <xf numFmtId="14" fontId="0" fillId="9" borderId="12" xfId="0" applyNumberFormat="1" applyFill="1" applyBorder="1" applyAlignment="1">
      <alignment horizontal="center" vertical="center"/>
    </xf>
    <xf numFmtId="0" fontId="20" fillId="9" borderId="12" xfId="1" applyFill="1" applyBorder="1" applyAlignment="1">
      <alignment horizontal="center" vertical="center"/>
    </xf>
    <xf numFmtId="15" fontId="0" fillId="9" borderId="12" xfId="0" applyNumberFormat="1" applyFill="1" applyBorder="1" applyAlignment="1">
      <alignment horizontal="center" vertical="center"/>
    </xf>
    <xf numFmtId="0" fontId="0" fillId="0" borderId="14" xfId="0" applyBorder="1" applyAlignment="1">
      <alignment horizontal="center" vertical="center" wrapText="1"/>
    </xf>
    <xf numFmtId="0" fontId="79" fillId="59" borderId="30" xfId="12" applyFont="1" applyFill="1" applyBorder="1" applyAlignment="1">
      <alignment vertical="center" wrapText="1"/>
    </xf>
    <xf numFmtId="175" fontId="75" fillId="59" borderId="30" xfId="12" applyNumberFormat="1" applyFont="1" applyFill="1" applyBorder="1" applyAlignment="1">
      <alignment horizontal="center" vertical="center" wrapText="1"/>
    </xf>
    <xf numFmtId="14" fontId="23" fillId="59" borderId="30" xfId="12" applyNumberFormat="1" applyFont="1" applyFill="1" applyBorder="1" applyAlignment="1">
      <alignment horizontal="center" vertical="center"/>
    </xf>
    <xf numFmtId="168" fontId="75" fillId="59" borderId="30" xfId="12" applyNumberFormat="1" applyFont="1" applyFill="1" applyBorder="1" applyAlignment="1">
      <alignment vertical="center"/>
    </xf>
    <xf numFmtId="0" fontId="71" fillId="101" borderId="30" xfId="12" applyFont="1" applyFill="1" applyBorder="1" applyAlignment="1">
      <alignment horizontal="center" vertical="center"/>
    </xf>
    <xf numFmtId="0" fontId="75" fillId="101" borderId="30" xfId="12" applyFont="1" applyFill="1" applyBorder="1" applyAlignment="1">
      <alignment vertical="center"/>
    </xf>
    <xf numFmtId="0" fontId="75" fillId="101" borderId="30" xfId="12" applyFont="1" applyFill="1" applyBorder="1" applyAlignment="1">
      <alignment horizontal="center" vertical="center"/>
    </xf>
    <xf numFmtId="2" fontId="75" fillId="101" borderId="30" xfId="12" applyNumberFormat="1" applyFont="1" applyFill="1" applyBorder="1" applyAlignment="1">
      <alignment vertical="center"/>
    </xf>
    <xf numFmtId="14" fontId="75" fillId="59" borderId="30" xfId="12" applyNumberFormat="1" applyFont="1" applyFill="1" applyBorder="1" applyAlignment="1">
      <alignment horizontal="center" vertical="center"/>
    </xf>
    <xf numFmtId="0" fontId="52" fillId="0" borderId="0" xfId="0" applyFont="1"/>
    <xf numFmtId="15" fontId="0" fillId="15" borderId="12" xfId="0" applyNumberFormat="1" applyFill="1" applyBorder="1" applyAlignment="1">
      <alignment horizontal="center" vertical="center"/>
    </xf>
    <xf numFmtId="0" fontId="36" fillId="23" borderId="12" xfId="0" applyFont="1" applyFill="1" applyBorder="1"/>
    <xf numFmtId="0" fontId="23" fillId="60" borderId="34" xfId="12" applyFont="1" applyFill="1" applyBorder="1" applyAlignment="1">
      <alignment vertical="center" wrapText="1"/>
    </xf>
    <xf numFmtId="14" fontId="61" fillId="60" borderId="12" xfId="12" applyNumberFormat="1" applyFont="1" applyFill="1" applyBorder="1"/>
    <xf numFmtId="175" fontId="23" fillId="60" borderId="30" xfId="12" applyNumberFormat="1" applyFont="1" applyFill="1" applyBorder="1" applyAlignment="1">
      <alignment vertical="center"/>
    </xf>
    <xf numFmtId="14" fontId="2" fillId="23" borderId="0" xfId="0" applyNumberFormat="1" applyFont="1" applyFill="1" applyAlignment="1">
      <alignment vertical="center"/>
    </xf>
    <xf numFmtId="0" fontId="75" fillId="59" borderId="30" xfId="12" applyFont="1" applyFill="1" applyBorder="1" applyAlignment="1">
      <alignment horizontal="left" vertical="center" wrapText="1"/>
    </xf>
    <xf numFmtId="177" fontId="23" fillId="59" borderId="30" xfId="12" applyNumberFormat="1" applyFont="1" applyFill="1" applyBorder="1" applyAlignment="1">
      <alignment vertical="center" wrapText="1"/>
    </xf>
    <xf numFmtId="0" fontId="36" fillId="23" borderId="12" xfId="0" applyFont="1" applyFill="1" applyBorder="1" applyAlignment="1">
      <alignment horizontal="center" vertical="center" wrapText="1"/>
    </xf>
    <xf numFmtId="14" fontId="0" fillId="0" borderId="14" xfId="0" applyNumberFormat="1" applyBorder="1" applyAlignment="1">
      <alignment horizontal="center" vertical="center" wrapText="1"/>
    </xf>
    <xf numFmtId="15" fontId="0" fillId="0" borderId="14" xfId="0" applyNumberFormat="1" applyBorder="1" applyAlignment="1">
      <alignment horizontal="center" vertical="center" wrapText="1"/>
    </xf>
    <xf numFmtId="15" fontId="2" fillId="23" borderId="12" xfId="0" applyNumberFormat="1" applyFont="1" applyFill="1" applyBorder="1" applyAlignment="1">
      <alignment vertical="center"/>
    </xf>
    <xf numFmtId="14" fontId="0" fillId="23" borderId="0" xfId="0" applyNumberFormat="1" applyFill="1"/>
    <xf numFmtId="1" fontId="2" fillId="9" borderId="12" xfId="0" applyNumberFormat="1" applyFont="1" applyFill="1" applyBorder="1" applyAlignment="1">
      <alignment horizontal="center" vertical="center"/>
    </xf>
    <xf numFmtId="0" fontId="2" fillId="9" borderId="12" xfId="0" applyFont="1" applyFill="1" applyBorder="1" applyAlignment="1">
      <alignment horizontal="center"/>
    </xf>
    <xf numFmtId="0" fontId="2" fillId="9" borderId="13" xfId="0" applyFont="1" applyFill="1" applyBorder="1" applyAlignment="1">
      <alignment vertical="center" wrapText="1"/>
    </xf>
    <xf numFmtId="14" fontId="0" fillId="15" borderId="12" xfId="0" applyNumberFormat="1" applyFill="1" applyBorder="1" applyAlignment="1">
      <alignment horizontal="center" vertical="center"/>
    </xf>
    <xf numFmtId="3" fontId="0" fillId="15" borderId="12" xfId="0" applyNumberFormat="1" applyFill="1" applyBorder="1" applyAlignment="1">
      <alignment horizontal="center" vertical="center"/>
    </xf>
    <xf numFmtId="14" fontId="0" fillId="15" borderId="12" xfId="0" applyNumberFormat="1" applyFill="1" applyBorder="1" applyAlignment="1">
      <alignment wrapText="1"/>
    </xf>
    <xf numFmtId="15" fontId="0" fillId="15" borderId="12" xfId="0" applyNumberFormat="1" applyFill="1" applyBorder="1" applyAlignment="1">
      <alignment wrapText="1"/>
    </xf>
    <xf numFmtId="0" fontId="0" fillId="15" borderId="0" xfId="0" applyFill="1" applyAlignment="1">
      <alignment wrapText="1"/>
    </xf>
    <xf numFmtId="0" fontId="52" fillId="22" borderId="0" xfId="0" applyFont="1" applyFill="1"/>
    <xf numFmtId="14" fontId="89" fillId="80" borderId="30" xfId="12" applyNumberFormat="1" applyFont="1" applyFill="1" applyBorder="1" applyAlignment="1">
      <alignment horizontal="center" vertical="center" wrapText="1"/>
    </xf>
    <xf numFmtId="0" fontId="89" fillId="80" borderId="30" xfId="12" applyFont="1" applyFill="1" applyBorder="1" applyAlignment="1">
      <alignment horizontal="center" vertical="center" wrapText="1"/>
    </xf>
    <xf numFmtId="0" fontId="89" fillId="80" borderId="30" xfId="12" applyFont="1" applyFill="1" applyBorder="1" applyAlignment="1">
      <alignment vertical="center" wrapText="1"/>
    </xf>
    <xf numFmtId="0" fontId="52" fillId="15" borderId="12" xfId="0" quotePrefix="1" applyFont="1" applyFill="1" applyBorder="1" applyAlignment="1">
      <alignment horizontal="left" wrapText="1"/>
    </xf>
    <xf numFmtId="0" fontId="52" fillId="20" borderId="12" xfId="0" applyFont="1" applyFill="1" applyBorder="1" applyAlignment="1">
      <alignment horizontal="center" wrapText="1"/>
    </xf>
    <xf numFmtId="14" fontId="52" fillId="20" borderId="12" xfId="0" applyNumberFormat="1" applyFont="1" applyFill="1" applyBorder="1" applyAlignment="1">
      <alignment horizontal="center" wrapText="1"/>
    </xf>
    <xf numFmtId="0" fontId="92" fillId="20" borderId="12" xfId="0" applyFont="1" applyFill="1" applyBorder="1" applyAlignment="1">
      <alignment horizontal="center" wrapText="1"/>
    </xf>
    <xf numFmtId="0" fontId="52" fillId="20" borderId="12" xfId="0" applyFont="1" applyFill="1" applyBorder="1" applyAlignment="1">
      <alignment wrapText="1"/>
    </xf>
    <xf numFmtId="0" fontId="52" fillId="20" borderId="12" xfId="0" applyFont="1" applyFill="1" applyBorder="1" applyAlignment="1">
      <alignment horizontal="left" wrapText="1"/>
    </xf>
    <xf numFmtId="14" fontId="52" fillId="20" borderId="12" xfId="0" applyNumberFormat="1" applyFont="1" applyFill="1" applyBorder="1" applyAlignment="1">
      <alignment wrapText="1"/>
    </xf>
    <xf numFmtId="166" fontId="52" fillId="20" borderId="12" xfId="5" applyFont="1" applyFill="1" applyBorder="1" applyAlignment="1">
      <alignment wrapText="1"/>
    </xf>
    <xf numFmtId="1" fontId="92" fillId="23" borderId="12" xfId="0" applyNumberFormat="1" applyFont="1" applyFill="1" applyBorder="1" applyAlignment="1">
      <alignment horizontal="center" wrapText="1"/>
    </xf>
    <xf numFmtId="0" fontId="53" fillId="22" borderId="12" xfId="0" applyFont="1" applyFill="1" applyBorder="1" applyAlignment="1">
      <alignment horizontal="center" vertical="center" wrapText="1"/>
    </xf>
    <xf numFmtId="3" fontId="45" fillId="15" borderId="12" xfId="0" applyNumberFormat="1" applyFont="1" applyFill="1" applyBorder="1" applyAlignment="1">
      <alignment horizontal="center" vertical="center" wrapText="1"/>
    </xf>
    <xf numFmtId="0" fontId="20" fillId="20" borderId="10" xfId="1" applyFill="1" applyBorder="1" applyAlignment="1">
      <alignment horizontal="center" vertical="center" wrapText="1"/>
    </xf>
    <xf numFmtId="15" fontId="44" fillId="20" borderId="10" xfId="0" applyNumberFormat="1" applyFont="1" applyFill="1" applyBorder="1" applyAlignment="1">
      <alignment horizontal="center" vertical="center" wrapText="1"/>
    </xf>
    <xf numFmtId="0" fontId="2" fillId="88" borderId="12" xfId="0" applyFont="1" applyFill="1" applyBorder="1" applyAlignment="1">
      <alignment horizontal="center" vertical="center"/>
    </xf>
    <xf numFmtId="0" fontId="25" fillId="88" borderId="13" xfId="0" applyFont="1" applyFill="1" applyBorder="1" applyAlignment="1">
      <alignment horizontal="center" vertical="center"/>
    </xf>
    <xf numFmtId="171" fontId="25" fillId="88" borderId="12" xfId="0" applyNumberFormat="1" applyFont="1" applyFill="1" applyBorder="1" applyAlignment="1">
      <alignment horizontal="center" vertical="center"/>
    </xf>
    <xf numFmtId="171" fontId="25" fillId="88" borderId="0" xfId="0" applyNumberFormat="1" applyFont="1" applyFill="1" applyAlignment="1">
      <alignment horizontal="center" vertical="center"/>
    </xf>
    <xf numFmtId="0" fontId="25" fillId="88" borderId="12" xfId="0" applyFont="1" applyFill="1" applyBorder="1" applyAlignment="1">
      <alignment vertical="center"/>
    </xf>
    <xf numFmtId="1" fontId="2" fillId="88" borderId="12" xfId="0" applyNumberFormat="1" applyFont="1" applyFill="1" applyBorder="1" applyAlignment="1">
      <alignment horizontal="center" vertical="center"/>
    </xf>
    <xf numFmtId="0" fontId="2" fillId="88" borderId="12" xfId="0" applyFont="1" applyFill="1" applyBorder="1" applyAlignment="1">
      <alignment horizontal="center" vertical="center" wrapText="1"/>
    </xf>
    <xf numFmtId="0" fontId="0" fillId="88" borderId="12" xfId="0" applyFill="1" applyBorder="1" applyAlignment="1">
      <alignment horizontal="center" wrapText="1"/>
    </xf>
    <xf numFmtId="0" fontId="22" fillId="88" borderId="12" xfId="0" applyFont="1" applyFill="1" applyBorder="1" applyAlignment="1">
      <alignment horizontal="center" wrapText="1"/>
    </xf>
    <xf numFmtId="0" fontId="20" fillId="88" borderId="12" xfId="1" applyFill="1" applyBorder="1" applyAlignment="1">
      <alignment horizontal="center" wrapText="1"/>
    </xf>
    <xf numFmtId="15" fontId="0" fillId="88" borderId="12" xfId="0" applyNumberFormat="1" applyFill="1" applyBorder="1" applyAlignment="1">
      <alignment horizontal="center" wrapText="1"/>
    </xf>
    <xf numFmtId="15" fontId="0" fillId="15" borderId="14" xfId="0" applyNumberFormat="1" applyFill="1" applyBorder="1"/>
    <xf numFmtId="0" fontId="0" fillId="15" borderId="14" xfId="0" applyFill="1" applyBorder="1"/>
    <xf numFmtId="171" fontId="25" fillId="88" borderId="12" xfId="0" applyNumberFormat="1" applyFont="1" applyFill="1" applyBorder="1" applyAlignment="1">
      <alignment horizontal="center" vertical="center" wrapText="1"/>
    </xf>
    <xf numFmtId="0" fontId="25" fillId="88" borderId="12" xfId="0" applyFont="1" applyFill="1" applyBorder="1" applyAlignment="1">
      <alignment horizontal="center" vertical="center"/>
    </xf>
    <xf numFmtId="0" fontId="25" fillId="88" borderId="12" xfId="0" applyFont="1" applyFill="1" applyBorder="1" applyAlignment="1">
      <alignment horizontal="center" vertical="center" wrapText="1"/>
    </xf>
    <xf numFmtId="171" fontId="25" fillId="88" borderId="17" xfId="0" applyNumberFormat="1" applyFont="1" applyFill="1" applyBorder="1" applyAlignment="1">
      <alignment horizontal="center" vertical="center"/>
    </xf>
    <xf numFmtId="1" fontId="25" fillId="88" borderId="12" xfId="0" applyNumberFormat="1" applyFont="1" applyFill="1" applyBorder="1" applyAlignment="1">
      <alignment horizontal="center" vertical="center"/>
    </xf>
    <xf numFmtId="169" fontId="25" fillId="88" borderId="12" xfId="5" applyNumberFormat="1" applyFont="1" applyFill="1" applyBorder="1" applyAlignment="1">
      <alignment horizontal="center" vertical="center"/>
    </xf>
    <xf numFmtId="171" fontId="25" fillId="88" borderId="13" xfId="0" applyNumberFormat="1" applyFont="1" applyFill="1" applyBorder="1" applyAlignment="1">
      <alignment horizontal="center" vertical="center"/>
    </xf>
    <xf numFmtId="0" fontId="25" fillId="88" borderId="17" xfId="0" applyFont="1" applyFill="1" applyBorder="1" applyAlignment="1">
      <alignment horizontal="center" vertical="center"/>
    </xf>
    <xf numFmtId="0" fontId="44" fillId="102" borderId="12" xfId="0" applyFont="1" applyFill="1" applyBorder="1" applyAlignment="1">
      <alignment horizontal="center" vertical="center" wrapText="1"/>
    </xf>
    <xf numFmtId="14" fontId="44" fillId="102" borderId="12" xfId="0" applyNumberFormat="1" applyFont="1" applyFill="1" applyBorder="1" applyAlignment="1">
      <alignment horizontal="center" vertical="center" wrapText="1"/>
    </xf>
    <xf numFmtId="0" fontId="20" fillId="102" borderId="12" xfId="1" applyFill="1" applyBorder="1" applyAlignment="1">
      <alignment horizontal="center" vertical="center" wrapText="1"/>
    </xf>
    <xf numFmtId="0" fontId="44" fillId="102" borderId="12" xfId="10" applyFont="1" applyFill="1" applyBorder="1" applyAlignment="1">
      <alignment horizontal="center" vertical="center" wrapText="1"/>
    </xf>
    <xf numFmtId="14" fontId="44" fillId="102" borderId="12" xfId="10" applyNumberFormat="1" applyFont="1" applyFill="1" applyBorder="1" applyAlignment="1">
      <alignment horizontal="center" vertical="center" wrapText="1"/>
    </xf>
    <xf numFmtId="0" fontId="36" fillId="102" borderId="12" xfId="0" applyFont="1" applyFill="1" applyBorder="1" applyAlignment="1">
      <alignment vertical="center"/>
    </xf>
    <xf numFmtId="14" fontId="0" fillId="102" borderId="12" xfId="0" applyNumberFormat="1" applyFill="1" applyBorder="1" applyAlignment="1">
      <alignment vertical="center"/>
    </xf>
    <xf numFmtId="0" fontId="0" fillId="102" borderId="12" xfId="0" applyFill="1" applyBorder="1"/>
    <xf numFmtId="15" fontId="44" fillId="9" borderId="12" xfId="10" applyNumberFormat="1" applyFont="1" applyFill="1" applyBorder="1" applyAlignment="1">
      <alignment horizontal="center" vertical="center" wrapText="1"/>
    </xf>
    <xf numFmtId="15" fontId="44" fillId="9" borderId="12" xfId="0" applyNumberFormat="1" applyFont="1" applyFill="1" applyBorder="1" applyAlignment="1">
      <alignment horizontal="center" vertical="center" wrapText="1"/>
    </xf>
    <xf numFmtId="0" fontId="36" fillId="9" borderId="12" xfId="0" applyFont="1" applyFill="1" applyBorder="1" applyAlignment="1">
      <alignment horizontal="center" vertical="center" wrapText="1"/>
    </xf>
    <xf numFmtId="14" fontId="36" fillId="9" borderId="13" xfId="0" applyNumberFormat="1" applyFont="1" applyFill="1" applyBorder="1" applyAlignment="1">
      <alignment horizontal="center" vertical="center" wrapText="1"/>
    </xf>
    <xf numFmtId="166" fontId="2" fillId="9" borderId="12" xfId="5" applyFont="1" applyFill="1" applyBorder="1" applyAlignment="1">
      <alignment horizontal="center" vertical="center" wrapText="1"/>
    </xf>
    <xf numFmtId="0" fontId="2" fillId="9" borderId="13" xfId="0" applyFont="1" applyFill="1" applyBorder="1" applyAlignment="1">
      <alignment horizontal="center" vertical="center" wrapText="1"/>
    </xf>
    <xf numFmtId="0" fontId="57" fillId="0" borderId="1" xfId="0" applyFont="1" applyBorder="1" applyAlignment="1" applyProtection="1">
      <alignment horizontal="center" vertical="center"/>
      <protection locked="0"/>
    </xf>
    <xf numFmtId="0" fontId="52" fillId="0" borderId="2" xfId="0" applyFont="1" applyBorder="1" applyAlignment="1">
      <alignment horizontal="center" vertical="center"/>
    </xf>
    <xf numFmtId="0" fontId="52" fillId="0" borderId="3" xfId="0" applyFont="1" applyBorder="1" applyAlignment="1">
      <alignment horizontal="center" vertical="center"/>
    </xf>
    <xf numFmtId="0" fontId="52" fillId="0" borderId="0" xfId="0" applyFont="1" applyAlignment="1">
      <alignment horizontal="center"/>
    </xf>
    <xf numFmtId="0" fontId="57" fillId="0" borderId="0" xfId="0" applyFont="1" applyAlignment="1" applyProtection="1">
      <alignment horizontal="center" vertical="center"/>
      <protection locked="0"/>
    </xf>
    <xf numFmtId="0" fontId="52" fillId="0" borderId="4" xfId="0" applyFont="1" applyBorder="1" applyAlignment="1">
      <alignment horizontal="center" vertical="center" wrapText="1"/>
    </xf>
    <xf numFmtId="0" fontId="53" fillId="0" borderId="5" xfId="0" applyFont="1" applyBorder="1" applyAlignment="1">
      <alignment horizontal="center" vertical="center" wrapText="1"/>
    </xf>
    <xf numFmtId="0" fontId="57" fillId="0" borderId="6" xfId="0" applyFont="1" applyBorder="1" applyAlignment="1" applyProtection="1">
      <alignment horizontal="center" vertical="center"/>
      <protection locked="0"/>
    </xf>
    <xf numFmtId="0" fontId="52" fillId="0" borderId="7" xfId="0" applyFont="1" applyBorder="1" applyAlignment="1">
      <alignment horizontal="center" vertical="center" wrapText="1"/>
    </xf>
    <xf numFmtId="14" fontId="53" fillId="0" borderId="8" xfId="0" applyNumberFormat="1" applyFont="1" applyBorder="1" applyAlignment="1">
      <alignment horizontal="center" vertical="center" wrapText="1"/>
    </xf>
    <xf numFmtId="0" fontId="54" fillId="2" borderId="9" xfId="0" applyFont="1" applyFill="1" applyBorder="1" applyAlignment="1">
      <alignment horizontal="center" vertical="center" wrapText="1"/>
    </xf>
    <xf numFmtId="14" fontId="54" fillId="2" borderId="10" xfId="0" applyNumberFormat="1" applyFont="1" applyFill="1" applyBorder="1" applyAlignment="1">
      <alignment horizontal="center" vertical="center" wrapText="1"/>
    </xf>
    <xf numFmtId="0" fontId="54" fillId="2" borderId="11" xfId="0" applyFont="1" applyFill="1" applyBorder="1" applyAlignment="1">
      <alignment horizontal="center" vertical="center" wrapText="1"/>
    </xf>
    <xf numFmtId="0" fontId="54" fillId="2" borderId="10" xfId="0" applyFont="1" applyFill="1" applyBorder="1" applyAlignment="1">
      <alignment horizontal="center" vertical="center" wrapText="1"/>
    </xf>
    <xf numFmtId="0" fontId="57" fillId="3" borderId="10" xfId="0" applyFont="1" applyFill="1" applyBorder="1" applyAlignment="1">
      <alignment horizontal="center" vertical="center" wrapText="1"/>
    </xf>
    <xf numFmtId="0" fontId="57" fillId="4" borderId="12" xfId="0" applyFont="1" applyFill="1" applyBorder="1" applyAlignment="1">
      <alignment horizontal="center" vertical="center" wrapText="1"/>
    </xf>
    <xf numFmtId="0" fontId="54" fillId="4" borderId="12" xfId="0" applyFont="1" applyFill="1" applyBorder="1" applyAlignment="1">
      <alignment horizontal="center" vertical="center" wrapText="1"/>
    </xf>
    <xf numFmtId="0" fontId="57" fillId="5" borderId="10" xfId="0" applyFont="1" applyFill="1" applyBorder="1" applyAlignment="1">
      <alignment horizontal="center" vertical="center" wrapText="1"/>
    </xf>
    <xf numFmtId="0" fontId="92" fillId="5" borderId="10" xfId="0" applyFont="1" applyFill="1" applyBorder="1" applyAlignment="1">
      <alignment horizontal="center" vertical="center" wrapText="1"/>
    </xf>
    <xf numFmtId="0" fontId="57" fillId="6" borderId="10" xfId="0" applyFont="1" applyFill="1" applyBorder="1" applyAlignment="1">
      <alignment horizontal="center" vertical="center" wrapText="1"/>
    </xf>
    <xf numFmtId="0" fontId="54" fillId="6" borderId="10" xfId="0" applyFont="1" applyFill="1" applyBorder="1" applyAlignment="1">
      <alignment horizontal="center" vertical="center" wrapText="1"/>
    </xf>
    <xf numFmtId="0" fontId="57" fillId="7" borderId="10" xfId="0" applyFont="1" applyFill="1" applyBorder="1" applyAlignment="1">
      <alignment horizontal="center" vertical="center" wrapText="1"/>
    </xf>
    <xf numFmtId="0" fontId="57" fillId="8" borderId="10" xfId="10" applyFont="1" applyFill="1" applyBorder="1" applyAlignment="1">
      <alignment horizontal="center" vertical="center" wrapText="1"/>
    </xf>
    <xf numFmtId="1" fontId="54" fillId="8" borderId="10" xfId="0" applyNumberFormat="1" applyFont="1" applyFill="1" applyBorder="1" applyAlignment="1">
      <alignment horizontal="center" vertical="center" wrapText="1"/>
    </xf>
    <xf numFmtId="0" fontId="54" fillId="8" borderId="10" xfId="0" applyFont="1" applyFill="1" applyBorder="1" applyAlignment="1">
      <alignment horizontal="center" vertical="center" wrapText="1"/>
    </xf>
    <xf numFmtId="0" fontId="54" fillId="9" borderId="10" xfId="0" applyFont="1" applyFill="1" applyBorder="1" applyAlignment="1">
      <alignment horizontal="center" vertical="center" wrapText="1"/>
    </xf>
    <xf numFmtId="0" fontId="57" fillId="10" borderId="10" xfId="10" applyFont="1" applyFill="1" applyBorder="1" applyAlignment="1">
      <alignment horizontal="center" vertical="center" wrapText="1"/>
    </xf>
    <xf numFmtId="1" fontId="54" fillId="10" borderId="10" xfId="0" applyNumberFormat="1" applyFont="1" applyFill="1" applyBorder="1" applyAlignment="1">
      <alignment horizontal="center" vertical="center" wrapText="1"/>
    </xf>
    <xf numFmtId="0" fontId="54" fillId="10" borderId="10" xfId="0" applyFont="1" applyFill="1" applyBorder="1" applyAlignment="1">
      <alignment horizontal="center" vertical="center" wrapText="1"/>
    </xf>
    <xf numFmtId="0" fontId="54" fillId="11" borderId="10" xfId="0" applyFont="1" applyFill="1" applyBorder="1" applyAlignment="1">
      <alignment horizontal="center" vertical="center" wrapText="1"/>
    </xf>
    <xf numFmtId="0" fontId="54" fillId="3" borderId="10" xfId="0" applyFont="1" applyFill="1" applyBorder="1" applyAlignment="1">
      <alignment horizontal="center" vertical="center" wrapText="1"/>
    </xf>
    <xf numFmtId="0" fontId="54" fillId="12" borderId="12" xfId="0" applyFont="1" applyFill="1" applyBorder="1" applyAlignment="1">
      <alignment horizontal="center" vertical="center" wrapText="1"/>
    </xf>
    <xf numFmtId="0" fontId="54" fillId="13" borderId="12" xfId="0" applyFont="1" applyFill="1" applyBorder="1" applyAlignment="1">
      <alignment horizontal="center" vertical="center" wrapText="1"/>
    </xf>
    <xf numFmtId="0" fontId="57" fillId="13" borderId="12" xfId="0" applyFont="1" applyFill="1" applyBorder="1" applyAlignment="1">
      <alignment horizontal="center" vertical="center" wrapText="1"/>
    </xf>
    <xf numFmtId="0" fontId="52" fillId="75" borderId="30" xfId="14" applyFont="1" applyFill="1" applyBorder="1" applyAlignment="1">
      <alignment horizontal="center" vertical="center" wrapText="1"/>
    </xf>
    <xf numFmtId="14" fontId="52" fillId="75" borderId="30" xfId="14" applyNumberFormat="1" applyFont="1" applyFill="1" applyBorder="1" applyAlignment="1">
      <alignment horizontal="center" vertical="center" wrapText="1"/>
    </xf>
    <xf numFmtId="2" fontId="90" fillId="71" borderId="30" xfId="14" applyNumberFormat="1" applyFont="1" applyFill="1" applyBorder="1" applyAlignment="1">
      <alignment horizontal="center" vertical="center" wrapText="1"/>
    </xf>
    <xf numFmtId="0" fontId="52" fillId="75" borderId="30" xfId="14" applyFont="1" applyFill="1" applyBorder="1" applyAlignment="1">
      <alignment horizontal="left" vertical="center" wrapText="1"/>
    </xf>
    <xf numFmtId="175" fontId="52" fillId="75" borderId="30" xfId="14" applyNumberFormat="1" applyFont="1" applyFill="1" applyBorder="1" applyAlignment="1">
      <alignment horizontal="left" vertical="center" wrapText="1"/>
    </xf>
    <xf numFmtId="49" fontId="52" fillId="75" borderId="30" xfId="14" applyNumberFormat="1" applyFont="1" applyFill="1" applyBorder="1" applyAlignment="1">
      <alignment horizontal="center" vertical="center" wrapText="1"/>
    </xf>
    <xf numFmtId="0" fontId="52" fillId="75" borderId="30" xfId="14" applyFont="1" applyFill="1" applyBorder="1" applyAlignment="1">
      <alignment vertical="center" wrapText="1"/>
    </xf>
    <xf numFmtId="175" fontId="52" fillId="75" borderId="30" xfId="14" applyNumberFormat="1" applyFont="1" applyFill="1" applyBorder="1" applyAlignment="1">
      <alignment horizontal="center" vertical="center" wrapText="1"/>
    </xf>
    <xf numFmtId="176" fontId="52" fillId="75" borderId="30" xfId="14" applyNumberFormat="1" applyFont="1" applyFill="1" applyBorder="1" applyAlignment="1">
      <alignment vertical="center" wrapText="1"/>
    </xf>
    <xf numFmtId="175" fontId="52" fillId="75" borderId="30" xfId="14" applyNumberFormat="1" applyFont="1" applyFill="1" applyBorder="1" applyAlignment="1">
      <alignment vertical="center" wrapText="1"/>
    </xf>
    <xf numFmtId="14" fontId="52" fillId="75" borderId="30" xfId="14" applyNumberFormat="1" applyFont="1" applyFill="1" applyBorder="1" applyAlignment="1">
      <alignment vertical="center" wrapText="1"/>
    </xf>
    <xf numFmtId="0" fontId="52" fillId="75" borderId="34" xfId="14" applyFont="1" applyFill="1" applyBorder="1" applyAlignment="1">
      <alignment horizontal="center" vertical="center" wrapText="1"/>
    </xf>
    <xf numFmtId="0" fontId="52" fillId="15" borderId="0" xfId="0" applyFont="1" applyFill="1"/>
    <xf numFmtId="0" fontId="52" fillId="80" borderId="30" xfId="14" applyFont="1" applyFill="1" applyBorder="1" applyAlignment="1">
      <alignment horizontal="center" vertical="center" wrapText="1"/>
    </xf>
    <xf numFmtId="14" fontId="52" fillId="80" borderId="30" xfId="14" applyNumberFormat="1" applyFont="1" applyFill="1" applyBorder="1" applyAlignment="1">
      <alignment horizontal="center" vertical="center" wrapText="1"/>
    </xf>
    <xf numFmtId="0" fontId="90" fillId="80" borderId="30" xfId="14" applyFont="1" applyFill="1" applyBorder="1" applyAlignment="1">
      <alignment horizontal="center" vertical="center" wrapText="1"/>
    </xf>
    <xf numFmtId="0" fontId="52" fillId="80" borderId="30" xfId="14" applyFont="1" applyFill="1" applyBorder="1" applyAlignment="1">
      <alignment horizontal="left" vertical="center" wrapText="1"/>
    </xf>
    <xf numFmtId="49" fontId="52" fillId="80" borderId="30" xfId="14" applyNumberFormat="1" applyFont="1" applyFill="1" applyBorder="1" applyAlignment="1">
      <alignment vertical="center" wrapText="1"/>
    </xf>
    <xf numFmtId="49" fontId="52" fillId="80" borderId="30" xfId="14" applyNumberFormat="1" applyFont="1" applyFill="1" applyBorder="1" applyAlignment="1">
      <alignment horizontal="center" vertical="center" wrapText="1"/>
    </xf>
    <xf numFmtId="49" fontId="52" fillId="80" borderId="30" xfId="14" applyNumberFormat="1" applyFont="1" applyFill="1" applyBorder="1" applyAlignment="1">
      <alignment horizontal="center" wrapText="1"/>
    </xf>
    <xf numFmtId="0" fontId="52" fillId="80" borderId="30" xfId="14" applyFont="1" applyFill="1" applyBorder="1" applyAlignment="1">
      <alignment vertical="center" wrapText="1"/>
    </xf>
    <xf numFmtId="175" fontId="52" fillId="80" borderId="30" xfId="14" applyNumberFormat="1" applyFont="1" applyFill="1" applyBorder="1" applyAlignment="1">
      <alignment horizontal="center" vertical="center" wrapText="1"/>
    </xf>
    <xf numFmtId="176" fontId="52" fillId="80" borderId="30" xfId="14" applyNumberFormat="1" applyFont="1" applyFill="1" applyBorder="1" applyAlignment="1">
      <alignment vertical="center" wrapText="1"/>
    </xf>
    <xf numFmtId="175" fontId="52" fillId="80" borderId="30" xfId="14" applyNumberFormat="1" applyFont="1" applyFill="1" applyBorder="1" applyAlignment="1">
      <alignment vertical="center" wrapText="1"/>
    </xf>
    <xf numFmtId="0" fontId="52" fillId="76" borderId="30" xfId="14" applyFont="1" applyFill="1" applyBorder="1" applyAlignment="1">
      <alignment horizontal="center" vertical="center" wrapText="1"/>
    </xf>
    <xf numFmtId="14" fontId="52" fillId="76" borderId="30" xfId="14" applyNumberFormat="1" applyFont="1" applyFill="1" applyBorder="1" applyAlignment="1">
      <alignment horizontal="center" vertical="center" wrapText="1"/>
    </xf>
    <xf numFmtId="0" fontId="90" fillId="76" borderId="30" xfId="14" applyFont="1" applyFill="1" applyBorder="1" applyAlignment="1">
      <alignment horizontal="center" vertical="center" wrapText="1"/>
    </xf>
    <xf numFmtId="0" fontId="52" fillId="76" borderId="30" xfId="14" applyFont="1" applyFill="1" applyBorder="1" applyAlignment="1">
      <alignment horizontal="left" vertical="center" wrapText="1"/>
    </xf>
    <xf numFmtId="49" fontId="52" fillId="76" borderId="30" xfId="14" applyNumberFormat="1" applyFont="1" applyFill="1" applyBorder="1" applyAlignment="1">
      <alignment vertical="center" wrapText="1"/>
    </xf>
    <xf numFmtId="49" fontId="52" fillId="76" borderId="30" xfId="14" applyNumberFormat="1" applyFont="1" applyFill="1" applyBorder="1" applyAlignment="1">
      <alignment horizontal="center" vertical="center" wrapText="1"/>
    </xf>
    <xf numFmtId="49" fontId="52" fillId="76" borderId="30" xfId="14" applyNumberFormat="1" applyFont="1" applyFill="1" applyBorder="1" applyAlignment="1">
      <alignment horizontal="center" wrapText="1"/>
    </xf>
    <xf numFmtId="0" fontId="52" fillId="76" borderId="30" xfId="14" applyFont="1" applyFill="1" applyBorder="1" applyAlignment="1">
      <alignment vertical="center" wrapText="1"/>
    </xf>
    <xf numFmtId="176" fontId="52" fillId="76" borderId="30" xfId="14" applyNumberFormat="1" applyFont="1" applyFill="1" applyBorder="1" applyAlignment="1">
      <alignment vertical="center" wrapText="1"/>
    </xf>
    <xf numFmtId="175" fontId="52" fillId="76" borderId="30" xfId="14" applyNumberFormat="1" applyFont="1" applyFill="1" applyBorder="1" applyAlignment="1">
      <alignment vertical="center" wrapText="1"/>
    </xf>
    <xf numFmtId="175" fontId="52" fillId="76" borderId="30" xfId="14" applyNumberFormat="1" applyFont="1" applyFill="1" applyBorder="1" applyAlignment="1">
      <alignment horizontal="center" vertical="center" wrapText="1"/>
    </xf>
    <xf numFmtId="14" fontId="52" fillId="76" borderId="30" xfId="14" applyNumberFormat="1" applyFont="1" applyFill="1" applyBorder="1" applyAlignment="1">
      <alignment vertical="center" wrapText="1"/>
    </xf>
    <xf numFmtId="0" fontId="52" fillId="76" borderId="34" xfId="14" applyFont="1" applyFill="1" applyBorder="1" applyAlignment="1">
      <alignment horizontal="center" vertical="center" wrapText="1"/>
    </xf>
    <xf numFmtId="0" fontId="52" fillId="23" borderId="0" xfId="0" applyFont="1" applyFill="1"/>
    <xf numFmtId="0" fontId="52" fillId="76" borderId="43" xfId="14" applyFont="1" applyFill="1" applyBorder="1" applyAlignment="1">
      <alignment horizontal="center" vertical="center" wrapText="1"/>
    </xf>
    <xf numFmtId="14" fontId="52" fillId="76" borderId="43" xfId="14" applyNumberFormat="1" applyFont="1" applyFill="1" applyBorder="1" applyAlignment="1">
      <alignment horizontal="center" vertical="center" wrapText="1"/>
    </xf>
    <xf numFmtId="0" fontId="92" fillId="76" borderId="43" xfId="14" applyFont="1" applyFill="1" applyBorder="1" applyAlignment="1">
      <alignment horizontal="center" vertical="center" wrapText="1"/>
    </xf>
    <xf numFmtId="0" fontId="52" fillId="76" borderId="43" xfId="14" applyFont="1" applyFill="1" applyBorder="1" applyAlignment="1">
      <alignment horizontal="left" vertical="center" wrapText="1"/>
    </xf>
    <xf numFmtId="49" fontId="52" fillId="76" borderId="43" xfId="14" applyNumberFormat="1" applyFont="1" applyFill="1" applyBorder="1" applyAlignment="1">
      <alignment horizontal="center" vertical="center" wrapText="1"/>
    </xf>
    <xf numFmtId="49" fontId="52" fillId="76" borderId="43" xfId="14" applyNumberFormat="1" applyFont="1" applyFill="1" applyBorder="1" applyAlignment="1">
      <alignment vertical="center" wrapText="1"/>
    </xf>
    <xf numFmtId="49" fontId="52" fillId="76" borderId="43" xfId="14" applyNumberFormat="1" applyFont="1" applyFill="1" applyBorder="1" applyAlignment="1">
      <alignment horizontal="center" wrapText="1"/>
    </xf>
    <xf numFmtId="0" fontId="52" fillId="76" borderId="43" xfId="14" applyFont="1" applyFill="1" applyBorder="1" applyAlignment="1">
      <alignment vertical="center" wrapText="1"/>
    </xf>
    <xf numFmtId="176" fontId="52" fillId="76" borderId="43" xfId="14" applyNumberFormat="1" applyFont="1" applyFill="1" applyBorder="1" applyAlignment="1">
      <alignment vertical="center" wrapText="1"/>
    </xf>
    <xf numFmtId="175" fontId="52" fillId="76" borderId="43" xfId="14" applyNumberFormat="1" applyFont="1" applyFill="1" applyBorder="1" applyAlignment="1">
      <alignment vertical="center" wrapText="1"/>
    </xf>
    <xf numFmtId="175" fontId="52" fillId="76" borderId="43" xfId="14" applyNumberFormat="1" applyFont="1" applyFill="1" applyBorder="1" applyAlignment="1">
      <alignment horizontal="center" vertical="center" wrapText="1"/>
    </xf>
    <xf numFmtId="14" fontId="52" fillId="76" borderId="43" xfId="14" applyNumberFormat="1" applyFont="1" applyFill="1" applyBorder="1" applyAlignment="1">
      <alignment vertical="center" wrapText="1"/>
    </xf>
    <xf numFmtId="0" fontId="52" fillId="76" borderId="31" xfId="14" applyFont="1" applyFill="1" applyBorder="1" applyAlignment="1">
      <alignment horizontal="center" vertical="center" wrapText="1"/>
    </xf>
    <xf numFmtId="0" fontId="90" fillId="75" borderId="30" xfId="14" applyFont="1" applyFill="1" applyBorder="1" applyAlignment="1">
      <alignment horizontal="center" vertical="center" wrapText="1"/>
    </xf>
    <xf numFmtId="3" fontId="52" fillId="75" borderId="30" xfId="14" applyNumberFormat="1" applyFont="1" applyFill="1" applyBorder="1" applyAlignment="1">
      <alignment horizontal="center" vertical="center" wrapText="1"/>
    </xf>
    <xf numFmtId="176" fontId="52" fillId="75" borderId="30" xfId="14" applyNumberFormat="1" applyFont="1" applyFill="1" applyBorder="1" applyAlignment="1">
      <alignment horizontal="center" vertical="center" wrapText="1"/>
    </xf>
    <xf numFmtId="0" fontId="52" fillId="76" borderId="30" xfId="14" applyFont="1" applyFill="1" applyBorder="1" applyAlignment="1">
      <alignment horizontal="left" vertical="center"/>
    </xf>
    <xf numFmtId="3" fontId="52" fillId="76" borderId="30" xfId="14" applyNumberFormat="1" applyFont="1" applyFill="1" applyBorder="1" applyAlignment="1">
      <alignment horizontal="center" vertical="center"/>
    </xf>
    <xf numFmtId="0" fontId="52" fillId="76" borderId="30" xfId="14" applyFont="1" applyFill="1" applyBorder="1" applyAlignment="1">
      <alignment horizontal="center" vertical="center"/>
    </xf>
    <xf numFmtId="49" fontId="52" fillId="76" borderId="30" xfId="14" applyNumberFormat="1" applyFont="1" applyFill="1" applyBorder="1" applyAlignment="1">
      <alignment vertical="center"/>
    </xf>
    <xf numFmtId="49" fontId="52" fillId="76" borderId="30" xfId="14" applyNumberFormat="1" applyFont="1" applyFill="1" applyBorder="1" applyAlignment="1">
      <alignment horizontal="center"/>
    </xf>
    <xf numFmtId="0" fontId="52" fillId="76" borderId="30" xfId="14" applyFont="1" applyFill="1" applyBorder="1" applyAlignment="1">
      <alignment vertical="center"/>
    </xf>
    <xf numFmtId="175" fontId="52" fillId="76" borderId="30" xfId="14" applyNumberFormat="1" applyFont="1" applyFill="1" applyBorder="1" applyAlignment="1">
      <alignment horizontal="center" vertical="center"/>
    </xf>
    <xf numFmtId="166" fontId="52" fillId="76" borderId="30" xfId="5" applyFont="1" applyFill="1" applyBorder="1" applyAlignment="1">
      <alignment vertical="center"/>
    </xf>
    <xf numFmtId="176" fontId="52" fillId="76" borderId="30" xfId="14" applyNumberFormat="1" applyFont="1" applyFill="1" applyBorder="1" applyAlignment="1">
      <alignment vertical="center"/>
    </xf>
    <xf numFmtId="175" fontId="52" fillId="76" borderId="30" xfId="14" applyNumberFormat="1" applyFont="1" applyFill="1" applyBorder="1" applyAlignment="1">
      <alignment vertical="center"/>
    </xf>
    <xf numFmtId="14" fontId="52" fillId="76" borderId="30" xfId="14" applyNumberFormat="1" applyFont="1" applyFill="1" applyBorder="1" applyAlignment="1">
      <alignment vertical="center"/>
    </xf>
    <xf numFmtId="0" fontId="52" fillId="20" borderId="0" xfId="0" applyFont="1" applyFill="1"/>
    <xf numFmtId="3" fontId="52" fillId="76" borderId="30" xfId="14" applyNumberFormat="1" applyFont="1" applyFill="1" applyBorder="1" applyAlignment="1">
      <alignment horizontal="center" vertical="center" wrapText="1"/>
    </xf>
    <xf numFmtId="0" fontId="52" fillId="30" borderId="0" xfId="0" applyFont="1" applyFill="1"/>
    <xf numFmtId="3" fontId="52" fillId="80" borderId="30" xfId="14" applyNumberFormat="1" applyFont="1" applyFill="1" applyBorder="1" applyAlignment="1">
      <alignment horizontal="center" vertical="center" wrapText="1"/>
    </xf>
    <xf numFmtId="0" fontId="52" fillId="80" borderId="34" xfId="14" applyFont="1" applyFill="1" applyBorder="1" applyAlignment="1">
      <alignment horizontal="center" vertical="center" wrapText="1"/>
    </xf>
    <xf numFmtId="0" fontId="52" fillId="76" borderId="12" xfId="14" applyFont="1" applyFill="1" applyBorder="1" applyAlignment="1">
      <alignment horizontal="center" vertical="center" wrapText="1"/>
    </xf>
    <xf numFmtId="14" fontId="52" fillId="76" borderId="12" xfId="14" applyNumberFormat="1" applyFont="1" applyFill="1" applyBorder="1" applyAlignment="1">
      <alignment horizontal="center" vertical="center" wrapText="1"/>
    </xf>
    <xf numFmtId="0" fontId="90" fillId="76" borderId="12" xfId="14" applyFont="1" applyFill="1" applyBorder="1" applyAlignment="1">
      <alignment horizontal="center" vertical="center" wrapText="1"/>
    </xf>
    <xf numFmtId="0" fontId="52" fillId="76" borderId="12" xfId="14" applyFont="1" applyFill="1" applyBorder="1" applyAlignment="1">
      <alignment horizontal="left" vertical="center" wrapText="1"/>
    </xf>
    <xf numFmtId="3" fontId="52" fillId="76" borderId="12" xfId="14" applyNumberFormat="1" applyFont="1" applyFill="1" applyBorder="1" applyAlignment="1">
      <alignment horizontal="center" vertical="center" wrapText="1"/>
    </xf>
    <xf numFmtId="49" fontId="52" fillId="76" borderId="12" xfId="14" applyNumberFormat="1" applyFont="1" applyFill="1" applyBorder="1" applyAlignment="1">
      <alignment vertical="center" wrapText="1"/>
    </xf>
    <xf numFmtId="49" fontId="52" fillId="76" borderId="12" xfId="14" applyNumberFormat="1" applyFont="1" applyFill="1" applyBorder="1" applyAlignment="1">
      <alignment horizontal="center" wrapText="1"/>
    </xf>
    <xf numFmtId="0" fontId="52" fillId="76" borderId="12" xfId="14" applyFont="1" applyFill="1" applyBorder="1" applyAlignment="1">
      <alignment vertical="center" wrapText="1"/>
    </xf>
    <xf numFmtId="175" fontId="52" fillId="76" borderId="12" xfId="14" applyNumberFormat="1" applyFont="1" applyFill="1" applyBorder="1" applyAlignment="1">
      <alignment horizontal="center" vertical="center" wrapText="1"/>
    </xf>
    <xf numFmtId="175" fontId="52" fillId="76" borderId="12" xfId="14" applyNumberFormat="1" applyFont="1" applyFill="1" applyBorder="1" applyAlignment="1">
      <alignment vertical="center" wrapText="1"/>
    </xf>
    <xf numFmtId="49" fontId="52" fillId="76" borderId="12" xfId="14" applyNumberFormat="1" applyFont="1" applyFill="1" applyBorder="1" applyAlignment="1">
      <alignment horizontal="center" vertical="center" wrapText="1"/>
    </xf>
    <xf numFmtId="14" fontId="52" fillId="76" borderId="12" xfId="14" applyNumberFormat="1" applyFont="1" applyFill="1" applyBorder="1" applyAlignment="1">
      <alignment vertical="center" wrapText="1"/>
    </xf>
    <xf numFmtId="0" fontId="53" fillId="23" borderId="12" xfId="14" applyFont="1" applyFill="1" applyBorder="1" applyAlignment="1">
      <alignment horizontal="center" vertical="center" wrapText="1"/>
    </xf>
    <xf numFmtId="176" fontId="52" fillId="76" borderId="12" xfId="14" applyNumberFormat="1" applyFont="1" applyFill="1" applyBorder="1" applyAlignment="1">
      <alignment vertical="center" wrapText="1"/>
    </xf>
    <xf numFmtId="0" fontId="52" fillId="22" borderId="12" xfId="0" applyFont="1" applyFill="1" applyBorder="1"/>
    <xf numFmtId="0" fontId="53" fillId="22" borderId="0" xfId="0" applyFont="1" applyFill="1"/>
    <xf numFmtId="0" fontId="52" fillId="15" borderId="12" xfId="14" applyFont="1" applyFill="1" applyBorder="1" applyAlignment="1">
      <alignment horizontal="center" vertical="center" wrapText="1"/>
    </xf>
    <xf numFmtId="14" fontId="52" fillId="15" borderId="12" xfId="14" applyNumberFormat="1" applyFont="1" applyFill="1" applyBorder="1" applyAlignment="1">
      <alignment horizontal="center" vertical="center" wrapText="1"/>
    </xf>
    <xf numFmtId="0" fontId="52" fillId="15" borderId="12" xfId="14" applyFont="1" applyFill="1" applyBorder="1" applyAlignment="1">
      <alignment horizontal="left" vertical="center" wrapText="1"/>
    </xf>
    <xf numFmtId="49" fontId="52" fillId="15" borderId="12" xfId="14" applyNumberFormat="1" applyFont="1" applyFill="1" applyBorder="1" applyAlignment="1">
      <alignment vertical="center" wrapText="1"/>
    </xf>
    <xf numFmtId="49" fontId="52" fillId="15" borderId="12" xfId="14" applyNumberFormat="1" applyFont="1" applyFill="1" applyBorder="1" applyAlignment="1">
      <alignment horizontal="center" vertical="center" wrapText="1"/>
    </xf>
    <xf numFmtId="49" fontId="52" fillId="15" borderId="12" xfId="14" applyNumberFormat="1" applyFont="1" applyFill="1" applyBorder="1" applyAlignment="1">
      <alignment horizontal="center" wrapText="1"/>
    </xf>
    <xf numFmtId="0" fontId="52" fillId="15" borderId="12" xfId="14" applyFont="1" applyFill="1" applyBorder="1" applyAlignment="1">
      <alignment vertical="center" wrapText="1"/>
    </xf>
    <xf numFmtId="176" fontId="52" fillId="15" borderId="12" xfId="14" applyNumberFormat="1" applyFont="1" applyFill="1" applyBorder="1" applyAlignment="1">
      <alignment vertical="center" wrapText="1"/>
    </xf>
    <xf numFmtId="175" fontId="52" fillId="15" borderId="12" xfId="14" applyNumberFormat="1" applyFont="1" applyFill="1" applyBorder="1" applyAlignment="1">
      <alignment vertical="center" wrapText="1"/>
    </xf>
    <xf numFmtId="175" fontId="52" fillId="15" borderId="12" xfId="14" applyNumberFormat="1" applyFont="1" applyFill="1" applyBorder="1" applyAlignment="1">
      <alignment horizontal="center" vertical="center" wrapText="1"/>
    </xf>
    <xf numFmtId="14" fontId="52" fillId="15" borderId="12" xfId="14" applyNumberFormat="1" applyFont="1" applyFill="1" applyBorder="1" applyAlignment="1">
      <alignment vertical="center" wrapText="1"/>
    </xf>
    <xf numFmtId="0" fontId="52" fillId="64" borderId="43" xfId="14" applyFont="1" applyFill="1" applyBorder="1" applyAlignment="1">
      <alignment horizontal="center" vertical="center"/>
    </xf>
    <xf numFmtId="14" fontId="52" fillId="64" borderId="43" xfId="14" applyNumberFormat="1" applyFont="1" applyFill="1" applyBorder="1" applyAlignment="1">
      <alignment horizontal="center" vertical="center"/>
    </xf>
    <xf numFmtId="0" fontId="52" fillId="64" borderId="43" xfId="14" applyFont="1" applyFill="1" applyBorder="1" applyAlignment="1">
      <alignment horizontal="left" vertical="center"/>
    </xf>
    <xf numFmtId="3" fontId="52" fillId="64" borderId="43" xfId="14" applyNumberFormat="1" applyFont="1" applyFill="1" applyBorder="1" applyAlignment="1">
      <alignment horizontal="center" vertical="center"/>
    </xf>
    <xf numFmtId="49" fontId="52" fillId="64" borderId="43" xfId="14" applyNumberFormat="1" applyFont="1" applyFill="1" applyBorder="1" applyAlignment="1">
      <alignment vertical="center" wrapText="1"/>
    </xf>
    <xf numFmtId="49" fontId="52" fillId="64" borderId="43" xfId="14" applyNumberFormat="1" applyFont="1" applyFill="1" applyBorder="1" applyAlignment="1">
      <alignment vertical="center"/>
    </xf>
    <xf numFmtId="49" fontId="52" fillId="64" borderId="43" xfId="14" applyNumberFormat="1" applyFont="1" applyFill="1" applyBorder="1" applyAlignment="1">
      <alignment horizontal="center"/>
    </xf>
    <xf numFmtId="0" fontId="52" fillId="64" borderId="43" xfId="14" applyFont="1" applyFill="1" applyBorder="1" applyAlignment="1">
      <alignment vertical="center"/>
    </xf>
    <xf numFmtId="0" fontId="52" fillId="64" borderId="43" xfId="14" applyFont="1" applyFill="1" applyBorder="1" applyAlignment="1">
      <alignment vertical="center" wrapText="1"/>
    </xf>
    <xf numFmtId="166" fontId="52" fillId="64" borderId="43" xfId="5" applyFont="1" applyFill="1" applyBorder="1" applyAlignment="1">
      <alignment vertical="center"/>
    </xf>
    <xf numFmtId="176" fontId="52" fillId="64" borderId="43" xfId="14" applyNumberFormat="1" applyFont="1" applyFill="1" applyBorder="1" applyAlignment="1">
      <alignment vertical="center"/>
    </xf>
    <xf numFmtId="175" fontId="52" fillId="64" borderId="43" xfId="14" applyNumberFormat="1" applyFont="1" applyFill="1" applyBorder="1" applyAlignment="1">
      <alignment vertical="center" wrapText="1"/>
    </xf>
    <xf numFmtId="49" fontId="52" fillId="64" borderId="43" xfId="14" applyNumberFormat="1" applyFont="1" applyFill="1" applyBorder="1" applyAlignment="1">
      <alignment horizontal="center" vertical="center"/>
    </xf>
    <xf numFmtId="175" fontId="52" fillId="64" borderId="43" xfId="14" applyNumberFormat="1" applyFont="1" applyFill="1" applyBorder="1" applyAlignment="1">
      <alignment horizontal="center" vertical="center"/>
    </xf>
    <xf numFmtId="175" fontId="52" fillId="64" borderId="43" xfId="14" applyNumberFormat="1" applyFont="1" applyFill="1" applyBorder="1" applyAlignment="1">
      <alignment vertical="center"/>
    </xf>
    <xf numFmtId="1" fontId="52" fillId="64" borderId="43" xfId="14" applyNumberFormat="1" applyFont="1" applyFill="1" applyBorder="1" applyAlignment="1">
      <alignment horizontal="center" vertical="center"/>
    </xf>
    <xf numFmtId="14" fontId="52" fillId="64" borderId="43" xfId="14" applyNumberFormat="1" applyFont="1" applyFill="1" applyBorder="1" applyAlignment="1">
      <alignment vertical="center"/>
    </xf>
    <xf numFmtId="0" fontId="52" fillId="64" borderId="31" xfId="14" applyFont="1" applyFill="1" applyBorder="1" applyAlignment="1">
      <alignment horizontal="center" vertical="center"/>
    </xf>
    <xf numFmtId="3" fontId="53" fillId="0" borderId="0" xfId="0" applyNumberFormat="1" applyFont="1" applyAlignment="1">
      <alignment horizontal="center" vertical="center"/>
    </xf>
    <xf numFmtId="0" fontId="92" fillId="0" borderId="0" xfId="0" applyFont="1"/>
    <xf numFmtId="0" fontId="92" fillId="80" borderId="30" xfId="12" applyFont="1" applyFill="1" applyBorder="1" applyAlignment="1">
      <alignment horizontal="center" vertical="center" wrapText="1"/>
    </xf>
    <xf numFmtId="166" fontId="89" fillId="80" borderId="30" xfId="5" applyFont="1" applyFill="1" applyBorder="1" applyAlignment="1">
      <alignment horizontal="center" vertical="center" wrapText="1"/>
    </xf>
    <xf numFmtId="14" fontId="52" fillId="80" borderId="30" xfId="12" applyNumberFormat="1" applyFont="1" applyFill="1" applyBorder="1" applyAlignment="1">
      <alignment vertical="center" wrapText="1"/>
    </xf>
    <xf numFmtId="14" fontId="89" fillId="80" borderId="30" xfId="12" applyNumberFormat="1" applyFont="1" applyFill="1" applyBorder="1" applyAlignment="1">
      <alignment vertical="center" wrapText="1"/>
    </xf>
    <xf numFmtId="0" fontId="89" fillId="80" borderId="30" xfId="12" applyFont="1" applyFill="1" applyBorder="1" applyAlignment="1">
      <alignment wrapText="1"/>
    </xf>
    <xf numFmtId="0" fontId="53" fillId="75" borderId="30" xfId="12" applyFont="1" applyFill="1" applyBorder="1" applyAlignment="1">
      <alignment horizontal="center" vertical="center" wrapText="1"/>
    </xf>
    <xf numFmtId="14" fontId="53" fillId="75" borderId="30" xfId="12" applyNumberFormat="1" applyFont="1" applyFill="1" applyBorder="1" applyAlignment="1">
      <alignment horizontal="center" vertical="center" wrapText="1"/>
    </xf>
    <xf numFmtId="0" fontId="57" fillId="75" borderId="30" xfId="12" applyFont="1" applyFill="1" applyBorder="1" applyAlignment="1">
      <alignment horizontal="center" vertical="center" wrapText="1"/>
    </xf>
    <xf numFmtId="0" fontId="53" fillId="75" borderId="30" xfId="12" applyFont="1" applyFill="1" applyBorder="1" applyAlignment="1">
      <alignment horizontal="left" vertical="center" wrapText="1"/>
    </xf>
    <xf numFmtId="3" fontId="53" fillId="75" borderId="30" xfId="12" applyNumberFormat="1" applyFont="1" applyFill="1" applyBorder="1" applyAlignment="1">
      <alignment horizontal="center" vertical="center" wrapText="1"/>
    </xf>
    <xf numFmtId="175" fontId="53" fillId="75" borderId="30" xfId="12" applyNumberFormat="1" applyFont="1" applyFill="1" applyBorder="1" applyAlignment="1">
      <alignment horizontal="center" vertical="center" wrapText="1"/>
    </xf>
    <xf numFmtId="176" fontId="53" fillId="75" borderId="30" xfId="12" applyNumberFormat="1" applyFont="1" applyFill="1" applyBorder="1" applyAlignment="1">
      <alignment vertical="center" wrapText="1"/>
    </xf>
    <xf numFmtId="176" fontId="53" fillId="75" borderId="30" xfId="12" applyNumberFormat="1" applyFont="1" applyFill="1" applyBorder="1" applyAlignment="1">
      <alignment horizontal="center" vertical="center" wrapText="1"/>
    </xf>
    <xf numFmtId="49" fontId="53" fillId="75" borderId="30" xfId="12" applyNumberFormat="1" applyFont="1" applyFill="1" applyBorder="1" applyAlignment="1">
      <alignment horizontal="center" vertical="center" wrapText="1"/>
    </xf>
    <xf numFmtId="0" fontId="53" fillId="75" borderId="30" xfId="12" applyFont="1" applyFill="1" applyBorder="1" applyAlignment="1">
      <alignment vertical="center" wrapText="1"/>
    </xf>
    <xf numFmtId="175" fontId="53" fillId="75" borderId="30" xfId="12" applyNumberFormat="1" applyFont="1" applyFill="1" applyBorder="1" applyAlignment="1">
      <alignment vertical="center" wrapText="1"/>
    </xf>
    <xf numFmtId="0" fontId="53" fillId="75" borderId="34" xfId="12" applyFont="1" applyFill="1" applyBorder="1" applyAlignment="1">
      <alignment horizontal="center" vertical="center" wrapText="1"/>
    </xf>
    <xf numFmtId="0" fontId="37" fillId="0" borderId="11" xfId="0" applyFont="1" applyBorder="1" applyAlignment="1">
      <alignment horizontal="center" vertical="center"/>
    </xf>
    <xf numFmtId="0" fontId="37" fillId="0" borderId="22" xfId="0" applyFont="1" applyBorder="1" applyAlignment="1">
      <alignment horizontal="center" vertical="center"/>
    </xf>
    <xf numFmtId="1" fontId="0" fillId="0" borderId="12" xfId="0" applyNumberFormat="1" applyBorder="1" applyAlignment="1">
      <alignment horizontal="center" vertical="center" wrapText="1"/>
    </xf>
    <xf numFmtId="170" fontId="22" fillId="0" borderId="0" xfId="2" applyNumberFormat="1" applyFont="1" applyAlignment="1">
      <alignment horizontal="right" vertical="center" wrapText="1"/>
    </xf>
    <xf numFmtId="0" fontId="22" fillId="0" borderId="0" xfId="0" applyFont="1" applyAlignment="1">
      <alignment horizontal="right" vertical="center" wrapText="1"/>
    </xf>
    <xf numFmtId="170" fontId="22" fillId="0" borderId="0" xfId="0" applyNumberFormat="1" applyFont="1" applyAlignment="1">
      <alignment horizontal="right" vertical="center" wrapText="1"/>
    </xf>
    <xf numFmtId="0" fontId="52" fillId="6" borderId="12" xfId="0" applyFont="1" applyFill="1" applyBorder="1"/>
    <xf numFmtId="0" fontId="52" fillId="15" borderId="14" xfId="0" applyFont="1" applyFill="1" applyBorder="1" applyAlignment="1">
      <alignment wrapText="1"/>
    </xf>
    <xf numFmtId="14" fontId="0" fillId="15" borderId="10" xfId="0" applyNumberFormat="1" applyFill="1" applyBorder="1" applyAlignment="1">
      <alignment horizontal="center" vertical="center" wrapText="1"/>
    </xf>
    <xf numFmtId="0" fontId="22" fillId="15" borderId="10" xfId="0" applyFont="1" applyFill="1" applyBorder="1" applyAlignment="1">
      <alignment horizontal="center" vertical="center" wrapText="1"/>
    </xf>
    <xf numFmtId="0" fontId="20" fillId="15" borderId="10" xfId="1" applyFill="1" applyBorder="1" applyAlignment="1">
      <alignment horizontal="center" vertical="center" wrapText="1"/>
    </xf>
    <xf numFmtId="0" fontId="45" fillId="15" borderId="10" xfId="0" applyFont="1" applyFill="1" applyBorder="1" applyAlignment="1">
      <alignment horizontal="center" vertical="center" wrapText="1"/>
    </xf>
    <xf numFmtId="15" fontId="0" fillId="15" borderId="10" xfId="0" applyNumberFormat="1" applyFill="1" applyBorder="1" applyAlignment="1">
      <alignment horizontal="center" vertical="center" wrapText="1"/>
    </xf>
    <xf numFmtId="0" fontId="0" fillId="15" borderId="14" xfId="0" applyFill="1" applyBorder="1" applyAlignment="1">
      <alignment horizontal="center" wrapText="1"/>
    </xf>
    <xf numFmtId="14" fontId="0" fillId="15" borderId="14" xfId="0" applyNumberFormat="1" applyFill="1" applyBorder="1" applyAlignment="1">
      <alignment horizontal="center" wrapText="1"/>
    </xf>
    <xf numFmtId="0" fontId="22" fillId="15" borderId="14" xfId="0" applyFont="1" applyFill="1" applyBorder="1" applyAlignment="1">
      <alignment horizontal="center" wrapText="1"/>
    </xf>
    <xf numFmtId="0" fontId="20" fillId="15" borderId="14" xfId="1" applyFill="1" applyBorder="1" applyAlignment="1">
      <alignment horizontal="center" wrapText="1"/>
    </xf>
    <xf numFmtId="15" fontId="0" fillId="15" borderId="14" xfId="0" applyNumberFormat="1" applyFill="1" applyBorder="1" applyAlignment="1">
      <alignment horizontal="center" wrapText="1"/>
    </xf>
    <xf numFmtId="0" fontId="98" fillId="15" borderId="12" xfId="0" applyFont="1" applyFill="1" applyBorder="1" applyAlignment="1">
      <alignment wrapText="1"/>
    </xf>
    <xf numFmtId="175" fontId="23" fillId="56" borderId="30" xfId="12" applyNumberFormat="1" applyFont="1" applyFill="1" applyBorder="1" applyAlignment="1">
      <alignment horizontal="center" vertical="center"/>
    </xf>
    <xf numFmtId="0" fontId="45" fillId="102" borderId="12" xfId="0" applyFont="1" applyFill="1" applyBorder="1" applyAlignment="1">
      <alignment horizontal="center" vertical="center" wrapText="1"/>
    </xf>
    <xf numFmtId="14" fontId="45" fillId="102" borderId="12" xfId="0" applyNumberFormat="1" applyFont="1" applyFill="1" applyBorder="1" applyAlignment="1">
      <alignment horizontal="center" vertical="center" wrapText="1"/>
    </xf>
    <xf numFmtId="15" fontId="45" fillId="102" borderId="12" xfId="0" applyNumberFormat="1" applyFont="1" applyFill="1" applyBorder="1" applyAlignment="1">
      <alignment horizontal="center" vertical="center" wrapText="1"/>
    </xf>
    <xf numFmtId="0" fontId="36" fillId="102" borderId="12" xfId="0" applyFont="1" applyFill="1" applyBorder="1" applyAlignment="1">
      <alignment horizontal="center" wrapText="1"/>
    </xf>
    <xf numFmtId="14" fontId="0" fillId="102" borderId="12" xfId="0" applyNumberFormat="1" applyFill="1" applyBorder="1" applyAlignment="1">
      <alignment horizontal="center" wrapText="1"/>
    </xf>
    <xf numFmtId="0" fontId="0" fillId="102" borderId="0" xfId="0" applyFill="1" applyAlignment="1">
      <alignment horizontal="center" wrapText="1"/>
    </xf>
    <xf numFmtId="3" fontId="52" fillId="23" borderId="12" xfId="0" applyNumberFormat="1" applyFont="1" applyFill="1" applyBorder="1" applyAlignment="1">
      <alignment horizontal="center" wrapText="1"/>
    </xf>
    <xf numFmtId="14" fontId="52" fillId="23" borderId="12" xfId="5" applyNumberFormat="1" applyFont="1" applyFill="1" applyBorder="1" applyAlignment="1">
      <alignment wrapText="1"/>
    </xf>
    <xf numFmtId="0" fontId="52" fillId="64" borderId="12" xfId="14" applyFont="1" applyFill="1" applyBorder="1" applyAlignment="1">
      <alignment horizontal="center" vertical="center" wrapText="1"/>
    </xf>
    <xf numFmtId="14" fontId="52" fillId="64" borderId="12" xfId="14" applyNumberFormat="1" applyFont="1" applyFill="1" applyBorder="1" applyAlignment="1">
      <alignment horizontal="center" vertical="center" wrapText="1"/>
    </xf>
    <xf numFmtId="0" fontId="52" fillId="64" borderId="12" xfId="14" applyFont="1" applyFill="1" applyBorder="1" applyAlignment="1">
      <alignment horizontal="left" vertical="center" wrapText="1"/>
    </xf>
    <xf numFmtId="49" fontId="52" fillId="64" borderId="12" xfId="14" applyNumberFormat="1" applyFont="1" applyFill="1" applyBorder="1" applyAlignment="1">
      <alignment vertical="center" wrapText="1"/>
    </xf>
    <xf numFmtId="0" fontId="52" fillId="64" borderId="12" xfId="14" applyFont="1" applyFill="1" applyBorder="1" applyAlignment="1">
      <alignment vertical="center" wrapText="1"/>
    </xf>
    <xf numFmtId="0" fontId="52" fillId="72" borderId="30" xfId="14" applyFont="1" applyFill="1" applyBorder="1" applyAlignment="1">
      <alignment horizontal="center" vertical="center" wrapText="1"/>
    </xf>
    <xf numFmtId="14" fontId="52" fillId="72" borderId="30" xfId="14" applyNumberFormat="1" applyFont="1" applyFill="1" applyBorder="1" applyAlignment="1">
      <alignment horizontal="center" vertical="center" wrapText="1"/>
    </xf>
    <xf numFmtId="2" fontId="90" fillId="68" borderId="30" xfId="14" applyNumberFormat="1" applyFont="1" applyFill="1" applyBorder="1" applyAlignment="1">
      <alignment horizontal="center" vertical="center" wrapText="1"/>
    </xf>
    <xf numFmtId="0" fontId="52" fillId="72" borderId="30" xfId="14" applyFont="1" applyFill="1" applyBorder="1" applyAlignment="1">
      <alignment horizontal="left" vertical="center" wrapText="1"/>
    </xf>
    <xf numFmtId="175" fontId="52" fillId="72" borderId="30" xfId="14" applyNumberFormat="1" applyFont="1" applyFill="1" applyBorder="1" applyAlignment="1">
      <alignment horizontal="left" vertical="center" wrapText="1"/>
    </xf>
    <xf numFmtId="49" fontId="52" fillId="72" borderId="30" xfId="14" applyNumberFormat="1" applyFont="1" applyFill="1" applyBorder="1" applyAlignment="1">
      <alignment horizontal="center" vertical="center" wrapText="1"/>
    </xf>
    <xf numFmtId="0" fontId="52" fillId="72" borderId="30" xfId="14" applyFont="1" applyFill="1" applyBorder="1" applyAlignment="1">
      <alignment vertical="center" wrapText="1"/>
    </xf>
    <xf numFmtId="175" fontId="52" fillId="72" borderId="30" xfId="14" applyNumberFormat="1" applyFont="1" applyFill="1" applyBorder="1" applyAlignment="1">
      <alignment horizontal="center" vertical="center" wrapText="1"/>
    </xf>
    <xf numFmtId="166" fontId="52" fillId="72" borderId="30" xfId="5" applyFont="1" applyFill="1" applyBorder="1" applyAlignment="1">
      <alignment vertical="center" wrapText="1"/>
    </xf>
    <xf numFmtId="176" fontId="52" fillId="72" borderId="30" xfId="14" applyNumberFormat="1" applyFont="1" applyFill="1" applyBorder="1" applyAlignment="1">
      <alignment vertical="center" wrapText="1"/>
    </xf>
    <xf numFmtId="175" fontId="52" fillId="72" borderId="30" xfId="14" applyNumberFormat="1" applyFont="1" applyFill="1" applyBorder="1" applyAlignment="1">
      <alignment vertical="center" wrapText="1"/>
    </xf>
    <xf numFmtId="0" fontId="52" fillId="64" borderId="43" xfId="14" applyFont="1" applyFill="1" applyBorder="1" applyAlignment="1">
      <alignment horizontal="center" vertical="center" wrapText="1"/>
    </xf>
    <xf numFmtId="14" fontId="52" fillId="64" borderId="43" xfId="14" applyNumberFormat="1" applyFont="1" applyFill="1" applyBorder="1" applyAlignment="1">
      <alignment horizontal="center" vertical="center" wrapText="1"/>
    </xf>
    <xf numFmtId="0" fontId="90" fillId="64" borderId="43" xfId="14" applyFont="1" applyFill="1" applyBorder="1" applyAlignment="1">
      <alignment horizontal="center" vertical="center" wrapText="1"/>
    </xf>
    <xf numFmtId="0" fontId="52" fillId="64" borderId="43" xfId="14" applyFont="1" applyFill="1" applyBorder="1" applyAlignment="1">
      <alignment horizontal="left" vertical="center" wrapText="1"/>
    </xf>
    <xf numFmtId="49" fontId="52" fillId="64" borderId="43" xfId="14" applyNumberFormat="1" applyFont="1" applyFill="1" applyBorder="1" applyAlignment="1">
      <alignment horizontal="center" wrapText="1"/>
    </xf>
    <xf numFmtId="175" fontId="52" fillId="64" borderId="43" xfId="14" applyNumberFormat="1" applyFont="1" applyFill="1" applyBorder="1" applyAlignment="1">
      <alignment horizontal="center" vertical="center" wrapText="1"/>
    </xf>
    <xf numFmtId="166" fontId="52" fillId="64" borderId="43" xfId="5" applyFont="1" applyFill="1" applyBorder="1" applyAlignment="1">
      <alignment vertical="center" wrapText="1"/>
    </xf>
    <xf numFmtId="176" fontId="52" fillId="64" borderId="43" xfId="14" applyNumberFormat="1" applyFont="1" applyFill="1" applyBorder="1" applyAlignment="1">
      <alignment vertical="center" wrapText="1"/>
    </xf>
    <xf numFmtId="49" fontId="52" fillId="64" borderId="43" xfId="14" applyNumberFormat="1" applyFont="1" applyFill="1" applyBorder="1" applyAlignment="1">
      <alignment horizontal="center" vertical="center" wrapText="1"/>
    </xf>
    <xf numFmtId="14" fontId="52" fillId="64" borderId="43" xfId="14" applyNumberFormat="1" applyFont="1" applyFill="1" applyBorder="1" applyAlignment="1">
      <alignment vertical="center" wrapText="1"/>
    </xf>
    <xf numFmtId="0" fontId="53" fillId="15" borderId="12" xfId="0" applyFont="1" applyFill="1" applyBorder="1" applyAlignment="1">
      <alignment vertical="center" wrapText="1"/>
    </xf>
    <xf numFmtId="3" fontId="53" fillId="15" borderId="12" xfId="0" applyNumberFormat="1" applyFont="1" applyFill="1" applyBorder="1" applyAlignment="1">
      <alignment horizontal="center" vertical="center" wrapText="1"/>
    </xf>
    <xf numFmtId="168" fontId="53" fillId="15" borderId="12" xfId="0" applyNumberFormat="1" applyFont="1" applyFill="1" applyBorder="1" applyAlignment="1">
      <alignment vertical="center"/>
    </xf>
    <xf numFmtId="0" fontId="0" fillId="88" borderId="0" xfId="0" applyFill="1" applyAlignment="1">
      <alignment horizontal="center" vertical="center" wrapText="1"/>
    </xf>
    <xf numFmtId="14" fontId="0" fillId="88" borderId="0" xfId="0" applyNumberFormat="1" applyFill="1"/>
    <xf numFmtId="0" fontId="5" fillId="88" borderId="12" xfId="0" applyFont="1" applyFill="1" applyBorder="1" applyAlignment="1">
      <alignment horizontal="center" vertical="center"/>
    </xf>
    <xf numFmtId="0" fontId="9" fillId="88" borderId="12" xfId="0" applyFont="1" applyFill="1" applyBorder="1" applyAlignment="1">
      <alignment horizontal="left" vertical="center" wrapText="1"/>
    </xf>
    <xf numFmtId="0" fontId="1" fillId="88" borderId="12" xfId="0" applyFont="1" applyFill="1" applyBorder="1" applyAlignment="1">
      <alignment horizontal="left" vertical="center" wrapText="1"/>
    </xf>
    <xf numFmtId="0" fontId="2" fillId="88" borderId="12" xfId="0" applyFont="1" applyFill="1" applyBorder="1" applyAlignment="1">
      <alignment horizontal="left" vertical="center"/>
    </xf>
    <xf numFmtId="0" fontId="2" fillId="88" borderId="12" xfId="0" applyFont="1" applyFill="1" applyBorder="1" applyAlignment="1">
      <alignment vertical="center"/>
    </xf>
    <xf numFmtId="14" fontId="2" fillId="88" borderId="12" xfId="0" applyNumberFormat="1" applyFont="1" applyFill="1" applyBorder="1" applyAlignment="1">
      <alignment horizontal="center" vertical="center" wrapText="1"/>
    </xf>
    <xf numFmtId="166" fontId="2" fillId="88" borderId="12" xfId="5" applyFont="1" applyFill="1" applyBorder="1" applyAlignment="1">
      <alignment horizontal="center" vertical="center" wrapText="1"/>
    </xf>
    <xf numFmtId="14" fontId="2" fillId="88" borderId="12" xfId="0" applyNumberFormat="1" applyFont="1" applyFill="1" applyBorder="1" applyAlignment="1">
      <alignment horizontal="center" vertical="center"/>
    </xf>
    <xf numFmtId="49" fontId="2" fillId="88" borderId="12" xfId="0" applyNumberFormat="1" applyFont="1" applyFill="1" applyBorder="1" applyAlignment="1">
      <alignment horizontal="center" vertical="center"/>
    </xf>
    <xf numFmtId="14" fontId="23" fillId="88" borderId="12" xfId="0" applyNumberFormat="1" applyFont="1" applyFill="1" applyBorder="1" applyAlignment="1">
      <alignment horizontal="center" vertical="center"/>
    </xf>
    <xf numFmtId="0" fontId="2" fillId="88" borderId="13" xfId="0" applyFont="1" applyFill="1" applyBorder="1" applyAlignment="1">
      <alignment vertical="center" wrapText="1"/>
    </xf>
    <xf numFmtId="0" fontId="2" fillId="88" borderId="12" xfId="0" applyFont="1" applyFill="1" applyBorder="1" applyAlignment="1">
      <alignment vertical="center" wrapText="1"/>
    </xf>
    <xf numFmtId="14" fontId="2" fillId="88" borderId="12" xfId="0" applyNumberFormat="1" applyFont="1" applyFill="1" applyBorder="1" applyAlignment="1">
      <alignment vertical="center"/>
    </xf>
    <xf numFmtId="14" fontId="2" fillId="23" borderId="0" xfId="0" applyNumberFormat="1" applyFont="1" applyFill="1" applyAlignment="1">
      <alignment horizontal="left" vertical="center"/>
    </xf>
    <xf numFmtId="0" fontId="2" fillId="23" borderId="0" xfId="0" applyFont="1" applyFill="1" applyAlignment="1">
      <alignment vertical="center" wrapText="1"/>
    </xf>
    <xf numFmtId="14" fontId="75" fillId="56" borderId="34" xfId="12" applyNumberFormat="1" applyFont="1" applyFill="1" applyBorder="1" applyAlignment="1">
      <alignment vertical="center"/>
    </xf>
    <xf numFmtId="14" fontId="23" fillId="56" borderId="34" xfId="12" applyNumberFormat="1" applyFont="1" applyFill="1" applyBorder="1" applyAlignment="1">
      <alignment vertical="center" wrapText="1"/>
    </xf>
    <xf numFmtId="0" fontId="61" fillId="56" borderId="0" xfId="12" applyFont="1" applyFill="1" applyAlignment="1">
      <alignment wrapText="1"/>
    </xf>
    <xf numFmtId="0" fontId="3" fillId="17" borderId="12" xfId="0" applyFont="1" applyFill="1" applyBorder="1" applyAlignment="1">
      <alignment horizontal="center" vertical="center" wrapText="1"/>
    </xf>
    <xf numFmtId="3" fontId="2" fillId="17" borderId="12" xfId="0" applyNumberFormat="1" applyFont="1" applyFill="1" applyBorder="1" applyAlignment="1">
      <alignment horizontal="center" vertical="center" wrapText="1"/>
    </xf>
    <xf numFmtId="15" fontId="2" fillId="17" borderId="12" xfId="0" applyNumberFormat="1" applyFont="1" applyFill="1" applyBorder="1" applyAlignment="1">
      <alignment horizontal="center" vertical="center" wrapText="1"/>
    </xf>
    <xf numFmtId="0" fontId="17" fillId="17" borderId="12" xfId="0" applyFont="1" applyFill="1" applyBorder="1" applyAlignment="1">
      <alignment horizontal="center" vertical="center" wrapText="1"/>
    </xf>
    <xf numFmtId="15" fontId="17" fillId="17" borderId="12" xfId="0" applyNumberFormat="1" applyFont="1" applyFill="1" applyBorder="1" applyAlignment="1">
      <alignment horizontal="center" vertical="center" wrapText="1"/>
    </xf>
    <xf numFmtId="14" fontId="23" fillId="17" borderId="13" xfId="0" applyNumberFormat="1" applyFont="1" applyFill="1" applyBorder="1" applyAlignment="1">
      <alignment horizontal="center" vertical="center" wrapText="1"/>
    </xf>
    <xf numFmtId="0" fontId="23" fillId="17" borderId="0" xfId="0" applyFont="1" applyFill="1" applyAlignment="1">
      <alignment horizontal="center" vertical="center" wrapText="1"/>
    </xf>
    <xf numFmtId="0" fontId="20" fillId="15" borderId="0" xfId="1" applyFill="1" applyBorder="1"/>
    <xf numFmtId="0" fontId="22" fillId="88" borderId="12" xfId="0" applyFont="1" applyFill="1" applyBorder="1" applyAlignment="1">
      <alignment horizontal="center" vertical="center" wrapText="1"/>
    </xf>
    <xf numFmtId="0" fontId="45" fillId="15" borderId="12" xfId="0" applyFont="1" applyFill="1" applyBorder="1" applyAlignment="1">
      <alignment horizontal="center" vertical="center"/>
    </xf>
    <xf numFmtId="14" fontId="2" fillId="31" borderId="12" xfId="0" applyNumberFormat="1" applyFont="1" applyFill="1" applyBorder="1" applyAlignment="1">
      <alignment vertical="center" wrapText="1"/>
    </xf>
    <xf numFmtId="1" fontId="2" fillId="31" borderId="12" xfId="0" applyNumberFormat="1" applyFont="1" applyFill="1" applyBorder="1" applyAlignment="1">
      <alignment horizontal="center" vertical="center"/>
    </xf>
    <xf numFmtId="0" fontId="5" fillId="31" borderId="12" xfId="0" applyFont="1" applyFill="1" applyBorder="1" applyAlignment="1">
      <alignment horizontal="center" vertical="center"/>
    </xf>
    <xf numFmtId="0" fontId="2" fillId="31" borderId="12" xfId="0" applyFont="1" applyFill="1" applyBorder="1" applyAlignment="1">
      <alignment vertical="center" wrapText="1"/>
    </xf>
    <xf numFmtId="0" fontId="23" fillId="31" borderId="12" xfId="0" applyFont="1" applyFill="1" applyBorder="1"/>
    <xf numFmtId="0" fontId="0" fillId="31" borderId="12" xfId="0" applyFill="1" applyBorder="1"/>
    <xf numFmtId="0" fontId="0" fillId="31" borderId="0" xfId="0" applyFill="1"/>
    <xf numFmtId="14" fontId="53" fillId="15" borderId="12" xfId="0" applyNumberFormat="1" applyFont="1" applyFill="1" applyBorder="1" applyAlignment="1">
      <alignment vertical="center" wrapText="1"/>
    </xf>
    <xf numFmtId="0" fontId="53" fillId="15" borderId="12" xfId="0" applyFont="1" applyFill="1" applyBorder="1" applyAlignment="1">
      <alignment horizontal="center" vertical="center" wrapText="1"/>
    </xf>
    <xf numFmtId="14" fontId="53" fillId="15" borderId="12" xfId="0" applyNumberFormat="1" applyFont="1" applyFill="1" applyBorder="1" applyAlignment="1">
      <alignment horizontal="center" vertical="center" wrapText="1"/>
    </xf>
    <xf numFmtId="166" fontId="53" fillId="15" borderId="12" xfId="5" applyFont="1" applyFill="1" applyBorder="1" applyAlignment="1">
      <alignment vertical="center"/>
    </xf>
    <xf numFmtId="171" fontId="25" fillId="79" borderId="0" xfId="0" applyNumberFormat="1" applyFont="1" applyFill="1" applyAlignment="1">
      <alignment horizontal="center" vertical="center"/>
    </xf>
    <xf numFmtId="0" fontId="52" fillId="8" borderId="0" xfId="0" applyFont="1" applyFill="1"/>
    <xf numFmtId="0" fontId="53" fillId="6" borderId="14" xfId="0" applyFont="1" applyFill="1" applyBorder="1" applyAlignment="1">
      <alignment horizontal="center" vertical="center"/>
    </xf>
    <xf numFmtId="14" fontId="53" fillId="6" borderId="14" xfId="0" applyNumberFormat="1" applyFont="1" applyFill="1" applyBorder="1" applyAlignment="1">
      <alignment vertical="center"/>
    </xf>
    <xf numFmtId="0" fontId="54" fillId="6" borderId="14" xfId="0" applyFont="1" applyFill="1" applyBorder="1" applyAlignment="1">
      <alignment horizontal="center" vertical="center"/>
    </xf>
    <xf numFmtId="0" fontId="53" fillId="6" borderId="14" xfId="0" applyFont="1" applyFill="1" applyBorder="1" applyAlignment="1">
      <alignment vertical="center"/>
    </xf>
    <xf numFmtId="49" fontId="53" fillId="6" borderId="14" xfId="0" applyNumberFormat="1" applyFont="1" applyFill="1" applyBorder="1" applyAlignment="1">
      <alignment horizontal="center" vertical="center"/>
    </xf>
    <xf numFmtId="14" fontId="52" fillId="6" borderId="14" xfId="0" applyNumberFormat="1" applyFont="1" applyFill="1" applyBorder="1" applyAlignment="1">
      <alignment horizontal="center" vertical="center"/>
    </xf>
    <xf numFmtId="0" fontId="52" fillId="0" borderId="12" xfId="0" applyFont="1" applyBorder="1"/>
    <xf numFmtId="0" fontId="53" fillId="23" borderId="12" xfId="0" applyFont="1" applyFill="1" applyBorder="1" applyAlignment="1">
      <alignment horizontal="center" vertical="center"/>
    </xf>
    <xf numFmtId="0" fontId="53" fillId="23" borderId="12" xfId="0" applyFont="1" applyFill="1" applyBorder="1" applyAlignment="1">
      <alignment vertical="center"/>
    </xf>
    <xf numFmtId="3" fontId="53" fillId="23" borderId="12" xfId="0" applyNumberFormat="1" applyFont="1" applyFill="1" applyBorder="1" applyAlignment="1">
      <alignment horizontal="center" vertical="center"/>
    </xf>
    <xf numFmtId="0" fontId="53" fillId="23" borderId="12" xfId="0" applyFont="1" applyFill="1" applyBorder="1" applyAlignment="1">
      <alignment horizontal="center"/>
    </xf>
    <xf numFmtId="0" fontId="53" fillId="23" borderId="12" xfId="0" applyFont="1" applyFill="1" applyBorder="1" applyAlignment="1">
      <alignment vertical="center" wrapText="1"/>
    </xf>
    <xf numFmtId="14" fontId="53" fillId="23" borderId="12" xfId="0" applyNumberFormat="1" applyFont="1" applyFill="1" applyBorder="1" applyAlignment="1">
      <alignment vertical="center" wrapText="1"/>
    </xf>
    <xf numFmtId="0" fontId="53" fillId="23" borderId="12" xfId="0" applyFont="1" applyFill="1" applyBorder="1" applyAlignment="1">
      <alignment horizontal="center" vertical="center" wrapText="1"/>
    </xf>
    <xf numFmtId="14" fontId="53" fillId="23" borderId="12" xfId="0" applyNumberFormat="1" applyFont="1" applyFill="1" applyBorder="1" applyAlignment="1">
      <alignment horizontal="center" vertical="center" wrapText="1"/>
    </xf>
    <xf numFmtId="14" fontId="53" fillId="23" borderId="12" xfId="0" applyNumberFormat="1" applyFont="1" applyFill="1" applyBorder="1" applyAlignment="1">
      <alignment vertical="center"/>
    </xf>
    <xf numFmtId="49" fontId="53" fillId="23" borderId="12" xfId="0" applyNumberFormat="1" applyFont="1" applyFill="1" applyBorder="1" applyAlignment="1">
      <alignment horizontal="center" vertical="center"/>
    </xf>
    <xf numFmtId="14" fontId="52" fillId="23" borderId="12" xfId="0" applyNumberFormat="1" applyFont="1" applyFill="1" applyBorder="1" applyAlignment="1">
      <alignment horizontal="center" vertical="center"/>
    </xf>
    <xf numFmtId="14" fontId="53" fillId="23" borderId="12" xfId="0" applyNumberFormat="1" applyFont="1" applyFill="1" applyBorder="1" applyAlignment="1">
      <alignment horizontal="center" vertical="center"/>
    </xf>
    <xf numFmtId="3" fontId="53" fillId="6" borderId="14" xfId="0" applyNumberFormat="1" applyFont="1" applyFill="1" applyBorder="1" applyAlignment="1">
      <alignment horizontal="center" vertical="center"/>
    </xf>
    <xf numFmtId="0" fontId="53" fillId="6" borderId="14" xfId="0" applyFont="1" applyFill="1" applyBorder="1" applyAlignment="1">
      <alignment horizontal="center"/>
    </xf>
    <xf numFmtId="0" fontId="52" fillId="4" borderId="0" xfId="0" applyFont="1" applyFill="1"/>
    <xf numFmtId="166" fontId="53" fillId="23" borderId="12" xfId="5" applyFont="1" applyFill="1" applyBorder="1" applyAlignment="1">
      <alignment vertical="center"/>
    </xf>
    <xf numFmtId="0" fontId="52" fillId="64" borderId="30" xfId="14" applyFont="1" applyFill="1" applyBorder="1" applyAlignment="1">
      <alignment horizontal="center" vertical="center" wrapText="1"/>
    </xf>
    <xf numFmtId="14" fontId="52" fillId="64" borderId="30" xfId="14" applyNumberFormat="1" applyFont="1" applyFill="1" applyBorder="1" applyAlignment="1">
      <alignment horizontal="center" vertical="center" wrapText="1"/>
    </xf>
    <xf numFmtId="0" fontId="90" fillId="64" borderId="30" xfId="14" applyFont="1" applyFill="1" applyBorder="1" applyAlignment="1">
      <alignment horizontal="center" vertical="center" wrapText="1"/>
    </xf>
    <xf numFmtId="0" fontId="52" fillId="64" borderId="30" xfId="14" applyFont="1" applyFill="1" applyBorder="1" applyAlignment="1">
      <alignment horizontal="left" vertical="center" wrapText="1"/>
    </xf>
    <xf numFmtId="49" fontId="52" fillId="64" borderId="30" xfId="14" applyNumberFormat="1" applyFont="1" applyFill="1" applyBorder="1" applyAlignment="1">
      <alignment vertical="center" wrapText="1"/>
    </xf>
    <xf numFmtId="49" fontId="52" fillId="64" borderId="30" xfId="14" applyNumberFormat="1" applyFont="1" applyFill="1" applyBorder="1" applyAlignment="1">
      <alignment horizontal="center" vertical="center" wrapText="1"/>
    </xf>
    <xf numFmtId="49" fontId="52" fillId="64" borderId="30" xfId="14" applyNumberFormat="1" applyFont="1" applyFill="1" applyBorder="1" applyAlignment="1">
      <alignment horizontal="center" wrapText="1"/>
    </xf>
    <xf numFmtId="0" fontId="52" fillId="64" borderId="30" xfId="14" applyFont="1" applyFill="1" applyBorder="1" applyAlignment="1">
      <alignment vertical="center" wrapText="1"/>
    </xf>
    <xf numFmtId="175" fontId="52" fillId="64" borderId="30" xfId="14" applyNumberFormat="1" applyFont="1" applyFill="1" applyBorder="1" applyAlignment="1">
      <alignment horizontal="center" vertical="center" wrapText="1"/>
    </xf>
    <xf numFmtId="166" fontId="52" fillId="64" borderId="30" xfId="5" applyFont="1" applyFill="1" applyBorder="1" applyAlignment="1">
      <alignment vertical="center" wrapText="1"/>
    </xf>
    <xf numFmtId="176" fontId="52" fillId="64" borderId="30" xfId="14" applyNumberFormat="1" applyFont="1" applyFill="1" applyBorder="1" applyAlignment="1">
      <alignment vertical="center" wrapText="1"/>
    </xf>
    <xf numFmtId="175" fontId="52" fillId="64" borderId="30" xfId="14" applyNumberFormat="1" applyFont="1" applyFill="1" applyBorder="1" applyAlignment="1">
      <alignment vertical="center" wrapText="1"/>
    </xf>
    <xf numFmtId="0" fontId="53" fillId="15" borderId="13" xfId="14" applyFont="1" applyFill="1" applyBorder="1" applyAlignment="1">
      <alignment horizontal="center" vertical="center" wrapText="1"/>
    </xf>
    <xf numFmtId="171" fontId="37" fillId="16" borderId="12" xfId="0" applyNumberFormat="1" applyFont="1" applyFill="1" applyBorder="1" applyAlignment="1">
      <alignment horizontal="center" vertical="center" wrapText="1"/>
    </xf>
    <xf numFmtId="171" fontId="37" fillId="15" borderId="12" xfId="0" applyNumberFormat="1" applyFont="1" applyFill="1" applyBorder="1" applyAlignment="1">
      <alignment horizontal="center" vertical="center" wrapText="1"/>
    </xf>
    <xf numFmtId="0" fontId="20" fillId="15" borderId="12" xfId="1" applyFill="1" applyBorder="1"/>
    <xf numFmtId="0" fontId="53" fillId="20" borderId="12" xfId="0" applyFont="1" applyFill="1" applyBorder="1" applyAlignment="1">
      <alignment horizontal="center" vertical="center"/>
    </xf>
    <xf numFmtId="14" fontId="53" fillId="20" borderId="12" xfId="0" applyNumberFormat="1" applyFont="1" applyFill="1" applyBorder="1" applyAlignment="1">
      <alignment horizontal="center" vertical="center"/>
    </xf>
    <xf numFmtId="0" fontId="53" fillId="20" borderId="12" xfId="0" applyFont="1" applyFill="1" applyBorder="1" applyAlignment="1">
      <alignment vertical="center" wrapText="1"/>
    </xf>
    <xf numFmtId="0" fontId="53" fillId="20" borderId="12" xfId="0" applyFont="1" applyFill="1" applyBorder="1" applyAlignment="1">
      <alignment vertical="center"/>
    </xf>
    <xf numFmtId="0" fontId="53" fillId="20" borderId="12" xfId="0" applyFont="1" applyFill="1" applyBorder="1" applyAlignment="1">
      <alignment horizontal="center"/>
    </xf>
    <xf numFmtId="14" fontId="53" fillId="20" borderId="12" xfId="0" applyNumberFormat="1" applyFont="1" applyFill="1" applyBorder="1" applyAlignment="1">
      <alignment vertical="center"/>
    </xf>
    <xf numFmtId="166" fontId="53" fillId="20" borderId="12" xfId="5" applyFont="1" applyFill="1" applyBorder="1" applyAlignment="1">
      <alignment vertical="center"/>
    </xf>
    <xf numFmtId="49" fontId="53" fillId="20" borderId="12" xfId="0" applyNumberFormat="1" applyFont="1" applyFill="1" applyBorder="1" applyAlignment="1">
      <alignment horizontal="center" vertical="center"/>
    </xf>
    <xf numFmtId="14" fontId="52" fillId="20" borderId="12" xfId="0" applyNumberFormat="1" applyFont="1" applyFill="1" applyBorder="1" applyAlignment="1">
      <alignment horizontal="center" vertical="center"/>
    </xf>
    <xf numFmtId="3" fontId="53" fillId="20" borderId="12" xfId="0" applyNumberFormat="1" applyFont="1" applyFill="1" applyBorder="1" applyAlignment="1">
      <alignment horizontal="center" vertical="center"/>
    </xf>
    <xf numFmtId="14" fontId="53" fillId="20" borderId="12" xfId="0" applyNumberFormat="1" applyFont="1" applyFill="1" applyBorder="1" applyAlignment="1">
      <alignment vertical="center" wrapText="1"/>
    </xf>
    <xf numFmtId="0" fontId="53" fillId="20" borderId="12" xfId="0" applyFont="1" applyFill="1" applyBorder="1" applyAlignment="1">
      <alignment horizontal="center" vertical="center" wrapText="1"/>
    </xf>
    <xf numFmtId="14" fontId="53" fillId="20" borderId="12" xfId="0" applyNumberFormat="1" applyFont="1" applyFill="1" applyBorder="1" applyAlignment="1">
      <alignment horizontal="center" vertical="center" wrapText="1"/>
    </xf>
    <xf numFmtId="0" fontId="52" fillId="23" borderId="10" xfId="0" applyFont="1" applyFill="1" applyBorder="1" applyAlignment="1">
      <alignment horizontal="center" wrapText="1"/>
    </xf>
    <xf numFmtId="14" fontId="52" fillId="23" borderId="10" xfId="0" applyNumberFormat="1" applyFont="1" applyFill="1" applyBorder="1" applyAlignment="1">
      <alignment horizontal="center" wrapText="1"/>
    </xf>
    <xf numFmtId="0" fontId="92" fillId="23" borderId="10" xfId="0" applyFont="1" applyFill="1" applyBorder="1" applyAlignment="1">
      <alignment horizontal="center" wrapText="1"/>
    </xf>
    <xf numFmtId="0" fontId="52" fillId="23" borderId="10" xfId="0" applyFont="1" applyFill="1" applyBorder="1" applyAlignment="1">
      <alignment wrapText="1"/>
    </xf>
    <xf numFmtId="0" fontId="52" fillId="23" borderId="10" xfId="0" applyFont="1" applyFill="1" applyBorder="1" applyAlignment="1">
      <alignment horizontal="left" wrapText="1"/>
    </xf>
    <xf numFmtId="14" fontId="52" fillId="23" borderId="10" xfId="0" applyNumberFormat="1" applyFont="1" applyFill="1" applyBorder="1" applyAlignment="1">
      <alignment wrapText="1"/>
    </xf>
    <xf numFmtId="166" fontId="52" fillId="23" borderId="10" xfId="5" applyFont="1" applyFill="1" applyBorder="1" applyAlignment="1">
      <alignment wrapText="1"/>
    </xf>
    <xf numFmtId="14" fontId="53" fillId="75" borderId="30" xfId="12" applyNumberFormat="1" applyFont="1" applyFill="1" applyBorder="1" applyAlignment="1">
      <alignment vertical="center" wrapText="1"/>
    </xf>
    <xf numFmtId="0" fontId="52" fillId="6" borderId="14" xfId="0" applyFont="1" applyFill="1" applyBorder="1"/>
    <xf numFmtId="0" fontId="52" fillId="4" borderId="12" xfId="0" applyFont="1" applyFill="1" applyBorder="1"/>
    <xf numFmtId="0" fontId="53" fillId="103" borderId="12" xfId="0" applyFont="1" applyFill="1" applyBorder="1" applyAlignment="1">
      <alignment horizontal="center" vertical="center"/>
    </xf>
    <xf numFmtId="14" fontId="53" fillId="103" borderId="12" xfId="0" applyNumberFormat="1" applyFont="1" applyFill="1" applyBorder="1" applyAlignment="1">
      <alignment vertical="center"/>
    </xf>
    <xf numFmtId="0" fontId="92" fillId="103" borderId="12" xfId="0" applyFont="1" applyFill="1" applyBorder="1" applyAlignment="1">
      <alignment horizontal="center" wrapText="1"/>
    </xf>
    <xf numFmtId="0" fontId="53" fillId="103" borderId="12" xfId="0" applyFont="1" applyFill="1" applyBorder="1" applyAlignment="1">
      <alignment vertical="center"/>
    </xf>
    <xf numFmtId="3" fontId="53" fillId="103" borderId="12" xfId="0" applyNumberFormat="1" applyFont="1" applyFill="1" applyBorder="1" applyAlignment="1">
      <alignment horizontal="center" vertical="center"/>
    </xf>
    <xf numFmtId="0" fontId="53" fillId="103" borderId="12" xfId="0" applyFont="1" applyFill="1" applyBorder="1" applyAlignment="1">
      <alignment horizontal="center"/>
    </xf>
    <xf numFmtId="0" fontId="53" fillId="103" borderId="12" xfId="0" applyFont="1" applyFill="1" applyBorder="1" applyAlignment="1">
      <alignment vertical="center" wrapText="1"/>
    </xf>
    <xf numFmtId="14" fontId="53" fillId="103" borderId="12" xfId="0" applyNumberFormat="1" applyFont="1" applyFill="1" applyBorder="1" applyAlignment="1">
      <alignment vertical="center" wrapText="1"/>
    </xf>
    <xf numFmtId="0" fontId="53" fillId="103" borderId="12" xfId="0" applyFont="1" applyFill="1" applyBorder="1" applyAlignment="1">
      <alignment horizontal="center" vertical="center" wrapText="1"/>
    </xf>
    <xf numFmtId="14" fontId="53" fillId="103" borderId="12" xfId="0" applyNumberFormat="1" applyFont="1" applyFill="1" applyBorder="1" applyAlignment="1">
      <alignment horizontal="center" vertical="center" wrapText="1"/>
    </xf>
    <xf numFmtId="166" fontId="53" fillId="103" borderId="12" xfId="5" applyFont="1" applyFill="1" applyBorder="1" applyAlignment="1">
      <alignment vertical="center"/>
    </xf>
    <xf numFmtId="49" fontId="53" fillId="103" borderId="12" xfId="0" applyNumberFormat="1" applyFont="1" applyFill="1" applyBorder="1" applyAlignment="1">
      <alignment horizontal="center" vertical="center"/>
    </xf>
    <xf numFmtId="14" fontId="52" fillId="103" borderId="12" xfId="0" applyNumberFormat="1" applyFont="1" applyFill="1" applyBorder="1" applyAlignment="1">
      <alignment horizontal="center" vertical="center"/>
    </xf>
    <xf numFmtId="14" fontId="53" fillId="103" borderId="12" xfId="0" applyNumberFormat="1" applyFont="1" applyFill="1" applyBorder="1" applyAlignment="1">
      <alignment horizontal="center" vertical="center"/>
    </xf>
    <xf numFmtId="0" fontId="52" fillId="103" borderId="0" xfId="0" applyFont="1" applyFill="1"/>
    <xf numFmtId="14" fontId="0" fillId="0" borderId="12" xfId="0" applyNumberFormat="1" applyBorder="1" applyAlignment="1">
      <alignment horizontal="center" wrapText="1"/>
    </xf>
    <xf numFmtId="0" fontId="22" fillId="0" borderId="12" xfId="0" applyFont="1" applyBorder="1" applyAlignment="1">
      <alignment horizontal="center" wrapText="1"/>
    </xf>
    <xf numFmtId="3" fontId="0" fillId="0" borderId="12" xfId="0" applyNumberFormat="1" applyBorder="1" applyAlignment="1">
      <alignment horizontal="center" wrapText="1"/>
    </xf>
    <xf numFmtId="0" fontId="99" fillId="0" borderId="12" xfId="1" applyFont="1" applyFill="1" applyBorder="1" applyAlignment="1">
      <alignment horizontal="center" wrapText="1"/>
    </xf>
    <xf numFmtId="15" fontId="0" fillId="0" borderId="12" xfId="0" applyNumberFormat="1" applyBorder="1" applyAlignment="1">
      <alignment horizontal="center" wrapText="1"/>
    </xf>
    <xf numFmtId="0" fontId="0" fillId="20" borderId="12" xfId="0" applyFill="1" applyBorder="1" applyAlignment="1">
      <alignment wrapText="1"/>
    </xf>
    <xf numFmtId="0" fontId="44" fillId="0" borderId="12" xfId="0" applyFont="1" applyBorder="1" applyAlignment="1">
      <alignment horizontal="center" vertical="center" wrapText="1"/>
    </xf>
    <xf numFmtId="0" fontId="45" fillId="0" borderId="12" xfId="10" applyFont="1" applyBorder="1" applyAlignment="1">
      <alignment horizontal="center" vertical="center" wrapText="1"/>
    </xf>
    <xf numFmtId="15" fontId="45" fillId="0" borderId="12" xfId="10" applyNumberFormat="1" applyFont="1" applyBorder="1" applyAlignment="1">
      <alignment horizontal="center" vertical="center" wrapText="1"/>
    </xf>
    <xf numFmtId="14" fontId="45" fillId="0" borderId="12" xfId="10" applyNumberFormat="1" applyFont="1" applyBorder="1" applyAlignment="1">
      <alignment horizontal="center" vertical="center" wrapText="1"/>
    </xf>
    <xf numFmtId="0" fontId="36" fillId="0" borderId="12" xfId="0" applyFont="1" applyBorder="1" applyAlignment="1">
      <alignment horizontal="center" wrapText="1"/>
    </xf>
    <xf numFmtId="14" fontId="36" fillId="0" borderId="12" xfId="0" applyNumberFormat="1" applyFont="1" applyBorder="1" applyAlignment="1">
      <alignment horizontal="center" wrapText="1"/>
    </xf>
    <xf numFmtId="0" fontId="29" fillId="16" borderId="0" xfId="0" applyFont="1" applyFill="1" applyAlignment="1">
      <alignment horizontal="center"/>
    </xf>
    <xf numFmtId="0" fontId="20" fillId="16" borderId="10" xfId="1" applyFill="1" applyBorder="1" applyAlignment="1">
      <alignment horizontal="center" vertical="center" wrapText="1"/>
    </xf>
    <xf numFmtId="14" fontId="44" fillId="16" borderId="10" xfId="10" applyNumberFormat="1" applyFont="1" applyFill="1" applyBorder="1" applyAlignment="1">
      <alignment horizontal="center" vertical="center" wrapText="1"/>
    </xf>
    <xf numFmtId="0" fontId="75" fillId="104" borderId="30" xfId="12" applyFont="1" applyFill="1" applyBorder="1" applyAlignment="1">
      <alignment horizontal="center" vertical="center" wrapText="1"/>
    </xf>
    <xf numFmtId="175" fontId="75" fillId="104" borderId="30" xfId="12" applyNumberFormat="1" applyFont="1" applyFill="1" applyBorder="1" applyAlignment="1">
      <alignment vertical="center" wrapText="1"/>
    </xf>
    <xf numFmtId="0" fontId="65" fillId="104" borderId="30" xfId="12" applyFont="1" applyFill="1" applyBorder="1" applyAlignment="1">
      <alignment horizontal="center" vertical="center"/>
    </xf>
    <xf numFmtId="0" fontId="75" fillId="104" borderId="30" xfId="12" applyFont="1" applyFill="1" applyBorder="1" applyAlignment="1">
      <alignment vertical="center"/>
    </xf>
    <xf numFmtId="3" fontId="75" fillId="104" borderId="30" xfId="12" applyNumberFormat="1" applyFont="1" applyFill="1" applyBorder="1" applyAlignment="1">
      <alignment horizontal="center" vertical="center"/>
    </xf>
    <xf numFmtId="0" fontId="75" fillId="104" borderId="30" xfId="12" applyFont="1" applyFill="1" applyBorder="1" applyAlignment="1">
      <alignment horizontal="center" vertical="center"/>
    </xf>
    <xf numFmtId="0" fontId="85" fillId="104" borderId="30" xfId="12" applyFont="1" applyFill="1" applyBorder="1" applyAlignment="1">
      <alignment vertical="center"/>
    </xf>
    <xf numFmtId="0" fontId="75" fillId="104" borderId="30" xfId="12" applyFont="1" applyFill="1" applyBorder="1" applyAlignment="1">
      <alignment vertical="center" wrapText="1"/>
    </xf>
    <xf numFmtId="0" fontId="75" fillId="104" borderId="30" xfId="12" applyFont="1" applyFill="1" applyBorder="1" applyAlignment="1">
      <alignment horizontal="center"/>
    </xf>
    <xf numFmtId="176" fontId="75" fillId="104" borderId="30" xfId="12" applyNumberFormat="1" applyFont="1" applyFill="1" applyBorder="1" applyAlignment="1">
      <alignment vertical="center"/>
    </xf>
    <xf numFmtId="49" fontId="75" fillId="104" borderId="30" xfId="12" applyNumberFormat="1" applyFont="1" applyFill="1" applyBorder="1" applyAlignment="1">
      <alignment horizontal="center" vertical="center"/>
    </xf>
    <xf numFmtId="175" fontId="75" fillId="104" borderId="30" xfId="12" applyNumberFormat="1" applyFont="1" applyFill="1" applyBorder="1" applyAlignment="1">
      <alignment horizontal="center" vertical="center"/>
    </xf>
    <xf numFmtId="175" fontId="75" fillId="104" borderId="30" xfId="12" applyNumberFormat="1" applyFont="1" applyFill="1" applyBorder="1" applyAlignment="1">
      <alignment vertical="center"/>
    </xf>
    <xf numFmtId="0" fontId="23" fillId="104" borderId="30" xfId="12" applyFont="1" applyFill="1" applyBorder="1" applyAlignment="1">
      <alignment horizontal="left" vertical="center" wrapText="1"/>
    </xf>
    <xf numFmtId="0" fontId="61" fillId="104" borderId="0" xfId="12" applyFont="1" applyFill="1"/>
    <xf numFmtId="0" fontId="61" fillId="104" borderId="12" xfId="12" applyFont="1" applyFill="1" applyBorder="1"/>
    <xf numFmtId="175" fontId="23" fillId="104" borderId="30" xfId="12" applyNumberFormat="1" applyFont="1" applyFill="1" applyBorder="1" applyAlignment="1">
      <alignment horizontal="center" vertical="center"/>
    </xf>
    <xf numFmtId="0" fontId="23" fillId="104" borderId="30" xfId="12" applyFont="1" applyFill="1" applyBorder="1" applyAlignment="1">
      <alignment vertical="center"/>
    </xf>
    <xf numFmtId="14" fontId="61" fillId="104" borderId="12" xfId="12" applyNumberFormat="1" applyFont="1" applyFill="1" applyBorder="1"/>
    <xf numFmtId="0" fontId="36" fillId="15" borderId="12" xfId="0" applyFont="1" applyFill="1" applyBorder="1"/>
    <xf numFmtId="3" fontId="53" fillId="23" borderId="12" xfId="0" applyNumberFormat="1" applyFont="1" applyFill="1" applyBorder="1" applyAlignment="1">
      <alignment horizontal="center" vertical="center" wrapText="1"/>
    </xf>
    <xf numFmtId="14" fontId="52" fillId="15" borderId="12" xfId="0" applyNumberFormat="1" applyFont="1" applyFill="1" applyBorder="1"/>
    <xf numFmtId="166" fontId="54" fillId="4" borderId="12" xfId="5" applyFont="1" applyFill="1" applyBorder="1" applyAlignment="1">
      <alignment horizontal="center" vertical="center" wrapText="1"/>
    </xf>
    <xf numFmtId="166" fontId="52" fillId="80" borderId="30" xfId="5" applyFont="1" applyFill="1" applyBorder="1" applyAlignment="1">
      <alignment vertical="center" wrapText="1"/>
    </xf>
    <xf numFmtId="166" fontId="52" fillId="76" borderId="12" xfId="5" applyFont="1" applyFill="1" applyBorder="1" applyAlignment="1">
      <alignment vertical="center" wrapText="1"/>
    </xf>
    <xf numFmtId="166" fontId="52" fillId="15" borderId="12" xfId="5" applyFont="1" applyFill="1" applyBorder="1"/>
    <xf numFmtId="166" fontId="53" fillId="6" borderId="14" xfId="5" applyFont="1" applyFill="1" applyBorder="1" applyAlignment="1">
      <alignment vertical="center"/>
    </xf>
    <xf numFmtId="166" fontId="52" fillId="0" borderId="0" xfId="5" applyFont="1"/>
    <xf numFmtId="3" fontId="44" fillId="9" borderId="10" xfId="0" applyNumberFormat="1" applyFont="1" applyFill="1" applyBorder="1" applyAlignment="1">
      <alignment horizontal="center" vertical="center" wrapText="1"/>
    </xf>
    <xf numFmtId="14" fontId="68" fillId="97" borderId="30" xfId="12" applyNumberFormat="1" applyFont="1" applyFill="1" applyBorder="1" applyAlignment="1">
      <alignment horizontal="center" vertical="center" wrapText="1"/>
    </xf>
    <xf numFmtId="14" fontId="0" fillId="23" borderId="12" xfId="0" applyNumberFormat="1" applyFill="1" applyBorder="1" applyAlignment="1">
      <alignment horizontal="center" vertical="center"/>
    </xf>
    <xf numFmtId="0" fontId="92" fillId="0" borderId="12" xfId="0" applyFont="1" applyBorder="1"/>
    <xf numFmtId="3" fontId="53" fillId="0" borderId="12" xfId="0" applyNumberFormat="1" applyFont="1" applyBorder="1" applyAlignment="1">
      <alignment horizontal="center" vertical="center"/>
    </xf>
    <xf numFmtId="0" fontId="52" fillId="0" borderId="12" xfId="0" applyFont="1" applyBorder="1" applyAlignment="1">
      <alignment horizontal="center"/>
    </xf>
    <xf numFmtId="166" fontId="52" fillId="0" borderId="12" xfId="5" applyFont="1" applyBorder="1"/>
    <xf numFmtId="171" fontId="22" fillId="23" borderId="0" xfId="0" applyNumberFormat="1" applyFont="1" applyFill="1" applyAlignment="1">
      <alignment horizontal="center" vertical="center"/>
    </xf>
    <xf numFmtId="171" fontId="22" fillId="0" borderId="0" xfId="0" applyNumberFormat="1" applyFont="1" applyAlignment="1">
      <alignment horizontal="right" vertical="center"/>
    </xf>
    <xf numFmtId="171" fontId="42" fillId="0" borderId="0" xfId="0" applyNumberFormat="1" applyFont="1" applyAlignment="1">
      <alignment horizontal="center" vertical="center" wrapText="1"/>
    </xf>
    <xf numFmtId="0" fontId="54" fillId="23" borderId="14" xfId="0" applyFont="1" applyFill="1" applyBorder="1" applyAlignment="1">
      <alignment horizontal="center" vertical="center" wrapText="1"/>
    </xf>
    <xf numFmtId="0" fontId="90" fillId="72" borderId="30" xfId="14" applyFont="1" applyFill="1" applyBorder="1" applyAlignment="1">
      <alignment horizontal="center" vertical="center" wrapText="1"/>
    </xf>
    <xf numFmtId="0" fontId="52" fillId="72" borderId="30" xfId="14" applyFont="1" applyFill="1" applyBorder="1" applyAlignment="1">
      <alignment horizontal="center" wrapText="1"/>
    </xf>
    <xf numFmtId="175" fontId="52" fillId="72" borderId="30" xfId="14" applyNumberFormat="1" applyFont="1" applyFill="1" applyBorder="1" applyAlignment="1">
      <alignment horizontal="center" wrapText="1"/>
    </xf>
    <xf numFmtId="3" fontId="75" fillId="69" borderId="30" xfId="12" applyNumberFormat="1" applyFont="1" applyFill="1" applyBorder="1" applyAlignment="1">
      <alignment horizontal="center" vertical="center"/>
    </xf>
    <xf numFmtId="0" fontId="75" fillId="69" borderId="30" xfId="12" applyFont="1" applyFill="1" applyBorder="1" applyAlignment="1">
      <alignment horizontal="center" vertical="center"/>
    </xf>
    <xf numFmtId="0" fontId="77" fillId="69" borderId="30" xfId="12" applyFont="1" applyFill="1" applyBorder="1" applyAlignment="1">
      <alignment vertical="center"/>
    </xf>
    <xf numFmtId="0" fontId="75" fillId="69" borderId="30" xfId="12" applyFont="1" applyFill="1" applyBorder="1" applyAlignment="1">
      <alignment vertical="center" wrapText="1"/>
    </xf>
    <xf numFmtId="0" fontId="75" fillId="69" borderId="30" xfId="12" applyFont="1" applyFill="1" applyBorder="1" applyAlignment="1">
      <alignment horizontal="center"/>
    </xf>
    <xf numFmtId="176" fontId="75" fillId="69" borderId="30" xfId="12" applyNumberFormat="1" applyFont="1" applyFill="1" applyBorder="1" applyAlignment="1">
      <alignment vertical="center"/>
    </xf>
    <xf numFmtId="175" fontId="75" fillId="69" borderId="30" xfId="12" applyNumberFormat="1" applyFont="1" applyFill="1" applyBorder="1" applyAlignment="1">
      <alignment horizontal="center" vertical="center"/>
    </xf>
    <xf numFmtId="0" fontId="71" fillId="104" borderId="30" xfId="12" applyFont="1" applyFill="1" applyBorder="1" applyAlignment="1">
      <alignment horizontal="center" vertical="center"/>
    </xf>
    <xf numFmtId="0" fontId="77" fillId="104" borderId="30" xfId="12" applyFont="1" applyFill="1" applyBorder="1" applyAlignment="1">
      <alignment vertical="center"/>
    </xf>
    <xf numFmtId="0" fontId="61" fillId="104" borderId="30" xfId="12" applyFont="1" applyFill="1" applyBorder="1" applyAlignment="1">
      <alignment wrapText="1"/>
    </xf>
    <xf numFmtId="175" fontId="61" fillId="104" borderId="30" xfId="12" applyNumberFormat="1" applyFont="1" applyFill="1" applyBorder="1" applyAlignment="1">
      <alignment wrapText="1"/>
    </xf>
    <xf numFmtId="49" fontId="75" fillId="104" borderId="30" xfId="12" applyNumberFormat="1" applyFont="1" applyFill="1" applyBorder="1" applyAlignment="1">
      <alignment horizontal="center" vertical="center" wrapText="1"/>
    </xf>
    <xf numFmtId="175" fontId="75" fillId="104" borderId="30" xfId="12" applyNumberFormat="1" applyFont="1" applyFill="1" applyBorder="1" applyAlignment="1">
      <alignment horizontal="center" vertical="center" wrapText="1"/>
    </xf>
    <xf numFmtId="0" fontId="23" fillId="104" borderId="34" xfId="12" applyFont="1" applyFill="1" applyBorder="1" applyAlignment="1">
      <alignment vertical="center" wrapText="1"/>
    </xf>
    <xf numFmtId="0" fontId="23" fillId="60" borderId="30" xfId="12" applyFont="1" applyFill="1" applyBorder="1" applyAlignment="1">
      <alignment horizontal="center" vertical="center"/>
    </xf>
    <xf numFmtId="2" fontId="23" fillId="60" borderId="30" xfId="12" applyNumberFormat="1" applyFont="1" applyFill="1" applyBorder="1" applyAlignment="1">
      <alignment vertical="center"/>
    </xf>
    <xf numFmtId="14" fontId="23" fillId="59" borderId="30" xfId="12" applyNumberFormat="1" applyFont="1" applyFill="1" applyBorder="1" applyAlignment="1">
      <alignment vertical="center"/>
    </xf>
    <xf numFmtId="0" fontId="75" fillId="105" borderId="30" xfId="12" applyFont="1" applyFill="1" applyBorder="1" applyAlignment="1">
      <alignment horizontal="center" vertical="center" wrapText="1"/>
    </xf>
    <xf numFmtId="175" fontId="75" fillId="105" borderId="30" xfId="12" applyNumberFormat="1" applyFont="1" applyFill="1" applyBorder="1" applyAlignment="1">
      <alignment vertical="center" wrapText="1"/>
    </xf>
    <xf numFmtId="0" fontId="71" fillId="105" borderId="30" xfId="12" applyFont="1" applyFill="1" applyBorder="1" applyAlignment="1">
      <alignment horizontal="center" vertical="center"/>
    </xf>
    <xf numFmtId="0" fontId="75" fillId="105" borderId="30" xfId="12" applyFont="1" applyFill="1" applyBorder="1" applyAlignment="1">
      <alignment vertical="center" wrapText="1"/>
    </xf>
    <xf numFmtId="175" fontId="75" fillId="105" borderId="30" xfId="12" applyNumberFormat="1" applyFont="1" applyFill="1" applyBorder="1" applyAlignment="1">
      <alignment vertical="center"/>
    </xf>
    <xf numFmtId="0" fontId="75" fillId="105" borderId="30" xfId="12" applyFont="1" applyFill="1" applyBorder="1" applyAlignment="1">
      <alignment horizontal="center" vertical="center"/>
    </xf>
    <xf numFmtId="175" fontId="77" fillId="105" borderId="30" xfId="12" applyNumberFormat="1" applyFont="1" applyFill="1" applyBorder="1" applyAlignment="1">
      <alignment vertical="center"/>
    </xf>
    <xf numFmtId="0" fontId="82" fillId="105" borderId="30" xfId="12" applyFont="1" applyFill="1" applyBorder="1" applyAlignment="1">
      <alignment horizontal="center" vertical="center" wrapText="1"/>
    </xf>
    <xf numFmtId="0" fontId="75" fillId="105" borderId="30" xfId="12" applyFont="1" applyFill="1" applyBorder="1" applyAlignment="1">
      <alignment vertical="center"/>
    </xf>
    <xf numFmtId="0" fontId="75" fillId="67" borderId="30" xfId="12" applyFont="1" applyFill="1" applyBorder="1" applyAlignment="1">
      <alignment vertical="center" wrapText="1"/>
    </xf>
    <xf numFmtId="0" fontId="61" fillId="105" borderId="30" xfId="12" applyFont="1" applyFill="1" applyBorder="1" applyAlignment="1">
      <alignment vertical="center" wrapText="1"/>
    </xf>
    <xf numFmtId="0" fontId="23" fillId="105" borderId="30" xfId="12" applyFont="1" applyFill="1" applyBorder="1" applyAlignment="1">
      <alignment vertical="center" wrapText="1"/>
    </xf>
    <xf numFmtId="175" fontId="23" fillId="105" borderId="30" xfId="12" applyNumberFormat="1" applyFont="1" applyFill="1" applyBorder="1" applyAlignment="1">
      <alignment vertical="center" wrapText="1"/>
    </xf>
    <xf numFmtId="0" fontId="75" fillId="67" borderId="30" xfId="12" applyFont="1" applyFill="1" applyBorder="1" applyAlignment="1">
      <alignment horizontal="center" vertical="center" wrapText="1"/>
    </xf>
    <xf numFmtId="176" fontId="75" fillId="105" borderId="30" xfId="12" applyNumberFormat="1" applyFont="1" applyFill="1" applyBorder="1" applyAlignment="1">
      <alignment vertical="center"/>
    </xf>
    <xf numFmtId="176" fontId="75" fillId="105" borderId="30" xfId="12" applyNumberFormat="1" applyFont="1" applyFill="1" applyBorder="1" applyAlignment="1">
      <alignment vertical="center" wrapText="1"/>
    </xf>
    <xf numFmtId="49" fontId="75" fillId="105" borderId="30" xfId="12" applyNumberFormat="1" applyFont="1" applyFill="1" applyBorder="1" applyAlignment="1">
      <alignment horizontal="center" vertical="center"/>
    </xf>
    <xf numFmtId="175" fontId="75" fillId="105" borderId="30" xfId="12" applyNumberFormat="1" applyFont="1" applyFill="1" applyBorder="1" applyAlignment="1">
      <alignment horizontal="center" vertical="center"/>
    </xf>
    <xf numFmtId="14" fontId="75" fillId="105" borderId="30" xfId="12" applyNumberFormat="1" applyFont="1" applyFill="1" applyBorder="1" applyAlignment="1">
      <alignment horizontal="center" vertical="center"/>
    </xf>
    <xf numFmtId="0" fontId="23" fillId="105" borderId="30" xfId="12" applyFont="1" applyFill="1" applyBorder="1" applyAlignment="1">
      <alignment horizontal="center" vertical="center"/>
    </xf>
    <xf numFmtId="0" fontId="23" fillId="105" borderId="34" xfId="12" applyFont="1" applyFill="1" applyBorder="1" applyAlignment="1">
      <alignment vertical="center" wrapText="1"/>
    </xf>
    <xf numFmtId="0" fontId="61" fillId="105" borderId="0" xfId="12" applyFont="1" applyFill="1"/>
    <xf numFmtId="0" fontId="61" fillId="105" borderId="12" xfId="12" applyFont="1" applyFill="1" applyBorder="1"/>
    <xf numFmtId="14" fontId="61" fillId="105" borderId="12" xfId="12" applyNumberFormat="1" applyFont="1" applyFill="1" applyBorder="1"/>
    <xf numFmtId="175" fontId="23" fillId="105" borderId="30" xfId="12" applyNumberFormat="1" applyFont="1" applyFill="1" applyBorder="1" applyAlignment="1">
      <alignment horizontal="center" vertical="center"/>
    </xf>
    <xf numFmtId="14" fontId="75" fillId="105" borderId="30" xfId="12" applyNumberFormat="1" applyFont="1" applyFill="1" applyBorder="1" applyAlignment="1">
      <alignment vertical="center"/>
    </xf>
    <xf numFmtId="0" fontId="75" fillId="17" borderId="30" xfId="12" applyFont="1" applyFill="1" applyBorder="1" applyAlignment="1">
      <alignment horizontal="center" vertical="center"/>
    </xf>
    <xf numFmtId="0" fontId="71" fillId="78" borderId="30" xfId="12" applyFont="1" applyFill="1" applyBorder="1" applyAlignment="1">
      <alignment horizontal="center" vertical="center" wrapText="1"/>
    </xf>
    <xf numFmtId="0" fontId="23" fillId="69" borderId="30" xfId="12" applyFont="1" applyFill="1" applyBorder="1" applyAlignment="1">
      <alignment vertical="center" wrapText="1"/>
    </xf>
    <xf numFmtId="175" fontId="23" fillId="69" borderId="30" xfId="12" applyNumberFormat="1" applyFont="1" applyFill="1" applyBorder="1" applyAlignment="1">
      <alignment vertical="center" wrapText="1"/>
    </xf>
    <xf numFmtId="14" fontId="23" fillId="69" borderId="30" xfId="12" applyNumberFormat="1" applyFont="1" applyFill="1" applyBorder="1" applyAlignment="1">
      <alignment vertical="center" wrapText="1"/>
    </xf>
    <xf numFmtId="49" fontId="23" fillId="69" borderId="30" xfId="12" applyNumberFormat="1" applyFont="1" applyFill="1" applyBorder="1" applyAlignment="1">
      <alignment horizontal="center" vertical="center" wrapText="1"/>
    </xf>
    <xf numFmtId="175" fontId="23" fillId="69" borderId="30" xfId="12" applyNumberFormat="1" applyFont="1" applyFill="1" applyBorder="1" applyAlignment="1">
      <alignment horizontal="center" vertical="center" wrapText="1"/>
    </xf>
    <xf numFmtId="2" fontId="75" fillId="78" borderId="30" xfId="12" applyNumberFormat="1" applyFont="1" applyFill="1" applyBorder="1" applyAlignment="1">
      <alignment vertical="center"/>
    </xf>
    <xf numFmtId="0" fontId="23" fillId="69" borderId="30" xfId="12" applyFont="1" applyFill="1" applyBorder="1" applyAlignment="1">
      <alignment horizontal="center" vertical="center"/>
    </xf>
    <xf numFmtId="175" fontId="23" fillId="69" borderId="30" xfId="12" applyNumberFormat="1" applyFont="1" applyFill="1" applyBorder="1" applyAlignment="1">
      <alignment horizontal="center" vertical="center"/>
    </xf>
    <xf numFmtId="14" fontId="23" fillId="69" borderId="30" xfId="12" applyNumberFormat="1" applyFont="1" applyFill="1" applyBorder="1" applyAlignment="1">
      <alignment vertical="center"/>
    </xf>
    <xf numFmtId="0" fontId="61" fillId="69" borderId="36" xfId="12" applyFont="1" applyFill="1" applyBorder="1" applyAlignment="1">
      <alignment horizontal="center" vertical="center"/>
    </xf>
    <xf numFmtId="0" fontId="62" fillId="17" borderId="0" xfId="12" applyFont="1" applyFill="1"/>
    <xf numFmtId="14" fontId="53" fillId="6" borderId="14" xfId="0" applyNumberFormat="1" applyFont="1" applyFill="1" applyBorder="1" applyAlignment="1">
      <alignment horizontal="center" vertical="center"/>
    </xf>
    <xf numFmtId="14" fontId="52" fillId="0" borderId="0" xfId="0" applyNumberFormat="1" applyFont="1"/>
    <xf numFmtId="14" fontId="57" fillId="6" borderId="10" xfId="0" applyNumberFormat="1" applyFont="1" applyFill="1" applyBorder="1" applyAlignment="1">
      <alignment horizontal="center" vertical="center" wrapText="1"/>
    </xf>
    <xf numFmtId="14" fontId="52" fillId="76" borderId="30" xfId="14" applyNumberFormat="1" applyFont="1" applyFill="1" applyBorder="1" applyAlignment="1">
      <alignment horizontal="center" vertical="center"/>
    </xf>
    <xf numFmtId="14" fontId="52" fillId="0" borderId="12" xfId="0" applyNumberFormat="1" applyFont="1" applyBorder="1"/>
    <xf numFmtId="0" fontId="44" fillId="23" borderId="21" xfId="0" applyFont="1" applyFill="1" applyBorder="1" applyAlignment="1">
      <alignment horizontal="center" vertical="center" wrapText="1"/>
    </xf>
    <xf numFmtId="14" fontId="44" fillId="23" borderId="21" xfId="0" applyNumberFormat="1" applyFont="1" applyFill="1" applyBorder="1" applyAlignment="1">
      <alignment horizontal="center" vertical="center" wrapText="1"/>
    </xf>
    <xf numFmtId="0" fontId="20" fillId="23" borderId="21" xfId="1" applyFill="1" applyBorder="1" applyAlignment="1">
      <alignment horizontal="center" vertical="center" wrapText="1"/>
    </xf>
    <xf numFmtId="0" fontId="44" fillId="23" borderId="21" xfId="10" applyFont="1" applyFill="1" applyBorder="1" applyAlignment="1">
      <alignment horizontal="center" vertical="center" wrapText="1"/>
    </xf>
    <xf numFmtId="14" fontId="44" fillId="23" borderId="21" xfId="10" applyNumberFormat="1" applyFont="1" applyFill="1" applyBorder="1" applyAlignment="1">
      <alignment horizontal="center" vertical="center" wrapText="1"/>
    </xf>
    <xf numFmtId="14" fontId="0" fillId="23" borderId="21" xfId="0" applyNumberFormat="1" applyFill="1" applyBorder="1" applyAlignment="1">
      <alignment horizontal="center" vertical="center" wrapText="1"/>
    </xf>
    <xf numFmtId="0" fontId="20" fillId="0" borderId="14" xfId="1" applyBorder="1" applyAlignment="1">
      <alignment horizontal="center" vertical="center" wrapText="1"/>
    </xf>
    <xf numFmtId="0" fontId="53" fillId="15" borderId="14" xfId="0" applyFont="1" applyFill="1" applyBorder="1" applyAlignment="1">
      <alignment horizontal="center" vertical="center"/>
    </xf>
    <xf numFmtId="14" fontId="53" fillId="15" borderId="14" xfId="0" applyNumberFormat="1" applyFont="1" applyFill="1" applyBorder="1" applyAlignment="1">
      <alignment vertical="center"/>
    </xf>
    <xf numFmtId="0" fontId="54" fillId="15" borderId="14" xfId="0" applyFont="1" applyFill="1" applyBorder="1" applyAlignment="1">
      <alignment horizontal="center" vertical="center"/>
    </xf>
    <xf numFmtId="0" fontId="53" fillId="15" borderId="14" xfId="0" applyFont="1" applyFill="1" applyBorder="1" applyAlignment="1">
      <alignment vertical="center"/>
    </xf>
    <xf numFmtId="3" fontId="53" fillId="15" borderId="14" xfId="0" applyNumberFormat="1" applyFont="1" applyFill="1" applyBorder="1" applyAlignment="1">
      <alignment horizontal="center" vertical="center"/>
    </xf>
    <xf numFmtId="0" fontId="53" fillId="15" borderId="14" xfId="0" applyFont="1" applyFill="1" applyBorder="1" applyAlignment="1">
      <alignment horizontal="center"/>
    </xf>
    <xf numFmtId="166" fontId="53" fillId="15" borderId="14" xfId="5" applyFont="1" applyFill="1" applyBorder="1" applyAlignment="1">
      <alignment vertical="center"/>
    </xf>
    <xf numFmtId="49" fontId="53" fillId="15" borderId="14" xfId="0" applyNumberFormat="1" applyFont="1" applyFill="1" applyBorder="1" applyAlignment="1">
      <alignment horizontal="center" vertical="center"/>
    </xf>
    <xf numFmtId="14" fontId="53" fillId="15" borderId="14" xfId="0" applyNumberFormat="1" applyFont="1" applyFill="1" applyBorder="1" applyAlignment="1">
      <alignment horizontal="center" vertical="center"/>
    </xf>
    <xf numFmtId="14" fontId="52" fillId="15" borderId="14" xfId="0" applyNumberFormat="1" applyFont="1" applyFill="1" applyBorder="1" applyAlignment="1">
      <alignment horizontal="center" vertical="center"/>
    </xf>
    <xf numFmtId="0" fontId="52" fillId="15" borderId="14" xfId="0" applyFont="1" applyFill="1" applyBorder="1" applyAlignment="1">
      <alignment horizontal="center" wrapText="1"/>
    </xf>
    <xf numFmtId="0" fontId="52" fillId="15" borderId="14" xfId="0" applyFont="1" applyFill="1" applyBorder="1"/>
    <xf numFmtId="168" fontId="53" fillId="20" borderId="12" xfId="0" applyNumberFormat="1" applyFont="1" applyFill="1" applyBorder="1" applyAlignment="1">
      <alignment vertical="center"/>
    </xf>
    <xf numFmtId="0" fontId="52" fillId="20" borderId="12" xfId="0" applyFont="1" applyFill="1" applyBorder="1"/>
    <xf numFmtId="0" fontId="52" fillId="20" borderId="12" xfId="0" applyFont="1" applyFill="1" applyBorder="1" applyAlignment="1">
      <alignment horizontal="center"/>
    </xf>
    <xf numFmtId="14" fontId="52" fillId="20" borderId="12" xfId="0" applyNumberFormat="1" applyFont="1" applyFill="1" applyBorder="1"/>
    <xf numFmtId="166" fontId="52" fillId="20" borderId="12" xfId="5" applyFont="1" applyFill="1" applyBorder="1"/>
    <xf numFmtId="0" fontId="92" fillId="20" borderId="12" xfId="0" applyFont="1" applyFill="1" applyBorder="1" applyAlignment="1">
      <alignment horizontal="center"/>
    </xf>
    <xf numFmtId="0" fontId="52" fillId="6" borderId="0" xfId="0" applyFont="1" applyFill="1" applyAlignment="1">
      <alignment wrapText="1"/>
    </xf>
    <xf numFmtId="14" fontId="45" fillId="15" borderId="10" xfId="0" applyNumberFormat="1" applyFont="1" applyFill="1" applyBorder="1" applyAlignment="1">
      <alignment horizontal="center" vertical="center" wrapText="1"/>
    </xf>
    <xf numFmtId="0" fontId="45" fillId="15" borderId="10" xfId="10" applyFont="1" applyFill="1" applyBorder="1" applyAlignment="1">
      <alignment horizontal="center" vertical="center" wrapText="1"/>
    </xf>
    <xf numFmtId="15" fontId="45" fillId="15" borderId="10" xfId="10" applyNumberFormat="1" applyFont="1" applyFill="1" applyBorder="1" applyAlignment="1">
      <alignment horizontal="center" vertical="center" wrapText="1"/>
    </xf>
    <xf numFmtId="14" fontId="45" fillId="15" borderId="10" xfId="10" applyNumberFormat="1" applyFont="1" applyFill="1" applyBorder="1" applyAlignment="1">
      <alignment horizontal="center" vertical="center" wrapText="1"/>
    </xf>
    <xf numFmtId="0" fontId="36" fillId="15" borderId="10" xfId="0" applyFont="1" applyFill="1" applyBorder="1" applyAlignment="1">
      <alignment horizontal="center" wrapText="1"/>
    </xf>
    <xf numFmtId="14" fontId="36" fillId="15" borderId="10" xfId="0" applyNumberFormat="1" applyFont="1" applyFill="1" applyBorder="1" applyAlignment="1">
      <alignment horizontal="center" wrapText="1"/>
    </xf>
    <xf numFmtId="14" fontId="36" fillId="16" borderId="10" xfId="0" applyNumberFormat="1" applyFont="1" applyFill="1" applyBorder="1" applyAlignment="1">
      <alignment horizontal="center" wrapText="1"/>
    </xf>
    <xf numFmtId="0" fontId="54" fillId="15" borderId="12" xfId="12" applyFont="1" applyFill="1" applyBorder="1" applyAlignment="1">
      <alignment horizontal="center" vertical="center" wrapText="1"/>
    </xf>
    <xf numFmtId="3" fontId="53" fillId="15" borderId="12" xfId="12" applyNumberFormat="1" applyFont="1" applyFill="1" applyBorder="1" applyAlignment="1">
      <alignment horizontal="center" vertical="center" wrapText="1"/>
    </xf>
    <xf numFmtId="49" fontId="53" fillId="15" borderId="12" xfId="12" applyNumberFormat="1" applyFont="1" applyFill="1" applyBorder="1" applyAlignment="1">
      <alignment horizontal="center" wrapText="1"/>
    </xf>
    <xf numFmtId="44" fontId="53" fillId="15" borderId="12" xfId="12" applyNumberFormat="1" applyFont="1" applyFill="1" applyBorder="1" applyAlignment="1">
      <alignment vertical="center" wrapText="1"/>
    </xf>
    <xf numFmtId="44" fontId="53" fillId="15" borderId="12" xfId="12" applyNumberFormat="1" applyFont="1" applyFill="1" applyBorder="1" applyAlignment="1">
      <alignment horizontal="center" vertical="center" wrapText="1"/>
    </xf>
    <xf numFmtId="14" fontId="52" fillId="15" borderId="12" xfId="12" applyNumberFormat="1" applyFont="1" applyFill="1" applyBorder="1" applyAlignment="1">
      <alignment horizontal="center" vertical="center" wrapText="1"/>
    </xf>
    <xf numFmtId="49" fontId="52" fillId="68" borderId="30" xfId="12" applyNumberFormat="1" applyFont="1" applyFill="1" applyBorder="1" applyAlignment="1">
      <alignment horizontal="center" vertical="center" wrapText="1"/>
    </xf>
    <xf numFmtId="0" fontId="52" fillId="68" borderId="34" xfId="12" applyFont="1" applyFill="1" applyBorder="1" applyAlignment="1">
      <alignment horizontal="center" vertical="center" wrapText="1"/>
    </xf>
    <xf numFmtId="14" fontId="52" fillId="106" borderId="0" xfId="12" applyNumberFormat="1" applyFont="1" applyFill="1" applyAlignment="1">
      <alignment horizontal="center" vertical="center" wrapText="1"/>
    </xf>
    <xf numFmtId="0" fontId="89" fillId="72" borderId="30" xfId="12" applyFont="1" applyFill="1" applyBorder="1" applyAlignment="1">
      <alignment horizontal="left" vertical="top" wrapText="1"/>
    </xf>
    <xf numFmtId="14" fontId="89" fillId="72" borderId="30" xfId="12" applyNumberFormat="1" applyFont="1" applyFill="1" applyBorder="1" applyAlignment="1">
      <alignment horizontal="left" vertical="top" wrapText="1"/>
    </xf>
    <xf numFmtId="0" fontId="90" fillId="72" borderId="30" xfId="12" applyFont="1" applyFill="1" applyBorder="1" applyAlignment="1">
      <alignment horizontal="left" vertical="top" wrapText="1"/>
    </xf>
    <xf numFmtId="0" fontId="93" fillId="72" borderId="30" xfId="12" applyFont="1" applyFill="1" applyBorder="1" applyAlignment="1">
      <alignment horizontal="left" vertical="top" wrapText="1"/>
    </xf>
    <xf numFmtId="3" fontId="89" fillId="72" borderId="30" xfId="12" applyNumberFormat="1" applyFont="1" applyFill="1" applyBorder="1" applyAlignment="1">
      <alignment horizontal="left" vertical="top" wrapText="1"/>
    </xf>
    <xf numFmtId="49" fontId="89" fillId="72" borderId="30" xfId="12" applyNumberFormat="1" applyFont="1" applyFill="1" applyBorder="1" applyAlignment="1">
      <alignment horizontal="left" vertical="top" wrapText="1"/>
    </xf>
    <xf numFmtId="49" fontId="52" fillId="72" borderId="30" xfId="12" applyNumberFormat="1" applyFont="1" applyFill="1" applyBorder="1" applyAlignment="1">
      <alignment horizontal="left" vertical="top" wrapText="1"/>
    </xf>
    <xf numFmtId="0" fontId="52" fillId="72" borderId="30" xfId="12" applyFont="1" applyFill="1" applyBorder="1" applyAlignment="1">
      <alignment horizontal="left" vertical="top" wrapText="1"/>
    </xf>
    <xf numFmtId="175" fontId="89" fillId="72" borderId="30" xfId="12" applyNumberFormat="1" applyFont="1" applyFill="1" applyBorder="1" applyAlignment="1">
      <alignment horizontal="left" vertical="top" wrapText="1"/>
    </xf>
    <xf numFmtId="176" fontId="89" fillId="72" borderId="30" xfId="12" applyNumberFormat="1" applyFont="1" applyFill="1" applyBorder="1" applyAlignment="1">
      <alignment horizontal="left" vertical="top" wrapText="1"/>
    </xf>
    <xf numFmtId="175" fontId="52" fillId="72" borderId="30" xfId="12" applyNumberFormat="1" applyFont="1" applyFill="1" applyBorder="1" applyAlignment="1">
      <alignment horizontal="left" vertical="top" wrapText="1"/>
    </xf>
    <xf numFmtId="0" fontId="52" fillId="72" borderId="34" xfId="12" applyFont="1" applyFill="1" applyBorder="1" applyAlignment="1">
      <alignment horizontal="left" vertical="top" wrapText="1"/>
    </xf>
    <xf numFmtId="14" fontId="52" fillId="106" borderId="0" xfId="12" applyNumberFormat="1" applyFont="1" applyFill="1" applyAlignment="1">
      <alignment horizontal="left" vertical="top" wrapText="1"/>
    </xf>
    <xf numFmtId="0" fontId="0" fillId="15" borderId="0" xfId="0" applyFill="1" applyAlignment="1">
      <alignment horizontal="left" vertical="top"/>
    </xf>
    <xf numFmtId="0" fontId="52" fillId="4" borderId="0" xfId="0" applyFont="1" applyFill="1" applyAlignment="1">
      <alignment wrapText="1"/>
    </xf>
    <xf numFmtId="14" fontId="23" fillId="104" borderId="30" xfId="12" applyNumberFormat="1" applyFont="1" applyFill="1" applyBorder="1" applyAlignment="1">
      <alignment vertical="center"/>
    </xf>
    <xf numFmtId="0" fontId="23" fillId="66" borderId="30" xfId="12" applyFont="1" applyFill="1" applyBorder="1" applyAlignment="1">
      <alignment vertical="center"/>
    </xf>
    <xf numFmtId="0" fontId="61" fillId="66" borderId="0" xfId="12" applyFont="1" applyFill="1" applyAlignment="1">
      <alignment wrapText="1"/>
    </xf>
    <xf numFmtId="0" fontId="0" fillId="16" borderId="14" xfId="0" applyFill="1" applyBorder="1" applyAlignment="1">
      <alignment horizontal="center" wrapText="1"/>
    </xf>
    <xf numFmtId="14" fontId="0" fillId="16" borderId="14" xfId="0" applyNumberFormat="1" applyFill="1" applyBorder="1" applyAlignment="1">
      <alignment horizontal="center" wrapText="1"/>
    </xf>
    <xf numFmtId="0" fontId="22" fillId="16" borderId="14" xfId="0" applyFont="1" applyFill="1" applyBorder="1" applyAlignment="1">
      <alignment horizontal="center" wrapText="1"/>
    </xf>
    <xf numFmtId="15" fontId="0" fillId="16" borderId="14" xfId="0" applyNumberFormat="1" applyFill="1" applyBorder="1" applyAlignment="1">
      <alignment horizontal="center" wrapText="1"/>
    </xf>
    <xf numFmtId="0" fontId="52" fillId="4" borderId="0" xfId="0" applyFont="1" applyFill="1" applyAlignment="1">
      <alignment vertical="center"/>
    </xf>
    <xf numFmtId="0" fontId="52" fillId="6" borderId="0" xfId="0" applyFont="1" applyFill="1" applyAlignment="1">
      <alignment vertical="center" wrapText="1"/>
    </xf>
    <xf numFmtId="0" fontId="52" fillId="13" borderId="0" xfId="0" applyFont="1" applyFill="1" applyAlignment="1">
      <alignment vertical="center"/>
    </xf>
    <xf numFmtId="0" fontId="52" fillId="6" borderId="12" xfId="0" applyFont="1" applyFill="1" applyBorder="1" applyAlignment="1">
      <alignment wrapText="1"/>
    </xf>
    <xf numFmtId="0" fontId="52" fillId="103" borderId="0" xfId="0" applyFont="1" applyFill="1" applyAlignment="1">
      <alignment wrapText="1"/>
    </xf>
    <xf numFmtId="0" fontId="52" fillId="103" borderId="12" xfId="0" applyFont="1" applyFill="1" applyBorder="1" applyAlignment="1">
      <alignment horizontal="center" vertical="center" wrapText="1"/>
    </xf>
    <xf numFmtId="0" fontId="52" fillId="103" borderId="0" xfId="0" applyFont="1" applyFill="1" applyAlignment="1">
      <alignment horizontal="left" vertical="center"/>
    </xf>
    <xf numFmtId="0" fontId="52" fillId="15" borderId="12" xfId="0" applyFont="1" applyFill="1" applyBorder="1" applyAlignment="1">
      <alignment vertical="center" wrapText="1"/>
    </xf>
    <xf numFmtId="14" fontId="52" fillId="15" borderId="12" xfId="0" applyNumberFormat="1" applyFont="1" applyFill="1" applyBorder="1" applyAlignment="1">
      <alignment vertical="center" wrapText="1"/>
    </xf>
    <xf numFmtId="0" fontId="52" fillId="15" borderId="12" xfId="0" applyFont="1" applyFill="1" applyBorder="1" applyAlignment="1">
      <alignment horizontal="center" vertical="center" wrapText="1"/>
    </xf>
    <xf numFmtId="14" fontId="52" fillId="15" borderId="12" xfId="0" applyNumberFormat="1" applyFont="1" applyFill="1" applyBorder="1" applyAlignment="1">
      <alignment horizontal="center" vertical="center" wrapText="1"/>
    </xf>
    <xf numFmtId="1" fontId="53" fillId="15" borderId="12" xfId="0" applyNumberFormat="1" applyFont="1" applyFill="1" applyBorder="1" applyAlignment="1">
      <alignment horizontal="center" vertical="center" wrapText="1"/>
    </xf>
    <xf numFmtId="0" fontId="53" fillId="15" borderId="14" xfId="0" applyFont="1" applyFill="1" applyBorder="1" applyAlignment="1">
      <alignment vertical="center" wrapText="1"/>
    </xf>
    <xf numFmtId="0" fontId="55" fillId="15" borderId="12" xfId="0" applyFont="1" applyFill="1" applyBorder="1" applyAlignment="1">
      <alignment horizontal="center" vertical="center" wrapText="1"/>
    </xf>
    <xf numFmtId="14" fontId="55" fillId="15" borderId="12" xfId="0" applyNumberFormat="1" applyFont="1" applyFill="1" applyBorder="1" applyAlignment="1">
      <alignment horizontal="center" vertical="center" wrapText="1"/>
    </xf>
    <xf numFmtId="0" fontId="55" fillId="15" borderId="12" xfId="0" applyFont="1" applyFill="1" applyBorder="1" applyAlignment="1">
      <alignment horizontal="left" vertical="center" wrapText="1"/>
    </xf>
    <xf numFmtId="166" fontId="55" fillId="15" borderId="12" xfId="5" applyFont="1" applyFill="1" applyBorder="1" applyAlignment="1">
      <alignment horizontal="center" vertical="center" wrapText="1"/>
    </xf>
    <xf numFmtId="14" fontId="55" fillId="15" borderId="12" xfId="0" applyNumberFormat="1" applyFont="1" applyFill="1" applyBorder="1" applyAlignment="1">
      <alignment horizontal="right" vertical="center" wrapText="1"/>
    </xf>
    <xf numFmtId="14" fontId="53" fillId="15" borderId="12" xfId="0" applyNumberFormat="1" applyFont="1" applyFill="1" applyBorder="1" applyAlignment="1">
      <alignment horizontal="right" vertical="center" wrapText="1"/>
    </xf>
    <xf numFmtId="0" fontId="53" fillId="15" borderId="12" xfId="10" applyFont="1" applyFill="1" applyBorder="1" applyAlignment="1">
      <alignment horizontal="center" vertical="center" wrapText="1"/>
    </xf>
    <xf numFmtId="1" fontId="55" fillId="15" borderId="12" xfId="0" applyNumberFormat="1" applyFont="1" applyFill="1" applyBorder="1" applyAlignment="1">
      <alignment horizontal="center" vertical="center" wrapText="1"/>
    </xf>
    <xf numFmtId="0" fontId="54" fillId="20" borderId="12" xfId="0" applyFont="1" applyFill="1" applyBorder="1" applyAlignment="1">
      <alignment horizontal="center" vertical="center" wrapText="1"/>
    </xf>
    <xf numFmtId="176" fontId="75" fillId="59" borderId="30" xfId="12" applyNumberFormat="1" applyFont="1" applyFill="1" applyBorder="1" applyAlignment="1">
      <alignment horizontal="right" vertical="center"/>
    </xf>
    <xf numFmtId="0" fontId="54" fillId="20" borderId="14" xfId="0" applyFont="1" applyFill="1" applyBorder="1" applyAlignment="1">
      <alignment horizontal="center" vertical="center" wrapText="1"/>
    </xf>
    <xf numFmtId="14" fontId="53" fillId="20" borderId="14" xfId="0" applyNumberFormat="1" applyFont="1" applyFill="1" applyBorder="1" applyAlignment="1">
      <alignment horizontal="center" vertical="center"/>
    </xf>
    <xf numFmtId="0" fontId="53" fillId="20" borderId="14" xfId="0" applyFont="1" applyFill="1" applyBorder="1" applyAlignment="1">
      <alignment horizontal="center" vertical="center"/>
    </xf>
    <xf numFmtId="0" fontId="53" fillId="6" borderId="14" xfId="0" applyFont="1" applyFill="1" applyBorder="1" applyAlignment="1">
      <alignment vertical="center" wrapText="1"/>
    </xf>
    <xf numFmtId="0" fontId="52" fillId="0" borderId="0" xfId="0" applyFont="1" applyAlignment="1">
      <alignment wrapText="1"/>
    </xf>
    <xf numFmtId="1" fontId="53" fillId="6" borderId="14" xfId="0" applyNumberFormat="1" applyFont="1" applyFill="1" applyBorder="1" applyAlignment="1">
      <alignment horizontal="center" vertical="center" wrapText="1"/>
    </xf>
    <xf numFmtId="168" fontId="53" fillId="23" borderId="12" xfId="0" applyNumberFormat="1" applyFont="1" applyFill="1" applyBorder="1" applyAlignment="1">
      <alignment vertical="center"/>
    </xf>
    <xf numFmtId="14" fontId="2" fillId="88" borderId="12" xfId="0" applyNumberFormat="1" applyFont="1" applyFill="1" applyBorder="1" applyAlignment="1">
      <alignment vertical="center" wrapText="1"/>
    </xf>
    <xf numFmtId="0" fontId="6" fillId="88" borderId="12" xfId="0" applyFont="1" applyFill="1" applyBorder="1" applyAlignment="1">
      <alignment horizontal="center" vertical="center"/>
    </xf>
    <xf numFmtId="3" fontId="2" fillId="88" borderId="12" xfId="0" applyNumberFormat="1" applyFont="1" applyFill="1" applyBorder="1" applyAlignment="1">
      <alignment horizontal="center" vertical="center"/>
    </xf>
    <xf numFmtId="168" fontId="2" fillId="88" borderId="12" xfId="0" applyNumberFormat="1" applyFont="1" applyFill="1" applyBorder="1" applyAlignment="1">
      <alignment vertical="center"/>
    </xf>
    <xf numFmtId="0" fontId="23" fillId="88" borderId="12" xfId="0" applyFont="1" applyFill="1" applyBorder="1"/>
    <xf numFmtId="0" fontId="2" fillId="88" borderId="0" xfId="0" applyFont="1" applyFill="1" applyAlignment="1">
      <alignment vertical="center"/>
    </xf>
    <xf numFmtId="14" fontId="6" fillId="88" borderId="0" xfId="0" applyNumberFormat="1" applyFont="1" applyFill="1" applyAlignment="1">
      <alignment horizontal="center" vertical="center" wrapText="1"/>
    </xf>
    <xf numFmtId="0" fontId="93" fillId="23" borderId="45" xfId="0" applyFont="1" applyFill="1" applyBorder="1" applyAlignment="1">
      <alignment horizontal="justify" vertical="center" wrapText="1"/>
    </xf>
    <xf numFmtId="0" fontId="98" fillId="23" borderId="0" xfId="0" applyFont="1" applyFill="1" applyAlignment="1">
      <alignment horizontal="justify" vertical="center" wrapText="1"/>
    </xf>
    <xf numFmtId="0" fontId="100" fillId="23" borderId="0" xfId="0" applyFont="1" applyFill="1"/>
    <xf numFmtId="14" fontId="93" fillId="23" borderId="45" xfId="0" applyNumberFormat="1" applyFont="1" applyFill="1" applyBorder="1" applyAlignment="1">
      <alignment horizontal="justify" vertical="center" wrapText="1"/>
    </xf>
    <xf numFmtId="14" fontId="61" fillId="56" borderId="0" xfId="12" applyNumberFormat="1" applyFont="1" applyFill="1"/>
    <xf numFmtId="14" fontId="53" fillId="20" borderId="14" xfId="0" applyNumberFormat="1" applyFont="1" applyFill="1" applyBorder="1" applyAlignment="1">
      <alignment vertical="center"/>
    </xf>
    <xf numFmtId="0" fontId="53" fillId="20" borderId="14" xfId="0" applyFont="1" applyFill="1" applyBorder="1" applyAlignment="1">
      <alignment vertical="center"/>
    </xf>
    <xf numFmtId="3" fontId="53" fillId="20" borderId="14" xfId="0" applyNumberFormat="1" applyFont="1" applyFill="1" applyBorder="1" applyAlignment="1">
      <alignment horizontal="center" vertical="center"/>
    </xf>
    <xf numFmtId="0" fontId="53" fillId="20" borderId="14" xfId="0" applyFont="1" applyFill="1" applyBorder="1" applyAlignment="1">
      <alignment horizontal="center"/>
    </xf>
    <xf numFmtId="166" fontId="53" fillId="20" borderId="14" xfId="5" applyFont="1" applyFill="1" applyBorder="1" applyAlignment="1">
      <alignment vertical="center"/>
    </xf>
    <xf numFmtId="168" fontId="53" fillId="20" borderId="14" xfId="0" applyNumberFormat="1" applyFont="1" applyFill="1" applyBorder="1" applyAlignment="1">
      <alignment vertical="center"/>
    </xf>
    <xf numFmtId="49" fontId="53" fillId="20" borderId="14" xfId="0" applyNumberFormat="1" applyFont="1" applyFill="1" applyBorder="1" applyAlignment="1">
      <alignment horizontal="center" vertical="center"/>
    </xf>
    <xf numFmtId="14" fontId="52" fillId="20" borderId="14" xfId="0" applyNumberFormat="1" applyFont="1" applyFill="1" applyBorder="1" applyAlignment="1">
      <alignment horizontal="center" vertical="center"/>
    </xf>
    <xf numFmtId="14" fontId="53" fillId="20" borderId="12" xfId="0" applyNumberFormat="1" applyFont="1" applyFill="1" applyBorder="1" applyAlignment="1">
      <alignment horizontal="right" vertical="center"/>
    </xf>
    <xf numFmtId="14" fontId="0" fillId="23" borderId="12" xfId="0" applyNumberFormat="1" applyFill="1" applyBorder="1" applyAlignment="1">
      <alignment wrapText="1"/>
    </xf>
    <xf numFmtId="0" fontId="0" fillId="23" borderId="0" xfId="0" applyFill="1" applyAlignment="1">
      <alignment wrapText="1"/>
    </xf>
    <xf numFmtId="14" fontId="36" fillId="23" borderId="12" xfId="0" applyNumberFormat="1" applyFont="1" applyFill="1" applyBorder="1" applyAlignment="1">
      <alignment wrapText="1"/>
    </xf>
    <xf numFmtId="168" fontId="2" fillId="23" borderId="12" xfId="0" applyNumberFormat="1" applyFont="1" applyFill="1" applyBorder="1" applyAlignment="1">
      <alignment vertical="center" wrapText="1"/>
    </xf>
    <xf numFmtId="14" fontId="61" fillId="56" borderId="12" xfId="12" applyNumberFormat="1" applyFont="1" applyFill="1" applyBorder="1" applyAlignment="1">
      <alignment horizontal="center" vertical="center"/>
    </xf>
    <xf numFmtId="0" fontId="75" fillId="107" borderId="30" xfId="12" applyFont="1" applyFill="1" applyBorder="1" applyAlignment="1">
      <alignment horizontal="center" vertical="center" wrapText="1"/>
    </xf>
    <xf numFmtId="175" fontId="75" fillId="107" borderId="30" xfId="12" applyNumberFormat="1" applyFont="1" applyFill="1" applyBorder="1" applyAlignment="1">
      <alignment vertical="center" wrapText="1"/>
    </xf>
    <xf numFmtId="0" fontId="71" fillId="107" borderId="30" xfId="12" applyFont="1" applyFill="1" applyBorder="1" applyAlignment="1">
      <alignment horizontal="center" vertical="center"/>
    </xf>
    <xf numFmtId="0" fontId="71" fillId="107" borderId="30" xfId="12" applyFont="1" applyFill="1" applyBorder="1" applyAlignment="1">
      <alignment horizontal="center" vertical="center" wrapText="1"/>
    </xf>
    <xf numFmtId="0" fontId="75" fillId="107" borderId="30" xfId="12" applyFont="1" applyFill="1" applyBorder="1" applyAlignment="1">
      <alignment vertical="center"/>
    </xf>
    <xf numFmtId="0" fontId="75" fillId="107" borderId="30" xfId="12" applyFont="1" applyFill="1" applyBorder="1" applyAlignment="1">
      <alignment horizontal="center" vertical="center"/>
    </xf>
    <xf numFmtId="175" fontId="75" fillId="107" borderId="30" xfId="12" applyNumberFormat="1" applyFont="1" applyFill="1" applyBorder="1" applyAlignment="1">
      <alignment vertical="center"/>
    </xf>
    <xf numFmtId="175" fontId="75" fillId="107" borderId="30" xfId="12" applyNumberFormat="1" applyFont="1" applyFill="1" applyBorder="1" applyAlignment="1">
      <alignment horizontal="center" vertical="center"/>
    </xf>
    <xf numFmtId="175" fontId="77" fillId="107" borderId="30" xfId="12" applyNumberFormat="1" applyFont="1" applyFill="1" applyBorder="1" applyAlignment="1">
      <alignment vertical="center"/>
    </xf>
    <xf numFmtId="0" fontId="82" fillId="107" borderId="30" xfId="12" applyFont="1" applyFill="1" applyBorder="1" applyAlignment="1">
      <alignment horizontal="center" vertical="center" wrapText="1"/>
    </xf>
    <xf numFmtId="0" fontId="61" fillId="107" borderId="30" xfId="12" applyFont="1" applyFill="1" applyBorder="1"/>
    <xf numFmtId="176" fontId="75" fillId="107" borderId="30" xfId="12" applyNumberFormat="1" applyFont="1" applyFill="1" applyBorder="1" applyAlignment="1">
      <alignment vertical="center"/>
    </xf>
    <xf numFmtId="49" fontId="75" fillId="107" borderId="30" xfId="12" applyNumberFormat="1" applyFont="1" applyFill="1" applyBorder="1" applyAlignment="1">
      <alignment horizontal="center" vertical="center" wrapText="1"/>
    </xf>
    <xf numFmtId="49" fontId="75" fillId="107" borderId="30" xfId="12" applyNumberFormat="1" applyFont="1" applyFill="1" applyBorder="1" applyAlignment="1">
      <alignment horizontal="center" vertical="center"/>
    </xf>
    <xf numFmtId="2" fontId="75" fillId="107" borderId="30" xfId="12" applyNumberFormat="1" applyFont="1" applyFill="1" applyBorder="1" applyAlignment="1">
      <alignment vertical="center"/>
    </xf>
    <xf numFmtId="0" fontId="23" fillId="107" borderId="34" xfId="12" applyFont="1" applyFill="1" applyBorder="1" applyAlignment="1">
      <alignment vertical="center"/>
    </xf>
    <xf numFmtId="0" fontId="61" fillId="107" borderId="0" xfId="12" applyFont="1" applyFill="1"/>
    <xf numFmtId="0" fontId="61" fillId="107" borderId="12" xfId="12" applyFont="1" applyFill="1" applyBorder="1"/>
    <xf numFmtId="175" fontId="23" fillId="107" borderId="30" xfId="12" applyNumberFormat="1" applyFont="1" applyFill="1" applyBorder="1" applyAlignment="1">
      <alignment horizontal="center" vertical="center"/>
    </xf>
    <xf numFmtId="0" fontId="23" fillId="107" borderId="30" xfId="12" applyFont="1" applyFill="1" applyBorder="1" applyAlignment="1">
      <alignment vertical="center"/>
    </xf>
    <xf numFmtId="14" fontId="61" fillId="107" borderId="12" xfId="12" applyNumberFormat="1" applyFont="1" applyFill="1" applyBorder="1"/>
    <xf numFmtId="0" fontId="52" fillId="108" borderId="0" xfId="12" applyFont="1" applyFill="1" applyAlignment="1">
      <alignment horizontal="center" vertical="center" wrapText="1"/>
    </xf>
    <xf numFmtId="14" fontId="0" fillId="20" borderId="0" xfId="0" applyNumberFormat="1" applyFill="1"/>
    <xf numFmtId="0" fontId="23" fillId="66" borderId="30" xfId="12" applyFont="1" applyFill="1" applyBorder="1" applyAlignment="1">
      <alignment vertical="center" wrapText="1"/>
    </xf>
    <xf numFmtId="175" fontId="23" fillId="66" borderId="30" xfId="12" applyNumberFormat="1" applyFont="1" applyFill="1" applyBorder="1" applyAlignment="1">
      <alignment vertical="center" wrapText="1"/>
    </xf>
    <xf numFmtId="0" fontId="61" fillId="66" borderId="30" xfId="12" applyFont="1" applyFill="1" applyBorder="1" applyAlignment="1">
      <alignment wrapText="1"/>
    </xf>
    <xf numFmtId="175" fontId="61" fillId="66" borderId="30" xfId="12" applyNumberFormat="1" applyFont="1" applyFill="1" applyBorder="1" applyAlignment="1">
      <alignment wrapText="1"/>
    </xf>
    <xf numFmtId="14" fontId="23" fillId="66" borderId="30" xfId="12" applyNumberFormat="1" applyFont="1" applyFill="1" applyBorder="1" applyAlignment="1">
      <alignment vertical="center" wrapText="1"/>
    </xf>
    <xf numFmtId="14" fontId="2" fillId="17" borderId="12" xfId="0" applyNumberFormat="1" applyFont="1" applyFill="1" applyBorder="1" applyAlignment="1">
      <alignment vertical="center" wrapText="1"/>
    </xf>
    <xf numFmtId="3" fontId="2" fillId="17" borderId="12" xfId="0" applyNumberFormat="1" applyFont="1" applyFill="1" applyBorder="1" applyAlignment="1">
      <alignment horizontal="center" vertical="center"/>
    </xf>
    <xf numFmtId="0" fontId="2" fillId="17" borderId="12" xfId="0" applyFont="1" applyFill="1" applyBorder="1" applyAlignment="1">
      <alignment horizontal="center"/>
    </xf>
    <xf numFmtId="0" fontId="23" fillId="17" borderId="12" xfId="0" applyFont="1" applyFill="1" applyBorder="1"/>
    <xf numFmtId="168" fontId="2" fillId="17" borderId="12" xfId="0" applyNumberFormat="1" applyFont="1" applyFill="1" applyBorder="1" applyAlignment="1">
      <alignment vertical="center" wrapText="1"/>
    </xf>
    <xf numFmtId="0" fontId="20" fillId="0" borderId="12" xfId="1" applyFill="1" applyBorder="1" applyAlignment="1">
      <alignment horizontal="center" wrapText="1"/>
    </xf>
    <xf numFmtId="0" fontId="52" fillId="23" borderId="12" xfId="0" applyFont="1" applyFill="1" applyBorder="1" applyAlignment="1">
      <alignment horizontal="center" vertical="center" wrapText="1"/>
    </xf>
    <xf numFmtId="0" fontId="52" fillId="23" borderId="0" xfId="0" applyFont="1" applyFill="1" applyAlignment="1">
      <alignment vertical="center" wrapText="1"/>
    </xf>
    <xf numFmtId="0" fontId="52" fillId="23" borderId="0" xfId="0" applyFont="1" applyFill="1" applyAlignment="1">
      <alignment vertical="center"/>
    </xf>
    <xf numFmtId="0" fontId="52" fillId="20" borderId="0" xfId="0" applyFont="1" applyFill="1" applyAlignment="1">
      <alignment wrapText="1"/>
    </xf>
    <xf numFmtId="0" fontId="52" fillId="23" borderId="12" xfId="0" quotePrefix="1" applyFont="1" applyFill="1" applyBorder="1" applyAlignment="1">
      <alignment horizontal="left" wrapText="1"/>
    </xf>
    <xf numFmtId="14" fontId="53" fillId="23" borderId="14" xfId="0" applyNumberFormat="1" applyFont="1" applyFill="1" applyBorder="1" applyAlignment="1">
      <alignment horizontal="center" vertical="center"/>
    </xf>
    <xf numFmtId="0" fontId="53" fillId="23" borderId="14" xfId="0" applyFont="1" applyFill="1" applyBorder="1" applyAlignment="1">
      <alignment horizontal="center" vertical="center"/>
    </xf>
    <xf numFmtId="0" fontId="52" fillId="23" borderId="12" xfId="0" applyFont="1" applyFill="1" applyBorder="1"/>
    <xf numFmtId="14" fontId="53" fillId="23" borderId="14" xfId="0" applyNumberFormat="1" applyFont="1" applyFill="1" applyBorder="1" applyAlignment="1">
      <alignment vertical="center"/>
    </xf>
    <xf numFmtId="0" fontId="53" fillId="23" borderId="14" xfId="0" applyFont="1" applyFill="1" applyBorder="1" applyAlignment="1">
      <alignment vertical="center"/>
    </xf>
    <xf numFmtId="3" fontId="53" fillId="23" borderId="14" xfId="0" applyNumberFormat="1" applyFont="1" applyFill="1" applyBorder="1" applyAlignment="1">
      <alignment horizontal="center" vertical="center"/>
    </xf>
    <xf numFmtId="0" fontId="53" fillId="23" borderId="14" xfId="0" applyFont="1" applyFill="1" applyBorder="1" applyAlignment="1">
      <alignment horizontal="center"/>
    </xf>
    <xf numFmtId="0" fontId="53" fillId="23" borderId="14" xfId="0" applyFont="1" applyFill="1" applyBorder="1" applyAlignment="1">
      <alignment vertical="center" wrapText="1"/>
    </xf>
    <xf numFmtId="14" fontId="53" fillId="23" borderId="14" xfId="0" applyNumberFormat="1" applyFont="1" applyFill="1" applyBorder="1" applyAlignment="1">
      <alignment vertical="center" wrapText="1"/>
    </xf>
    <xf numFmtId="0" fontId="53" fillId="23" borderId="14" xfId="0" applyFont="1" applyFill="1" applyBorder="1" applyAlignment="1">
      <alignment horizontal="center" vertical="center" wrapText="1"/>
    </xf>
    <xf numFmtId="14" fontId="53" fillId="23" borderId="14" xfId="0" applyNumberFormat="1" applyFont="1" applyFill="1" applyBorder="1" applyAlignment="1">
      <alignment horizontal="center" vertical="center" wrapText="1"/>
    </xf>
    <xf numFmtId="49" fontId="53" fillId="23" borderId="14" xfId="0" applyNumberFormat="1" applyFont="1" applyFill="1" applyBorder="1" applyAlignment="1">
      <alignment horizontal="center" vertical="center"/>
    </xf>
    <xf numFmtId="14" fontId="52" fillId="23" borderId="14" xfId="0" applyNumberFormat="1" applyFont="1" applyFill="1" applyBorder="1" applyAlignment="1">
      <alignment horizontal="center" vertical="center"/>
    </xf>
    <xf numFmtId="0" fontId="54" fillId="15" borderId="12" xfId="0" applyFont="1" applyFill="1" applyBorder="1" applyAlignment="1">
      <alignment horizontal="center" vertical="center" wrapText="1"/>
    </xf>
    <xf numFmtId="1" fontId="53" fillId="23" borderId="12" xfId="0" applyNumberFormat="1" applyFont="1" applyFill="1" applyBorder="1" applyAlignment="1">
      <alignment horizontal="center" vertical="center" wrapText="1"/>
    </xf>
    <xf numFmtId="166" fontId="55" fillId="15" borderId="12" xfId="5" applyFont="1" applyFill="1" applyBorder="1" applyAlignment="1">
      <alignment horizontal="right" vertical="center" wrapText="1"/>
    </xf>
    <xf numFmtId="176" fontId="23" fillId="56" borderId="30" xfId="12" applyNumberFormat="1" applyFont="1" applyFill="1" applyBorder="1" applyAlignment="1">
      <alignment vertical="center" wrapText="1"/>
    </xf>
    <xf numFmtId="0" fontId="52" fillId="15" borderId="0" xfId="0" applyFont="1" applyFill="1" applyAlignment="1">
      <alignment wrapText="1"/>
    </xf>
    <xf numFmtId="0" fontId="92" fillId="15" borderId="12" xfId="0" applyFont="1" applyFill="1" applyBorder="1" applyAlignment="1">
      <alignment horizontal="center"/>
    </xf>
    <xf numFmtId="0" fontId="92" fillId="0" borderId="0" xfId="0" applyFont="1" applyAlignment="1">
      <alignment horizontal="center"/>
    </xf>
    <xf numFmtId="14" fontId="52" fillId="72" borderId="30" xfId="14" applyNumberFormat="1" applyFont="1" applyFill="1" applyBorder="1" applyAlignment="1">
      <alignment vertical="center" wrapText="1"/>
    </xf>
    <xf numFmtId="0" fontId="52" fillId="23" borderId="0" xfId="0" applyFont="1" applyFill="1" applyAlignment="1">
      <alignment wrapText="1"/>
    </xf>
    <xf numFmtId="0" fontId="52" fillId="23" borderId="0" xfId="0" applyFont="1" applyFill="1" applyAlignment="1">
      <alignment horizontal="left" vertical="center"/>
    </xf>
    <xf numFmtId="3" fontId="75" fillId="59" borderId="30" xfId="12" applyNumberFormat="1" applyFont="1" applyFill="1" applyBorder="1" applyAlignment="1">
      <alignment horizontal="left" vertical="center"/>
    </xf>
    <xf numFmtId="0" fontId="92" fillId="15" borderId="12" xfId="0" applyFont="1" applyFill="1" applyBorder="1"/>
    <xf numFmtId="14" fontId="52" fillId="23" borderId="12" xfId="0" applyNumberFormat="1" applyFont="1" applyFill="1" applyBorder="1" applyAlignment="1">
      <alignment horizontal="center" vertical="center" wrapText="1"/>
    </xf>
    <xf numFmtId="0" fontId="89" fillId="68" borderId="30" xfId="12" applyFont="1" applyFill="1" applyBorder="1" applyAlignment="1">
      <alignment horizontal="center" vertical="center" wrapText="1"/>
    </xf>
    <xf numFmtId="14" fontId="89" fillId="68" borderId="30" xfId="12" applyNumberFormat="1" applyFont="1" applyFill="1" applyBorder="1" applyAlignment="1">
      <alignment horizontal="center" vertical="center" wrapText="1"/>
    </xf>
    <xf numFmtId="0" fontId="90" fillId="68" borderId="30" xfId="12" applyFont="1" applyFill="1" applyBorder="1" applyAlignment="1">
      <alignment horizontal="center" vertical="center" wrapText="1"/>
    </xf>
    <xf numFmtId="0" fontId="89" fillId="68" borderId="30" xfId="12" applyFont="1" applyFill="1" applyBorder="1" applyAlignment="1">
      <alignment horizontal="left" vertical="center" wrapText="1"/>
    </xf>
    <xf numFmtId="175" fontId="89" fillId="68" borderId="30" xfId="12" applyNumberFormat="1" applyFont="1" applyFill="1" applyBorder="1" applyAlignment="1">
      <alignment horizontal="center" vertical="center" wrapText="1"/>
    </xf>
    <xf numFmtId="0" fontId="91" fillId="68" borderId="30" xfId="12" applyFont="1" applyFill="1" applyBorder="1" applyAlignment="1">
      <alignment horizontal="center" vertical="center" wrapText="1"/>
    </xf>
    <xf numFmtId="0" fontId="52" fillId="68" borderId="30" xfId="12" applyFont="1" applyFill="1" applyBorder="1" applyAlignment="1">
      <alignment horizontal="center" vertical="center" wrapText="1"/>
    </xf>
    <xf numFmtId="0" fontId="89" fillId="68" borderId="30" xfId="12" applyFont="1" applyFill="1" applyBorder="1" applyAlignment="1">
      <alignment horizontal="center" wrapText="1"/>
    </xf>
    <xf numFmtId="176" fontId="89" fillId="68" borderId="30" xfId="12" applyNumberFormat="1" applyFont="1" applyFill="1" applyBorder="1" applyAlignment="1">
      <alignment vertical="center" wrapText="1"/>
    </xf>
    <xf numFmtId="176" fontId="89" fillId="68" borderId="30" xfId="12" applyNumberFormat="1" applyFont="1" applyFill="1" applyBorder="1" applyAlignment="1">
      <alignment horizontal="center" vertical="center" wrapText="1"/>
    </xf>
    <xf numFmtId="0" fontId="52" fillId="68" borderId="30" xfId="12" applyFont="1" applyFill="1" applyBorder="1" applyAlignment="1">
      <alignment vertical="center" wrapText="1"/>
    </xf>
    <xf numFmtId="14" fontId="89" fillId="68" borderId="30" xfId="12" applyNumberFormat="1" applyFont="1" applyFill="1" applyBorder="1" applyAlignment="1">
      <alignment vertical="center" wrapText="1"/>
    </xf>
    <xf numFmtId="0" fontId="89" fillId="68" borderId="30" xfId="12" applyFont="1" applyFill="1" applyBorder="1" applyAlignment="1">
      <alignment vertical="center" wrapText="1"/>
    </xf>
    <xf numFmtId="3" fontId="68" fillId="94" borderId="30" xfId="12" applyNumberFormat="1" applyFont="1" applyFill="1" applyBorder="1" applyAlignment="1">
      <alignment horizontal="left" vertical="center" wrapText="1"/>
    </xf>
    <xf numFmtId="3" fontId="0" fillId="15" borderId="12" xfId="0" applyNumberFormat="1" applyFill="1" applyBorder="1" applyAlignment="1">
      <alignment horizontal="center" vertical="center" wrapText="1"/>
    </xf>
    <xf numFmtId="14" fontId="52" fillId="15" borderId="12" xfId="0" applyNumberFormat="1" applyFont="1" applyFill="1" applyBorder="1" applyAlignment="1">
      <alignment horizontal="right" vertical="center"/>
    </xf>
    <xf numFmtId="14" fontId="52" fillId="15" borderId="12" xfId="0" applyNumberFormat="1" applyFont="1" applyFill="1" applyBorder="1" applyAlignment="1">
      <alignment horizontal="center"/>
    </xf>
    <xf numFmtId="0" fontId="45" fillId="20" borderId="12" xfId="0" applyFont="1" applyFill="1" applyBorder="1" applyAlignment="1">
      <alignment horizontal="center" vertical="center" wrapText="1"/>
    </xf>
    <xf numFmtId="14" fontId="45" fillId="20" borderId="12" xfId="0" applyNumberFormat="1" applyFont="1" applyFill="1" applyBorder="1" applyAlignment="1">
      <alignment horizontal="center" vertical="center" wrapText="1"/>
    </xf>
    <xf numFmtId="3" fontId="45" fillId="20" borderId="12" xfId="0" applyNumberFormat="1" applyFont="1" applyFill="1" applyBorder="1" applyAlignment="1">
      <alignment horizontal="center" vertical="center" wrapText="1"/>
    </xf>
    <xf numFmtId="0" fontId="45" fillId="20" borderId="12" xfId="10" applyFont="1" applyFill="1" applyBorder="1" applyAlignment="1">
      <alignment horizontal="center" vertical="center" wrapText="1"/>
    </xf>
    <xf numFmtId="15" fontId="45" fillId="20" borderId="12" xfId="10" applyNumberFormat="1" applyFont="1" applyFill="1" applyBorder="1" applyAlignment="1">
      <alignment horizontal="center" vertical="center" wrapText="1"/>
    </xf>
    <xf numFmtId="14" fontId="45" fillId="20" borderId="12" xfId="10" applyNumberFormat="1" applyFont="1" applyFill="1" applyBorder="1" applyAlignment="1">
      <alignment horizontal="center" vertical="center" wrapText="1"/>
    </xf>
    <xf numFmtId="0" fontId="0" fillId="20" borderId="0" xfId="0" applyFill="1" applyAlignment="1">
      <alignment horizontal="center" wrapText="1"/>
    </xf>
    <xf numFmtId="0" fontId="36" fillId="88" borderId="12" xfId="0" applyFont="1" applyFill="1" applyBorder="1" applyAlignment="1">
      <alignment horizontal="center" vertical="center" wrapText="1"/>
    </xf>
    <xf numFmtId="14" fontId="2" fillId="88" borderId="0" xfId="0" applyNumberFormat="1" applyFont="1" applyFill="1" applyAlignment="1">
      <alignment vertical="center"/>
    </xf>
    <xf numFmtId="171" fontId="25" fillId="0" borderId="12" xfId="0" applyNumberFormat="1" applyFont="1" applyBorder="1" applyAlignment="1">
      <alignment horizontal="center" vertical="center" wrapText="1"/>
    </xf>
    <xf numFmtId="0" fontId="2" fillId="88" borderId="12" xfId="0" applyFont="1" applyFill="1" applyBorder="1" applyAlignment="1">
      <alignment horizontal="center"/>
    </xf>
    <xf numFmtId="0" fontId="2" fillId="88" borderId="13" xfId="0" applyFont="1" applyFill="1" applyBorder="1" applyAlignment="1">
      <alignment vertical="center"/>
    </xf>
    <xf numFmtId="171" fontId="25" fillId="98" borderId="9" xfId="0" applyNumberFormat="1" applyFont="1" applyFill="1" applyBorder="1" applyAlignment="1">
      <alignment horizontal="center" vertical="center" wrapText="1"/>
    </xf>
    <xf numFmtId="171" fontId="25" fillId="98" borderId="10" xfId="0" applyNumberFormat="1" applyFont="1" applyFill="1" applyBorder="1" applyAlignment="1">
      <alignment horizontal="center" vertical="center" wrapText="1"/>
    </xf>
    <xf numFmtId="171" fontId="25" fillId="14" borderId="12" xfId="0" applyNumberFormat="1" applyFont="1" applyFill="1" applyBorder="1" applyAlignment="1">
      <alignment horizontal="center" vertical="center" wrapText="1"/>
    </xf>
    <xf numFmtId="171" fontId="25" fillId="17" borderId="14" xfId="0" applyNumberFormat="1" applyFont="1" applyFill="1" applyBorder="1" applyAlignment="1">
      <alignment horizontal="center" vertical="center"/>
    </xf>
    <xf numFmtId="0" fontId="25" fillId="98" borderId="11" xfId="0" applyFont="1" applyFill="1" applyBorder="1" applyAlignment="1">
      <alignment horizontal="center" vertical="center"/>
    </xf>
    <xf numFmtId="171" fontId="25" fillId="98" borderId="10" xfId="0" applyNumberFormat="1" applyFont="1" applyFill="1" applyBorder="1" applyAlignment="1">
      <alignment horizontal="center" vertical="center"/>
    </xf>
    <xf numFmtId="1" fontId="25" fillId="98" borderId="12" xfId="0" applyNumberFormat="1" applyFont="1" applyFill="1" applyBorder="1" applyAlignment="1">
      <alignment horizontal="center" vertical="center"/>
    </xf>
    <xf numFmtId="169" fontId="25" fillId="98" borderId="12" xfId="5" applyNumberFormat="1" applyFont="1" applyFill="1" applyBorder="1" applyAlignment="1">
      <alignment horizontal="center" vertical="center"/>
    </xf>
    <xf numFmtId="171" fontId="25" fillId="98" borderId="12" xfId="0" applyNumberFormat="1" applyFont="1" applyFill="1" applyBorder="1" applyAlignment="1">
      <alignment horizontal="center" vertical="center"/>
    </xf>
    <xf numFmtId="0" fontId="25" fillId="98" borderId="10" xfId="0" applyFont="1" applyFill="1" applyBorder="1" applyAlignment="1">
      <alignment horizontal="center" vertical="center"/>
    </xf>
    <xf numFmtId="0" fontId="25" fillId="18" borderId="12" xfId="0" applyFont="1" applyFill="1" applyBorder="1" applyAlignment="1">
      <alignment horizontal="center" vertical="center"/>
    </xf>
    <xf numFmtId="0" fontId="25" fillId="18" borderId="12" xfId="0" applyFont="1" applyFill="1" applyBorder="1" applyAlignment="1">
      <alignment horizontal="center" vertical="center" wrapText="1"/>
    </xf>
    <xf numFmtId="171" fontId="25" fillId="18" borderId="12" xfId="0" applyNumberFormat="1" applyFont="1" applyFill="1" applyBorder="1" applyAlignment="1">
      <alignment horizontal="center" vertical="center"/>
    </xf>
    <xf numFmtId="1" fontId="25" fillId="18" borderId="12" xfId="0" applyNumberFormat="1" applyFont="1" applyFill="1" applyBorder="1" applyAlignment="1">
      <alignment horizontal="center" vertical="center"/>
    </xf>
    <xf numFmtId="169" fontId="25" fillId="18" borderId="12" xfId="5" applyNumberFormat="1" applyFont="1" applyFill="1" applyBorder="1" applyAlignment="1">
      <alignment horizontal="center" vertical="center"/>
    </xf>
    <xf numFmtId="171" fontId="25" fillId="18" borderId="12" xfId="0" applyNumberFormat="1" applyFont="1" applyFill="1" applyBorder="1" applyAlignment="1">
      <alignment horizontal="center" vertical="center" wrapText="1"/>
    </xf>
    <xf numFmtId="1" fontId="25" fillId="17" borderId="12" xfId="0" applyNumberFormat="1" applyFont="1" applyFill="1" applyBorder="1" applyAlignment="1">
      <alignment horizontal="center" vertical="center"/>
    </xf>
    <xf numFmtId="169" fontId="25" fillId="17" borderId="12" xfId="5" applyNumberFormat="1" applyFont="1" applyFill="1" applyBorder="1" applyAlignment="1">
      <alignment horizontal="center" vertical="center"/>
    </xf>
    <xf numFmtId="49" fontId="25" fillId="17" borderId="12" xfId="0" applyNumberFormat="1" applyFont="1" applyFill="1" applyBorder="1" applyAlignment="1">
      <alignment horizontal="center" vertical="center"/>
    </xf>
    <xf numFmtId="0" fontId="25" fillId="17" borderId="13" xfId="0" applyFont="1" applyFill="1" applyBorder="1" applyAlignment="1">
      <alignment horizontal="center" vertical="center" wrapText="1"/>
    </xf>
    <xf numFmtId="169" fontId="25" fillId="15" borderId="12" xfId="5" applyNumberFormat="1" applyFont="1" applyFill="1" applyBorder="1" applyAlignment="1">
      <alignment horizontal="center" vertical="center"/>
    </xf>
    <xf numFmtId="171" fontId="25" fillId="6" borderId="12" xfId="0" applyNumberFormat="1" applyFont="1" applyFill="1" applyBorder="1" applyAlignment="1">
      <alignment horizontal="center" vertical="center"/>
    </xf>
    <xf numFmtId="0" fontId="25" fillId="88" borderId="13" xfId="0" applyFont="1" applyFill="1" applyBorder="1" applyAlignment="1">
      <alignment horizontal="center" vertical="center" wrapText="1"/>
    </xf>
    <xf numFmtId="171" fontId="25" fillId="13" borderId="12" xfId="0" applyNumberFormat="1" applyFont="1" applyFill="1" applyBorder="1" applyAlignment="1">
      <alignment horizontal="center" vertical="center"/>
    </xf>
    <xf numFmtId="1" fontId="25" fillId="20" borderId="12" xfId="0" applyNumberFormat="1" applyFont="1" applyFill="1" applyBorder="1" applyAlignment="1">
      <alignment horizontal="center" vertical="center"/>
    </xf>
    <xf numFmtId="169" fontId="25" fillId="20" borderId="12" xfId="5" applyNumberFormat="1" applyFont="1" applyFill="1" applyBorder="1" applyAlignment="1">
      <alignment horizontal="center" vertical="center"/>
    </xf>
    <xf numFmtId="171" fontId="25" fillId="12" borderId="12" xfId="0" applyNumberFormat="1" applyFont="1" applyFill="1" applyBorder="1" applyAlignment="1">
      <alignment horizontal="center" vertical="center"/>
    </xf>
    <xf numFmtId="0" fontId="25" fillId="12" borderId="12" xfId="0" applyFont="1" applyFill="1" applyBorder="1" applyAlignment="1">
      <alignment horizontal="center" vertical="center"/>
    </xf>
    <xf numFmtId="1" fontId="25" fillId="12" borderId="12" xfId="0" applyNumberFormat="1" applyFont="1" applyFill="1" applyBorder="1" applyAlignment="1">
      <alignment horizontal="center" vertical="center"/>
    </xf>
    <xf numFmtId="171" fontId="25" fillId="14" borderId="12" xfId="0" applyNumberFormat="1" applyFont="1" applyFill="1" applyBorder="1" applyAlignment="1">
      <alignment horizontal="center" vertical="center"/>
    </xf>
    <xf numFmtId="0" fontId="25" fillId="14" borderId="12" xfId="0" applyFont="1" applyFill="1" applyBorder="1" applyAlignment="1">
      <alignment horizontal="center" vertical="center"/>
    </xf>
    <xf numFmtId="2" fontId="25" fillId="17" borderId="12" xfId="0" applyNumberFormat="1" applyFont="1" applyFill="1" applyBorder="1" applyAlignment="1">
      <alignment horizontal="center" vertical="center"/>
    </xf>
    <xf numFmtId="1" fontId="25" fillId="17" borderId="12" xfId="0" applyNumberFormat="1" applyFont="1" applyFill="1" applyBorder="1" applyAlignment="1">
      <alignment horizontal="center" vertical="center" wrapText="1"/>
    </xf>
    <xf numFmtId="172" fontId="25" fillId="17" borderId="12" xfId="5" applyNumberFormat="1" applyFont="1" applyFill="1" applyBorder="1" applyAlignment="1">
      <alignment horizontal="center" vertical="center" wrapText="1"/>
    </xf>
    <xf numFmtId="171" fontId="25" fillId="20" borderId="0" xfId="0" applyNumberFormat="1" applyFont="1" applyFill="1" applyAlignment="1">
      <alignment horizontal="center" vertical="center" wrapText="1"/>
    </xf>
    <xf numFmtId="0" fontId="25" fillId="17" borderId="0" xfId="0" applyFont="1" applyFill="1" applyAlignment="1">
      <alignment horizontal="center" vertical="center"/>
    </xf>
    <xf numFmtId="0" fontId="25" fillId="15" borderId="14" xfId="0" applyFont="1" applyFill="1" applyBorder="1" applyAlignment="1">
      <alignment horizontal="center" vertical="center"/>
    </xf>
    <xf numFmtId="14" fontId="25" fillId="17" borderId="12" xfId="0" applyNumberFormat="1" applyFont="1" applyFill="1" applyBorder="1" applyAlignment="1">
      <alignment horizontal="center" vertical="center"/>
    </xf>
    <xf numFmtId="0" fontId="25" fillId="17" borderId="10" xfId="0" applyFont="1" applyFill="1" applyBorder="1" applyAlignment="1">
      <alignment horizontal="center" vertical="center"/>
    </xf>
    <xf numFmtId="171" fontId="25" fillId="17" borderId="0" xfId="0" applyNumberFormat="1" applyFont="1" applyFill="1" applyAlignment="1">
      <alignment horizontal="center" vertical="center" wrapText="1"/>
    </xf>
    <xf numFmtId="0" fontId="25" fillId="0" borderId="12" xfId="0" applyFont="1" applyBorder="1" applyAlignment="1">
      <alignment horizontal="center" vertical="center" wrapText="1"/>
    </xf>
    <xf numFmtId="171" fontId="25" fillId="15" borderId="14" xfId="0" applyNumberFormat="1" applyFont="1" applyFill="1" applyBorder="1" applyAlignment="1">
      <alignment horizontal="center" vertical="center"/>
    </xf>
    <xf numFmtId="0" fontId="25" fillId="17" borderId="12" xfId="5" applyNumberFormat="1" applyFont="1" applyFill="1" applyBorder="1" applyAlignment="1">
      <alignment horizontal="center" vertical="center"/>
    </xf>
    <xf numFmtId="0" fontId="25" fillId="15" borderId="12" xfId="0" quotePrefix="1" applyFont="1" applyFill="1" applyBorder="1" applyAlignment="1">
      <alignment horizontal="center" vertical="center"/>
    </xf>
    <xf numFmtId="171" fontId="25" fillId="15" borderId="17" xfId="0" applyNumberFormat="1" applyFont="1" applyFill="1" applyBorder="1" applyAlignment="1">
      <alignment horizontal="center" vertical="center"/>
    </xf>
    <xf numFmtId="171" fontId="25" fillId="17" borderId="17" xfId="0" applyNumberFormat="1" applyFont="1" applyFill="1" applyBorder="1" applyAlignment="1">
      <alignment horizontal="center" vertical="center"/>
    </xf>
    <xf numFmtId="171" fontId="25" fillId="10" borderId="12" xfId="0" applyNumberFormat="1" applyFont="1" applyFill="1" applyBorder="1" applyAlignment="1">
      <alignment horizontal="center" vertical="center"/>
    </xf>
    <xf numFmtId="171" fontId="25" fillId="14" borderId="17" xfId="0" applyNumberFormat="1" applyFont="1" applyFill="1" applyBorder="1" applyAlignment="1">
      <alignment horizontal="center" vertical="center"/>
    </xf>
    <xf numFmtId="0" fontId="25" fillId="6" borderId="12" xfId="0" applyFont="1" applyFill="1" applyBorder="1" applyAlignment="1">
      <alignment horizontal="center" vertical="center"/>
    </xf>
    <xf numFmtId="0" fontId="25" fillId="6" borderId="12" xfId="0" applyFont="1" applyFill="1" applyBorder="1" applyAlignment="1">
      <alignment horizontal="center" vertical="center" wrapText="1"/>
    </xf>
    <xf numFmtId="169" fontId="25" fillId="6" borderId="12" xfId="5" applyNumberFormat="1" applyFont="1" applyFill="1" applyBorder="1" applyAlignment="1">
      <alignment horizontal="center" vertical="center"/>
    </xf>
    <xf numFmtId="171" fontId="25" fillId="17" borderId="13" xfId="0" applyNumberFormat="1" applyFont="1" applyFill="1" applyBorder="1" applyAlignment="1">
      <alignment horizontal="center" vertical="center"/>
    </xf>
    <xf numFmtId="171" fontId="25" fillId="17" borderId="14" xfId="0" applyNumberFormat="1" applyFont="1" applyFill="1" applyBorder="1" applyAlignment="1">
      <alignment horizontal="center" vertical="center" wrapText="1"/>
    </xf>
    <xf numFmtId="0" fontId="25" fillId="17" borderId="14" xfId="0" applyFont="1" applyFill="1" applyBorder="1" applyAlignment="1">
      <alignment horizontal="center" vertical="center"/>
    </xf>
    <xf numFmtId="0" fontId="25" fillId="17" borderId="14" xfId="0" applyFont="1" applyFill="1" applyBorder="1" applyAlignment="1">
      <alignment horizontal="center" vertical="center" wrapText="1"/>
    </xf>
    <xf numFmtId="1" fontId="25" fillId="17" borderId="14" xfId="0" applyNumberFormat="1" applyFont="1" applyFill="1" applyBorder="1" applyAlignment="1">
      <alignment horizontal="center" vertical="center"/>
    </xf>
    <xf numFmtId="169" fontId="25" fillId="17" borderId="14" xfId="5" applyNumberFormat="1" applyFont="1" applyFill="1" applyBorder="1" applyAlignment="1">
      <alignment horizontal="center" vertical="center"/>
    </xf>
    <xf numFmtId="0" fontId="25" fillId="9" borderId="12" xfId="0" applyFont="1" applyFill="1" applyBorder="1" applyAlignment="1">
      <alignment horizontal="center" vertical="center"/>
    </xf>
    <xf numFmtId="0" fontId="25" fillId="9" borderId="12" xfId="0" applyFont="1" applyFill="1" applyBorder="1" applyAlignment="1">
      <alignment horizontal="center" vertical="center" wrapText="1"/>
    </xf>
    <xf numFmtId="171" fontId="25" fillId="9" borderId="12" xfId="0" applyNumberFormat="1" applyFont="1" applyFill="1" applyBorder="1" applyAlignment="1">
      <alignment horizontal="center" vertical="center"/>
    </xf>
    <xf numFmtId="171" fontId="25" fillId="9" borderId="12" xfId="0" applyNumberFormat="1" applyFont="1" applyFill="1" applyBorder="1" applyAlignment="1">
      <alignment horizontal="center" vertical="center" wrapText="1"/>
    </xf>
    <xf numFmtId="1" fontId="25" fillId="9" borderId="12" xfId="0" applyNumberFormat="1" applyFont="1" applyFill="1" applyBorder="1" applyAlignment="1">
      <alignment horizontal="center" vertical="center" wrapText="1"/>
    </xf>
    <xf numFmtId="169" fontId="25" fillId="9" borderId="12" xfId="5" applyNumberFormat="1" applyFont="1" applyFill="1" applyBorder="1" applyAlignment="1">
      <alignment horizontal="center" vertical="center" wrapText="1"/>
    </xf>
    <xf numFmtId="169" fontId="25" fillId="17" borderId="12" xfId="5" applyNumberFormat="1" applyFont="1" applyFill="1" applyBorder="1" applyAlignment="1">
      <alignment horizontal="center" vertical="center" wrapText="1"/>
    </xf>
    <xf numFmtId="0" fontId="25" fillId="0" borderId="0" xfId="0" applyFont="1" applyAlignment="1">
      <alignment horizontal="center" vertical="center"/>
    </xf>
    <xf numFmtId="171" fontId="25" fillId="23" borderId="12" xfId="0" applyNumberFormat="1" applyFont="1" applyFill="1" applyBorder="1" applyAlignment="1">
      <alignment horizontal="center" vertical="center"/>
    </xf>
    <xf numFmtId="0" fontId="25" fillId="0" borderId="2" xfId="0" applyFont="1" applyBorder="1" applyAlignment="1">
      <alignment horizontal="center" vertical="center"/>
    </xf>
    <xf numFmtId="0" fontId="25" fillId="0" borderId="3" xfId="0" applyFont="1" applyBorder="1" applyAlignment="1">
      <alignment horizontal="center" vertical="center"/>
    </xf>
    <xf numFmtId="0" fontId="25" fillId="0" borderId="4" xfId="0" applyFont="1" applyBorder="1" applyAlignment="1">
      <alignment horizontal="center" vertical="center" wrapText="1"/>
    </xf>
    <xf numFmtId="0" fontId="25" fillId="0" borderId="7" xfId="0" applyFont="1" applyBorder="1" applyAlignment="1">
      <alignment horizontal="center" vertical="center" wrapText="1"/>
    </xf>
    <xf numFmtId="0" fontId="25" fillId="98" borderId="12" xfId="0" applyFont="1" applyFill="1" applyBorder="1" applyAlignment="1">
      <alignment horizontal="center" vertical="center" wrapText="1"/>
    </xf>
    <xf numFmtId="0" fontId="25" fillId="98" borderId="12" xfId="0" applyFont="1" applyFill="1" applyBorder="1" applyAlignment="1">
      <alignment horizontal="center" vertical="center"/>
    </xf>
    <xf numFmtId="0" fontId="25" fillId="98" borderId="12" xfId="0" applyFont="1" applyFill="1" applyBorder="1"/>
    <xf numFmtId="0" fontId="25" fillId="98" borderId="16" xfId="0" applyFont="1" applyFill="1" applyBorder="1" applyAlignment="1">
      <alignment horizontal="center" vertical="center"/>
    </xf>
    <xf numFmtId="171" fontId="25" fillId="98" borderId="0" xfId="0" applyNumberFormat="1" applyFont="1" applyFill="1" applyAlignment="1">
      <alignment horizontal="center" vertical="center"/>
    </xf>
    <xf numFmtId="171" fontId="34" fillId="17" borderId="12" xfId="1" applyNumberFormat="1" applyFont="1" applyFill="1" applyBorder="1" applyAlignment="1">
      <alignment horizontal="center" vertical="center"/>
    </xf>
    <xf numFmtId="0" fontId="25" fillId="12" borderId="12" xfId="0" applyFont="1" applyFill="1" applyBorder="1"/>
    <xf numFmtId="0" fontId="25" fillId="17" borderId="12" xfId="0" applyFont="1" applyFill="1" applyBorder="1" applyAlignment="1">
      <alignment wrapText="1"/>
    </xf>
    <xf numFmtId="0" fontId="25" fillId="14" borderId="13" xfId="0" applyFont="1" applyFill="1" applyBorder="1" applyAlignment="1">
      <alignment horizontal="center" vertical="center"/>
    </xf>
    <xf numFmtId="171" fontId="25" fillId="14" borderId="0" xfId="0" applyNumberFormat="1" applyFont="1" applyFill="1" applyAlignment="1">
      <alignment horizontal="center" vertical="center"/>
    </xf>
    <xf numFmtId="171" fontId="34" fillId="20" borderId="12" xfId="1" applyNumberFormat="1" applyFont="1" applyFill="1" applyBorder="1" applyAlignment="1">
      <alignment horizontal="center" vertical="center"/>
    </xf>
    <xf numFmtId="0" fontId="25" fillId="19" borderId="12" xfId="0" applyFont="1" applyFill="1" applyBorder="1" applyAlignment="1">
      <alignment horizontal="center" vertical="center"/>
    </xf>
    <xf numFmtId="0" fontId="25" fillId="19" borderId="12" xfId="0" applyFont="1" applyFill="1" applyBorder="1" applyAlignment="1">
      <alignment horizontal="center" vertical="center" wrapText="1"/>
    </xf>
    <xf numFmtId="1" fontId="25" fillId="19" borderId="12" xfId="0" applyNumberFormat="1" applyFont="1" applyFill="1" applyBorder="1" applyAlignment="1">
      <alignment horizontal="center" vertical="center"/>
    </xf>
    <xf numFmtId="171" fontId="25" fillId="19" borderId="12" xfId="0" applyNumberFormat="1" applyFont="1" applyFill="1" applyBorder="1" applyAlignment="1">
      <alignment horizontal="center" vertical="center"/>
    </xf>
    <xf numFmtId="171" fontId="25" fillId="19" borderId="12" xfId="0" applyNumberFormat="1" applyFont="1" applyFill="1" applyBorder="1" applyAlignment="1">
      <alignment horizontal="center" vertical="center" wrapText="1"/>
    </xf>
    <xf numFmtId="169" fontId="25" fillId="19" borderId="12" xfId="5" applyNumberFormat="1" applyFont="1" applyFill="1" applyBorder="1" applyAlignment="1">
      <alignment horizontal="center" vertical="center"/>
    </xf>
    <xf numFmtId="171" fontId="34" fillId="15" borderId="12" xfId="1" applyNumberFormat="1" applyFont="1" applyFill="1" applyBorder="1" applyAlignment="1">
      <alignment horizontal="center" vertical="center"/>
    </xf>
    <xf numFmtId="14" fontId="25" fillId="17" borderId="12" xfId="0" applyNumberFormat="1" applyFont="1" applyFill="1" applyBorder="1" applyAlignment="1">
      <alignment horizontal="center" vertical="center" wrapText="1"/>
    </xf>
    <xf numFmtId="0" fontId="25" fillId="17" borderId="12" xfId="0" applyFont="1" applyFill="1" applyBorder="1" applyAlignment="1">
      <alignment horizontal="center"/>
    </xf>
    <xf numFmtId="171" fontId="25" fillId="21" borderId="0" xfId="0" applyNumberFormat="1" applyFont="1" applyFill="1" applyAlignment="1">
      <alignment horizontal="center" vertical="center"/>
    </xf>
    <xf numFmtId="14" fontId="25" fillId="0" borderId="12" xfId="0" applyNumberFormat="1" applyFont="1" applyBorder="1" applyAlignment="1">
      <alignment vertical="center"/>
    </xf>
    <xf numFmtId="171" fontId="34" fillId="9" borderId="12" xfId="1" applyNumberFormat="1" applyFont="1" applyFill="1" applyBorder="1" applyAlignment="1">
      <alignment horizontal="center" vertical="center"/>
    </xf>
    <xf numFmtId="14" fontId="25" fillId="19" borderId="12" xfId="0" applyNumberFormat="1" applyFont="1" applyFill="1" applyBorder="1" applyAlignment="1">
      <alignment vertical="center"/>
    </xf>
    <xf numFmtId="0" fontId="25" fillId="19" borderId="12" xfId="0" applyFont="1" applyFill="1" applyBorder="1"/>
    <xf numFmtId="14" fontId="25" fillId="17" borderId="12" xfId="0" applyNumberFormat="1" applyFont="1" applyFill="1" applyBorder="1" applyAlignment="1">
      <alignment vertical="center"/>
    </xf>
    <xf numFmtId="14" fontId="25" fillId="15" borderId="12" xfId="0" applyNumberFormat="1" applyFont="1" applyFill="1" applyBorder="1" applyAlignment="1">
      <alignment vertical="center"/>
    </xf>
    <xf numFmtId="14" fontId="25" fillId="17" borderId="12" xfId="0" applyNumberFormat="1" applyFont="1" applyFill="1" applyBorder="1" applyAlignment="1">
      <alignment vertical="center" wrapText="1"/>
    </xf>
    <xf numFmtId="14" fontId="25" fillId="12" borderId="12" xfId="0" applyNumberFormat="1" applyFont="1" applyFill="1" applyBorder="1" applyAlignment="1">
      <alignment vertical="center"/>
    </xf>
    <xf numFmtId="171" fontId="34" fillId="17" borderId="12" xfId="1" applyNumberFormat="1" applyFont="1" applyFill="1" applyBorder="1" applyAlignment="1">
      <alignment horizontal="center" vertical="center" wrapText="1"/>
    </xf>
    <xf numFmtId="0" fontId="25" fillId="17" borderId="12" xfId="5" applyNumberFormat="1" applyFont="1" applyFill="1" applyBorder="1" applyAlignment="1">
      <alignment horizontal="left" vertical="center" wrapText="1" indent="1"/>
    </xf>
    <xf numFmtId="166" fontId="25" fillId="17" borderId="12" xfId="5" applyFont="1" applyFill="1" applyBorder="1" applyAlignment="1">
      <alignment horizontal="center" vertical="center" wrapText="1"/>
    </xf>
    <xf numFmtId="0" fontId="25" fillId="19" borderId="14" xfId="0" applyFont="1" applyFill="1" applyBorder="1" applyAlignment="1">
      <alignment horizontal="center" vertical="center"/>
    </xf>
    <xf numFmtId="0" fontId="25" fillId="19" borderId="14" xfId="0" applyFont="1" applyFill="1" applyBorder="1" applyAlignment="1">
      <alignment horizontal="center" vertical="center" wrapText="1"/>
    </xf>
    <xf numFmtId="171" fontId="25" fillId="19" borderId="14" xfId="0" applyNumberFormat="1" applyFont="1" applyFill="1" applyBorder="1" applyAlignment="1">
      <alignment horizontal="center" vertical="center"/>
    </xf>
    <xf numFmtId="171" fontId="25" fillId="19" borderId="14" xfId="0" applyNumberFormat="1" applyFont="1" applyFill="1" applyBorder="1" applyAlignment="1">
      <alignment horizontal="center" vertical="center" wrapText="1"/>
    </xf>
    <xf numFmtId="1" fontId="25" fillId="19" borderId="14" xfId="0" applyNumberFormat="1" applyFont="1" applyFill="1" applyBorder="1" applyAlignment="1">
      <alignment horizontal="center" vertical="center"/>
    </xf>
    <xf numFmtId="169" fontId="25" fillId="19" borderId="14" xfId="5" applyNumberFormat="1" applyFont="1" applyFill="1" applyBorder="1" applyAlignment="1">
      <alignment horizontal="center" vertical="center"/>
    </xf>
    <xf numFmtId="14" fontId="25" fillId="19" borderId="14" xfId="0" applyNumberFormat="1" applyFont="1" applyFill="1" applyBorder="1" applyAlignment="1">
      <alignment horizontal="center" vertical="center" wrapText="1"/>
    </xf>
    <xf numFmtId="171" fontId="25" fillId="23" borderId="12" xfId="0" applyNumberFormat="1" applyFont="1" applyFill="1" applyBorder="1" applyAlignment="1">
      <alignment horizontal="center" vertical="center" wrapText="1"/>
    </xf>
    <xf numFmtId="0" fontId="25" fillId="23" borderId="12" xfId="3" applyNumberFormat="1" applyFont="1" applyFill="1" applyBorder="1" applyAlignment="1">
      <alignment horizontal="center" vertical="center"/>
    </xf>
    <xf numFmtId="0" fontId="25" fillId="23" borderId="12" xfId="3" applyNumberFormat="1" applyFont="1" applyFill="1" applyBorder="1" applyAlignment="1">
      <alignment horizontal="center" vertical="center" wrapText="1"/>
    </xf>
    <xf numFmtId="171" fontId="34" fillId="23" borderId="12" xfId="1" applyNumberFormat="1" applyFont="1" applyFill="1" applyBorder="1" applyAlignment="1">
      <alignment horizontal="center" vertical="center"/>
    </xf>
    <xf numFmtId="1" fontId="25" fillId="23" borderId="12" xfId="0" applyNumberFormat="1" applyFont="1" applyFill="1" applyBorder="1" applyAlignment="1">
      <alignment horizontal="center" vertical="center"/>
    </xf>
    <xf numFmtId="169" fontId="25" fillId="23" borderId="12" xfId="5" applyNumberFormat="1" applyFont="1" applyFill="1" applyBorder="1" applyAlignment="1">
      <alignment horizontal="center" vertical="center"/>
    </xf>
    <xf numFmtId="171" fontId="25" fillId="23" borderId="14" xfId="0" applyNumberFormat="1" applyFont="1" applyFill="1" applyBorder="1" applyAlignment="1">
      <alignment horizontal="center" vertical="center"/>
    </xf>
    <xf numFmtId="0" fontId="25" fillId="23" borderId="14" xfId="0" applyFont="1" applyFill="1" applyBorder="1" applyAlignment="1">
      <alignment horizontal="center" vertical="center"/>
    </xf>
    <xf numFmtId="0" fontId="25" fillId="23" borderId="10" xfId="0" applyFont="1" applyFill="1" applyBorder="1" applyAlignment="1">
      <alignment horizontal="center" vertical="center"/>
    </xf>
    <xf numFmtId="0" fontId="25" fillId="23" borderId="13" xfId="0" applyFont="1" applyFill="1" applyBorder="1" applyAlignment="1">
      <alignment horizontal="center" vertical="center"/>
    </xf>
    <xf numFmtId="170" fontId="25" fillId="15" borderId="12" xfId="3" applyNumberFormat="1" applyFont="1" applyFill="1" applyBorder="1" applyAlignment="1">
      <alignment horizontal="center" vertical="center"/>
    </xf>
    <xf numFmtId="170" fontId="25" fillId="15" borderId="12" xfId="3" applyNumberFormat="1" applyFont="1" applyFill="1" applyBorder="1" applyAlignment="1">
      <alignment horizontal="center" vertical="center" wrapText="1"/>
    </xf>
    <xf numFmtId="171" fontId="25" fillId="21" borderId="12" xfId="0" applyNumberFormat="1" applyFont="1" applyFill="1" applyBorder="1" applyAlignment="1">
      <alignment horizontal="center" vertical="center"/>
    </xf>
    <xf numFmtId="0" fontId="25" fillId="15" borderId="13" xfId="0" applyFont="1" applyFill="1" applyBorder="1" applyAlignment="1">
      <alignment horizontal="center" vertical="center" wrapText="1"/>
    </xf>
    <xf numFmtId="0" fontId="25" fillId="20" borderId="13" xfId="11" applyNumberFormat="1" applyFont="1" applyFill="1" applyBorder="1" applyAlignment="1">
      <alignment horizontal="center" vertical="center"/>
    </xf>
    <xf numFmtId="171" fontId="34" fillId="88" borderId="12" xfId="1" applyNumberFormat="1" applyFont="1" applyFill="1" applyBorder="1" applyAlignment="1">
      <alignment horizontal="center" vertical="center"/>
    </xf>
    <xf numFmtId="171" fontId="25" fillId="15" borderId="14" xfId="0" applyNumberFormat="1" applyFont="1" applyFill="1" applyBorder="1" applyAlignment="1">
      <alignment horizontal="center" vertical="center" wrapText="1"/>
    </xf>
    <xf numFmtId="0" fontId="25" fillId="15" borderId="14" xfId="0" applyFont="1" applyFill="1" applyBorder="1" applyAlignment="1">
      <alignment horizontal="center" vertical="center" wrapText="1"/>
    </xf>
    <xf numFmtId="171" fontId="34" fillId="15" borderId="14" xfId="1" applyNumberFormat="1" applyFont="1" applyFill="1" applyBorder="1" applyAlignment="1">
      <alignment horizontal="center" vertical="center"/>
    </xf>
    <xf numFmtId="171" fontId="34" fillId="15" borderId="10" xfId="1" applyNumberFormat="1" applyFont="1" applyFill="1" applyBorder="1" applyAlignment="1">
      <alignment horizontal="center" vertical="center"/>
    </xf>
    <xf numFmtId="0" fontId="25" fillId="15" borderId="0" xfId="0" applyFont="1" applyFill="1" applyAlignment="1">
      <alignment horizontal="center" vertical="center"/>
    </xf>
    <xf numFmtId="171" fontId="25" fillId="15" borderId="0" xfId="0" applyNumberFormat="1" applyFont="1" applyFill="1" applyAlignment="1">
      <alignment horizontal="center" vertical="center" wrapText="1"/>
    </xf>
    <xf numFmtId="171" fontId="25" fillId="15" borderId="10" xfId="0" applyNumberFormat="1" applyFont="1" applyFill="1" applyBorder="1" applyAlignment="1">
      <alignment horizontal="center" vertical="center" wrapText="1"/>
    </xf>
    <xf numFmtId="0" fontId="25" fillId="15" borderId="10" xfId="0" applyFont="1" applyFill="1" applyBorder="1" applyAlignment="1">
      <alignment horizontal="center" vertical="center"/>
    </xf>
    <xf numFmtId="0" fontId="25" fillId="15" borderId="10" xfId="0" applyFont="1" applyFill="1" applyBorder="1" applyAlignment="1">
      <alignment horizontal="center" vertical="center" wrapText="1"/>
    </xf>
    <xf numFmtId="171" fontId="25" fillId="15" borderId="10" xfId="0" applyNumberFormat="1" applyFont="1" applyFill="1" applyBorder="1" applyAlignment="1">
      <alignment horizontal="center" vertical="center"/>
    </xf>
    <xf numFmtId="171" fontId="25" fillId="15" borderId="13" xfId="0" applyNumberFormat="1" applyFont="1" applyFill="1" applyBorder="1" applyAlignment="1">
      <alignment horizontal="center" vertical="center"/>
    </xf>
    <xf numFmtId="0" fontId="25" fillId="15" borderId="17" xfId="0" applyFont="1" applyFill="1" applyBorder="1" applyAlignment="1">
      <alignment horizontal="center" vertical="center"/>
    </xf>
    <xf numFmtId="2" fontId="25" fillId="19" borderId="12" xfId="0" applyNumberFormat="1" applyFont="1" applyFill="1" applyBorder="1" applyAlignment="1">
      <alignment horizontal="center" vertical="center" wrapText="1"/>
    </xf>
    <xf numFmtId="171" fontId="25" fillId="16" borderId="0" xfId="0" applyNumberFormat="1" applyFont="1" applyFill="1" applyAlignment="1">
      <alignment horizontal="center" vertical="center" wrapText="1"/>
    </xf>
    <xf numFmtId="0" fontId="25" fillId="0" borderId="0" xfId="0" applyFont="1" applyAlignment="1">
      <alignment horizontal="center" vertical="center" wrapText="1"/>
    </xf>
    <xf numFmtId="1" fontId="25" fillId="0" borderId="0" xfId="0" applyNumberFormat="1" applyFont="1" applyAlignment="1">
      <alignment horizontal="center" vertical="center"/>
    </xf>
    <xf numFmtId="169" fontId="25" fillId="0" borderId="0" xfId="5" applyNumberFormat="1" applyFont="1" applyAlignment="1">
      <alignment horizontal="center" vertical="center"/>
    </xf>
    <xf numFmtId="171" fontId="25" fillId="6" borderId="0" xfId="0" applyNumberFormat="1" applyFont="1" applyFill="1" applyAlignment="1">
      <alignment horizontal="center" vertical="center"/>
    </xf>
    <xf numFmtId="0" fontId="25" fillId="16" borderId="0" xfId="0" applyFont="1" applyFill="1" applyAlignment="1">
      <alignment horizontal="center" vertical="center"/>
    </xf>
    <xf numFmtId="169" fontId="25" fillId="17" borderId="0" xfId="5" applyNumberFormat="1" applyFont="1" applyFill="1" applyAlignment="1">
      <alignment horizontal="center" vertical="center"/>
    </xf>
    <xf numFmtId="171" fontId="25" fillId="16" borderId="12" xfId="0" applyNumberFormat="1" applyFont="1" applyFill="1" applyBorder="1" applyAlignment="1">
      <alignment horizontal="left" vertical="center" wrapText="1"/>
    </xf>
    <xf numFmtId="169" fontId="25" fillId="15" borderId="0" xfId="5" applyNumberFormat="1" applyFont="1" applyFill="1" applyAlignment="1">
      <alignment horizontal="center" vertical="center"/>
    </xf>
    <xf numFmtId="171" fontId="25" fillId="0" borderId="0" xfId="0" applyNumberFormat="1" applyFont="1" applyAlignment="1">
      <alignment horizontal="center" vertical="center" wrapText="1"/>
    </xf>
    <xf numFmtId="171" fontId="25" fillId="2" borderId="9" xfId="0" applyNumberFormat="1" applyFont="1" applyFill="1" applyBorder="1" applyAlignment="1">
      <alignment horizontal="center" vertical="center" wrapText="1"/>
    </xf>
    <xf numFmtId="171" fontId="25" fillId="2" borderId="10" xfId="0" applyNumberFormat="1" applyFont="1" applyFill="1" applyBorder="1" applyAlignment="1">
      <alignment horizontal="center" vertical="center" wrapText="1"/>
    </xf>
    <xf numFmtId="0" fontId="25" fillId="0" borderId="1" xfId="0" applyFont="1" applyBorder="1" applyAlignment="1" applyProtection="1">
      <alignment horizontal="center" vertical="center"/>
      <protection locked="0"/>
    </xf>
    <xf numFmtId="0" fontId="25" fillId="0" borderId="0" xfId="0" applyFont="1" applyAlignment="1" applyProtection="1">
      <alignment horizontal="center" vertical="center"/>
      <protection locked="0"/>
    </xf>
    <xf numFmtId="0" fontId="25" fillId="0" borderId="6" xfId="0" applyFont="1" applyBorder="1" applyAlignment="1" applyProtection="1">
      <alignment horizontal="center" vertical="center"/>
      <protection locked="0"/>
    </xf>
    <xf numFmtId="171" fontId="25" fillId="6" borderId="15" xfId="0" applyNumberFormat="1" applyFont="1" applyFill="1" applyBorder="1" applyAlignment="1" applyProtection="1">
      <alignment horizontal="center" vertical="center" wrapText="1"/>
      <protection locked="0"/>
    </xf>
    <xf numFmtId="171" fontId="25" fillId="2" borderId="11" xfId="0" applyNumberFormat="1" applyFont="1" applyFill="1" applyBorder="1" applyAlignment="1">
      <alignment horizontal="center" vertical="center" wrapText="1"/>
    </xf>
    <xf numFmtId="0" fontId="25" fillId="2" borderId="10" xfId="0" applyFont="1" applyFill="1" applyBorder="1" applyAlignment="1">
      <alignment horizontal="center" vertical="center" wrapText="1"/>
    </xf>
    <xf numFmtId="171" fontId="25" fillId="3" borderId="10" xfId="0" applyNumberFormat="1" applyFont="1" applyFill="1" applyBorder="1" applyAlignment="1">
      <alignment horizontal="center" vertical="center" wrapText="1"/>
    </xf>
    <xf numFmtId="171" fontId="25" fillId="7" borderId="10" xfId="0" applyNumberFormat="1" applyFont="1" applyFill="1" applyBorder="1" applyAlignment="1">
      <alignment horizontal="center" vertical="center" wrapText="1"/>
    </xf>
    <xf numFmtId="1" fontId="25" fillId="4" borderId="12" xfId="0" applyNumberFormat="1" applyFont="1" applyFill="1" applyBorder="1" applyAlignment="1">
      <alignment horizontal="center" vertical="center" wrapText="1"/>
    </xf>
    <xf numFmtId="169" fontId="25" fillId="4" borderId="12" xfId="5" applyNumberFormat="1" applyFont="1" applyFill="1" applyBorder="1" applyAlignment="1">
      <alignment horizontal="center" vertical="center" wrapText="1"/>
    </xf>
    <xf numFmtId="171" fontId="25" fillId="4" borderId="12" xfId="0" applyNumberFormat="1" applyFont="1" applyFill="1" applyBorder="1" applyAlignment="1">
      <alignment horizontal="center" vertical="center" wrapText="1"/>
    </xf>
    <xf numFmtId="171" fontId="25" fillId="6" borderId="10" xfId="0" applyNumberFormat="1" applyFont="1" applyFill="1" applyBorder="1" applyAlignment="1">
      <alignment horizontal="center" vertical="center" wrapText="1"/>
    </xf>
    <xf numFmtId="0" fontId="25" fillId="5" borderId="10" xfId="0" applyFont="1" applyFill="1" applyBorder="1" applyAlignment="1">
      <alignment horizontal="center" vertical="center" wrapText="1"/>
    </xf>
    <xf numFmtId="171" fontId="25" fillId="5" borderId="10" xfId="0" applyNumberFormat="1" applyFont="1" applyFill="1" applyBorder="1" applyAlignment="1">
      <alignment horizontal="center" vertical="center" wrapText="1"/>
    </xf>
    <xf numFmtId="0" fontId="25" fillId="16" borderId="10" xfId="0" applyFont="1" applyFill="1" applyBorder="1" applyAlignment="1">
      <alignment horizontal="center" vertical="center" wrapText="1"/>
    </xf>
    <xf numFmtId="171" fontId="25" fillId="0" borderId="10" xfId="0" applyNumberFormat="1" applyFont="1" applyBorder="1" applyAlignment="1">
      <alignment horizontal="center" vertical="center" wrapText="1"/>
    </xf>
    <xf numFmtId="0" fontId="25" fillId="6" borderId="10" xfId="0" applyFont="1" applyFill="1" applyBorder="1" applyAlignment="1">
      <alignment horizontal="center" vertical="center" wrapText="1"/>
    </xf>
    <xf numFmtId="0" fontId="25" fillId="7" borderId="10" xfId="0" applyFont="1" applyFill="1" applyBorder="1" applyAlignment="1">
      <alignment horizontal="center" vertical="center" wrapText="1"/>
    </xf>
    <xf numFmtId="0" fontId="25" fillId="8" borderId="10" xfId="10" applyFont="1" applyFill="1" applyBorder="1" applyAlignment="1">
      <alignment horizontal="center" vertical="center" wrapText="1"/>
    </xf>
    <xf numFmtId="171" fontId="25" fillId="8" borderId="10" xfId="0" applyNumberFormat="1" applyFont="1" applyFill="1" applyBorder="1" applyAlignment="1">
      <alignment horizontal="center" vertical="center" wrapText="1"/>
    </xf>
    <xf numFmtId="171" fontId="25" fillId="9" borderId="10" xfId="0" applyNumberFormat="1" applyFont="1" applyFill="1" applyBorder="1" applyAlignment="1">
      <alignment horizontal="center" vertical="center" wrapText="1"/>
    </xf>
    <xf numFmtId="171" fontId="25" fillId="10" borderId="10" xfId="10" applyNumberFormat="1" applyFont="1" applyFill="1" applyBorder="1" applyAlignment="1">
      <alignment horizontal="center" vertical="center" wrapText="1"/>
    </xf>
    <xf numFmtId="171" fontId="25" fillId="10" borderId="10" xfId="0" applyNumberFormat="1" applyFont="1" applyFill="1" applyBorder="1" applyAlignment="1">
      <alignment horizontal="center" vertical="center" wrapText="1"/>
    </xf>
    <xf numFmtId="171" fontId="25" fillId="11" borderId="10" xfId="0" applyNumberFormat="1" applyFont="1" applyFill="1" applyBorder="1" applyAlignment="1">
      <alignment horizontal="center" vertical="center" wrapText="1"/>
    </xf>
    <xf numFmtId="0" fontId="25" fillId="11" borderId="10" xfId="0" applyFont="1" applyFill="1" applyBorder="1" applyAlignment="1">
      <alignment horizontal="center" vertical="center" wrapText="1"/>
    </xf>
    <xf numFmtId="0" fontId="25" fillId="3" borderId="10" xfId="0" applyFont="1" applyFill="1" applyBorder="1" applyAlignment="1">
      <alignment horizontal="center" vertical="center" wrapText="1"/>
    </xf>
    <xf numFmtId="171" fontId="25" fillId="12" borderId="12" xfId="0" applyNumberFormat="1" applyFont="1" applyFill="1" applyBorder="1" applyAlignment="1">
      <alignment horizontal="center" vertical="center" wrapText="1"/>
    </xf>
    <xf numFmtId="171" fontId="25" fillId="13" borderId="12" xfId="0" applyNumberFormat="1" applyFont="1" applyFill="1" applyBorder="1" applyAlignment="1">
      <alignment horizontal="center" vertical="center" wrapText="1"/>
    </xf>
    <xf numFmtId="0" fontId="25" fillId="13" borderId="16" xfId="0" applyFont="1" applyFill="1" applyBorder="1" applyAlignment="1">
      <alignment horizontal="center" vertical="center" wrapText="1"/>
    </xf>
    <xf numFmtId="171" fontId="25" fillId="98" borderId="11" xfId="0" applyNumberFormat="1" applyFont="1" applyFill="1" applyBorder="1" applyAlignment="1">
      <alignment horizontal="center" vertical="center"/>
    </xf>
    <xf numFmtId="14" fontId="52" fillId="15" borderId="12" xfId="0" applyNumberFormat="1" applyFont="1" applyFill="1" applyBorder="1" applyAlignment="1">
      <alignment horizontal="right" vertical="center" wrapText="1"/>
    </xf>
    <xf numFmtId="3" fontId="52" fillId="15" borderId="12" xfId="0" applyNumberFormat="1" applyFont="1" applyFill="1" applyBorder="1" applyAlignment="1">
      <alignment horizontal="center"/>
    </xf>
    <xf numFmtId="4" fontId="52" fillId="15" borderId="12" xfId="0" applyNumberFormat="1" applyFont="1" applyFill="1" applyBorder="1" applyAlignment="1">
      <alignment horizontal="center"/>
    </xf>
    <xf numFmtId="0" fontId="52" fillId="15" borderId="12" xfId="0" applyFont="1" applyFill="1" applyBorder="1" applyAlignment="1">
      <alignment horizontal="center" vertical="center"/>
    </xf>
    <xf numFmtId="0" fontId="103" fillId="0" borderId="30" xfId="12" applyFont="1" applyBorder="1" applyAlignment="1">
      <alignment horizontal="center" vertical="center" wrapText="1"/>
    </xf>
    <xf numFmtId="0" fontId="101" fillId="0" borderId="30" xfId="12" applyFont="1" applyBorder="1" applyAlignment="1">
      <alignment horizontal="center" vertical="center" wrapText="1"/>
    </xf>
    <xf numFmtId="0" fontId="101" fillId="0" borderId="34" xfId="12" applyFont="1" applyBorder="1" applyAlignment="1">
      <alignment horizontal="center" vertical="center" wrapText="1"/>
    </xf>
    <xf numFmtId="0" fontId="101" fillId="0" borderId="12" xfId="12" applyFont="1" applyBorder="1" applyAlignment="1">
      <alignment horizontal="center" vertical="center" wrapText="1"/>
    </xf>
    <xf numFmtId="0" fontId="101" fillId="0" borderId="0" xfId="12" applyFont="1" applyAlignment="1">
      <alignment horizontal="center" vertical="center" wrapText="1"/>
    </xf>
    <xf numFmtId="175" fontId="101" fillId="0" borderId="34" xfId="12" applyNumberFormat="1" applyFont="1" applyBorder="1" applyAlignment="1">
      <alignment horizontal="center" vertical="center" wrapText="1"/>
    </xf>
    <xf numFmtId="0" fontId="103" fillId="39" borderId="34" xfId="12" applyFont="1" applyFill="1" applyBorder="1" applyAlignment="1">
      <alignment horizontal="center" vertical="center" wrapText="1"/>
    </xf>
    <xf numFmtId="0" fontId="103" fillId="40" borderId="30" xfId="12" applyFont="1" applyFill="1" applyBorder="1" applyAlignment="1">
      <alignment horizontal="center" vertical="center" wrapText="1"/>
    </xf>
    <xf numFmtId="0" fontId="103" fillId="44" borderId="30" xfId="12" applyFont="1" applyFill="1" applyBorder="1" applyAlignment="1">
      <alignment horizontal="center" vertical="center" wrapText="1"/>
    </xf>
    <xf numFmtId="0" fontId="103" fillId="39" borderId="30" xfId="12" applyFont="1" applyFill="1" applyBorder="1" applyAlignment="1">
      <alignment horizontal="center" vertical="center" wrapText="1"/>
    </xf>
    <xf numFmtId="14" fontId="103" fillId="39" borderId="30" xfId="12" applyNumberFormat="1" applyFont="1" applyFill="1" applyBorder="1" applyAlignment="1">
      <alignment horizontal="center" vertical="center" wrapText="1"/>
    </xf>
    <xf numFmtId="49" fontId="103" fillId="39" borderId="30" xfId="12" applyNumberFormat="1" applyFont="1" applyFill="1" applyBorder="1" applyAlignment="1">
      <alignment horizontal="center" vertical="center" wrapText="1"/>
    </xf>
    <xf numFmtId="0" fontId="103" fillId="41" borderId="30" xfId="12" applyFont="1" applyFill="1" applyBorder="1" applyAlignment="1">
      <alignment horizontal="center" vertical="center" wrapText="1"/>
    </xf>
    <xf numFmtId="0" fontId="103" fillId="45" borderId="30" xfId="12" applyFont="1" applyFill="1" applyBorder="1" applyAlignment="1">
      <alignment horizontal="center" vertical="center" wrapText="1"/>
    </xf>
    <xf numFmtId="0" fontId="103" fillId="42" borderId="30" xfId="12" applyFont="1" applyFill="1" applyBorder="1" applyAlignment="1">
      <alignment horizontal="center" vertical="center" wrapText="1"/>
    </xf>
    <xf numFmtId="166" fontId="103" fillId="42" borderId="30" xfId="5" applyFont="1" applyFill="1" applyBorder="1" applyAlignment="1">
      <alignment horizontal="center" vertical="center" wrapText="1"/>
    </xf>
    <xf numFmtId="176" fontId="103" fillId="42" borderId="30" xfId="12" applyNumberFormat="1" applyFont="1" applyFill="1" applyBorder="1" applyAlignment="1">
      <alignment horizontal="center" vertical="center" wrapText="1"/>
    </xf>
    <xf numFmtId="0" fontId="103" fillId="43" borderId="30" xfId="12" applyFont="1" applyFill="1" applyBorder="1" applyAlignment="1">
      <alignment horizontal="center" vertical="center" wrapText="1"/>
    </xf>
    <xf numFmtId="0" fontId="103" fillId="52" borderId="30" xfId="12" applyFont="1" applyFill="1" applyBorder="1" applyAlignment="1">
      <alignment horizontal="center" vertical="center" wrapText="1"/>
    </xf>
    <xf numFmtId="2" fontId="103" fillId="52" borderId="30" xfId="12" applyNumberFormat="1" applyFont="1" applyFill="1" applyBorder="1" applyAlignment="1">
      <alignment horizontal="center" vertical="center" wrapText="1"/>
    </xf>
    <xf numFmtId="0" fontId="103" fillId="46" borderId="30" xfId="12" applyFont="1" applyFill="1" applyBorder="1" applyAlignment="1">
      <alignment horizontal="center" vertical="center" wrapText="1"/>
    </xf>
    <xf numFmtId="0" fontId="103" fillId="47" borderId="30" xfId="12" applyFont="1" applyFill="1" applyBorder="1" applyAlignment="1">
      <alignment horizontal="center" vertical="center" wrapText="1"/>
    </xf>
    <xf numFmtId="1" fontId="103" fillId="47" borderId="30" xfId="12" applyNumberFormat="1" applyFont="1" applyFill="1" applyBorder="1" applyAlignment="1">
      <alignment horizontal="center" vertical="center" wrapText="1"/>
    </xf>
    <xf numFmtId="0" fontId="103" fillId="48" borderId="30" xfId="12" applyFont="1" applyFill="1" applyBorder="1" applyAlignment="1">
      <alignment horizontal="center" vertical="center" wrapText="1"/>
    </xf>
    <xf numFmtId="0" fontId="103" fillId="49" borderId="30" xfId="12" applyFont="1" applyFill="1" applyBorder="1" applyAlignment="1">
      <alignment horizontal="center" vertical="center" wrapText="1"/>
    </xf>
    <xf numFmtId="1" fontId="103" fillId="49" borderId="30" xfId="12" applyNumberFormat="1" applyFont="1" applyFill="1" applyBorder="1" applyAlignment="1">
      <alignment horizontal="center" vertical="center" wrapText="1"/>
    </xf>
    <xf numFmtId="0" fontId="103" fillId="50" borderId="30" xfId="12" applyFont="1" applyFill="1" applyBorder="1" applyAlignment="1">
      <alignment horizontal="center" vertical="center" wrapText="1"/>
    </xf>
    <xf numFmtId="0" fontId="103" fillId="51" borderId="30" xfId="12" applyFont="1" applyFill="1" applyBorder="1" applyAlignment="1">
      <alignment horizontal="center" vertical="center" wrapText="1"/>
    </xf>
    <xf numFmtId="0" fontId="103" fillId="53" borderId="30" xfId="12" applyFont="1" applyFill="1" applyBorder="1" applyAlignment="1">
      <alignment horizontal="center" vertical="center" wrapText="1"/>
    </xf>
    <xf numFmtId="0" fontId="103" fillId="23" borderId="43" xfId="12" applyFont="1" applyFill="1" applyBorder="1" applyAlignment="1">
      <alignment horizontal="center" vertical="center" wrapText="1"/>
    </xf>
    <xf numFmtId="14" fontId="103" fillId="23" borderId="43" xfId="12" applyNumberFormat="1" applyFont="1" applyFill="1" applyBorder="1" applyAlignment="1">
      <alignment horizontal="center" vertical="center" wrapText="1"/>
    </xf>
    <xf numFmtId="49" fontId="103" fillId="23" borderId="43" xfId="12" applyNumberFormat="1" applyFont="1" applyFill="1" applyBorder="1" applyAlignment="1">
      <alignment horizontal="center" vertical="center" wrapText="1"/>
    </xf>
    <xf numFmtId="166" fontId="103" fillId="23" borderId="43" xfId="5" applyFont="1" applyFill="1" applyBorder="1" applyAlignment="1">
      <alignment horizontal="center" vertical="center" wrapText="1"/>
    </xf>
    <xf numFmtId="176" fontId="103" fillId="23" borderId="43" xfId="12" applyNumberFormat="1" applyFont="1" applyFill="1" applyBorder="1" applyAlignment="1">
      <alignment horizontal="center" vertical="center" wrapText="1"/>
    </xf>
    <xf numFmtId="2" fontId="103" fillId="23" borderId="43" xfId="12" applyNumberFormat="1" applyFont="1" applyFill="1" applyBorder="1" applyAlignment="1">
      <alignment horizontal="center" vertical="center" wrapText="1"/>
    </xf>
    <xf numFmtId="1" fontId="103" fillId="23" borderId="43" xfId="12" applyNumberFormat="1" applyFont="1" applyFill="1" applyBorder="1" applyAlignment="1">
      <alignment horizontal="center" vertical="center" wrapText="1"/>
    </xf>
    <xf numFmtId="0" fontId="103" fillId="23" borderId="31" xfId="12" applyFont="1" applyFill="1" applyBorder="1" applyAlignment="1">
      <alignment horizontal="center" vertical="center" wrapText="1"/>
    </xf>
    <xf numFmtId="0" fontId="101" fillId="23" borderId="14" xfId="12" applyFont="1" applyFill="1" applyBorder="1" applyAlignment="1">
      <alignment horizontal="center" vertical="center" wrapText="1"/>
    </xf>
    <xf numFmtId="14" fontId="101" fillId="23" borderId="14" xfId="12" applyNumberFormat="1" applyFont="1" applyFill="1" applyBorder="1" applyAlignment="1">
      <alignment horizontal="center" vertical="center" wrapText="1"/>
    </xf>
    <xf numFmtId="0" fontId="101" fillId="23" borderId="0" xfId="12" applyFont="1" applyFill="1" applyAlignment="1">
      <alignment horizontal="center" vertical="center" wrapText="1"/>
    </xf>
    <xf numFmtId="0" fontId="101" fillId="23" borderId="12" xfId="12" applyFont="1" applyFill="1" applyBorder="1" applyAlignment="1">
      <alignment horizontal="center" vertical="center" wrapText="1"/>
    </xf>
    <xf numFmtId="14" fontId="101" fillId="23" borderId="12" xfId="12" applyNumberFormat="1" applyFont="1" applyFill="1" applyBorder="1" applyAlignment="1">
      <alignment horizontal="center" vertical="center" wrapText="1"/>
    </xf>
    <xf numFmtId="0" fontId="101" fillId="0" borderId="12" xfId="0" applyFont="1" applyBorder="1" applyAlignment="1">
      <alignment horizontal="center" vertical="center"/>
    </xf>
    <xf numFmtId="14" fontId="101" fillId="0" borderId="12" xfId="0" applyNumberFormat="1" applyFont="1" applyBorder="1" applyAlignment="1">
      <alignment horizontal="center" vertical="center"/>
    </xf>
    <xf numFmtId="3" fontId="101" fillId="0" borderId="12" xfId="0" applyNumberFormat="1" applyFont="1" applyBorder="1" applyAlignment="1">
      <alignment horizontal="center" vertical="center"/>
    </xf>
    <xf numFmtId="0" fontId="101" fillId="0" borderId="0" xfId="0" applyFont="1" applyAlignment="1">
      <alignment horizontal="center" vertical="center"/>
    </xf>
    <xf numFmtId="49" fontId="101" fillId="23" borderId="12" xfId="12" applyNumberFormat="1" applyFont="1" applyFill="1" applyBorder="1" applyAlignment="1">
      <alignment horizontal="center" vertical="center" wrapText="1"/>
    </xf>
    <xf numFmtId="15" fontId="101" fillId="23" borderId="12" xfId="12" applyNumberFormat="1" applyFont="1" applyFill="1" applyBorder="1" applyAlignment="1">
      <alignment horizontal="center" vertical="center" wrapText="1"/>
    </xf>
    <xf numFmtId="166" fontId="53" fillId="23" borderId="0" xfId="5" applyFont="1" applyFill="1" applyAlignment="1">
      <alignment vertical="center"/>
    </xf>
    <xf numFmtId="168" fontId="53" fillId="23" borderId="14" xfId="0" applyNumberFormat="1" applyFont="1" applyFill="1" applyBorder="1" applyAlignment="1">
      <alignment vertical="center"/>
    </xf>
    <xf numFmtId="0" fontId="54" fillId="15" borderId="14" xfId="0" applyFont="1" applyFill="1" applyBorder="1" applyAlignment="1">
      <alignment horizontal="center" vertical="center" wrapText="1"/>
    </xf>
    <xf numFmtId="0" fontId="52" fillId="15" borderId="14" xfId="0" applyFont="1" applyFill="1" applyBorder="1" applyAlignment="1">
      <alignment horizontal="left" wrapText="1"/>
    </xf>
    <xf numFmtId="14" fontId="53" fillId="15" borderId="14" xfId="0" applyNumberFormat="1" applyFont="1" applyFill="1" applyBorder="1" applyAlignment="1">
      <alignment vertical="center" wrapText="1"/>
    </xf>
    <xf numFmtId="0" fontId="53" fillId="15" borderId="14" xfId="0" applyFont="1" applyFill="1" applyBorder="1" applyAlignment="1">
      <alignment horizontal="center" vertical="center" wrapText="1"/>
    </xf>
    <xf numFmtId="14" fontId="53" fillId="15" borderId="14" xfId="0" applyNumberFormat="1" applyFont="1" applyFill="1" applyBorder="1" applyAlignment="1">
      <alignment horizontal="center" vertical="center" wrapText="1"/>
    </xf>
    <xf numFmtId="0" fontId="92" fillId="23" borderId="12" xfId="0" applyFont="1" applyFill="1" applyBorder="1" applyAlignment="1">
      <alignment horizontal="center" vertical="center" wrapText="1"/>
    </xf>
    <xf numFmtId="3" fontId="89" fillId="68" borderId="30" xfId="12" applyNumberFormat="1" applyFont="1" applyFill="1" applyBorder="1" applyAlignment="1">
      <alignment horizontal="center" vertical="center" wrapText="1"/>
    </xf>
    <xf numFmtId="49" fontId="89" fillId="68" borderId="30" xfId="12" applyNumberFormat="1" applyFont="1" applyFill="1" applyBorder="1" applyAlignment="1">
      <alignment horizontal="center" vertical="center" wrapText="1"/>
    </xf>
    <xf numFmtId="0" fontId="52" fillId="15" borderId="12" xfId="0" applyFont="1" applyFill="1" applyBorder="1" applyAlignment="1">
      <alignment horizontal="right" vertical="center" wrapText="1"/>
    </xf>
    <xf numFmtId="0" fontId="52" fillId="103" borderId="12" xfId="0" applyFont="1" applyFill="1" applyBorder="1" applyAlignment="1">
      <alignment horizontal="center"/>
    </xf>
    <xf numFmtId="14" fontId="52" fillId="103" borderId="12" xfId="0" applyNumberFormat="1" applyFont="1" applyFill="1" applyBorder="1"/>
    <xf numFmtId="0" fontId="92" fillId="103" borderId="12" xfId="0" applyFont="1" applyFill="1" applyBorder="1" applyAlignment="1">
      <alignment horizontal="center"/>
    </xf>
    <xf numFmtId="0" fontId="52" fillId="103" borderId="12" xfId="0" applyFont="1" applyFill="1" applyBorder="1"/>
    <xf numFmtId="166" fontId="52" fillId="103" borderId="12" xfId="5" applyFont="1" applyFill="1" applyBorder="1"/>
    <xf numFmtId="0" fontId="52" fillId="103" borderId="12" xfId="0" applyFont="1" applyFill="1" applyBorder="1" applyAlignment="1">
      <alignment wrapText="1"/>
    </xf>
    <xf numFmtId="49" fontId="23" fillId="40" borderId="30" xfId="12" applyNumberFormat="1" applyFont="1" applyFill="1" applyBorder="1" applyAlignment="1">
      <alignment horizontal="center" vertical="center"/>
    </xf>
    <xf numFmtId="175" fontId="23" fillId="40" borderId="30" xfId="12" applyNumberFormat="1" applyFont="1" applyFill="1" applyBorder="1" applyAlignment="1">
      <alignment horizontal="center" vertical="center"/>
    </xf>
    <xf numFmtId="14" fontId="75" fillId="40" borderId="30" xfId="12" applyNumberFormat="1" applyFont="1" applyFill="1" applyBorder="1" applyAlignment="1">
      <alignment horizontal="center" vertical="center"/>
    </xf>
    <xf numFmtId="0" fontId="23" fillId="40" borderId="30" xfId="12" applyFont="1" applyFill="1" applyBorder="1" applyAlignment="1">
      <alignment horizontal="center" vertical="center"/>
    </xf>
    <xf numFmtId="14" fontId="62" fillId="0" borderId="0" xfId="12" applyNumberFormat="1" applyFont="1" applyAlignment="1">
      <alignment wrapText="1"/>
    </xf>
    <xf numFmtId="0" fontId="75" fillId="101" borderId="30" xfId="12" applyFont="1" applyFill="1" applyBorder="1" applyAlignment="1">
      <alignment horizontal="center" vertical="center" wrapText="1"/>
    </xf>
    <xf numFmtId="175" fontId="75" fillId="101" borderId="30" xfId="12" applyNumberFormat="1" applyFont="1" applyFill="1" applyBorder="1" applyAlignment="1">
      <alignment vertical="center" wrapText="1"/>
    </xf>
    <xf numFmtId="3" fontId="75" fillId="101" borderId="30" xfId="12" applyNumberFormat="1" applyFont="1" applyFill="1" applyBorder="1" applyAlignment="1">
      <alignment horizontal="center" vertical="center"/>
    </xf>
    <xf numFmtId="0" fontId="77" fillId="101" borderId="30" xfId="12" applyFont="1" applyFill="1" applyBorder="1" applyAlignment="1">
      <alignment vertical="center"/>
    </xf>
    <xf numFmtId="0" fontId="75" fillId="101" borderId="30" xfId="12" applyFont="1" applyFill="1" applyBorder="1" applyAlignment="1">
      <alignment vertical="center" wrapText="1"/>
    </xf>
    <xf numFmtId="0" fontId="75" fillId="101" borderId="30" xfId="12" applyFont="1" applyFill="1" applyBorder="1" applyAlignment="1">
      <alignment horizontal="center"/>
    </xf>
    <xf numFmtId="0" fontId="23" fillId="101" borderId="30" xfId="12" applyFont="1" applyFill="1" applyBorder="1" applyAlignment="1">
      <alignment vertical="center" wrapText="1"/>
    </xf>
    <xf numFmtId="175" fontId="23" fillId="101" borderId="30" xfId="12" applyNumberFormat="1" applyFont="1" applyFill="1" applyBorder="1" applyAlignment="1">
      <alignment vertical="center" wrapText="1"/>
    </xf>
    <xf numFmtId="176" fontId="75" fillId="101" borderId="30" xfId="12" applyNumberFormat="1" applyFont="1" applyFill="1" applyBorder="1" applyAlignment="1">
      <alignment vertical="center"/>
    </xf>
    <xf numFmtId="49" fontId="75" fillId="101" borderId="30" xfId="12" applyNumberFormat="1" applyFont="1" applyFill="1" applyBorder="1" applyAlignment="1">
      <alignment horizontal="center" vertical="center"/>
    </xf>
    <xf numFmtId="175" fontId="75" fillId="101" borderId="30" xfId="12" applyNumberFormat="1" applyFont="1" applyFill="1" applyBorder="1" applyAlignment="1">
      <alignment horizontal="center" vertical="center"/>
    </xf>
    <xf numFmtId="175" fontId="75" fillId="101" borderId="30" xfId="12" applyNumberFormat="1" applyFont="1" applyFill="1" applyBorder="1" applyAlignment="1">
      <alignment vertical="center"/>
    </xf>
    <xf numFmtId="175" fontId="23" fillId="101" borderId="30" xfId="12" applyNumberFormat="1" applyFont="1" applyFill="1" applyBorder="1" applyAlignment="1">
      <alignment horizontal="center" vertical="center"/>
    </xf>
    <xf numFmtId="0" fontId="23" fillId="101" borderId="30" xfId="12" applyFont="1" applyFill="1" applyBorder="1" applyAlignment="1">
      <alignment vertical="center"/>
    </xf>
    <xf numFmtId="0" fontId="23" fillId="101" borderId="34" xfId="12" applyFont="1" applyFill="1" applyBorder="1" applyAlignment="1">
      <alignment vertical="center"/>
    </xf>
    <xf numFmtId="0" fontId="61" fillId="101" borderId="0" xfId="12" applyFont="1" applyFill="1"/>
    <xf numFmtId="0" fontId="61" fillId="101" borderId="12" xfId="12" applyFont="1" applyFill="1" applyBorder="1"/>
    <xf numFmtId="0" fontId="54" fillId="2" borderId="25" xfId="0" applyFont="1" applyFill="1" applyBorder="1" applyAlignment="1">
      <alignment horizontal="center" vertical="center" wrapText="1"/>
    </xf>
    <xf numFmtId="14" fontId="54" fillId="2" borderId="21" xfId="0" applyNumberFormat="1" applyFont="1" applyFill="1" applyBorder="1" applyAlignment="1">
      <alignment horizontal="center" vertical="center" wrapText="1"/>
    </xf>
    <xf numFmtId="0" fontId="54" fillId="2" borderId="16" xfId="0" applyFont="1" applyFill="1" applyBorder="1" applyAlignment="1">
      <alignment horizontal="center" vertical="center" wrapText="1"/>
    </xf>
    <xf numFmtId="0" fontId="54" fillId="2" borderId="21" xfId="0" applyFont="1" applyFill="1" applyBorder="1" applyAlignment="1">
      <alignment horizontal="center" vertical="center" wrapText="1"/>
    </xf>
    <xf numFmtId="0" fontId="57" fillId="3" borderId="21" xfId="0" applyFont="1" applyFill="1" applyBorder="1" applyAlignment="1">
      <alignment horizontal="center" vertical="center" wrapText="1"/>
    </xf>
    <xf numFmtId="0" fontId="57" fillId="4" borderId="14" xfId="0" applyFont="1" applyFill="1" applyBorder="1" applyAlignment="1">
      <alignment horizontal="center" vertical="center" wrapText="1"/>
    </xf>
    <xf numFmtId="166" fontId="54" fillId="4" borderId="14" xfId="5" applyFont="1" applyFill="1" applyBorder="1" applyAlignment="1">
      <alignment horizontal="center" vertical="center" wrapText="1"/>
    </xf>
    <xf numFmtId="0" fontId="54" fillId="4" borderId="14" xfId="0" applyFont="1" applyFill="1" applyBorder="1" applyAlignment="1">
      <alignment horizontal="center" vertical="center" wrapText="1"/>
    </xf>
    <xf numFmtId="0" fontId="57" fillId="5" borderId="21" xfId="0" applyFont="1" applyFill="1" applyBorder="1" applyAlignment="1">
      <alignment horizontal="center" vertical="center" wrapText="1"/>
    </xf>
    <xf numFmtId="14" fontId="92" fillId="5" borderId="21" xfId="0" applyNumberFormat="1" applyFont="1" applyFill="1" applyBorder="1" applyAlignment="1">
      <alignment horizontal="center" vertical="center" wrapText="1"/>
    </xf>
    <xf numFmtId="0" fontId="92" fillId="5" borderId="21" xfId="0" applyFont="1" applyFill="1" applyBorder="1" applyAlignment="1">
      <alignment horizontal="center" vertical="center" wrapText="1"/>
    </xf>
    <xf numFmtId="0" fontId="57" fillId="6" borderId="21" xfId="0" applyFont="1" applyFill="1" applyBorder="1" applyAlignment="1">
      <alignment horizontal="center" vertical="center" wrapText="1"/>
    </xf>
    <xf numFmtId="0" fontId="54" fillId="6" borderId="21" xfId="0" applyFont="1" applyFill="1" applyBorder="1" applyAlignment="1">
      <alignment horizontal="center" vertical="center" wrapText="1"/>
    </xf>
    <xf numFmtId="0" fontId="57" fillId="7" borderId="21" xfId="0" applyFont="1" applyFill="1" applyBorder="1" applyAlignment="1">
      <alignment horizontal="center" vertical="center" wrapText="1"/>
    </xf>
    <xf numFmtId="0" fontId="57" fillId="8" borderId="21" xfId="10" applyFont="1" applyFill="1" applyBorder="1" applyAlignment="1">
      <alignment horizontal="center" vertical="center" wrapText="1"/>
    </xf>
    <xf numFmtId="14" fontId="54" fillId="8" borderId="21" xfId="0" applyNumberFormat="1" applyFont="1" applyFill="1" applyBorder="1" applyAlignment="1">
      <alignment horizontal="center" vertical="center" wrapText="1"/>
    </xf>
    <xf numFmtId="1" fontId="54" fillId="8" borderId="21" xfId="0" applyNumberFormat="1" applyFont="1" applyFill="1" applyBorder="1" applyAlignment="1">
      <alignment horizontal="center" vertical="center" wrapText="1"/>
    </xf>
    <xf numFmtId="0" fontId="54" fillId="8" borderId="21" xfId="0" applyFont="1" applyFill="1" applyBorder="1" applyAlignment="1">
      <alignment horizontal="center" vertical="center" wrapText="1"/>
    </xf>
    <xf numFmtId="0" fontId="54" fillId="9" borderId="21" xfId="0" applyFont="1" applyFill="1" applyBorder="1" applyAlignment="1">
      <alignment horizontal="center" vertical="center" wrapText="1"/>
    </xf>
    <xf numFmtId="0" fontId="57" fillId="10" borderId="21" xfId="10" applyFont="1" applyFill="1" applyBorder="1" applyAlignment="1">
      <alignment horizontal="center" vertical="center" wrapText="1"/>
    </xf>
    <xf numFmtId="1" fontId="54" fillId="10" borderId="21" xfId="0" applyNumberFormat="1" applyFont="1" applyFill="1" applyBorder="1" applyAlignment="1">
      <alignment horizontal="center" vertical="center" wrapText="1"/>
    </xf>
    <xf numFmtId="0" fontId="54" fillId="10" borderId="21" xfId="0" applyFont="1" applyFill="1" applyBorder="1" applyAlignment="1">
      <alignment horizontal="center" vertical="center" wrapText="1"/>
    </xf>
    <xf numFmtId="0" fontId="54" fillId="11" borderId="21" xfId="0" applyFont="1" applyFill="1" applyBorder="1" applyAlignment="1">
      <alignment horizontal="center" vertical="center" wrapText="1"/>
    </xf>
    <xf numFmtId="0" fontId="54" fillId="3" borderId="21" xfId="0" applyFont="1" applyFill="1" applyBorder="1" applyAlignment="1">
      <alignment horizontal="center" vertical="center" wrapText="1"/>
    </xf>
    <xf numFmtId="0" fontId="54" fillId="12" borderId="14" xfId="0" applyFont="1" applyFill="1" applyBorder="1" applyAlignment="1">
      <alignment horizontal="center" vertical="center" wrapText="1"/>
    </xf>
    <xf numFmtId="0" fontId="54" fillId="13" borderId="14" xfId="0" applyFont="1" applyFill="1" applyBorder="1" applyAlignment="1">
      <alignment horizontal="center" vertical="center" wrapText="1"/>
    </xf>
    <xf numFmtId="0" fontId="57" fillId="13" borderId="14" xfId="0" applyFont="1" applyFill="1" applyBorder="1" applyAlignment="1">
      <alignment horizontal="center" vertical="center" wrapText="1"/>
    </xf>
    <xf numFmtId="0" fontId="52" fillId="22" borderId="12" xfId="0" applyFont="1" applyFill="1" applyBorder="1" applyAlignment="1">
      <alignment horizontal="center" vertical="center" wrapText="1"/>
    </xf>
    <xf numFmtId="0" fontId="52" fillId="20" borderId="12" xfId="0" applyFont="1" applyFill="1" applyBorder="1" applyAlignment="1">
      <alignment horizontal="center" vertical="center" wrapText="1"/>
    </xf>
    <xf numFmtId="14" fontId="52" fillId="20" borderId="12" xfId="0" applyNumberFormat="1" applyFont="1" applyFill="1" applyBorder="1" applyAlignment="1">
      <alignment horizontal="center" vertical="center" wrapText="1"/>
    </xf>
    <xf numFmtId="0" fontId="92" fillId="20" borderId="12" xfId="0" applyFont="1" applyFill="1" applyBorder="1" applyAlignment="1">
      <alignment horizontal="center" vertical="center" wrapText="1"/>
    </xf>
    <xf numFmtId="0" fontId="92" fillId="15" borderId="12" xfId="0" applyFont="1" applyFill="1" applyBorder="1" applyAlignment="1">
      <alignment horizontal="center" vertical="center" wrapText="1"/>
    </xf>
    <xf numFmtId="0" fontId="92" fillId="22" borderId="12" xfId="0" applyFont="1" applyFill="1" applyBorder="1" applyAlignment="1">
      <alignment horizontal="center" vertical="center" wrapText="1"/>
    </xf>
    <xf numFmtId="14" fontId="52" fillId="22" borderId="12" xfId="0" applyNumberFormat="1" applyFont="1" applyFill="1" applyBorder="1" applyAlignment="1">
      <alignment horizontal="center" vertical="center" wrapText="1"/>
    </xf>
    <xf numFmtId="166" fontId="53" fillId="23" borderId="12" xfId="5" applyFont="1" applyFill="1" applyBorder="1" applyAlignment="1">
      <alignment horizontal="center" vertical="center" wrapText="1"/>
    </xf>
    <xf numFmtId="49" fontId="53" fillId="23" borderId="12" xfId="0" applyNumberFormat="1" applyFont="1" applyFill="1" applyBorder="1" applyAlignment="1">
      <alignment horizontal="center" vertical="center" wrapText="1"/>
    </xf>
    <xf numFmtId="166" fontId="52" fillId="23" borderId="12" xfId="5" applyFont="1" applyFill="1" applyBorder="1" applyAlignment="1">
      <alignment horizontal="center" vertical="center" wrapText="1"/>
    </xf>
    <xf numFmtId="166" fontId="53" fillId="15" borderId="12" xfId="5" applyFont="1" applyFill="1" applyBorder="1" applyAlignment="1">
      <alignment horizontal="center" vertical="center" wrapText="1"/>
    </xf>
    <xf numFmtId="49" fontId="53" fillId="15" borderId="12" xfId="0" applyNumberFormat="1" applyFont="1" applyFill="1" applyBorder="1" applyAlignment="1">
      <alignment horizontal="center" vertical="center" wrapText="1"/>
    </xf>
    <xf numFmtId="3" fontId="53" fillId="20" borderId="12" xfId="0" applyNumberFormat="1" applyFont="1" applyFill="1" applyBorder="1" applyAlignment="1">
      <alignment horizontal="center" vertical="center" wrapText="1"/>
    </xf>
    <xf numFmtId="166" fontId="52" fillId="20" borderId="12" xfId="5" applyFont="1" applyFill="1" applyBorder="1" applyAlignment="1">
      <alignment horizontal="center" vertical="center" wrapText="1"/>
    </xf>
    <xf numFmtId="166" fontId="53" fillId="20" borderId="12" xfId="5" applyFont="1" applyFill="1" applyBorder="1" applyAlignment="1">
      <alignment horizontal="center" vertical="center" wrapText="1"/>
    </xf>
    <xf numFmtId="49" fontId="53" fillId="20" borderId="12" xfId="0" applyNumberFormat="1" applyFont="1" applyFill="1" applyBorder="1" applyAlignment="1">
      <alignment horizontal="center" vertical="center" wrapText="1"/>
    </xf>
    <xf numFmtId="166" fontId="52" fillId="15" borderId="12" xfId="5" applyFont="1" applyFill="1" applyBorder="1" applyAlignment="1">
      <alignment horizontal="center" vertical="center" wrapText="1"/>
    </xf>
    <xf numFmtId="3" fontId="52" fillId="23" borderId="12" xfId="0" applyNumberFormat="1" applyFont="1" applyFill="1" applyBorder="1" applyAlignment="1">
      <alignment horizontal="center" vertical="center" wrapText="1"/>
    </xf>
    <xf numFmtId="44" fontId="52" fillId="20" borderId="12" xfId="6" applyFont="1" applyFill="1" applyBorder="1" applyAlignment="1">
      <alignment horizontal="center" vertical="center" wrapText="1"/>
    </xf>
    <xf numFmtId="14" fontId="104" fillId="23" borderId="12" xfId="0" applyNumberFormat="1" applyFont="1" applyFill="1" applyBorder="1" applyAlignment="1">
      <alignment horizontal="center" vertical="center" wrapText="1"/>
    </xf>
    <xf numFmtId="3" fontId="52" fillId="22" borderId="12" xfId="0" applyNumberFormat="1" applyFont="1" applyFill="1" applyBorder="1" applyAlignment="1">
      <alignment horizontal="center" vertical="center" wrapText="1"/>
    </xf>
    <xf numFmtId="166" fontId="52" fillId="22" borderId="12" xfId="5" applyFont="1" applyFill="1" applyBorder="1" applyAlignment="1">
      <alignment horizontal="center" vertical="center" wrapText="1"/>
    </xf>
    <xf numFmtId="3" fontId="53" fillId="22" borderId="12" xfId="0" applyNumberFormat="1" applyFont="1" applyFill="1" applyBorder="1" applyAlignment="1">
      <alignment horizontal="center" vertical="center" wrapText="1"/>
    </xf>
    <xf numFmtId="14" fontId="92" fillId="22" borderId="12" xfId="0" applyNumberFormat="1" applyFont="1" applyFill="1" applyBorder="1" applyAlignment="1">
      <alignment horizontal="center" vertical="center" wrapText="1"/>
    </xf>
    <xf numFmtId="0" fontId="52" fillId="22" borderId="12" xfId="0" applyFont="1" applyFill="1" applyBorder="1" applyAlignment="1">
      <alignment horizontal="center"/>
    </xf>
    <xf numFmtId="14" fontId="52" fillId="22" borderId="12" xfId="0" applyNumberFormat="1" applyFont="1" applyFill="1" applyBorder="1"/>
    <xf numFmtId="0" fontId="92" fillId="22" borderId="12" xfId="0" applyFont="1" applyFill="1" applyBorder="1" applyAlignment="1">
      <alignment horizontal="center"/>
    </xf>
    <xf numFmtId="0" fontId="52" fillId="22" borderId="12" xfId="0" applyFont="1" applyFill="1" applyBorder="1" applyAlignment="1">
      <alignment wrapText="1"/>
    </xf>
    <xf numFmtId="14" fontId="52" fillId="22" borderId="12" xfId="0" applyNumberFormat="1" applyFont="1" applyFill="1" applyBorder="1" applyAlignment="1">
      <alignment wrapText="1"/>
    </xf>
    <xf numFmtId="14" fontId="52" fillId="22" borderId="12" xfId="0" applyNumberFormat="1" applyFont="1" applyFill="1" applyBorder="1" applyAlignment="1">
      <alignment horizontal="center"/>
    </xf>
    <xf numFmtId="166" fontId="52" fillId="22" borderId="12" xfId="5" applyFont="1" applyFill="1" applyBorder="1"/>
    <xf numFmtId="0" fontId="52" fillId="22" borderId="12" xfId="0" applyFont="1" applyFill="1" applyBorder="1" applyAlignment="1">
      <alignment horizontal="center" wrapText="1"/>
    </xf>
    <xf numFmtId="0" fontId="23" fillId="56" borderId="34" xfId="12" applyFont="1" applyFill="1" applyBorder="1" applyAlignment="1">
      <alignment horizontal="center" vertical="center" wrapText="1"/>
    </xf>
    <xf numFmtId="0" fontId="92" fillId="15" borderId="12" xfId="0" applyFont="1" applyFill="1" applyBorder="1" applyAlignment="1">
      <alignment horizontal="center" vertical="center"/>
    </xf>
    <xf numFmtId="14" fontId="52" fillId="20" borderId="12" xfId="0" applyNumberFormat="1" applyFont="1" applyFill="1" applyBorder="1" applyAlignment="1">
      <alignment horizontal="center"/>
    </xf>
    <xf numFmtId="0" fontId="52" fillId="14" borderId="12" xfId="0" applyFont="1" applyFill="1" applyBorder="1" applyAlignment="1">
      <alignment horizontal="center"/>
    </xf>
    <xf numFmtId="14" fontId="52" fillId="14" borderId="12" xfId="0" applyNumberFormat="1" applyFont="1" applyFill="1" applyBorder="1"/>
    <xf numFmtId="0" fontId="92" fillId="14" borderId="12" xfId="0" applyFont="1" applyFill="1" applyBorder="1" applyAlignment="1">
      <alignment horizontal="center"/>
    </xf>
    <xf numFmtId="0" fontId="52" fillId="14" borderId="12" xfId="0" applyFont="1" applyFill="1" applyBorder="1"/>
    <xf numFmtId="0" fontId="52" fillId="14" borderId="12" xfId="0" applyFont="1" applyFill="1" applyBorder="1" applyAlignment="1">
      <alignment wrapText="1"/>
    </xf>
    <xf numFmtId="14" fontId="52" fillId="14" borderId="12" xfId="0" applyNumberFormat="1" applyFont="1" applyFill="1" applyBorder="1" applyAlignment="1">
      <alignment horizontal="center"/>
    </xf>
    <xf numFmtId="166" fontId="52" fillId="14" borderId="12" xfId="5" applyFont="1" applyFill="1" applyBorder="1"/>
    <xf numFmtId="0" fontId="52" fillId="14" borderId="12" xfId="0" applyFont="1" applyFill="1" applyBorder="1" applyAlignment="1">
      <alignment horizontal="center" wrapText="1"/>
    </xf>
    <xf numFmtId="0" fontId="52" fillId="14" borderId="0" xfId="0" applyFont="1" applyFill="1" applyAlignment="1">
      <alignment horizontal="center"/>
    </xf>
    <xf numFmtId="14" fontId="52" fillId="14" borderId="0" xfId="0" applyNumberFormat="1" applyFont="1" applyFill="1"/>
    <xf numFmtId="0" fontId="52" fillId="14" borderId="0" xfId="0" applyFont="1" applyFill="1"/>
    <xf numFmtId="166" fontId="52" fillId="14" borderId="0" xfId="5" applyFont="1" applyFill="1"/>
    <xf numFmtId="0" fontId="52" fillId="14" borderId="0" xfId="0" applyFont="1" applyFill="1" applyAlignment="1">
      <alignment wrapText="1"/>
    </xf>
    <xf numFmtId="0" fontId="52" fillId="14" borderId="14" xfId="0" applyFont="1" applyFill="1" applyBorder="1" applyAlignment="1">
      <alignment horizontal="center" wrapText="1"/>
    </xf>
    <xf numFmtId="0" fontId="52" fillId="14" borderId="14" xfId="0" applyFont="1" applyFill="1" applyBorder="1" applyAlignment="1">
      <alignment wrapText="1"/>
    </xf>
    <xf numFmtId="3" fontId="52" fillId="14" borderId="12" xfId="0" applyNumberFormat="1" applyFont="1" applyFill="1" applyBorder="1" applyAlignment="1">
      <alignment horizontal="center"/>
    </xf>
    <xf numFmtId="14" fontId="52" fillId="14" borderId="12" xfId="0" applyNumberFormat="1" applyFont="1" applyFill="1" applyBorder="1" applyAlignment="1">
      <alignment wrapText="1"/>
    </xf>
    <xf numFmtId="14" fontId="52" fillId="14" borderId="12" xfId="0" applyNumberFormat="1" applyFont="1" applyFill="1" applyBorder="1" applyAlignment="1">
      <alignment horizontal="right" wrapText="1"/>
    </xf>
    <xf numFmtId="0" fontId="53" fillId="14" borderId="12" xfId="0" applyFont="1" applyFill="1" applyBorder="1" applyAlignment="1">
      <alignment vertical="center"/>
    </xf>
    <xf numFmtId="3" fontId="53" fillId="14" borderId="12" xfId="0" applyNumberFormat="1" applyFont="1" applyFill="1" applyBorder="1" applyAlignment="1">
      <alignment horizontal="center" vertical="center"/>
    </xf>
    <xf numFmtId="0" fontId="53" fillId="14" borderId="12" xfId="0" applyFont="1" applyFill="1" applyBorder="1" applyAlignment="1">
      <alignment horizontal="center"/>
    </xf>
    <xf numFmtId="14" fontId="52" fillId="14" borderId="12" xfId="0" applyNumberFormat="1" applyFont="1" applyFill="1" applyBorder="1" applyAlignment="1">
      <alignment horizontal="center" wrapText="1"/>
    </xf>
    <xf numFmtId="14" fontId="52" fillId="22" borderId="12" xfId="0" applyNumberFormat="1" applyFont="1" applyFill="1" applyBorder="1" applyAlignment="1">
      <alignment horizontal="center" wrapText="1"/>
    </xf>
    <xf numFmtId="14" fontId="52" fillId="22" borderId="12" xfId="0" applyNumberFormat="1" applyFont="1" applyFill="1" applyBorder="1" applyAlignment="1">
      <alignment horizontal="right" vertical="center"/>
    </xf>
    <xf numFmtId="14" fontId="52" fillId="14" borderId="0" xfId="0" applyNumberFormat="1" applyFont="1" applyFill="1" applyAlignment="1">
      <alignment horizontal="center"/>
    </xf>
    <xf numFmtId="14" fontId="52" fillId="103" borderId="12" xfId="0" applyNumberFormat="1" applyFont="1" applyFill="1" applyBorder="1" applyAlignment="1">
      <alignment horizontal="center"/>
    </xf>
    <xf numFmtId="14" fontId="52" fillId="0" borderId="0" xfId="0" applyNumberFormat="1" applyFont="1" applyAlignment="1">
      <alignment horizontal="center"/>
    </xf>
    <xf numFmtId="3" fontId="52" fillId="15" borderId="12" xfId="0" applyNumberFormat="1" applyFont="1" applyFill="1" applyBorder="1" applyAlignment="1">
      <alignment horizontal="center" wrapText="1"/>
    </xf>
    <xf numFmtId="175" fontId="23" fillId="56" borderId="30" xfId="12" applyNumberFormat="1" applyFont="1" applyFill="1" applyBorder="1" applyAlignment="1">
      <alignment horizontal="center" vertical="center" wrapText="1"/>
    </xf>
    <xf numFmtId="0" fontId="105" fillId="0" borderId="0" xfId="0" applyFont="1" applyAlignment="1">
      <alignment wrapText="1"/>
    </xf>
    <xf numFmtId="14" fontId="105" fillId="0" borderId="0" xfId="0" applyNumberFormat="1" applyFont="1" applyAlignment="1">
      <alignment wrapText="1"/>
    </xf>
    <xf numFmtId="3" fontId="52" fillId="20" borderId="12" xfId="0" applyNumberFormat="1" applyFont="1" applyFill="1" applyBorder="1" applyAlignment="1">
      <alignment horizontal="center" vertical="center" wrapText="1"/>
    </xf>
    <xf numFmtId="0" fontId="52" fillId="22" borderId="10" xfId="0" applyFont="1" applyFill="1" applyBorder="1" applyAlignment="1">
      <alignment horizontal="center"/>
    </xf>
    <xf numFmtId="14" fontId="52" fillId="22" borderId="10" xfId="0" applyNumberFormat="1" applyFont="1" applyFill="1" applyBorder="1"/>
    <xf numFmtId="0" fontId="92" fillId="22" borderId="10" xfId="0" applyFont="1" applyFill="1" applyBorder="1" applyAlignment="1">
      <alignment horizontal="center"/>
    </xf>
    <xf numFmtId="0" fontId="52" fillId="22" borderId="10" xfId="0" applyFont="1" applyFill="1" applyBorder="1"/>
    <xf numFmtId="0" fontId="52" fillId="22" borderId="10" xfId="0" applyFont="1" applyFill="1" applyBorder="1" applyAlignment="1">
      <alignment wrapText="1"/>
    </xf>
    <xf numFmtId="14" fontId="52" fillId="22" borderId="10" xfId="0" applyNumberFormat="1" applyFont="1" applyFill="1" applyBorder="1" applyAlignment="1">
      <alignment wrapText="1"/>
    </xf>
    <xf numFmtId="14" fontId="52" fillId="22" borderId="10" xfId="0" applyNumberFormat="1" applyFont="1" applyFill="1" applyBorder="1" applyAlignment="1">
      <alignment horizontal="center"/>
    </xf>
    <xf numFmtId="166" fontId="52" fillId="22" borderId="10" xfId="5" applyFont="1" applyFill="1" applyBorder="1"/>
    <xf numFmtId="0" fontId="52" fillId="22" borderId="10" xfId="0" applyFont="1" applyFill="1" applyBorder="1" applyAlignment="1">
      <alignment horizontal="center" wrapText="1"/>
    </xf>
    <xf numFmtId="14" fontId="68" fillId="95" borderId="30" xfId="12" applyNumberFormat="1" applyFont="1" applyFill="1" applyBorder="1" applyAlignment="1">
      <alignment horizontal="center" vertical="center" wrapText="1"/>
    </xf>
    <xf numFmtId="44" fontId="52" fillId="23" borderId="12" xfId="6" applyFont="1" applyFill="1" applyBorder="1" applyAlignment="1">
      <alignment wrapText="1"/>
    </xf>
    <xf numFmtId="14" fontId="52" fillId="6" borderId="0" xfId="0" applyNumberFormat="1" applyFont="1" applyFill="1"/>
    <xf numFmtId="0" fontId="45" fillId="98" borderId="10" xfId="0" applyFont="1" applyFill="1" applyBorder="1" applyAlignment="1">
      <alignment horizontal="center" vertical="center" wrapText="1"/>
    </xf>
    <xf numFmtId="14" fontId="45" fillId="98" borderId="10" xfId="0" applyNumberFormat="1" applyFont="1" applyFill="1" applyBorder="1" applyAlignment="1">
      <alignment horizontal="center" vertical="center" wrapText="1"/>
    </xf>
    <xf numFmtId="0" fontId="20" fillId="98" borderId="10" xfId="1" applyFill="1" applyBorder="1" applyAlignment="1">
      <alignment horizontal="center" vertical="center" wrapText="1"/>
    </xf>
    <xf numFmtId="0" fontId="45" fillId="98" borderId="10" xfId="10" applyFont="1" applyFill="1" applyBorder="1" applyAlignment="1">
      <alignment horizontal="center" vertical="center" wrapText="1"/>
    </xf>
    <xf numFmtId="14" fontId="0" fillId="98" borderId="0" xfId="0" applyNumberFormat="1" applyFill="1"/>
    <xf numFmtId="14" fontId="0" fillId="88" borderId="0" xfId="0" applyNumberFormat="1" applyFill="1" applyAlignment="1">
      <alignment horizontal="center" vertical="center" wrapText="1"/>
    </xf>
    <xf numFmtId="0" fontId="54" fillId="23" borderId="12" xfId="14" applyFont="1" applyFill="1" applyBorder="1" applyAlignment="1">
      <alignment horizontal="center" vertical="center" wrapText="1"/>
    </xf>
    <xf numFmtId="0" fontId="93" fillId="76" borderId="30" xfId="14" applyFont="1" applyFill="1" applyBorder="1" applyAlignment="1">
      <alignment horizontal="left" vertical="center" wrapText="1"/>
    </xf>
    <xf numFmtId="44" fontId="53" fillId="23" borderId="12" xfId="14" applyNumberFormat="1" applyFont="1" applyFill="1" applyBorder="1" applyAlignment="1">
      <alignment vertical="center" wrapText="1"/>
    </xf>
    <xf numFmtId="172" fontId="52" fillId="76" borderId="30" xfId="14" applyNumberFormat="1" applyFont="1" applyFill="1" applyBorder="1" applyAlignment="1">
      <alignment horizontal="center" vertical="center" wrapText="1"/>
    </xf>
    <xf numFmtId="15" fontId="52" fillId="76" borderId="30" xfId="14" applyNumberFormat="1" applyFont="1" applyFill="1" applyBorder="1" applyAlignment="1">
      <alignment vertical="center" wrapText="1"/>
    </xf>
    <xf numFmtId="0" fontId="52" fillId="73" borderId="0" xfId="14" applyFont="1" applyFill="1" applyAlignment="1">
      <alignment horizontal="center" vertical="center" wrapText="1"/>
    </xf>
    <xf numFmtId="0" fontId="52" fillId="71" borderId="34" xfId="14" applyFont="1" applyFill="1" applyBorder="1" applyAlignment="1">
      <alignment horizontal="center" vertical="center" wrapText="1"/>
    </xf>
    <xf numFmtId="0" fontId="52" fillId="71" borderId="30" xfId="14" applyFont="1" applyFill="1" applyBorder="1" applyAlignment="1">
      <alignment horizontal="center" vertical="center" wrapText="1"/>
    </xf>
    <xf numFmtId="15" fontId="52" fillId="71" borderId="30" xfId="14" applyNumberFormat="1" applyFont="1" applyFill="1" applyBorder="1" applyAlignment="1">
      <alignment horizontal="center" vertical="center" wrapText="1"/>
    </xf>
    <xf numFmtId="14" fontId="52" fillId="71" borderId="30" xfId="14" applyNumberFormat="1" applyFont="1" applyFill="1" applyBorder="1" applyAlignment="1">
      <alignment horizontal="center" vertical="center" wrapText="1"/>
    </xf>
    <xf numFmtId="0" fontId="52" fillId="71" borderId="30" xfId="14" applyFont="1" applyFill="1" applyBorder="1" applyAlignment="1">
      <alignment vertical="center" wrapText="1"/>
    </xf>
    <xf numFmtId="175" fontId="52" fillId="71" borderId="30" xfId="14" applyNumberFormat="1" applyFont="1" applyFill="1" applyBorder="1" applyAlignment="1">
      <alignment horizontal="center" vertical="center" wrapText="1"/>
    </xf>
    <xf numFmtId="49" fontId="52" fillId="71" borderId="30" xfId="14" applyNumberFormat="1" applyFont="1" applyFill="1" applyBorder="1" applyAlignment="1">
      <alignment horizontal="center" vertical="center" wrapText="1"/>
    </xf>
    <xf numFmtId="176" fontId="52" fillId="71" borderId="30" xfId="14" applyNumberFormat="1" applyFont="1" applyFill="1" applyBorder="1" applyAlignment="1">
      <alignment horizontal="center" vertical="center" wrapText="1"/>
    </xf>
    <xf numFmtId="176" fontId="52" fillId="71" borderId="30" xfId="14" applyNumberFormat="1" applyFont="1" applyFill="1" applyBorder="1" applyAlignment="1">
      <alignment vertical="center" wrapText="1"/>
    </xf>
    <xf numFmtId="0" fontId="52" fillId="71" borderId="30" xfId="14" applyFont="1" applyFill="1" applyBorder="1" applyAlignment="1">
      <alignment horizontal="left" vertical="center" wrapText="1"/>
    </xf>
    <xf numFmtId="0" fontId="52" fillId="71" borderId="30" xfId="14" applyFont="1" applyFill="1" applyBorder="1" applyAlignment="1">
      <alignment horizontal="center" wrapText="1"/>
    </xf>
    <xf numFmtId="3" fontId="52" fillId="71" borderId="30" xfId="14" applyNumberFormat="1" applyFont="1" applyFill="1" applyBorder="1" applyAlignment="1">
      <alignment horizontal="center" vertical="center" wrapText="1"/>
    </xf>
    <xf numFmtId="0" fontId="90" fillId="71" borderId="30" xfId="14" applyFont="1" applyFill="1" applyBorder="1" applyAlignment="1">
      <alignment horizontal="center" vertical="center" wrapText="1"/>
    </xf>
    <xf numFmtId="17" fontId="0" fillId="0" borderId="0" xfId="0" applyNumberFormat="1"/>
    <xf numFmtId="0" fontId="92" fillId="14" borderId="0" xfId="0" applyFont="1" applyFill="1" applyAlignment="1">
      <alignment horizontal="center"/>
    </xf>
    <xf numFmtId="0" fontId="52" fillId="20" borderId="0" xfId="0" applyFont="1" applyFill="1" applyAlignment="1">
      <alignment horizontal="center"/>
    </xf>
    <xf numFmtId="14" fontId="52" fillId="20" borderId="0" xfId="0" applyNumberFormat="1" applyFont="1" applyFill="1"/>
    <xf numFmtId="0" fontId="92" fillId="20" borderId="0" xfId="0" applyFont="1" applyFill="1" applyAlignment="1">
      <alignment horizontal="center"/>
    </xf>
    <xf numFmtId="166" fontId="52" fillId="20" borderId="0" xfId="5" applyFont="1" applyFill="1"/>
    <xf numFmtId="14" fontId="52" fillId="20" borderId="0" xfId="0" applyNumberFormat="1" applyFont="1" applyFill="1" applyAlignment="1">
      <alignment horizontal="center"/>
    </xf>
    <xf numFmtId="0" fontId="52" fillId="14" borderId="0" xfId="0" applyFont="1" applyFill="1" applyAlignment="1">
      <alignment horizontal="center" wrapText="1"/>
    </xf>
    <xf numFmtId="0" fontId="13" fillId="0" borderId="1" xfId="0" applyFont="1" applyBorder="1" applyAlignment="1" applyProtection="1">
      <alignment horizontal="center" vertical="center"/>
      <protection locked="0"/>
    </xf>
    <xf numFmtId="0" fontId="13" fillId="0" borderId="0" xfId="0" applyFont="1" applyAlignment="1" applyProtection="1">
      <alignment horizontal="center" vertical="center"/>
      <protection locked="0"/>
    </xf>
    <xf numFmtId="0" fontId="13" fillId="0" borderId="6" xfId="0" applyFont="1" applyBorder="1" applyAlignment="1" applyProtection="1">
      <alignment horizontal="center" vertical="center"/>
      <protection locked="0"/>
    </xf>
    <xf numFmtId="14" fontId="101" fillId="0" borderId="0" xfId="0" applyNumberFormat="1" applyFont="1" applyAlignment="1">
      <alignment horizontal="center" vertical="center"/>
    </xf>
    <xf numFmtId="14" fontId="101" fillId="0" borderId="0" xfId="0" applyNumberFormat="1" applyFont="1" applyAlignment="1">
      <alignment horizontal="center" vertical="center" wrapText="1"/>
    </xf>
    <xf numFmtId="0" fontId="101" fillId="0" borderId="0" xfId="0" applyFont="1" applyAlignment="1">
      <alignment horizontal="center" vertical="center" wrapText="1"/>
    </xf>
    <xf numFmtId="0" fontId="106" fillId="0" borderId="0" xfId="0" applyFont="1" applyAlignment="1">
      <alignment horizontal="center" vertical="center" wrapText="1"/>
    </xf>
    <xf numFmtId="0" fontId="0" fillId="0" borderId="27" xfId="0" applyBorder="1" applyAlignment="1">
      <alignment horizontal="center"/>
    </xf>
    <xf numFmtId="0" fontId="0" fillId="0" borderId="1" xfId="0" applyBorder="1" applyAlignment="1">
      <alignment horizontal="center"/>
    </xf>
    <xf numFmtId="0" fontId="0" fillId="0" borderId="18" xfId="0" applyBorder="1" applyAlignment="1">
      <alignment horizontal="center"/>
    </xf>
    <xf numFmtId="0" fontId="0" fillId="0" borderId="0" xfId="0" applyAlignment="1">
      <alignment horizontal="center"/>
    </xf>
    <xf numFmtId="0" fontId="0" fillId="0" borderId="19" xfId="0" applyBorder="1" applyAlignment="1">
      <alignment horizontal="center"/>
    </xf>
    <xf numFmtId="0" fontId="0" fillId="0" borderId="6" xfId="0" applyBorder="1" applyAlignment="1">
      <alignment horizontal="center"/>
    </xf>
    <xf numFmtId="0" fontId="13" fillId="0" borderId="27" xfId="0" applyFont="1" applyBorder="1" applyAlignment="1" applyProtection="1">
      <alignment horizontal="center" vertical="center"/>
      <protection locked="0"/>
    </xf>
    <xf numFmtId="0" fontId="13" fillId="0" borderId="1" xfId="0" applyFont="1" applyBorder="1" applyAlignment="1" applyProtection="1">
      <alignment horizontal="center" vertical="center"/>
      <protection locked="0"/>
    </xf>
    <xf numFmtId="0" fontId="13" fillId="0" borderId="18" xfId="0" applyFont="1" applyBorder="1" applyAlignment="1" applyProtection="1">
      <alignment horizontal="center" vertical="center"/>
      <protection locked="0"/>
    </xf>
    <xf numFmtId="0" fontId="13" fillId="0" borderId="0" xfId="0" applyFont="1" applyAlignment="1" applyProtection="1">
      <alignment horizontal="center" vertical="center"/>
      <protection locked="0"/>
    </xf>
    <xf numFmtId="0" fontId="13" fillId="0" borderId="19" xfId="0" applyFont="1" applyBorder="1" applyAlignment="1" applyProtection="1">
      <alignment horizontal="center" vertical="center"/>
      <protection locked="0"/>
    </xf>
    <xf numFmtId="0" fontId="13" fillId="0" borderId="6" xfId="0" applyFont="1" applyBorder="1" applyAlignment="1" applyProtection="1">
      <alignment horizontal="center" vertical="center"/>
      <protection locked="0"/>
    </xf>
    <xf numFmtId="0" fontId="13" fillId="0" borderId="11" xfId="0" applyFont="1" applyBorder="1" applyAlignment="1" applyProtection="1">
      <alignment horizontal="center" vertical="center"/>
      <protection locked="0"/>
    </xf>
    <xf numFmtId="0" fontId="13" fillId="0" borderId="22" xfId="0" applyFont="1" applyBorder="1" applyAlignment="1" applyProtection="1">
      <alignment horizontal="center" vertical="center"/>
      <protection locked="0"/>
    </xf>
    <xf numFmtId="0" fontId="7" fillId="2" borderId="13" xfId="0" applyFont="1" applyFill="1" applyBorder="1" applyAlignment="1" applyProtection="1">
      <alignment horizontal="center" vertical="center" wrapText="1"/>
      <protection locked="0"/>
    </xf>
    <xf numFmtId="0" fontId="7" fillId="2" borderId="15" xfId="0" applyFont="1" applyFill="1" applyBorder="1" applyAlignment="1" applyProtection="1">
      <alignment horizontal="center" vertical="center" wrapText="1"/>
      <protection locked="0"/>
    </xf>
    <xf numFmtId="0" fontId="7" fillId="2" borderId="17" xfId="0" applyFont="1" applyFill="1" applyBorder="1" applyAlignment="1" applyProtection="1">
      <alignment horizontal="center" vertical="center" wrapText="1"/>
      <protection locked="0"/>
    </xf>
    <xf numFmtId="0" fontId="7" fillId="3" borderId="12" xfId="0" applyFont="1" applyFill="1" applyBorder="1" applyAlignment="1" applyProtection="1">
      <alignment horizontal="center" vertical="center"/>
      <protection locked="0"/>
    </xf>
    <xf numFmtId="0" fontId="7" fillId="4" borderId="23" xfId="0" applyFont="1" applyFill="1" applyBorder="1" applyAlignment="1" applyProtection="1">
      <alignment horizontal="center" vertical="center" wrapText="1"/>
      <protection locked="0"/>
    </xf>
    <xf numFmtId="0" fontId="7" fillId="4" borderId="26" xfId="0" applyFont="1" applyFill="1" applyBorder="1" applyAlignment="1" applyProtection="1">
      <alignment horizontal="center" vertical="center" wrapText="1"/>
      <protection locked="0"/>
    </xf>
    <xf numFmtId="0" fontId="7" fillId="4" borderId="24" xfId="0" applyFont="1" applyFill="1" applyBorder="1" applyAlignment="1" applyProtection="1">
      <alignment horizontal="center" vertical="center" wrapText="1"/>
      <protection locked="0"/>
    </xf>
    <xf numFmtId="0" fontId="7" fillId="5" borderId="13" xfId="0" applyFont="1" applyFill="1" applyBorder="1" applyAlignment="1" applyProtection="1">
      <alignment horizontal="center" vertical="center"/>
      <protection locked="0"/>
    </xf>
    <xf numFmtId="0" fontId="7" fillId="5" borderId="15" xfId="0" applyFont="1" applyFill="1" applyBorder="1" applyAlignment="1" applyProtection="1">
      <alignment horizontal="center" vertical="center"/>
      <protection locked="0"/>
    </xf>
    <xf numFmtId="0" fontId="7" fillId="6" borderId="12" xfId="0" applyFont="1" applyFill="1" applyBorder="1" applyAlignment="1" applyProtection="1">
      <alignment horizontal="center" vertical="center"/>
      <protection locked="0"/>
    </xf>
    <xf numFmtId="0" fontId="7" fillId="7" borderId="12" xfId="0" applyFont="1" applyFill="1" applyBorder="1" applyAlignment="1" applyProtection="1">
      <alignment horizontal="center" vertical="center"/>
      <protection locked="0"/>
    </xf>
    <xf numFmtId="0" fontId="7" fillId="8" borderId="13" xfId="0" applyFont="1" applyFill="1" applyBorder="1" applyAlignment="1" applyProtection="1">
      <alignment horizontal="center" vertical="center"/>
      <protection locked="0"/>
    </xf>
    <xf numFmtId="0" fontId="7" fillId="8" borderId="15" xfId="0" applyFont="1" applyFill="1" applyBorder="1" applyAlignment="1" applyProtection="1">
      <alignment horizontal="center" vertical="center"/>
      <protection locked="0"/>
    </xf>
    <xf numFmtId="0" fontId="7" fillId="8" borderId="17" xfId="0" applyFont="1" applyFill="1" applyBorder="1" applyAlignment="1" applyProtection="1">
      <alignment horizontal="center" vertical="center"/>
      <protection locked="0"/>
    </xf>
    <xf numFmtId="0" fontId="7" fillId="9" borderId="13" xfId="0" applyFont="1" applyFill="1" applyBorder="1" applyAlignment="1" applyProtection="1">
      <alignment horizontal="center" vertical="center"/>
      <protection locked="0"/>
    </xf>
    <xf numFmtId="0" fontId="7" fillId="9" borderId="17" xfId="0" applyFont="1" applyFill="1" applyBorder="1" applyAlignment="1" applyProtection="1">
      <alignment horizontal="center" vertical="center"/>
      <protection locked="0"/>
    </xf>
    <xf numFmtId="0" fontId="7" fillId="10" borderId="13" xfId="0" applyFont="1" applyFill="1" applyBorder="1" applyAlignment="1" applyProtection="1">
      <alignment horizontal="center" vertical="center"/>
      <protection locked="0"/>
    </xf>
    <xf numFmtId="0" fontId="7" fillId="10" borderId="15" xfId="0" applyFont="1" applyFill="1" applyBorder="1" applyAlignment="1" applyProtection="1">
      <alignment horizontal="center" vertical="center"/>
      <protection locked="0"/>
    </xf>
    <xf numFmtId="0" fontId="7" fillId="10" borderId="17" xfId="0" applyFont="1" applyFill="1" applyBorder="1" applyAlignment="1" applyProtection="1">
      <alignment horizontal="center" vertical="center"/>
      <protection locked="0"/>
    </xf>
    <xf numFmtId="0" fontId="7" fillId="11" borderId="13" xfId="0" applyFont="1" applyFill="1" applyBorder="1" applyAlignment="1" applyProtection="1">
      <alignment horizontal="center" vertical="center"/>
      <protection locked="0"/>
    </xf>
    <xf numFmtId="0" fontId="7" fillId="11" borderId="15" xfId="0" applyFont="1" applyFill="1" applyBorder="1" applyAlignment="1" applyProtection="1">
      <alignment horizontal="center" vertical="center"/>
      <protection locked="0"/>
    </xf>
    <xf numFmtId="0" fontId="7" fillId="11" borderId="17" xfId="0" applyFont="1" applyFill="1" applyBorder="1" applyAlignment="1" applyProtection="1">
      <alignment horizontal="center" vertical="center"/>
      <protection locked="0"/>
    </xf>
    <xf numFmtId="0" fontId="7" fillId="12" borderId="12" xfId="0" applyFont="1" applyFill="1" applyBorder="1" applyAlignment="1" applyProtection="1">
      <alignment horizontal="center" vertical="center"/>
      <protection locked="0"/>
    </xf>
    <xf numFmtId="0" fontId="14" fillId="2" borderId="14" xfId="0" applyFont="1" applyFill="1" applyBorder="1" applyAlignment="1" applyProtection="1">
      <alignment horizontal="center" vertical="center"/>
      <protection locked="0"/>
    </xf>
    <xf numFmtId="0" fontId="14" fillId="2" borderId="10" xfId="0" applyFont="1" applyFill="1" applyBorder="1" applyAlignment="1" applyProtection="1">
      <alignment horizontal="center" vertical="center"/>
      <protection locked="0"/>
    </xf>
    <xf numFmtId="0" fontId="103" fillId="49" borderId="34" xfId="12" applyFont="1" applyFill="1" applyBorder="1" applyAlignment="1">
      <alignment horizontal="center" vertical="center" wrapText="1"/>
    </xf>
    <xf numFmtId="0" fontId="102" fillId="0" borderId="41" xfId="12" applyFont="1" applyBorder="1" applyAlignment="1">
      <alignment horizontal="center" vertical="center" wrapText="1"/>
    </xf>
    <xf numFmtId="0" fontId="102" fillId="0" borderId="35" xfId="12" applyFont="1" applyBorder="1" applyAlignment="1">
      <alignment horizontal="center" vertical="center" wrapText="1"/>
    </xf>
    <xf numFmtId="0" fontId="103" fillId="50" borderId="34" xfId="12" applyFont="1" applyFill="1" applyBorder="1" applyAlignment="1">
      <alignment horizontal="center" vertical="center" wrapText="1"/>
    </xf>
    <xf numFmtId="0" fontId="103" fillId="51" borderId="34" xfId="12" applyFont="1" applyFill="1" applyBorder="1" applyAlignment="1">
      <alignment horizontal="center" vertical="center" wrapText="1"/>
    </xf>
    <xf numFmtId="0" fontId="101" fillId="0" borderId="31" xfId="12" applyFont="1" applyBorder="1" applyAlignment="1">
      <alignment horizontal="center" vertical="center" wrapText="1"/>
    </xf>
    <xf numFmtId="0" fontId="102" fillId="0" borderId="32" xfId="12" applyFont="1" applyBorder="1" applyAlignment="1">
      <alignment horizontal="center" vertical="center" wrapText="1"/>
    </xf>
    <xf numFmtId="0" fontId="102" fillId="0" borderId="36" xfId="12" applyFont="1" applyBorder="1" applyAlignment="1">
      <alignment horizontal="center" vertical="center" wrapText="1"/>
    </xf>
    <xf numFmtId="0" fontId="102" fillId="0" borderId="37" xfId="12" applyFont="1" applyBorder="1" applyAlignment="1">
      <alignment horizontal="center" vertical="center" wrapText="1"/>
    </xf>
    <xf numFmtId="0" fontId="102" fillId="0" borderId="38" xfId="12" applyFont="1" applyBorder="1" applyAlignment="1">
      <alignment horizontal="center" vertical="center" wrapText="1"/>
    </xf>
    <xf numFmtId="0" fontId="102" fillId="0" borderId="39" xfId="12" applyFont="1" applyBorder="1" applyAlignment="1">
      <alignment horizontal="center" vertical="center" wrapText="1"/>
    </xf>
    <xf numFmtId="0" fontId="103" fillId="0" borderId="31" xfId="12" applyFont="1" applyBorder="1" applyAlignment="1">
      <alignment horizontal="center" vertical="center" wrapText="1"/>
    </xf>
    <xf numFmtId="0" fontId="102" fillId="0" borderId="33" xfId="12" applyFont="1" applyBorder="1" applyAlignment="1">
      <alignment horizontal="center" vertical="center" wrapText="1"/>
    </xf>
    <xf numFmtId="0" fontId="101" fillId="0" borderId="0" xfId="12" applyFont="1" applyAlignment="1">
      <alignment horizontal="center" vertical="center" wrapText="1"/>
    </xf>
    <xf numFmtId="0" fontId="102" fillId="0" borderId="40" xfId="12" applyFont="1" applyBorder="1" applyAlignment="1">
      <alignment horizontal="center" vertical="center" wrapText="1"/>
    </xf>
    <xf numFmtId="0" fontId="103" fillId="39" borderId="34" xfId="12" applyFont="1" applyFill="1" applyBorder="1" applyAlignment="1">
      <alignment horizontal="center" vertical="center" wrapText="1"/>
    </xf>
    <xf numFmtId="0" fontId="103" fillId="41" borderId="34" xfId="12" applyFont="1" applyFill="1" applyBorder="1" applyAlignment="1">
      <alignment horizontal="center" vertical="center" wrapText="1"/>
    </xf>
    <xf numFmtId="0" fontId="103" fillId="42" borderId="34" xfId="12" applyFont="1" applyFill="1" applyBorder="1" applyAlignment="1">
      <alignment horizontal="center" vertical="center" wrapText="1"/>
    </xf>
    <xf numFmtId="0" fontId="103" fillId="43" borderId="34" xfId="12" applyFont="1" applyFill="1" applyBorder="1" applyAlignment="1">
      <alignment horizontal="center" vertical="center" wrapText="1"/>
    </xf>
    <xf numFmtId="0" fontId="103" fillId="45" borderId="34" xfId="12" applyFont="1" applyFill="1" applyBorder="1" applyAlignment="1">
      <alignment horizontal="center" vertical="center" wrapText="1"/>
    </xf>
    <xf numFmtId="0" fontId="103" fillId="46" borderId="34" xfId="12" applyFont="1" applyFill="1" applyBorder="1" applyAlignment="1">
      <alignment horizontal="center" vertical="center" wrapText="1"/>
    </xf>
    <xf numFmtId="0" fontId="103" fillId="47" borderId="34" xfId="12" applyFont="1" applyFill="1" applyBorder="1" applyAlignment="1">
      <alignment horizontal="center" vertical="center" wrapText="1"/>
    </xf>
    <xf numFmtId="0" fontId="103" fillId="48" borderId="34" xfId="12" applyFont="1" applyFill="1" applyBorder="1" applyAlignment="1">
      <alignment horizontal="center" vertical="center" wrapText="1"/>
    </xf>
    <xf numFmtId="0" fontId="68" fillId="49" borderId="34" xfId="12" applyFont="1" applyFill="1" applyBorder="1" applyAlignment="1">
      <alignment horizontal="center" vertical="center" wrapText="1"/>
    </xf>
    <xf numFmtId="0" fontId="94" fillId="0" borderId="41" xfId="12" applyFont="1" applyBorder="1" applyAlignment="1">
      <alignment wrapText="1"/>
    </xf>
    <xf numFmtId="0" fontId="94" fillId="0" borderId="35" xfId="12" applyFont="1" applyBorder="1" applyAlignment="1">
      <alignment wrapText="1"/>
    </xf>
    <xf numFmtId="0" fontId="68" fillId="50" borderId="34" xfId="12" applyFont="1" applyFill="1" applyBorder="1" applyAlignment="1">
      <alignment horizontal="center" vertical="center" wrapText="1"/>
    </xf>
    <xf numFmtId="0" fontId="68" fillId="51" borderId="34" xfId="12" applyFont="1" applyFill="1" applyBorder="1" applyAlignment="1">
      <alignment horizontal="center" vertical="center" wrapText="1"/>
    </xf>
    <xf numFmtId="0" fontId="52" fillId="0" borderId="31" xfId="12" applyFont="1" applyBorder="1" applyAlignment="1">
      <alignment horizontal="center" wrapText="1"/>
    </xf>
    <xf numFmtId="0" fontId="53" fillId="0" borderId="32" xfId="12" applyFont="1" applyBorder="1" applyAlignment="1">
      <alignment wrapText="1"/>
    </xf>
    <xf numFmtId="0" fontId="53" fillId="0" borderId="36" xfId="12" applyFont="1" applyBorder="1" applyAlignment="1">
      <alignment wrapText="1"/>
    </xf>
    <xf numFmtId="0" fontId="53" fillId="0" borderId="37" xfId="12" applyFont="1" applyBorder="1" applyAlignment="1">
      <alignment wrapText="1"/>
    </xf>
    <xf numFmtId="0" fontId="53" fillId="0" borderId="38" xfId="12" applyFont="1" applyBorder="1" applyAlignment="1">
      <alignment wrapText="1"/>
    </xf>
    <xf numFmtId="0" fontId="53" fillId="0" borderId="39" xfId="12" applyFont="1" applyBorder="1" applyAlignment="1">
      <alignment wrapText="1"/>
    </xf>
    <xf numFmtId="0" fontId="92" fillId="0" borderId="31" xfId="12" applyFont="1" applyBorder="1" applyAlignment="1">
      <alignment horizontal="left" vertical="center" wrapText="1"/>
    </xf>
    <xf numFmtId="0" fontId="53" fillId="0" borderId="33" xfId="12" applyFont="1" applyBorder="1" applyAlignment="1">
      <alignment wrapText="1"/>
    </xf>
    <xf numFmtId="0" fontId="52" fillId="0" borderId="0" xfId="12" applyFont="1" applyAlignment="1">
      <alignment wrapText="1"/>
    </xf>
    <xf numFmtId="0" fontId="53" fillId="0" borderId="40" xfId="12" applyFont="1" applyBorder="1" applyAlignment="1">
      <alignment wrapText="1"/>
    </xf>
    <xf numFmtId="0" fontId="68" fillId="39" borderId="34" xfId="12" applyFont="1" applyFill="1" applyBorder="1" applyAlignment="1">
      <alignment horizontal="center" vertical="center" wrapText="1"/>
    </xf>
    <xf numFmtId="0" fontId="68" fillId="41" borderId="34" xfId="12" applyFont="1" applyFill="1" applyBorder="1" applyAlignment="1">
      <alignment horizontal="center" vertical="center" wrapText="1"/>
    </xf>
    <xf numFmtId="0" fontId="68" fillId="42" borderId="34" xfId="12" applyFont="1" applyFill="1" applyBorder="1" applyAlignment="1">
      <alignment horizontal="center" vertical="center" wrapText="1"/>
    </xf>
    <xf numFmtId="0" fontId="68" fillId="43" borderId="34" xfId="12" applyFont="1" applyFill="1" applyBorder="1" applyAlignment="1">
      <alignment horizontal="center" vertical="center" wrapText="1"/>
    </xf>
    <xf numFmtId="0" fontId="68" fillId="45" borderId="34" xfId="12" applyFont="1" applyFill="1" applyBorder="1" applyAlignment="1">
      <alignment horizontal="center" vertical="center" wrapText="1"/>
    </xf>
    <xf numFmtId="0" fontId="68" fillId="46" borderId="34" xfId="12" applyFont="1" applyFill="1" applyBorder="1" applyAlignment="1">
      <alignment horizontal="center" vertical="center" wrapText="1"/>
    </xf>
    <xf numFmtId="0" fontId="68" fillId="47" borderId="34" xfId="12" applyFont="1" applyFill="1" applyBorder="1" applyAlignment="1">
      <alignment horizontal="center" vertical="center" wrapText="1"/>
    </xf>
    <xf numFmtId="0" fontId="68" fillId="48" borderId="34" xfId="12" applyFont="1" applyFill="1" applyBorder="1" applyAlignment="1">
      <alignment horizontal="center" vertical="center" wrapText="1"/>
    </xf>
    <xf numFmtId="0" fontId="44" fillId="10" borderId="13" xfId="0" applyFont="1" applyFill="1" applyBorder="1" applyAlignment="1">
      <alignment horizontal="center" vertical="center"/>
    </xf>
    <xf numFmtId="0" fontId="44" fillId="10" borderId="15" xfId="0" applyFont="1" applyFill="1" applyBorder="1" applyAlignment="1">
      <alignment horizontal="center" vertical="center"/>
    </xf>
    <xf numFmtId="0" fontId="44" fillId="10" borderId="17" xfId="0" applyFont="1" applyFill="1" applyBorder="1" applyAlignment="1">
      <alignment horizontal="center" vertical="center"/>
    </xf>
    <xf numFmtId="0" fontId="44" fillId="11" borderId="13" xfId="0" applyFont="1" applyFill="1" applyBorder="1" applyAlignment="1">
      <alignment horizontal="center" vertical="center"/>
    </xf>
    <xf numFmtId="0" fontId="44" fillId="11" borderId="15" xfId="0" applyFont="1" applyFill="1" applyBorder="1" applyAlignment="1">
      <alignment horizontal="center" vertical="center"/>
    </xf>
    <xf numFmtId="0" fontId="44" fillId="11" borderId="17" xfId="0" applyFont="1" applyFill="1" applyBorder="1" applyAlignment="1">
      <alignment horizontal="center" vertical="center"/>
    </xf>
    <xf numFmtId="0" fontId="44" fillId="33" borderId="13" xfId="0" applyFont="1" applyFill="1" applyBorder="1" applyAlignment="1">
      <alignment horizontal="center" vertical="center"/>
    </xf>
    <xf numFmtId="0" fontId="44" fillId="33" borderId="15" xfId="0" applyFont="1" applyFill="1" applyBorder="1" applyAlignment="1">
      <alignment horizontal="center" vertical="center"/>
    </xf>
    <xf numFmtId="0" fontId="44" fillId="33" borderId="17" xfId="0" applyFont="1" applyFill="1" applyBorder="1" applyAlignment="1">
      <alignment horizontal="center" vertical="center"/>
    </xf>
    <xf numFmtId="0" fontId="44" fillId="2" borderId="14" xfId="0" applyFont="1" applyFill="1" applyBorder="1" applyAlignment="1">
      <alignment horizontal="center" vertical="center" wrapText="1"/>
    </xf>
    <xf numFmtId="0" fontId="44" fillId="2" borderId="21" xfId="0" applyFont="1" applyFill="1" applyBorder="1" applyAlignment="1">
      <alignment horizontal="center" vertical="center" wrapText="1"/>
    </xf>
    <xf numFmtId="0" fontId="44" fillId="2" borderId="10" xfId="0" applyFont="1" applyFill="1" applyBorder="1" applyAlignment="1">
      <alignment horizontal="center" vertical="center" wrapText="1"/>
    </xf>
    <xf numFmtId="0" fontId="44" fillId="3" borderId="14" xfId="0" applyFont="1" applyFill="1" applyBorder="1" applyAlignment="1">
      <alignment horizontal="center" vertical="center" wrapText="1"/>
    </xf>
    <xf numFmtId="0" fontId="44" fillId="3" borderId="21" xfId="0" applyFont="1" applyFill="1" applyBorder="1" applyAlignment="1">
      <alignment horizontal="center" vertical="center" wrapText="1"/>
    </xf>
    <xf numFmtId="0" fontId="44" fillId="3" borderId="10" xfId="0" applyFont="1" applyFill="1" applyBorder="1" applyAlignment="1">
      <alignment horizontal="center" vertical="center" wrapText="1"/>
    </xf>
    <xf numFmtId="0" fontId="44" fillId="4" borderId="14" xfId="0" applyFont="1" applyFill="1" applyBorder="1" applyAlignment="1">
      <alignment horizontal="center" vertical="center" wrapText="1"/>
    </xf>
    <xf numFmtId="0" fontId="44" fillId="4" borderId="21" xfId="0" applyFont="1" applyFill="1" applyBorder="1" applyAlignment="1">
      <alignment horizontal="center" vertical="center" wrapText="1"/>
    </xf>
    <xf numFmtId="0" fontId="44" fillId="4" borderId="10" xfId="0" applyFont="1" applyFill="1" applyBorder="1" applyAlignment="1">
      <alignment horizontal="center" vertical="center" wrapText="1"/>
    </xf>
    <xf numFmtId="0" fontId="44" fillId="6" borderId="14" xfId="0" applyFont="1" applyFill="1" applyBorder="1" applyAlignment="1">
      <alignment horizontal="center" vertical="center" wrapText="1"/>
    </xf>
    <xf numFmtId="0" fontId="44" fillId="6" borderId="21" xfId="0" applyFont="1" applyFill="1" applyBorder="1" applyAlignment="1">
      <alignment horizontal="center" vertical="center" wrapText="1"/>
    </xf>
    <xf numFmtId="0" fontId="44" fillId="6" borderId="10" xfId="0" applyFont="1" applyFill="1" applyBorder="1" applyAlignment="1">
      <alignment horizontal="center" vertical="center" wrapText="1"/>
    </xf>
    <xf numFmtId="0" fontId="44" fillId="5" borderId="14" xfId="0" applyFont="1" applyFill="1" applyBorder="1" applyAlignment="1">
      <alignment horizontal="center" vertical="center" wrapText="1"/>
    </xf>
    <xf numFmtId="0" fontId="44" fillId="5" borderId="21" xfId="0" applyFont="1" applyFill="1" applyBorder="1" applyAlignment="1">
      <alignment horizontal="center" vertical="center" wrapText="1"/>
    </xf>
    <xf numFmtId="0" fontId="44" fillId="5" borderId="10" xfId="0" applyFont="1" applyFill="1" applyBorder="1" applyAlignment="1">
      <alignment horizontal="center" vertical="center" wrapText="1"/>
    </xf>
    <xf numFmtId="0" fontId="44" fillId="36" borderId="13" xfId="0" applyFont="1" applyFill="1" applyBorder="1" applyAlignment="1">
      <alignment horizontal="center" vertical="center"/>
    </xf>
    <xf numFmtId="0" fontId="44" fillId="36" borderId="15" xfId="0" applyFont="1" applyFill="1" applyBorder="1" applyAlignment="1">
      <alignment horizontal="center" vertical="center"/>
    </xf>
    <xf numFmtId="0" fontId="44" fillId="36" borderId="22" xfId="0" applyFont="1" applyFill="1" applyBorder="1" applyAlignment="1">
      <alignment horizontal="center" vertical="center"/>
    </xf>
    <xf numFmtId="0" fontId="44" fillId="36" borderId="9" xfId="0" applyFont="1" applyFill="1" applyBorder="1" applyAlignment="1">
      <alignment horizontal="center" vertical="center"/>
    </xf>
    <xf numFmtId="0" fontId="48" fillId="35" borderId="12" xfId="0" applyFont="1" applyFill="1" applyBorder="1" applyAlignment="1">
      <alignment horizontal="center" vertical="center"/>
    </xf>
    <xf numFmtId="0" fontId="44" fillId="9" borderId="14" xfId="0" applyFont="1" applyFill="1" applyBorder="1" applyAlignment="1">
      <alignment horizontal="center" vertical="center" wrapText="1"/>
    </xf>
    <xf numFmtId="0" fontId="44" fillId="9" borderId="21" xfId="0" applyFont="1" applyFill="1" applyBorder="1" applyAlignment="1">
      <alignment horizontal="center" vertical="center" wrapText="1"/>
    </xf>
    <xf numFmtId="0" fontId="44" fillId="9" borderId="10" xfId="0" applyFont="1" applyFill="1" applyBorder="1" applyAlignment="1">
      <alignment horizontal="center" vertical="center" wrapText="1"/>
    </xf>
    <xf numFmtId="0" fontId="44" fillId="34" borderId="14" xfId="0" applyFont="1" applyFill="1" applyBorder="1" applyAlignment="1">
      <alignment horizontal="center" vertical="center" wrapText="1"/>
    </xf>
    <xf numFmtId="0" fontId="44" fillId="34" borderId="21" xfId="0" applyFont="1" applyFill="1" applyBorder="1" applyAlignment="1">
      <alignment horizontal="center" vertical="center" wrapText="1"/>
    </xf>
    <xf numFmtId="0" fontId="44" fillId="34" borderId="10" xfId="0" applyFont="1" applyFill="1" applyBorder="1" applyAlignment="1">
      <alignment horizontal="center" vertical="center" wrapText="1"/>
    </xf>
    <xf numFmtId="14" fontId="44" fillId="2" borderId="14" xfId="0" applyNumberFormat="1" applyFont="1" applyFill="1" applyBorder="1" applyAlignment="1">
      <alignment horizontal="center" vertical="center" wrapText="1"/>
    </xf>
    <xf numFmtId="14" fontId="44" fillId="2" borderId="21" xfId="0" applyNumberFormat="1" applyFont="1" applyFill="1" applyBorder="1" applyAlignment="1">
      <alignment horizontal="center" vertical="center" wrapText="1"/>
    </xf>
    <xf numFmtId="14" fontId="44" fillId="2" borderId="10" xfId="0" applyNumberFormat="1" applyFont="1" applyFill="1" applyBorder="1" applyAlignment="1">
      <alignment horizontal="center" vertical="center" wrapText="1"/>
    </xf>
    <xf numFmtId="0" fontId="44" fillId="2" borderId="13" xfId="0" applyFont="1" applyFill="1" applyBorder="1" applyAlignment="1">
      <alignment horizontal="center" vertical="center" wrapText="1"/>
    </xf>
    <xf numFmtId="0" fontId="44" fillId="2" borderId="15" xfId="0" applyFont="1" applyFill="1" applyBorder="1" applyAlignment="1">
      <alignment horizontal="center" vertical="center" wrapText="1"/>
    </xf>
    <xf numFmtId="0" fontId="44" fillId="2" borderId="17" xfId="0" applyFont="1" applyFill="1" applyBorder="1" applyAlignment="1">
      <alignment horizontal="center" vertical="center" wrapText="1"/>
    </xf>
    <xf numFmtId="0" fontId="44" fillId="37" borderId="14" xfId="0" applyFont="1" applyFill="1" applyBorder="1" applyAlignment="1">
      <alignment horizontal="center" vertical="center" wrapText="1"/>
    </xf>
    <xf numFmtId="0" fontId="44" fillId="37" borderId="21" xfId="0" applyFont="1" applyFill="1" applyBorder="1" applyAlignment="1">
      <alignment horizontal="center" vertical="center" wrapText="1"/>
    </xf>
    <xf numFmtId="0" fontId="44" fillId="37" borderId="10" xfId="0" applyFont="1" applyFill="1" applyBorder="1" applyAlignment="1">
      <alignment horizontal="center" vertical="center" wrapText="1"/>
    </xf>
    <xf numFmtId="0" fontId="44" fillId="3" borderId="13" xfId="0" applyFont="1" applyFill="1" applyBorder="1" applyAlignment="1">
      <alignment horizontal="center" vertical="center"/>
    </xf>
    <xf numFmtId="0" fontId="44" fillId="3" borderId="15" xfId="0" applyFont="1" applyFill="1" applyBorder="1" applyAlignment="1">
      <alignment horizontal="center" vertical="center"/>
    </xf>
    <xf numFmtId="0" fontId="44" fillId="3" borderId="17" xfId="0" applyFont="1" applyFill="1" applyBorder="1" applyAlignment="1">
      <alignment horizontal="center" vertical="center"/>
    </xf>
    <xf numFmtId="0" fontId="44" fillId="4" borderId="13" xfId="0" applyFont="1" applyFill="1" applyBorder="1" applyAlignment="1">
      <alignment horizontal="center" vertical="center" wrapText="1"/>
    </xf>
    <xf numFmtId="0" fontId="44" fillId="4" borderId="15" xfId="0" applyFont="1" applyFill="1" applyBorder="1" applyAlignment="1">
      <alignment horizontal="center" vertical="center" wrapText="1"/>
    </xf>
    <xf numFmtId="0" fontId="44" fillId="4" borderId="17" xfId="0" applyFont="1" applyFill="1" applyBorder="1" applyAlignment="1">
      <alignment horizontal="center" vertical="center" wrapText="1"/>
    </xf>
    <xf numFmtId="0" fontId="44" fillId="5" borderId="13" xfId="0" applyFont="1" applyFill="1" applyBorder="1" applyAlignment="1">
      <alignment horizontal="center" vertical="center"/>
    </xf>
    <xf numFmtId="0" fontId="44" fillId="5" borderId="15" xfId="0" applyFont="1" applyFill="1" applyBorder="1" applyAlignment="1">
      <alignment horizontal="center" vertical="center"/>
    </xf>
    <xf numFmtId="0" fontId="44" fillId="5" borderId="17" xfId="0" applyFont="1" applyFill="1" applyBorder="1" applyAlignment="1">
      <alignment horizontal="center" vertical="center"/>
    </xf>
    <xf numFmtId="0" fontId="44" fillId="14" borderId="14" xfId="0" applyFont="1" applyFill="1" applyBorder="1" applyAlignment="1">
      <alignment horizontal="center" vertical="center" wrapText="1"/>
    </xf>
    <xf numFmtId="0" fontId="44" fillId="14" borderId="21" xfId="0" applyFont="1" applyFill="1" applyBorder="1" applyAlignment="1">
      <alignment horizontal="center" vertical="center" wrapText="1"/>
    </xf>
    <xf numFmtId="0" fontId="44" fillId="14" borderId="10" xfId="0" applyFont="1" applyFill="1" applyBorder="1" applyAlignment="1">
      <alignment horizontal="center" vertical="center" wrapText="1"/>
    </xf>
    <xf numFmtId="0" fontId="44" fillId="6" borderId="13" xfId="0" applyFont="1" applyFill="1" applyBorder="1" applyAlignment="1">
      <alignment horizontal="center" vertical="center"/>
    </xf>
    <xf numFmtId="0" fontId="44" fillId="6" borderId="15" xfId="0" applyFont="1" applyFill="1" applyBorder="1" applyAlignment="1">
      <alignment horizontal="center" vertical="center"/>
    </xf>
    <xf numFmtId="0" fontId="44" fillId="6" borderId="17" xfId="0" applyFont="1" applyFill="1" applyBorder="1" applyAlignment="1">
      <alignment horizontal="center" vertical="center"/>
    </xf>
    <xf numFmtId="0" fontId="44" fillId="20" borderId="14" xfId="0" applyFont="1" applyFill="1" applyBorder="1" applyAlignment="1">
      <alignment horizontal="center" vertical="center" wrapText="1"/>
    </xf>
    <xf numFmtId="0" fontId="44" fillId="20" borderId="10" xfId="0" applyFont="1" applyFill="1" applyBorder="1" applyAlignment="1">
      <alignment horizontal="center" vertical="center" wrapText="1"/>
    </xf>
    <xf numFmtId="0" fontId="44" fillId="8" borderId="14" xfId="10" applyFont="1" applyFill="1" applyBorder="1" applyAlignment="1">
      <alignment horizontal="center" vertical="center" wrapText="1"/>
    </xf>
    <xf numFmtId="0" fontId="44" fillId="8" borderId="21" xfId="10" applyFont="1" applyFill="1" applyBorder="1" applyAlignment="1">
      <alignment horizontal="center" vertical="center" wrapText="1"/>
    </xf>
    <xf numFmtId="0" fontId="44" fillId="8" borderId="10" xfId="10" applyFont="1" applyFill="1" applyBorder="1" applyAlignment="1">
      <alignment horizontal="center" vertical="center" wrapText="1"/>
    </xf>
    <xf numFmtId="0" fontId="44" fillId="7" borderId="13" xfId="0" applyFont="1" applyFill="1" applyBorder="1" applyAlignment="1">
      <alignment horizontal="center" vertical="center"/>
    </xf>
    <xf numFmtId="0" fontId="44" fillId="7" borderId="15" xfId="0" applyFont="1" applyFill="1" applyBorder="1" applyAlignment="1">
      <alignment horizontal="center" vertical="center"/>
    </xf>
    <xf numFmtId="0" fontId="44" fillId="7" borderId="17" xfId="0" applyFont="1" applyFill="1" applyBorder="1" applyAlignment="1">
      <alignment horizontal="center" vertical="center"/>
    </xf>
    <xf numFmtId="0" fontId="44" fillId="8" borderId="13" xfId="0" applyFont="1" applyFill="1" applyBorder="1" applyAlignment="1">
      <alignment horizontal="center" vertical="center"/>
    </xf>
    <xf numFmtId="0" fontId="44" fillId="8" borderId="15" xfId="0" applyFont="1" applyFill="1" applyBorder="1" applyAlignment="1">
      <alignment horizontal="center" vertical="center"/>
    </xf>
    <xf numFmtId="0" fontId="44" fillId="8" borderId="17" xfId="0" applyFont="1" applyFill="1" applyBorder="1" applyAlignment="1">
      <alignment horizontal="center" vertical="center"/>
    </xf>
    <xf numFmtId="0" fontId="44" fillId="7" borderId="14" xfId="0" applyFont="1" applyFill="1" applyBorder="1" applyAlignment="1">
      <alignment horizontal="center" vertical="center" wrapText="1"/>
    </xf>
    <xf numFmtId="0" fontId="44" fillId="7" borderId="21" xfId="0" applyFont="1" applyFill="1" applyBorder="1" applyAlignment="1">
      <alignment horizontal="center" vertical="center" wrapText="1"/>
    </xf>
    <xf numFmtId="0" fontId="44" fillId="7" borderId="10" xfId="0" applyFont="1" applyFill="1" applyBorder="1" applyAlignment="1">
      <alignment horizontal="center" vertical="center" wrapText="1"/>
    </xf>
    <xf numFmtId="0" fontId="44" fillId="10" borderId="14" xfId="10" applyFont="1" applyFill="1" applyBorder="1" applyAlignment="1">
      <alignment horizontal="center" vertical="center" wrapText="1"/>
    </xf>
    <xf numFmtId="0" fontId="44" fillId="10" borderId="21" xfId="10" applyFont="1" applyFill="1" applyBorder="1" applyAlignment="1">
      <alignment horizontal="center" vertical="center" wrapText="1"/>
    </xf>
    <xf numFmtId="0" fontId="44" fillId="10" borderId="10" xfId="10" applyFont="1" applyFill="1" applyBorder="1" applyAlignment="1">
      <alignment horizontal="center" vertical="center" wrapText="1"/>
    </xf>
    <xf numFmtId="1" fontId="44" fillId="10" borderId="14" xfId="0" applyNumberFormat="1" applyFont="1" applyFill="1" applyBorder="1" applyAlignment="1">
      <alignment horizontal="center" vertical="center" wrapText="1"/>
    </xf>
    <xf numFmtId="1" fontId="44" fillId="10" borderId="21" xfId="0" applyNumberFormat="1" applyFont="1" applyFill="1" applyBorder="1" applyAlignment="1">
      <alignment horizontal="center" vertical="center" wrapText="1"/>
    </xf>
    <xf numFmtId="1" fontId="44" fillId="10" borderId="10" xfId="0" applyNumberFormat="1" applyFont="1" applyFill="1" applyBorder="1" applyAlignment="1">
      <alignment horizontal="center" vertical="center" wrapText="1"/>
    </xf>
    <xf numFmtId="0" fontId="44" fillId="10" borderId="14" xfId="0" applyFont="1" applyFill="1" applyBorder="1" applyAlignment="1">
      <alignment horizontal="center" vertical="center" wrapText="1"/>
    </xf>
    <xf numFmtId="0" fontId="44" fillId="10" borderId="21" xfId="0" applyFont="1" applyFill="1" applyBorder="1" applyAlignment="1">
      <alignment horizontal="center" vertical="center" wrapText="1"/>
    </xf>
    <xf numFmtId="0" fontId="44" fillId="10" borderId="10" xfId="0" applyFont="1" applyFill="1" applyBorder="1" applyAlignment="1">
      <alignment horizontal="center" vertical="center" wrapText="1"/>
    </xf>
    <xf numFmtId="0" fontId="44" fillId="11" borderId="14" xfId="0" applyFont="1" applyFill="1" applyBorder="1" applyAlignment="1">
      <alignment horizontal="center" vertical="center" wrapText="1"/>
    </xf>
    <xf numFmtId="0" fontId="44" fillId="11" borderId="21" xfId="0" applyFont="1" applyFill="1" applyBorder="1" applyAlignment="1">
      <alignment horizontal="center" vertical="center" wrapText="1"/>
    </xf>
    <xf numFmtId="0" fontId="44" fillId="11" borderId="10" xfId="0" applyFont="1" applyFill="1" applyBorder="1" applyAlignment="1">
      <alignment horizontal="center" vertical="center" wrapText="1"/>
    </xf>
    <xf numFmtId="0" fontId="44" fillId="33" borderId="14" xfId="0" applyFont="1" applyFill="1" applyBorder="1" applyAlignment="1">
      <alignment horizontal="center" vertical="center" wrapText="1"/>
    </xf>
    <xf numFmtId="0" fontId="44" fillId="33" borderId="21" xfId="0" applyFont="1" applyFill="1" applyBorder="1" applyAlignment="1">
      <alignment horizontal="center" vertical="center" wrapText="1"/>
    </xf>
    <xf numFmtId="0" fontId="44" fillId="33" borderId="10" xfId="0" applyFont="1" applyFill="1" applyBorder="1" applyAlignment="1">
      <alignment horizontal="center" vertical="center" wrapText="1"/>
    </xf>
    <xf numFmtId="0" fontId="44" fillId="32" borderId="14" xfId="0" applyFont="1" applyFill="1" applyBorder="1" applyAlignment="1">
      <alignment horizontal="center" vertical="center" wrapText="1"/>
    </xf>
    <xf numFmtId="0" fontId="44" fillId="32" borderId="21" xfId="0" applyFont="1" applyFill="1" applyBorder="1" applyAlignment="1">
      <alignment horizontal="center" vertical="center" wrapText="1"/>
    </xf>
    <xf numFmtId="0" fontId="44" fillId="32" borderId="10" xfId="0" applyFont="1" applyFill="1" applyBorder="1" applyAlignment="1">
      <alignment horizontal="center" vertical="center" wrapText="1"/>
    </xf>
    <xf numFmtId="0" fontId="44" fillId="28" borderId="14" xfId="0" applyFont="1" applyFill="1" applyBorder="1" applyAlignment="1">
      <alignment horizontal="center" vertical="center" wrapText="1"/>
    </xf>
    <xf numFmtId="0" fontId="44" fillId="28" borderId="21" xfId="0" applyFont="1" applyFill="1" applyBorder="1" applyAlignment="1">
      <alignment horizontal="center" vertical="center" wrapText="1"/>
    </xf>
    <xf numFmtId="0" fontId="44" fillId="28" borderId="10" xfId="0" applyFont="1" applyFill="1" applyBorder="1" applyAlignment="1">
      <alignment horizontal="center" vertical="center" wrapText="1"/>
    </xf>
    <xf numFmtId="0" fontId="44" fillId="26" borderId="14" xfId="0" applyFont="1" applyFill="1" applyBorder="1" applyAlignment="1">
      <alignment horizontal="center" vertical="center" wrapText="1"/>
    </xf>
    <xf numFmtId="0" fontId="44" fillId="26" borderId="21" xfId="0" applyFont="1" applyFill="1" applyBorder="1" applyAlignment="1">
      <alignment horizontal="center" vertical="center" wrapText="1"/>
    </xf>
    <xf numFmtId="0" fontId="44" fillId="26" borderId="10" xfId="0" applyFont="1" applyFill="1" applyBorder="1" applyAlignment="1">
      <alignment horizontal="center" vertical="center" wrapText="1"/>
    </xf>
    <xf numFmtId="0" fontId="29" fillId="16" borderId="16" xfId="0" applyFont="1" applyFill="1" applyBorder="1" applyAlignment="1">
      <alignment horizontal="center"/>
    </xf>
    <xf numFmtId="0" fontId="44" fillId="35" borderId="12" xfId="0" applyFont="1" applyFill="1" applyBorder="1" applyAlignment="1">
      <alignment horizontal="center" vertical="center" wrapText="1"/>
    </xf>
    <xf numFmtId="0" fontId="44" fillId="20" borderId="21" xfId="0" applyFont="1" applyFill="1" applyBorder="1" applyAlignment="1">
      <alignment horizontal="center" vertical="center" wrapText="1"/>
    </xf>
    <xf numFmtId="0" fontId="44" fillId="35" borderId="14" xfId="0" applyFont="1" applyFill="1" applyBorder="1" applyAlignment="1">
      <alignment horizontal="center" vertical="center" wrapText="1"/>
    </xf>
    <xf numFmtId="0" fontId="44" fillId="35" borderId="21" xfId="0" applyFont="1" applyFill="1" applyBorder="1" applyAlignment="1">
      <alignment horizontal="center" vertical="center" wrapText="1"/>
    </xf>
    <xf numFmtId="0" fontId="44" fillId="35" borderId="10" xfId="0" applyFont="1" applyFill="1" applyBorder="1" applyAlignment="1">
      <alignment horizontal="center" vertical="center" wrapText="1"/>
    </xf>
    <xf numFmtId="0" fontId="45" fillId="6" borderId="14" xfId="0" applyFont="1" applyFill="1" applyBorder="1" applyAlignment="1">
      <alignment horizontal="center" vertical="center"/>
    </xf>
    <xf numFmtId="0" fontId="45" fillId="6" borderId="10" xfId="0" applyFont="1" applyFill="1" applyBorder="1" applyAlignment="1">
      <alignment horizontal="center" vertical="center"/>
    </xf>
    <xf numFmtId="0" fontId="47" fillId="6" borderId="14" xfId="0" applyFont="1" applyFill="1" applyBorder="1" applyAlignment="1">
      <alignment horizontal="center" vertical="center" wrapText="1"/>
    </xf>
    <xf numFmtId="0" fontId="47" fillId="6" borderId="10" xfId="0" applyFont="1" applyFill="1" applyBorder="1" applyAlignment="1">
      <alignment horizontal="center" vertical="center" wrapText="1"/>
    </xf>
    <xf numFmtId="0" fontId="29" fillId="16" borderId="14" xfId="0" applyFont="1" applyFill="1" applyBorder="1" applyAlignment="1">
      <alignment horizontal="center" vertical="center" wrapText="1"/>
    </xf>
    <xf numFmtId="0" fontId="29" fillId="16" borderId="21" xfId="0" applyFont="1" applyFill="1" applyBorder="1" applyAlignment="1">
      <alignment horizontal="center" vertical="center" wrapText="1"/>
    </xf>
    <xf numFmtId="0" fontId="29" fillId="16" borderId="10" xfId="0" applyFont="1" applyFill="1" applyBorder="1" applyAlignment="1">
      <alignment horizontal="center" vertical="center" wrapText="1"/>
    </xf>
    <xf numFmtId="0" fontId="36" fillId="0" borderId="23" xfId="0" applyFont="1" applyBorder="1" applyAlignment="1">
      <alignment horizontal="center"/>
    </xf>
    <xf numFmtId="0" fontId="36" fillId="0" borderId="24" xfId="0" applyFont="1" applyBorder="1" applyAlignment="1">
      <alignment horizontal="center"/>
    </xf>
    <xf numFmtId="0" fontId="36" fillId="0" borderId="16" xfId="0" applyFont="1" applyBorder="1" applyAlignment="1">
      <alignment horizontal="center"/>
    </xf>
    <xf numFmtId="0" fontId="36" fillId="0" borderId="25" xfId="0" applyFont="1" applyBorder="1" applyAlignment="1">
      <alignment horizontal="center"/>
    </xf>
    <xf numFmtId="0" fontId="36" fillId="0" borderId="11" xfId="0" applyFont="1" applyBorder="1" applyAlignment="1">
      <alignment horizontal="center"/>
    </xf>
    <xf numFmtId="0" fontId="36" fillId="0" borderId="9" xfId="0" applyFont="1" applyBorder="1" applyAlignment="1">
      <alignment horizontal="center"/>
    </xf>
    <xf numFmtId="0" fontId="44" fillId="0" borderId="23" xfId="0" applyFont="1" applyBorder="1" applyAlignment="1">
      <alignment horizontal="center" vertical="center"/>
    </xf>
    <xf numFmtId="0" fontId="44" fillId="0" borderId="26" xfId="0" applyFont="1" applyBorder="1" applyAlignment="1">
      <alignment horizontal="center" vertical="center"/>
    </xf>
    <xf numFmtId="0" fontId="44" fillId="0" borderId="16" xfId="0" applyFont="1" applyBorder="1" applyAlignment="1">
      <alignment horizontal="center" vertical="center"/>
    </xf>
    <xf numFmtId="0" fontId="44" fillId="0" borderId="0" xfId="0" applyFont="1" applyAlignment="1">
      <alignment horizontal="center" vertical="center"/>
    </xf>
    <xf numFmtId="0" fontId="44" fillId="0" borderId="11" xfId="0" applyFont="1" applyBorder="1" applyAlignment="1">
      <alignment horizontal="center" vertical="center"/>
    </xf>
    <xf numFmtId="0" fontId="44" fillId="0" borderId="22" xfId="0" applyFont="1" applyBorder="1" applyAlignment="1">
      <alignment horizontal="center" vertical="center"/>
    </xf>
    <xf numFmtId="0" fontId="0" fillId="0" borderId="14" xfId="0" applyBorder="1" applyAlignment="1">
      <alignment horizontal="center" vertical="center" wrapText="1"/>
    </xf>
    <xf numFmtId="0" fontId="0" fillId="0" borderId="21" xfId="0" applyBorder="1" applyAlignment="1">
      <alignment horizontal="center" vertical="center" wrapText="1"/>
    </xf>
    <xf numFmtId="0" fontId="0" fillId="0" borderId="10" xfId="0" applyBorder="1" applyAlignment="1">
      <alignment horizontal="center" vertical="center" wrapText="1"/>
    </xf>
    <xf numFmtId="0" fontId="45" fillId="6" borderId="21" xfId="0" applyFont="1" applyFill="1" applyBorder="1" applyAlignment="1">
      <alignment horizontal="center" vertical="center"/>
    </xf>
    <xf numFmtId="0" fontId="47" fillId="6" borderId="21" xfId="0" applyFont="1" applyFill="1" applyBorder="1" applyAlignment="1">
      <alignment horizontal="center" vertical="center" wrapText="1"/>
    </xf>
    <xf numFmtId="0" fontId="44" fillId="32" borderId="12" xfId="0" applyFont="1" applyFill="1" applyBorder="1" applyAlignment="1">
      <alignment horizontal="center" vertical="center" wrapText="1"/>
    </xf>
    <xf numFmtId="0" fontId="0" fillId="0" borderId="12" xfId="0" applyBorder="1" applyAlignment="1">
      <alignment horizontal="center" vertical="center" wrapText="1"/>
    </xf>
    <xf numFmtId="0" fontId="44" fillId="6" borderId="12" xfId="0" applyFont="1" applyFill="1" applyBorder="1" applyAlignment="1">
      <alignment horizontal="center" vertical="center" wrapText="1"/>
    </xf>
    <xf numFmtId="0" fontId="44" fillId="7" borderId="12" xfId="0" applyFont="1" applyFill="1" applyBorder="1" applyAlignment="1">
      <alignment horizontal="center" vertical="center" wrapText="1"/>
    </xf>
    <xf numFmtId="0" fontId="44" fillId="9" borderId="12" xfId="0" applyFont="1" applyFill="1" applyBorder="1" applyAlignment="1">
      <alignment horizontal="center" vertical="center" wrapText="1"/>
    </xf>
    <xf numFmtId="0" fontId="44" fillId="34" borderId="12" xfId="0" applyFont="1" applyFill="1" applyBorder="1" applyAlignment="1">
      <alignment horizontal="center" vertical="center" wrapText="1"/>
    </xf>
    <xf numFmtId="0" fontId="0" fillId="0" borderId="14" xfId="0" applyBorder="1" applyAlignment="1">
      <alignment horizontal="center"/>
    </xf>
    <xf numFmtId="0" fontId="0" fillId="0" borderId="21" xfId="0" applyBorder="1" applyAlignment="1">
      <alignment horizontal="center"/>
    </xf>
    <xf numFmtId="0" fontId="0" fillId="0" borderId="10" xfId="0" applyBorder="1" applyAlignment="1">
      <alignment horizontal="center"/>
    </xf>
    <xf numFmtId="0" fontId="44" fillId="34" borderId="23" xfId="0" applyFont="1" applyFill="1" applyBorder="1" applyAlignment="1">
      <alignment horizontal="center" vertical="center" wrapText="1"/>
    </xf>
    <xf numFmtId="0" fontId="44" fillId="34" borderId="16" xfId="0" applyFont="1" applyFill="1" applyBorder="1" applyAlignment="1">
      <alignment horizontal="center" vertical="center" wrapText="1"/>
    </xf>
    <xf numFmtId="0" fontId="44" fillId="34" borderId="11" xfId="0" applyFont="1" applyFill="1" applyBorder="1" applyAlignment="1">
      <alignment horizontal="center" vertical="center" wrapText="1"/>
    </xf>
    <xf numFmtId="0" fontId="2" fillId="0" borderId="12" xfId="0" applyFont="1" applyBorder="1" applyAlignment="1">
      <alignment horizontal="center" vertical="center" wrapText="1"/>
    </xf>
    <xf numFmtId="0" fontId="7" fillId="28" borderId="13" xfId="0" applyFont="1" applyFill="1" applyBorder="1" applyAlignment="1" applyProtection="1">
      <alignment horizontal="center" vertical="center"/>
      <protection locked="0"/>
    </xf>
    <xf numFmtId="0" fontId="7" fillId="28" borderId="15" xfId="0" applyFont="1" applyFill="1" applyBorder="1" applyAlignment="1" applyProtection="1">
      <alignment horizontal="center" vertical="center"/>
      <protection locked="0"/>
    </xf>
    <xf numFmtId="0" fontId="13" fillId="28" borderId="13" xfId="0" applyFont="1" applyFill="1" applyBorder="1" applyAlignment="1" applyProtection="1">
      <alignment horizontal="center" vertical="center" wrapText="1"/>
      <protection locked="0"/>
    </xf>
    <xf numFmtId="0" fontId="13" fillId="28" borderId="15" xfId="0" applyFont="1" applyFill="1" applyBorder="1" applyAlignment="1" applyProtection="1">
      <alignment horizontal="center" vertical="center" wrapText="1"/>
      <protection locked="0"/>
    </xf>
    <xf numFmtId="0" fontId="2" fillId="28" borderId="11" xfId="0" applyFont="1" applyFill="1" applyBorder="1" applyAlignment="1">
      <alignment horizontal="center" vertical="center"/>
    </xf>
    <xf numFmtId="0" fontId="2" fillId="28" borderId="9" xfId="0" applyFont="1" applyFill="1" applyBorder="1" applyAlignment="1">
      <alignment horizontal="center" vertical="center"/>
    </xf>
    <xf numFmtId="0" fontId="7" fillId="28" borderId="13" xfId="0" applyFont="1" applyFill="1" applyBorder="1" applyAlignment="1" applyProtection="1">
      <alignment horizontal="center" vertical="center" wrapText="1"/>
      <protection locked="0"/>
    </xf>
    <xf numFmtId="0" fontId="7" fillId="28" borderId="15" xfId="0" applyFont="1" applyFill="1" applyBorder="1" applyAlignment="1" applyProtection="1">
      <alignment horizontal="center" vertical="center" wrapText="1"/>
      <protection locked="0"/>
    </xf>
    <xf numFmtId="0" fontId="7" fillId="28" borderId="17" xfId="0" applyFont="1" applyFill="1" applyBorder="1" applyAlignment="1" applyProtection="1">
      <alignment horizontal="center" vertical="center" wrapText="1"/>
      <protection locked="0"/>
    </xf>
    <xf numFmtId="0" fontId="7" fillId="28" borderId="12" xfId="0" applyFont="1" applyFill="1" applyBorder="1" applyAlignment="1" applyProtection="1">
      <alignment horizontal="center" vertical="center" wrapText="1"/>
      <protection locked="0"/>
    </xf>
    <xf numFmtId="0" fontId="7" fillId="28" borderId="17" xfId="0" applyFont="1" applyFill="1" applyBorder="1" applyAlignment="1" applyProtection="1">
      <alignment horizontal="center" vertical="center"/>
      <protection locked="0"/>
    </xf>
    <xf numFmtId="0" fontId="7" fillId="28" borderId="12" xfId="0" applyFont="1" applyFill="1" applyBorder="1" applyAlignment="1" applyProtection="1">
      <alignment horizontal="center" vertical="center"/>
      <protection locked="0"/>
    </xf>
    <xf numFmtId="0" fontId="7" fillId="14" borderId="12" xfId="0" applyFont="1" applyFill="1" applyBorder="1" applyAlignment="1" applyProtection="1">
      <alignment horizontal="center" vertical="center"/>
      <protection locked="0"/>
    </xf>
    <xf numFmtId="0" fontId="13" fillId="28" borderId="13" xfId="0" applyFont="1" applyFill="1" applyBorder="1" applyAlignment="1" applyProtection="1">
      <alignment horizontal="center" vertical="center"/>
      <protection locked="0"/>
    </xf>
    <xf numFmtId="0" fontId="13" fillId="28" borderId="15" xfId="0" applyFont="1" applyFill="1" applyBorder="1" applyAlignment="1" applyProtection="1">
      <alignment horizontal="center" vertical="center"/>
      <protection locked="0"/>
    </xf>
    <xf numFmtId="0" fontId="13" fillId="28" borderId="17" xfId="0" applyFont="1" applyFill="1" applyBorder="1" applyAlignment="1" applyProtection="1">
      <alignment horizontal="center" vertical="center"/>
      <protection locked="0"/>
    </xf>
    <xf numFmtId="0" fontId="1" fillId="0" borderId="22" xfId="0" applyFont="1" applyBorder="1" applyAlignment="1">
      <alignment horizontal="center" vertical="center"/>
    </xf>
    <xf numFmtId="0" fontId="23" fillId="0" borderId="27" xfId="0" applyFont="1" applyBorder="1" applyAlignment="1">
      <alignment horizontal="center" vertical="center"/>
    </xf>
    <xf numFmtId="0" fontId="23" fillId="0" borderId="1" xfId="0" applyFont="1" applyBorder="1" applyAlignment="1">
      <alignment horizontal="center" vertical="center"/>
    </xf>
    <xf numFmtId="0" fontId="23" fillId="0" borderId="18" xfId="0" applyFont="1" applyBorder="1" applyAlignment="1">
      <alignment horizontal="center" vertical="center"/>
    </xf>
    <xf numFmtId="0" fontId="23" fillId="0" borderId="0" xfId="0" applyFont="1" applyAlignment="1">
      <alignment horizontal="center" vertical="center"/>
    </xf>
    <xf numFmtId="0" fontId="23" fillId="0" borderId="19" xfId="0" applyFont="1" applyBorder="1" applyAlignment="1">
      <alignment horizontal="center" vertical="center"/>
    </xf>
    <xf numFmtId="0" fontId="23" fillId="0" borderId="6" xfId="0" applyFont="1" applyBorder="1" applyAlignment="1">
      <alignment horizontal="center" vertical="center"/>
    </xf>
    <xf numFmtId="0" fontId="15" fillId="0" borderId="1" xfId="0" applyFont="1" applyBorder="1" applyAlignment="1" applyProtection="1">
      <alignment horizontal="center" vertical="center"/>
      <protection locked="0"/>
    </xf>
    <xf numFmtId="0" fontId="15" fillId="0" borderId="0" xfId="0" applyFont="1" applyAlignment="1" applyProtection="1">
      <alignment horizontal="center" vertical="center"/>
      <protection locked="0"/>
    </xf>
    <xf numFmtId="0" fontId="15" fillId="0" borderId="6" xfId="0" applyFont="1" applyBorder="1" applyAlignment="1" applyProtection="1">
      <alignment horizontal="center" vertical="center"/>
      <protection locked="0"/>
    </xf>
    <xf numFmtId="0" fontId="2" fillId="20" borderId="14" xfId="0" applyFont="1" applyFill="1" applyBorder="1" applyAlignment="1">
      <alignment horizontal="center" vertical="center" wrapText="1"/>
    </xf>
    <xf numFmtId="0" fontId="2" fillId="20" borderId="10" xfId="0" applyFont="1" applyFill="1" applyBorder="1" applyAlignment="1">
      <alignment horizontal="center" vertical="center" wrapText="1"/>
    </xf>
    <xf numFmtId="0" fontId="1" fillId="12" borderId="12" xfId="0" applyFont="1" applyFill="1" applyBorder="1" applyAlignment="1" applyProtection="1">
      <alignment horizontal="center" vertical="center"/>
      <protection locked="0"/>
    </xf>
    <xf numFmtId="0" fontId="1" fillId="2" borderId="23" xfId="0" applyFont="1" applyFill="1" applyBorder="1" applyAlignment="1" applyProtection="1">
      <alignment horizontal="center" vertical="center"/>
      <protection locked="0"/>
    </xf>
    <xf numFmtId="0" fontId="1" fillId="2" borderId="11" xfId="0" applyFont="1" applyFill="1" applyBorder="1" applyAlignment="1" applyProtection="1">
      <alignment horizontal="center" vertical="center"/>
      <protection locked="0"/>
    </xf>
    <xf numFmtId="0" fontId="15" fillId="0" borderId="27" xfId="0" applyFont="1" applyBorder="1" applyAlignment="1" applyProtection="1">
      <alignment horizontal="left" vertical="center"/>
      <protection locked="0"/>
    </xf>
    <xf numFmtId="0" fontId="15" fillId="0" borderId="1" xfId="0" applyFont="1" applyBorder="1" applyAlignment="1" applyProtection="1">
      <alignment horizontal="left" vertical="center"/>
      <protection locked="0"/>
    </xf>
    <xf numFmtId="0" fontId="15" fillId="0" borderId="18" xfId="0" applyFont="1" applyBorder="1" applyAlignment="1" applyProtection="1">
      <alignment horizontal="left" vertical="center"/>
      <protection locked="0"/>
    </xf>
    <xf numFmtId="0" fontId="15" fillId="0" borderId="0" xfId="0" applyFont="1" applyAlignment="1" applyProtection="1">
      <alignment horizontal="left" vertical="center"/>
      <protection locked="0"/>
    </xf>
    <xf numFmtId="0" fontId="15" fillId="0" borderId="19" xfId="0" applyFont="1" applyBorder="1" applyAlignment="1" applyProtection="1">
      <alignment horizontal="left" vertical="center"/>
      <protection locked="0"/>
    </xf>
    <xf numFmtId="0" fontId="15" fillId="0" borderId="6" xfId="0" applyFont="1" applyBorder="1" applyAlignment="1" applyProtection="1">
      <alignment horizontal="left" vertical="center"/>
      <protection locked="0"/>
    </xf>
    <xf numFmtId="0" fontId="1" fillId="0" borderId="11" xfId="0" applyFont="1" applyBorder="1" applyAlignment="1" applyProtection="1">
      <alignment horizontal="center" vertical="center"/>
      <protection locked="0"/>
    </xf>
    <xf numFmtId="0" fontId="1" fillId="0" borderId="22" xfId="0" applyFont="1" applyBorder="1" applyAlignment="1" applyProtection="1">
      <alignment horizontal="center" vertical="center"/>
      <protection locked="0"/>
    </xf>
    <xf numFmtId="0" fontId="1" fillId="2" borderId="13" xfId="0" applyFont="1" applyFill="1" applyBorder="1" applyAlignment="1" applyProtection="1">
      <alignment horizontal="center" vertical="center" wrapText="1"/>
      <protection locked="0"/>
    </xf>
    <xf numFmtId="0" fontId="1" fillId="2" borderId="15" xfId="0" applyFont="1" applyFill="1" applyBorder="1" applyAlignment="1" applyProtection="1">
      <alignment horizontal="center" vertical="center" wrapText="1"/>
      <protection locked="0"/>
    </xf>
    <xf numFmtId="0" fontId="1" fillId="2" borderId="17"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protection locked="0"/>
    </xf>
    <xf numFmtId="0" fontId="1" fillId="4" borderId="12" xfId="0" applyFont="1" applyFill="1" applyBorder="1" applyAlignment="1" applyProtection="1">
      <alignment horizontal="center" vertical="center" wrapText="1"/>
      <protection locked="0"/>
    </xf>
    <xf numFmtId="0" fontId="1" fillId="5" borderId="13" xfId="0" applyFont="1" applyFill="1" applyBorder="1" applyAlignment="1" applyProtection="1">
      <alignment horizontal="center" vertical="center"/>
      <protection locked="0"/>
    </xf>
    <xf numFmtId="0" fontId="1" fillId="5" borderId="15" xfId="0" applyFont="1" applyFill="1" applyBorder="1" applyAlignment="1" applyProtection="1">
      <alignment horizontal="center" vertical="center"/>
      <protection locked="0"/>
    </xf>
    <xf numFmtId="0" fontId="1" fillId="6" borderId="12" xfId="0" applyFont="1" applyFill="1" applyBorder="1" applyAlignment="1" applyProtection="1">
      <alignment horizontal="center" vertical="center"/>
      <protection locked="0"/>
    </xf>
    <xf numFmtId="0" fontId="1" fillId="7" borderId="12" xfId="0" applyFont="1" applyFill="1" applyBorder="1" applyAlignment="1" applyProtection="1">
      <alignment horizontal="center" vertical="center"/>
      <protection locked="0"/>
    </xf>
    <xf numFmtId="0" fontId="1" fillId="8" borderId="13" xfId="0" applyFont="1" applyFill="1" applyBorder="1" applyAlignment="1" applyProtection="1">
      <alignment horizontal="center" vertical="center"/>
      <protection locked="0"/>
    </xf>
    <xf numFmtId="0" fontId="1" fillId="8" borderId="15" xfId="0" applyFont="1" applyFill="1" applyBorder="1" applyAlignment="1" applyProtection="1">
      <alignment horizontal="center" vertical="center"/>
      <protection locked="0"/>
    </xf>
    <xf numFmtId="0" fontId="1" fillId="8" borderId="17" xfId="0" applyFont="1" applyFill="1" applyBorder="1" applyAlignment="1" applyProtection="1">
      <alignment horizontal="center" vertical="center"/>
      <protection locked="0"/>
    </xf>
    <xf numFmtId="0" fontId="1" fillId="9" borderId="13" xfId="0" applyFont="1" applyFill="1" applyBorder="1" applyAlignment="1" applyProtection="1">
      <alignment horizontal="center" vertical="center"/>
      <protection locked="0"/>
    </xf>
    <xf numFmtId="0" fontId="1" fillId="9" borderId="17" xfId="0" applyFont="1" applyFill="1" applyBorder="1" applyAlignment="1" applyProtection="1">
      <alignment horizontal="center" vertical="center"/>
      <protection locked="0"/>
    </xf>
    <xf numFmtId="0" fontId="1" fillId="10" borderId="13" xfId="0" applyFont="1" applyFill="1" applyBorder="1" applyAlignment="1" applyProtection="1">
      <alignment horizontal="center" vertical="center"/>
      <protection locked="0"/>
    </xf>
    <xf numFmtId="0" fontId="1" fillId="10" borderId="15" xfId="0" applyFont="1" applyFill="1" applyBorder="1" applyAlignment="1" applyProtection="1">
      <alignment horizontal="center" vertical="center"/>
      <protection locked="0"/>
    </xf>
    <xf numFmtId="0" fontId="1" fillId="10" borderId="17" xfId="0" applyFont="1" applyFill="1" applyBorder="1" applyAlignment="1" applyProtection="1">
      <alignment horizontal="center" vertical="center"/>
      <protection locked="0"/>
    </xf>
    <xf numFmtId="0" fontId="1" fillId="11" borderId="13" xfId="0" applyFont="1" applyFill="1" applyBorder="1" applyAlignment="1" applyProtection="1">
      <alignment horizontal="center" vertical="center"/>
      <protection locked="0"/>
    </xf>
    <xf numFmtId="0" fontId="1" fillId="11" borderId="15" xfId="0" applyFont="1" applyFill="1" applyBorder="1" applyAlignment="1" applyProtection="1">
      <alignment horizontal="center" vertical="center"/>
      <protection locked="0"/>
    </xf>
    <xf numFmtId="0" fontId="1" fillId="11" borderId="17" xfId="0" applyFont="1" applyFill="1" applyBorder="1" applyAlignment="1" applyProtection="1">
      <alignment horizontal="center" vertical="center"/>
      <protection locked="0"/>
    </xf>
    <xf numFmtId="0" fontId="25" fillId="0" borderId="27" xfId="0" applyFont="1" applyBorder="1" applyAlignment="1">
      <alignment horizontal="center" vertical="center"/>
    </xf>
    <xf numFmtId="0" fontId="25" fillId="0" borderId="1" xfId="0" applyFont="1" applyBorder="1" applyAlignment="1">
      <alignment horizontal="center" vertical="center"/>
    </xf>
    <xf numFmtId="0" fontId="25" fillId="0" borderId="18" xfId="0" applyFont="1" applyBorder="1" applyAlignment="1">
      <alignment horizontal="center" vertical="center"/>
    </xf>
    <xf numFmtId="0" fontId="25" fillId="0" borderId="0" xfId="0" applyFont="1" applyAlignment="1">
      <alignment horizontal="center" vertical="center"/>
    </xf>
    <xf numFmtId="0" fontId="25" fillId="0" borderId="19" xfId="0" applyFont="1" applyBorder="1" applyAlignment="1">
      <alignment horizontal="center" vertical="center"/>
    </xf>
    <xf numFmtId="0" fontId="25" fillId="0" borderId="6" xfId="0" applyFont="1" applyBorder="1" applyAlignment="1">
      <alignment horizontal="center" vertical="center"/>
    </xf>
    <xf numFmtId="171" fontId="13" fillId="0" borderId="28" xfId="0" applyNumberFormat="1" applyFont="1" applyBorder="1" applyAlignment="1" applyProtection="1">
      <alignment horizontal="center" vertical="center"/>
      <protection locked="0"/>
    </xf>
    <xf numFmtId="171" fontId="13" fillId="0" borderId="29" xfId="0" applyNumberFormat="1" applyFont="1" applyBorder="1" applyAlignment="1" applyProtection="1">
      <alignment horizontal="center" vertical="center"/>
      <protection locked="0"/>
    </xf>
    <xf numFmtId="171" fontId="7" fillId="2" borderId="13" xfId="0" applyNumberFormat="1" applyFont="1" applyFill="1" applyBorder="1" applyAlignment="1" applyProtection="1">
      <alignment horizontal="center" vertical="center" wrapText="1"/>
      <protection locked="0"/>
    </xf>
    <xf numFmtId="171" fontId="7" fillId="2" borderId="15" xfId="0" applyNumberFormat="1" applyFont="1" applyFill="1" applyBorder="1" applyAlignment="1" applyProtection="1">
      <alignment horizontal="center" vertical="center" wrapText="1"/>
      <protection locked="0"/>
    </xf>
    <xf numFmtId="171" fontId="7" fillId="2" borderId="17" xfId="0" applyNumberFormat="1" applyFont="1" applyFill="1" applyBorder="1" applyAlignment="1" applyProtection="1">
      <alignment horizontal="center" vertical="center" wrapText="1"/>
      <protection locked="0"/>
    </xf>
    <xf numFmtId="171" fontId="25" fillId="3" borderId="13" xfId="0" applyNumberFormat="1" applyFont="1" applyFill="1" applyBorder="1" applyAlignment="1" applyProtection="1">
      <alignment horizontal="center" vertical="center"/>
      <protection locked="0"/>
    </xf>
    <xf numFmtId="171" fontId="25" fillId="3" borderId="15" xfId="0" applyNumberFormat="1" applyFont="1" applyFill="1" applyBorder="1" applyAlignment="1" applyProtection="1">
      <alignment horizontal="center" vertical="center"/>
      <protection locked="0"/>
    </xf>
    <xf numFmtId="171" fontId="25" fillId="3" borderId="17" xfId="0" applyNumberFormat="1" applyFont="1" applyFill="1" applyBorder="1" applyAlignment="1" applyProtection="1">
      <alignment horizontal="center" vertical="center"/>
      <protection locked="0"/>
    </xf>
    <xf numFmtId="171" fontId="25" fillId="4" borderId="13" xfId="0" applyNumberFormat="1" applyFont="1" applyFill="1" applyBorder="1" applyAlignment="1" applyProtection="1">
      <alignment horizontal="center" vertical="center" wrapText="1"/>
      <protection locked="0"/>
    </xf>
    <xf numFmtId="171" fontId="25" fillId="4" borderId="15" xfId="0" applyNumberFormat="1" applyFont="1" applyFill="1" applyBorder="1" applyAlignment="1" applyProtection="1">
      <alignment horizontal="center" vertical="center" wrapText="1"/>
      <protection locked="0"/>
    </xf>
    <xf numFmtId="171" fontId="25" fillId="4" borderId="17" xfId="0" applyNumberFormat="1" applyFont="1" applyFill="1" applyBorder="1" applyAlignment="1" applyProtection="1">
      <alignment horizontal="center" vertical="center" wrapText="1"/>
      <protection locked="0"/>
    </xf>
    <xf numFmtId="171" fontId="25" fillId="5" borderId="13" xfId="0" applyNumberFormat="1" applyFont="1" applyFill="1" applyBorder="1" applyAlignment="1" applyProtection="1">
      <alignment horizontal="center" vertical="center"/>
      <protection locked="0"/>
    </xf>
    <xf numFmtId="171" fontId="25" fillId="5" borderId="15" xfId="0" applyNumberFormat="1" applyFont="1" applyFill="1" applyBorder="1" applyAlignment="1" applyProtection="1">
      <alignment horizontal="center" vertical="center"/>
      <protection locked="0"/>
    </xf>
    <xf numFmtId="171" fontId="25" fillId="5" borderId="17" xfId="0" applyNumberFormat="1" applyFont="1" applyFill="1" applyBorder="1" applyAlignment="1" applyProtection="1">
      <alignment horizontal="center" vertical="center"/>
      <protection locked="0"/>
    </xf>
    <xf numFmtId="171" fontId="25" fillId="6" borderId="13" xfId="0" applyNumberFormat="1" applyFont="1" applyFill="1" applyBorder="1" applyAlignment="1" applyProtection="1">
      <alignment horizontal="center" vertical="center"/>
      <protection locked="0"/>
    </xf>
    <xf numFmtId="171" fontId="25" fillId="6" borderId="15" xfId="0" applyNumberFormat="1" applyFont="1" applyFill="1" applyBorder="1" applyAlignment="1" applyProtection="1">
      <alignment horizontal="center" vertical="center"/>
      <protection locked="0"/>
    </xf>
    <xf numFmtId="0" fontId="25" fillId="16" borderId="15" xfId="0" applyFont="1" applyFill="1" applyBorder="1" applyAlignment="1" applyProtection="1">
      <alignment horizontal="center" vertical="center"/>
      <protection locked="0"/>
    </xf>
    <xf numFmtId="171" fontId="25" fillId="6" borderId="17" xfId="0" applyNumberFormat="1" applyFont="1" applyFill="1" applyBorder="1" applyAlignment="1" applyProtection="1">
      <alignment horizontal="center" vertical="center"/>
      <protection locked="0"/>
    </xf>
    <xf numFmtId="171" fontId="25" fillId="7" borderId="13" xfId="0" applyNumberFormat="1" applyFont="1" applyFill="1" applyBorder="1" applyAlignment="1" applyProtection="1">
      <alignment horizontal="center" vertical="center"/>
      <protection locked="0"/>
    </xf>
    <xf numFmtId="171" fontId="25" fillId="7" borderId="15" xfId="0" applyNumberFormat="1" applyFont="1" applyFill="1" applyBorder="1" applyAlignment="1" applyProtection="1">
      <alignment horizontal="center" vertical="center"/>
      <protection locked="0"/>
    </xf>
    <xf numFmtId="171" fontId="25" fillId="7" borderId="17" xfId="0" applyNumberFormat="1" applyFont="1" applyFill="1" applyBorder="1" applyAlignment="1" applyProtection="1">
      <alignment horizontal="center" vertical="center"/>
      <protection locked="0"/>
    </xf>
    <xf numFmtId="171" fontId="25" fillId="8" borderId="13" xfId="0" applyNumberFormat="1" applyFont="1" applyFill="1" applyBorder="1" applyAlignment="1" applyProtection="1">
      <alignment horizontal="center" vertical="center"/>
      <protection locked="0"/>
    </xf>
    <xf numFmtId="171" fontId="25" fillId="8" borderId="15" xfId="0" applyNumberFormat="1" applyFont="1" applyFill="1" applyBorder="1" applyAlignment="1" applyProtection="1">
      <alignment horizontal="center" vertical="center"/>
      <protection locked="0"/>
    </xf>
    <xf numFmtId="171" fontId="25" fillId="8" borderId="17" xfId="0" applyNumberFormat="1" applyFont="1" applyFill="1" applyBorder="1" applyAlignment="1" applyProtection="1">
      <alignment horizontal="center" vertical="center"/>
      <protection locked="0"/>
    </xf>
    <xf numFmtId="171" fontId="25" fillId="9" borderId="13" xfId="0" applyNumberFormat="1" applyFont="1" applyFill="1" applyBorder="1" applyAlignment="1" applyProtection="1">
      <alignment horizontal="center" vertical="center"/>
      <protection locked="0"/>
    </xf>
    <xf numFmtId="171" fontId="25" fillId="9" borderId="17" xfId="0" applyNumberFormat="1" applyFont="1" applyFill="1" applyBorder="1" applyAlignment="1" applyProtection="1">
      <alignment horizontal="center" vertical="center"/>
      <protection locked="0"/>
    </xf>
    <xf numFmtId="171" fontId="25" fillId="10" borderId="13" xfId="0" applyNumberFormat="1" applyFont="1" applyFill="1" applyBorder="1" applyAlignment="1" applyProtection="1">
      <alignment horizontal="center" vertical="center"/>
      <protection locked="0"/>
    </xf>
    <xf numFmtId="171" fontId="25" fillId="10" borderId="15" xfId="0" applyNumberFormat="1" applyFont="1" applyFill="1" applyBorder="1" applyAlignment="1" applyProtection="1">
      <alignment horizontal="center" vertical="center"/>
      <protection locked="0"/>
    </xf>
    <xf numFmtId="171" fontId="25" fillId="10" borderId="17" xfId="0" applyNumberFormat="1" applyFont="1" applyFill="1" applyBorder="1" applyAlignment="1" applyProtection="1">
      <alignment horizontal="center" vertical="center"/>
      <protection locked="0"/>
    </xf>
    <xf numFmtId="171" fontId="25" fillId="11" borderId="13" xfId="0" applyNumberFormat="1" applyFont="1" applyFill="1" applyBorder="1" applyAlignment="1" applyProtection="1">
      <alignment horizontal="center" vertical="center"/>
      <protection locked="0"/>
    </xf>
    <xf numFmtId="171" fontId="25" fillId="11" borderId="15" xfId="0" applyNumberFormat="1" applyFont="1" applyFill="1" applyBorder="1" applyAlignment="1" applyProtection="1">
      <alignment horizontal="center" vertical="center"/>
      <protection locked="0"/>
    </xf>
    <xf numFmtId="171" fontId="25" fillId="11" borderId="17" xfId="0" applyNumberFormat="1" applyFont="1" applyFill="1" applyBorder="1" applyAlignment="1" applyProtection="1">
      <alignment horizontal="center" vertical="center"/>
      <protection locked="0"/>
    </xf>
    <xf numFmtId="171" fontId="25" fillId="0" borderId="12" xfId="0" applyNumberFormat="1" applyFont="1" applyBorder="1" applyAlignment="1">
      <alignment horizontal="center" vertical="center" wrapText="1"/>
    </xf>
    <xf numFmtId="171" fontId="25" fillId="12" borderId="13" xfId="0" applyNumberFormat="1" applyFont="1" applyFill="1" applyBorder="1" applyAlignment="1" applyProtection="1">
      <alignment horizontal="center" vertical="center"/>
      <protection locked="0"/>
    </xf>
    <xf numFmtId="171" fontId="25" fillId="12" borderId="15" xfId="0" applyNumberFormat="1" applyFont="1" applyFill="1" applyBorder="1" applyAlignment="1" applyProtection="1">
      <alignment horizontal="center" vertical="center"/>
      <protection locked="0"/>
    </xf>
    <xf numFmtId="171" fontId="25" fillId="12" borderId="17" xfId="0" applyNumberFormat="1" applyFont="1" applyFill="1" applyBorder="1" applyAlignment="1" applyProtection="1">
      <alignment horizontal="center" vertical="center"/>
      <protection locked="0"/>
    </xf>
    <xf numFmtId="171" fontId="25" fillId="2" borderId="14" xfId="0" applyNumberFormat="1" applyFont="1" applyFill="1" applyBorder="1" applyAlignment="1" applyProtection="1">
      <alignment horizontal="center" vertical="center"/>
      <protection locked="0"/>
    </xf>
    <xf numFmtId="171" fontId="25" fillId="2" borderId="10" xfId="0" applyNumberFormat="1" applyFont="1" applyFill="1" applyBorder="1" applyAlignment="1" applyProtection="1">
      <alignment horizontal="center" vertical="center"/>
      <protection locked="0"/>
    </xf>
    <xf numFmtId="0" fontId="61" fillId="0" borderId="31" xfId="12" applyFont="1" applyBorder="1" applyAlignment="1">
      <alignment horizontal="center"/>
    </xf>
    <xf numFmtId="0" fontId="62" fillId="0" borderId="32" xfId="12" applyFont="1" applyBorder="1"/>
    <xf numFmtId="0" fontId="62" fillId="0" borderId="36" xfId="12" applyFont="1" applyBorder="1"/>
    <xf numFmtId="0" fontId="62" fillId="0" borderId="37" xfId="12" applyFont="1" applyBorder="1"/>
    <xf numFmtId="0" fontId="62" fillId="0" borderId="38" xfId="12" applyFont="1" applyBorder="1"/>
    <xf numFmtId="0" fontId="62" fillId="0" borderId="39" xfId="12" applyFont="1" applyBorder="1"/>
    <xf numFmtId="0" fontId="63" fillId="0" borderId="31" xfId="12" applyFont="1" applyBorder="1" applyAlignment="1">
      <alignment horizontal="left" vertical="center"/>
    </xf>
    <xf numFmtId="0" fontId="62" fillId="0" borderId="33" xfId="12" applyFont="1" applyBorder="1"/>
    <xf numFmtId="0" fontId="60" fillId="0" borderId="0" xfId="12"/>
    <xf numFmtId="0" fontId="62" fillId="0" borderId="40" xfId="12" applyFont="1" applyBorder="1"/>
    <xf numFmtId="0" fontId="65" fillId="39" borderId="34" xfId="12" applyFont="1" applyFill="1" applyBorder="1" applyAlignment="1">
      <alignment horizontal="center" vertical="center" wrapText="1"/>
    </xf>
    <xf numFmtId="0" fontId="62" fillId="0" borderId="41" xfId="12" applyFont="1" applyBorder="1"/>
    <xf numFmtId="0" fontId="62" fillId="0" borderId="35" xfId="12" applyFont="1" applyBorder="1"/>
    <xf numFmtId="0" fontId="65" fillId="41" borderId="34" xfId="12" applyFont="1" applyFill="1" applyBorder="1" applyAlignment="1">
      <alignment horizontal="center" vertical="center"/>
    </xf>
    <xf numFmtId="0" fontId="65" fillId="42" borderId="34" xfId="12" applyFont="1" applyFill="1" applyBorder="1" applyAlignment="1">
      <alignment horizontal="center" vertical="center" wrapText="1"/>
    </xf>
    <xf numFmtId="0" fontId="65" fillId="43" borderId="34" xfId="12" applyFont="1" applyFill="1" applyBorder="1" applyAlignment="1">
      <alignment horizontal="center" vertical="center"/>
    </xf>
    <xf numFmtId="0" fontId="65" fillId="45" borderId="34" xfId="12" applyFont="1" applyFill="1" applyBorder="1" applyAlignment="1">
      <alignment horizontal="center" vertical="center"/>
    </xf>
    <xf numFmtId="0" fontId="65" fillId="46" borderId="34" xfId="12" applyFont="1" applyFill="1" applyBorder="1" applyAlignment="1">
      <alignment horizontal="center" vertical="center"/>
    </xf>
    <xf numFmtId="0" fontId="65" fillId="47" borderId="34" xfId="12" applyFont="1" applyFill="1" applyBorder="1" applyAlignment="1">
      <alignment horizontal="center" vertical="center"/>
    </xf>
    <xf numFmtId="0" fontId="65" fillId="48" borderId="34" xfId="12" applyFont="1" applyFill="1" applyBorder="1" applyAlignment="1">
      <alignment horizontal="center" vertical="center"/>
    </xf>
    <xf numFmtId="0" fontId="65" fillId="49" borderId="34" xfId="12" applyFont="1" applyFill="1" applyBorder="1" applyAlignment="1">
      <alignment horizontal="center" vertical="center"/>
    </xf>
    <xf numFmtId="0" fontId="65" fillId="50" borderId="34" xfId="12" applyFont="1" applyFill="1" applyBorder="1" applyAlignment="1">
      <alignment horizontal="center" vertical="center"/>
    </xf>
    <xf numFmtId="0" fontId="65" fillId="51" borderId="34" xfId="12" applyFont="1" applyFill="1" applyBorder="1" applyAlignment="1">
      <alignment horizontal="center" vertical="center"/>
    </xf>
    <xf numFmtId="0" fontId="52" fillId="0" borderId="27" xfId="0" applyFont="1" applyBorder="1" applyAlignment="1">
      <alignment horizontal="center"/>
    </xf>
    <xf numFmtId="0" fontId="52" fillId="0" borderId="1" xfId="0" applyFont="1" applyBorder="1" applyAlignment="1">
      <alignment horizontal="center"/>
    </xf>
    <xf numFmtId="0" fontId="52" fillId="0" borderId="18" xfId="0" applyFont="1" applyBorder="1" applyAlignment="1">
      <alignment horizontal="center"/>
    </xf>
    <xf numFmtId="0" fontId="52" fillId="0" borderId="0" xfId="0" applyFont="1" applyAlignment="1">
      <alignment horizontal="center"/>
    </xf>
    <xf numFmtId="0" fontId="52" fillId="0" borderId="19" xfId="0" applyFont="1" applyBorder="1" applyAlignment="1">
      <alignment horizontal="center"/>
    </xf>
    <xf numFmtId="0" fontId="52" fillId="0" borderId="6" xfId="0" applyFont="1" applyBorder="1" applyAlignment="1">
      <alignment horizontal="center"/>
    </xf>
    <xf numFmtId="0" fontId="57" fillId="0" borderId="27" xfId="0" applyFont="1" applyBorder="1" applyAlignment="1" applyProtection="1">
      <alignment horizontal="center" vertical="center"/>
      <protection locked="0"/>
    </xf>
    <xf numFmtId="0" fontId="57" fillId="0" borderId="1" xfId="0" applyFont="1" applyBorder="1" applyAlignment="1" applyProtection="1">
      <alignment horizontal="center" vertical="center"/>
      <protection locked="0"/>
    </xf>
    <xf numFmtId="0" fontId="57" fillId="0" borderId="18" xfId="0" applyFont="1" applyBorder="1" applyAlignment="1" applyProtection="1">
      <alignment horizontal="center" vertical="center"/>
      <protection locked="0"/>
    </xf>
    <xf numFmtId="0" fontId="57" fillId="0" borderId="0" xfId="0" applyFont="1" applyAlignment="1" applyProtection="1">
      <alignment horizontal="center" vertical="center"/>
      <protection locked="0"/>
    </xf>
    <xf numFmtId="0" fontId="57" fillId="0" borderId="19" xfId="0" applyFont="1" applyBorder="1" applyAlignment="1" applyProtection="1">
      <alignment horizontal="center" vertical="center"/>
      <protection locked="0"/>
    </xf>
    <xf numFmtId="0" fontId="57" fillId="0" borderId="6" xfId="0" applyFont="1" applyBorder="1" applyAlignment="1" applyProtection="1">
      <alignment horizontal="center" vertical="center"/>
      <protection locked="0"/>
    </xf>
    <xf numFmtId="0" fontId="57" fillId="0" borderId="11" xfId="0" applyFont="1" applyBorder="1" applyAlignment="1" applyProtection="1">
      <alignment horizontal="center" vertical="center"/>
      <protection locked="0"/>
    </xf>
    <xf numFmtId="0" fontId="57" fillId="0" borderId="22" xfId="0" applyFont="1" applyBorder="1" applyAlignment="1" applyProtection="1">
      <alignment horizontal="center" vertical="center"/>
      <protection locked="0"/>
    </xf>
    <xf numFmtId="0" fontId="57" fillId="2" borderId="13" xfId="0" applyFont="1" applyFill="1" applyBorder="1" applyAlignment="1" applyProtection="1">
      <alignment horizontal="center" vertical="center" wrapText="1"/>
      <protection locked="0"/>
    </xf>
    <xf numFmtId="0" fontId="57" fillId="2" borderId="15" xfId="0" applyFont="1" applyFill="1" applyBorder="1" applyAlignment="1" applyProtection="1">
      <alignment horizontal="center" vertical="center" wrapText="1"/>
      <protection locked="0"/>
    </xf>
    <xf numFmtId="0" fontId="57" fillId="2" borderId="17" xfId="0" applyFont="1" applyFill="1" applyBorder="1" applyAlignment="1" applyProtection="1">
      <alignment horizontal="center" vertical="center" wrapText="1"/>
      <protection locked="0"/>
    </xf>
    <xf numFmtId="0" fontId="57" fillId="3" borderId="12" xfId="0" applyFont="1" applyFill="1" applyBorder="1" applyAlignment="1" applyProtection="1">
      <alignment horizontal="center" vertical="center"/>
      <protection locked="0"/>
    </xf>
    <xf numFmtId="0" fontId="57" fillId="4" borderId="23" xfId="0" applyFont="1" applyFill="1" applyBorder="1" applyAlignment="1" applyProtection="1">
      <alignment horizontal="center" vertical="center" wrapText="1"/>
      <protection locked="0"/>
    </xf>
    <xf numFmtId="0" fontId="57" fillId="4" borderId="26" xfId="0" applyFont="1" applyFill="1" applyBorder="1" applyAlignment="1" applyProtection="1">
      <alignment horizontal="center" vertical="center" wrapText="1"/>
      <protection locked="0"/>
    </xf>
    <xf numFmtId="0" fontId="57" fillId="4" borderId="24" xfId="0" applyFont="1" applyFill="1" applyBorder="1" applyAlignment="1" applyProtection="1">
      <alignment horizontal="center" vertical="center" wrapText="1"/>
      <protection locked="0"/>
    </xf>
    <xf numFmtId="0" fontId="57" fillId="5" borderId="13" xfId="0" applyFont="1" applyFill="1" applyBorder="1" applyAlignment="1" applyProtection="1">
      <alignment horizontal="center" vertical="center"/>
      <protection locked="0"/>
    </xf>
    <xf numFmtId="0" fontId="57" fillId="5" borderId="15" xfId="0" applyFont="1" applyFill="1" applyBorder="1" applyAlignment="1" applyProtection="1">
      <alignment horizontal="center" vertical="center"/>
      <protection locked="0"/>
    </xf>
    <xf numFmtId="0" fontId="57" fillId="6" borderId="12" xfId="0" applyFont="1" applyFill="1" applyBorder="1" applyAlignment="1" applyProtection="1">
      <alignment horizontal="center" vertical="center"/>
      <protection locked="0"/>
    </xf>
    <xf numFmtId="0" fontId="57" fillId="7" borderId="12" xfId="0" applyFont="1" applyFill="1" applyBorder="1" applyAlignment="1" applyProtection="1">
      <alignment horizontal="center" vertical="center"/>
      <protection locked="0"/>
    </xf>
    <xf numFmtId="0" fontId="57" fillId="8" borderId="13" xfId="0" applyFont="1" applyFill="1" applyBorder="1" applyAlignment="1" applyProtection="1">
      <alignment horizontal="center" vertical="center"/>
      <protection locked="0"/>
    </xf>
    <xf numFmtId="0" fontId="57" fillId="8" borderId="15" xfId="0" applyFont="1" applyFill="1" applyBorder="1" applyAlignment="1" applyProtection="1">
      <alignment horizontal="center" vertical="center"/>
      <protection locked="0"/>
    </xf>
    <xf numFmtId="0" fontId="57" fillId="8" borderId="17" xfId="0" applyFont="1" applyFill="1" applyBorder="1" applyAlignment="1" applyProtection="1">
      <alignment horizontal="center" vertical="center"/>
      <protection locked="0"/>
    </xf>
    <xf numFmtId="0" fontId="57" fillId="9" borderId="13" xfId="0" applyFont="1" applyFill="1" applyBorder="1" applyAlignment="1" applyProtection="1">
      <alignment horizontal="center" vertical="center"/>
      <protection locked="0"/>
    </xf>
    <xf numFmtId="0" fontId="57" fillId="9" borderId="17" xfId="0" applyFont="1" applyFill="1" applyBorder="1" applyAlignment="1" applyProtection="1">
      <alignment horizontal="center" vertical="center"/>
      <protection locked="0"/>
    </xf>
    <xf numFmtId="0" fontId="57" fillId="10" borderId="13" xfId="0" applyFont="1" applyFill="1" applyBorder="1" applyAlignment="1" applyProtection="1">
      <alignment horizontal="center" vertical="center"/>
      <protection locked="0"/>
    </xf>
    <xf numFmtId="0" fontId="57" fillId="10" borderId="15" xfId="0" applyFont="1" applyFill="1" applyBorder="1" applyAlignment="1" applyProtection="1">
      <alignment horizontal="center" vertical="center"/>
      <protection locked="0"/>
    </xf>
    <xf numFmtId="0" fontId="57" fillId="10" borderId="17" xfId="0" applyFont="1" applyFill="1" applyBorder="1" applyAlignment="1" applyProtection="1">
      <alignment horizontal="center" vertical="center"/>
      <protection locked="0"/>
    </xf>
    <xf numFmtId="0" fontId="57" fillId="11" borderId="13" xfId="0" applyFont="1" applyFill="1" applyBorder="1" applyAlignment="1" applyProtection="1">
      <alignment horizontal="center" vertical="center"/>
      <protection locked="0"/>
    </xf>
    <xf numFmtId="0" fontId="57" fillId="11" borderId="15" xfId="0" applyFont="1" applyFill="1" applyBorder="1" applyAlignment="1" applyProtection="1">
      <alignment horizontal="center" vertical="center"/>
      <protection locked="0"/>
    </xf>
    <xf numFmtId="0" fontId="57" fillId="11" borderId="17" xfId="0" applyFont="1" applyFill="1" applyBorder="1" applyAlignment="1" applyProtection="1">
      <alignment horizontal="center" vertical="center"/>
      <protection locked="0"/>
    </xf>
    <xf numFmtId="0" fontId="57" fillId="12" borderId="12" xfId="0" applyFont="1" applyFill="1" applyBorder="1" applyAlignment="1" applyProtection="1">
      <alignment horizontal="center" vertical="center"/>
      <protection locked="0"/>
    </xf>
    <xf numFmtId="0" fontId="57" fillId="2" borderId="14" xfId="0" applyFont="1" applyFill="1" applyBorder="1" applyAlignment="1" applyProtection="1">
      <alignment horizontal="center" vertical="center"/>
      <protection locked="0"/>
    </xf>
    <xf numFmtId="0" fontId="57" fillId="2" borderId="10" xfId="0" applyFont="1" applyFill="1" applyBorder="1" applyAlignment="1" applyProtection="1">
      <alignment horizontal="center" vertical="center"/>
      <protection locked="0"/>
    </xf>
    <xf numFmtId="171" fontId="35" fillId="23" borderId="13" xfId="0" applyNumberFormat="1" applyFont="1" applyFill="1" applyBorder="1" applyAlignment="1">
      <alignment horizontal="center" vertical="center"/>
    </xf>
    <xf numFmtId="171" fontId="35" fillId="23" borderId="15" xfId="0" applyNumberFormat="1" applyFont="1" applyFill="1" applyBorder="1" applyAlignment="1">
      <alignment horizontal="center" vertical="center"/>
    </xf>
    <xf numFmtId="171" fontId="35" fillId="23" borderId="17" xfId="0" applyNumberFormat="1" applyFont="1" applyFill="1" applyBorder="1" applyAlignment="1">
      <alignment horizontal="center" vertical="center"/>
    </xf>
    <xf numFmtId="171" fontId="22" fillId="22" borderId="13" xfId="0" applyNumberFormat="1" applyFont="1" applyFill="1" applyBorder="1" applyAlignment="1">
      <alignment horizontal="center" vertical="center"/>
    </xf>
    <xf numFmtId="171" fontId="22" fillId="22" borderId="15" xfId="0" applyNumberFormat="1" applyFont="1" applyFill="1" applyBorder="1" applyAlignment="1">
      <alignment horizontal="center" vertical="center"/>
    </xf>
    <xf numFmtId="171" fontId="22" fillId="22" borderId="17" xfId="0" applyNumberFormat="1" applyFont="1" applyFill="1" applyBorder="1" applyAlignment="1">
      <alignment horizontal="center" vertical="center"/>
    </xf>
    <xf numFmtId="171" fontId="22" fillId="23" borderId="13" xfId="0" applyNumberFormat="1" applyFont="1" applyFill="1" applyBorder="1" applyAlignment="1">
      <alignment horizontal="center" vertical="center"/>
    </xf>
    <xf numFmtId="171" fontId="22" fillId="23" borderId="15" xfId="0" applyNumberFormat="1" applyFont="1" applyFill="1" applyBorder="1" applyAlignment="1">
      <alignment horizontal="center" vertical="center"/>
    </xf>
    <xf numFmtId="171" fontId="22" fillId="23" borderId="17" xfId="0" applyNumberFormat="1" applyFont="1" applyFill="1" applyBorder="1" applyAlignment="1">
      <alignment horizontal="center" vertical="center"/>
    </xf>
    <xf numFmtId="171" fontId="22" fillId="22" borderId="14" xfId="0" applyNumberFormat="1" applyFont="1" applyFill="1" applyBorder="1" applyAlignment="1">
      <alignment horizontal="center" vertical="center"/>
    </xf>
    <xf numFmtId="171" fontId="37" fillId="26" borderId="14" xfId="0" applyNumberFormat="1" applyFont="1" applyFill="1" applyBorder="1" applyAlignment="1">
      <alignment horizontal="center" vertical="center"/>
    </xf>
    <xf numFmtId="171" fontId="22" fillId="23" borderId="14" xfId="0" applyNumberFormat="1" applyFont="1" applyFill="1" applyBorder="1" applyAlignment="1">
      <alignment horizontal="center" vertical="center" wrapText="1"/>
    </xf>
    <xf numFmtId="171" fontId="22" fillId="26" borderId="14" xfId="0" applyNumberFormat="1" applyFont="1" applyFill="1" applyBorder="1" applyAlignment="1">
      <alignment horizontal="center" vertical="center"/>
    </xf>
    <xf numFmtId="171" fontId="22" fillId="26" borderId="14" xfId="0" applyNumberFormat="1" applyFont="1" applyFill="1" applyBorder="1" applyAlignment="1">
      <alignment horizontal="center" vertical="center" wrapText="1"/>
    </xf>
    <xf numFmtId="171" fontId="22" fillId="23" borderId="14" xfId="0" applyNumberFormat="1" applyFont="1" applyFill="1" applyBorder="1" applyAlignment="1">
      <alignment horizontal="center" vertical="center"/>
    </xf>
    <xf numFmtId="171" fontId="22" fillId="26" borderId="13" xfId="0" applyNumberFormat="1" applyFont="1" applyFill="1" applyBorder="1" applyAlignment="1">
      <alignment horizontal="center" vertical="center"/>
    </xf>
    <xf numFmtId="171" fontId="22" fillId="26" borderId="15" xfId="0" applyNumberFormat="1" applyFont="1" applyFill="1" applyBorder="1" applyAlignment="1">
      <alignment horizontal="center" vertical="center"/>
    </xf>
    <xf numFmtId="171" fontId="22" fillId="26" borderId="17" xfId="0" applyNumberFormat="1" applyFont="1" applyFill="1" applyBorder="1" applyAlignment="1">
      <alignment horizontal="center" vertical="center"/>
    </xf>
    <xf numFmtId="171" fontId="22" fillId="15" borderId="14" xfId="0" applyNumberFormat="1" applyFont="1" applyFill="1" applyBorder="1" applyAlignment="1">
      <alignment horizontal="center" vertical="center"/>
    </xf>
    <xf numFmtId="171" fontId="42" fillId="26" borderId="14" xfId="0" applyNumberFormat="1" applyFont="1" applyFill="1" applyBorder="1" applyAlignment="1">
      <alignment horizontal="center" vertical="center" wrapText="1"/>
    </xf>
    <xf numFmtId="171" fontId="22" fillId="38" borderId="14" xfId="0" applyNumberFormat="1" applyFont="1" applyFill="1" applyBorder="1" applyAlignment="1">
      <alignment horizontal="center" vertical="center"/>
    </xf>
    <xf numFmtId="171" fontId="37" fillId="23" borderId="14" xfId="0" applyNumberFormat="1" applyFont="1" applyFill="1" applyBorder="1" applyAlignment="1">
      <alignment horizontal="center" vertical="center"/>
    </xf>
    <xf numFmtId="171" fontId="37" fillId="23" borderId="13" xfId="0" applyNumberFormat="1" applyFont="1" applyFill="1" applyBorder="1" applyAlignment="1">
      <alignment horizontal="center" vertical="center"/>
    </xf>
    <xf numFmtId="171" fontId="37" fillId="23" borderId="15" xfId="0" applyNumberFormat="1" applyFont="1" applyFill="1" applyBorder="1" applyAlignment="1">
      <alignment horizontal="center" vertical="center"/>
    </xf>
    <xf numFmtId="171" fontId="37" fillId="23" borderId="17" xfId="0" applyNumberFormat="1" applyFont="1" applyFill="1" applyBorder="1" applyAlignment="1">
      <alignment horizontal="center" vertical="center"/>
    </xf>
    <xf numFmtId="0" fontId="49" fillId="6" borderId="0" xfId="0" applyFont="1" applyFill="1" applyAlignment="1">
      <alignment horizontal="center"/>
    </xf>
    <xf numFmtId="0" fontId="50" fillId="0" borderId="0" xfId="0" applyFont="1" applyAlignment="1">
      <alignment horizontal="center" vertical="center"/>
    </xf>
    <xf numFmtId="0" fontId="37" fillId="0" borderId="11" xfId="0" applyFont="1" applyBorder="1" applyAlignment="1">
      <alignment horizontal="center" vertical="center"/>
    </xf>
    <xf numFmtId="0" fontId="37" fillId="0" borderId="22" xfId="0" applyFont="1" applyBorder="1" applyAlignment="1">
      <alignment horizontal="center" vertical="center"/>
    </xf>
    <xf numFmtId="0" fontId="101" fillId="0" borderId="0" xfId="0" applyNumberFormat="1" applyFont="1" applyAlignment="1">
      <alignment horizontal="center" vertical="center"/>
    </xf>
  </cellXfs>
  <cellStyles count="15">
    <cellStyle name="Hipervínculo" xfId="1" builtinId="8"/>
    <cellStyle name="Hipervínculo 2" xfId="13"/>
    <cellStyle name="Millares" xfId="2" builtinId="3"/>
    <cellStyle name="Millares 2" xfId="3"/>
    <cellStyle name="Millares 2 2" xfId="4"/>
    <cellStyle name="Moneda" xfId="5" builtinId="4"/>
    <cellStyle name="Moneda 2" xfId="6"/>
    <cellStyle name="Moneda 2 2" xfId="7"/>
    <cellStyle name="Moneda 3" xfId="8"/>
    <cellStyle name="Moneda 3 2" xfId="9"/>
    <cellStyle name="Normal" xfId="0" builtinId="0"/>
    <cellStyle name="Normal 2" xfId="12"/>
    <cellStyle name="Normal 2 2" xfId="14"/>
    <cellStyle name="Normal_RE-AA-01ControlActoAdministrativo" xfId="10"/>
    <cellStyle name="Porcentaje" xfId="11" builtinId="5"/>
  </cellStyles>
  <dxfs count="69">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patternType="solid">
          <fgColor rgb="FF00B050"/>
          <bgColor rgb="FF000000"/>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92D050"/>
        </patternFill>
      </fill>
    </dxf>
    <dxf>
      <fill>
        <patternFill>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bgColor rgb="FFFFFF00"/>
        </patternFill>
      </fill>
    </dxf>
    <dxf>
      <fill>
        <patternFill>
          <bgColor rgb="FF92D050"/>
        </patternFill>
      </fill>
    </dxf>
    <dxf>
      <fill>
        <patternFill>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s>
  <tableStyles count="0" defaultTableStyle="TableStyleMedium2" defaultPivotStyle="PivotStyleLight16"/>
  <colors>
    <mruColors>
      <color rgb="FF00FFFF"/>
      <color rgb="FFCC66FF"/>
      <color rgb="FFFF99FF"/>
      <color rgb="FF2FECF1"/>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95251</xdr:colOff>
      <xdr:row>2</xdr:row>
      <xdr:rowOff>68036</xdr:rowOff>
    </xdr:from>
    <xdr:to>
      <xdr:col>1</xdr:col>
      <xdr:colOff>394609</xdr:colOff>
      <xdr:row>3</xdr:row>
      <xdr:rowOff>217715</xdr:rowOff>
    </xdr:to>
    <xdr:pic>
      <xdr:nvPicPr>
        <xdr:cNvPr id="6" name="image1.png" title="Imagen">
          <a:extLst>
            <a:ext uri="{FF2B5EF4-FFF2-40B4-BE49-F238E27FC236}">
              <a16:creationId xmlns="" xmlns:a16="http://schemas.microsoft.com/office/drawing/2014/main" id="{35992360-3229-46DB-9A73-7EA0682F8945}"/>
            </a:ext>
          </a:extLst>
        </xdr:cNvPr>
        <xdr:cNvPicPr/>
      </xdr:nvPicPr>
      <xdr:blipFill>
        <a:blip xmlns:r="http://schemas.openxmlformats.org/officeDocument/2006/relationships" r:embed="rId1" cstate="print"/>
        <a:stretch>
          <a:fillRect/>
        </a:stretch>
      </xdr:blipFill>
      <xdr:spPr>
        <a:xfrm>
          <a:off x="95251" y="2796268"/>
          <a:ext cx="1129394" cy="415018"/>
        </a:xfrm>
        <a:prstGeom prst="rect">
          <a:avLst/>
        </a:prstGeom>
        <a:noFill/>
      </xdr:spPr>
    </xdr:pic>
    <xdr:clientData/>
  </xdr:twoCellAnchor>
  <xdr:twoCellAnchor editAs="oneCell">
    <xdr:from>
      <xdr:col>0</xdr:col>
      <xdr:colOff>299085</xdr:colOff>
      <xdr:row>1</xdr:row>
      <xdr:rowOff>68580</xdr:rowOff>
    </xdr:from>
    <xdr:to>
      <xdr:col>1</xdr:col>
      <xdr:colOff>1142854</xdr:colOff>
      <xdr:row>3</xdr:row>
      <xdr:rowOff>74011</xdr:rowOff>
    </xdr:to>
    <xdr:pic>
      <xdr:nvPicPr>
        <xdr:cNvPr id="7" name="image1.png" title="Imagen">
          <a:extLst>
            <a:ext uri="{FF2B5EF4-FFF2-40B4-BE49-F238E27FC236}">
              <a16:creationId xmlns=""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xfrm>
          <a:off x="299085" y="68580"/>
          <a:ext cx="1673805" cy="757905"/>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209551</xdr:colOff>
      <xdr:row>12</xdr:row>
      <xdr:rowOff>163287</xdr:rowOff>
    </xdr:from>
    <xdr:to>
      <xdr:col>1</xdr:col>
      <xdr:colOff>451759</xdr:colOff>
      <xdr:row>14</xdr:row>
      <xdr:rowOff>247651</xdr:rowOff>
    </xdr:to>
    <xdr:pic>
      <xdr:nvPicPr>
        <xdr:cNvPr id="2" name="image1.png" title="Imagen">
          <a:extLst>
            <a:ext uri="{FF2B5EF4-FFF2-40B4-BE49-F238E27FC236}">
              <a16:creationId xmlns="" xmlns:a16="http://schemas.microsoft.com/office/drawing/2014/main" id="{35992360-3229-46DB-9A73-7EA0682F8945}"/>
            </a:ext>
          </a:extLst>
        </xdr:cNvPr>
        <xdr:cNvPicPr/>
      </xdr:nvPicPr>
      <xdr:blipFill>
        <a:blip xmlns:r="http://schemas.openxmlformats.org/officeDocument/2006/relationships" r:embed="rId1" cstate="print"/>
        <a:stretch>
          <a:fillRect/>
        </a:stretch>
      </xdr:blipFill>
      <xdr:spPr>
        <a:xfrm>
          <a:off x="209551" y="3668487"/>
          <a:ext cx="1128033" cy="674914"/>
        </a:xfrm>
        <a:prstGeom prst="rect">
          <a:avLst/>
        </a:prstGeom>
        <a:noFill/>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209551</xdr:colOff>
      <xdr:row>8</xdr:row>
      <xdr:rowOff>163288</xdr:rowOff>
    </xdr:from>
    <xdr:to>
      <xdr:col>1</xdr:col>
      <xdr:colOff>575584</xdr:colOff>
      <xdr:row>10</xdr:row>
      <xdr:rowOff>161926</xdr:rowOff>
    </xdr:to>
    <xdr:pic>
      <xdr:nvPicPr>
        <xdr:cNvPr id="2" name="image1.png" title="Imagen">
          <a:extLst>
            <a:ext uri="{FF2B5EF4-FFF2-40B4-BE49-F238E27FC236}">
              <a16:creationId xmlns="" xmlns:a16="http://schemas.microsoft.com/office/drawing/2014/main" id="{35992360-3229-46DB-9A73-7EA0682F8945}"/>
            </a:ext>
          </a:extLst>
        </xdr:cNvPr>
        <xdr:cNvPicPr/>
      </xdr:nvPicPr>
      <xdr:blipFill>
        <a:blip xmlns:r="http://schemas.openxmlformats.org/officeDocument/2006/relationships" r:embed="rId1" cstate="print"/>
        <a:stretch>
          <a:fillRect/>
        </a:stretch>
      </xdr:blipFill>
      <xdr:spPr>
        <a:xfrm>
          <a:off x="209551" y="2306413"/>
          <a:ext cx="1128033" cy="589188"/>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171451</xdr:colOff>
      <xdr:row>0</xdr:row>
      <xdr:rowOff>106136</xdr:rowOff>
    </xdr:from>
    <xdr:to>
      <xdr:col>1</xdr:col>
      <xdr:colOff>537484</xdr:colOff>
      <xdr:row>2</xdr:row>
      <xdr:rowOff>151040</xdr:rowOff>
    </xdr:to>
    <xdr:pic>
      <xdr:nvPicPr>
        <xdr:cNvPr id="4" name="image1.png" title="Imagen">
          <a:extLst>
            <a:ext uri="{FF2B5EF4-FFF2-40B4-BE49-F238E27FC236}">
              <a16:creationId xmlns="" xmlns:a16="http://schemas.microsoft.com/office/drawing/2014/main" id="{35992360-3229-46DB-9A73-7EA0682F8945}"/>
            </a:ext>
          </a:extLst>
        </xdr:cNvPr>
        <xdr:cNvPicPr/>
      </xdr:nvPicPr>
      <xdr:blipFill>
        <a:blip xmlns:r="http://schemas.openxmlformats.org/officeDocument/2006/relationships" r:embed="rId1" cstate="print"/>
        <a:stretch>
          <a:fillRect/>
        </a:stretch>
      </xdr:blipFill>
      <xdr:spPr>
        <a:xfrm>
          <a:off x="171451" y="106136"/>
          <a:ext cx="1128033" cy="635454"/>
        </a:xfrm>
        <a:prstGeom prst="rect">
          <a:avLst/>
        </a:prstGeom>
        <a:noFill/>
      </xdr:spPr>
    </xdr:pic>
    <xdr:clientData/>
  </xdr:twoCellAnchor>
</xdr:wsDr>
</file>

<file path=xl/drawings/drawing5.xml><?xml version="1.0" encoding="utf-8"?>
<xdr:wsDr xmlns:xdr="http://schemas.openxmlformats.org/drawingml/2006/spreadsheetDrawing" xmlns:a="http://schemas.openxmlformats.org/drawingml/2006/main">
  <xdr:oneCellAnchor>
    <xdr:from>
      <xdr:col>0</xdr:col>
      <xdr:colOff>276225</xdr:colOff>
      <xdr:row>0</xdr:row>
      <xdr:rowOff>47625</xdr:rowOff>
    </xdr:from>
    <xdr:ext cx="1714500" cy="600075"/>
    <xdr:pic>
      <xdr:nvPicPr>
        <xdr:cNvPr id="2" name="image1.png">
          <a:extLst>
            <a:ext uri="{FF2B5EF4-FFF2-40B4-BE49-F238E27FC236}">
              <a16:creationId xmlns="" xmlns:a16="http://schemas.microsoft.com/office/drawing/2014/main" id="{00000000-0008-0000-1200-000002000000}"/>
            </a:ext>
          </a:extLst>
        </xdr:cNvPr>
        <xdr:cNvPicPr preferRelativeResize="0"/>
      </xdr:nvPicPr>
      <xdr:blipFill>
        <a:blip xmlns:r="http://schemas.openxmlformats.org/officeDocument/2006/relationships" r:embed="rId1" cstate="print"/>
        <a:stretch>
          <a:fillRect/>
        </a:stretch>
      </xdr:blipFill>
      <xdr:spPr>
        <a:xfrm>
          <a:off x="276225" y="47625"/>
          <a:ext cx="1714500" cy="600075"/>
        </a:xfrm>
        <a:prstGeom prst="rect">
          <a:avLst/>
        </a:prstGeom>
        <a:noFill/>
      </xdr:spPr>
    </xdr:pic>
    <xdr:clientData fLocksWithSheet="0"/>
  </xdr:oneCellAnchor>
  <xdr:twoCellAnchor editAs="oneCell">
    <xdr:from>
      <xdr:col>0</xdr:col>
      <xdr:colOff>0</xdr:colOff>
      <xdr:row>0</xdr:row>
      <xdr:rowOff>57151</xdr:rowOff>
    </xdr:from>
    <xdr:to>
      <xdr:col>2</xdr:col>
      <xdr:colOff>66675</xdr:colOff>
      <xdr:row>3</xdr:row>
      <xdr:rowOff>28575</xdr:rowOff>
    </xdr:to>
    <xdr:pic>
      <xdr:nvPicPr>
        <xdr:cNvPr id="3" name="Imagen 2">
          <a:extLst>
            <a:ext uri="{FF2B5EF4-FFF2-40B4-BE49-F238E27FC236}">
              <a16:creationId xmlns="" xmlns:a16="http://schemas.microsoft.com/office/drawing/2014/main" id="{00000000-0008-0000-0000-0000104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r="-2390" b="31226"/>
        <a:stretch>
          <a:fillRect/>
        </a:stretch>
      </xdr:blipFill>
      <xdr:spPr bwMode="auto">
        <a:xfrm>
          <a:off x="0" y="57151"/>
          <a:ext cx="1590675" cy="571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0</xdr:col>
      <xdr:colOff>276225</xdr:colOff>
      <xdr:row>0</xdr:row>
      <xdr:rowOff>47625</xdr:rowOff>
    </xdr:from>
    <xdr:ext cx="1714500" cy="600075"/>
    <xdr:pic>
      <xdr:nvPicPr>
        <xdr:cNvPr id="2" name="image1.png">
          <a:extLst>
            <a:ext uri="{FF2B5EF4-FFF2-40B4-BE49-F238E27FC236}">
              <a16:creationId xmlns="" xmlns:a16="http://schemas.microsoft.com/office/drawing/2014/main" id="{00000000-0008-0000-1200-000002000000}"/>
            </a:ext>
          </a:extLst>
        </xdr:cNvPr>
        <xdr:cNvPicPr preferRelativeResize="0"/>
      </xdr:nvPicPr>
      <xdr:blipFill>
        <a:blip xmlns:r="http://schemas.openxmlformats.org/officeDocument/2006/relationships" r:embed="rId1" cstate="print"/>
        <a:stretch>
          <a:fillRect/>
        </a:stretch>
      </xdr:blipFill>
      <xdr:spPr>
        <a:xfrm>
          <a:off x="276225" y="47625"/>
          <a:ext cx="1714500" cy="600075"/>
        </a:xfrm>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57151</xdr:rowOff>
    </xdr:from>
    <xdr:to>
      <xdr:col>2</xdr:col>
      <xdr:colOff>66675</xdr:colOff>
      <xdr:row>0</xdr:row>
      <xdr:rowOff>628650</xdr:rowOff>
    </xdr:to>
    <xdr:pic>
      <xdr:nvPicPr>
        <xdr:cNvPr id="2" name="Imagen 1">
          <a:extLst>
            <a:ext uri="{FF2B5EF4-FFF2-40B4-BE49-F238E27FC236}">
              <a16:creationId xmlns="" xmlns:a16="http://schemas.microsoft.com/office/drawing/2014/main" id="{00000000-0008-0000-0000-0000104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r="-2390" b="31226"/>
        <a:stretch>
          <a:fillRect/>
        </a:stretch>
      </xdr:blipFill>
      <xdr:spPr bwMode="auto">
        <a:xfrm>
          <a:off x="0" y="57151"/>
          <a:ext cx="1590675" cy="571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66675</xdr:colOff>
      <xdr:row>0</xdr:row>
      <xdr:rowOff>1</xdr:rowOff>
    </xdr:from>
    <xdr:to>
      <xdr:col>2</xdr:col>
      <xdr:colOff>133350</xdr:colOff>
      <xdr:row>0</xdr:row>
      <xdr:rowOff>628651</xdr:rowOff>
    </xdr:to>
    <xdr:pic>
      <xdr:nvPicPr>
        <xdr:cNvPr id="18448" name="Imagen 1">
          <a:extLst>
            <a:ext uri="{FF2B5EF4-FFF2-40B4-BE49-F238E27FC236}">
              <a16:creationId xmlns="" xmlns:a16="http://schemas.microsoft.com/office/drawing/2014/main" id="{00000000-0008-0000-0000-0000104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r="-2390" b="31226"/>
        <a:stretch>
          <a:fillRect/>
        </a:stretch>
      </xdr:blipFill>
      <xdr:spPr bwMode="auto">
        <a:xfrm>
          <a:off x="66675" y="1"/>
          <a:ext cx="1590675"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0</xdr:row>
      <xdr:rowOff>1</xdr:rowOff>
    </xdr:from>
    <xdr:to>
      <xdr:col>2</xdr:col>
      <xdr:colOff>133350</xdr:colOff>
      <xdr:row>3</xdr:row>
      <xdr:rowOff>57151</xdr:rowOff>
    </xdr:to>
    <xdr:pic>
      <xdr:nvPicPr>
        <xdr:cNvPr id="2" name="Imagen 1">
          <a:extLst>
            <a:ext uri="{FF2B5EF4-FFF2-40B4-BE49-F238E27FC236}">
              <a16:creationId xmlns="" xmlns:a16="http://schemas.microsoft.com/office/drawing/2014/main" id="{00000000-0008-0000-0000-0000104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r="-2390" b="31226"/>
        <a:stretch>
          <a:fillRect/>
        </a:stretch>
      </xdr:blipFill>
      <xdr:spPr bwMode="auto">
        <a:xfrm>
          <a:off x="66675" y="1"/>
          <a:ext cx="1590675"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171450</xdr:colOff>
      <xdr:row>0</xdr:row>
      <xdr:rowOff>104775</xdr:rowOff>
    </xdr:from>
    <xdr:to>
      <xdr:col>2</xdr:col>
      <xdr:colOff>238125</xdr:colOff>
      <xdr:row>5</xdr:row>
      <xdr:rowOff>0</xdr:rowOff>
    </xdr:to>
    <xdr:pic>
      <xdr:nvPicPr>
        <xdr:cNvPr id="19471" name="Imagen 1">
          <a:extLst>
            <a:ext uri="{FF2B5EF4-FFF2-40B4-BE49-F238E27FC236}">
              <a16:creationId xmlns="" xmlns:a16="http://schemas.microsoft.com/office/drawing/2014/main" id="{00000000-0008-0000-0100-00000F4C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r="-2390" b="31226"/>
        <a:stretch>
          <a:fillRect/>
        </a:stretch>
      </xdr:blipFill>
      <xdr:spPr bwMode="auto">
        <a:xfrm>
          <a:off x="171450" y="104775"/>
          <a:ext cx="1590675" cy="2124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171450</xdr:colOff>
      <xdr:row>0</xdr:row>
      <xdr:rowOff>104775</xdr:rowOff>
    </xdr:from>
    <xdr:to>
      <xdr:col>2</xdr:col>
      <xdr:colOff>133350</xdr:colOff>
      <xdr:row>4</xdr:row>
      <xdr:rowOff>38100</xdr:rowOff>
    </xdr:to>
    <xdr:pic>
      <xdr:nvPicPr>
        <xdr:cNvPr id="17425" name="Imagen 1">
          <a:extLst>
            <a:ext uri="{FF2B5EF4-FFF2-40B4-BE49-F238E27FC236}">
              <a16:creationId xmlns="" xmlns:a16="http://schemas.microsoft.com/office/drawing/2014/main" id="{00000000-0008-0000-0200-0000114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r="-2390" b="31226"/>
        <a:stretch>
          <a:fillRect/>
        </a:stretch>
      </xdr:blipFill>
      <xdr:spPr bwMode="auto">
        <a:xfrm>
          <a:off x="171450" y="104775"/>
          <a:ext cx="1485900" cy="1447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171450</xdr:colOff>
      <xdr:row>0</xdr:row>
      <xdr:rowOff>104775</xdr:rowOff>
    </xdr:from>
    <xdr:to>
      <xdr:col>2</xdr:col>
      <xdr:colOff>133350</xdr:colOff>
      <xdr:row>2</xdr:row>
      <xdr:rowOff>314325</xdr:rowOff>
    </xdr:to>
    <xdr:pic>
      <xdr:nvPicPr>
        <xdr:cNvPr id="16404" name="Imagen 1">
          <a:extLst>
            <a:ext uri="{FF2B5EF4-FFF2-40B4-BE49-F238E27FC236}">
              <a16:creationId xmlns="" xmlns:a16="http://schemas.microsoft.com/office/drawing/2014/main" id="{00000000-0008-0000-0300-0000144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r="-2390" b="31226"/>
        <a:stretch>
          <a:fillRect/>
        </a:stretch>
      </xdr:blipFill>
      <xdr:spPr bwMode="auto">
        <a:xfrm>
          <a:off x="171450" y="104775"/>
          <a:ext cx="148590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257175</xdr:colOff>
      <xdr:row>0</xdr:row>
      <xdr:rowOff>28575</xdr:rowOff>
    </xdr:from>
    <xdr:to>
      <xdr:col>1</xdr:col>
      <xdr:colOff>409575</xdr:colOff>
      <xdr:row>3</xdr:row>
      <xdr:rowOff>57150</xdr:rowOff>
    </xdr:to>
    <xdr:pic>
      <xdr:nvPicPr>
        <xdr:cNvPr id="13338" name="Imagen 1">
          <a:extLst>
            <a:ext uri="{FF2B5EF4-FFF2-40B4-BE49-F238E27FC236}">
              <a16:creationId xmlns="" xmlns:a16="http://schemas.microsoft.com/office/drawing/2014/main" id="{00000000-0008-0000-0400-00001A3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r="-2390" b="31226"/>
        <a:stretch>
          <a:fillRect/>
        </a:stretch>
      </xdr:blipFill>
      <xdr:spPr bwMode="auto">
        <a:xfrm>
          <a:off x="257175" y="28575"/>
          <a:ext cx="914400"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42863</xdr:colOff>
      <xdr:row>0</xdr:row>
      <xdr:rowOff>80963</xdr:rowOff>
    </xdr:from>
    <xdr:to>
      <xdr:col>2</xdr:col>
      <xdr:colOff>42863</xdr:colOff>
      <xdr:row>2</xdr:row>
      <xdr:rowOff>140494</xdr:rowOff>
    </xdr:to>
    <xdr:pic>
      <xdr:nvPicPr>
        <xdr:cNvPr id="21509" name="Imagen 1">
          <a:extLst>
            <a:ext uri="{FF2B5EF4-FFF2-40B4-BE49-F238E27FC236}">
              <a16:creationId xmlns="" xmlns:a16="http://schemas.microsoft.com/office/drawing/2014/main" id="{00000000-0008-0000-0500-0000055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r="-2390" b="31226"/>
        <a:stretch>
          <a:fillRect/>
        </a:stretch>
      </xdr:blipFill>
      <xdr:spPr bwMode="auto">
        <a:xfrm>
          <a:off x="42863" y="80963"/>
          <a:ext cx="1809750" cy="8929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66675</xdr:colOff>
      <xdr:row>0</xdr:row>
      <xdr:rowOff>9525</xdr:rowOff>
    </xdr:from>
    <xdr:to>
      <xdr:col>2</xdr:col>
      <xdr:colOff>352425</xdr:colOff>
      <xdr:row>5</xdr:row>
      <xdr:rowOff>0</xdr:rowOff>
    </xdr:to>
    <xdr:pic>
      <xdr:nvPicPr>
        <xdr:cNvPr id="20486" name="Imagen 1">
          <a:extLst>
            <a:ext uri="{FF2B5EF4-FFF2-40B4-BE49-F238E27FC236}">
              <a16:creationId xmlns="" xmlns:a16="http://schemas.microsoft.com/office/drawing/2014/main" id="{00000000-0008-0000-0600-0000065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r="-2390" b="31226"/>
        <a:stretch>
          <a:fillRect/>
        </a:stretch>
      </xdr:blipFill>
      <xdr:spPr bwMode="auto">
        <a:xfrm>
          <a:off x="66675" y="9525"/>
          <a:ext cx="1809750" cy="160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66675</xdr:colOff>
      <xdr:row>0</xdr:row>
      <xdr:rowOff>9525</xdr:rowOff>
    </xdr:from>
    <xdr:to>
      <xdr:col>2</xdr:col>
      <xdr:colOff>352425</xdr:colOff>
      <xdr:row>3</xdr:row>
      <xdr:rowOff>19050</xdr:rowOff>
    </xdr:to>
    <xdr:pic>
      <xdr:nvPicPr>
        <xdr:cNvPr id="14358" name="Imagen 1">
          <a:extLst>
            <a:ext uri="{FF2B5EF4-FFF2-40B4-BE49-F238E27FC236}">
              <a16:creationId xmlns="" xmlns:a16="http://schemas.microsoft.com/office/drawing/2014/main" id="{00000000-0008-0000-0700-0000163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r="-2390" b="31226"/>
        <a:stretch>
          <a:fillRect/>
        </a:stretch>
      </xdr:blipFill>
      <xdr:spPr bwMode="auto">
        <a:xfrm>
          <a:off x="66675" y="9525"/>
          <a:ext cx="1809750"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57150</xdr:colOff>
      <xdr:row>0</xdr:row>
      <xdr:rowOff>0</xdr:rowOff>
    </xdr:from>
    <xdr:to>
      <xdr:col>1</xdr:col>
      <xdr:colOff>619125</xdr:colOff>
      <xdr:row>1</xdr:row>
      <xdr:rowOff>0</xdr:rowOff>
    </xdr:to>
    <xdr:pic>
      <xdr:nvPicPr>
        <xdr:cNvPr id="15382" name="Imagen 1">
          <a:extLst>
            <a:ext uri="{FF2B5EF4-FFF2-40B4-BE49-F238E27FC236}">
              <a16:creationId xmlns="" xmlns:a16="http://schemas.microsoft.com/office/drawing/2014/main" id="{00000000-0008-0000-0800-0000163C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r="-2390" b="31226"/>
        <a:stretch>
          <a:fillRect/>
        </a:stretch>
      </xdr:blipFill>
      <xdr:spPr bwMode="auto">
        <a:xfrm>
          <a:off x="57150" y="133350"/>
          <a:ext cx="1323975" cy="666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257175</xdr:colOff>
      <xdr:row>0</xdr:row>
      <xdr:rowOff>28575</xdr:rowOff>
    </xdr:from>
    <xdr:to>
      <xdr:col>1</xdr:col>
      <xdr:colOff>409575</xdr:colOff>
      <xdr:row>4</xdr:row>
      <xdr:rowOff>142875</xdr:rowOff>
    </xdr:to>
    <xdr:pic>
      <xdr:nvPicPr>
        <xdr:cNvPr id="10267" name="Imagen 1">
          <a:extLst>
            <a:ext uri="{FF2B5EF4-FFF2-40B4-BE49-F238E27FC236}">
              <a16:creationId xmlns="" xmlns:a16="http://schemas.microsoft.com/office/drawing/2014/main" id="{00000000-0008-0000-0900-00001B2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r="-2390" b="31226"/>
        <a:stretch>
          <a:fillRect/>
        </a:stretch>
      </xdr:blipFill>
      <xdr:spPr bwMode="auto">
        <a:xfrm>
          <a:off x="257175" y="28575"/>
          <a:ext cx="914400" cy="1628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276225</xdr:colOff>
      <xdr:row>0</xdr:row>
      <xdr:rowOff>104775</xdr:rowOff>
    </xdr:from>
    <xdr:to>
      <xdr:col>1</xdr:col>
      <xdr:colOff>866775</xdr:colOff>
      <xdr:row>2</xdr:row>
      <xdr:rowOff>142875</xdr:rowOff>
    </xdr:to>
    <xdr:pic>
      <xdr:nvPicPr>
        <xdr:cNvPr id="6739" name="Imagen 1">
          <a:extLst>
            <a:ext uri="{FF2B5EF4-FFF2-40B4-BE49-F238E27FC236}">
              <a16:creationId xmlns="" xmlns:a16="http://schemas.microsoft.com/office/drawing/2014/main" id="{00000000-0008-0000-0D00-0000531A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6225" y="104775"/>
          <a:ext cx="178117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276225</xdr:colOff>
      <xdr:row>0</xdr:row>
      <xdr:rowOff>104775</xdr:rowOff>
    </xdr:from>
    <xdr:to>
      <xdr:col>1</xdr:col>
      <xdr:colOff>866775</xdr:colOff>
      <xdr:row>2</xdr:row>
      <xdr:rowOff>171450</xdr:rowOff>
    </xdr:to>
    <xdr:pic>
      <xdr:nvPicPr>
        <xdr:cNvPr id="1712" name="Imagen 1">
          <a:extLst>
            <a:ext uri="{FF2B5EF4-FFF2-40B4-BE49-F238E27FC236}">
              <a16:creationId xmlns="" xmlns:a16="http://schemas.microsoft.com/office/drawing/2014/main" id="{00000000-0008-0000-0E00-0000B006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6225" y="104775"/>
          <a:ext cx="1781175"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276225</xdr:colOff>
      <xdr:row>0</xdr:row>
      <xdr:rowOff>104775</xdr:rowOff>
    </xdr:from>
    <xdr:to>
      <xdr:col>1</xdr:col>
      <xdr:colOff>790575</xdr:colOff>
      <xdr:row>3</xdr:row>
      <xdr:rowOff>266700</xdr:rowOff>
    </xdr:to>
    <xdr:pic>
      <xdr:nvPicPr>
        <xdr:cNvPr id="2822" name="Imagen 2">
          <a:extLst>
            <a:ext uri="{FF2B5EF4-FFF2-40B4-BE49-F238E27FC236}">
              <a16:creationId xmlns="" xmlns:a16="http://schemas.microsoft.com/office/drawing/2014/main" id="{00000000-0008-0000-0F00-0000060B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6225" y="104775"/>
          <a:ext cx="1857375"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oneCellAnchor>
    <xdr:from>
      <xdr:col>0</xdr:col>
      <xdr:colOff>257175</xdr:colOff>
      <xdr:row>0</xdr:row>
      <xdr:rowOff>28575</xdr:rowOff>
    </xdr:from>
    <xdr:ext cx="1685925" cy="561975"/>
    <xdr:pic>
      <xdr:nvPicPr>
        <xdr:cNvPr id="2" name="image1.png">
          <a:extLst>
            <a:ext uri="{FF2B5EF4-FFF2-40B4-BE49-F238E27FC236}">
              <a16:creationId xmlns="" xmlns:a16="http://schemas.microsoft.com/office/drawing/2014/main" id="{00000000-0008-0000-1100-000002000000}"/>
            </a:ext>
          </a:extLst>
        </xdr:cNvPr>
        <xdr:cNvPicPr preferRelativeResize="0"/>
      </xdr:nvPicPr>
      <xdr:blipFill>
        <a:blip xmlns:r="http://schemas.openxmlformats.org/officeDocument/2006/relationships" r:embed="rId1" cstate="print"/>
        <a:stretch>
          <a:fillRect/>
        </a:stretch>
      </xdr:blipFill>
      <xdr:spPr>
        <a:xfrm>
          <a:off x="257175" y="28575"/>
          <a:ext cx="1685925" cy="561975"/>
        </a:xfrm>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dr:twoCellAnchor editAs="oneCell">
    <xdr:from>
      <xdr:col>0</xdr:col>
      <xdr:colOff>299085</xdr:colOff>
      <xdr:row>0</xdr:row>
      <xdr:rowOff>68580</xdr:rowOff>
    </xdr:from>
    <xdr:to>
      <xdr:col>1</xdr:col>
      <xdr:colOff>782265</xdr:colOff>
      <xdr:row>2</xdr:row>
      <xdr:rowOff>169260</xdr:rowOff>
    </xdr:to>
    <xdr:pic>
      <xdr:nvPicPr>
        <xdr:cNvPr id="2" name="image1.png" title="Imagen">
          <a:extLst>
            <a:ext uri="{FF2B5EF4-FFF2-40B4-BE49-F238E27FC236}">
              <a16:creationId xmlns="" xmlns:a16="http://schemas.microsoft.com/office/drawing/2014/main" id="{BCD2E06D-557A-43C3-A495-40DB1DC5657B}"/>
            </a:ext>
          </a:extLst>
        </xdr:cNvPr>
        <xdr:cNvPicPr/>
      </xdr:nvPicPr>
      <xdr:blipFill>
        <a:blip xmlns:r="http://schemas.openxmlformats.org/officeDocument/2006/relationships" r:embed="rId1" cstate="print"/>
        <a:stretch>
          <a:fillRect/>
        </a:stretch>
      </xdr:blipFill>
      <xdr:spPr>
        <a:xfrm>
          <a:off x="299085" y="68580"/>
          <a:ext cx="1710000" cy="756000"/>
        </a:xfrm>
        <a:prstGeom prst="rect">
          <a:avLst/>
        </a:prstGeom>
        <a:noFill/>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190499</xdr:colOff>
      <xdr:row>4</xdr:row>
      <xdr:rowOff>42333</xdr:rowOff>
    </xdr:from>
    <xdr:to>
      <xdr:col>1</xdr:col>
      <xdr:colOff>678033</xdr:colOff>
      <xdr:row>4</xdr:row>
      <xdr:rowOff>855138</xdr:rowOff>
    </xdr:to>
    <xdr:pic>
      <xdr:nvPicPr>
        <xdr:cNvPr id="5" name="image1.png" title="Imagen">
          <a:extLst>
            <a:ext uri="{FF2B5EF4-FFF2-40B4-BE49-F238E27FC236}">
              <a16:creationId xmlns="" xmlns:a16="http://schemas.microsoft.com/office/drawing/2014/main" id="{35992360-3229-46DB-9A73-7EA0682F8945}"/>
            </a:ext>
          </a:extLst>
        </xdr:cNvPr>
        <xdr:cNvPicPr/>
      </xdr:nvPicPr>
      <xdr:blipFill>
        <a:blip xmlns:r="http://schemas.openxmlformats.org/officeDocument/2006/relationships" r:embed="rId1" cstate="print"/>
        <a:stretch>
          <a:fillRect/>
        </a:stretch>
      </xdr:blipFill>
      <xdr:spPr>
        <a:xfrm>
          <a:off x="190499" y="814916"/>
          <a:ext cx="1662284" cy="812805"/>
        </a:xfrm>
        <a:prstGeom prst="rect">
          <a:avLst/>
        </a:prstGeom>
        <a:noFill/>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474898</xdr:colOff>
      <xdr:row>0</xdr:row>
      <xdr:rowOff>20627</xdr:rowOff>
    </xdr:to>
    <xdr:pic>
      <xdr:nvPicPr>
        <xdr:cNvPr id="2" name="image1.png" title="Imagen">
          <a:extLst>
            <a:ext uri="{FF2B5EF4-FFF2-40B4-BE49-F238E27FC236}">
              <a16:creationId xmlns="" xmlns:a16="http://schemas.microsoft.com/office/drawing/2014/main" id="{267F0CCB-473B-4AA4-810E-685B4D48AC2B}"/>
            </a:ext>
          </a:extLst>
        </xdr:cNvPr>
        <xdr:cNvPicPr/>
      </xdr:nvPicPr>
      <xdr:blipFill>
        <a:blip xmlns:r="http://schemas.openxmlformats.org/officeDocument/2006/relationships" r:embed="rId1" cstate="print"/>
        <a:stretch>
          <a:fillRect/>
        </a:stretch>
      </xdr:blipFill>
      <xdr:spPr>
        <a:xfrm>
          <a:off x="0" y="0"/>
          <a:ext cx="1710000" cy="752147"/>
        </a:xfrm>
        <a:prstGeom prst="rect">
          <a:avLst/>
        </a:prstGeom>
        <a:noFill/>
      </xdr:spPr>
    </xdr:pic>
    <xdr:clientData/>
  </xdr:twoCellAnchor>
  <xdr:twoCellAnchor editAs="oneCell">
    <xdr:from>
      <xdr:col>0</xdr:col>
      <xdr:colOff>0</xdr:colOff>
      <xdr:row>0</xdr:row>
      <xdr:rowOff>0</xdr:rowOff>
    </xdr:from>
    <xdr:to>
      <xdr:col>1</xdr:col>
      <xdr:colOff>490138</xdr:colOff>
      <xdr:row>0</xdr:row>
      <xdr:rowOff>20627</xdr:rowOff>
    </xdr:to>
    <xdr:pic>
      <xdr:nvPicPr>
        <xdr:cNvPr id="3" name="image1.png" title="Imagen">
          <a:extLst>
            <a:ext uri="{FF2B5EF4-FFF2-40B4-BE49-F238E27FC236}">
              <a16:creationId xmlns="" xmlns:a16="http://schemas.microsoft.com/office/drawing/2014/main" id="{3B9172F2-B3D7-4110-984C-88D5B84E4914}"/>
            </a:ext>
          </a:extLst>
        </xdr:cNvPr>
        <xdr:cNvPicPr/>
      </xdr:nvPicPr>
      <xdr:blipFill>
        <a:blip xmlns:r="http://schemas.openxmlformats.org/officeDocument/2006/relationships" r:embed="rId1" cstate="print"/>
        <a:stretch>
          <a:fillRect/>
        </a:stretch>
      </xdr:blipFill>
      <xdr:spPr>
        <a:xfrm>
          <a:off x="0" y="0"/>
          <a:ext cx="1702380" cy="20627"/>
        </a:xfrm>
        <a:prstGeom prst="rect">
          <a:avLst/>
        </a:prstGeom>
        <a:noFill/>
      </xdr:spPr>
    </xdr:pic>
    <xdr:clientData/>
  </xdr:twoCellAnchor>
  <xdr:twoCellAnchor editAs="oneCell">
    <xdr:from>
      <xdr:col>0</xdr:col>
      <xdr:colOff>0</xdr:colOff>
      <xdr:row>0</xdr:row>
      <xdr:rowOff>0</xdr:rowOff>
    </xdr:from>
    <xdr:to>
      <xdr:col>1</xdr:col>
      <xdr:colOff>474898</xdr:colOff>
      <xdr:row>0</xdr:row>
      <xdr:rowOff>20627</xdr:rowOff>
    </xdr:to>
    <xdr:pic>
      <xdr:nvPicPr>
        <xdr:cNvPr id="4" name="image1.png" title="Imagen">
          <a:extLst>
            <a:ext uri="{FF2B5EF4-FFF2-40B4-BE49-F238E27FC236}">
              <a16:creationId xmlns="" xmlns:a16="http://schemas.microsoft.com/office/drawing/2014/main" id="{0A757AAA-B8C1-435F-9637-356FD6CBC717}"/>
            </a:ext>
          </a:extLst>
        </xdr:cNvPr>
        <xdr:cNvPicPr/>
      </xdr:nvPicPr>
      <xdr:blipFill>
        <a:blip xmlns:r="http://schemas.openxmlformats.org/officeDocument/2006/relationships" r:embed="rId1" cstate="print"/>
        <a:stretch>
          <a:fillRect/>
        </a:stretch>
      </xdr:blipFill>
      <xdr:spPr>
        <a:xfrm>
          <a:off x="0" y="0"/>
          <a:ext cx="1694098" cy="20627"/>
        </a:xfrm>
        <a:prstGeom prst="rect">
          <a:avLst/>
        </a:prstGeom>
        <a:noFill/>
      </xdr:spPr>
    </xdr:pic>
    <xdr:clientData/>
  </xdr:twoCellAnchor>
  <xdr:twoCellAnchor editAs="oneCell">
    <xdr:from>
      <xdr:col>0</xdr:col>
      <xdr:colOff>0</xdr:colOff>
      <xdr:row>0</xdr:row>
      <xdr:rowOff>0</xdr:rowOff>
    </xdr:from>
    <xdr:to>
      <xdr:col>1</xdr:col>
      <xdr:colOff>490138</xdr:colOff>
      <xdr:row>0</xdr:row>
      <xdr:rowOff>20627</xdr:rowOff>
    </xdr:to>
    <xdr:pic>
      <xdr:nvPicPr>
        <xdr:cNvPr id="5" name="image1.png" title="Imagen">
          <a:extLst>
            <a:ext uri="{FF2B5EF4-FFF2-40B4-BE49-F238E27FC236}">
              <a16:creationId xmlns="" xmlns:a16="http://schemas.microsoft.com/office/drawing/2014/main" id="{B823EA32-3374-4F9F-8714-69EC2670DAC8}"/>
            </a:ext>
          </a:extLst>
        </xdr:cNvPr>
        <xdr:cNvPicPr/>
      </xdr:nvPicPr>
      <xdr:blipFill>
        <a:blip xmlns:r="http://schemas.openxmlformats.org/officeDocument/2006/relationships" r:embed="rId1" cstate="print"/>
        <a:stretch>
          <a:fillRect/>
        </a:stretch>
      </xdr:blipFill>
      <xdr:spPr>
        <a:xfrm>
          <a:off x="0" y="0"/>
          <a:ext cx="1709338" cy="20627"/>
        </a:xfrm>
        <a:prstGeom prst="rect">
          <a:avLst/>
        </a:prstGeom>
        <a:noFill/>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8.254.30\Subdirecci&#243;n%20de%20gesti&#243;n%20ambiental\Administraci&#243;n%20y%20manejo%20adecuado%20del%20recurso%20h&#237;drico\BASES%20DE%20DATOS%202022\CONCESIONES%20DE%20AGUA%20202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92.168.254.30\Subdirecci&#243;n%20de%20gesti&#243;n%20ambiental\Administraci&#243;n%20y%20manejo%20adecuado%20del%20recurso%20h&#237;drico\BASES%20DE%20DATOS%202023\CONCESIONES%20DE%20AGUA%20202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dministraci&#243;n%20y%20manejo%20adecuado%20del%20recurso%20h&#237;drico/COPIAS%20DE%20SEGURIDAD%202024/MILENA%20GALINDO%20AREVALO/340-24/Obligaci&#243;n%207/JUNIO/CONCESIONES%20DE%20AGUA%202024%20RH.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92.168.254.30\secretaria%20general\A&#209;O%202025\copias%20de%20seguridad\ING.%20YENNY%20FERNANDEZ\yyy\1.CONCESIONES%20DE%20AGUAS%202016-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_AA_20"/>
      <sheetName val="CONTROL TIEMPOS 2022"/>
      <sheetName val="Tiempos con autos 2022"/>
      <sheetName val="AVISOS DE FIJACION"/>
      <sheetName val="ACOGIMIENTO CONCEPTOS"/>
      <sheetName val="PRIMER SEMESTRE "/>
    </sheetNames>
    <sheetDataSet>
      <sheetData sheetId="0" refreshError="1"/>
      <sheetData sheetId="1" refreshError="1">
        <row r="23">
          <cell r="C23">
            <v>131</v>
          </cell>
          <cell r="G23">
            <v>174</v>
          </cell>
          <cell r="K23">
            <v>121</v>
          </cell>
          <cell r="O23">
            <v>106</v>
          </cell>
          <cell r="S23">
            <v>83</v>
          </cell>
          <cell r="W23">
            <v>143</v>
          </cell>
          <cell r="AA23">
            <v>80</v>
          </cell>
          <cell r="AI23">
            <v>33</v>
          </cell>
          <cell r="AM23">
            <v>210</v>
          </cell>
        </row>
        <row r="25">
          <cell r="G25">
            <v>68</v>
          </cell>
          <cell r="AM25">
            <v>77</v>
          </cell>
        </row>
        <row r="46">
          <cell r="AA46">
            <v>44</v>
          </cell>
        </row>
        <row r="47">
          <cell r="C47">
            <v>96</v>
          </cell>
          <cell r="G47">
            <v>77</v>
          </cell>
          <cell r="K47">
            <v>81</v>
          </cell>
          <cell r="O47">
            <v>232</v>
          </cell>
          <cell r="S47">
            <v>135</v>
          </cell>
          <cell r="W47">
            <v>75</v>
          </cell>
          <cell r="AA47">
            <v>81</v>
          </cell>
          <cell r="AE47">
            <v>73</v>
          </cell>
          <cell r="AI47">
            <v>132</v>
          </cell>
          <cell r="AM47">
            <v>121</v>
          </cell>
        </row>
        <row r="49">
          <cell r="C49">
            <v>91</v>
          </cell>
          <cell r="O49">
            <v>211</v>
          </cell>
          <cell r="S49">
            <v>81</v>
          </cell>
          <cell r="AM49">
            <v>64</v>
          </cell>
        </row>
        <row r="69">
          <cell r="K69">
            <v>24</v>
          </cell>
          <cell r="O69">
            <v>40</v>
          </cell>
        </row>
        <row r="70">
          <cell r="C70">
            <v>128</v>
          </cell>
          <cell r="G70">
            <v>131</v>
          </cell>
          <cell r="K70">
            <v>73</v>
          </cell>
          <cell r="O70">
            <v>125</v>
          </cell>
          <cell r="S70">
            <v>80</v>
          </cell>
          <cell r="W70">
            <v>64</v>
          </cell>
          <cell r="AA70">
            <v>62</v>
          </cell>
          <cell r="AE70">
            <v>57</v>
          </cell>
          <cell r="AM70">
            <v>60</v>
          </cell>
        </row>
        <row r="72">
          <cell r="C72">
            <v>98</v>
          </cell>
        </row>
        <row r="93">
          <cell r="C93">
            <v>8</v>
          </cell>
          <cell r="G93">
            <v>126</v>
          </cell>
          <cell r="K93">
            <v>104</v>
          </cell>
          <cell r="O93">
            <v>55</v>
          </cell>
          <cell r="S93">
            <v>60</v>
          </cell>
          <cell r="W93">
            <v>59</v>
          </cell>
          <cell r="AA93">
            <v>60</v>
          </cell>
          <cell r="AE93">
            <v>78</v>
          </cell>
          <cell r="AI93">
            <v>32</v>
          </cell>
          <cell r="AM93">
            <v>55</v>
          </cell>
        </row>
        <row r="95">
          <cell r="C95">
            <v>8</v>
          </cell>
          <cell r="K95">
            <v>74</v>
          </cell>
          <cell r="AE95">
            <v>54</v>
          </cell>
          <cell r="AI95">
            <v>32</v>
          </cell>
        </row>
        <row r="118">
          <cell r="C118">
            <v>66</v>
          </cell>
          <cell r="G118">
            <v>118</v>
          </cell>
          <cell r="K118">
            <v>56</v>
          </cell>
          <cell r="O118">
            <v>47</v>
          </cell>
          <cell r="S118">
            <v>47</v>
          </cell>
          <cell r="W118">
            <v>57</v>
          </cell>
          <cell r="AA118">
            <v>92</v>
          </cell>
          <cell r="AE118">
            <v>145</v>
          </cell>
          <cell r="AI118">
            <v>43</v>
          </cell>
          <cell r="AM118">
            <v>116</v>
          </cell>
        </row>
        <row r="120">
          <cell r="K120">
            <v>40</v>
          </cell>
          <cell r="AE120">
            <v>99</v>
          </cell>
          <cell r="AI120">
            <v>43</v>
          </cell>
          <cell r="AM120">
            <v>95</v>
          </cell>
        </row>
        <row r="141">
          <cell r="C141">
            <v>149</v>
          </cell>
          <cell r="G141">
            <v>50</v>
          </cell>
          <cell r="K141">
            <v>104</v>
          </cell>
          <cell r="O141">
            <v>123</v>
          </cell>
          <cell r="S141">
            <v>96</v>
          </cell>
          <cell r="W141">
            <v>77</v>
          </cell>
          <cell r="AA141">
            <v>53</v>
          </cell>
          <cell r="AE141">
            <v>78</v>
          </cell>
          <cell r="AI141">
            <v>117</v>
          </cell>
          <cell r="AM141">
            <v>72</v>
          </cell>
        </row>
        <row r="143">
          <cell r="C143">
            <v>75</v>
          </cell>
          <cell r="G143">
            <v>48</v>
          </cell>
          <cell r="K143">
            <v>29</v>
          </cell>
          <cell r="O143">
            <v>74</v>
          </cell>
          <cell r="S143">
            <v>73</v>
          </cell>
        </row>
        <row r="163">
          <cell r="C163">
            <v>166</v>
          </cell>
          <cell r="G163">
            <v>53</v>
          </cell>
          <cell r="K163">
            <v>54</v>
          </cell>
          <cell r="O163">
            <v>160</v>
          </cell>
          <cell r="S163">
            <v>82</v>
          </cell>
          <cell r="W163">
            <v>80</v>
          </cell>
          <cell r="AA163">
            <v>79</v>
          </cell>
          <cell r="AE163">
            <v>80</v>
          </cell>
          <cell r="AI163">
            <v>120</v>
          </cell>
          <cell r="AM163">
            <v>93</v>
          </cell>
        </row>
        <row r="165">
          <cell r="C165">
            <v>69</v>
          </cell>
          <cell r="O165">
            <v>65</v>
          </cell>
          <cell r="S165">
            <v>64</v>
          </cell>
          <cell r="AA165">
            <v>79</v>
          </cell>
          <cell r="AI165">
            <v>70</v>
          </cell>
          <cell r="AM165">
            <v>26</v>
          </cell>
        </row>
        <row r="184">
          <cell r="AA184">
            <v>54</v>
          </cell>
          <cell r="AM184">
            <v>11</v>
          </cell>
        </row>
        <row r="185">
          <cell r="G185">
            <v>107</v>
          </cell>
          <cell r="K185">
            <v>78</v>
          </cell>
          <cell r="O185">
            <v>74</v>
          </cell>
          <cell r="S185">
            <v>111</v>
          </cell>
          <cell r="W185">
            <v>88</v>
          </cell>
          <cell r="AA185">
            <v>243</v>
          </cell>
          <cell r="AE185">
            <v>114</v>
          </cell>
          <cell r="AI185">
            <v>61</v>
          </cell>
          <cell r="AM185">
            <v>63</v>
          </cell>
        </row>
        <row r="187">
          <cell r="C187">
            <v>45</v>
          </cell>
          <cell r="S187">
            <v>70</v>
          </cell>
          <cell r="AE187">
            <v>114</v>
          </cell>
        </row>
        <row r="207">
          <cell r="K207">
            <v>24</v>
          </cell>
          <cell r="W207">
            <v>17</v>
          </cell>
          <cell r="AA207">
            <v>49</v>
          </cell>
        </row>
        <row r="208">
          <cell r="C208">
            <v>67</v>
          </cell>
          <cell r="G208">
            <v>59</v>
          </cell>
          <cell r="K208">
            <v>125</v>
          </cell>
          <cell r="O208">
            <v>85</v>
          </cell>
          <cell r="W208">
            <v>66</v>
          </cell>
          <cell r="AA208">
            <v>139</v>
          </cell>
          <cell r="AE208">
            <v>75</v>
          </cell>
          <cell r="AI208">
            <v>68</v>
          </cell>
          <cell r="AM208">
            <v>90</v>
          </cell>
        </row>
        <row r="209">
          <cell r="O209">
            <v>0</v>
          </cell>
        </row>
        <row r="210">
          <cell r="AE210">
            <v>32</v>
          </cell>
        </row>
        <row r="227">
          <cell r="W227">
            <v>0</v>
          </cell>
        </row>
        <row r="231">
          <cell r="K231">
            <v>21</v>
          </cell>
          <cell r="AA231">
            <v>39</v>
          </cell>
        </row>
        <row r="232">
          <cell r="C232">
            <v>140</v>
          </cell>
          <cell r="G232">
            <v>77</v>
          </cell>
          <cell r="O232">
            <v>46</v>
          </cell>
          <cell r="S232">
            <v>344</v>
          </cell>
          <cell r="W232">
            <v>55</v>
          </cell>
          <cell r="AA232">
            <v>112</v>
          </cell>
          <cell r="AE232">
            <v>36</v>
          </cell>
          <cell r="AI232">
            <v>125</v>
          </cell>
          <cell r="AM232">
            <v>22</v>
          </cell>
        </row>
        <row r="234">
          <cell r="C234">
            <v>39</v>
          </cell>
          <cell r="S234">
            <v>0</v>
          </cell>
          <cell r="W234">
            <v>55</v>
          </cell>
          <cell r="AI234">
            <v>23</v>
          </cell>
        </row>
        <row r="255">
          <cell r="S255">
            <v>23</v>
          </cell>
          <cell r="AE255">
            <v>142</v>
          </cell>
        </row>
        <row r="256">
          <cell r="C256">
            <v>195</v>
          </cell>
        </row>
        <row r="258">
          <cell r="C258">
            <v>67</v>
          </cell>
          <cell r="K258">
            <v>72</v>
          </cell>
          <cell r="AA258">
            <v>97</v>
          </cell>
          <cell r="AI258">
            <v>36</v>
          </cell>
          <cell r="AM258">
            <v>11</v>
          </cell>
        </row>
        <row r="279">
          <cell r="G279">
            <v>37</v>
          </cell>
          <cell r="K279">
            <v>3</v>
          </cell>
          <cell r="O279">
            <v>2</v>
          </cell>
          <cell r="S279">
            <v>21</v>
          </cell>
          <cell r="W279">
            <v>20</v>
          </cell>
          <cell r="AI279">
            <v>18</v>
          </cell>
        </row>
        <row r="282">
          <cell r="C282">
            <v>54</v>
          </cell>
          <cell r="AA282">
            <v>15</v>
          </cell>
          <cell r="AE282">
            <v>15</v>
          </cell>
          <cell r="AM282">
            <v>25</v>
          </cell>
        </row>
        <row r="304">
          <cell r="G304">
            <v>19</v>
          </cell>
          <cell r="K304">
            <v>27</v>
          </cell>
          <cell r="O304">
            <v>39</v>
          </cell>
          <cell r="AA304">
            <v>60</v>
          </cell>
        </row>
        <row r="307">
          <cell r="C307">
            <v>19</v>
          </cell>
          <cell r="S307">
            <v>9</v>
          </cell>
          <cell r="W307">
            <v>53</v>
          </cell>
          <cell r="AE307">
            <v>60</v>
          </cell>
          <cell r="AI307">
            <v>99</v>
          </cell>
          <cell r="AM307">
            <v>84</v>
          </cell>
        </row>
        <row r="328">
          <cell r="O328">
            <v>74</v>
          </cell>
          <cell r="AA328">
            <v>11</v>
          </cell>
        </row>
        <row r="329">
          <cell r="W329">
            <v>14</v>
          </cell>
          <cell r="AA329">
            <v>84</v>
          </cell>
          <cell r="AE329">
            <v>133</v>
          </cell>
          <cell r="AI329">
            <v>276</v>
          </cell>
          <cell r="AM329">
            <v>132</v>
          </cell>
        </row>
        <row r="331">
          <cell r="C331">
            <v>81</v>
          </cell>
          <cell r="G331">
            <v>25</v>
          </cell>
          <cell r="K331">
            <v>76</v>
          </cell>
          <cell r="S331">
            <v>21</v>
          </cell>
          <cell r="AE331">
            <v>90</v>
          </cell>
          <cell r="AI331">
            <v>276</v>
          </cell>
          <cell r="AM331">
            <v>37</v>
          </cell>
        </row>
        <row r="341">
          <cell r="C341">
            <v>0</v>
          </cell>
        </row>
        <row r="352">
          <cell r="G352">
            <v>13</v>
          </cell>
          <cell r="K352">
            <v>22</v>
          </cell>
          <cell r="O352">
            <v>19</v>
          </cell>
          <cell r="W352">
            <v>20</v>
          </cell>
          <cell r="AA352">
            <v>22</v>
          </cell>
          <cell r="AE352">
            <v>19</v>
          </cell>
        </row>
        <row r="353">
          <cell r="C353">
            <v>76</v>
          </cell>
          <cell r="G353">
            <v>77</v>
          </cell>
          <cell r="K353">
            <v>67</v>
          </cell>
          <cell r="O353">
            <v>44</v>
          </cell>
          <cell r="S353">
            <v>272</v>
          </cell>
          <cell r="W353">
            <v>64</v>
          </cell>
          <cell r="AA353">
            <v>118</v>
          </cell>
          <cell r="AE353">
            <v>68</v>
          </cell>
          <cell r="AI353">
            <v>56</v>
          </cell>
          <cell r="AM353">
            <v>5</v>
          </cell>
        </row>
        <row r="376">
          <cell r="O376">
            <v>5</v>
          </cell>
          <cell r="W376">
            <v>3</v>
          </cell>
        </row>
        <row r="377">
          <cell r="C377">
            <v>68</v>
          </cell>
          <cell r="G377">
            <v>25</v>
          </cell>
          <cell r="K377">
            <v>51</v>
          </cell>
          <cell r="O377">
            <v>123</v>
          </cell>
          <cell r="S377">
            <v>4</v>
          </cell>
          <cell r="W377">
            <v>56</v>
          </cell>
          <cell r="AA377">
            <v>70</v>
          </cell>
          <cell r="AE377">
            <v>12</v>
          </cell>
          <cell r="AI377">
            <v>8</v>
          </cell>
          <cell r="AM377">
            <v>48</v>
          </cell>
        </row>
        <row r="401">
          <cell r="C401">
            <v>123</v>
          </cell>
          <cell r="G401">
            <v>105</v>
          </cell>
          <cell r="K401">
            <v>204</v>
          </cell>
          <cell r="O401">
            <v>80</v>
          </cell>
          <cell r="AE401">
            <v>86</v>
          </cell>
          <cell r="AI401">
            <v>121</v>
          </cell>
          <cell r="AM401">
            <v>142</v>
          </cell>
        </row>
        <row r="425">
          <cell r="C425">
            <v>85</v>
          </cell>
        </row>
      </sheetData>
      <sheetData sheetId="2" refreshError="1">
        <row r="77">
          <cell r="C77">
            <v>111</v>
          </cell>
        </row>
        <row r="104">
          <cell r="C104">
            <v>102</v>
          </cell>
        </row>
        <row r="105">
          <cell r="C105">
            <v>73</v>
          </cell>
        </row>
        <row r="106">
          <cell r="C106">
            <v>63</v>
          </cell>
        </row>
        <row r="107">
          <cell r="C107">
            <v>73</v>
          </cell>
        </row>
        <row r="109">
          <cell r="C109">
            <v>141</v>
          </cell>
        </row>
        <row r="110">
          <cell r="C110">
            <v>217</v>
          </cell>
        </row>
        <row r="111">
          <cell r="C111">
            <v>84</v>
          </cell>
        </row>
        <row r="112">
          <cell r="C112">
            <v>11</v>
          </cell>
        </row>
        <row r="113">
          <cell r="C113">
            <v>57</v>
          </cell>
        </row>
        <row r="114">
          <cell r="C114">
            <v>118</v>
          </cell>
        </row>
        <row r="115">
          <cell r="C115">
            <v>84</v>
          </cell>
        </row>
        <row r="116">
          <cell r="C116">
            <v>60</v>
          </cell>
        </row>
        <row r="117">
          <cell r="C117">
            <v>88</v>
          </cell>
        </row>
        <row r="118">
          <cell r="C118">
            <v>87</v>
          </cell>
        </row>
        <row r="119">
          <cell r="C119">
            <v>15</v>
          </cell>
        </row>
        <row r="121">
          <cell r="C121">
            <v>65</v>
          </cell>
        </row>
        <row r="122">
          <cell r="C122">
            <v>25</v>
          </cell>
        </row>
        <row r="123">
          <cell r="C123">
            <v>19</v>
          </cell>
        </row>
        <row r="124">
          <cell r="C124">
            <v>162</v>
          </cell>
        </row>
        <row r="125">
          <cell r="C125">
            <v>72</v>
          </cell>
        </row>
        <row r="126">
          <cell r="C126">
            <v>111</v>
          </cell>
        </row>
        <row r="127">
          <cell r="C127">
            <v>9</v>
          </cell>
        </row>
        <row r="128">
          <cell r="C128">
            <v>60</v>
          </cell>
        </row>
        <row r="129">
          <cell r="C129">
            <v>106</v>
          </cell>
        </row>
        <row r="130">
          <cell r="C130">
            <v>72</v>
          </cell>
        </row>
        <row r="131">
          <cell r="C131">
            <v>99</v>
          </cell>
        </row>
        <row r="132">
          <cell r="C132">
            <v>90</v>
          </cell>
        </row>
        <row r="134">
          <cell r="C134">
            <v>25</v>
          </cell>
        </row>
        <row r="135">
          <cell r="C135">
            <v>138</v>
          </cell>
        </row>
        <row r="136">
          <cell r="C136">
            <v>170</v>
          </cell>
        </row>
        <row r="137">
          <cell r="C137">
            <v>21</v>
          </cell>
        </row>
      </sheetData>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_AA_2023"/>
      <sheetName val="CONTROL TIEMPOS"/>
      <sheetName val="CONSOLIDADO"/>
      <sheetName val="Hoja1"/>
      <sheetName val="AVISOS DE FIJACIÓN"/>
    </sheetNames>
    <sheetDataSet>
      <sheetData sheetId="0" refreshError="1"/>
      <sheetData sheetId="1" refreshError="1">
        <row r="18">
          <cell r="C18">
            <v>55</v>
          </cell>
          <cell r="O18">
            <v>182</v>
          </cell>
          <cell r="S18">
            <v>130</v>
          </cell>
          <cell r="AE18">
            <v>96</v>
          </cell>
          <cell r="AM18">
            <v>63</v>
          </cell>
        </row>
        <row r="19">
          <cell r="C19">
            <v>68</v>
          </cell>
          <cell r="O19">
            <v>193</v>
          </cell>
          <cell r="S19">
            <v>197</v>
          </cell>
          <cell r="AE19">
            <v>141</v>
          </cell>
          <cell r="AM19">
            <v>63</v>
          </cell>
        </row>
        <row r="43">
          <cell r="G43">
            <v>26</v>
          </cell>
          <cell r="K43">
            <v>48</v>
          </cell>
          <cell r="O43">
            <v>106</v>
          </cell>
          <cell r="S43">
            <v>13</v>
          </cell>
          <cell r="W43">
            <v>20</v>
          </cell>
          <cell r="AA43">
            <v>41</v>
          </cell>
          <cell r="AE43">
            <v>49</v>
          </cell>
          <cell r="AI43">
            <v>139</v>
          </cell>
          <cell r="AM43">
            <v>93</v>
          </cell>
        </row>
        <row r="44">
          <cell r="G44">
            <v>26</v>
          </cell>
          <cell r="K44">
            <v>114</v>
          </cell>
          <cell r="O44">
            <v>120</v>
          </cell>
          <cell r="S44">
            <v>13</v>
          </cell>
          <cell r="W44">
            <v>20</v>
          </cell>
          <cell r="AA44">
            <v>69</v>
          </cell>
          <cell r="AE44">
            <v>79</v>
          </cell>
          <cell r="AI44">
            <v>181</v>
          </cell>
          <cell r="AM44">
            <v>125</v>
          </cell>
        </row>
        <row r="69">
          <cell r="C69">
            <v>23</v>
          </cell>
          <cell r="G69">
            <v>62</v>
          </cell>
          <cell r="K69">
            <v>62</v>
          </cell>
          <cell r="O69">
            <v>155</v>
          </cell>
          <cell r="S69">
            <v>66</v>
          </cell>
          <cell r="AA69">
            <v>19</v>
          </cell>
          <cell r="AE69">
            <v>12</v>
          </cell>
          <cell r="AI69">
            <v>71</v>
          </cell>
          <cell r="AM69">
            <v>50</v>
          </cell>
        </row>
        <row r="70">
          <cell r="C70">
            <v>23</v>
          </cell>
          <cell r="G70">
            <v>100</v>
          </cell>
        </row>
        <row r="94">
          <cell r="C94">
            <v>62</v>
          </cell>
        </row>
      </sheetData>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 2024"/>
      <sheetName val="DETALLE TIEMPOS"/>
      <sheetName val="CONSOLIDADO"/>
    </sheetNames>
    <sheetDataSet>
      <sheetData sheetId="0" refreshError="1">
        <row r="6">
          <cell r="B6">
            <v>45301</v>
          </cell>
        </row>
        <row r="7">
          <cell r="B7">
            <v>45306</v>
          </cell>
        </row>
        <row r="8">
          <cell r="B8">
            <v>45307</v>
          </cell>
        </row>
        <row r="11">
          <cell r="B11">
            <v>45315</v>
          </cell>
        </row>
      </sheetData>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 2005"/>
      <sheetName val="CA 2006"/>
      <sheetName val="CA 2008"/>
      <sheetName val="CA 2009"/>
      <sheetName val="CA 2010"/>
      <sheetName val="CA 2011"/>
      <sheetName val="CA 2012"/>
      <sheetName val="CA 2013"/>
      <sheetName val="CA 2014"/>
      <sheetName val="CA 2015"/>
      <sheetName val="CA 2016"/>
      <sheetName val="C A 2017"/>
      <sheetName val="CA 2018"/>
      <sheetName val="CA 2019"/>
      <sheetName val="CA 2020"/>
      <sheetName val="CA 2021"/>
      <sheetName val="CA 2022"/>
      <sheetName val="CA 2023"/>
      <sheetName val="CA 2024 "/>
      <sheetName val="CA 2025"/>
      <sheetName val="TIEMPOS 2024"/>
      <sheetName val="INDICADORES 2024"/>
      <sheetName val="CONSOLIDADO 2024"/>
      <sheetName val="SUSPENDIDOS "/>
      <sheetName val="TIEMPOS 202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27">
          <cell r="B27">
            <v>44550</v>
          </cell>
          <cell r="E27" t="str">
            <v>ACUEDUCTO INTERVERDAL EL CACIQUE-
JOSE EPAMINONDAS YAYA OTALORA</v>
          </cell>
          <cell r="AW27">
            <v>45539</v>
          </cell>
        </row>
      </sheetData>
      <sheetData sheetId="17" refreshError="1">
        <row r="15">
          <cell r="B15">
            <v>44910</v>
          </cell>
          <cell r="C15" t="str">
            <v>CA-010-23</v>
          </cell>
          <cell r="F15" t="str">
            <v>NATALIA ZARATE ROA</v>
          </cell>
          <cell r="BB15">
            <v>45575</v>
          </cell>
        </row>
      </sheetData>
      <sheetData sheetId="18" refreshError="1">
        <row r="7">
          <cell r="B7">
            <v>45306</v>
          </cell>
          <cell r="C7" t="str">
            <v>CA-002-24</v>
          </cell>
          <cell r="E7" t="str">
            <v>EMIRO HUERTAS RUIZ</v>
          </cell>
          <cell r="BB7">
            <v>45604</v>
          </cell>
        </row>
        <row r="8">
          <cell r="A8" t="str">
            <v>2024ER376</v>
          </cell>
        </row>
        <row r="18">
          <cell r="A18" t="str">
            <v>2024ER2474</v>
          </cell>
          <cell r="B18">
            <v>45370</v>
          </cell>
          <cell r="C18" t="str">
            <v>CA 013-24</v>
          </cell>
          <cell r="E18" t="str">
            <v xml:space="preserve">GUSTAVO ISIDRO BARON SOLER </v>
          </cell>
          <cell r="BB18">
            <v>45589</v>
          </cell>
        </row>
        <row r="19">
          <cell r="A19" t="str">
            <v>2024ER4364</v>
          </cell>
          <cell r="B19">
            <v>45427</v>
          </cell>
          <cell r="C19" t="str">
            <v>CA 014-24</v>
          </cell>
          <cell r="E19" t="str">
            <v>LUIS MARIA MORALES RAMIREZ</v>
          </cell>
          <cell r="BB19">
            <v>45547</v>
          </cell>
        </row>
        <row r="20">
          <cell r="A20" t="str">
            <v>2024ER4025</v>
          </cell>
          <cell r="B20">
            <v>45418</v>
          </cell>
          <cell r="C20" t="str">
            <v>CA 015-24</v>
          </cell>
          <cell r="E20" t="str">
            <v xml:space="preserve">MARIA VIRGINIA SUAREZ ALFONSO </v>
          </cell>
          <cell r="BB20">
            <v>45561</v>
          </cell>
        </row>
        <row r="21">
          <cell r="A21" t="str">
            <v>2024ER3266</v>
          </cell>
          <cell r="B21">
            <v>45398</v>
          </cell>
          <cell r="C21" t="str">
            <v>CA 016-24</v>
          </cell>
          <cell r="E21" t="str">
            <v>JAIME CARRANZA TORO Y OTROS</v>
          </cell>
          <cell r="BB21">
            <v>45601</v>
          </cell>
        </row>
        <row r="22">
          <cell r="A22" t="str">
            <v>2024ER4107</v>
          </cell>
          <cell r="B22">
            <v>45419</v>
          </cell>
          <cell r="C22" t="str">
            <v>CA 017 -24</v>
          </cell>
          <cell r="E22" t="str">
            <v xml:space="preserve">MARIELA TORRES VACA </v>
          </cell>
          <cell r="BB22">
            <v>45589</v>
          </cell>
        </row>
        <row r="23">
          <cell r="A23" t="str">
            <v>2024ER3071</v>
          </cell>
          <cell r="B23">
            <v>45392</v>
          </cell>
          <cell r="C23" t="str">
            <v>CA 018-24</v>
          </cell>
          <cell r="E23" t="str">
            <v xml:space="preserve">EMILIO GIL GIL </v>
          </cell>
          <cell r="BB23">
            <v>45595</v>
          </cell>
        </row>
        <row r="24">
          <cell r="A24" t="str">
            <v>2024ER4662</v>
          </cell>
          <cell r="B24">
            <v>45433</v>
          </cell>
          <cell r="C24" t="str">
            <v>CA 019-2024</v>
          </cell>
          <cell r="E24" t="str">
            <v>ANA ADELA PULIDO CUADROS</v>
          </cell>
          <cell r="BB24">
            <v>45615</v>
          </cell>
        </row>
        <row r="25">
          <cell r="A25" t="str">
            <v>2024ER6258</v>
          </cell>
          <cell r="B25">
            <v>45482</v>
          </cell>
          <cell r="C25" t="str">
            <v>CA 020-2024</v>
          </cell>
          <cell r="E25" t="str">
            <v>COMUNIDAD ORGANIZADA Repre.Legal PEDRO ANTONIO CASTIBLANCO PAEZ</v>
          </cell>
          <cell r="BB25">
            <v>45618</v>
          </cell>
        </row>
        <row r="26">
          <cell r="A26" t="str">
            <v>2024ER5657</v>
          </cell>
          <cell r="B26">
            <v>45462</v>
          </cell>
          <cell r="C26" t="str">
            <v>CA 021-2024</v>
          </cell>
          <cell r="E26" t="str">
            <v>YENY RUIZ CASTRO</v>
          </cell>
          <cell r="BB26">
            <v>45623</v>
          </cell>
        </row>
        <row r="27">
          <cell r="A27" t="str">
            <v>2024ER2691</v>
          </cell>
          <cell r="B27">
            <v>45383</v>
          </cell>
          <cell r="C27" t="str">
            <v>CA 022-2024</v>
          </cell>
          <cell r="E27" t="str">
            <v>YENY RUIZ CASTRO</v>
          </cell>
          <cell r="BB27">
            <v>45618</v>
          </cell>
        </row>
        <row r="30">
          <cell r="A30" t="str">
            <v>2024ER7969</v>
          </cell>
          <cell r="B30">
            <v>45525</v>
          </cell>
          <cell r="C30" t="str">
            <v>CA 025-2024</v>
          </cell>
          <cell r="E30" t="str">
            <v>ANA MARIA AMPARO SALAMANCA CASTAÑEDA</v>
          </cell>
          <cell r="BB30">
            <v>45642</v>
          </cell>
        </row>
        <row r="31">
          <cell r="A31" t="str">
            <v>2024ER4221</v>
          </cell>
          <cell r="B31">
            <v>45421</v>
          </cell>
          <cell r="C31" t="str">
            <v>CA 026-2024</v>
          </cell>
          <cell r="E31" t="str">
            <v>FLOR MARINA FORERO GARCIA</v>
          </cell>
          <cell r="BB31">
            <v>45623</v>
          </cell>
        </row>
        <row r="32">
          <cell r="A32" t="str">
            <v>2024ER8089</v>
          </cell>
          <cell r="B32">
            <v>45526</v>
          </cell>
          <cell r="C32" t="str">
            <v>CA 027-2024</v>
          </cell>
          <cell r="E32" t="str">
            <v xml:space="preserve">MARIA CECILIA SOSA ACEVEDO </v>
          </cell>
          <cell r="BB32">
            <v>45653</v>
          </cell>
        </row>
        <row r="34">
          <cell r="A34" t="str">
            <v>2024ER9062</v>
          </cell>
          <cell r="B34">
            <v>45541</v>
          </cell>
          <cell r="C34" t="str">
            <v>CA 029-2024</v>
          </cell>
          <cell r="E34" t="str">
            <v>INVERSIONES RODRIGUEZ RUIZ R-R S.A.S.
Rep. Legal JAIRO ELMER RODRIGUEZ SASTOQUE</v>
          </cell>
          <cell r="BB34">
            <v>45653</v>
          </cell>
        </row>
        <row r="35">
          <cell r="A35" t="str">
            <v>2024ER8090</v>
          </cell>
          <cell r="B35">
            <v>45526</v>
          </cell>
          <cell r="C35" t="str">
            <v>CA 030-2024</v>
          </cell>
          <cell r="E35" t="str">
            <v>JUAN SOSA HERNANDEZ</v>
          </cell>
          <cell r="BB35">
            <v>45642</v>
          </cell>
        </row>
        <row r="36">
          <cell r="A36" t="str">
            <v>2024ER7272</v>
          </cell>
          <cell r="B36">
            <v>45504</v>
          </cell>
          <cell r="C36" t="str">
            <v>CA 031-2024</v>
          </cell>
          <cell r="E36" t="str">
            <v>CECILIA MUÑOZ DE PALACIOS</v>
          </cell>
          <cell r="BB36">
            <v>45649</v>
          </cell>
        </row>
        <row r="37">
          <cell r="E37" t="str">
            <v>JOSE DOMINGO BUITRAGO MACÍAS</v>
          </cell>
          <cell r="BB37">
            <v>45649</v>
          </cell>
        </row>
        <row r="38">
          <cell r="A38" t="str">
            <v>2024ER6424</v>
          </cell>
          <cell r="B38">
            <v>45490</v>
          </cell>
          <cell r="C38" t="str">
            <v>CA 033-2024</v>
          </cell>
          <cell r="E38" t="str">
            <v>ASOCIACIÓN DE SUSCRIPTORES DEL ACUEDUCTO EL CHUSCAL DEL MUNICIPIO DE NUEVO COLÓN DEPARTAMENTO DE BOYACÁ Repre. Legal MISAEL APONTE GOMEZ</v>
          </cell>
          <cell r="BB38">
            <v>45653</v>
          </cell>
        </row>
      </sheetData>
      <sheetData sheetId="19" refreshError="1"/>
      <sheetData sheetId="20" refreshError="1">
        <row r="23">
          <cell r="C23">
            <v>119</v>
          </cell>
          <cell r="G23">
            <v>215</v>
          </cell>
          <cell r="K23">
            <v>111</v>
          </cell>
          <cell r="O23">
            <v>94</v>
          </cell>
          <cell r="AA23">
            <v>99</v>
          </cell>
          <cell r="AE23">
            <v>153</v>
          </cell>
          <cell r="AI23">
            <v>69</v>
          </cell>
          <cell r="AQ23">
            <v>90</v>
          </cell>
        </row>
        <row r="48">
          <cell r="C48">
            <v>115</v>
          </cell>
          <cell r="G48">
            <v>137</v>
          </cell>
          <cell r="K48">
            <v>86</v>
          </cell>
          <cell r="O48">
            <v>106</v>
          </cell>
          <cell r="S48">
            <v>16</v>
          </cell>
        </row>
        <row r="73">
          <cell r="O73">
            <v>74</v>
          </cell>
        </row>
        <row r="98">
          <cell r="C98">
            <v>127</v>
          </cell>
          <cell r="G98">
            <v>93</v>
          </cell>
          <cell r="K98">
            <v>81</v>
          </cell>
          <cell r="O98">
            <v>84</v>
          </cell>
          <cell r="S98">
            <v>129</v>
          </cell>
          <cell r="W98">
            <v>74</v>
          </cell>
          <cell r="AA98">
            <v>85</v>
          </cell>
          <cell r="AE98">
            <v>73</v>
          </cell>
          <cell r="AI98">
            <v>77</v>
          </cell>
          <cell r="AM98">
            <v>64</v>
          </cell>
          <cell r="AQ98">
            <v>94</v>
          </cell>
        </row>
        <row r="123">
          <cell r="C123">
            <v>107</v>
          </cell>
          <cell r="G123">
            <v>82</v>
          </cell>
        </row>
        <row r="194">
          <cell r="C194">
            <v>60</v>
          </cell>
          <cell r="G194">
            <v>172</v>
          </cell>
          <cell r="K194">
            <v>141</v>
          </cell>
          <cell r="O194">
            <v>182</v>
          </cell>
          <cell r="S194">
            <v>132</v>
          </cell>
          <cell r="W194">
            <v>125</v>
          </cell>
          <cell r="AA194">
            <v>139</v>
          </cell>
          <cell r="AE194">
            <v>132</v>
          </cell>
          <cell r="AI194">
            <v>129</v>
          </cell>
          <cell r="AM194">
            <v>134</v>
          </cell>
        </row>
        <row r="225">
          <cell r="G225">
            <v>43</v>
          </cell>
        </row>
        <row r="227">
          <cell r="C227">
            <v>101</v>
          </cell>
          <cell r="K227">
            <v>89</v>
          </cell>
          <cell r="O227">
            <v>141</v>
          </cell>
          <cell r="S227">
            <v>121</v>
          </cell>
          <cell r="W227">
            <v>138</v>
          </cell>
          <cell r="AA227">
            <v>107</v>
          </cell>
          <cell r="AI227">
            <v>231</v>
          </cell>
          <cell r="AM227">
            <v>289</v>
          </cell>
        </row>
        <row r="253">
          <cell r="G253">
            <v>179</v>
          </cell>
          <cell r="K253">
            <v>107</v>
          </cell>
          <cell r="O253">
            <v>163</v>
          </cell>
        </row>
        <row r="255">
          <cell r="S255">
            <v>213</v>
          </cell>
        </row>
      </sheetData>
      <sheetData sheetId="21" refreshError="1"/>
      <sheetData sheetId="22" refreshError="1"/>
      <sheetData sheetId="23" refreshError="1"/>
      <sheetData sheetId="24"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mailto:acueductoturmeque@hotmail.com" TargetMode="External"/><Relationship Id="rId1" Type="http://schemas.openxmlformats.org/officeDocument/2006/relationships/hyperlink" Target="mailto:frutasyverduraselcarpo@gmail.com"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hyperlink" Target="mailto:acueductosncacutejar@gmail.com" TargetMode="External"/><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mailto:marthacpineda@hotmail.com" TargetMode="External"/><Relationship Id="rId1" Type="http://schemas.openxmlformats.org/officeDocument/2006/relationships/hyperlink" Target="mailto:carleon07@gmail.com"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hyperlink" Target="mailto:frutasyverduraselcarpo@gmail.com" TargetMode="Externa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hyperlink" Target="mailto:olviamontenegro@hotmail.com" TargetMode="External"/><Relationship Id="rId1" Type="http://schemas.openxmlformats.org/officeDocument/2006/relationships/hyperlink" Target="mailto:frutasyverduraselcarpo@gmail.com" TargetMode="External"/><Relationship Id="rId4" Type="http://schemas.openxmlformats.org/officeDocument/2006/relationships/comments" Target="../comments5.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hyperlink" Target="mailto:herediavillamilfamilia@gmail.com" TargetMode="External"/><Relationship Id="rId4" Type="http://schemas.openxmlformats.org/officeDocument/2006/relationships/comments" Target="../comments6.xml"/></Relationships>
</file>

<file path=xl/worksheets/_rels/sheet9.xml.rels><?xml version="1.0" encoding="UTF-8" standalone="yes"?>
<Relationships xmlns="http://schemas.openxmlformats.org/package/2006/relationships"><Relationship Id="rId3" Type="http://schemas.openxmlformats.org/officeDocument/2006/relationships/hyperlink" Target="mailto:guillermocruz@gmail.com" TargetMode="External"/><Relationship Id="rId2" Type="http://schemas.openxmlformats.org/officeDocument/2006/relationships/hyperlink" Target="mailto:josecaroplazas1978@hotmail.com" TargetMode="External"/><Relationship Id="rId1" Type="http://schemas.openxmlformats.org/officeDocument/2006/relationships/hyperlink" Target="mailto:emilio_antoniobm@hotmail.com" TargetMode="External"/><Relationship Id="rId6" Type="http://schemas.openxmlformats.org/officeDocument/2006/relationships/comments" Target="../comments7.xml"/><Relationship Id="rId5" Type="http://schemas.openxmlformats.org/officeDocument/2006/relationships/vmlDrawing" Target="../drawings/vmlDrawing7.vml"/><Relationship Id="rId4"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hyperlink" Target="mailto:contactenos@umbita-boyaca.gov.co" TargetMode="External"/><Relationship Id="rId4" Type="http://schemas.openxmlformats.org/officeDocument/2006/relationships/comments" Target="../comments9.xml"/></Relationships>
</file>

<file path=xl/worksheets/_rels/sheet12.xml.rels><?xml version="1.0" encoding="UTF-8" standalone="yes"?>
<Relationships xmlns="http://schemas.openxmlformats.org/package/2006/relationships"><Relationship Id="rId3" Type="http://schemas.openxmlformats.org/officeDocument/2006/relationships/hyperlink" Target="mailto:rodriguezm@procuraduria.gov.co" TargetMode="External"/><Relationship Id="rId2" Type="http://schemas.openxmlformats.org/officeDocument/2006/relationships/hyperlink" Target="mailto:alcaldia@somondoco-boyaca.gov.co" TargetMode="External"/><Relationship Id="rId1" Type="http://schemas.openxmlformats.org/officeDocument/2006/relationships/hyperlink" Target="mailto:rodriguezm@procuraduria.gov.co" TargetMode="External"/><Relationship Id="rId6" Type="http://schemas.openxmlformats.org/officeDocument/2006/relationships/comments" Target="../comments10.xml"/><Relationship Id="rId5" Type="http://schemas.openxmlformats.org/officeDocument/2006/relationships/vmlDrawing" Target="../drawings/vmlDrawing10.vml"/><Relationship Id="rId4"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1.xml"/><Relationship Id="rId1" Type="http://schemas.openxmlformats.org/officeDocument/2006/relationships/hyperlink" Target="mailto:acueductolossauces@gmail.com" TargetMode="External"/><Relationship Id="rId4" Type="http://schemas.openxmlformats.org/officeDocument/2006/relationships/comments" Target="../comments11.xml"/></Relationships>
</file>

<file path=xl/worksheets/_rels/sheet14.xml.rels><?xml version="1.0" encoding="UTF-8" standalone="yes"?>
<Relationships xmlns="http://schemas.openxmlformats.org/package/2006/relationships"><Relationship Id="rId8" Type="http://schemas.openxmlformats.org/officeDocument/2006/relationships/hyperlink" Target="mailto:inco@avicambulos.com.co" TargetMode="External"/><Relationship Id="rId3" Type="http://schemas.openxmlformats.org/officeDocument/2006/relationships/hyperlink" Target="mailto:wilsonbuitrago312@gmail.com" TargetMode="External"/><Relationship Id="rId7" Type="http://schemas.openxmlformats.org/officeDocument/2006/relationships/hyperlink" Target="mailto:uvita.castro81@gmail.com" TargetMode="External"/><Relationship Id="rId2" Type="http://schemas.openxmlformats.org/officeDocument/2006/relationships/hyperlink" Target="mailto:auroravargas1954@hotmail.com" TargetMode="External"/><Relationship Id="rId1" Type="http://schemas.openxmlformats.org/officeDocument/2006/relationships/hyperlink" Target="mailto:shijab07@hotmail.com" TargetMode="External"/><Relationship Id="rId6" Type="http://schemas.openxmlformats.org/officeDocument/2006/relationships/hyperlink" Target="mailto:acueductossantarita49@gmail.com" TargetMode="External"/><Relationship Id="rId11" Type="http://schemas.openxmlformats.org/officeDocument/2006/relationships/comments" Target="../comments12.xml"/><Relationship Id="rId5" Type="http://schemas.openxmlformats.org/officeDocument/2006/relationships/hyperlink" Target="mailto:acueductoveredalpuravida@gmail.com" TargetMode="External"/><Relationship Id="rId10" Type="http://schemas.openxmlformats.org/officeDocument/2006/relationships/vmlDrawing" Target="../drawings/vmlDrawing12.vml"/><Relationship Id="rId4" Type="http://schemas.openxmlformats.org/officeDocument/2006/relationships/hyperlink" Target="mailto:pabliaponte302019@gmail.com" TargetMode="External"/><Relationship Id="rId9"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hyperlink" Target="mailto:claualfo@hotmail.com" TargetMode="External"/><Relationship Id="rId1" Type="http://schemas.openxmlformats.org/officeDocument/2006/relationships/hyperlink" Target="mailto:fandinosbemardino@gmail.com" TargetMode="External"/><Relationship Id="rId5" Type="http://schemas.openxmlformats.org/officeDocument/2006/relationships/comments" Target="../comments13.xml"/><Relationship Id="rId4" Type="http://schemas.openxmlformats.org/officeDocument/2006/relationships/vmlDrawing" Target="../drawings/vmlDrawing13.vml"/></Relationships>
</file>

<file path=xl/worksheets/_rels/sheet16.xml.rels><?xml version="1.0" encoding="UTF-8" standalone="yes"?>
<Relationships xmlns="http://schemas.openxmlformats.org/package/2006/relationships"><Relationship Id="rId8" Type="http://schemas.openxmlformats.org/officeDocument/2006/relationships/hyperlink" Target="mailto:lospinosambiental@gmail.com" TargetMode="External"/><Relationship Id="rId3" Type="http://schemas.openxmlformats.org/officeDocument/2006/relationships/hyperlink" Target="mailto:jairo.lopezcolmenares@gmail.com" TargetMode="External"/><Relationship Id="rId7" Type="http://schemas.openxmlformats.org/officeDocument/2006/relationships/hyperlink" Target="mailto:AGROPECUARIA_JAS@HOTMAIL.COM" TargetMode="External"/><Relationship Id="rId12" Type="http://schemas.openxmlformats.org/officeDocument/2006/relationships/comments" Target="../comments14.xml"/><Relationship Id="rId2" Type="http://schemas.openxmlformats.org/officeDocument/2006/relationships/hyperlink" Target="mailto:jairo.lopezcolmenares@gmail.com" TargetMode="External"/><Relationship Id="rId1" Type="http://schemas.openxmlformats.org/officeDocument/2006/relationships/hyperlink" Target="mailto:asobosque@yahoo.com" TargetMode="External"/><Relationship Id="rId6" Type="http://schemas.openxmlformats.org/officeDocument/2006/relationships/hyperlink" Target="mailto:WILLIAM.MORENO9714@GMAIL.COM" TargetMode="External"/><Relationship Id="rId11" Type="http://schemas.openxmlformats.org/officeDocument/2006/relationships/vmlDrawing" Target="../drawings/vmlDrawing14.vml"/><Relationship Id="rId5" Type="http://schemas.openxmlformats.org/officeDocument/2006/relationships/hyperlink" Target="mailto:asesoriaytramitesamb@gmail.com" TargetMode="External"/><Relationship Id="rId10" Type="http://schemas.openxmlformats.org/officeDocument/2006/relationships/drawing" Target="../drawings/drawing14.xml"/><Relationship Id="rId4" Type="http://schemas.openxmlformats.org/officeDocument/2006/relationships/hyperlink" Target="mailto:gcontable.surtiagrosan&#241;uis@gmail.com" TargetMode="External"/><Relationship Id="rId9" Type="http://schemas.openxmlformats.org/officeDocument/2006/relationships/hyperlink" Target="mailto:sutamanga@gmail.com"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mailto:amparoborda0@gmail.com" TargetMode="External"/><Relationship Id="rId3" Type="http://schemas.openxmlformats.org/officeDocument/2006/relationships/hyperlink" Target="mailto:ambiental@avicambulos.com.co" TargetMode="External"/><Relationship Id="rId7" Type="http://schemas.openxmlformats.org/officeDocument/2006/relationships/hyperlink" Target="mailto:leiderrodriguez9@gmail.com" TargetMode="External"/><Relationship Id="rId12" Type="http://schemas.openxmlformats.org/officeDocument/2006/relationships/comments" Target="../comments15.xml"/><Relationship Id="rId2" Type="http://schemas.openxmlformats.org/officeDocument/2006/relationships/hyperlink" Target="mailto:cepgbioingenieria@gmail.com" TargetMode="External"/><Relationship Id="rId1" Type="http://schemas.openxmlformats.org/officeDocument/2006/relationships/hyperlink" Target="mailto:luisalbertomora81@gmail.com" TargetMode="External"/><Relationship Id="rId6" Type="http://schemas.openxmlformats.org/officeDocument/2006/relationships/hyperlink" Target="mailto:asoacueductocascada@gmail.com" TargetMode="External"/><Relationship Id="rId11" Type="http://schemas.openxmlformats.org/officeDocument/2006/relationships/vmlDrawing" Target="../drawings/vmlDrawing15.vml"/><Relationship Id="rId5" Type="http://schemas.openxmlformats.org/officeDocument/2006/relationships/hyperlink" Target="mailto:ariasdavid736@gmail.com" TargetMode="External"/><Relationship Id="rId10" Type="http://schemas.openxmlformats.org/officeDocument/2006/relationships/drawing" Target="../drawings/drawing15.xml"/><Relationship Id="rId4" Type="http://schemas.openxmlformats.org/officeDocument/2006/relationships/hyperlink" Target="mailto:mariasalinas@outlook.com" TargetMode="External"/><Relationship Id="rId9" Type="http://schemas.openxmlformats.org/officeDocument/2006/relationships/hyperlink" Target="mailto:felipeortega43@gmail.com" TargetMode="External"/></Relationships>
</file>

<file path=xl/worksheets/_rels/sheet18.xml.rels><?xml version="1.0" encoding="UTF-8" standalone="yes"?>
<Relationships xmlns="http://schemas.openxmlformats.org/package/2006/relationships"><Relationship Id="rId8" Type="http://schemas.openxmlformats.org/officeDocument/2006/relationships/hyperlink" Target="mailto:acueductosumbitaboyaca@gmail.com" TargetMode="External"/><Relationship Id="rId13" Type="http://schemas.openxmlformats.org/officeDocument/2006/relationships/hyperlink" Target="mailto:torresmariaelisa169@gmail.com" TargetMode="External"/><Relationship Id="rId18" Type="http://schemas.openxmlformats.org/officeDocument/2006/relationships/hyperlink" Target="mailto:pedrojgilc@gmail.com" TargetMode="External"/><Relationship Id="rId3" Type="http://schemas.openxmlformats.org/officeDocument/2006/relationships/hyperlink" Target="mailto:jamesmoreno2507@gmail.com" TargetMode="External"/><Relationship Id="rId21" Type="http://schemas.openxmlformats.org/officeDocument/2006/relationships/drawing" Target="../drawings/drawing16.xml"/><Relationship Id="rId7" Type="http://schemas.openxmlformats.org/officeDocument/2006/relationships/hyperlink" Target="mailto:pintoluisalberto07@gmail.com" TargetMode="External"/><Relationship Id="rId12" Type="http://schemas.openxmlformats.org/officeDocument/2006/relationships/hyperlink" Target="mailto:hectorfandi&#241;o932@gmail.com" TargetMode="External"/><Relationship Id="rId17" Type="http://schemas.openxmlformats.org/officeDocument/2006/relationships/hyperlink" Target="mailto:limarfolen@gmail.com" TargetMode="External"/><Relationship Id="rId2" Type="http://schemas.openxmlformats.org/officeDocument/2006/relationships/hyperlink" Target="mailto:oforerog@gmail.com" TargetMode="External"/><Relationship Id="rId16" Type="http://schemas.openxmlformats.org/officeDocument/2006/relationships/hyperlink" Target="mailto:asociacionacueductoicabuco@hotmail.com" TargetMode="External"/><Relationship Id="rId20" Type="http://schemas.openxmlformats.org/officeDocument/2006/relationships/printerSettings" Target="../printerSettings/printerSettings4.bin"/><Relationship Id="rId1" Type="http://schemas.openxmlformats.org/officeDocument/2006/relationships/hyperlink" Target="mailto:acueductoelprogreso2021@gmail.com" TargetMode="External"/><Relationship Id="rId6" Type="http://schemas.openxmlformats.org/officeDocument/2006/relationships/hyperlink" Target="mailto:hidelbrandobautista496@gmail.com" TargetMode="External"/><Relationship Id="rId11" Type="http://schemas.openxmlformats.org/officeDocument/2006/relationships/hyperlink" Target="mailto:jairo.lopezcolmenares@gmail.com" TargetMode="External"/><Relationship Id="rId5" Type="http://schemas.openxmlformats.org/officeDocument/2006/relationships/hyperlink" Target="mailto:aleenromero05@gmail.com" TargetMode="External"/><Relationship Id="rId15" Type="http://schemas.openxmlformats.org/officeDocument/2006/relationships/hyperlink" Target="mailto:berecolmenaoz@hotmail.com" TargetMode="External"/><Relationship Id="rId23" Type="http://schemas.openxmlformats.org/officeDocument/2006/relationships/comments" Target="../comments16.xml"/><Relationship Id="rId10" Type="http://schemas.openxmlformats.org/officeDocument/2006/relationships/hyperlink" Target="mailto:personeria@umbita-boyaca.gov.co" TargetMode="External"/><Relationship Id="rId19" Type="http://schemas.openxmlformats.org/officeDocument/2006/relationships/hyperlink" Target="mailto:naylihuertas@hotmail.com" TargetMode="External"/><Relationship Id="rId4" Type="http://schemas.openxmlformats.org/officeDocument/2006/relationships/hyperlink" Target="mailto:asagec.colombia@gmail.com" TargetMode="External"/><Relationship Id="rId9" Type="http://schemas.openxmlformats.org/officeDocument/2006/relationships/hyperlink" Target="mailto:acueductobolcancaliche@hotmail.com" TargetMode="External"/><Relationship Id="rId14" Type="http://schemas.openxmlformats.org/officeDocument/2006/relationships/hyperlink" Target="mailto:sandrapatricia110@hotmail.com" TargetMode="External"/><Relationship Id="rId22" Type="http://schemas.openxmlformats.org/officeDocument/2006/relationships/vmlDrawing" Target="../drawings/vmlDrawing16.vml"/></Relationships>
</file>

<file path=xl/worksheets/_rels/sheet19.xml.rels><?xml version="1.0" encoding="UTF-8" standalone="yes"?>
<Relationships xmlns="http://schemas.openxmlformats.org/package/2006/relationships"><Relationship Id="rId8" Type="http://schemas.openxmlformats.org/officeDocument/2006/relationships/hyperlink" Target="mailto:c16293187@gmail.com" TargetMode="External"/><Relationship Id="rId13" Type="http://schemas.openxmlformats.org/officeDocument/2006/relationships/hyperlink" Target="mailto:acueductosumbitaboyaca@gmail.com" TargetMode="External"/><Relationship Id="rId18" Type="http://schemas.openxmlformats.org/officeDocument/2006/relationships/hyperlink" Target="mailto:zorysroa@gmail.com" TargetMode="External"/><Relationship Id="rId3" Type="http://schemas.openxmlformats.org/officeDocument/2006/relationships/hyperlink" Target="mailto:serviciospublicos@sutatenza-boyaca.gov.co" TargetMode="External"/><Relationship Id="rId21" Type="http://schemas.openxmlformats.org/officeDocument/2006/relationships/printerSettings" Target="../printerSettings/printerSettings5.bin"/><Relationship Id="rId7" Type="http://schemas.openxmlformats.org/officeDocument/2006/relationships/hyperlink" Target="mailto:pulidoparraluzclarita@gmail.com" TargetMode="External"/><Relationship Id="rId12" Type="http://schemas.openxmlformats.org/officeDocument/2006/relationships/hyperlink" Target="mailto:sandro.perdomo@aes.com" TargetMode="External"/><Relationship Id="rId17" Type="http://schemas.openxmlformats.org/officeDocument/2006/relationships/hyperlink" Target="mailto:tatianula@hotmail.com" TargetMode="External"/><Relationship Id="rId2" Type="http://schemas.openxmlformats.org/officeDocument/2006/relationships/hyperlink" Target="mailto:alcaldia@sutatenza-boyaca.gov.co" TargetMode="External"/><Relationship Id="rId16" Type="http://schemas.openxmlformats.org/officeDocument/2006/relationships/hyperlink" Target="mailto:lisajunco@gmail.com" TargetMode="External"/><Relationship Id="rId20" Type="http://schemas.openxmlformats.org/officeDocument/2006/relationships/hyperlink" Target="mailto:alcaldia@macanal-boyaca.gov.co" TargetMode="External"/><Relationship Id="rId1" Type="http://schemas.openxmlformats.org/officeDocument/2006/relationships/hyperlink" Target="mailto:plinioalfonso@hotmail.com" TargetMode="External"/><Relationship Id="rId6" Type="http://schemas.openxmlformats.org/officeDocument/2006/relationships/hyperlink" Target="mailto:uspd@santamaria-boyaca.gov.co" TargetMode="External"/><Relationship Id="rId11" Type="http://schemas.openxmlformats.org/officeDocument/2006/relationships/hyperlink" Target="mailto:delfinaguerrero1947@gmail.com" TargetMode="External"/><Relationship Id="rId24" Type="http://schemas.openxmlformats.org/officeDocument/2006/relationships/comments" Target="../comments17.xml"/><Relationship Id="rId5" Type="http://schemas.openxmlformats.org/officeDocument/2006/relationships/hyperlink" Target="mailto:marthavillamilp@gmail.com" TargetMode="External"/><Relationship Id="rId15" Type="http://schemas.openxmlformats.org/officeDocument/2006/relationships/hyperlink" Target="mailto:lisajunco@gmail.com" TargetMode="External"/><Relationship Id="rId23" Type="http://schemas.openxmlformats.org/officeDocument/2006/relationships/vmlDrawing" Target="../drawings/vmlDrawing17.vml"/><Relationship Id="rId10" Type="http://schemas.openxmlformats.org/officeDocument/2006/relationships/hyperlink" Target="mailto:gloriainespabonm@gmail.com" TargetMode="External"/><Relationship Id="rId19" Type="http://schemas.openxmlformats.org/officeDocument/2006/relationships/hyperlink" Target="mailto:zorysroa@gmail.com" TargetMode="External"/><Relationship Id="rId4" Type="http://schemas.openxmlformats.org/officeDocument/2006/relationships/hyperlink" Target="mailto:nestorsegurah@gmail.com" TargetMode="External"/><Relationship Id="rId9" Type="http://schemas.openxmlformats.org/officeDocument/2006/relationships/hyperlink" Target="mailto:acueductosumbitaboyaca@gmail.com" TargetMode="External"/><Relationship Id="rId14" Type="http://schemas.openxmlformats.org/officeDocument/2006/relationships/hyperlink" Target="mailto:imeldaperilla75@gmail.com" TargetMode="External"/><Relationship Id="rId22" Type="http://schemas.openxmlformats.org/officeDocument/2006/relationships/drawing" Target="../drawings/drawing17.xml"/></Relationships>
</file>

<file path=xl/worksheets/_rels/sheet20.xml.rels><?xml version="1.0" encoding="UTF-8" standalone="yes"?>
<Relationships xmlns="http://schemas.openxmlformats.org/package/2006/relationships"><Relationship Id="rId8" Type="http://schemas.openxmlformats.org/officeDocument/2006/relationships/drawing" Target="../drawings/drawing18.xml"/><Relationship Id="rId3" Type="http://schemas.openxmlformats.org/officeDocument/2006/relationships/hyperlink" Target="mailto:novoaruizjulioa@gmail.com" TargetMode="External"/><Relationship Id="rId7" Type="http://schemas.openxmlformats.org/officeDocument/2006/relationships/printerSettings" Target="../printerSettings/printerSettings6.bin"/><Relationship Id="rId2" Type="http://schemas.openxmlformats.org/officeDocument/2006/relationships/hyperlink" Target="mailto:rnelpa58@hotmail.com" TargetMode="External"/><Relationship Id="rId1" Type="http://schemas.openxmlformats.org/officeDocument/2006/relationships/hyperlink" Target="mailto:riapiraalejandra@gmail.com" TargetMode="External"/><Relationship Id="rId6" Type="http://schemas.openxmlformats.org/officeDocument/2006/relationships/hyperlink" Target="mailto:BLANCAYANETHDAZAMARTINEZ@GMAIL.COM" TargetMode="External"/><Relationship Id="rId5" Type="http://schemas.openxmlformats.org/officeDocument/2006/relationships/hyperlink" Target="mailto:ramosrodulfo4@gmail.com" TargetMode="External"/><Relationship Id="rId10" Type="http://schemas.openxmlformats.org/officeDocument/2006/relationships/comments" Target="../comments18.xml"/><Relationship Id="rId4" Type="http://schemas.openxmlformats.org/officeDocument/2006/relationships/hyperlink" Target="mailto:blanca.melo.1779@gmail.com" TargetMode="External"/><Relationship Id="rId9" Type="http://schemas.openxmlformats.org/officeDocument/2006/relationships/vmlDrawing" Target="../drawings/vmlDrawing18.v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8.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20.xml"/><Relationship Id="rId1" Type="http://schemas.openxmlformats.org/officeDocument/2006/relationships/printerSettings" Target="../printerSettings/printerSettings9.bin"/><Relationship Id="rId4" Type="http://schemas.openxmlformats.org/officeDocument/2006/relationships/comments" Target="../comments19.xml"/></Relationships>
</file>

<file path=xl/worksheets/_rels/sheet26.xml.rels><?xml version="1.0" encoding="UTF-8" standalone="yes"?>
<Relationships xmlns="http://schemas.openxmlformats.org/package/2006/relationships"><Relationship Id="rId26" Type="http://schemas.openxmlformats.org/officeDocument/2006/relationships/hyperlink" Target="mailto:luz.garcia.2@hotmail.com" TargetMode="External"/><Relationship Id="rId21" Type="http://schemas.openxmlformats.org/officeDocument/2006/relationships/hyperlink" Target="mailto:albaceciliaporras@gmail.com" TargetMode="External"/><Relationship Id="rId42" Type="http://schemas.openxmlformats.org/officeDocument/2006/relationships/hyperlink" Target="mailto:olmu714@gmail.com" TargetMode="External"/><Relationship Id="rId47" Type="http://schemas.openxmlformats.org/officeDocument/2006/relationships/hyperlink" Target="mailto:enonmmanantial@gmail.com" TargetMode="External"/><Relationship Id="rId63" Type="http://schemas.openxmlformats.org/officeDocument/2006/relationships/hyperlink" Target="mailto:solermarcoantonio1@gmail.com" TargetMode="External"/><Relationship Id="rId68" Type="http://schemas.openxmlformats.org/officeDocument/2006/relationships/hyperlink" Target="mailto:pedrovillamoral@gmail.com" TargetMode="External"/><Relationship Id="rId16" Type="http://schemas.openxmlformats.org/officeDocument/2006/relationships/hyperlink" Target="mailto:kristianporras2@gmail.com" TargetMode="External"/><Relationship Id="rId11" Type="http://schemas.openxmlformats.org/officeDocument/2006/relationships/hyperlink" Target="mailto:wilsonfarfanr@gmail.com" TargetMode="External"/><Relationship Id="rId24" Type="http://schemas.openxmlformats.org/officeDocument/2006/relationships/hyperlink" Target="mailto:wilsonhernandez.2020@gmail.com" TargetMode="External"/><Relationship Id="rId32" Type="http://schemas.openxmlformats.org/officeDocument/2006/relationships/hyperlink" Target="mailto:juan_chos223@hotmail.com" TargetMode="External"/><Relationship Id="rId37" Type="http://schemas.openxmlformats.org/officeDocument/2006/relationships/hyperlink" Target="mailto:felipesanchez9374@gmai.com" TargetMode="External"/><Relationship Id="rId40" Type="http://schemas.openxmlformats.org/officeDocument/2006/relationships/hyperlink" Target="mailto:diana.lozano02@uptc.edu.co" TargetMode="External"/><Relationship Id="rId45" Type="http://schemas.openxmlformats.org/officeDocument/2006/relationships/hyperlink" Target="mailto:reyesesmeralda.06@gmail.com" TargetMode="External"/><Relationship Id="rId53" Type="http://schemas.openxmlformats.org/officeDocument/2006/relationships/hyperlink" Target="mailto:naranjofabio0806@gmail.com" TargetMode="External"/><Relationship Id="rId58" Type="http://schemas.openxmlformats.org/officeDocument/2006/relationships/hyperlink" Target="mailto:gomax24@gmail.com" TargetMode="External"/><Relationship Id="rId66" Type="http://schemas.openxmlformats.org/officeDocument/2006/relationships/hyperlink" Target="mailto:acueductopenablanca@gmail.com" TargetMode="External"/><Relationship Id="rId74" Type="http://schemas.openxmlformats.org/officeDocument/2006/relationships/hyperlink" Target="mailto:rossiwilchesquintana@gmail.com" TargetMode="External"/><Relationship Id="rId79" Type="http://schemas.openxmlformats.org/officeDocument/2006/relationships/comments" Target="../comments20.xml"/><Relationship Id="rId5" Type="http://schemas.openxmlformats.org/officeDocument/2006/relationships/hyperlink" Target="mailto:castiblancoyurany@gmail.com" TargetMode="External"/><Relationship Id="rId61" Type="http://schemas.openxmlformats.org/officeDocument/2006/relationships/hyperlink" Target="mailto:solermarcoantonio1@gmail.com" TargetMode="External"/><Relationship Id="rId19" Type="http://schemas.openxmlformats.org/officeDocument/2006/relationships/hyperlink" Target="mailto:isagr802@hotmail.es" TargetMode="External"/><Relationship Id="rId14" Type="http://schemas.openxmlformats.org/officeDocument/2006/relationships/hyperlink" Target="mailto:edcacu@gmail.com" TargetMode="External"/><Relationship Id="rId22" Type="http://schemas.openxmlformats.org/officeDocument/2006/relationships/hyperlink" Target="mailto:oorjuela63@hotmail.com" TargetMode="External"/><Relationship Id="rId27" Type="http://schemas.openxmlformats.org/officeDocument/2006/relationships/hyperlink" Target="mailto:rimoreno@misena.edu.co" TargetMode="External"/><Relationship Id="rId30" Type="http://schemas.openxmlformats.org/officeDocument/2006/relationships/hyperlink" Target="mailto:jaorbuca28@hotmail.com" TargetMode="External"/><Relationship Id="rId35" Type="http://schemas.openxmlformats.org/officeDocument/2006/relationships/hyperlink" Target="mailto:joralirio357@gmail.com" TargetMode="External"/><Relationship Id="rId43" Type="http://schemas.openxmlformats.org/officeDocument/2006/relationships/hyperlink" Target="mailto:juanmanuelariasarias85@gmail.com" TargetMode="External"/><Relationship Id="rId48" Type="http://schemas.openxmlformats.org/officeDocument/2006/relationships/hyperlink" Target="mailto:contactenos@eaaatenza.gov.co" TargetMode="External"/><Relationship Id="rId56" Type="http://schemas.openxmlformats.org/officeDocument/2006/relationships/hyperlink" Target="mailto:acueductoelcacique@gmail.com" TargetMode="External"/><Relationship Id="rId64" Type="http://schemas.openxmlformats.org/officeDocument/2006/relationships/hyperlink" Target="mailto:jmorenoneira000@gmail.com" TargetMode="External"/><Relationship Id="rId69" Type="http://schemas.openxmlformats.org/officeDocument/2006/relationships/hyperlink" Target="mailto:orlandoespinosa.reativa@gmail.com" TargetMode="External"/><Relationship Id="rId77" Type="http://schemas.openxmlformats.org/officeDocument/2006/relationships/drawing" Target="../drawings/drawing21.xml"/><Relationship Id="rId8" Type="http://schemas.openxmlformats.org/officeDocument/2006/relationships/hyperlink" Target="mailto:vargaspatarroyo@gmail.com" TargetMode="External"/><Relationship Id="rId51" Type="http://schemas.openxmlformats.org/officeDocument/2006/relationships/hyperlink" Target="mailto:nelpulido93@gmail.com" TargetMode="External"/><Relationship Id="rId72" Type="http://schemas.openxmlformats.org/officeDocument/2006/relationships/hyperlink" Target="mailto:anacruzsalamanca1@gmail.com" TargetMode="External"/><Relationship Id="rId3" Type="http://schemas.openxmlformats.org/officeDocument/2006/relationships/hyperlink" Target="mailto:jimarce20@hotmail.com" TargetMode="External"/><Relationship Id="rId12" Type="http://schemas.openxmlformats.org/officeDocument/2006/relationships/hyperlink" Target="mailto:luciamartinez24c@gmail.com" TargetMode="External"/><Relationship Id="rId17" Type="http://schemas.openxmlformats.org/officeDocument/2006/relationships/hyperlink" Target="mailto:kristianporras2@gmail.com" TargetMode="External"/><Relationship Id="rId25" Type="http://schemas.openxmlformats.org/officeDocument/2006/relationships/hyperlink" Target="mailto:ivalero81@hotmail.com" TargetMode="External"/><Relationship Id="rId33" Type="http://schemas.openxmlformats.org/officeDocument/2006/relationships/hyperlink" Target="mailto:salomonmarquez@gmail.com" TargetMode="External"/><Relationship Id="rId38" Type="http://schemas.openxmlformats.org/officeDocument/2006/relationships/hyperlink" Target="mailto:jaivergermanmendez@gmail.com" TargetMode="External"/><Relationship Id="rId46" Type="http://schemas.openxmlformats.org/officeDocument/2006/relationships/hyperlink" Target="mailto:bomberosgaragoa@hotmail.com" TargetMode="External"/><Relationship Id="rId59" Type="http://schemas.openxmlformats.org/officeDocument/2006/relationships/hyperlink" Target="mailto:blancbag@gmail.com" TargetMode="External"/><Relationship Id="rId67" Type="http://schemas.openxmlformats.org/officeDocument/2006/relationships/hyperlink" Target="mailto:carloshto.rivera@gmail.com" TargetMode="External"/><Relationship Id="rId20" Type="http://schemas.openxmlformats.org/officeDocument/2006/relationships/hyperlink" Target="mailto:meryluz87-19@hotmail.com" TargetMode="External"/><Relationship Id="rId41" Type="http://schemas.openxmlformats.org/officeDocument/2006/relationships/hyperlink" Target="mailto:albertolesmes1055@gmail.com" TargetMode="External"/><Relationship Id="rId54" Type="http://schemas.openxmlformats.org/officeDocument/2006/relationships/hyperlink" Target="mailto:jose_tolo75@hotmail.com" TargetMode="External"/><Relationship Id="rId62" Type="http://schemas.openxmlformats.org/officeDocument/2006/relationships/hyperlink" Target="mailto:solermarcoantonio1@gmail.com" TargetMode="External"/><Relationship Id="rId70" Type="http://schemas.openxmlformats.org/officeDocument/2006/relationships/hyperlink" Target="mailto:gloricas126@gmail.com" TargetMode="External"/><Relationship Id="rId75" Type="http://schemas.openxmlformats.org/officeDocument/2006/relationships/hyperlink" Target="mailto:alvaroraulrodriguezcaro898@gmail.com" TargetMode="External"/><Relationship Id="rId1" Type="http://schemas.openxmlformats.org/officeDocument/2006/relationships/hyperlink" Target="mailto:carlitosbohorquez@yahoo.com" TargetMode="External"/><Relationship Id="rId6" Type="http://schemas.openxmlformats.org/officeDocument/2006/relationships/hyperlink" Target="mailto:jograpez@hotmail.com" TargetMode="External"/><Relationship Id="rId15" Type="http://schemas.openxmlformats.org/officeDocument/2006/relationships/hyperlink" Target="mailto:pulidoemmeye@gmail.com" TargetMode="External"/><Relationship Id="rId23" Type="http://schemas.openxmlformats.org/officeDocument/2006/relationships/hyperlink" Target="mailto:ana.bernal86@gmail.com" TargetMode="External"/><Relationship Id="rId28" Type="http://schemas.openxmlformats.org/officeDocument/2006/relationships/hyperlink" Target="mailto:josebenedictoumbita@gmail.com" TargetMode="External"/><Relationship Id="rId36" Type="http://schemas.openxmlformats.org/officeDocument/2006/relationships/hyperlink" Target="mailto:jorgesoler@tecnicarga.com" TargetMode="External"/><Relationship Id="rId49" Type="http://schemas.openxmlformats.org/officeDocument/2006/relationships/hyperlink" Target="mailto:melisamoracalderon@gmail.com" TargetMode="External"/><Relationship Id="rId57" Type="http://schemas.openxmlformats.org/officeDocument/2006/relationships/hyperlink" Target="mailto:gomax24@gmail.com" TargetMode="External"/><Relationship Id="rId10" Type="http://schemas.openxmlformats.org/officeDocument/2006/relationships/hyperlink" Target="mailto:anyelanel@hotmai.com" TargetMode="External"/><Relationship Id="rId31" Type="http://schemas.openxmlformats.org/officeDocument/2006/relationships/hyperlink" Target="mailto:luzhtigre@hotmail.com" TargetMode="External"/><Relationship Id="rId44" Type="http://schemas.openxmlformats.org/officeDocument/2006/relationships/hyperlink" Target="mailto:cedingca@gmail.com" TargetMode="External"/><Relationship Id="rId52" Type="http://schemas.openxmlformats.org/officeDocument/2006/relationships/hyperlink" Target="mailto:maricita07@yahoo.es" TargetMode="External"/><Relationship Id="rId60" Type="http://schemas.openxmlformats.org/officeDocument/2006/relationships/hyperlink" Target="mailto:olguitalop@gmail.com" TargetMode="External"/><Relationship Id="rId65" Type="http://schemas.openxmlformats.org/officeDocument/2006/relationships/hyperlink" Target="mailto:yucaro84@hotmail.com" TargetMode="External"/><Relationship Id="rId73" Type="http://schemas.openxmlformats.org/officeDocument/2006/relationships/hyperlink" Target="mailto:gambafernando09@gmail.com" TargetMode="External"/><Relationship Id="rId78" Type="http://schemas.openxmlformats.org/officeDocument/2006/relationships/vmlDrawing" Target="../drawings/vmlDrawing20.vml"/><Relationship Id="rId4" Type="http://schemas.openxmlformats.org/officeDocument/2006/relationships/hyperlink" Target="mailto:uspd@santamaria-boyac.gov.co" TargetMode="External"/><Relationship Id="rId9" Type="http://schemas.openxmlformats.org/officeDocument/2006/relationships/hyperlink" Target="mailto:jreltrebol@hotmail.com" TargetMode="External"/><Relationship Id="rId13" Type="http://schemas.openxmlformats.org/officeDocument/2006/relationships/hyperlink" Target="mailto:disilva23@yahoo.es" TargetMode="External"/><Relationship Id="rId18" Type="http://schemas.openxmlformats.org/officeDocument/2006/relationships/hyperlink" Target="mailto:anelcruz20@hotmail.com" TargetMode="External"/><Relationship Id="rId39" Type="http://schemas.openxmlformats.org/officeDocument/2006/relationships/hyperlink" Target="mailto:molinaedgar1966@gmail.com" TargetMode="External"/><Relationship Id="rId34" Type="http://schemas.openxmlformats.org/officeDocument/2006/relationships/hyperlink" Target="mailto:sergioesteban2508@gmail.com" TargetMode="External"/><Relationship Id="rId50" Type="http://schemas.openxmlformats.org/officeDocument/2006/relationships/hyperlink" Target="mailto:jreltrebol@hotmail.com" TargetMode="External"/><Relationship Id="rId55" Type="http://schemas.openxmlformats.org/officeDocument/2006/relationships/hyperlink" Target="mailto:mariluzgarciamelo57@gmail.com" TargetMode="External"/><Relationship Id="rId76" Type="http://schemas.openxmlformats.org/officeDocument/2006/relationships/printerSettings" Target="../printerSettings/printerSettings10.bin"/><Relationship Id="rId7" Type="http://schemas.openxmlformats.org/officeDocument/2006/relationships/hyperlink" Target="mailto:ernestovelasquezv@hotmail.com" TargetMode="External"/><Relationship Id="rId71" Type="http://schemas.openxmlformats.org/officeDocument/2006/relationships/hyperlink" Target="mailto:flor.camara@hotmail.com" TargetMode="External"/><Relationship Id="rId2" Type="http://schemas.openxmlformats.org/officeDocument/2006/relationships/hyperlink" Target="mailto:dilanama1987@gmail.com" TargetMode="External"/><Relationship Id="rId29" Type="http://schemas.openxmlformats.org/officeDocument/2006/relationships/hyperlink" Target="mailto:rizarguelloflormaria@gmail.com" TargetMode="External"/></Relationships>
</file>

<file path=xl/worksheets/_rels/sheet27.xml.rels><?xml version="1.0" encoding="UTF-8" standalone="yes"?>
<Relationships xmlns="http://schemas.openxmlformats.org/package/2006/relationships"><Relationship Id="rId26" Type="http://schemas.openxmlformats.org/officeDocument/2006/relationships/hyperlink" Target="mailto:franco231@hotmail.com" TargetMode="External"/><Relationship Id="rId21" Type="http://schemas.openxmlformats.org/officeDocument/2006/relationships/hyperlink" Target="mailto:luishruizmartinez@hotmail.com" TargetMode="External"/><Relationship Id="rId42" Type="http://schemas.openxmlformats.org/officeDocument/2006/relationships/hyperlink" Target="mailto:acerihe@yahoo.es" TargetMode="External"/><Relationship Id="rId47" Type="http://schemas.openxmlformats.org/officeDocument/2006/relationships/hyperlink" Target="mailto:fp09900@gmail.com" TargetMode="External"/><Relationship Id="rId63" Type="http://schemas.openxmlformats.org/officeDocument/2006/relationships/hyperlink" Target="mailto:refugiodemamapacha@gmail.com" TargetMode="External"/><Relationship Id="rId68" Type="http://schemas.openxmlformats.org/officeDocument/2006/relationships/hyperlink" Target="mailto:luzmarinaporrasmunoz@gmail.com" TargetMode="External"/><Relationship Id="rId84" Type="http://schemas.openxmlformats.org/officeDocument/2006/relationships/hyperlink" Target="mailto:rosab.jimenez2023@gmail.com" TargetMode="External"/><Relationship Id="rId16" Type="http://schemas.openxmlformats.org/officeDocument/2006/relationships/hyperlink" Target="mailto:lisandrojunco@hotmail.com" TargetMode="External"/><Relationship Id="rId11" Type="http://schemas.openxmlformats.org/officeDocument/2006/relationships/hyperlink" Target="mailto:contactenos@eaaatenza.gov.co" TargetMode="External"/><Relationship Id="rId32" Type="http://schemas.openxmlformats.org/officeDocument/2006/relationships/hyperlink" Target="mailto:chivaticopulido@gmail.com" TargetMode="External"/><Relationship Id="rId37" Type="http://schemas.openxmlformats.org/officeDocument/2006/relationships/hyperlink" Target="mailto:J.ABSALONRR@GMAIL.COM" TargetMode="External"/><Relationship Id="rId53" Type="http://schemas.openxmlformats.org/officeDocument/2006/relationships/hyperlink" Target="mailto:bohorquezluz738@gmail.com" TargetMode="External"/><Relationship Id="rId58" Type="http://schemas.openxmlformats.org/officeDocument/2006/relationships/hyperlink" Target="mailto:mguillermogamba@gmail.com" TargetMode="External"/><Relationship Id="rId74" Type="http://schemas.openxmlformats.org/officeDocument/2006/relationships/hyperlink" Target="mailto:manuela.suarez.rueda@gmail.com" TargetMode="External"/><Relationship Id="rId79" Type="http://schemas.openxmlformats.org/officeDocument/2006/relationships/hyperlink" Target="mailto:jaimevargasr1234@gmail.com" TargetMode="External"/><Relationship Id="rId5" Type="http://schemas.openxmlformats.org/officeDocument/2006/relationships/hyperlink" Target="mailto:orlandoparrap123@gmail.com" TargetMode="External"/><Relationship Id="rId19" Type="http://schemas.openxmlformats.org/officeDocument/2006/relationships/hyperlink" Target="mailto:pancharuiz23@yahoo.es" TargetMode="External"/><Relationship Id="rId14" Type="http://schemas.openxmlformats.org/officeDocument/2006/relationships/hyperlink" Target="mailto:acuapalmas2020@gmail.com" TargetMode="External"/><Relationship Id="rId22" Type="http://schemas.openxmlformats.org/officeDocument/2006/relationships/hyperlink" Target="mailto:pemurillo18@hotmail.com" TargetMode="External"/><Relationship Id="rId27" Type="http://schemas.openxmlformats.org/officeDocument/2006/relationships/hyperlink" Target="mailto:erleyrodriguez8@gmail.com" TargetMode="External"/><Relationship Id="rId30" Type="http://schemas.openxmlformats.org/officeDocument/2006/relationships/hyperlink" Target="mailto:lilia201954@gmail.com" TargetMode="External"/><Relationship Id="rId35" Type="http://schemas.openxmlformats.org/officeDocument/2006/relationships/hyperlink" Target="mailto:hernandoflores81@hotmail.com" TargetMode="External"/><Relationship Id="rId43" Type="http://schemas.openxmlformats.org/officeDocument/2006/relationships/hyperlink" Target="mailto:claudia.barriga40@gmail.com" TargetMode="External"/><Relationship Id="rId48" Type="http://schemas.openxmlformats.org/officeDocument/2006/relationships/hyperlink" Target="mailto:francisco.s.h@hotmail.es" TargetMode="External"/><Relationship Id="rId56" Type="http://schemas.openxmlformats.org/officeDocument/2006/relationships/hyperlink" Target="mailto:unidadserviciospublicos@jenesano-boyaca.gov.co" TargetMode="External"/><Relationship Id="rId64" Type="http://schemas.openxmlformats.org/officeDocument/2006/relationships/hyperlink" Target="mailto:miguelfranco151279@gmail.com" TargetMode="External"/><Relationship Id="rId69" Type="http://schemas.openxmlformats.org/officeDocument/2006/relationships/hyperlink" Target="mailto:familiatorreschacon@gmail.com" TargetMode="External"/><Relationship Id="rId77" Type="http://schemas.openxmlformats.org/officeDocument/2006/relationships/hyperlink" Target="mailto:mariadilmaariasacevedo@gmail.com" TargetMode="External"/><Relationship Id="rId8" Type="http://schemas.openxmlformats.org/officeDocument/2006/relationships/hyperlink" Target="mailto:jesussacristan658@gmail.com" TargetMode="External"/><Relationship Id="rId51" Type="http://schemas.openxmlformats.org/officeDocument/2006/relationships/hyperlink" Target="mailto:gomnenita@gmail.com" TargetMode="External"/><Relationship Id="rId72" Type="http://schemas.openxmlformats.org/officeDocument/2006/relationships/hyperlink" Target="mailto:camilagarzoncano@gmail.com" TargetMode="External"/><Relationship Id="rId80" Type="http://schemas.openxmlformats.org/officeDocument/2006/relationships/hyperlink" Target="mailto:b.lili.a.b21@gmail.com" TargetMode="External"/><Relationship Id="rId85" Type="http://schemas.openxmlformats.org/officeDocument/2006/relationships/printerSettings" Target="../printerSettings/printerSettings11.bin"/><Relationship Id="rId3" Type="http://schemas.openxmlformats.org/officeDocument/2006/relationships/hyperlink" Target="mailto:jcmancipem@hotmail.com" TargetMode="External"/><Relationship Id="rId12" Type="http://schemas.openxmlformats.org/officeDocument/2006/relationships/hyperlink" Target="mailto:yhina_va@hotmail.com" TargetMode="External"/><Relationship Id="rId17" Type="http://schemas.openxmlformats.org/officeDocument/2006/relationships/hyperlink" Target="mailto:israelrojasmartinez@gmail.com" TargetMode="External"/><Relationship Id="rId25" Type="http://schemas.openxmlformats.org/officeDocument/2006/relationships/hyperlink" Target="mailto:supersanti0814@gmail.com" TargetMode="External"/><Relationship Id="rId33" Type="http://schemas.openxmlformats.org/officeDocument/2006/relationships/hyperlink" Target="mailto:germanv1986@hotmail.com" TargetMode="External"/><Relationship Id="rId38" Type="http://schemas.openxmlformats.org/officeDocument/2006/relationships/hyperlink" Target="mailto:crisantomoreno63@hotmail.com" TargetMode="External"/><Relationship Id="rId46" Type="http://schemas.openxmlformats.org/officeDocument/2006/relationships/hyperlink" Target="mailto:sergiofr2@hotmail.com" TargetMode="External"/><Relationship Id="rId59" Type="http://schemas.openxmlformats.org/officeDocument/2006/relationships/hyperlink" Target="mailto:bernys51@gmail.com" TargetMode="External"/><Relationship Id="rId67" Type="http://schemas.openxmlformats.org/officeDocument/2006/relationships/hyperlink" Target="mailto:joedmugo10@gmail.com" TargetMode="External"/><Relationship Id="rId20" Type="http://schemas.openxmlformats.org/officeDocument/2006/relationships/hyperlink" Target="mailto:nestorturmeque@gmail.com" TargetMode="External"/><Relationship Id="rId41" Type="http://schemas.openxmlformats.org/officeDocument/2006/relationships/hyperlink" Target="mailto:jorgeanibalmunozm@gmail.com" TargetMode="External"/><Relationship Id="rId54" Type="http://schemas.openxmlformats.org/officeDocument/2006/relationships/hyperlink" Target="mailto:mariareyesy26@gmail.com" TargetMode="External"/><Relationship Id="rId62" Type="http://schemas.openxmlformats.org/officeDocument/2006/relationships/hyperlink" Target="mailto:yohhis@hotmail.com" TargetMode="External"/><Relationship Id="rId70" Type="http://schemas.openxmlformats.org/officeDocument/2006/relationships/hyperlink" Target="mailto:luis.contre@yahoo.es" TargetMode="External"/><Relationship Id="rId75" Type="http://schemas.openxmlformats.org/officeDocument/2006/relationships/hyperlink" Target="mailto:efreid2013@gmail.com" TargetMode="External"/><Relationship Id="rId83" Type="http://schemas.openxmlformats.org/officeDocument/2006/relationships/hyperlink" Target="mailto:reinaalfredorj@gmail.com" TargetMode="External"/><Relationship Id="rId88" Type="http://schemas.openxmlformats.org/officeDocument/2006/relationships/comments" Target="../comments21.xml"/><Relationship Id="rId1" Type="http://schemas.openxmlformats.org/officeDocument/2006/relationships/hyperlink" Target="mailto:mar-1940@hotmail.com" TargetMode="External"/><Relationship Id="rId6" Type="http://schemas.openxmlformats.org/officeDocument/2006/relationships/hyperlink" Target="mailto:albeiroporras@hotmail.es" TargetMode="External"/><Relationship Id="rId15" Type="http://schemas.openxmlformats.org/officeDocument/2006/relationships/hyperlink" Target="mailto:lauramarfira@gmail.com" TargetMode="External"/><Relationship Id="rId23" Type="http://schemas.openxmlformats.org/officeDocument/2006/relationships/hyperlink" Target="mailto:marthamartinezgarcia.308@gmail.com" TargetMode="External"/><Relationship Id="rId28" Type="http://schemas.openxmlformats.org/officeDocument/2006/relationships/hyperlink" Target="mailto:carolinavpedreros@gmail.com" TargetMode="External"/><Relationship Id="rId36" Type="http://schemas.openxmlformats.org/officeDocument/2006/relationships/hyperlink" Target="mailto:aljcaba@yahoo.com" TargetMode="External"/><Relationship Id="rId49" Type="http://schemas.openxmlformats.org/officeDocument/2006/relationships/hyperlink" Target="mailto:antoniojosesj@hotmail.com" TargetMode="External"/><Relationship Id="rId57" Type="http://schemas.openxmlformats.org/officeDocument/2006/relationships/hyperlink" Target="mailto:flordiaz24@gmail.com" TargetMode="External"/><Relationship Id="rId10" Type="http://schemas.openxmlformats.org/officeDocument/2006/relationships/hyperlink" Target="mailto:acueductoelortigal2021@gmail.com" TargetMode="External"/><Relationship Id="rId31" Type="http://schemas.openxmlformats.org/officeDocument/2006/relationships/hyperlink" Target="mailto:suarezcabezaflormarca982@gmail.com" TargetMode="External"/><Relationship Id="rId44" Type="http://schemas.openxmlformats.org/officeDocument/2006/relationships/hyperlink" Target="mailto:aguablancajenesano@gmail.com" TargetMode="External"/><Relationship Id="rId52" Type="http://schemas.openxmlformats.org/officeDocument/2006/relationships/hyperlink" Target="mailto:augusto6216@hotmail.com" TargetMode="External"/><Relationship Id="rId60" Type="http://schemas.openxmlformats.org/officeDocument/2006/relationships/hyperlink" Target="mailto:corla684@gmail.com" TargetMode="External"/><Relationship Id="rId65" Type="http://schemas.openxmlformats.org/officeDocument/2006/relationships/hyperlink" Target="mailto:joedmugo10@gmail.com" TargetMode="External"/><Relationship Id="rId73" Type="http://schemas.openxmlformats.org/officeDocument/2006/relationships/hyperlink" Target="mailto:canolopezandrea@gmail.com" TargetMode="External"/><Relationship Id="rId78" Type="http://schemas.openxmlformats.org/officeDocument/2006/relationships/hyperlink" Target="mailto:lemala06@gmail.com" TargetMode="External"/><Relationship Id="rId81" Type="http://schemas.openxmlformats.org/officeDocument/2006/relationships/hyperlink" Target="mailto:romonnsuarez@gmail.com" TargetMode="External"/><Relationship Id="rId86" Type="http://schemas.openxmlformats.org/officeDocument/2006/relationships/drawing" Target="../drawings/drawing22.xml"/><Relationship Id="rId4" Type="http://schemas.openxmlformats.org/officeDocument/2006/relationships/hyperlink" Target="mailto:granjaintegral12018@gmail.com" TargetMode="External"/><Relationship Id="rId9" Type="http://schemas.openxmlformats.org/officeDocument/2006/relationships/hyperlink" Target="mailto:fdozarate9@gmail.com" TargetMode="External"/><Relationship Id="rId13" Type="http://schemas.openxmlformats.org/officeDocument/2006/relationships/hyperlink" Target="mailto:gomnenita@gmail.com" TargetMode="External"/><Relationship Id="rId18" Type="http://schemas.openxmlformats.org/officeDocument/2006/relationships/hyperlink" Target="mailto:clau-s@hotmail.com" TargetMode="External"/><Relationship Id="rId39" Type="http://schemas.openxmlformats.org/officeDocument/2006/relationships/hyperlink" Target="mailto:martadualda@gmail.com" TargetMode="External"/><Relationship Id="rId34" Type="http://schemas.openxmlformats.org/officeDocument/2006/relationships/hyperlink" Target="mailto:bernalpulido@gmail.com" TargetMode="External"/><Relationship Id="rId50" Type="http://schemas.openxmlformats.org/officeDocument/2006/relationships/hyperlink" Target="mailto:allpa.telecom@gmail.com" TargetMode="External"/><Relationship Id="rId55" Type="http://schemas.openxmlformats.org/officeDocument/2006/relationships/hyperlink" Target="mailto:marthamargarita1831@hotmail.com" TargetMode="External"/><Relationship Id="rId76" Type="http://schemas.openxmlformats.org/officeDocument/2006/relationships/hyperlink" Target="mailto:acueductolasquintas@gmail.com" TargetMode="External"/><Relationship Id="rId7" Type="http://schemas.openxmlformats.org/officeDocument/2006/relationships/hyperlink" Target="mailto:erikmancipe@gmail.com" TargetMode="External"/><Relationship Id="rId71" Type="http://schemas.openxmlformats.org/officeDocument/2006/relationships/hyperlink" Target="mailto:mmayerlytatianamt@gmail.com" TargetMode="External"/><Relationship Id="rId2" Type="http://schemas.openxmlformats.org/officeDocument/2006/relationships/hyperlink" Target="mailto:anedmag8505@gmail.com" TargetMode="External"/><Relationship Id="rId29" Type="http://schemas.openxmlformats.org/officeDocument/2006/relationships/hyperlink" Target="mailto:fabioparra022@gmail.com" TargetMode="External"/><Relationship Id="rId24" Type="http://schemas.openxmlformats.org/officeDocument/2006/relationships/hyperlink" Target="mailto:jackbohorquez2019@gmail.com" TargetMode="External"/><Relationship Id="rId40" Type="http://schemas.openxmlformats.org/officeDocument/2006/relationships/hyperlink" Target="mailto:juanchocuesta2020@gmail.com" TargetMode="External"/><Relationship Id="rId45" Type="http://schemas.openxmlformats.org/officeDocument/2006/relationships/hyperlink" Target="mailto:crisantoromero63@hotmail.com" TargetMode="External"/><Relationship Id="rId66" Type="http://schemas.openxmlformats.org/officeDocument/2006/relationships/hyperlink" Target="mailto:lisoca1653@gmail.com" TargetMode="External"/><Relationship Id="rId87" Type="http://schemas.openxmlformats.org/officeDocument/2006/relationships/vmlDrawing" Target="../drawings/vmlDrawing21.vml"/><Relationship Id="rId61" Type="http://schemas.openxmlformats.org/officeDocument/2006/relationships/hyperlink" Target="mailto:merybohorquez243@gmail.com" TargetMode="External"/><Relationship Id="rId82" Type="http://schemas.openxmlformats.org/officeDocument/2006/relationships/hyperlink" Target="mailto:gorgosal@hortmail.com" TargetMode="Externa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2.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13.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14.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3.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printerSettings" Target="../printerSettings/printerSettings16.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A1:BQ14"/>
  <sheetViews>
    <sheetView topLeftCell="A10" zoomScale="140" zoomScaleNormal="140" workbookViewId="0">
      <selection activeCell="F13" sqref="F13"/>
    </sheetView>
  </sheetViews>
  <sheetFormatPr baseColWidth="10" defaultRowHeight="15"/>
  <cols>
    <col min="1" max="1" width="12.42578125" customWidth="1"/>
    <col min="2" max="2" width="18.7109375" customWidth="1"/>
    <col min="4" max="4" width="32.28515625" customWidth="1"/>
    <col min="7" max="7" width="15.5703125" customWidth="1"/>
    <col min="12" max="12" width="15" customWidth="1"/>
    <col min="13" max="13" width="15.28515625" customWidth="1"/>
    <col min="20" max="20" width="9.5703125" customWidth="1"/>
    <col min="21" max="21" width="13.5703125" customWidth="1"/>
    <col min="85" max="85" width="38.5703125" customWidth="1"/>
  </cols>
  <sheetData>
    <row r="1" spans="1:69" ht="15.75" thickBot="1"/>
    <row r="2" spans="1:69" ht="30.75" customHeight="1">
      <c r="A2" s="3179"/>
      <c r="B2" s="3180"/>
      <c r="C2" s="3185" t="s">
        <v>9878</v>
      </c>
      <c r="D2" s="3186"/>
      <c r="E2" s="3186"/>
      <c r="F2" s="3186"/>
      <c r="G2" s="3186"/>
      <c r="H2" s="3186"/>
      <c r="I2" s="3186"/>
      <c r="J2" s="3186"/>
      <c r="K2" s="3186"/>
      <c r="L2" s="3186"/>
      <c r="M2" s="3186"/>
      <c r="N2" s="3186"/>
      <c r="O2" s="3186"/>
      <c r="P2" s="3186"/>
      <c r="Q2" s="3186"/>
      <c r="R2" s="3186"/>
      <c r="S2" s="3186"/>
      <c r="T2" s="3186"/>
      <c r="U2" s="3186"/>
      <c r="V2" s="3186"/>
      <c r="W2" s="3186"/>
      <c r="X2" s="3186"/>
      <c r="Y2" s="3186"/>
      <c r="Z2" s="3186"/>
      <c r="AA2" s="3186"/>
      <c r="AB2" s="3186"/>
      <c r="AC2" s="3186"/>
      <c r="AD2" s="3186"/>
      <c r="AE2" s="3186"/>
      <c r="AF2" s="3186"/>
      <c r="AG2" s="3186"/>
      <c r="AH2" s="3186"/>
      <c r="AI2" s="3186"/>
      <c r="AJ2" s="3186"/>
      <c r="AK2" s="3186"/>
      <c r="AL2" s="3186"/>
      <c r="AM2" s="3186"/>
      <c r="AN2" s="3186"/>
      <c r="AO2" s="3186"/>
      <c r="AP2" s="3186"/>
      <c r="AQ2" s="3186"/>
      <c r="AR2" s="3186"/>
      <c r="AS2" s="3186"/>
      <c r="AT2" s="3186"/>
      <c r="AU2" s="3186"/>
      <c r="AV2" s="3186"/>
      <c r="AW2" s="3186"/>
      <c r="AX2" s="3186"/>
      <c r="AY2" s="3186"/>
      <c r="AZ2" s="3186"/>
      <c r="BA2" s="3186"/>
      <c r="BB2" s="3186"/>
      <c r="BC2" s="3186"/>
      <c r="BD2" s="3186"/>
      <c r="BE2" s="3186"/>
      <c r="BF2" s="3186"/>
      <c r="BG2" s="3186"/>
      <c r="BH2" s="3186"/>
      <c r="BI2" s="3186"/>
      <c r="BJ2" s="3186"/>
      <c r="BK2" s="3186"/>
      <c r="BL2" s="3186"/>
      <c r="BM2" s="3186"/>
      <c r="BN2" s="3186"/>
      <c r="BO2" s="1812"/>
      <c r="BP2" s="1813" t="s">
        <v>1</v>
      </c>
      <c r="BQ2" s="1814" t="s">
        <v>2</v>
      </c>
    </row>
    <row r="3" spans="1:69" ht="21" customHeight="1">
      <c r="A3" s="3181"/>
      <c r="B3" s="3182"/>
      <c r="C3" s="3187"/>
      <c r="D3" s="3188"/>
      <c r="E3" s="3188"/>
      <c r="F3" s="3188"/>
      <c r="G3" s="3188"/>
      <c r="H3" s="3188"/>
      <c r="I3" s="3188"/>
      <c r="J3" s="3188"/>
      <c r="K3" s="3188"/>
      <c r="L3" s="3188"/>
      <c r="M3" s="3188"/>
      <c r="N3" s="3188"/>
      <c r="O3" s="3188"/>
      <c r="P3" s="3188"/>
      <c r="Q3" s="3188"/>
      <c r="R3" s="3188"/>
      <c r="S3" s="3188"/>
      <c r="T3" s="3188"/>
      <c r="U3" s="3188"/>
      <c r="V3" s="3188"/>
      <c r="W3" s="3188"/>
      <c r="X3" s="3188"/>
      <c r="Y3" s="3188"/>
      <c r="Z3" s="3188"/>
      <c r="AA3" s="3188"/>
      <c r="AB3" s="3188"/>
      <c r="AC3" s="3188"/>
      <c r="AD3" s="3188"/>
      <c r="AE3" s="3188"/>
      <c r="AF3" s="3188"/>
      <c r="AG3" s="3188"/>
      <c r="AH3" s="3188"/>
      <c r="AI3" s="3188"/>
      <c r="AJ3" s="3188"/>
      <c r="AK3" s="3188"/>
      <c r="AL3" s="3188"/>
      <c r="AM3" s="3188"/>
      <c r="AN3" s="3188"/>
      <c r="AO3" s="3188"/>
      <c r="AP3" s="3188"/>
      <c r="AQ3" s="3188"/>
      <c r="AR3" s="3188"/>
      <c r="AS3" s="3188"/>
      <c r="AT3" s="3188"/>
      <c r="AU3" s="3188"/>
      <c r="AV3" s="3188"/>
      <c r="AW3" s="3188"/>
      <c r="AX3" s="3188"/>
      <c r="AY3" s="3188"/>
      <c r="AZ3" s="3188"/>
      <c r="BA3" s="3188"/>
      <c r="BB3" s="3188"/>
      <c r="BC3" s="3188"/>
      <c r="BD3" s="3188"/>
      <c r="BE3" s="3188"/>
      <c r="BF3" s="3188"/>
      <c r="BG3" s="3188"/>
      <c r="BH3" s="3188"/>
      <c r="BI3" s="3188"/>
      <c r="BJ3" s="3188"/>
      <c r="BK3" s="3188"/>
      <c r="BL3" s="3188"/>
      <c r="BM3" s="3188"/>
      <c r="BN3" s="3188"/>
      <c r="BO3" s="1815"/>
      <c r="BP3" s="1816" t="s">
        <v>3</v>
      </c>
      <c r="BQ3" s="1817">
        <v>8</v>
      </c>
    </row>
    <row r="4" spans="1:69" ht="21" customHeight="1" thickBot="1">
      <c r="A4" s="3183"/>
      <c r="B4" s="3184"/>
      <c r="C4" s="3189"/>
      <c r="D4" s="3190"/>
      <c r="E4" s="3190"/>
      <c r="F4" s="3190"/>
      <c r="G4" s="3190"/>
      <c r="H4" s="3190"/>
      <c r="I4" s="3190"/>
      <c r="J4" s="3190"/>
      <c r="K4" s="3190"/>
      <c r="L4" s="3190"/>
      <c r="M4" s="3190"/>
      <c r="N4" s="3190"/>
      <c r="O4" s="3190"/>
      <c r="P4" s="3190"/>
      <c r="Q4" s="3190"/>
      <c r="R4" s="3190"/>
      <c r="S4" s="3190"/>
      <c r="T4" s="3190"/>
      <c r="U4" s="3190"/>
      <c r="V4" s="3190"/>
      <c r="W4" s="3190"/>
      <c r="X4" s="3190"/>
      <c r="Y4" s="3190"/>
      <c r="Z4" s="3190"/>
      <c r="AA4" s="3190"/>
      <c r="AB4" s="3190"/>
      <c r="AC4" s="3190"/>
      <c r="AD4" s="3190"/>
      <c r="AE4" s="3190"/>
      <c r="AF4" s="3190"/>
      <c r="AG4" s="3190"/>
      <c r="AH4" s="3190"/>
      <c r="AI4" s="3190"/>
      <c r="AJ4" s="3190"/>
      <c r="AK4" s="3190"/>
      <c r="AL4" s="3190"/>
      <c r="AM4" s="3190"/>
      <c r="AN4" s="3190"/>
      <c r="AO4" s="3190"/>
      <c r="AP4" s="3190"/>
      <c r="AQ4" s="3190"/>
      <c r="AR4" s="3190"/>
      <c r="AS4" s="3190"/>
      <c r="AT4" s="3190"/>
      <c r="AU4" s="3190"/>
      <c r="AV4" s="3190"/>
      <c r="AW4" s="3190"/>
      <c r="AX4" s="3190"/>
      <c r="AY4" s="3190"/>
      <c r="AZ4" s="3190"/>
      <c r="BA4" s="3190"/>
      <c r="BB4" s="3190"/>
      <c r="BC4" s="3190"/>
      <c r="BD4" s="3190"/>
      <c r="BE4" s="3190"/>
      <c r="BF4" s="3190"/>
      <c r="BG4" s="3190"/>
      <c r="BH4" s="3190"/>
      <c r="BI4" s="3190"/>
      <c r="BJ4" s="3190"/>
      <c r="BK4" s="3190"/>
      <c r="BL4" s="3190"/>
      <c r="BM4" s="3190"/>
      <c r="BN4" s="3190"/>
      <c r="BO4" s="1818"/>
      <c r="BP4" s="1819" t="s">
        <v>4</v>
      </c>
      <c r="BQ4" s="1820">
        <v>45617</v>
      </c>
    </row>
    <row r="5" spans="1:69" ht="12" customHeight="1">
      <c r="A5" s="3191"/>
      <c r="B5" s="3192"/>
      <c r="C5" s="3192"/>
      <c r="D5" s="3192"/>
      <c r="E5" s="3192"/>
      <c r="F5" s="3192"/>
      <c r="G5" s="3192"/>
      <c r="H5" s="3192"/>
      <c r="I5" s="3192"/>
      <c r="J5" s="3192"/>
      <c r="K5" s="3192"/>
      <c r="L5" s="3192"/>
      <c r="M5" s="3192"/>
      <c r="N5" s="3192"/>
      <c r="O5" s="3192"/>
      <c r="P5" s="3192"/>
      <c r="Q5" s="3192"/>
      <c r="R5" s="3192"/>
      <c r="S5" s="3192"/>
      <c r="T5" s="3192"/>
      <c r="U5" s="3192"/>
      <c r="V5" s="3192"/>
      <c r="W5" s="3192"/>
      <c r="X5" s="3192"/>
      <c r="Y5" s="3192"/>
      <c r="Z5" s="3192"/>
      <c r="AA5" s="3192"/>
      <c r="AB5" s="3192"/>
      <c r="AC5" s="3192"/>
      <c r="AD5" s="3192"/>
      <c r="AE5" s="3192"/>
      <c r="AF5" s="3192"/>
      <c r="AG5" s="3192"/>
      <c r="AH5" s="3192"/>
      <c r="AI5" s="3192"/>
      <c r="AJ5" s="3192"/>
      <c r="AK5" s="3192"/>
      <c r="AL5" s="3192"/>
      <c r="AM5" s="3192"/>
      <c r="AN5" s="3192"/>
      <c r="AO5" s="3192"/>
      <c r="AP5" s="3192"/>
      <c r="AQ5" s="3192"/>
      <c r="AR5" s="3192"/>
      <c r="AS5" s="3192"/>
      <c r="AT5" s="3192"/>
      <c r="AU5" s="3192"/>
      <c r="AV5" s="3192"/>
      <c r="AW5" s="3192"/>
      <c r="AX5" s="3192"/>
      <c r="AY5" s="3192"/>
      <c r="AZ5" s="3192"/>
      <c r="BA5" s="3192"/>
      <c r="BB5" s="3192"/>
      <c r="BC5" s="3192"/>
      <c r="BD5" s="3192"/>
      <c r="BE5" s="3192"/>
      <c r="BF5" s="3192"/>
      <c r="BG5" s="3192"/>
      <c r="BH5" s="3192"/>
      <c r="BI5" s="3192"/>
      <c r="BJ5" s="3192"/>
      <c r="BK5" s="3192"/>
      <c r="BL5" s="3192"/>
      <c r="BM5" s="3192"/>
      <c r="BN5" s="3192"/>
      <c r="BO5" s="3192"/>
      <c r="BP5" s="3192"/>
      <c r="BQ5" s="3192"/>
    </row>
    <row r="6" spans="1:69" s="1821" customFormat="1" ht="24.75" customHeight="1">
      <c r="A6" s="3193" t="s">
        <v>5</v>
      </c>
      <c r="B6" s="3194"/>
      <c r="C6" s="3194"/>
      <c r="D6" s="3194"/>
      <c r="E6" s="3194"/>
      <c r="F6" s="3194"/>
      <c r="G6" s="3194"/>
      <c r="H6" s="3194"/>
      <c r="I6" s="3194"/>
      <c r="J6" s="3194"/>
      <c r="K6" s="3195"/>
      <c r="L6" s="3196" t="s">
        <v>6</v>
      </c>
      <c r="M6" s="3196"/>
      <c r="N6" s="3196"/>
      <c r="O6" s="3196"/>
      <c r="P6" s="3196"/>
      <c r="Q6" s="3197" t="s">
        <v>7</v>
      </c>
      <c r="R6" s="3198"/>
      <c r="S6" s="3198"/>
      <c r="T6" s="3198"/>
      <c r="U6" s="3199"/>
      <c r="V6" s="3200" t="s">
        <v>8</v>
      </c>
      <c r="W6" s="3201"/>
      <c r="X6" s="3201"/>
      <c r="Y6" s="3202" t="s">
        <v>9</v>
      </c>
      <c r="Z6" s="3202"/>
      <c r="AA6" s="3202"/>
      <c r="AB6" s="3202"/>
      <c r="AC6" s="3202"/>
      <c r="AD6" s="3202"/>
      <c r="AE6" s="3202"/>
      <c r="AF6" s="3203" t="s">
        <v>6</v>
      </c>
      <c r="AG6" s="3203"/>
      <c r="AH6" s="3203"/>
      <c r="AI6" s="3203"/>
      <c r="AJ6" s="3203"/>
      <c r="AK6" s="3204" t="s">
        <v>10</v>
      </c>
      <c r="AL6" s="3205"/>
      <c r="AM6" s="3205"/>
      <c r="AN6" s="3205"/>
      <c r="AO6" s="3205"/>
      <c r="AP6" s="3205"/>
      <c r="AQ6" s="3206"/>
      <c r="AR6" s="3207" t="s">
        <v>11</v>
      </c>
      <c r="AS6" s="3208"/>
      <c r="AT6" s="3209" t="s">
        <v>12</v>
      </c>
      <c r="AU6" s="3210"/>
      <c r="AV6" s="3210"/>
      <c r="AW6" s="3210"/>
      <c r="AX6" s="3211"/>
      <c r="AY6" s="3212" t="s">
        <v>13</v>
      </c>
      <c r="AZ6" s="3213"/>
      <c r="BA6" s="3213"/>
      <c r="BB6" s="3213"/>
      <c r="BC6" s="3213"/>
      <c r="BD6" s="3213"/>
      <c r="BE6" s="3213"/>
      <c r="BF6" s="3213"/>
      <c r="BG6" s="3214"/>
      <c r="BH6" s="3215" t="s">
        <v>14</v>
      </c>
      <c r="BI6" s="3215"/>
      <c r="BJ6" s="3215"/>
      <c r="BK6" s="3215"/>
      <c r="BL6" s="3215"/>
      <c r="BM6" s="3215"/>
      <c r="BN6" s="3215"/>
      <c r="BO6" s="3215"/>
      <c r="BP6" s="3215"/>
      <c r="BQ6" s="3216" t="s">
        <v>15</v>
      </c>
    </row>
    <row r="7" spans="1:69" ht="56.25" customHeight="1">
      <c r="A7" s="10" t="s">
        <v>16</v>
      </c>
      <c r="B7" s="11" t="s">
        <v>17</v>
      </c>
      <c r="C7" s="1822" t="s">
        <v>18</v>
      </c>
      <c r="D7" s="13" t="s">
        <v>20</v>
      </c>
      <c r="E7" s="13" t="s">
        <v>21</v>
      </c>
      <c r="F7" s="13" t="s">
        <v>22</v>
      </c>
      <c r="G7" s="13" t="s">
        <v>23</v>
      </c>
      <c r="H7" s="13" t="s">
        <v>24</v>
      </c>
      <c r="I7" s="13" t="s">
        <v>25</v>
      </c>
      <c r="J7" s="13" t="s">
        <v>26</v>
      </c>
      <c r="K7" s="13" t="s">
        <v>27</v>
      </c>
      <c r="L7" s="14" t="s">
        <v>28</v>
      </c>
      <c r="M7" s="14" t="s">
        <v>29</v>
      </c>
      <c r="N7" s="14" t="s">
        <v>30</v>
      </c>
      <c r="O7" s="14" t="s">
        <v>31</v>
      </c>
      <c r="P7" s="14" t="s">
        <v>32</v>
      </c>
      <c r="Q7" s="1823" t="s">
        <v>1131</v>
      </c>
      <c r="R7" s="1824" t="s">
        <v>1132</v>
      </c>
      <c r="S7" s="1824" t="s">
        <v>1133</v>
      </c>
      <c r="T7" s="1824" t="s">
        <v>33</v>
      </c>
      <c r="U7" s="1824" t="s">
        <v>34</v>
      </c>
      <c r="V7" s="16" t="s">
        <v>35</v>
      </c>
      <c r="W7" s="17" t="s">
        <v>36</v>
      </c>
      <c r="X7" s="17" t="s">
        <v>30</v>
      </c>
      <c r="Y7" s="18" t="s">
        <v>37</v>
      </c>
      <c r="Z7" s="18" t="s">
        <v>38</v>
      </c>
      <c r="AA7" s="18" t="s">
        <v>39</v>
      </c>
      <c r="AB7" s="19" t="s">
        <v>40</v>
      </c>
      <c r="AC7" s="19" t="s">
        <v>41</v>
      </c>
      <c r="AD7" s="19" t="s">
        <v>42</v>
      </c>
      <c r="AE7" s="19" t="s">
        <v>43</v>
      </c>
      <c r="AF7" s="20" t="s">
        <v>44</v>
      </c>
      <c r="AG7" s="20" t="s">
        <v>45</v>
      </c>
      <c r="AH7" s="20" t="s">
        <v>30</v>
      </c>
      <c r="AI7" s="20" t="s">
        <v>31</v>
      </c>
      <c r="AJ7" s="20" t="s">
        <v>32</v>
      </c>
      <c r="AK7" s="21" t="s">
        <v>46</v>
      </c>
      <c r="AL7" s="22" t="s">
        <v>47</v>
      </c>
      <c r="AM7" s="22" t="s">
        <v>30</v>
      </c>
      <c r="AN7" s="23" t="s">
        <v>48</v>
      </c>
      <c r="AO7" s="23" t="s">
        <v>49</v>
      </c>
      <c r="AP7" s="23" t="s">
        <v>50</v>
      </c>
      <c r="AQ7" s="23" t="s">
        <v>51</v>
      </c>
      <c r="AR7" s="24" t="s">
        <v>52</v>
      </c>
      <c r="AS7" s="24" t="s">
        <v>53</v>
      </c>
      <c r="AT7" s="25" t="s">
        <v>46</v>
      </c>
      <c r="AU7" s="26" t="s">
        <v>47</v>
      </c>
      <c r="AV7" s="26" t="s">
        <v>30</v>
      </c>
      <c r="AW7" s="27" t="s">
        <v>54</v>
      </c>
      <c r="AX7" s="27" t="s">
        <v>50</v>
      </c>
      <c r="AY7" s="28" t="s">
        <v>52</v>
      </c>
      <c r="AZ7" s="28" t="s">
        <v>53</v>
      </c>
      <c r="BA7" s="28" t="s">
        <v>55</v>
      </c>
      <c r="BB7" s="28" t="s">
        <v>56</v>
      </c>
      <c r="BC7" s="28" t="s">
        <v>57</v>
      </c>
      <c r="BD7" s="29" t="s">
        <v>46</v>
      </c>
      <c r="BE7" s="29" t="s">
        <v>58</v>
      </c>
      <c r="BF7" s="29" t="s">
        <v>59</v>
      </c>
      <c r="BG7" s="14" t="s">
        <v>60</v>
      </c>
      <c r="BH7" s="30" t="s">
        <v>61</v>
      </c>
      <c r="BI7" s="30" t="s">
        <v>53</v>
      </c>
      <c r="BJ7" s="30" t="s">
        <v>62</v>
      </c>
      <c r="BK7" s="30" t="s">
        <v>63</v>
      </c>
      <c r="BL7" s="30" t="s">
        <v>38</v>
      </c>
      <c r="BM7" s="31" t="s">
        <v>46</v>
      </c>
      <c r="BN7" s="31" t="s">
        <v>47</v>
      </c>
      <c r="BO7" s="31" t="s">
        <v>30</v>
      </c>
      <c r="BP7" s="32" t="s">
        <v>60</v>
      </c>
      <c r="BQ7" s="3217"/>
    </row>
    <row r="8" spans="1:69" ht="46.5" customHeight="1">
      <c r="A8">
        <v>2726</v>
      </c>
      <c r="B8" s="245">
        <v>32780</v>
      </c>
      <c r="C8" t="s">
        <v>12799</v>
      </c>
      <c r="D8" t="s">
        <v>12800</v>
      </c>
      <c r="E8">
        <v>4276408</v>
      </c>
      <c r="F8" t="s">
        <v>474</v>
      </c>
      <c r="G8" t="s">
        <v>272</v>
      </c>
      <c r="H8" t="s">
        <v>69</v>
      </c>
      <c r="I8" t="s">
        <v>70</v>
      </c>
      <c r="J8" t="s">
        <v>12801</v>
      </c>
      <c r="K8" s="3124" t="s">
        <v>3632</v>
      </c>
      <c r="L8" t="s">
        <v>720</v>
      </c>
      <c r="M8" t="s">
        <v>720</v>
      </c>
      <c r="N8" t="s">
        <v>720</v>
      </c>
      <c r="O8" t="s">
        <v>720</v>
      </c>
      <c r="P8" t="s">
        <v>720</v>
      </c>
      <c r="Q8" t="s">
        <v>720</v>
      </c>
      <c r="R8" t="s">
        <v>720</v>
      </c>
      <c r="S8" t="s">
        <v>720</v>
      </c>
      <c r="T8" t="s">
        <v>720</v>
      </c>
      <c r="U8" t="s">
        <v>720</v>
      </c>
      <c r="V8" t="s">
        <v>720</v>
      </c>
      <c r="W8" t="s">
        <v>720</v>
      </c>
      <c r="X8" t="s">
        <v>720</v>
      </c>
      <c r="Y8" t="s">
        <v>720</v>
      </c>
      <c r="Z8" t="s">
        <v>720</v>
      </c>
      <c r="AA8" t="s">
        <v>720</v>
      </c>
      <c r="AB8" t="s">
        <v>720</v>
      </c>
      <c r="AC8" t="s">
        <v>720</v>
      </c>
      <c r="AD8" t="s">
        <v>720</v>
      </c>
      <c r="AE8" t="s">
        <v>720</v>
      </c>
      <c r="AF8" t="s">
        <v>720</v>
      </c>
      <c r="AG8" t="s">
        <v>720</v>
      </c>
      <c r="AH8" t="s">
        <v>720</v>
      </c>
      <c r="AI8" t="s">
        <v>720</v>
      </c>
      <c r="AJ8" t="s">
        <v>720</v>
      </c>
      <c r="AK8" s="3124" t="s">
        <v>12803</v>
      </c>
      <c r="AL8" s="3124" t="s">
        <v>12804</v>
      </c>
      <c r="AM8" t="s">
        <v>720</v>
      </c>
      <c r="AN8" t="s">
        <v>1156</v>
      </c>
      <c r="AP8" s="245">
        <v>39349</v>
      </c>
      <c r="AQ8" s="245">
        <v>39356</v>
      </c>
      <c r="AR8" t="s">
        <v>720</v>
      </c>
      <c r="AS8" t="s">
        <v>720</v>
      </c>
      <c r="AT8" t="s">
        <v>720</v>
      </c>
      <c r="AU8" t="s">
        <v>720</v>
      </c>
      <c r="AV8" t="s">
        <v>720</v>
      </c>
      <c r="AW8" t="s">
        <v>720</v>
      </c>
      <c r="AX8" t="s">
        <v>720</v>
      </c>
      <c r="AY8" t="s">
        <v>12805</v>
      </c>
      <c r="AZ8" s="245">
        <v>41620</v>
      </c>
      <c r="BA8" t="s">
        <v>720</v>
      </c>
      <c r="BB8" t="s">
        <v>720</v>
      </c>
      <c r="BC8" t="s">
        <v>720</v>
      </c>
      <c r="BD8" s="245">
        <v>41739</v>
      </c>
      <c r="BE8" s="245">
        <v>41739</v>
      </c>
      <c r="BF8" t="s">
        <v>12806</v>
      </c>
      <c r="BG8" t="s">
        <v>1206</v>
      </c>
      <c r="BH8" t="s">
        <v>720</v>
      </c>
      <c r="BI8" t="s">
        <v>720</v>
      </c>
      <c r="BJ8" t="s">
        <v>720</v>
      </c>
      <c r="BK8" t="s">
        <v>720</v>
      </c>
      <c r="BL8" t="s">
        <v>720</v>
      </c>
      <c r="BM8">
        <v>165</v>
      </c>
      <c r="BN8" s="245">
        <v>42822</v>
      </c>
      <c r="BO8" t="s">
        <v>6474</v>
      </c>
      <c r="BP8" t="s">
        <v>2597</v>
      </c>
      <c r="BQ8" t="s">
        <v>12802</v>
      </c>
    </row>
    <row r="9" spans="1:69" ht="46.5" customHeight="1">
      <c r="A9" s="277" t="s">
        <v>12815</v>
      </c>
      <c r="B9" s="427" t="s">
        <v>12814</v>
      </c>
      <c r="C9" t="s">
        <v>12810</v>
      </c>
      <c r="D9" s="277" t="s">
        <v>12811</v>
      </c>
      <c r="E9">
        <v>7167299</v>
      </c>
      <c r="F9" t="s">
        <v>1064</v>
      </c>
      <c r="G9" t="s">
        <v>1063</v>
      </c>
      <c r="H9" t="s">
        <v>69</v>
      </c>
      <c r="I9" t="s">
        <v>90</v>
      </c>
      <c r="J9" t="s">
        <v>2394</v>
      </c>
      <c r="K9" s="3124" t="s">
        <v>8125</v>
      </c>
      <c r="V9" s="427" t="s">
        <v>12819</v>
      </c>
      <c r="W9" s="427" t="s">
        <v>12820</v>
      </c>
      <c r="X9" t="s">
        <v>720</v>
      </c>
      <c r="Y9" s="245">
        <v>35230</v>
      </c>
      <c r="AA9" s="245">
        <v>35115</v>
      </c>
      <c r="AB9" t="s">
        <v>720</v>
      </c>
      <c r="AC9" t="s">
        <v>720</v>
      </c>
      <c r="AD9" t="s">
        <v>720</v>
      </c>
      <c r="AE9" t="s">
        <v>720</v>
      </c>
      <c r="AF9" t="s">
        <v>720</v>
      </c>
      <c r="AG9" t="s">
        <v>720</v>
      </c>
      <c r="AH9" t="s">
        <v>720</v>
      </c>
      <c r="AI9" t="s">
        <v>720</v>
      </c>
      <c r="AJ9" t="s">
        <v>720</v>
      </c>
      <c r="AK9" s="3124" t="s">
        <v>12816</v>
      </c>
      <c r="AL9" s="3125" t="s">
        <v>12817</v>
      </c>
      <c r="AM9" s="277" t="s">
        <v>12818</v>
      </c>
      <c r="AN9" t="s">
        <v>1156</v>
      </c>
      <c r="AP9" s="245">
        <v>35508</v>
      </c>
      <c r="AQ9" s="245">
        <v>35521</v>
      </c>
      <c r="AR9" t="s">
        <v>720</v>
      </c>
      <c r="AS9" t="s">
        <v>720</v>
      </c>
      <c r="AT9" t="s">
        <v>720</v>
      </c>
      <c r="AU9" t="s">
        <v>720</v>
      </c>
      <c r="AV9" t="s">
        <v>720</v>
      </c>
      <c r="AW9" t="s">
        <v>720</v>
      </c>
      <c r="AX9" t="s">
        <v>720</v>
      </c>
      <c r="AY9" s="277" t="s">
        <v>12821</v>
      </c>
      <c r="AZ9" s="427" t="s">
        <v>12822</v>
      </c>
      <c r="BA9" t="s">
        <v>720</v>
      </c>
      <c r="BB9" t="s">
        <v>720</v>
      </c>
      <c r="BC9" t="s">
        <v>720</v>
      </c>
      <c r="BD9" s="277" t="s">
        <v>12825</v>
      </c>
      <c r="BE9" s="427" t="s">
        <v>12826</v>
      </c>
      <c r="BF9" s="277" t="s">
        <v>12823</v>
      </c>
      <c r="BG9" s="277" t="s">
        <v>12824</v>
      </c>
      <c r="BH9" t="s">
        <v>12812</v>
      </c>
      <c r="BI9" s="245">
        <v>38259</v>
      </c>
      <c r="BJ9" s="245">
        <v>38275</v>
      </c>
      <c r="BK9" s="245">
        <v>38309</v>
      </c>
      <c r="BL9" s="277" t="s">
        <v>7490</v>
      </c>
      <c r="BM9" s="245">
        <v>38315</v>
      </c>
      <c r="BN9" s="245">
        <v>38315</v>
      </c>
      <c r="BO9" t="s">
        <v>9255</v>
      </c>
      <c r="BP9" t="s">
        <v>1206</v>
      </c>
      <c r="BQ9" t="s">
        <v>12813</v>
      </c>
    </row>
    <row r="10" spans="1:69" ht="33.75" customHeight="1">
      <c r="A10">
        <v>334</v>
      </c>
      <c r="B10" s="245">
        <v>35116</v>
      </c>
      <c r="C10" t="s">
        <v>12807</v>
      </c>
      <c r="D10" t="s">
        <v>12808</v>
      </c>
      <c r="E10">
        <v>1008756</v>
      </c>
      <c r="F10" t="s">
        <v>719</v>
      </c>
      <c r="G10" t="s">
        <v>12231</v>
      </c>
      <c r="H10" t="s">
        <v>69</v>
      </c>
      <c r="I10" t="s">
        <v>90</v>
      </c>
      <c r="J10" t="s">
        <v>6188</v>
      </c>
      <c r="K10" t="s">
        <v>196</v>
      </c>
      <c r="L10" t="s">
        <v>720</v>
      </c>
      <c r="M10" t="s">
        <v>720</v>
      </c>
      <c r="N10" t="s">
        <v>720</v>
      </c>
      <c r="O10" t="s">
        <v>720</v>
      </c>
      <c r="P10" t="s">
        <v>720</v>
      </c>
      <c r="Q10" t="s">
        <v>720</v>
      </c>
      <c r="R10" t="s">
        <v>720</v>
      </c>
      <c r="S10" t="s">
        <v>720</v>
      </c>
      <c r="T10" t="s">
        <v>720</v>
      </c>
      <c r="U10" t="s">
        <v>720</v>
      </c>
      <c r="V10" t="s">
        <v>720</v>
      </c>
      <c r="W10" t="s">
        <v>720</v>
      </c>
      <c r="X10" t="s">
        <v>720</v>
      </c>
      <c r="Y10" t="s">
        <v>720</v>
      </c>
      <c r="Z10" t="s">
        <v>720</v>
      </c>
      <c r="AA10" t="s">
        <v>720</v>
      </c>
      <c r="AB10" t="s">
        <v>720</v>
      </c>
      <c r="AC10" t="s">
        <v>720</v>
      </c>
      <c r="AD10" t="s">
        <v>720</v>
      </c>
      <c r="AE10" t="s">
        <v>720</v>
      </c>
      <c r="AF10" t="s">
        <v>720</v>
      </c>
      <c r="AG10" t="s">
        <v>720</v>
      </c>
      <c r="AH10" t="s">
        <v>720</v>
      </c>
      <c r="AI10" t="s">
        <v>720</v>
      </c>
      <c r="AJ10" t="s">
        <v>720</v>
      </c>
      <c r="AK10">
        <v>1102</v>
      </c>
      <c r="AL10" s="245">
        <v>45650</v>
      </c>
      <c r="AM10" t="s">
        <v>720</v>
      </c>
      <c r="AO10" t="s">
        <v>1860</v>
      </c>
      <c r="AP10" t="s">
        <v>720</v>
      </c>
      <c r="AQ10" t="s">
        <v>720</v>
      </c>
      <c r="AR10" t="s">
        <v>720</v>
      </c>
      <c r="AS10" t="s">
        <v>720</v>
      </c>
      <c r="AT10" t="s">
        <v>720</v>
      </c>
      <c r="AU10" t="s">
        <v>720</v>
      </c>
      <c r="AV10" t="s">
        <v>720</v>
      </c>
      <c r="AW10" t="s">
        <v>720</v>
      </c>
      <c r="AX10" t="s">
        <v>720</v>
      </c>
      <c r="AY10" t="s">
        <v>720</v>
      </c>
      <c r="AZ10" t="s">
        <v>720</v>
      </c>
      <c r="BA10" t="s">
        <v>720</v>
      </c>
      <c r="BB10" t="s">
        <v>720</v>
      </c>
      <c r="BC10" t="s">
        <v>720</v>
      </c>
      <c r="BD10" t="s">
        <v>720</v>
      </c>
      <c r="BE10" t="s">
        <v>720</v>
      </c>
      <c r="BF10" t="s">
        <v>720</v>
      </c>
      <c r="BG10" t="s">
        <v>720</v>
      </c>
      <c r="BH10" t="s">
        <v>720</v>
      </c>
      <c r="BI10" t="s">
        <v>720</v>
      </c>
      <c r="BJ10" t="s">
        <v>720</v>
      </c>
      <c r="BK10" t="s">
        <v>720</v>
      </c>
      <c r="BL10" t="s">
        <v>720</v>
      </c>
      <c r="BM10" t="s">
        <v>720</v>
      </c>
      <c r="BN10" t="s">
        <v>720</v>
      </c>
      <c r="BO10" t="s">
        <v>720</v>
      </c>
      <c r="BP10" t="s">
        <v>720</v>
      </c>
      <c r="BQ10" s="277" t="s">
        <v>12809</v>
      </c>
    </row>
    <row r="11" spans="1:69" ht="41.25" customHeight="1">
      <c r="A11" s="277" t="s">
        <v>12970</v>
      </c>
      <c r="B11" s="427" t="s">
        <v>12971</v>
      </c>
      <c r="C11" t="s">
        <v>12963</v>
      </c>
      <c r="D11" t="s">
        <v>12964</v>
      </c>
      <c r="E11">
        <v>40015708</v>
      </c>
      <c r="F11" t="s">
        <v>474</v>
      </c>
      <c r="G11" t="s">
        <v>12965</v>
      </c>
      <c r="H11" t="s">
        <v>69</v>
      </c>
      <c r="I11" t="s">
        <v>90</v>
      </c>
      <c r="J11" t="s">
        <v>12966</v>
      </c>
      <c r="L11" t="s">
        <v>720</v>
      </c>
      <c r="M11" t="s">
        <v>720</v>
      </c>
      <c r="N11" t="s">
        <v>720</v>
      </c>
      <c r="O11" t="s">
        <v>720</v>
      </c>
      <c r="P11" t="s">
        <v>720</v>
      </c>
      <c r="Q11" s="277" t="s">
        <v>12972</v>
      </c>
      <c r="R11" s="277" t="s">
        <v>12973</v>
      </c>
      <c r="S11" s="277" t="s">
        <v>12973</v>
      </c>
      <c r="T11" s="277" t="s">
        <v>12974</v>
      </c>
      <c r="U11" s="277" t="s">
        <v>12975</v>
      </c>
      <c r="V11" s="427" t="s">
        <v>12976</v>
      </c>
      <c r="W11" s="427" t="s">
        <v>12977</v>
      </c>
      <c r="X11" s="277" t="s">
        <v>12978</v>
      </c>
      <c r="Y11" s="427" t="s">
        <v>12986</v>
      </c>
      <c r="Z11" s="277" t="s">
        <v>12987</v>
      </c>
      <c r="AA11" s="427" t="s">
        <v>12988</v>
      </c>
      <c r="AB11" t="s">
        <v>12967</v>
      </c>
      <c r="AC11" t="s">
        <v>720</v>
      </c>
      <c r="AD11" t="s">
        <v>720</v>
      </c>
      <c r="AE11" t="s">
        <v>720</v>
      </c>
      <c r="AF11" s="277" t="s">
        <v>12992</v>
      </c>
      <c r="AG11" s="277" t="s">
        <v>12993</v>
      </c>
      <c r="AH11" s="277" t="s">
        <v>12994</v>
      </c>
      <c r="AI11" s="277" t="s">
        <v>12983</v>
      </c>
      <c r="AJ11" s="277" t="s">
        <v>12984</v>
      </c>
      <c r="AK11" s="277" t="s">
        <v>12979</v>
      </c>
      <c r="AL11" s="427" t="s">
        <v>12980</v>
      </c>
      <c r="AM11" s="277" t="s">
        <v>12981</v>
      </c>
      <c r="AN11" t="s">
        <v>1156</v>
      </c>
      <c r="AP11" s="427" t="s">
        <v>12969</v>
      </c>
      <c r="AQ11" s="245">
        <v>35089</v>
      </c>
      <c r="AR11" t="s">
        <v>720</v>
      </c>
      <c r="AS11" t="s">
        <v>720</v>
      </c>
      <c r="AT11" t="s">
        <v>720</v>
      </c>
      <c r="AU11" t="s">
        <v>720</v>
      </c>
      <c r="AV11" t="s">
        <v>720</v>
      </c>
      <c r="AW11" t="s">
        <v>720</v>
      </c>
      <c r="AX11" t="s">
        <v>720</v>
      </c>
      <c r="AY11" s="277" t="s">
        <v>12985</v>
      </c>
      <c r="AZ11" s="427" t="s">
        <v>12982</v>
      </c>
      <c r="BA11" t="s">
        <v>720</v>
      </c>
      <c r="BB11" t="s">
        <v>720</v>
      </c>
      <c r="BC11" t="s">
        <v>720</v>
      </c>
      <c r="BD11" s="277" t="s">
        <v>12989</v>
      </c>
      <c r="BE11" s="427" t="s">
        <v>12990</v>
      </c>
      <c r="BF11" s="277" t="s">
        <v>12991</v>
      </c>
      <c r="BG11" t="s">
        <v>1206</v>
      </c>
      <c r="BH11">
        <v>6070</v>
      </c>
      <c r="BI11" s="245">
        <v>37483</v>
      </c>
      <c r="BJ11" s="245">
        <v>37601</v>
      </c>
      <c r="BK11" s="245">
        <v>37602</v>
      </c>
      <c r="BL11" t="s">
        <v>12968</v>
      </c>
      <c r="BQ11" s="432" t="s">
        <v>12995</v>
      </c>
    </row>
    <row r="12" spans="1:69" ht="63" customHeight="1">
      <c r="A12">
        <v>3227</v>
      </c>
      <c r="B12" s="3164">
        <v>35309</v>
      </c>
      <c r="C12" t="s">
        <v>12996</v>
      </c>
      <c r="D12" t="s">
        <v>12997</v>
      </c>
      <c r="F12" t="s">
        <v>1235</v>
      </c>
      <c r="G12" t="s">
        <v>12998</v>
      </c>
      <c r="H12" t="s">
        <v>69</v>
      </c>
      <c r="I12" t="s">
        <v>90</v>
      </c>
      <c r="J12" t="s">
        <v>5140</v>
      </c>
      <c r="K12" s="3124" t="s">
        <v>3632</v>
      </c>
      <c r="L12" t="s">
        <v>720</v>
      </c>
      <c r="M12" t="s">
        <v>720</v>
      </c>
      <c r="N12" t="s">
        <v>720</v>
      </c>
      <c r="O12" t="s">
        <v>720</v>
      </c>
      <c r="P12" t="s">
        <v>720</v>
      </c>
      <c r="Q12" t="s">
        <v>720</v>
      </c>
      <c r="R12" t="s">
        <v>720</v>
      </c>
      <c r="S12" t="s">
        <v>720</v>
      </c>
      <c r="T12">
        <v>3000</v>
      </c>
      <c r="U12" t="s">
        <v>720</v>
      </c>
      <c r="V12" s="277" t="s">
        <v>13051</v>
      </c>
      <c r="W12" s="277" t="s">
        <v>13052</v>
      </c>
      <c r="X12" s="277" t="s">
        <v>13053</v>
      </c>
      <c r="Y12" s="277" t="s">
        <v>13010</v>
      </c>
      <c r="Z12" s="277" t="s">
        <v>13011</v>
      </c>
      <c r="AA12" s="427" t="s">
        <v>13012</v>
      </c>
      <c r="AB12" s="277" t="s">
        <v>12999</v>
      </c>
      <c r="AC12" s="277" t="s">
        <v>13000</v>
      </c>
      <c r="AD12" s="277" t="s">
        <v>13000</v>
      </c>
      <c r="AE12" s="277" t="s">
        <v>13009</v>
      </c>
      <c r="AF12" s="427" t="s">
        <v>13013</v>
      </c>
      <c r="AG12" s="427" t="s">
        <v>13014</v>
      </c>
      <c r="AK12" s="277" t="s">
        <v>13006</v>
      </c>
      <c r="AL12" s="427" t="s">
        <v>13007</v>
      </c>
      <c r="AM12" s="277" t="s">
        <v>13008</v>
      </c>
      <c r="AN12" t="s">
        <v>1156</v>
      </c>
      <c r="AP12" s="277" t="s">
        <v>13001</v>
      </c>
      <c r="AQ12" t="s">
        <v>720</v>
      </c>
      <c r="AR12" t="s">
        <v>720</v>
      </c>
      <c r="AS12" t="s">
        <v>720</v>
      </c>
      <c r="AT12" t="s">
        <v>720</v>
      </c>
      <c r="AU12" t="s">
        <v>720</v>
      </c>
      <c r="AV12" t="s">
        <v>720</v>
      </c>
      <c r="AW12" t="s">
        <v>720</v>
      </c>
      <c r="AX12" t="s">
        <v>720</v>
      </c>
      <c r="AY12" t="s">
        <v>13002</v>
      </c>
      <c r="AZ12" s="245">
        <v>39014</v>
      </c>
      <c r="BA12" t="s">
        <v>13003</v>
      </c>
      <c r="BB12" t="s">
        <v>13003</v>
      </c>
      <c r="BC12" t="s">
        <v>13004</v>
      </c>
      <c r="BD12">
        <v>764</v>
      </c>
      <c r="BE12" s="245">
        <v>42725</v>
      </c>
      <c r="BF12" t="s">
        <v>13005</v>
      </c>
      <c r="BG12" t="s">
        <v>720</v>
      </c>
      <c r="BH12" t="s">
        <v>720</v>
      </c>
      <c r="BI12" t="s">
        <v>720</v>
      </c>
      <c r="BJ12" t="s">
        <v>720</v>
      </c>
      <c r="BK12" t="s">
        <v>720</v>
      </c>
      <c r="BL12" t="s">
        <v>720</v>
      </c>
      <c r="BM12" t="s">
        <v>720</v>
      </c>
      <c r="BN12" t="s">
        <v>720</v>
      </c>
      <c r="BO12" t="s">
        <v>720</v>
      </c>
      <c r="BP12" t="s">
        <v>720</v>
      </c>
      <c r="BQ12" s="432" t="s">
        <v>13015</v>
      </c>
    </row>
    <row r="13" spans="1:69" ht="110.25" customHeight="1">
      <c r="A13" s="277">
        <v>3548</v>
      </c>
      <c r="B13" s="3164">
        <v>35125</v>
      </c>
      <c r="C13" t="s">
        <v>13019</v>
      </c>
      <c r="D13" t="s">
        <v>13020</v>
      </c>
      <c r="E13">
        <v>1186479</v>
      </c>
      <c r="F13" t="s">
        <v>108</v>
      </c>
      <c r="G13" t="s">
        <v>13021</v>
      </c>
      <c r="H13" t="s">
        <v>69</v>
      </c>
      <c r="I13" t="s">
        <v>13022</v>
      </c>
      <c r="J13" t="s">
        <v>13023</v>
      </c>
      <c r="K13" s="3124" t="s">
        <v>120</v>
      </c>
      <c r="L13" t="s">
        <v>720</v>
      </c>
      <c r="M13" t="s">
        <v>720</v>
      </c>
      <c r="N13" t="s">
        <v>720</v>
      </c>
      <c r="O13" t="s">
        <v>720</v>
      </c>
      <c r="P13" t="s">
        <v>720</v>
      </c>
      <c r="Q13" s="277" t="s">
        <v>13024</v>
      </c>
      <c r="R13" t="s">
        <v>720</v>
      </c>
      <c r="S13" s="277" t="s">
        <v>13025</v>
      </c>
      <c r="T13" s="277" t="s">
        <v>13025</v>
      </c>
      <c r="U13" s="277" t="s">
        <v>13026</v>
      </c>
      <c r="V13" s="427" t="s">
        <v>13027</v>
      </c>
      <c r="W13" s="427" t="s">
        <v>13027</v>
      </c>
      <c r="X13" s="277" t="s">
        <v>13028</v>
      </c>
      <c r="Y13" s="427" t="s">
        <v>13029</v>
      </c>
      <c r="Z13" s="277" t="s">
        <v>13030</v>
      </c>
      <c r="AA13" s="427" t="s">
        <v>13031</v>
      </c>
      <c r="AB13" t="s">
        <v>13032</v>
      </c>
      <c r="AC13" s="245" t="s">
        <v>13033</v>
      </c>
      <c r="AD13" s="245" t="s">
        <v>13033</v>
      </c>
      <c r="AE13">
        <v>12</v>
      </c>
      <c r="AF13" t="s">
        <v>720</v>
      </c>
      <c r="AG13" t="s">
        <v>720</v>
      </c>
      <c r="AH13" t="s">
        <v>720</v>
      </c>
      <c r="AI13" t="s">
        <v>720</v>
      </c>
      <c r="AJ13" t="s">
        <v>720</v>
      </c>
      <c r="AK13" s="277" t="s">
        <v>13034</v>
      </c>
      <c r="AL13" s="427" t="s">
        <v>13035</v>
      </c>
      <c r="AM13" s="277" t="s">
        <v>13036</v>
      </c>
      <c r="AN13" t="s">
        <v>1156</v>
      </c>
      <c r="AP13" s="427" t="s">
        <v>13037</v>
      </c>
      <c r="AQ13" t="s">
        <v>720</v>
      </c>
      <c r="AR13" t="s">
        <v>720</v>
      </c>
      <c r="AS13" t="s">
        <v>720</v>
      </c>
      <c r="AT13" t="s">
        <v>720</v>
      </c>
      <c r="AU13" t="s">
        <v>720</v>
      </c>
      <c r="AV13" t="s">
        <v>720</v>
      </c>
      <c r="AW13" t="s">
        <v>720</v>
      </c>
      <c r="AX13" t="s">
        <v>720</v>
      </c>
      <c r="AY13">
        <v>4838</v>
      </c>
      <c r="AZ13" s="245">
        <v>37175</v>
      </c>
      <c r="BA13">
        <v>4821</v>
      </c>
      <c r="BB13" s="245">
        <v>37404</v>
      </c>
      <c r="BC13" t="s">
        <v>13038</v>
      </c>
      <c r="BD13" s="245">
        <v>163</v>
      </c>
      <c r="BE13" s="245">
        <v>37708</v>
      </c>
      <c r="BF13" s="277" t="s">
        <v>13039</v>
      </c>
      <c r="BG13" t="s">
        <v>1206</v>
      </c>
      <c r="BH13" t="s">
        <v>720</v>
      </c>
      <c r="BI13" t="s">
        <v>720</v>
      </c>
      <c r="BJ13" t="s">
        <v>720</v>
      </c>
      <c r="BK13" t="s">
        <v>720</v>
      </c>
      <c r="BL13" t="s">
        <v>720</v>
      </c>
      <c r="BM13" s="245">
        <v>37886</v>
      </c>
      <c r="BN13" s="245">
        <v>37886</v>
      </c>
      <c r="BO13" t="s">
        <v>13039</v>
      </c>
      <c r="BP13" t="s">
        <v>1206</v>
      </c>
      <c r="BQ13" s="3124" t="s">
        <v>13040</v>
      </c>
    </row>
    <row r="14" spans="1:69" ht="56.25" customHeight="1">
      <c r="A14">
        <v>4014</v>
      </c>
      <c r="B14" s="245">
        <v>34436</v>
      </c>
      <c r="C14" t="s">
        <v>13041</v>
      </c>
      <c r="D14" t="s">
        <v>13042</v>
      </c>
      <c r="E14">
        <v>19397583</v>
      </c>
      <c r="F14" t="s">
        <v>1235</v>
      </c>
      <c r="G14" t="s">
        <v>3408</v>
      </c>
      <c r="H14" t="s">
        <v>69</v>
      </c>
      <c r="I14" t="s">
        <v>90</v>
      </c>
      <c r="J14" t="s">
        <v>13043</v>
      </c>
      <c r="K14" s="3124" t="s">
        <v>427</v>
      </c>
      <c r="L14" t="s">
        <v>720</v>
      </c>
      <c r="M14" t="s">
        <v>720</v>
      </c>
      <c r="N14" t="s">
        <v>720</v>
      </c>
      <c r="O14" t="s">
        <v>720</v>
      </c>
      <c r="P14" t="s">
        <v>720</v>
      </c>
      <c r="Q14" s="277" t="s">
        <v>13044</v>
      </c>
      <c r="R14" t="s">
        <v>720</v>
      </c>
      <c r="S14" s="277" t="s">
        <v>13045</v>
      </c>
      <c r="T14" s="277" t="s">
        <v>13045</v>
      </c>
      <c r="U14" s="277" t="s">
        <v>13046</v>
      </c>
      <c r="V14" s="277" t="s">
        <v>13049</v>
      </c>
      <c r="W14" s="277" t="s">
        <v>13050</v>
      </c>
      <c r="X14" t="s">
        <v>720</v>
      </c>
      <c r="Y14" s="427" t="s">
        <v>13062</v>
      </c>
      <c r="Z14" s="277" t="s">
        <v>13063</v>
      </c>
      <c r="AA14" s="427" t="s">
        <v>13064</v>
      </c>
      <c r="AB14" t="s">
        <v>720</v>
      </c>
      <c r="AC14" t="s">
        <v>720</v>
      </c>
      <c r="AD14" t="s">
        <v>720</v>
      </c>
      <c r="AE14" t="s">
        <v>720</v>
      </c>
      <c r="AF14" s="277" t="s">
        <v>13065</v>
      </c>
      <c r="AG14" s="277" t="s">
        <v>13066</v>
      </c>
      <c r="AH14" s="277" t="s">
        <v>13067</v>
      </c>
      <c r="AI14" s="277" t="s">
        <v>13047</v>
      </c>
      <c r="AJ14" s="277" t="s">
        <v>13048</v>
      </c>
      <c r="AK14" s="277" t="s">
        <v>13056</v>
      </c>
      <c r="AL14" s="427" t="s">
        <v>13057</v>
      </c>
      <c r="AM14" s="277" t="s">
        <v>13058</v>
      </c>
      <c r="AN14" t="s">
        <v>1156</v>
      </c>
      <c r="AP14" s="245">
        <v>35145</v>
      </c>
      <c r="AQ14" t="s">
        <v>720</v>
      </c>
      <c r="AR14" t="s">
        <v>720</v>
      </c>
      <c r="AS14" t="s">
        <v>720</v>
      </c>
      <c r="AT14" t="s">
        <v>720</v>
      </c>
      <c r="AU14" t="s">
        <v>720</v>
      </c>
      <c r="AV14" t="s">
        <v>720</v>
      </c>
      <c r="AW14" t="s">
        <v>720</v>
      </c>
      <c r="AX14" t="s">
        <v>720</v>
      </c>
      <c r="AY14" s="277" t="s">
        <v>13054</v>
      </c>
      <c r="AZ14" s="427" t="s">
        <v>13055</v>
      </c>
      <c r="BA14" t="s">
        <v>720</v>
      </c>
      <c r="BB14" t="s">
        <v>720</v>
      </c>
      <c r="BC14" t="s">
        <v>720</v>
      </c>
      <c r="BD14" s="277" t="s">
        <v>13059</v>
      </c>
      <c r="BE14" s="277" t="s">
        <v>13060</v>
      </c>
      <c r="BF14" s="277" t="s">
        <v>13061</v>
      </c>
      <c r="BG14" t="s">
        <v>1206</v>
      </c>
      <c r="BH14">
        <v>85</v>
      </c>
      <c r="BI14" s="245">
        <v>38043</v>
      </c>
      <c r="BJ14" s="245">
        <v>38078</v>
      </c>
      <c r="BK14" s="245">
        <v>38091</v>
      </c>
      <c r="BL14" t="s">
        <v>7490</v>
      </c>
      <c r="BM14" t="s">
        <v>720</v>
      </c>
      <c r="BN14" t="s">
        <v>720</v>
      </c>
      <c r="BO14" t="s">
        <v>720</v>
      </c>
      <c r="BP14" t="s">
        <v>720</v>
      </c>
      <c r="BQ14" s="277" t="s">
        <v>13068</v>
      </c>
    </row>
  </sheetData>
  <mergeCells count="15">
    <mergeCell ref="A2:B4"/>
    <mergeCell ref="C2:BN4"/>
    <mergeCell ref="A5:BQ5"/>
    <mergeCell ref="A6:K6"/>
    <mergeCell ref="L6:P6"/>
    <mergeCell ref="Q6:U6"/>
    <mergeCell ref="V6:X6"/>
    <mergeCell ref="Y6:AE6"/>
    <mergeCell ref="AF6:AJ6"/>
    <mergeCell ref="AK6:AQ6"/>
    <mergeCell ref="AR6:AS6"/>
    <mergeCell ref="AT6:AX6"/>
    <mergeCell ref="AY6:BG6"/>
    <mergeCell ref="BH6:BP6"/>
    <mergeCell ref="BQ6:BQ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2"/>
  <dimension ref="A1:CI22"/>
  <sheetViews>
    <sheetView tabSelected="1" topLeftCell="BB20" workbookViewId="0">
      <selection activeCell="BM22" sqref="BM22"/>
    </sheetView>
  </sheetViews>
  <sheetFormatPr baseColWidth="10" defaultColWidth="11.5703125" defaultRowHeight="14.25"/>
  <cols>
    <col min="1" max="1" width="13.28515625" style="2991" customWidth="1"/>
    <col min="2" max="3" width="11.5703125" style="2991"/>
    <col min="4" max="4" width="20" style="2991" customWidth="1"/>
    <col min="5" max="5" width="27.5703125" style="2991" customWidth="1"/>
    <col min="6" max="31" width="11.5703125" style="2991"/>
    <col min="32" max="32" width="13.85546875" style="2991" customWidth="1"/>
    <col min="33" max="33" width="11.5703125" style="2991"/>
    <col min="34" max="34" width="16.140625" style="2991" customWidth="1"/>
    <col min="35" max="35" width="14.140625" style="2991" customWidth="1"/>
    <col min="36" max="36" width="11.5703125" style="2991"/>
    <col min="37" max="37" width="15.42578125" style="2991" customWidth="1"/>
    <col min="38" max="38" width="11.5703125" style="2991"/>
    <col min="39" max="39" width="12.7109375" style="2991" customWidth="1"/>
    <col min="40" max="68" width="11.5703125" style="2991"/>
    <col min="69" max="69" width="14" style="2991" customWidth="1"/>
    <col min="70" max="84" width="11.5703125" style="2991"/>
    <col min="85" max="85" width="24.42578125" style="2991" customWidth="1"/>
    <col min="86" max="16384" width="11.5703125" style="2991"/>
  </cols>
  <sheetData>
    <row r="1" spans="1:87" s="2950" customFormat="1" ht="11.1" customHeight="1">
      <c r="A1" s="3223"/>
      <c r="B1" s="3224"/>
      <c r="C1" s="3229" t="s">
        <v>9168</v>
      </c>
      <c r="D1" s="3230"/>
      <c r="E1" s="3230"/>
      <c r="F1" s="3230"/>
      <c r="G1" s="3230"/>
      <c r="H1" s="3230"/>
      <c r="I1" s="3230"/>
      <c r="J1" s="3230"/>
      <c r="K1" s="3230"/>
      <c r="L1" s="3230"/>
      <c r="M1" s="3230"/>
      <c r="N1" s="3230"/>
      <c r="O1" s="3230"/>
      <c r="P1" s="3230"/>
      <c r="Q1" s="3230"/>
      <c r="R1" s="3230"/>
      <c r="S1" s="3230"/>
      <c r="T1" s="3230"/>
      <c r="U1" s="3230"/>
      <c r="V1" s="3230"/>
      <c r="W1" s="3230"/>
      <c r="X1" s="3230"/>
      <c r="Y1" s="3230"/>
      <c r="Z1" s="3230"/>
      <c r="AA1" s="3230"/>
      <c r="AB1" s="3230"/>
      <c r="AC1" s="3230"/>
      <c r="AD1" s="3230"/>
      <c r="AE1" s="3230"/>
      <c r="AF1" s="3230"/>
      <c r="AG1" s="3230"/>
      <c r="AH1" s="3230"/>
      <c r="AI1" s="3230"/>
      <c r="AJ1" s="3230"/>
      <c r="AK1" s="3230"/>
      <c r="AL1" s="3230"/>
      <c r="AM1" s="3230"/>
      <c r="AN1" s="3230"/>
      <c r="AO1" s="3230"/>
      <c r="AP1" s="3230"/>
      <c r="AQ1" s="3230"/>
      <c r="AR1" s="3230"/>
      <c r="AS1" s="3230"/>
      <c r="AT1" s="3230"/>
      <c r="AU1" s="3230"/>
      <c r="AV1" s="3230"/>
      <c r="AW1" s="3230"/>
      <c r="AX1" s="3230"/>
      <c r="AY1" s="3230"/>
      <c r="AZ1" s="3230"/>
      <c r="BA1" s="3230"/>
      <c r="BB1" s="3230"/>
      <c r="BC1" s="3230"/>
      <c r="BD1" s="3230"/>
      <c r="BE1" s="3230"/>
      <c r="BF1" s="3230"/>
      <c r="BG1" s="3230"/>
      <c r="BH1" s="3230"/>
      <c r="BI1" s="3230"/>
      <c r="BJ1" s="3230"/>
      <c r="BK1" s="3230"/>
      <c r="BL1" s="3230"/>
      <c r="BM1" s="3230"/>
      <c r="BN1" s="3230"/>
      <c r="BO1" s="3230"/>
      <c r="BP1" s="3230"/>
      <c r="BQ1" s="3230"/>
      <c r="BR1" s="3230"/>
      <c r="BS1" s="3230"/>
      <c r="BT1" s="3230"/>
      <c r="BU1" s="3230"/>
      <c r="BV1" s="3230"/>
      <c r="BW1" s="3230"/>
      <c r="BX1" s="3230"/>
      <c r="BY1" s="3230"/>
      <c r="BZ1" s="3230"/>
      <c r="CA1" s="3230"/>
      <c r="CB1" s="3230"/>
      <c r="CC1" s="3230"/>
      <c r="CD1" s="3224"/>
      <c r="CE1" s="2946"/>
      <c r="CF1" s="2947" t="s">
        <v>1</v>
      </c>
      <c r="CG1" s="2948" t="s">
        <v>2</v>
      </c>
      <c r="CH1" s="2949"/>
      <c r="CI1" s="2949"/>
    </row>
    <row r="2" spans="1:87" s="2950" customFormat="1" ht="30" customHeight="1">
      <c r="A2" s="3225"/>
      <c r="B2" s="3226"/>
      <c r="C2" s="3225"/>
      <c r="D2" s="3231"/>
      <c r="E2" s="3231"/>
      <c r="F2" s="3231"/>
      <c r="G2" s="3231"/>
      <c r="H2" s="3231"/>
      <c r="I2" s="3231"/>
      <c r="J2" s="3231"/>
      <c r="K2" s="3231"/>
      <c r="L2" s="3231"/>
      <c r="M2" s="3231"/>
      <c r="N2" s="3231"/>
      <c r="O2" s="3231"/>
      <c r="P2" s="3231"/>
      <c r="Q2" s="3231"/>
      <c r="R2" s="3231"/>
      <c r="S2" s="3231"/>
      <c r="T2" s="3231"/>
      <c r="U2" s="3231"/>
      <c r="V2" s="3231"/>
      <c r="W2" s="3231"/>
      <c r="X2" s="3231"/>
      <c r="Y2" s="3231"/>
      <c r="Z2" s="3231"/>
      <c r="AA2" s="3231"/>
      <c r="AB2" s="3231"/>
      <c r="AC2" s="3231"/>
      <c r="AD2" s="3231"/>
      <c r="AE2" s="3231"/>
      <c r="AF2" s="3231"/>
      <c r="AG2" s="3231"/>
      <c r="AH2" s="3231"/>
      <c r="AI2" s="3231"/>
      <c r="AJ2" s="3231"/>
      <c r="AK2" s="3231"/>
      <c r="AL2" s="3231"/>
      <c r="AM2" s="3231"/>
      <c r="AN2" s="3231"/>
      <c r="AO2" s="3231"/>
      <c r="AP2" s="3231"/>
      <c r="AQ2" s="3231"/>
      <c r="AR2" s="3231"/>
      <c r="AS2" s="3231"/>
      <c r="AT2" s="3231"/>
      <c r="AU2" s="3231"/>
      <c r="AV2" s="3231"/>
      <c r="AW2" s="3231"/>
      <c r="AX2" s="3231"/>
      <c r="AY2" s="3231"/>
      <c r="AZ2" s="3231"/>
      <c r="BA2" s="3231"/>
      <c r="BB2" s="3231"/>
      <c r="BC2" s="3231"/>
      <c r="BD2" s="3231"/>
      <c r="BE2" s="3231"/>
      <c r="BF2" s="3231"/>
      <c r="BG2" s="3231"/>
      <c r="BH2" s="3231"/>
      <c r="BI2" s="3231"/>
      <c r="BJ2" s="3231"/>
      <c r="BK2" s="3231"/>
      <c r="BL2" s="3231"/>
      <c r="BM2" s="3231"/>
      <c r="BN2" s="3231"/>
      <c r="BO2" s="3231"/>
      <c r="BP2" s="3231"/>
      <c r="BQ2" s="3231"/>
      <c r="BR2" s="3231"/>
      <c r="BS2" s="3231"/>
      <c r="BT2" s="3231"/>
      <c r="BU2" s="3231"/>
      <c r="BV2" s="3231"/>
      <c r="BW2" s="3231"/>
      <c r="BX2" s="3231"/>
      <c r="BY2" s="3231"/>
      <c r="BZ2" s="3231"/>
      <c r="CA2" s="3231"/>
      <c r="CB2" s="3231"/>
      <c r="CC2" s="3231"/>
      <c r="CD2" s="3226"/>
      <c r="CE2" s="2946"/>
      <c r="CF2" s="2947" t="s">
        <v>3</v>
      </c>
      <c r="CG2" s="2948">
        <v>7</v>
      </c>
      <c r="CH2" s="2949"/>
      <c r="CI2" s="2949"/>
    </row>
    <row r="3" spans="1:87" s="2950" customFormat="1" ht="19.350000000000001" customHeight="1">
      <c r="A3" s="3227"/>
      <c r="B3" s="3228"/>
      <c r="C3" s="3227"/>
      <c r="D3" s="3232"/>
      <c r="E3" s="3232"/>
      <c r="F3" s="3232"/>
      <c r="G3" s="3232"/>
      <c r="H3" s="3232"/>
      <c r="I3" s="3232"/>
      <c r="J3" s="3232"/>
      <c r="K3" s="3232"/>
      <c r="L3" s="3232"/>
      <c r="M3" s="3232"/>
      <c r="N3" s="3232"/>
      <c r="O3" s="3232"/>
      <c r="P3" s="3232"/>
      <c r="Q3" s="3232"/>
      <c r="R3" s="3232"/>
      <c r="S3" s="3232"/>
      <c r="T3" s="3232"/>
      <c r="U3" s="3232"/>
      <c r="V3" s="3232"/>
      <c r="W3" s="3232"/>
      <c r="X3" s="3232"/>
      <c r="Y3" s="3232"/>
      <c r="Z3" s="3232"/>
      <c r="AA3" s="3232"/>
      <c r="AB3" s="3232"/>
      <c r="AC3" s="3232"/>
      <c r="AD3" s="3232"/>
      <c r="AE3" s="3232"/>
      <c r="AF3" s="3232"/>
      <c r="AG3" s="3232"/>
      <c r="AH3" s="3232"/>
      <c r="AI3" s="3232"/>
      <c r="AJ3" s="3232"/>
      <c r="AK3" s="3232"/>
      <c r="AL3" s="3232"/>
      <c r="AM3" s="3232"/>
      <c r="AN3" s="3232"/>
      <c r="AO3" s="3232"/>
      <c r="AP3" s="3232"/>
      <c r="AQ3" s="3232"/>
      <c r="AR3" s="3232"/>
      <c r="AS3" s="3232"/>
      <c r="AT3" s="3232"/>
      <c r="AU3" s="3232"/>
      <c r="AV3" s="3232"/>
      <c r="AW3" s="3232"/>
      <c r="AX3" s="3232"/>
      <c r="AY3" s="3232"/>
      <c r="AZ3" s="3232"/>
      <c r="BA3" s="3232"/>
      <c r="BB3" s="3232"/>
      <c r="BC3" s="3232"/>
      <c r="BD3" s="3232"/>
      <c r="BE3" s="3232"/>
      <c r="BF3" s="3232"/>
      <c r="BG3" s="3232"/>
      <c r="BH3" s="3232"/>
      <c r="BI3" s="3232"/>
      <c r="BJ3" s="3232"/>
      <c r="BK3" s="3232"/>
      <c r="BL3" s="3232"/>
      <c r="BM3" s="3232"/>
      <c r="BN3" s="3232"/>
      <c r="BO3" s="3232"/>
      <c r="BP3" s="3232"/>
      <c r="BQ3" s="3232"/>
      <c r="BR3" s="3232"/>
      <c r="BS3" s="3232"/>
      <c r="BT3" s="3232"/>
      <c r="BU3" s="3232"/>
      <c r="BV3" s="3232"/>
      <c r="BW3" s="3232"/>
      <c r="BX3" s="3232"/>
      <c r="BY3" s="3232"/>
      <c r="BZ3" s="3232"/>
      <c r="CA3" s="3232"/>
      <c r="CB3" s="3232"/>
      <c r="CC3" s="3232"/>
      <c r="CD3" s="3228"/>
      <c r="CE3" s="2946"/>
      <c r="CF3" s="2947" t="s">
        <v>4</v>
      </c>
      <c r="CG3" s="2951">
        <v>44411</v>
      </c>
      <c r="CH3" s="2949"/>
      <c r="CI3" s="2949"/>
    </row>
    <row r="4" spans="1:87" s="2950" customFormat="1" ht="15.75" customHeight="1">
      <c r="A4" s="3233" t="s">
        <v>5</v>
      </c>
      <c r="B4" s="3219"/>
      <c r="C4" s="3219"/>
      <c r="D4" s="3219"/>
      <c r="E4" s="3219"/>
      <c r="F4" s="3219"/>
      <c r="G4" s="3219"/>
      <c r="H4" s="3219"/>
      <c r="I4" s="3219"/>
      <c r="J4" s="3219"/>
      <c r="K4" s="3219"/>
      <c r="L4" s="3219"/>
      <c r="M4" s="3219"/>
      <c r="N4" s="3219"/>
      <c r="O4" s="3220"/>
      <c r="P4" s="2953"/>
      <c r="Q4" s="3234" t="s">
        <v>6</v>
      </c>
      <c r="R4" s="3219"/>
      <c r="S4" s="3219"/>
      <c r="T4" s="3219"/>
      <c r="U4" s="3219"/>
      <c r="V4" s="3219"/>
      <c r="W4" s="3220"/>
      <c r="X4" s="3235" t="s">
        <v>7</v>
      </c>
      <c r="Y4" s="3219"/>
      <c r="Z4" s="3219"/>
      <c r="AA4" s="3219"/>
      <c r="AB4" s="3220"/>
      <c r="AC4" s="3236" t="s">
        <v>8</v>
      </c>
      <c r="AD4" s="3219"/>
      <c r="AE4" s="3220"/>
      <c r="AF4" s="2954" t="s">
        <v>3138</v>
      </c>
      <c r="AG4" s="3237" t="s">
        <v>9</v>
      </c>
      <c r="AH4" s="3219"/>
      <c r="AI4" s="3219"/>
      <c r="AJ4" s="3219"/>
      <c r="AK4" s="3219"/>
      <c r="AL4" s="3219"/>
      <c r="AM4" s="3219"/>
      <c r="AN4" s="3219"/>
      <c r="AO4" s="3219"/>
      <c r="AP4" s="3219"/>
      <c r="AQ4" s="3219"/>
      <c r="AR4" s="3219"/>
      <c r="AS4" s="3220"/>
      <c r="AT4" s="2953" t="s">
        <v>3139</v>
      </c>
      <c r="AU4" s="2953"/>
      <c r="AV4" s="3238" t="s">
        <v>6</v>
      </c>
      <c r="AW4" s="3219"/>
      <c r="AX4" s="3219"/>
      <c r="AY4" s="3219"/>
      <c r="AZ4" s="3220"/>
      <c r="BA4" s="3239" t="s">
        <v>10</v>
      </c>
      <c r="BB4" s="3219"/>
      <c r="BC4" s="3219"/>
      <c r="BD4" s="3219"/>
      <c r="BE4" s="3219"/>
      <c r="BF4" s="3219"/>
      <c r="BG4" s="3220"/>
      <c r="BH4" s="3240" t="s">
        <v>11</v>
      </c>
      <c r="BI4" s="3220"/>
      <c r="BJ4" s="3218" t="s">
        <v>12</v>
      </c>
      <c r="BK4" s="3219"/>
      <c r="BL4" s="3219"/>
      <c r="BM4" s="3219"/>
      <c r="BN4" s="3220"/>
      <c r="BO4" s="3221" t="s">
        <v>13</v>
      </c>
      <c r="BP4" s="3219"/>
      <c r="BQ4" s="3219"/>
      <c r="BR4" s="3219"/>
      <c r="BS4" s="3219"/>
      <c r="BT4" s="3219"/>
      <c r="BU4" s="3219"/>
      <c r="BV4" s="3219"/>
      <c r="BW4" s="3220"/>
      <c r="BX4" s="3222" t="s">
        <v>14</v>
      </c>
      <c r="BY4" s="3219"/>
      <c r="BZ4" s="3219"/>
      <c r="CA4" s="3219"/>
      <c r="CB4" s="3219"/>
      <c r="CC4" s="3219"/>
      <c r="CD4" s="3219"/>
      <c r="CE4" s="3219"/>
      <c r="CF4" s="3220"/>
      <c r="CG4" s="2952" t="s">
        <v>15</v>
      </c>
      <c r="CH4" s="2949"/>
      <c r="CI4" s="2949"/>
    </row>
    <row r="5" spans="1:87" s="2950" customFormat="1" ht="53.25" customHeight="1">
      <c r="A5" s="2955" t="s">
        <v>16</v>
      </c>
      <c r="B5" s="2956" t="s">
        <v>17</v>
      </c>
      <c r="C5" s="2955" t="s">
        <v>18</v>
      </c>
      <c r="D5" s="2955" t="s">
        <v>3141</v>
      </c>
      <c r="E5" s="2955" t="s">
        <v>20</v>
      </c>
      <c r="F5" s="2955" t="s">
        <v>21</v>
      </c>
      <c r="G5" s="2955" t="s">
        <v>1127</v>
      </c>
      <c r="H5" s="2955" t="s">
        <v>3142</v>
      </c>
      <c r="I5" s="2957" t="s">
        <v>1128</v>
      </c>
      <c r="J5" s="2957" t="s">
        <v>1129</v>
      </c>
      <c r="K5" s="2957" t="s">
        <v>3143</v>
      </c>
      <c r="L5" s="2957" t="s">
        <v>24</v>
      </c>
      <c r="M5" s="2957" t="s">
        <v>25</v>
      </c>
      <c r="N5" s="2957" t="s">
        <v>26</v>
      </c>
      <c r="O5" s="2955" t="s">
        <v>27</v>
      </c>
      <c r="P5" s="2953" t="s">
        <v>3144</v>
      </c>
      <c r="Q5" s="2958" t="s">
        <v>28</v>
      </c>
      <c r="R5" s="2958" t="s">
        <v>29</v>
      </c>
      <c r="S5" s="2959" t="s">
        <v>30</v>
      </c>
      <c r="T5" s="2959" t="s">
        <v>4105</v>
      </c>
      <c r="U5" s="2958" t="s">
        <v>31</v>
      </c>
      <c r="V5" s="2958" t="s">
        <v>32</v>
      </c>
      <c r="W5" s="2954" t="s">
        <v>3145</v>
      </c>
      <c r="X5" s="2960" t="s">
        <v>1131</v>
      </c>
      <c r="Y5" s="2961" t="s">
        <v>1132</v>
      </c>
      <c r="Z5" s="2962" t="s">
        <v>1133</v>
      </c>
      <c r="AA5" s="2962" t="s">
        <v>33</v>
      </c>
      <c r="AB5" s="2960" t="s">
        <v>34</v>
      </c>
      <c r="AC5" s="2963" t="s">
        <v>35</v>
      </c>
      <c r="AD5" s="2963" t="s">
        <v>36</v>
      </c>
      <c r="AE5" s="2963" t="s">
        <v>30</v>
      </c>
      <c r="AF5" s="2954"/>
      <c r="AG5" s="2959" t="s">
        <v>37</v>
      </c>
      <c r="AH5" s="2959" t="s">
        <v>38</v>
      </c>
      <c r="AI5" s="2964" t="s">
        <v>3146</v>
      </c>
      <c r="AJ5" s="2965" t="s">
        <v>3147</v>
      </c>
      <c r="AK5" s="2964" t="s">
        <v>1139</v>
      </c>
      <c r="AL5" s="2964" t="s">
        <v>3148</v>
      </c>
      <c r="AM5" s="2964" t="s">
        <v>3149</v>
      </c>
      <c r="AN5" s="2964" t="s">
        <v>3150</v>
      </c>
      <c r="AO5" s="2959" t="s">
        <v>39</v>
      </c>
      <c r="AP5" s="2959" t="s">
        <v>40</v>
      </c>
      <c r="AQ5" s="2959" t="s">
        <v>41</v>
      </c>
      <c r="AR5" s="2959" t="s">
        <v>42</v>
      </c>
      <c r="AS5" s="2959" t="s">
        <v>43</v>
      </c>
      <c r="AT5" s="2953"/>
      <c r="AU5" s="2953" t="s">
        <v>3151</v>
      </c>
      <c r="AV5" s="2966" t="s">
        <v>44</v>
      </c>
      <c r="AW5" s="2966" t="s">
        <v>45</v>
      </c>
      <c r="AX5" s="2966" t="s">
        <v>30</v>
      </c>
      <c r="AY5" s="2966" t="s">
        <v>31</v>
      </c>
      <c r="AZ5" s="2966" t="s">
        <v>32</v>
      </c>
      <c r="BA5" s="2967" t="s">
        <v>46</v>
      </c>
      <c r="BB5" s="2968" t="s">
        <v>47</v>
      </c>
      <c r="BC5" s="2968" t="s">
        <v>30</v>
      </c>
      <c r="BD5" s="2967" t="s">
        <v>48</v>
      </c>
      <c r="BE5" s="2967" t="s">
        <v>49</v>
      </c>
      <c r="BF5" s="2967" t="s">
        <v>50</v>
      </c>
      <c r="BG5" s="2967" t="s">
        <v>51</v>
      </c>
      <c r="BH5" s="2969" t="s">
        <v>52</v>
      </c>
      <c r="BI5" s="2969" t="s">
        <v>53</v>
      </c>
      <c r="BJ5" s="2970" t="s">
        <v>46</v>
      </c>
      <c r="BK5" s="2971" t="s">
        <v>47</v>
      </c>
      <c r="BL5" s="2971" t="s">
        <v>30</v>
      </c>
      <c r="BM5" s="2970" t="s">
        <v>54</v>
      </c>
      <c r="BN5" s="2970" t="s">
        <v>50</v>
      </c>
      <c r="BO5" s="2972" t="s">
        <v>52</v>
      </c>
      <c r="BP5" s="2972" t="s">
        <v>53</v>
      </c>
      <c r="BQ5" s="2972" t="s">
        <v>55</v>
      </c>
      <c r="BR5" s="2972" t="s">
        <v>56</v>
      </c>
      <c r="BS5" s="2972" t="s">
        <v>57</v>
      </c>
      <c r="BT5" s="2958" t="s">
        <v>46</v>
      </c>
      <c r="BU5" s="2958" t="s">
        <v>58</v>
      </c>
      <c r="BV5" s="2958" t="s">
        <v>59</v>
      </c>
      <c r="BW5" s="2958" t="s">
        <v>60</v>
      </c>
      <c r="BX5" s="2973" t="s">
        <v>61</v>
      </c>
      <c r="BY5" s="2973" t="s">
        <v>53</v>
      </c>
      <c r="BZ5" s="2973" t="s">
        <v>62</v>
      </c>
      <c r="CA5" s="2973" t="s">
        <v>63</v>
      </c>
      <c r="CB5" s="2973" t="s">
        <v>38</v>
      </c>
      <c r="CC5" s="2974" t="s">
        <v>46</v>
      </c>
      <c r="CD5" s="2974" t="s">
        <v>47</v>
      </c>
      <c r="CE5" s="2974" t="s">
        <v>30</v>
      </c>
      <c r="CF5" s="2974" t="s">
        <v>60</v>
      </c>
      <c r="CG5" s="2952"/>
      <c r="CH5" s="2949" t="s">
        <v>7513</v>
      </c>
      <c r="CI5" s="2949" t="s">
        <v>7511</v>
      </c>
    </row>
    <row r="6" spans="1:87" s="2985" customFormat="1" ht="31.5" customHeight="1">
      <c r="A6" s="2975"/>
      <c r="B6" s="2976"/>
      <c r="C6" s="2975" t="s">
        <v>9698</v>
      </c>
      <c r="D6" s="2975"/>
      <c r="E6" s="2975"/>
      <c r="F6" s="2975"/>
      <c r="G6" s="2975"/>
      <c r="H6" s="2975"/>
      <c r="I6" s="2977"/>
      <c r="J6" s="2977"/>
      <c r="K6" s="2977"/>
      <c r="L6" s="2977"/>
      <c r="M6" s="2977"/>
      <c r="N6" s="2977"/>
      <c r="O6" s="2975"/>
      <c r="P6" s="2975"/>
      <c r="Q6" s="2975" t="s">
        <v>9700</v>
      </c>
      <c r="R6" s="2975" t="s">
        <v>9701</v>
      </c>
      <c r="S6" s="2975" t="s">
        <v>4704</v>
      </c>
      <c r="T6" s="2975"/>
      <c r="U6" s="2975" t="s">
        <v>9699</v>
      </c>
      <c r="V6" s="2976">
        <v>45828</v>
      </c>
      <c r="W6" s="2975"/>
      <c r="X6" s="2975"/>
      <c r="Y6" s="2978"/>
      <c r="Z6" s="2979"/>
      <c r="AA6" s="2979"/>
      <c r="AB6" s="2975"/>
      <c r="AC6" s="2975"/>
      <c r="AD6" s="2975"/>
      <c r="AE6" s="2975"/>
      <c r="AF6" s="2975"/>
      <c r="AG6" s="2975"/>
      <c r="AH6" s="2975"/>
      <c r="AI6" s="2975"/>
      <c r="AJ6" s="2980"/>
      <c r="AK6" s="2975"/>
      <c r="AL6" s="2975"/>
      <c r="AM6" s="2975"/>
      <c r="AN6" s="2975"/>
      <c r="AO6" s="2975"/>
      <c r="AP6" s="2975"/>
      <c r="AQ6" s="2975"/>
      <c r="AR6" s="2975"/>
      <c r="AS6" s="2975"/>
      <c r="AT6" s="2975"/>
      <c r="AU6" s="2975"/>
      <c r="AV6" s="2975"/>
      <c r="AW6" s="2975"/>
      <c r="AX6" s="2975"/>
      <c r="AY6" s="2975"/>
      <c r="AZ6" s="2975"/>
      <c r="BA6" s="2975"/>
      <c r="BB6" s="2981"/>
      <c r="BC6" s="2981"/>
      <c r="BD6" s="2975"/>
      <c r="BE6" s="2975"/>
      <c r="BF6" s="2975"/>
      <c r="BG6" s="2975"/>
      <c r="BH6" s="2975"/>
      <c r="BI6" s="2975"/>
      <c r="BJ6" s="2975"/>
      <c r="BK6" s="2981"/>
      <c r="BL6" s="2981"/>
      <c r="BM6" s="2975"/>
      <c r="BN6" s="2975"/>
      <c r="BO6" s="2975"/>
      <c r="BP6" s="2975"/>
      <c r="BQ6" s="2975"/>
      <c r="BR6" s="2975"/>
      <c r="BS6" s="2975"/>
      <c r="BT6" s="2975"/>
      <c r="BU6" s="2975"/>
      <c r="BV6" s="2975"/>
      <c r="BW6" s="2975"/>
      <c r="BX6" s="2975"/>
      <c r="BY6" s="2975"/>
      <c r="BZ6" s="2975"/>
      <c r="CA6" s="2975"/>
      <c r="CB6" s="2975" t="s">
        <v>1153</v>
      </c>
      <c r="CC6" s="2975" t="s">
        <v>1153</v>
      </c>
      <c r="CD6" s="2975" t="s">
        <v>1153</v>
      </c>
      <c r="CE6" s="2975" t="s">
        <v>1153</v>
      </c>
      <c r="CF6" s="2975" t="s">
        <v>1153</v>
      </c>
      <c r="CG6" s="2982" t="s">
        <v>9702</v>
      </c>
      <c r="CH6" s="2983" t="s">
        <v>4704</v>
      </c>
      <c r="CI6" s="2984">
        <v>45849</v>
      </c>
    </row>
    <row r="7" spans="1:87" s="2986" customFormat="1" ht="39" customHeight="1">
      <c r="B7" s="2987"/>
      <c r="C7" s="2986" t="s">
        <v>12482</v>
      </c>
      <c r="E7" s="2986" t="s">
        <v>12483</v>
      </c>
      <c r="F7" s="2986">
        <v>3206495</v>
      </c>
      <c r="G7" s="2986" t="s">
        <v>12485</v>
      </c>
      <c r="H7" s="2986" t="s">
        <v>474</v>
      </c>
      <c r="I7" s="2992" t="s">
        <v>12484</v>
      </c>
      <c r="J7" s="2992" t="s">
        <v>12486</v>
      </c>
      <c r="K7" s="2992" t="s">
        <v>12487</v>
      </c>
      <c r="L7" s="2992" t="s">
        <v>69</v>
      </c>
      <c r="M7" s="2992" t="s">
        <v>90</v>
      </c>
      <c r="N7" s="2992" t="s">
        <v>4060</v>
      </c>
      <c r="O7" s="2986" t="s">
        <v>12488</v>
      </c>
      <c r="P7" s="2986" t="s">
        <v>1153</v>
      </c>
      <c r="Q7" s="2986" t="s">
        <v>1153</v>
      </c>
      <c r="R7" s="2986" t="s">
        <v>1153</v>
      </c>
      <c r="S7" s="2986" t="s">
        <v>1153</v>
      </c>
      <c r="T7" s="2986" t="s">
        <v>1153</v>
      </c>
      <c r="U7" s="2986" t="s">
        <v>1153</v>
      </c>
      <c r="V7" s="2986" t="s">
        <v>1153</v>
      </c>
      <c r="W7" s="2986" t="s">
        <v>1153</v>
      </c>
      <c r="X7" s="2986" t="s">
        <v>1153</v>
      </c>
      <c r="Y7" s="2986" t="s">
        <v>1153</v>
      </c>
      <c r="Z7" s="2986" t="s">
        <v>1153</v>
      </c>
      <c r="AA7" s="2986" t="s">
        <v>1153</v>
      </c>
      <c r="AB7" s="2986" t="s">
        <v>1153</v>
      </c>
      <c r="AC7" s="2986" t="s">
        <v>1153</v>
      </c>
      <c r="AD7" s="2986" t="s">
        <v>1153</v>
      </c>
      <c r="AE7" s="2986" t="s">
        <v>1153</v>
      </c>
      <c r="AF7" s="2986" t="s">
        <v>1153</v>
      </c>
      <c r="AG7" s="2986" t="s">
        <v>1153</v>
      </c>
      <c r="AH7" s="2986" t="s">
        <v>1153</v>
      </c>
      <c r="AI7" s="2986" t="s">
        <v>1153</v>
      </c>
      <c r="AJ7" s="2986" t="s">
        <v>1153</v>
      </c>
      <c r="AK7" s="2986" t="s">
        <v>1153</v>
      </c>
      <c r="AL7" s="2986" t="s">
        <v>1153</v>
      </c>
      <c r="AM7" s="2986" t="s">
        <v>1153</v>
      </c>
      <c r="AN7" s="2986" t="s">
        <v>1153</v>
      </c>
      <c r="AO7" s="2986" t="s">
        <v>1153</v>
      </c>
      <c r="AP7" s="2986" t="s">
        <v>1153</v>
      </c>
      <c r="AQ7" s="2986" t="s">
        <v>1153</v>
      </c>
      <c r="AR7" s="2986" t="s">
        <v>1153</v>
      </c>
      <c r="AS7" s="2986" t="s">
        <v>1153</v>
      </c>
      <c r="AT7" s="2986" t="s">
        <v>1153</v>
      </c>
      <c r="AU7" s="2986" t="s">
        <v>1153</v>
      </c>
      <c r="AV7" s="2986" t="s">
        <v>1153</v>
      </c>
      <c r="AW7" s="2986" t="s">
        <v>1153</v>
      </c>
      <c r="AX7" s="2986" t="s">
        <v>1153</v>
      </c>
      <c r="AY7" s="2986" t="s">
        <v>1153</v>
      </c>
      <c r="AZ7" s="2986" t="s">
        <v>1153</v>
      </c>
      <c r="BA7" s="2986" t="s">
        <v>1153</v>
      </c>
      <c r="BB7" s="2986" t="s">
        <v>1153</v>
      </c>
      <c r="BC7" s="2986" t="s">
        <v>1153</v>
      </c>
      <c r="BD7" s="2986" t="s">
        <v>12490</v>
      </c>
      <c r="BE7" s="2987" t="s">
        <v>12491</v>
      </c>
      <c r="BF7" s="2987">
        <v>42578</v>
      </c>
      <c r="BG7" s="2993">
        <v>42592</v>
      </c>
      <c r="BH7" s="2986" t="s">
        <v>1153</v>
      </c>
      <c r="BI7" s="2986" t="s">
        <v>1153</v>
      </c>
      <c r="BJ7" s="2986" t="s">
        <v>1153</v>
      </c>
      <c r="BK7" s="2986" t="s">
        <v>1153</v>
      </c>
      <c r="BL7" s="2986" t="s">
        <v>1153</v>
      </c>
      <c r="BM7" s="2986" t="s">
        <v>1153</v>
      </c>
      <c r="BN7" s="2986" t="s">
        <v>1153</v>
      </c>
      <c r="BO7" s="2986" t="s">
        <v>1153</v>
      </c>
      <c r="BP7" s="2986" t="s">
        <v>1153</v>
      </c>
      <c r="BQ7" s="2986" t="s">
        <v>1153</v>
      </c>
      <c r="BR7" s="2986" t="s">
        <v>1153</v>
      </c>
      <c r="BS7" s="2986" t="s">
        <v>1153</v>
      </c>
      <c r="BT7" s="2986" t="s">
        <v>1153</v>
      </c>
      <c r="BU7" s="2986" t="s">
        <v>1153</v>
      </c>
      <c r="BV7" s="2986" t="s">
        <v>1153</v>
      </c>
      <c r="BW7" s="2986" t="s">
        <v>1153</v>
      </c>
      <c r="BX7" s="2986" t="s">
        <v>1153</v>
      </c>
      <c r="BY7" s="2986" t="s">
        <v>1153</v>
      </c>
      <c r="BZ7" s="2986" t="s">
        <v>1153</v>
      </c>
      <c r="CA7" s="2986" t="s">
        <v>1153</v>
      </c>
      <c r="CB7" s="2986" t="s">
        <v>1153</v>
      </c>
      <c r="CC7" s="2986" t="s">
        <v>1153</v>
      </c>
      <c r="CD7" s="2986" t="s">
        <v>1153</v>
      </c>
      <c r="CE7" s="2986" t="s">
        <v>1153</v>
      </c>
      <c r="CF7" s="2986" t="s">
        <v>1153</v>
      </c>
      <c r="CG7" s="2986" t="s">
        <v>12489</v>
      </c>
      <c r="CH7" s="2986" t="s">
        <v>1986</v>
      </c>
      <c r="CI7" s="2987">
        <v>46183</v>
      </c>
    </row>
    <row r="8" spans="1:87" s="2986" customFormat="1" ht="41.25" customHeight="1">
      <c r="B8" s="2987"/>
      <c r="C8" s="2986" t="s">
        <v>11641</v>
      </c>
      <c r="E8" s="2986" t="s">
        <v>11642</v>
      </c>
      <c r="F8" s="2986" t="s">
        <v>11643</v>
      </c>
      <c r="G8" s="2986" t="s">
        <v>11644</v>
      </c>
      <c r="H8" s="2986" t="s">
        <v>1064</v>
      </c>
      <c r="I8" s="2992">
        <v>3133415820</v>
      </c>
      <c r="J8" s="2992" t="s">
        <v>11645</v>
      </c>
      <c r="K8" s="2992"/>
      <c r="L8" s="2992" t="s">
        <v>69</v>
      </c>
      <c r="M8" s="2992" t="s">
        <v>11646</v>
      </c>
      <c r="N8" s="2992" t="s">
        <v>11647</v>
      </c>
      <c r="O8" s="2986" t="s">
        <v>427</v>
      </c>
      <c r="P8" s="2986" t="s">
        <v>1153</v>
      </c>
      <c r="Q8" s="2986" t="s">
        <v>1153</v>
      </c>
      <c r="R8" s="2986" t="s">
        <v>1153</v>
      </c>
      <c r="S8" s="2986" t="s">
        <v>1153</v>
      </c>
      <c r="T8" s="2986" t="s">
        <v>1153</v>
      </c>
      <c r="U8" s="2986" t="s">
        <v>1153</v>
      </c>
      <c r="V8" s="2986" t="s">
        <v>1153</v>
      </c>
      <c r="W8" s="2986" t="s">
        <v>1153</v>
      </c>
      <c r="X8" s="2986" t="s">
        <v>1153</v>
      </c>
      <c r="Y8" s="2986" t="s">
        <v>1153</v>
      </c>
      <c r="Z8" s="2986" t="s">
        <v>1153</v>
      </c>
      <c r="AA8" s="2986" t="s">
        <v>1153</v>
      </c>
      <c r="AB8" s="2986" t="s">
        <v>1153</v>
      </c>
      <c r="AC8" s="2986" t="s">
        <v>1153</v>
      </c>
      <c r="AD8" s="2986" t="s">
        <v>1153</v>
      </c>
      <c r="AE8" s="2986" t="s">
        <v>1153</v>
      </c>
      <c r="AF8" s="2986" t="s">
        <v>1153</v>
      </c>
      <c r="AG8" s="2986" t="s">
        <v>1153</v>
      </c>
      <c r="AH8" s="2986" t="s">
        <v>1153</v>
      </c>
      <c r="AI8" s="2986" t="s">
        <v>1153</v>
      </c>
      <c r="AJ8" s="2986" t="s">
        <v>1153</v>
      </c>
      <c r="AK8" s="2986" t="s">
        <v>1153</v>
      </c>
      <c r="AL8" s="2986" t="s">
        <v>1153</v>
      </c>
      <c r="AM8" s="2986" t="s">
        <v>1153</v>
      </c>
      <c r="AN8" s="2986" t="s">
        <v>1153</v>
      </c>
      <c r="AO8" s="2986" t="s">
        <v>1153</v>
      </c>
      <c r="AP8" s="2986" t="s">
        <v>1153</v>
      </c>
      <c r="AQ8" s="2986" t="s">
        <v>1153</v>
      </c>
      <c r="AR8" s="2986" t="s">
        <v>1153</v>
      </c>
      <c r="AS8" s="2986" t="s">
        <v>1153</v>
      </c>
      <c r="AT8" s="2986" t="s">
        <v>1153</v>
      </c>
      <c r="AU8" s="2986" t="s">
        <v>1153</v>
      </c>
      <c r="AV8" s="2986" t="s">
        <v>1153</v>
      </c>
      <c r="AW8" s="2986" t="s">
        <v>1153</v>
      </c>
      <c r="AX8" s="2986" t="s">
        <v>1153</v>
      </c>
      <c r="AY8" s="2986" t="s">
        <v>1153</v>
      </c>
      <c r="AZ8" s="2986" t="s">
        <v>1153</v>
      </c>
      <c r="BA8" s="2986" t="s">
        <v>11649</v>
      </c>
      <c r="BB8" s="2986" t="s">
        <v>11650</v>
      </c>
      <c r="BC8" s="2986" t="s">
        <v>11648</v>
      </c>
      <c r="BD8" s="2986" t="s">
        <v>3817</v>
      </c>
      <c r="BE8" s="2987"/>
      <c r="BF8" s="2987">
        <v>43675</v>
      </c>
      <c r="BG8" s="2993">
        <v>43691</v>
      </c>
      <c r="BH8" s="2986" t="s">
        <v>1153</v>
      </c>
      <c r="BI8" s="2986" t="s">
        <v>1153</v>
      </c>
      <c r="BJ8" s="2986" t="s">
        <v>1153</v>
      </c>
      <c r="BK8" s="2986" t="s">
        <v>1153</v>
      </c>
      <c r="BL8" s="2986" t="s">
        <v>1153</v>
      </c>
      <c r="BM8" s="2986" t="s">
        <v>1153</v>
      </c>
      <c r="BN8" s="2986" t="s">
        <v>1153</v>
      </c>
      <c r="BO8" s="2986" t="s">
        <v>11651</v>
      </c>
      <c r="BP8" s="2986">
        <v>40788</v>
      </c>
      <c r="BQ8" s="2986" t="s">
        <v>1153</v>
      </c>
      <c r="BR8" s="2986" t="s">
        <v>1153</v>
      </c>
      <c r="BS8" s="2986" t="s">
        <v>1153</v>
      </c>
      <c r="BT8" s="2986" t="s">
        <v>11652</v>
      </c>
      <c r="BU8" s="2986">
        <v>44483</v>
      </c>
      <c r="BV8" s="2986" t="s">
        <v>11653</v>
      </c>
      <c r="BW8" s="2986" t="s">
        <v>1206</v>
      </c>
      <c r="BX8" s="2986" t="s">
        <v>11654</v>
      </c>
      <c r="BY8" s="2986">
        <v>44718</v>
      </c>
      <c r="BZ8" s="2986">
        <v>44743</v>
      </c>
      <c r="CA8" s="2986">
        <v>44750</v>
      </c>
      <c r="CB8" s="2986" t="s">
        <v>11655</v>
      </c>
      <c r="CC8" s="2986">
        <v>778</v>
      </c>
      <c r="CD8" s="2986">
        <v>44776</v>
      </c>
      <c r="CE8" s="2986" t="s">
        <v>1496</v>
      </c>
      <c r="CF8" s="2986" t="s">
        <v>1206</v>
      </c>
      <c r="CG8" s="2986" t="s">
        <v>11656</v>
      </c>
      <c r="CH8" s="2986" t="s">
        <v>11186</v>
      </c>
      <c r="CI8" s="2987">
        <v>46073</v>
      </c>
    </row>
    <row r="9" spans="1:87" s="2986" customFormat="1" ht="31.5" customHeight="1">
      <c r="A9" s="2986" t="s">
        <v>10016</v>
      </c>
      <c r="B9" s="2987">
        <v>35695</v>
      </c>
      <c r="C9" s="2986" t="s">
        <v>9169</v>
      </c>
      <c r="E9" s="2986" t="s">
        <v>9170</v>
      </c>
      <c r="F9" s="2986">
        <v>4286627</v>
      </c>
      <c r="G9" s="2986" t="s">
        <v>9171</v>
      </c>
      <c r="H9" s="2986" t="s">
        <v>9172</v>
      </c>
      <c r="I9" s="2992" t="s">
        <v>9173</v>
      </c>
      <c r="J9" s="2992" t="s">
        <v>720</v>
      </c>
      <c r="K9" s="2992"/>
      <c r="L9" s="2992" t="s">
        <v>69</v>
      </c>
      <c r="M9" s="2992" t="s">
        <v>3894</v>
      </c>
      <c r="N9" s="2992" t="s">
        <v>9174</v>
      </c>
      <c r="O9" s="2986" t="s">
        <v>9175</v>
      </c>
      <c r="P9" s="2986" t="s">
        <v>720</v>
      </c>
      <c r="Q9" s="2986" t="s">
        <v>720</v>
      </c>
      <c r="R9" s="2986" t="s">
        <v>720</v>
      </c>
      <c r="S9" s="2986" t="s">
        <v>720</v>
      </c>
      <c r="T9" s="2986" t="s">
        <v>720</v>
      </c>
      <c r="U9" s="2986" t="s">
        <v>720</v>
      </c>
      <c r="V9" s="2986" t="s">
        <v>720</v>
      </c>
      <c r="W9" s="2986" t="s">
        <v>720</v>
      </c>
      <c r="X9" s="2986" t="s">
        <v>720</v>
      </c>
      <c r="Y9" s="2986" t="s">
        <v>720</v>
      </c>
      <c r="Z9" s="2986" t="s">
        <v>720</v>
      </c>
      <c r="AA9" s="2986" t="s">
        <v>720</v>
      </c>
      <c r="AB9" s="2986" t="s">
        <v>720</v>
      </c>
      <c r="AC9" s="2986" t="s">
        <v>720</v>
      </c>
      <c r="AD9" s="2986" t="s">
        <v>720</v>
      </c>
      <c r="AE9" s="2986" t="s">
        <v>720</v>
      </c>
      <c r="AF9" s="2986" t="s">
        <v>720</v>
      </c>
      <c r="AG9" s="2986" t="s">
        <v>720</v>
      </c>
      <c r="AH9" s="2986" t="s">
        <v>720</v>
      </c>
      <c r="AI9" s="2986" t="s">
        <v>720</v>
      </c>
      <c r="AJ9" s="2986" t="s">
        <v>720</v>
      </c>
      <c r="AK9" s="2986" t="s">
        <v>720</v>
      </c>
      <c r="AL9" s="2986" t="s">
        <v>720</v>
      </c>
      <c r="AM9" s="2986" t="s">
        <v>720</v>
      </c>
      <c r="AN9" s="2986" t="s">
        <v>720</v>
      </c>
      <c r="AO9" s="2986" t="s">
        <v>720</v>
      </c>
      <c r="AP9" s="2986" t="s">
        <v>720</v>
      </c>
      <c r="AQ9" s="2986" t="s">
        <v>720</v>
      </c>
      <c r="AR9" s="2986" t="s">
        <v>720</v>
      </c>
      <c r="AS9" s="2986" t="s">
        <v>720</v>
      </c>
      <c r="AT9" s="2986" t="s">
        <v>720</v>
      </c>
      <c r="AU9" s="2986" t="s">
        <v>720</v>
      </c>
      <c r="AV9" s="2986" t="s">
        <v>720</v>
      </c>
      <c r="AW9" s="2986" t="s">
        <v>720</v>
      </c>
      <c r="AX9" s="2986" t="s">
        <v>720</v>
      </c>
      <c r="AY9" s="2986" t="s">
        <v>720</v>
      </c>
      <c r="AZ9" s="2986" t="s">
        <v>720</v>
      </c>
      <c r="BA9" s="2986" t="s">
        <v>9176</v>
      </c>
      <c r="BB9" s="2986" t="s">
        <v>9177</v>
      </c>
      <c r="BC9" s="2986" t="s">
        <v>9094</v>
      </c>
      <c r="BD9" s="2986" t="s">
        <v>1156</v>
      </c>
      <c r="BE9" s="2987"/>
      <c r="BF9" s="2987">
        <v>44109</v>
      </c>
      <c r="BG9" s="2993">
        <v>44125</v>
      </c>
      <c r="BH9" s="2986" t="s">
        <v>720</v>
      </c>
      <c r="BI9" s="2986" t="s">
        <v>720</v>
      </c>
      <c r="BJ9" s="2986" t="s">
        <v>720</v>
      </c>
      <c r="BK9" s="2986" t="s">
        <v>720</v>
      </c>
      <c r="BL9" s="2986" t="s">
        <v>720</v>
      </c>
      <c r="BM9" s="2986" t="s">
        <v>720</v>
      </c>
      <c r="BN9" s="2986" t="s">
        <v>720</v>
      </c>
      <c r="BO9" s="2986" t="s">
        <v>720</v>
      </c>
      <c r="BP9" s="2986" t="s">
        <v>720</v>
      </c>
      <c r="BQ9" s="2986" t="s">
        <v>720</v>
      </c>
      <c r="BR9" s="2986" t="s">
        <v>720</v>
      </c>
      <c r="BS9" s="2986" t="s">
        <v>720</v>
      </c>
      <c r="BT9" s="2986" t="s">
        <v>720</v>
      </c>
      <c r="BU9" s="2986">
        <v>38714</v>
      </c>
      <c r="BV9" s="2986" t="s">
        <v>1762</v>
      </c>
      <c r="BW9" s="2986" t="s">
        <v>1206</v>
      </c>
      <c r="BX9" s="2986" t="s">
        <v>720</v>
      </c>
      <c r="BY9" s="2986" t="s">
        <v>720</v>
      </c>
      <c r="BZ9" s="2986" t="s">
        <v>720</v>
      </c>
      <c r="CA9" s="2986" t="s">
        <v>720</v>
      </c>
      <c r="CB9" s="2986" t="s">
        <v>720</v>
      </c>
      <c r="CC9" s="2986" t="s">
        <v>720</v>
      </c>
      <c r="CD9" s="2986" t="s">
        <v>720</v>
      </c>
      <c r="CE9" s="2986" t="s">
        <v>720</v>
      </c>
      <c r="CF9" s="2986" t="s">
        <v>720</v>
      </c>
      <c r="CG9" s="2986" t="s">
        <v>9178</v>
      </c>
      <c r="CH9" s="2986" t="s">
        <v>1986</v>
      </c>
      <c r="CI9" s="2987">
        <v>45413</v>
      </c>
    </row>
    <row r="10" spans="1:87" s="2988" customFormat="1">
      <c r="A10" s="2988" t="s">
        <v>10015</v>
      </c>
      <c r="B10" s="2989">
        <v>35754</v>
      </c>
      <c r="C10" s="2988" t="s">
        <v>10017</v>
      </c>
      <c r="E10" s="2988" t="s">
        <v>10018</v>
      </c>
      <c r="F10" s="2990">
        <v>4182613</v>
      </c>
      <c r="G10" s="2988" t="s">
        <v>10019</v>
      </c>
      <c r="H10" s="2988" t="s">
        <v>10020</v>
      </c>
    </row>
    <row r="12" spans="1:87" ht="15" thickBot="1"/>
    <row r="13" spans="1:87" ht="23.25">
      <c r="A13" s="3179"/>
      <c r="B13" s="3180"/>
      <c r="C13" s="3185" t="s">
        <v>9878</v>
      </c>
      <c r="D13" s="3186"/>
      <c r="E13" s="3186"/>
      <c r="F13" s="3186"/>
      <c r="G13" s="3186"/>
      <c r="H13" s="3186"/>
      <c r="I13" s="3186"/>
      <c r="J13" s="3186"/>
      <c r="K13" s="3186"/>
      <c r="L13" s="3186"/>
      <c r="M13" s="3186"/>
      <c r="N13" s="3186"/>
      <c r="O13" s="3186"/>
      <c r="P13" s="3186"/>
      <c r="Q13" s="3186"/>
      <c r="R13" s="3186"/>
      <c r="S13" s="3186"/>
      <c r="T13" s="3186"/>
      <c r="U13" s="3186"/>
      <c r="V13" s="3186"/>
      <c r="W13" s="3186"/>
      <c r="X13" s="3186"/>
      <c r="Y13" s="3186"/>
      <c r="Z13" s="3186"/>
      <c r="AA13" s="3186"/>
      <c r="AB13" s="3186"/>
      <c r="AC13" s="3186"/>
      <c r="AD13" s="3186"/>
      <c r="AE13" s="3186"/>
      <c r="AF13" s="3186"/>
      <c r="AG13" s="3186"/>
      <c r="AH13" s="3186"/>
      <c r="AI13" s="3186"/>
      <c r="AJ13" s="3186"/>
      <c r="AK13" s="3186"/>
      <c r="AL13" s="3186"/>
      <c r="AM13" s="3186"/>
      <c r="AN13" s="3186"/>
      <c r="AO13" s="3186"/>
      <c r="AP13" s="3186"/>
      <c r="AQ13" s="3186"/>
      <c r="AR13" s="3186"/>
      <c r="AS13" s="3186"/>
      <c r="AT13" s="3186"/>
      <c r="AU13" s="3186"/>
      <c r="AV13" s="3186"/>
      <c r="AW13" s="3186"/>
      <c r="AX13" s="3186"/>
      <c r="AY13" s="3186"/>
      <c r="AZ13" s="3186"/>
      <c r="BA13" s="3186"/>
      <c r="BB13" s="3186"/>
      <c r="BC13" s="3186"/>
      <c r="BD13" s="3186"/>
      <c r="BE13" s="3186"/>
      <c r="BF13" s="3186"/>
      <c r="BG13" s="3186"/>
      <c r="BH13" s="3186"/>
      <c r="BI13" s="3186"/>
      <c r="BJ13" s="3186"/>
      <c r="BK13" s="3186"/>
      <c r="BL13" s="3186"/>
      <c r="BM13" s="3186"/>
      <c r="BN13" s="3186"/>
      <c r="BO13" s="3172"/>
      <c r="BP13" s="1813" t="s">
        <v>1</v>
      </c>
      <c r="BQ13" s="1814" t="s">
        <v>2</v>
      </c>
    </row>
    <row r="14" spans="1:87" ht="23.25">
      <c r="A14" s="3181"/>
      <c r="B14" s="3182"/>
      <c r="C14" s="3187"/>
      <c r="D14" s="3188"/>
      <c r="E14" s="3188"/>
      <c r="F14" s="3188"/>
      <c r="G14" s="3188"/>
      <c r="H14" s="3188"/>
      <c r="I14" s="3188"/>
      <c r="J14" s="3188"/>
      <c r="K14" s="3188"/>
      <c r="L14" s="3188"/>
      <c r="M14" s="3188"/>
      <c r="N14" s="3188"/>
      <c r="O14" s="3188"/>
      <c r="P14" s="3188"/>
      <c r="Q14" s="3188"/>
      <c r="R14" s="3188"/>
      <c r="S14" s="3188"/>
      <c r="T14" s="3188"/>
      <c r="U14" s="3188"/>
      <c r="V14" s="3188"/>
      <c r="W14" s="3188"/>
      <c r="X14" s="3188"/>
      <c r="Y14" s="3188"/>
      <c r="Z14" s="3188"/>
      <c r="AA14" s="3188"/>
      <c r="AB14" s="3188"/>
      <c r="AC14" s="3188"/>
      <c r="AD14" s="3188"/>
      <c r="AE14" s="3188"/>
      <c r="AF14" s="3188"/>
      <c r="AG14" s="3188"/>
      <c r="AH14" s="3188"/>
      <c r="AI14" s="3188"/>
      <c r="AJ14" s="3188"/>
      <c r="AK14" s="3188"/>
      <c r="AL14" s="3188"/>
      <c r="AM14" s="3188"/>
      <c r="AN14" s="3188"/>
      <c r="AO14" s="3188"/>
      <c r="AP14" s="3188"/>
      <c r="AQ14" s="3188"/>
      <c r="AR14" s="3188"/>
      <c r="AS14" s="3188"/>
      <c r="AT14" s="3188"/>
      <c r="AU14" s="3188"/>
      <c r="AV14" s="3188"/>
      <c r="AW14" s="3188"/>
      <c r="AX14" s="3188"/>
      <c r="AY14" s="3188"/>
      <c r="AZ14" s="3188"/>
      <c r="BA14" s="3188"/>
      <c r="BB14" s="3188"/>
      <c r="BC14" s="3188"/>
      <c r="BD14" s="3188"/>
      <c r="BE14" s="3188"/>
      <c r="BF14" s="3188"/>
      <c r="BG14" s="3188"/>
      <c r="BH14" s="3188"/>
      <c r="BI14" s="3188"/>
      <c r="BJ14" s="3188"/>
      <c r="BK14" s="3188"/>
      <c r="BL14" s="3188"/>
      <c r="BM14" s="3188"/>
      <c r="BN14" s="3188"/>
      <c r="BO14" s="3173"/>
      <c r="BP14" s="1816" t="s">
        <v>3</v>
      </c>
      <c r="BQ14" s="1817">
        <v>8</v>
      </c>
    </row>
    <row r="15" spans="1:87" ht="24" thickBot="1">
      <c r="A15" s="3183"/>
      <c r="B15" s="3184"/>
      <c r="C15" s="3189"/>
      <c r="D15" s="3190"/>
      <c r="E15" s="3190"/>
      <c r="F15" s="3190"/>
      <c r="G15" s="3190"/>
      <c r="H15" s="3190"/>
      <c r="I15" s="3190"/>
      <c r="J15" s="3190"/>
      <c r="K15" s="3190"/>
      <c r="L15" s="3190"/>
      <c r="M15" s="3190"/>
      <c r="N15" s="3190"/>
      <c r="O15" s="3190"/>
      <c r="P15" s="3190"/>
      <c r="Q15" s="3190"/>
      <c r="R15" s="3190"/>
      <c r="S15" s="3190"/>
      <c r="T15" s="3190"/>
      <c r="U15" s="3190"/>
      <c r="V15" s="3190"/>
      <c r="W15" s="3190"/>
      <c r="X15" s="3190"/>
      <c r="Y15" s="3190"/>
      <c r="Z15" s="3190"/>
      <c r="AA15" s="3190"/>
      <c r="AB15" s="3190"/>
      <c r="AC15" s="3190"/>
      <c r="AD15" s="3190"/>
      <c r="AE15" s="3190"/>
      <c r="AF15" s="3190"/>
      <c r="AG15" s="3190"/>
      <c r="AH15" s="3190"/>
      <c r="AI15" s="3190"/>
      <c r="AJ15" s="3190"/>
      <c r="AK15" s="3190"/>
      <c r="AL15" s="3190"/>
      <c r="AM15" s="3190"/>
      <c r="AN15" s="3190"/>
      <c r="AO15" s="3190"/>
      <c r="AP15" s="3190"/>
      <c r="AQ15" s="3190"/>
      <c r="AR15" s="3190"/>
      <c r="AS15" s="3190"/>
      <c r="AT15" s="3190"/>
      <c r="AU15" s="3190"/>
      <c r="AV15" s="3190"/>
      <c r="AW15" s="3190"/>
      <c r="AX15" s="3190"/>
      <c r="AY15" s="3190"/>
      <c r="AZ15" s="3190"/>
      <c r="BA15" s="3190"/>
      <c r="BB15" s="3190"/>
      <c r="BC15" s="3190"/>
      <c r="BD15" s="3190"/>
      <c r="BE15" s="3190"/>
      <c r="BF15" s="3190"/>
      <c r="BG15" s="3190"/>
      <c r="BH15" s="3190"/>
      <c r="BI15" s="3190"/>
      <c r="BJ15" s="3190"/>
      <c r="BK15" s="3190"/>
      <c r="BL15" s="3190"/>
      <c r="BM15" s="3190"/>
      <c r="BN15" s="3190"/>
      <c r="BO15" s="3174"/>
      <c r="BP15" s="1819" t="s">
        <v>4</v>
      </c>
      <c r="BQ15" s="1820">
        <v>45617</v>
      </c>
    </row>
    <row r="16" spans="1:87" ht="23.25">
      <c r="A16" s="3191"/>
      <c r="B16" s="3192"/>
      <c r="C16" s="3192"/>
      <c r="D16" s="3192"/>
      <c r="E16" s="3192"/>
      <c r="F16" s="3192"/>
      <c r="G16" s="3192"/>
      <c r="H16" s="3192"/>
      <c r="I16" s="3192"/>
      <c r="J16" s="3192"/>
      <c r="K16" s="3192"/>
      <c r="L16" s="3192"/>
      <c r="M16" s="3192"/>
      <c r="N16" s="3192"/>
      <c r="O16" s="3192"/>
      <c r="P16" s="3192"/>
      <c r="Q16" s="3192"/>
      <c r="R16" s="3192"/>
      <c r="S16" s="3192"/>
      <c r="T16" s="3192"/>
      <c r="U16" s="3192"/>
      <c r="V16" s="3192"/>
      <c r="W16" s="3192"/>
      <c r="X16" s="3192"/>
      <c r="Y16" s="3192"/>
      <c r="Z16" s="3192"/>
      <c r="AA16" s="3192"/>
      <c r="AB16" s="3192"/>
      <c r="AC16" s="3192"/>
      <c r="AD16" s="3192"/>
      <c r="AE16" s="3192"/>
      <c r="AF16" s="3192"/>
      <c r="AG16" s="3192"/>
      <c r="AH16" s="3192"/>
      <c r="AI16" s="3192"/>
      <c r="AJ16" s="3192"/>
      <c r="AK16" s="3192"/>
      <c r="AL16" s="3192"/>
      <c r="AM16" s="3192"/>
      <c r="AN16" s="3192"/>
      <c r="AO16" s="3192"/>
      <c r="AP16" s="3192"/>
      <c r="AQ16" s="3192"/>
      <c r="AR16" s="3192"/>
      <c r="AS16" s="3192"/>
      <c r="AT16" s="3192"/>
      <c r="AU16" s="3192"/>
      <c r="AV16" s="3192"/>
      <c r="AW16" s="3192"/>
      <c r="AX16" s="3192"/>
      <c r="AY16" s="3192"/>
      <c r="AZ16" s="3192"/>
      <c r="BA16" s="3192"/>
      <c r="BB16" s="3192"/>
      <c r="BC16" s="3192"/>
      <c r="BD16" s="3192"/>
      <c r="BE16" s="3192"/>
      <c r="BF16" s="3192"/>
      <c r="BG16" s="3192"/>
      <c r="BH16" s="3192"/>
      <c r="BI16" s="3192"/>
      <c r="BJ16" s="3192"/>
      <c r="BK16" s="3192"/>
      <c r="BL16" s="3192"/>
      <c r="BM16" s="3192"/>
      <c r="BN16" s="3192"/>
      <c r="BO16" s="3192"/>
      <c r="BP16" s="3192"/>
      <c r="BQ16" s="3192"/>
    </row>
    <row r="17" spans="1:69" ht="15.75">
      <c r="A17" s="3193" t="s">
        <v>5</v>
      </c>
      <c r="B17" s="3194"/>
      <c r="C17" s="3194"/>
      <c r="D17" s="3194"/>
      <c r="E17" s="3194"/>
      <c r="F17" s="3194"/>
      <c r="G17" s="3194"/>
      <c r="H17" s="3194"/>
      <c r="I17" s="3194"/>
      <c r="J17" s="3194"/>
      <c r="K17" s="3195"/>
      <c r="L17" s="3196" t="s">
        <v>6</v>
      </c>
      <c r="M17" s="3196"/>
      <c r="N17" s="3196"/>
      <c r="O17" s="3196"/>
      <c r="P17" s="3196"/>
      <c r="Q17" s="3197" t="s">
        <v>7</v>
      </c>
      <c r="R17" s="3198"/>
      <c r="S17" s="3198"/>
      <c r="T17" s="3198"/>
      <c r="U17" s="3199"/>
      <c r="V17" s="3200" t="s">
        <v>8</v>
      </c>
      <c r="W17" s="3201"/>
      <c r="X17" s="3201"/>
      <c r="Y17" s="3202" t="s">
        <v>9</v>
      </c>
      <c r="Z17" s="3202"/>
      <c r="AA17" s="3202"/>
      <c r="AB17" s="3202"/>
      <c r="AC17" s="3202"/>
      <c r="AD17" s="3202"/>
      <c r="AE17" s="3202"/>
      <c r="AF17" s="3203" t="s">
        <v>6</v>
      </c>
      <c r="AG17" s="3203"/>
      <c r="AH17" s="3203"/>
      <c r="AI17" s="3203"/>
      <c r="AJ17" s="3203"/>
      <c r="AK17" s="3204" t="s">
        <v>10</v>
      </c>
      <c r="AL17" s="3205"/>
      <c r="AM17" s="3205"/>
      <c r="AN17" s="3205"/>
      <c r="AO17" s="3205"/>
      <c r="AP17" s="3205"/>
      <c r="AQ17" s="3206"/>
      <c r="AR17" s="3207" t="s">
        <v>11</v>
      </c>
      <c r="AS17" s="3208"/>
      <c r="AT17" s="3209" t="s">
        <v>12</v>
      </c>
      <c r="AU17" s="3210"/>
      <c r="AV17" s="3210"/>
      <c r="AW17" s="3210"/>
      <c r="AX17" s="3211"/>
      <c r="AY17" s="3212" t="s">
        <v>13</v>
      </c>
      <c r="AZ17" s="3213"/>
      <c r="BA17" s="3213"/>
      <c r="BB17" s="3213"/>
      <c r="BC17" s="3213"/>
      <c r="BD17" s="3213"/>
      <c r="BE17" s="3213"/>
      <c r="BF17" s="3213"/>
      <c r="BG17" s="3214"/>
      <c r="BH17" s="3215" t="s">
        <v>14</v>
      </c>
      <c r="BI17" s="3215"/>
      <c r="BJ17" s="3215"/>
      <c r="BK17" s="3215"/>
      <c r="BL17" s="3215"/>
      <c r="BM17" s="3215"/>
      <c r="BN17" s="3215"/>
      <c r="BO17" s="3215"/>
      <c r="BP17" s="3215"/>
      <c r="BQ17" s="3216" t="s">
        <v>15</v>
      </c>
    </row>
    <row r="18" spans="1:69" ht="66">
      <c r="A18" s="10" t="s">
        <v>16</v>
      </c>
      <c r="B18" s="11" t="s">
        <v>17</v>
      </c>
      <c r="C18" s="1822" t="s">
        <v>18</v>
      </c>
      <c r="D18" s="13" t="s">
        <v>20</v>
      </c>
      <c r="E18" s="13" t="s">
        <v>21</v>
      </c>
      <c r="F18" s="13" t="s">
        <v>22</v>
      </c>
      <c r="G18" s="13" t="s">
        <v>23</v>
      </c>
      <c r="H18" s="13" t="s">
        <v>24</v>
      </c>
      <c r="I18" s="13" t="s">
        <v>25</v>
      </c>
      <c r="J18" s="13" t="s">
        <v>26</v>
      </c>
      <c r="K18" s="13" t="s">
        <v>27</v>
      </c>
      <c r="L18" s="14" t="s">
        <v>28</v>
      </c>
      <c r="M18" s="14" t="s">
        <v>29</v>
      </c>
      <c r="N18" s="14" t="s">
        <v>30</v>
      </c>
      <c r="O18" s="14" t="s">
        <v>31</v>
      </c>
      <c r="P18" s="14" t="s">
        <v>32</v>
      </c>
      <c r="Q18" s="1823" t="s">
        <v>1131</v>
      </c>
      <c r="R18" s="1824" t="s">
        <v>1132</v>
      </c>
      <c r="S18" s="1824" t="s">
        <v>1133</v>
      </c>
      <c r="T18" s="1824" t="s">
        <v>33</v>
      </c>
      <c r="U18" s="1824" t="s">
        <v>34</v>
      </c>
      <c r="V18" s="16" t="s">
        <v>35</v>
      </c>
      <c r="W18" s="17" t="s">
        <v>36</v>
      </c>
      <c r="X18" s="17" t="s">
        <v>30</v>
      </c>
      <c r="Y18" s="18" t="s">
        <v>37</v>
      </c>
      <c r="Z18" s="18" t="s">
        <v>38</v>
      </c>
      <c r="AA18" s="18" t="s">
        <v>39</v>
      </c>
      <c r="AB18" s="19" t="s">
        <v>40</v>
      </c>
      <c r="AC18" s="19" t="s">
        <v>41</v>
      </c>
      <c r="AD18" s="19" t="s">
        <v>42</v>
      </c>
      <c r="AE18" s="19" t="s">
        <v>43</v>
      </c>
      <c r="AF18" s="20" t="s">
        <v>44</v>
      </c>
      <c r="AG18" s="20" t="s">
        <v>45</v>
      </c>
      <c r="AH18" s="20" t="s">
        <v>30</v>
      </c>
      <c r="AI18" s="20" t="s">
        <v>31</v>
      </c>
      <c r="AJ18" s="20" t="s">
        <v>32</v>
      </c>
      <c r="AK18" s="21" t="s">
        <v>46</v>
      </c>
      <c r="AL18" s="22" t="s">
        <v>47</v>
      </c>
      <c r="AM18" s="22" t="s">
        <v>30</v>
      </c>
      <c r="AN18" s="23" t="s">
        <v>48</v>
      </c>
      <c r="AO18" s="23" t="s">
        <v>49</v>
      </c>
      <c r="AP18" s="23" t="s">
        <v>50</v>
      </c>
      <c r="AQ18" s="23" t="s">
        <v>51</v>
      </c>
      <c r="AR18" s="24" t="s">
        <v>52</v>
      </c>
      <c r="AS18" s="24" t="s">
        <v>53</v>
      </c>
      <c r="AT18" s="25" t="s">
        <v>46</v>
      </c>
      <c r="AU18" s="26" t="s">
        <v>47</v>
      </c>
      <c r="AV18" s="26" t="s">
        <v>30</v>
      </c>
      <c r="AW18" s="27" t="s">
        <v>54</v>
      </c>
      <c r="AX18" s="27" t="s">
        <v>50</v>
      </c>
      <c r="AY18" s="28" t="s">
        <v>52</v>
      </c>
      <c r="AZ18" s="28" t="s">
        <v>53</v>
      </c>
      <c r="BA18" s="28" t="s">
        <v>55</v>
      </c>
      <c r="BB18" s="28" t="s">
        <v>56</v>
      </c>
      <c r="BC18" s="28" t="s">
        <v>57</v>
      </c>
      <c r="BD18" s="29" t="s">
        <v>46</v>
      </c>
      <c r="BE18" s="29" t="s">
        <v>58</v>
      </c>
      <c r="BF18" s="29" t="s">
        <v>59</v>
      </c>
      <c r="BG18" s="14" t="s">
        <v>60</v>
      </c>
      <c r="BH18" s="30" t="s">
        <v>61</v>
      </c>
      <c r="BI18" s="30" t="s">
        <v>53</v>
      </c>
      <c r="BJ18" s="30" t="s">
        <v>62</v>
      </c>
      <c r="BK18" s="30" t="s">
        <v>63</v>
      </c>
      <c r="BL18" s="30" t="s">
        <v>38</v>
      </c>
      <c r="BM18" s="31" t="s">
        <v>46</v>
      </c>
      <c r="BN18" s="31" t="s">
        <v>47</v>
      </c>
      <c r="BO18" s="31" t="s">
        <v>30</v>
      </c>
      <c r="BP18" s="32" t="s">
        <v>60</v>
      </c>
      <c r="BQ18" s="3217"/>
    </row>
    <row r="19" spans="1:69" ht="70.5" customHeight="1">
      <c r="A19" s="2991">
        <v>3879</v>
      </c>
      <c r="B19" s="3175">
        <v>35407</v>
      </c>
      <c r="C19" s="2991" t="s">
        <v>13153</v>
      </c>
      <c r="D19" s="2991" t="s">
        <v>13154</v>
      </c>
      <c r="E19" s="2991">
        <v>4182699</v>
      </c>
      <c r="F19" s="2991" t="s">
        <v>1235</v>
      </c>
      <c r="G19" s="2991" t="s">
        <v>813</v>
      </c>
      <c r="H19" s="2991" t="s">
        <v>69</v>
      </c>
      <c r="I19" s="2991" t="s">
        <v>90</v>
      </c>
      <c r="J19" s="2991" t="s">
        <v>13155</v>
      </c>
      <c r="K19" s="2991" t="s">
        <v>427</v>
      </c>
      <c r="L19" s="2991" t="s">
        <v>720</v>
      </c>
      <c r="M19" s="2991" t="s">
        <v>720</v>
      </c>
      <c r="N19" s="2991" t="s">
        <v>720</v>
      </c>
      <c r="O19" s="2991" t="s">
        <v>720</v>
      </c>
      <c r="P19" s="2991" t="s">
        <v>720</v>
      </c>
      <c r="Q19" s="2991" t="s">
        <v>720</v>
      </c>
      <c r="R19" s="2991" t="s">
        <v>720</v>
      </c>
      <c r="S19" s="2991" t="s">
        <v>720</v>
      </c>
      <c r="T19" s="2991" t="s">
        <v>720</v>
      </c>
      <c r="U19" s="2991" t="s">
        <v>720</v>
      </c>
      <c r="V19" s="3176" t="s">
        <v>13164</v>
      </c>
      <c r="W19" s="3176" t="s">
        <v>13165</v>
      </c>
      <c r="X19" s="3177" t="s">
        <v>13166</v>
      </c>
      <c r="Y19" s="3176" t="s">
        <v>13167</v>
      </c>
      <c r="Z19" s="3178" t="s">
        <v>13168</v>
      </c>
      <c r="AA19" s="3176" t="s">
        <v>13169</v>
      </c>
      <c r="AB19" s="3177" t="s">
        <v>13157</v>
      </c>
      <c r="AC19" s="2991" t="s">
        <v>720</v>
      </c>
      <c r="AD19" s="3177" t="s">
        <v>13158</v>
      </c>
      <c r="AE19" s="2991" t="s">
        <v>13156</v>
      </c>
      <c r="AF19" s="3177" t="s">
        <v>13160</v>
      </c>
      <c r="AG19" s="3177" t="s">
        <v>13161</v>
      </c>
      <c r="AH19" s="3177" t="s">
        <v>13159</v>
      </c>
      <c r="AI19" s="3177" t="s">
        <v>13162</v>
      </c>
      <c r="AJ19" s="3177" t="s">
        <v>13163</v>
      </c>
      <c r="AK19" s="3177" t="s">
        <v>13172</v>
      </c>
      <c r="AL19" s="3176" t="s">
        <v>13170</v>
      </c>
      <c r="AM19" s="3177" t="s">
        <v>13171</v>
      </c>
      <c r="AN19" s="2991" t="s">
        <v>1156</v>
      </c>
      <c r="AP19" s="3176" t="s">
        <v>13173</v>
      </c>
      <c r="AQ19" s="2991" t="s">
        <v>720</v>
      </c>
      <c r="AR19" s="2991" t="s">
        <v>720</v>
      </c>
      <c r="AS19" s="2991" t="s">
        <v>720</v>
      </c>
      <c r="AT19" s="2991" t="s">
        <v>720</v>
      </c>
      <c r="AU19" s="2991" t="s">
        <v>720</v>
      </c>
      <c r="AV19" s="2991" t="s">
        <v>720</v>
      </c>
      <c r="AW19" s="2991" t="s">
        <v>720</v>
      </c>
      <c r="AX19" s="2991" t="s">
        <v>720</v>
      </c>
      <c r="AY19" s="2991" t="s">
        <v>720</v>
      </c>
      <c r="AZ19" s="2991" t="s">
        <v>720</v>
      </c>
      <c r="BA19" s="2991" t="s">
        <v>720</v>
      </c>
      <c r="BB19" s="2991" t="s">
        <v>720</v>
      </c>
      <c r="BC19" s="2991" t="s">
        <v>720</v>
      </c>
      <c r="BD19" s="2991" t="s">
        <v>720</v>
      </c>
      <c r="BE19" s="2991" t="s">
        <v>720</v>
      </c>
      <c r="BF19" s="2991" t="s">
        <v>720</v>
      </c>
      <c r="BG19" s="2991" t="s">
        <v>720</v>
      </c>
      <c r="BH19" s="2991" t="s">
        <v>720</v>
      </c>
      <c r="BI19" s="2991" t="s">
        <v>720</v>
      </c>
      <c r="BJ19" s="2991" t="s">
        <v>720</v>
      </c>
      <c r="BK19" s="2991" t="s">
        <v>720</v>
      </c>
      <c r="BL19" s="2991" t="s">
        <v>720</v>
      </c>
      <c r="BM19" s="2991" t="s">
        <v>720</v>
      </c>
      <c r="BN19" s="2991" t="s">
        <v>720</v>
      </c>
      <c r="BO19" s="2991" t="s">
        <v>720</v>
      </c>
      <c r="BP19" s="2991" t="s">
        <v>720</v>
      </c>
      <c r="BQ19" s="3177" t="s">
        <v>13174</v>
      </c>
    </row>
    <row r="20" spans="1:69" ht="128.25">
      <c r="A20" s="3177" t="s">
        <v>13193</v>
      </c>
      <c r="B20" s="3176" t="s">
        <v>13194</v>
      </c>
      <c r="C20" s="2991" t="s">
        <v>13183</v>
      </c>
      <c r="D20" s="2991" t="s">
        <v>13184</v>
      </c>
      <c r="E20" s="2991">
        <v>4079569</v>
      </c>
      <c r="F20" s="2991" t="s">
        <v>375</v>
      </c>
      <c r="G20" s="2991" t="s">
        <v>4814</v>
      </c>
      <c r="H20" s="2991" t="s">
        <v>69</v>
      </c>
      <c r="I20" s="2991" t="s">
        <v>13186</v>
      </c>
      <c r="J20" s="2991" t="s">
        <v>520</v>
      </c>
      <c r="K20" s="2991" t="s">
        <v>13185</v>
      </c>
      <c r="L20" s="2991" t="s">
        <v>720</v>
      </c>
      <c r="M20" s="2991" t="s">
        <v>720</v>
      </c>
      <c r="N20" s="2991" t="s">
        <v>720</v>
      </c>
      <c r="O20" s="2991" t="s">
        <v>720</v>
      </c>
      <c r="P20" s="2991" t="s">
        <v>720</v>
      </c>
      <c r="Q20" s="3177" t="s">
        <v>13195</v>
      </c>
      <c r="R20" s="3177" t="s">
        <v>13196</v>
      </c>
      <c r="S20" s="3177" t="s">
        <v>13196</v>
      </c>
      <c r="T20" s="3177" t="s">
        <v>13196</v>
      </c>
      <c r="U20" s="3177" t="s">
        <v>13197</v>
      </c>
      <c r="V20" s="3176" t="s">
        <v>13189</v>
      </c>
      <c r="W20" s="3176" t="s">
        <v>13190</v>
      </c>
      <c r="X20" s="3177" t="s">
        <v>13191</v>
      </c>
      <c r="Y20" s="3176" t="s">
        <v>13202</v>
      </c>
      <c r="Z20" s="3177" t="s">
        <v>13203</v>
      </c>
      <c r="AA20" s="3176" t="s">
        <v>13204</v>
      </c>
      <c r="AB20" s="2991">
        <v>1.33</v>
      </c>
      <c r="AC20" s="2991">
        <v>1.33</v>
      </c>
      <c r="AD20" s="2991">
        <v>1.61</v>
      </c>
      <c r="AE20" s="2991" t="s">
        <v>13188</v>
      </c>
      <c r="AF20" s="3177" t="s">
        <v>13207</v>
      </c>
      <c r="AG20" s="3177" t="s">
        <v>13208</v>
      </c>
      <c r="AH20" s="3177" t="s">
        <v>13209</v>
      </c>
      <c r="AI20" s="3177" t="s">
        <v>13205</v>
      </c>
      <c r="AJ20" s="3177" t="s">
        <v>13206</v>
      </c>
      <c r="AK20" s="3177" t="s">
        <v>13199</v>
      </c>
      <c r="AL20" s="3176" t="s">
        <v>13200</v>
      </c>
      <c r="AM20" s="3177" t="s">
        <v>13201</v>
      </c>
      <c r="AN20" s="2991" t="s">
        <v>1156</v>
      </c>
      <c r="AP20" s="3176" t="s">
        <v>13198</v>
      </c>
      <c r="AQ20" s="2991" t="s">
        <v>720</v>
      </c>
      <c r="AR20" s="2991" t="s">
        <v>720</v>
      </c>
      <c r="AS20" s="2991" t="s">
        <v>720</v>
      </c>
      <c r="AT20" s="2991" t="s">
        <v>720</v>
      </c>
      <c r="AU20" s="2991" t="s">
        <v>720</v>
      </c>
      <c r="AV20" s="2991" t="s">
        <v>720</v>
      </c>
      <c r="AW20" s="2991" t="s">
        <v>720</v>
      </c>
      <c r="AX20" s="2991" t="s">
        <v>720</v>
      </c>
      <c r="AY20" s="2991">
        <v>6613</v>
      </c>
      <c r="AZ20" s="3175">
        <v>39792</v>
      </c>
      <c r="BA20" s="2991" t="s">
        <v>720</v>
      </c>
      <c r="BB20" s="2991" t="s">
        <v>720</v>
      </c>
      <c r="BC20" s="2991" t="s">
        <v>720</v>
      </c>
      <c r="BD20" s="3175">
        <v>39846</v>
      </c>
      <c r="BE20" s="3175">
        <v>39847</v>
      </c>
      <c r="BF20" s="2991" t="s">
        <v>13192</v>
      </c>
      <c r="BG20" s="2991" t="s">
        <v>1206</v>
      </c>
      <c r="BH20" s="2991" t="s">
        <v>720</v>
      </c>
      <c r="BI20" s="2991" t="s">
        <v>720</v>
      </c>
      <c r="BJ20" s="2991" t="s">
        <v>720</v>
      </c>
      <c r="BK20" s="2991" t="s">
        <v>720</v>
      </c>
      <c r="BL20" s="2991" t="s">
        <v>720</v>
      </c>
      <c r="BM20" s="2991" t="s">
        <v>720</v>
      </c>
      <c r="BN20" s="2991" t="s">
        <v>720</v>
      </c>
      <c r="BO20" s="2991" t="s">
        <v>720</v>
      </c>
      <c r="BP20" s="2991" t="s">
        <v>720</v>
      </c>
      <c r="BQ20" s="3177" t="s">
        <v>13210</v>
      </c>
    </row>
    <row r="21" spans="1:69" ht="53.25" customHeight="1">
      <c r="A21" s="2991">
        <v>948</v>
      </c>
      <c r="B21" s="3175">
        <v>35509</v>
      </c>
      <c r="C21" s="2991" t="s">
        <v>13229</v>
      </c>
      <c r="D21" s="2991" t="s">
        <v>6342</v>
      </c>
      <c r="E21" s="2991">
        <v>1159048</v>
      </c>
      <c r="F21" s="2991" t="s">
        <v>78</v>
      </c>
      <c r="G21" s="2991" t="s">
        <v>2990</v>
      </c>
      <c r="I21" s="2991" t="s">
        <v>13230</v>
      </c>
      <c r="J21" s="2991" t="s">
        <v>100</v>
      </c>
      <c r="K21" s="2991" t="s">
        <v>325</v>
      </c>
      <c r="L21" s="2991" t="s">
        <v>720</v>
      </c>
      <c r="M21" s="2991" t="s">
        <v>720</v>
      </c>
      <c r="N21" s="2991" t="s">
        <v>720</v>
      </c>
      <c r="O21" s="2991" t="s">
        <v>720</v>
      </c>
      <c r="P21" s="2991" t="s">
        <v>720</v>
      </c>
      <c r="Q21" s="2991" t="s">
        <v>720</v>
      </c>
      <c r="R21" s="2991" t="s">
        <v>720</v>
      </c>
      <c r="S21" s="2991" t="s">
        <v>720</v>
      </c>
      <c r="T21" s="2991" t="s">
        <v>720</v>
      </c>
      <c r="U21" s="2991" t="s">
        <v>720</v>
      </c>
      <c r="V21" s="3176" t="s">
        <v>13233</v>
      </c>
      <c r="W21" s="3175">
        <v>35537</v>
      </c>
      <c r="X21" s="2991" t="s">
        <v>13129</v>
      </c>
      <c r="Y21" s="3176" t="s">
        <v>13240</v>
      </c>
      <c r="Z21" s="3177" t="s">
        <v>13237</v>
      </c>
      <c r="AA21" s="3176" t="s">
        <v>13241</v>
      </c>
      <c r="AB21" s="2991">
        <v>4</v>
      </c>
      <c r="AC21" s="2991">
        <v>4</v>
      </c>
      <c r="AD21" s="2991">
        <v>3</v>
      </c>
      <c r="AE21" s="2991" t="s">
        <v>13156</v>
      </c>
      <c r="AF21" s="3177" t="s">
        <v>13236</v>
      </c>
      <c r="AG21" s="3177" t="s">
        <v>13235</v>
      </c>
      <c r="AH21" s="3177" t="s">
        <v>13234</v>
      </c>
      <c r="AI21" s="3177" t="s">
        <v>13238</v>
      </c>
      <c r="AJ21" s="3177" t="s">
        <v>13239</v>
      </c>
      <c r="AK21" s="3177" t="s">
        <v>13243</v>
      </c>
      <c r="AL21" s="3176" t="s">
        <v>13244</v>
      </c>
      <c r="AM21" s="3177" t="s">
        <v>13245</v>
      </c>
      <c r="AN21" s="2991" t="s">
        <v>1156</v>
      </c>
      <c r="AP21" s="3176" t="s">
        <v>13231</v>
      </c>
      <c r="AQ21" s="2991" t="s">
        <v>720</v>
      </c>
      <c r="AR21" s="2991" t="s">
        <v>720</v>
      </c>
      <c r="AS21" s="2991" t="s">
        <v>720</v>
      </c>
      <c r="AT21" s="2991" t="s">
        <v>720</v>
      </c>
      <c r="AU21" s="2991" t="s">
        <v>720</v>
      </c>
      <c r="AV21" s="2991" t="s">
        <v>720</v>
      </c>
      <c r="AW21" s="2991" t="s">
        <v>720</v>
      </c>
      <c r="AX21" s="2991" t="s">
        <v>720</v>
      </c>
      <c r="AY21" s="2991" t="s">
        <v>720</v>
      </c>
      <c r="AZ21" s="2991" t="s">
        <v>720</v>
      </c>
      <c r="BA21" s="2991" t="s">
        <v>720</v>
      </c>
      <c r="BB21" s="2991" t="s">
        <v>720</v>
      </c>
      <c r="BC21" s="2991" t="s">
        <v>720</v>
      </c>
      <c r="BD21" s="3175">
        <v>39066</v>
      </c>
      <c r="BE21" s="3175">
        <v>39066</v>
      </c>
      <c r="BF21" s="2991" t="s">
        <v>13232</v>
      </c>
      <c r="BG21" s="2991" t="s">
        <v>1206</v>
      </c>
      <c r="BH21" s="2991" t="s">
        <v>720</v>
      </c>
      <c r="BI21" s="2991" t="s">
        <v>720</v>
      </c>
      <c r="BJ21" s="2991" t="s">
        <v>720</v>
      </c>
      <c r="BK21" s="2991" t="s">
        <v>720</v>
      </c>
      <c r="BL21" s="2991" t="s">
        <v>720</v>
      </c>
      <c r="BM21" s="3598">
        <v>589</v>
      </c>
      <c r="BN21" s="3175">
        <v>42286</v>
      </c>
      <c r="BO21" s="2991" t="s">
        <v>6534</v>
      </c>
      <c r="BP21" s="2991" t="s">
        <v>13242</v>
      </c>
      <c r="BQ21" s="3177" t="s">
        <v>13246</v>
      </c>
    </row>
    <row r="22" spans="1:69" ht="172.5" customHeight="1">
      <c r="A22" s="2991">
        <v>3565</v>
      </c>
      <c r="B22" s="3175">
        <v>35681</v>
      </c>
      <c r="C22" s="2991" t="s">
        <v>13247</v>
      </c>
      <c r="D22" s="2991" t="s">
        <v>13248</v>
      </c>
      <c r="E22" s="2991">
        <v>133901</v>
      </c>
      <c r="F22" s="2991" t="s">
        <v>474</v>
      </c>
      <c r="G22" s="2991" t="s">
        <v>3589</v>
      </c>
      <c r="J22" s="2991" t="s">
        <v>13249</v>
      </c>
      <c r="L22" s="2991" t="s">
        <v>720</v>
      </c>
      <c r="M22" s="2991" t="s">
        <v>720</v>
      </c>
      <c r="N22" s="2991" t="s">
        <v>720</v>
      </c>
      <c r="O22" s="2991" t="s">
        <v>720</v>
      </c>
      <c r="P22" s="2991" t="s">
        <v>720</v>
      </c>
      <c r="Q22" s="2991" t="s">
        <v>720</v>
      </c>
      <c r="R22" s="2991" t="s">
        <v>720</v>
      </c>
      <c r="S22" s="2991" t="s">
        <v>720</v>
      </c>
      <c r="T22" s="2991" t="s">
        <v>720</v>
      </c>
      <c r="U22" s="2991" t="s">
        <v>720</v>
      </c>
      <c r="V22" s="3175">
        <v>35684</v>
      </c>
      <c r="W22" s="3175">
        <v>35684</v>
      </c>
      <c r="X22" s="2991" t="s">
        <v>13129</v>
      </c>
      <c r="Y22" s="3176" t="s">
        <v>13251</v>
      </c>
      <c r="Z22" s="3177" t="s">
        <v>13252</v>
      </c>
      <c r="AA22" s="3176" t="s">
        <v>13253</v>
      </c>
      <c r="AB22" s="2991">
        <v>0.43</v>
      </c>
      <c r="AC22" s="2991">
        <v>0.43</v>
      </c>
      <c r="AD22" s="2991">
        <v>0.06</v>
      </c>
      <c r="AE22" s="2991" t="s">
        <v>13250</v>
      </c>
      <c r="AF22" s="3177" t="s">
        <v>13257</v>
      </c>
      <c r="AG22" s="3177" t="s">
        <v>13258</v>
      </c>
      <c r="AH22" s="3177" t="s">
        <v>13259</v>
      </c>
      <c r="AI22" s="3177" t="s">
        <v>13254</v>
      </c>
      <c r="AJ22" s="3177" t="s">
        <v>13255</v>
      </c>
      <c r="AK22" s="3177" t="s">
        <v>13260</v>
      </c>
      <c r="AL22" s="3176" t="s">
        <v>13261</v>
      </c>
      <c r="AM22" s="3177" t="s">
        <v>13262</v>
      </c>
      <c r="AN22" s="2991" t="s">
        <v>1156</v>
      </c>
      <c r="AP22" s="3176" t="s">
        <v>13256</v>
      </c>
      <c r="AQ22" s="2991" t="s">
        <v>720</v>
      </c>
      <c r="AR22" s="2991" t="s">
        <v>720</v>
      </c>
      <c r="AS22" s="2991" t="s">
        <v>720</v>
      </c>
      <c r="AT22" s="2991" t="s">
        <v>720</v>
      </c>
      <c r="AU22" s="2991" t="s">
        <v>720</v>
      </c>
      <c r="AV22" s="2991" t="s">
        <v>720</v>
      </c>
      <c r="AW22" s="2991" t="s">
        <v>720</v>
      </c>
      <c r="AX22" s="2991" t="s">
        <v>720</v>
      </c>
      <c r="AY22" s="2991" t="s">
        <v>720</v>
      </c>
      <c r="AZ22" s="2991" t="s">
        <v>720</v>
      </c>
      <c r="BA22" s="2991" t="s">
        <v>720</v>
      </c>
      <c r="BB22" s="2991" t="s">
        <v>720</v>
      </c>
      <c r="BC22" s="2991" t="s">
        <v>720</v>
      </c>
      <c r="BD22" s="2991" t="s">
        <v>720</v>
      </c>
      <c r="BE22" s="2991" t="s">
        <v>720</v>
      </c>
      <c r="BF22" s="2991" t="s">
        <v>720</v>
      </c>
      <c r="BG22" s="2991" t="s">
        <v>720</v>
      </c>
      <c r="BH22" s="2991" t="s">
        <v>720</v>
      </c>
      <c r="BI22" s="2991" t="s">
        <v>720</v>
      </c>
      <c r="BJ22" s="2991" t="s">
        <v>720</v>
      </c>
      <c r="BK22" s="2991" t="s">
        <v>720</v>
      </c>
      <c r="BL22" s="2991" t="s">
        <v>720</v>
      </c>
      <c r="BM22" s="2991" t="s">
        <v>720</v>
      </c>
      <c r="BN22" s="2991" t="s">
        <v>720</v>
      </c>
      <c r="BO22" s="2991" t="s">
        <v>720</v>
      </c>
      <c r="BP22" s="2991" t="s">
        <v>720</v>
      </c>
      <c r="BQ22" s="3177" t="s">
        <v>13263</v>
      </c>
    </row>
  </sheetData>
  <mergeCells count="28">
    <mergeCell ref="BJ4:BN4"/>
    <mergeCell ref="BO4:BW4"/>
    <mergeCell ref="BX4:CF4"/>
    <mergeCell ref="A1:B3"/>
    <mergeCell ref="C1:CD3"/>
    <mergeCell ref="A4:O4"/>
    <mergeCell ref="Q4:W4"/>
    <mergeCell ref="X4:AB4"/>
    <mergeCell ref="AC4:AE4"/>
    <mergeCell ref="AG4:AS4"/>
    <mergeCell ref="AV4:AZ4"/>
    <mergeCell ref="BA4:BG4"/>
    <mergeCell ref="BH4:BI4"/>
    <mergeCell ref="A13:B15"/>
    <mergeCell ref="C13:BN15"/>
    <mergeCell ref="A16:BQ16"/>
    <mergeCell ref="A17:K17"/>
    <mergeCell ref="L17:P17"/>
    <mergeCell ref="Q17:U17"/>
    <mergeCell ref="V17:X17"/>
    <mergeCell ref="Y17:AE17"/>
    <mergeCell ref="AF17:AJ17"/>
    <mergeCell ref="AK17:AQ17"/>
    <mergeCell ref="AR17:AS17"/>
    <mergeCell ref="AT17:AX17"/>
    <mergeCell ref="AY17:BG17"/>
    <mergeCell ref="BH17:BP17"/>
    <mergeCell ref="BQ17:BQ18"/>
  </mergeCells>
  <hyperlinks>
    <hyperlink ref="J9" r:id="rId1" display="frutasyverduraselcarpo@gmail.com"/>
    <hyperlink ref="J8" r:id="rId2"/>
  </hyperlinks>
  <pageMargins left="0.7" right="0.7" top="0.75" bottom="0.75" header="0.3" footer="0.3"/>
  <pageSetup orientation="portrait" r:id="rId3"/>
  <drawing r:id="rId4"/>
  <legacyDrawing r:id="rId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3"/>
  <dimension ref="A1:CI15"/>
  <sheetViews>
    <sheetView topLeftCell="A7" workbookViewId="0">
      <selection activeCell="BC16" sqref="BC16"/>
    </sheetView>
  </sheetViews>
  <sheetFormatPr baseColWidth="10" defaultRowHeight="15"/>
  <cols>
    <col min="4" max="4" width="38.140625" customWidth="1"/>
    <col min="5" max="5" width="14.5703125" customWidth="1"/>
    <col min="7" max="7" width="13.5703125" customWidth="1"/>
    <col min="69" max="69" width="21.7109375" customWidth="1"/>
    <col min="85" max="85" width="37.5703125" bestFit="1" customWidth="1"/>
  </cols>
  <sheetData>
    <row r="1" spans="1:87" s="1328" customFormat="1" ht="11.1" customHeight="1">
      <c r="A1" s="3246"/>
      <c r="B1" s="3247"/>
      <c r="C1" s="3252" t="s">
        <v>9168</v>
      </c>
      <c r="D1" s="3253"/>
      <c r="E1" s="3253"/>
      <c r="F1" s="3253"/>
      <c r="G1" s="3253"/>
      <c r="H1" s="3253"/>
      <c r="I1" s="3253"/>
      <c r="J1" s="3253"/>
      <c r="K1" s="3253"/>
      <c r="L1" s="3253"/>
      <c r="M1" s="3253"/>
      <c r="N1" s="3253"/>
      <c r="O1" s="3253"/>
      <c r="P1" s="3253"/>
      <c r="Q1" s="3253"/>
      <c r="R1" s="3253"/>
      <c r="S1" s="3253"/>
      <c r="T1" s="3253"/>
      <c r="U1" s="3253"/>
      <c r="V1" s="3253"/>
      <c r="W1" s="3253"/>
      <c r="X1" s="3253"/>
      <c r="Y1" s="3253"/>
      <c r="Z1" s="3253"/>
      <c r="AA1" s="3253"/>
      <c r="AB1" s="3253"/>
      <c r="AC1" s="3253"/>
      <c r="AD1" s="3253"/>
      <c r="AE1" s="3253"/>
      <c r="AF1" s="3253"/>
      <c r="AG1" s="3253"/>
      <c r="AH1" s="3253"/>
      <c r="AI1" s="3253"/>
      <c r="AJ1" s="3253"/>
      <c r="AK1" s="3253"/>
      <c r="AL1" s="3253"/>
      <c r="AM1" s="3253"/>
      <c r="AN1" s="3253"/>
      <c r="AO1" s="3253"/>
      <c r="AP1" s="3253"/>
      <c r="AQ1" s="3253"/>
      <c r="AR1" s="3253"/>
      <c r="AS1" s="3253"/>
      <c r="AT1" s="3253"/>
      <c r="AU1" s="3253"/>
      <c r="AV1" s="3253"/>
      <c r="AW1" s="3253"/>
      <c r="AX1" s="3253"/>
      <c r="AY1" s="3253"/>
      <c r="AZ1" s="3253"/>
      <c r="BA1" s="3253"/>
      <c r="BB1" s="3253"/>
      <c r="BC1" s="3253"/>
      <c r="BD1" s="3253"/>
      <c r="BE1" s="3253"/>
      <c r="BF1" s="3253"/>
      <c r="BG1" s="3253"/>
      <c r="BH1" s="3253"/>
      <c r="BI1" s="3253"/>
      <c r="BJ1" s="3253"/>
      <c r="BK1" s="3253"/>
      <c r="BL1" s="3253"/>
      <c r="BM1" s="3253"/>
      <c r="BN1" s="3253"/>
      <c r="BO1" s="3253"/>
      <c r="BP1" s="3253"/>
      <c r="BQ1" s="3253"/>
      <c r="BR1" s="3253"/>
      <c r="BS1" s="3253"/>
      <c r="BT1" s="3253"/>
      <c r="BU1" s="3253"/>
      <c r="BV1" s="3253"/>
      <c r="BW1" s="3253"/>
      <c r="BX1" s="3253"/>
      <c r="BY1" s="3253"/>
      <c r="BZ1" s="3253"/>
      <c r="CA1" s="3253"/>
      <c r="CB1" s="3253"/>
      <c r="CC1" s="3253"/>
      <c r="CD1" s="3247"/>
      <c r="CE1" s="1326"/>
      <c r="CF1" s="1301" t="s">
        <v>1</v>
      </c>
      <c r="CG1" s="1302" t="s">
        <v>2</v>
      </c>
      <c r="CH1" s="1327"/>
      <c r="CI1" s="1327"/>
    </row>
    <row r="2" spans="1:87" s="1328" customFormat="1" ht="30" customHeight="1">
      <c r="A2" s="3248"/>
      <c r="B2" s="3249"/>
      <c r="C2" s="3248"/>
      <c r="D2" s="3254"/>
      <c r="E2" s="3254"/>
      <c r="F2" s="3254"/>
      <c r="G2" s="3254"/>
      <c r="H2" s="3254"/>
      <c r="I2" s="3254"/>
      <c r="J2" s="3254"/>
      <c r="K2" s="3254"/>
      <c r="L2" s="3254"/>
      <c r="M2" s="3254"/>
      <c r="N2" s="3254"/>
      <c r="O2" s="3254"/>
      <c r="P2" s="3254"/>
      <c r="Q2" s="3254"/>
      <c r="R2" s="3254"/>
      <c r="S2" s="3254"/>
      <c r="T2" s="3254"/>
      <c r="U2" s="3254"/>
      <c r="V2" s="3254"/>
      <c r="W2" s="3254"/>
      <c r="X2" s="3254"/>
      <c r="Y2" s="3254"/>
      <c r="Z2" s="3254"/>
      <c r="AA2" s="3254"/>
      <c r="AB2" s="3254"/>
      <c r="AC2" s="3254"/>
      <c r="AD2" s="3254"/>
      <c r="AE2" s="3254"/>
      <c r="AF2" s="3254"/>
      <c r="AG2" s="3254"/>
      <c r="AH2" s="3254"/>
      <c r="AI2" s="3254"/>
      <c r="AJ2" s="3254"/>
      <c r="AK2" s="3254"/>
      <c r="AL2" s="3254"/>
      <c r="AM2" s="3254"/>
      <c r="AN2" s="3254"/>
      <c r="AO2" s="3254"/>
      <c r="AP2" s="3254"/>
      <c r="AQ2" s="3254"/>
      <c r="AR2" s="3254"/>
      <c r="AS2" s="3254"/>
      <c r="AT2" s="3254"/>
      <c r="AU2" s="3254"/>
      <c r="AV2" s="3254"/>
      <c r="AW2" s="3254"/>
      <c r="AX2" s="3254"/>
      <c r="AY2" s="3254"/>
      <c r="AZ2" s="3254"/>
      <c r="BA2" s="3254"/>
      <c r="BB2" s="3254"/>
      <c r="BC2" s="3254"/>
      <c r="BD2" s="3254"/>
      <c r="BE2" s="3254"/>
      <c r="BF2" s="3254"/>
      <c r="BG2" s="3254"/>
      <c r="BH2" s="3254"/>
      <c r="BI2" s="3254"/>
      <c r="BJ2" s="3254"/>
      <c r="BK2" s="3254"/>
      <c r="BL2" s="3254"/>
      <c r="BM2" s="3254"/>
      <c r="BN2" s="3254"/>
      <c r="BO2" s="3254"/>
      <c r="BP2" s="3254"/>
      <c r="BQ2" s="3254"/>
      <c r="BR2" s="3254"/>
      <c r="BS2" s="3254"/>
      <c r="BT2" s="3254"/>
      <c r="BU2" s="3254"/>
      <c r="BV2" s="3254"/>
      <c r="BW2" s="3254"/>
      <c r="BX2" s="3254"/>
      <c r="BY2" s="3254"/>
      <c r="BZ2" s="3254"/>
      <c r="CA2" s="3254"/>
      <c r="CB2" s="3254"/>
      <c r="CC2" s="3254"/>
      <c r="CD2" s="3249"/>
      <c r="CE2" s="1326"/>
      <c r="CF2" s="1301" t="s">
        <v>3</v>
      </c>
      <c r="CG2" s="1302">
        <v>7</v>
      </c>
      <c r="CH2" s="1327"/>
      <c r="CI2" s="1327"/>
    </row>
    <row r="3" spans="1:87" s="1328" customFormat="1" ht="19.350000000000001" customHeight="1">
      <c r="A3" s="3250"/>
      <c r="B3" s="3251"/>
      <c r="C3" s="3250"/>
      <c r="D3" s="3255"/>
      <c r="E3" s="3255"/>
      <c r="F3" s="3255"/>
      <c r="G3" s="3255"/>
      <c r="H3" s="3255"/>
      <c r="I3" s="3255"/>
      <c r="J3" s="3255"/>
      <c r="K3" s="3255"/>
      <c r="L3" s="3255"/>
      <c r="M3" s="3255"/>
      <c r="N3" s="3255"/>
      <c r="O3" s="3255"/>
      <c r="P3" s="3255"/>
      <c r="Q3" s="3255"/>
      <c r="R3" s="3255"/>
      <c r="S3" s="3255"/>
      <c r="T3" s="3255"/>
      <c r="U3" s="3255"/>
      <c r="V3" s="3255"/>
      <c r="W3" s="3255"/>
      <c r="X3" s="3255"/>
      <c r="Y3" s="3255"/>
      <c r="Z3" s="3255"/>
      <c r="AA3" s="3255"/>
      <c r="AB3" s="3255"/>
      <c r="AC3" s="3255"/>
      <c r="AD3" s="3255"/>
      <c r="AE3" s="3255"/>
      <c r="AF3" s="3255"/>
      <c r="AG3" s="3255"/>
      <c r="AH3" s="3255"/>
      <c r="AI3" s="3255"/>
      <c r="AJ3" s="3255"/>
      <c r="AK3" s="3255"/>
      <c r="AL3" s="3255"/>
      <c r="AM3" s="3255"/>
      <c r="AN3" s="3255"/>
      <c r="AO3" s="3255"/>
      <c r="AP3" s="3255"/>
      <c r="AQ3" s="3255"/>
      <c r="AR3" s="3255"/>
      <c r="AS3" s="3255"/>
      <c r="AT3" s="3255"/>
      <c r="AU3" s="3255"/>
      <c r="AV3" s="3255"/>
      <c r="AW3" s="3255"/>
      <c r="AX3" s="3255"/>
      <c r="AY3" s="3255"/>
      <c r="AZ3" s="3255"/>
      <c r="BA3" s="3255"/>
      <c r="BB3" s="3255"/>
      <c r="BC3" s="3255"/>
      <c r="BD3" s="3255"/>
      <c r="BE3" s="3255"/>
      <c r="BF3" s="3255"/>
      <c r="BG3" s="3255"/>
      <c r="BH3" s="3255"/>
      <c r="BI3" s="3255"/>
      <c r="BJ3" s="3255"/>
      <c r="BK3" s="3255"/>
      <c r="BL3" s="3255"/>
      <c r="BM3" s="3255"/>
      <c r="BN3" s="3255"/>
      <c r="BO3" s="3255"/>
      <c r="BP3" s="3255"/>
      <c r="BQ3" s="3255"/>
      <c r="BR3" s="3255"/>
      <c r="BS3" s="3255"/>
      <c r="BT3" s="3255"/>
      <c r="BU3" s="3255"/>
      <c r="BV3" s="3255"/>
      <c r="BW3" s="3255"/>
      <c r="BX3" s="3255"/>
      <c r="BY3" s="3255"/>
      <c r="BZ3" s="3255"/>
      <c r="CA3" s="3255"/>
      <c r="CB3" s="3255"/>
      <c r="CC3" s="3255"/>
      <c r="CD3" s="3251"/>
      <c r="CE3" s="1326"/>
      <c r="CF3" s="1301" t="s">
        <v>4</v>
      </c>
      <c r="CG3" s="1303">
        <v>44411</v>
      </c>
      <c r="CH3" s="1327"/>
      <c r="CI3" s="1327"/>
    </row>
    <row r="4" spans="1:87" s="1329" customFormat="1" ht="15.75" customHeight="1">
      <c r="A4" s="3256" t="s">
        <v>5</v>
      </c>
      <c r="B4" s="3242"/>
      <c r="C4" s="3242"/>
      <c r="D4" s="3242"/>
      <c r="E4" s="3242"/>
      <c r="F4" s="3242"/>
      <c r="G4" s="3242"/>
      <c r="H4" s="3242"/>
      <c r="I4" s="3242"/>
      <c r="J4" s="3242"/>
      <c r="K4" s="3242"/>
      <c r="L4" s="3242"/>
      <c r="M4" s="3242"/>
      <c r="N4" s="3242"/>
      <c r="O4" s="3243"/>
      <c r="P4" s="1305"/>
      <c r="Q4" s="3257" t="s">
        <v>6</v>
      </c>
      <c r="R4" s="3242"/>
      <c r="S4" s="3242"/>
      <c r="T4" s="3242"/>
      <c r="U4" s="3242"/>
      <c r="V4" s="3242"/>
      <c r="W4" s="3243"/>
      <c r="X4" s="3258" t="s">
        <v>7</v>
      </c>
      <c r="Y4" s="3242"/>
      <c r="Z4" s="3242"/>
      <c r="AA4" s="3242"/>
      <c r="AB4" s="3243"/>
      <c r="AC4" s="3259" t="s">
        <v>8</v>
      </c>
      <c r="AD4" s="3242"/>
      <c r="AE4" s="3243"/>
      <c r="AF4" s="1306" t="s">
        <v>3138</v>
      </c>
      <c r="AG4" s="3260" t="s">
        <v>9</v>
      </c>
      <c r="AH4" s="3242"/>
      <c r="AI4" s="3242"/>
      <c r="AJ4" s="3242"/>
      <c r="AK4" s="3242"/>
      <c r="AL4" s="3242"/>
      <c r="AM4" s="3242"/>
      <c r="AN4" s="3242"/>
      <c r="AO4" s="3242"/>
      <c r="AP4" s="3242"/>
      <c r="AQ4" s="3242"/>
      <c r="AR4" s="3242"/>
      <c r="AS4" s="3243"/>
      <c r="AT4" s="1305" t="s">
        <v>3139</v>
      </c>
      <c r="AU4" s="1305"/>
      <c r="AV4" s="3261" t="s">
        <v>6</v>
      </c>
      <c r="AW4" s="3242"/>
      <c r="AX4" s="3242"/>
      <c r="AY4" s="3242"/>
      <c r="AZ4" s="3243"/>
      <c r="BA4" s="3262" t="s">
        <v>10</v>
      </c>
      <c r="BB4" s="3242"/>
      <c r="BC4" s="3242"/>
      <c r="BD4" s="3242"/>
      <c r="BE4" s="3242"/>
      <c r="BF4" s="3242"/>
      <c r="BG4" s="3243"/>
      <c r="BH4" s="3263" t="s">
        <v>11</v>
      </c>
      <c r="BI4" s="3243"/>
      <c r="BJ4" s="3241" t="s">
        <v>12</v>
      </c>
      <c r="BK4" s="3242"/>
      <c r="BL4" s="3242"/>
      <c r="BM4" s="3242"/>
      <c r="BN4" s="3243"/>
      <c r="BO4" s="3244" t="s">
        <v>13</v>
      </c>
      <c r="BP4" s="3242"/>
      <c r="BQ4" s="3242"/>
      <c r="BR4" s="3242"/>
      <c r="BS4" s="3242"/>
      <c r="BT4" s="3242"/>
      <c r="BU4" s="3242"/>
      <c r="BV4" s="3242"/>
      <c r="BW4" s="3243"/>
      <c r="BX4" s="3245" t="s">
        <v>14</v>
      </c>
      <c r="BY4" s="3242"/>
      <c r="BZ4" s="3242"/>
      <c r="CA4" s="3242"/>
      <c r="CB4" s="3242"/>
      <c r="CC4" s="3242"/>
      <c r="CD4" s="3242"/>
      <c r="CE4" s="3242"/>
      <c r="CF4" s="3243"/>
      <c r="CG4" s="1304" t="s">
        <v>15</v>
      </c>
      <c r="CH4" s="1325"/>
      <c r="CI4" s="1325"/>
    </row>
    <row r="5" spans="1:87" s="1329" customFormat="1" ht="31.5" customHeight="1">
      <c r="A5" s="1307" t="s">
        <v>16</v>
      </c>
      <c r="B5" s="1308" t="s">
        <v>17</v>
      </c>
      <c r="C5" s="1307" t="s">
        <v>18</v>
      </c>
      <c r="D5" s="1307" t="s">
        <v>3141</v>
      </c>
      <c r="E5" s="1309" t="s">
        <v>20</v>
      </c>
      <c r="F5" s="1309" t="s">
        <v>21</v>
      </c>
      <c r="G5" s="1309" t="s">
        <v>1127</v>
      </c>
      <c r="H5" s="1309" t="s">
        <v>3142</v>
      </c>
      <c r="I5" s="1310" t="s">
        <v>1128</v>
      </c>
      <c r="J5" s="1310" t="s">
        <v>1129</v>
      </c>
      <c r="K5" s="1310" t="s">
        <v>3143</v>
      </c>
      <c r="L5" s="1310" t="s">
        <v>24</v>
      </c>
      <c r="M5" s="1310" t="s">
        <v>25</v>
      </c>
      <c r="N5" s="1310" t="s">
        <v>26</v>
      </c>
      <c r="O5" s="1307" t="s">
        <v>27</v>
      </c>
      <c r="P5" s="1305" t="s">
        <v>3144</v>
      </c>
      <c r="Q5" s="1311" t="s">
        <v>28</v>
      </c>
      <c r="R5" s="1311" t="s">
        <v>29</v>
      </c>
      <c r="S5" s="1312" t="s">
        <v>30</v>
      </c>
      <c r="T5" s="1312" t="s">
        <v>4105</v>
      </c>
      <c r="U5" s="1311" t="s">
        <v>31</v>
      </c>
      <c r="V5" s="1311" t="s">
        <v>32</v>
      </c>
      <c r="W5" s="1306" t="s">
        <v>3145</v>
      </c>
      <c r="X5" s="486" t="s">
        <v>1131</v>
      </c>
      <c r="Y5" s="1457" t="s">
        <v>1132</v>
      </c>
      <c r="Z5" s="624" t="s">
        <v>1133</v>
      </c>
      <c r="AA5" s="624" t="s">
        <v>33</v>
      </c>
      <c r="AB5" s="486" t="s">
        <v>34</v>
      </c>
      <c r="AC5" s="1313" t="s">
        <v>35</v>
      </c>
      <c r="AD5" s="1313" t="s">
        <v>36</v>
      </c>
      <c r="AE5" s="1313" t="s">
        <v>30</v>
      </c>
      <c r="AF5" s="1306"/>
      <c r="AG5" s="1312" t="s">
        <v>37</v>
      </c>
      <c r="AH5" s="1312" t="s">
        <v>38</v>
      </c>
      <c r="AI5" s="1314" t="s">
        <v>3146</v>
      </c>
      <c r="AJ5" s="1315" t="s">
        <v>3147</v>
      </c>
      <c r="AK5" s="1314" t="s">
        <v>1139</v>
      </c>
      <c r="AL5" s="1314" t="s">
        <v>3148</v>
      </c>
      <c r="AM5" s="1314" t="s">
        <v>3149</v>
      </c>
      <c r="AN5" s="1314" t="s">
        <v>3150</v>
      </c>
      <c r="AO5" s="1312" t="s">
        <v>39</v>
      </c>
      <c r="AP5" s="1312" t="s">
        <v>40</v>
      </c>
      <c r="AQ5" s="1312" t="s">
        <v>41</v>
      </c>
      <c r="AR5" s="1312" t="s">
        <v>42</v>
      </c>
      <c r="AS5" s="1312" t="s">
        <v>43</v>
      </c>
      <c r="AT5" s="1305"/>
      <c r="AU5" s="1305" t="s">
        <v>3151</v>
      </c>
      <c r="AV5" s="1316" t="s">
        <v>44</v>
      </c>
      <c r="AW5" s="1316" t="s">
        <v>45</v>
      </c>
      <c r="AX5" s="1316" t="s">
        <v>30</v>
      </c>
      <c r="AY5" s="1316" t="s">
        <v>31</v>
      </c>
      <c r="AZ5" s="1316" t="s">
        <v>32</v>
      </c>
      <c r="BA5" s="1317" t="s">
        <v>46</v>
      </c>
      <c r="BB5" s="1318" t="s">
        <v>47</v>
      </c>
      <c r="BC5" s="1318" t="s">
        <v>30</v>
      </c>
      <c r="BD5" s="1317" t="s">
        <v>48</v>
      </c>
      <c r="BE5" s="1317" t="s">
        <v>49</v>
      </c>
      <c r="BF5" s="1317" t="s">
        <v>50</v>
      </c>
      <c r="BG5" s="1317" t="s">
        <v>51</v>
      </c>
      <c r="BH5" s="1319" t="s">
        <v>52</v>
      </c>
      <c r="BI5" s="1319" t="s">
        <v>53</v>
      </c>
      <c r="BJ5" s="1320" t="s">
        <v>46</v>
      </c>
      <c r="BK5" s="1321" t="s">
        <v>47</v>
      </c>
      <c r="BL5" s="1321" t="s">
        <v>30</v>
      </c>
      <c r="BM5" s="1320" t="s">
        <v>54</v>
      </c>
      <c r="BN5" s="1320" t="s">
        <v>50</v>
      </c>
      <c r="BO5" s="1322" t="s">
        <v>52</v>
      </c>
      <c r="BP5" s="1322" t="s">
        <v>53</v>
      </c>
      <c r="BQ5" s="1322" t="s">
        <v>55</v>
      </c>
      <c r="BR5" s="1322" t="s">
        <v>56</v>
      </c>
      <c r="BS5" s="1322" t="s">
        <v>57</v>
      </c>
      <c r="BT5" s="1311" t="s">
        <v>46</v>
      </c>
      <c r="BU5" s="1311" t="s">
        <v>58</v>
      </c>
      <c r="BV5" s="1311" t="s">
        <v>59</v>
      </c>
      <c r="BW5" s="1311" t="s">
        <v>60</v>
      </c>
      <c r="BX5" s="1323" t="s">
        <v>61</v>
      </c>
      <c r="BY5" s="1323" t="s">
        <v>53</v>
      </c>
      <c r="BZ5" s="1323" t="s">
        <v>62</v>
      </c>
      <c r="CA5" s="1323" t="s">
        <v>63</v>
      </c>
      <c r="CB5" s="1323" t="s">
        <v>38</v>
      </c>
      <c r="CC5" s="1324" t="s">
        <v>46</v>
      </c>
      <c r="CD5" s="1324" t="s">
        <v>47</v>
      </c>
      <c r="CE5" s="1324" t="s">
        <v>30</v>
      </c>
      <c r="CF5" s="1324" t="s">
        <v>60</v>
      </c>
      <c r="CG5" s="1304"/>
      <c r="CH5" s="1325" t="s">
        <v>7513</v>
      </c>
      <c r="CI5" s="1325" t="s">
        <v>7511</v>
      </c>
    </row>
    <row r="6" spans="1:87" s="1574" customFormat="1" ht="31.5" customHeight="1">
      <c r="A6" s="1559"/>
      <c r="B6" s="1560"/>
      <c r="C6" s="1559" t="s">
        <v>9529</v>
      </c>
      <c r="D6" s="1559"/>
      <c r="E6" s="1561" t="s">
        <v>9530</v>
      </c>
      <c r="F6" s="1561">
        <v>900087289</v>
      </c>
      <c r="G6" s="1561" t="s">
        <v>1153</v>
      </c>
      <c r="H6" s="1561" t="s">
        <v>1235</v>
      </c>
      <c r="I6" s="1562" t="s">
        <v>9173</v>
      </c>
      <c r="J6" s="1563" t="s">
        <v>9533</v>
      </c>
      <c r="K6" s="1562" t="s">
        <v>9531</v>
      </c>
      <c r="L6" s="1562" t="s">
        <v>3893</v>
      </c>
      <c r="M6" s="1562" t="s">
        <v>3894</v>
      </c>
      <c r="N6" s="1562" t="s">
        <v>9531</v>
      </c>
      <c r="O6" s="1559" t="s">
        <v>9532</v>
      </c>
      <c r="P6" s="1564" t="s">
        <v>720</v>
      </c>
      <c r="Q6" s="1564" t="s">
        <v>10340</v>
      </c>
      <c r="R6" s="1569" t="s">
        <v>10341</v>
      </c>
      <c r="S6" s="1564" t="s">
        <v>9200</v>
      </c>
      <c r="T6" s="1564" t="s">
        <v>720</v>
      </c>
      <c r="U6" s="1564" t="s">
        <v>10338</v>
      </c>
      <c r="V6" s="1569" t="s">
        <v>10339</v>
      </c>
      <c r="W6" s="1564" t="s">
        <v>720</v>
      </c>
      <c r="X6" s="1564" t="s">
        <v>720</v>
      </c>
      <c r="Y6" s="1564" t="s">
        <v>720</v>
      </c>
      <c r="Z6" s="1564" t="s">
        <v>720</v>
      </c>
      <c r="AA6" s="1564" t="s">
        <v>720</v>
      </c>
      <c r="AB6" s="1564" t="s">
        <v>720</v>
      </c>
      <c r="AC6" s="1564" t="s">
        <v>720</v>
      </c>
      <c r="AD6" s="1564" t="s">
        <v>720</v>
      </c>
      <c r="AE6" s="1564" t="s">
        <v>720</v>
      </c>
      <c r="AF6" s="1564" t="s">
        <v>720</v>
      </c>
      <c r="AG6" s="1564" t="s">
        <v>720</v>
      </c>
      <c r="AH6" s="1564" t="s">
        <v>720</v>
      </c>
      <c r="AI6" s="1564" t="s">
        <v>720</v>
      </c>
      <c r="AJ6" s="1564" t="s">
        <v>720</v>
      </c>
      <c r="AK6" s="1564" t="s">
        <v>720</v>
      </c>
      <c r="AL6" s="1564" t="s">
        <v>720</v>
      </c>
      <c r="AM6" s="1564" t="s">
        <v>720</v>
      </c>
      <c r="AN6" s="1564" t="s">
        <v>720</v>
      </c>
      <c r="AO6" s="1564" t="s">
        <v>720</v>
      </c>
      <c r="AP6" s="1564" t="s">
        <v>720</v>
      </c>
      <c r="AQ6" s="1564" t="s">
        <v>720</v>
      </c>
      <c r="AR6" s="1564" t="s">
        <v>720</v>
      </c>
      <c r="AS6" s="1564" t="s">
        <v>720</v>
      </c>
      <c r="AT6" s="1564" t="s">
        <v>720</v>
      </c>
      <c r="AU6" s="1564" t="s">
        <v>720</v>
      </c>
      <c r="AV6" s="1564" t="s">
        <v>720</v>
      </c>
      <c r="AW6" s="1564" t="s">
        <v>720</v>
      </c>
      <c r="AX6" s="1564" t="s">
        <v>720</v>
      </c>
      <c r="AY6" s="1564" t="s">
        <v>720</v>
      </c>
      <c r="AZ6" s="1564" t="s">
        <v>720</v>
      </c>
      <c r="BA6" s="1565">
        <v>484</v>
      </c>
      <c r="BB6" s="1566">
        <v>36070</v>
      </c>
      <c r="BC6" s="1567"/>
      <c r="BD6" s="1565" t="s">
        <v>1156</v>
      </c>
      <c r="BE6" s="1565"/>
      <c r="BF6" s="1566"/>
      <c r="BG6" s="1566"/>
      <c r="BH6" s="1568" t="s">
        <v>720</v>
      </c>
      <c r="BI6" s="1568" t="s">
        <v>720</v>
      </c>
      <c r="BJ6" s="1568" t="s">
        <v>720</v>
      </c>
      <c r="BK6" s="1568" t="s">
        <v>720</v>
      </c>
      <c r="BL6" s="1568" t="s">
        <v>720</v>
      </c>
      <c r="BM6" s="1568" t="s">
        <v>720</v>
      </c>
      <c r="BN6" s="1568" t="s">
        <v>720</v>
      </c>
      <c r="BO6" s="1568" t="s">
        <v>720</v>
      </c>
      <c r="BP6" s="1568" t="s">
        <v>720</v>
      </c>
      <c r="BQ6" s="1568" t="s">
        <v>720</v>
      </c>
      <c r="BR6" s="1568" t="s">
        <v>720</v>
      </c>
      <c r="BS6" s="1568" t="s">
        <v>720</v>
      </c>
      <c r="BT6" s="1568" t="s">
        <v>720</v>
      </c>
      <c r="BU6" s="1569">
        <v>38714</v>
      </c>
      <c r="BV6" s="1564" t="s">
        <v>1762</v>
      </c>
      <c r="BW6" s="1564" t="s">
        <v>1206</v>
      </c>
      <c r="BX6" s="1570" t="s">
        <v>720</v>
      </c>
      <c r="BY6" s="1570" t="s">
        <v>720</v>
      </c>
      <c r="BZ6" s="1570" t="s">
        <v>720</v>
      </c>
      <c r="CA6" s="1570" t="s">
        <v>720</v>
      </c>
      <c r="CB6" s="1570" t="s">
        <v>720</v>
      </c>
      <c r="CC6" s="1570" t="s">
        <v>720</v>
      </c>
      <c r="CD6" s="1570" t="s">
        <v>720</v>
      </c>
      <c r="CE6" s="1570" t="s">
        <v>720</v>
      </c>
      <c r="CF6" s="1570" t="s">
        <v>720</v>
      </c>
      <c r="CG6" s="1571" t="s">
        <v>10337</v>
      </c>
      <c r="CH6" s="1572" t="s">
        <v>4704</v>
      </c>
      <c r="CI6" s="1573">
        <v>45915</v>
      </c>
    </row>
    <row r="8" spans="1:87" ht="15.75" thickBot="1"/>
    <row r="9" spans="1:87" ht="23.25">
      <c r="A9" s="3179"/>
      <c r="B9" s="3180"/>
      <c r="C9" s="3185" t="s">
        <v>9878</v>
      </c>
      <c r="D9" s="3186"/>
      <c r="E9" s="3186"/>
      <c r="F9" s="3186"/>
      <c r="G9" s="3186"/>
      <c r="H9" s="3186"/>
      <c r="I9" s="3186"/>
      <c r="J9" s="3186"/>
      <c r="K9" s="3186"/>
      <c r="L9" s="3186"/>
      <c r="M9" s="3186"/>
      <c r="N9" s="3186"/>
      <c r="O9" s="3186"/>
      <c r="P9" s="3186"/>
      <c r="Q9" s="3186"/>
      <c r="R9" s="3186"/>
      <c r="S9" s="3186"/>
      <c r="T9" s="3186"/>
      <c r="U9" s="3186"/>
      <c r="V9" s="3186"/>
      <c r="W9" s="3186"/>
      <c r="X9" s="3186"/>
      <c r="Y9" s="3186"/>
      <c r="Z9" s="3186"/>
      <c r="AA9" s="3186"/>
      <c r="AB9" s="3186"/>
      <c r="AC9" s="3186"/>
      <c r="AD9" s="3186"/>
      <c r="AE9" s="3186"/>
      <c r="AF9" s="3186"/>
      <c r="AG9" s="3186"/>
      <c r="AH9" s="3186"/>
      <c r="AI9" s="3186"/>
      <c r="AJ9" s="3186"/>
      <c r="AK9" s="3186"/>
      <c r="AL9" s="3186"/>
      <c r="AM9" s="3186"/>
      <c r="AN9" s="3186"/>
      <c r="AO9" s="3186"/>
      <c r="AP9" s="3186"/>
      <c r="AQ9" s="3186"/>
      <c r="AR9" s="3186"/>
      <c r="AS9" s="3186"/>
      <c r="AT9" s="3186"/>
      <c r="AU9" s="3186"/>
      <c r="AV9" s="3186"/>
      <c r="AW9" s="3186"/>
      <c r="AX9" s="3186"/>
      <c r="AY9" s="3186"/>
      <c r="AZ9" s="3186"/>
      <c r="BA9" s="3186"/>
      <c r="BB9" s="3186"/>
      <c r="BC9" s="3186"/>
      <c r="BD9" s="3186"/>
      <c r="BE9" s="3186"/>
      <c r="BF9" s="3186"/>
      <c r="BG9" s="3186"/>
      <c r="BH9" s="3186"/>
      <c r="BI9" s="3186"/>
      <c r="BJ9" s="3186"/>
      <c r="BK9" s="3186"/>
      <c r="BL9" s="3186"/>
      <c r="BM9" s="3186"/>
      <c r="BN9" s="3186"/>
      <c r="BO9" s="3172"/>
      <c r="BP9" s="1813" t="s">
        <v>1</v>
      </c>
      <c r="BQ9" s="1814" t="s">
        <v>2</v>
      </c>
    </row>
    <row r="10" spans="1:87" ht="23.25">
      <c r="A10" s="3181"/>
      <c r="B10" s="3182"/>
      <c r="C10" s="3187"/>
      <c r="D10" s="3188"/>
      <c r="E10" s="3188"/>
      <c r="F10" s="3188"/>
      <c r="G10" s="3188"/>
      <c r="H10" s="3188"/>
      <c r="I10" s="3188"/>
      <c r="J10" s="3188"/>
      <c r="K10" s="3188"/>
      <c r="L10" s="3188"/>
      <c r="M10" s="3188"/>
      <c r="N10" s="3188"/>
      <c r="O10" s="3188"/>
      <c r="P10" s="3188"/>
      <c r="Q10" s="3188"/>
      <c r="R10" s="3188"/>
      <c r="S10" s="3188"/>
      <c r="T10" s="3188"/>
      <c r="U10" s="3188"/>
      <c r="V10" s="3188"/>
      <c r="W10" s="3188"/>
      <c r="X10" s="3188"/>
      <c r="Y10" s="3188"/>
      <c r="Z10" s="3188"/>
      <c r="AA10" s="3188"/>
      <c r="AB10" s="3188"/>
      <c r="AC10" s="3188"/>
      <c r="AD10" s="3188"/>
      <c r="AE10" s="3188"/>
      <c r="AF10" s="3188"/>
      <c r="AG10" s="3188"/>
      <c r="AH10" s="3188"/>
      <c r="AI10" s="3188"/>
      <c r="AJ10" s="3188"/>
      <c r="AK10" s="3188"/>
      <c r="AL10" s="3188"/>
      <c r="AM10" s="3188"/>
      <c r="AN10" s="3188"/>
      <c r="AO10" s="3188"/>
      <c r="AP10" s="3188"/>
      <c r="AQ10" s="3188"/>
      <c r="AR10" s="3188"/>
      <c r="AS10" s="3188"/>
      <c r="AT10" s="3188"/>
      <c r="AU10" s="3188"/>
      <c r="AV10" s="3188"/>
      <c r="AW10" s="3188"/>
      <c r="AX10" s="3188"/>
      <c r="AY10" s="3188"/>
      <c r="AZ10" s="3188"/>
      <c r="BA10" s="3188"/>
      <c r="BB10" s="3188"/>
      <c r="BC10" s="3188"/>
      <c r="BD10" s="3188"/>
      <c r="BE10" s="3188"/>
      <c r="BF10" s="3188"/>
      <c r="BG10" s="3188"/>
      <c r="BH10" s="3188"/>
      <c r="BI10" s="3188"/>
      <c r="BJ10" s="3188"/>
      <c r="BK10" s="3188"/>
      <c r="BL10" s="3188"/>
      <c r="BM10" s="3188"/>
      <c r="BN10" s="3188"/>
      <c r="BO10" s="3173"/>
      <c r="BP10" s="1816" t="s">
        <v>3</v>
      </c>
      <c r="BQ10" s="1817">
        <v>8</v>
      </c>
    </row>
    <row r="11" spans="1:87" ht="24" thickBot="1">
      <c r="A11" s="3183"/>
      <c r="B11" s="3184"/>
      <c r="C11" s="3189"/>
      <c r="D11" s="3190"/>
      <c r="E11" s="3190"/>
      <c r="F11" s="3190"/>
      <c r="G11" s="3190"/>
      <c r="H11" s="3190"/>
      <c r="I11" s="3190"/>
      <c r="J11" s="3190"/>
      <c r="K11" s="3190"/>
      <c r="L11" s="3190"/>
      <c r="M11" s="3190"/>
      <c r="N11" s="3190"/>
      <c r="O11" s="3190"/>
      <c r="P11" s="3190"/>
      <c r="Q11" s="3190"/>
      <c r="R11" s="3190"/>
      <c r="S11" s="3190"/>
      <c r="T11" s="3190"/>
      <c r="U11" s="3190"/>
      <c r="V11" s="3190"/>
      <c r="W11" s="3190"/>
      <c r="X11" s="3190"/>
      <c r="Y11" s="3190"/>
      <c r="Z11" s="3190"/>
      <c r="AA11" s="3190"/>
      <c r="AB11" s="3190"/>
      <c r="AC11" s="3190"/>
      <c r="AD11" s="3190"/>
      <c r="AE11" s="3190"/>
      <c r="AF11" s="3190"/>
      <c r="AG11" s="3190"/>
      <c r="AH11" s="3190"/>
      <c r="AI11" s="3190"/>
      <c r="AJ11" s="3190"/>
      <c r="AK11" s="3190"/>
      <c r="AL11" s="3190"/>
      <c r="AM11" s="3190"/>
      <c r="AN11" s="3190"/>
      <c r="AO11" s="3190"/>
      <c r="AP11" s="3190"/>
      <c r="AQ11" s="3190"/>
      <c r="AR11" s="3190"/>
      <c r="AS11" s="3190"/>
      <c r="AT11" s="3190"/>
      <c r="AU11" s="3190"/>
      <c r="AV11" s="3190"/>
      <c r="AW11" s="3190"/>
      <c r="AX11" s="3190"/>
      <c r="AY11" s="3190"/>
      <c r="AZ11" s="3190"/>
      <c r="BA11" s="3190"/>
      <c r="BB11" s="3190"/>
      <c r="BC11" s="3190"/>
      <c r="BD11" s="3190"/>
      <c r="BE11" s="3190"/>
      <c r="BF11" s="3190"/>
      <c r="BG11" s="3190"/>
      <c r="BH11" s="3190"/>
      <c r="BI11" s="3190"/>
      <c r="BJ11" s="3190"/>
      <c r="BK11" s="3190"/>
      <c r="BL11" s="3190"/>
      <c r="BM11" s="3190"/>
      <c r="BN11" s="3190"/>
      <c r="BO11" s="3174"/>
      <c r="BP11" s="1819" t="s">
        <v>4</v>
      </c>
      <c r="BQ11" s="1820">
        <v>45617</v>
      </c>
    </row>
    <row r="12" spans="1:87" ht="23.25">
      <c r="A12" s="3191"/>
      <c r="B12" s="3192"/>
      <c r="C12" s="3192"/>
      <c r="D12" s="3192"/>
      <c r="E12" s="3192"/>
      <c r="F12" s="3192"/>
      <c r="G12" s="3192"/>
      <c r="H12" s="3192"/>
      <c r="I12" s="3192"/>
      <c r="J12" s="3192"/>
      <c r="K12" s="3192"/>
      <c r="L12" s="3192"/>
      <c r="M12" s="3192"/>
      <c r="N12" s="3192"/>
      <c r="O12" s="3192"/>
      <c r="P12" s="3192"/>
      <c r="Q12" s="3192"/>
      <c r="R12" s="3192"/>
      <c r="S12" s="3192"/>
      <c r="T12" s="3192"/>
      <c r="U12" s="3192"/>
      <c r="V12" s="3192"/>
      <c r="W12" s="3192"/>
      <c r="X12" s="3192"/>
      <c r="Y12" s="3192"/>
      <c r="Z12" s="3192"/>
      <c r="AA12" s="3192"/>
      <c r="AB12" s="3192"/>
      <c r="AC12" s="3192"/>
      <c r="AD12" s="3192"/>
      <c r="AE12" s="3192"/>
      <c r="AF12" s="3192"/>
      <c r="AG12" s="3192"/>
      <c r="AH12" s="3192"/>
      <c r="AI12" s="3192"/>
      <c r="AJ12" s="3192"/>
      <c r="AK12" s="3192"/>
      <c r="AL12" s="3192"/>
      <c r="AM12" s="3192"/>
      <c r="AN12" s="3192"/>
      <c r="AO12" s="3192"/>
      <c r="AP12" s="3192"/>
      <c r="AQ12" s="3192"/>
      <c r="AR12" s="3192"/>
      <c r="AS12" s="3192"/>
      <c r="AT12" s="3192"/>
      <c r="AU12" s="3192"/>
      <c r="AV12" s="3192"/>
      <c r="AW12" s="3192"/>
      <c r="AX12" s="3192"/>
      <c r="AY12" s="3192"/>
      <c r="AZ12" s="3192"/>
      <c r="BA12" s="3192"/>
      <c r="BB12" s="3192"/>
      <c r="BC12" s="3192"/>
      <c r="BD12" s="3192"/>
      <c r="BE12" s="3192"/>
      <c r="BF12" s="3192"/>
      <c r="BG12" s="3192"/>
      <c r="BH12" s="3192"/>
      <c r="BI12" s="3192"/>
      <c r="BJ12" s="3192"/>
      <c r="BK12" s="3192"/>
      <c r="BL12" s="3192"/>
      <c r="BM12" s="3192"/>
      <c r="BN12" s="3192"/>
      <c r="BO12" s="3192"/>
      <c r="BP12" s="3192"/>
      <c r="BQ12" s="3192"/>
    </row>
    <row r="13" spans="1:87" ht="15.75">
      <c r="A13" s="3193" t="s">
        <v>5</v>
      </c>
      <c r="B13" s="3194"/>
      <c r="C13" s="3194"/>
      <c r="D13" s="3194"/>
      <c r="E13" s="3194"/>
      <c r="F13" s="3194"/>
      <c r="G13" s="3194"/>
      <c r="H13" s="3194"/>
      <c r="I13" s="3194"/>
      <c r="J13" s="3194"/>
      <c r="K13" s="3195"/>
      <c r="L13" s="3196" t="s">
        <v>6</v>
      </c>
      <c r="M13" s="3196"/>
      <c r="N13" s="3196"/>
      <c r="O13" s="3196"/>
      <c r="P13" s="3196"/>
      <c r="Q13" s="3197" t="s">
        <v>7</v>
      </c>
      <c r="R13" s="3198"/>
      <c r="S13" s="3198"/>
      <c r="T13" s="3198"/>
      <c r="U13" s="3199"/>
      <c r="V13" s="3200" t="s">
        <v>8</v>
      </c>
      <c r="W13" s="3201"/>
      <c r="X13" s="3201"/>
      <c r="Y13" s="3202" t="s">
        <v>9</v>
      </c>
      <c r="Z13" s="3202"/>
      <c r="AA13" s="3202"/>
      <c r="AB13" s="3202"/>
      <c r="AC13" s="3202"/>
      <c r="AD13" s="3202"/>
      <c r="AE13" s="3202"/>
      <c r="AF13" s="3203" t="s">
        <v>6</v>
      </c>
      <c r="AG13" s="3203"/>
      <c r="AH13" s="3203"/>
      <c r="AI13" s="3203"/>
      <c r="AJ13" s="3203"/>
      <c r="AK13" s="3204" t="s">
        <v>10</v>
      </c>
      <c r="AL13" s="3205"/>
      <c r="AM13" s="3205"/>
      <c r="AN13" s="3205"/>
      <c r="AO13" s="3205"/>
      <c r="AP13" s="3205"/>
      <c r="AQ13" s="3206"/>
      <c r="AR13" s="3207" t="s">
        <v>11</v>
      </c>
      <c r="AS13" s="3208"/>
      <c r="AT13" s="3209" t="s">
        <v>12</v>
      </c>
      <c r="AU13" s="3210"/>
      <c r="AV13" s="3210"/>
      <c r="AW13" s="3210"/>
      <c r="AX13" s="3211"/>
      <c r="AY13" s="3212" t="s">
        <v>13</v>
      </c>
      <c r="AZ13" s="3213"/>
      <c r="BA13" s="3213"/>
      <c r="BB13" s="3213"/>
      <c r="BC13" s="3213"/>
      <c r="BD13" s="3213"/>
      <c r="BE13" s="3213"/>
      <c r="BF13" s="3213"/>
      <c r="BG13" s="3214"/>
      <c r="BH13" s="3215" t="s">
        <v>14</v>
      </c>
      <c r="BI13" s="3215"/>
      <c r="BJ13" s="3215"/>
      <c r="BK13" s="3215"/>
      <c r="BL13" s="3215"/>
      <c r="BM13" s="3215"/>
      <c r="BN13" s="3215"/>
      <c r="BO13" s="3215"/>
      <c r="BP13" s="3215"/>
      <c r="BQ13" s="3216" t="s">
        <v>15</v>
      </c>
    </row>
    <row r="14" spans="1:87" ht="66">
      <c r="A14" s="10" t="s">
        <v>16</v>
      </c>
      <c r="B14" s="11" t="s">
        <v>17</v>
      </c>
      <c r="C14" s="1822" t="s">
        <v>18</v>
      </c>
      <c r="D14" s="13" t="s">
        <v>20</v>
      </c>
      <c r="E14" s="13" t="s">
        <v>21</v>
      </c>
      <c r="F14" s="13" t="s">
        <v>22</v>
      </c>
      <c r="G14" s="13" t="s">
        <v>23</v>
      </c>
      <c r="H14" s="13" t="s">
        <v>24</v>
      </c>
      <c r="I14" s="13" t="s">
        <v>25</v>
      </c>
      <c r="J14" s="13" t="s">
        <v>26</v>
      </c>
      <c r="K14" s="13" t="s">
        <v>27</v>
      </c>
      <c r="L14" s="14" t="s">
        <v>28</v>
      </c>
      <c r="M14" s="14" t="s">
        <v>29</v>
      </c>
      <c r="N14" s="14" t="s">
        <v>30</v>
      </c>
      <c r="O14" s="14" t="s">
        <v>31</v>
      </c>
      <c r="P14" s="14" t="s">
        <v>32</v>
      </c>
      <c r="Q14" s="1823" t="s">
        <v>1131</v>
      </c>
      <c r="R14" s="1824" t="s">
        <v>1132</v>
      </c>
      <c r="S14" s="1824" t="s">
        <v>1133</v>
      </c>
      <c r="T14" s="1824" t="s">
        <v>33</v>
      </c>
      <c r="U14" s="1824" t="s">
        <v>34</v>
      </c>
      <c r="V14" s="16" t="s">
        <v>35</v>
      </c>
      <c r="W14" s="17" t="s">
        <v>36</v>
      </c>
      <c r="X14" s="17" t="s">
        <v>30</v>
      </c>
      <c r="Y14" s="18" t="s">
        <v>37</v>
      </c>
      <c r="Z14" s="18" t="s">
        <v>38</v>
      </c>
      <c r="AA14" s="18" t="s">
        <v>39</v>
      </c>
      <c r="AB14" s="19" t="s">
        <v>40</v>
      </c>
      <c r="AC14" s="19" t="s">
        <v>41</v>
      </c>
      <c r="AD14" s="19" t="s">
        <v>42</v>
      </c>
      <c r="AE14" s="19" t="s">
        <v>43</v>
      </c>
      <c r="AF14" s="20" t="s">
        <v>44</v>
      </c>
      <c r="AG14" s="20" t="s">
        <v>45</v>
      </c>
      <c r="AH14" s="20" t="s">
        <v>30</v>
      </c>
      <c r="AI14" s="20" t="s">
        <v>31</v>
      </c>
      <c r="AJ14" s="20" t="s">
        <v>32</v>
      </c>
      <c r="AK14" s="21" t="s">
        <v>46</v>
      </c>
      <c r="AL14" s="22" t="s">
        <v>47</v>
      </c>
      <c r="AM14" s="22" t="s">
        <v>30</v>
      </c>
      <c r="AN14" s="23" t="s">
        <v>48</v>
      </c>
      <c r="AO14" s="23" t="s">
        <v>49</v>
      </c>
      <c r="AP14" s="23" t="s">
        <v>50</v>
      </c>
      <c r="AQ14" s="23" t="s">
        <v>51</v>
      </c>
      <c r="AR14" s="24" t="s">
        <v>52</v>
      </c>
      <c r="AS14" s="24" t="s">
        <v>53</v>
      </c>
      <c r="AT14" s="25" t="s">
        <v>46</v>
      </c>
      <c r="AU14" s="26" t="s">
        <v>47</v>
      </c>
      <c r="AV14" s="26" t="s">
        <v>30</v>
      </c>
      <c r="AW14" s="27" t="s">
        <v>54</v>
      </c>
      <c r="AX14" s="27" t="s">
        <v>50</v>
      </c>
      <c r="AY14" s="28" t="s">
        <v>52</v>
      </c>
      <c r="AZ14" s="28" t="s">
        <v>53</v>
      </c>
      <c r="BA14" s="28" t="s">
        <v>55</v>
      </c>
      <c r="BB14" s="28" t="s">
        <v>56</v>
      </c>
      <c r="BC14" s="28" t="s">
        <v>57</v>
      </c>
      <c r="BD14" s="29" t="s">
        <v>46</v>
      </c>
      <c r="BE14" s="29" t="s">
        <v>58</v>
      </c>
      <c r="BF14" s="29" t="s">
        <v>59</v>
      </c>
      <c r="BG14" s="14" t="s">
        <v>60</v>
      </c>
      <c r="BH14" s="30" t="s">
        <v>61</v>
      </c>
      <c r="BI14" s="30" t="s">
        <v>53</v>
      </c>
      <c r="BJ14" s="30" t="s">
        <v>62</v>
      </c>
      <c r="BK14" s="30" t="s">
        <v>63</v>
      </c>
      <c r="BL14" s="30" t="s">
        <v>38</v>
      </c>
      <c r="BM14" s="31" t="s">
        <v>46</v>
      </c>
      <c r="BN14" s="31" t="s">
        <v>47</v>
      </c>
      <c r="BO14" s="31" t="s">
        <v>30</v>
      </c>
      <c r="BP14" s="32" t="s">
        <v>60</v>
      </c>
      <c r="BQ14" s="3217"/>
    </row>
    <row r="15" spans="1:87" ht="71.25" customHeight="1">
      <c r="A15" s="277" t="s">
        <v>13180</v>
      </c>
      <c r="B15" s="277" t="s">
        <v>13181</v>
      </c>
      <c r="C15" t="s">
        <v>13175</v>
      </c>
      <c r="D15" t="s">
        <v>13176</v>
      </c>
      <c r="E15" t="s">
        <v>720</v>
      </c>
      <c r="F15" t="s">
        <v>801</v>
      </c>
      <c r="G15" t="s">
        <v>13177</v>
      </c>
      <c r="L15" s="277" t="s">
        <v>13178</v>
      </c>
      <c r="M15" s="427" t="s">
        <v>13179</v>
      </c>
      <c r="N15" t="s">
        <v>13129</v>
      </c>
      <c r="O15">
        <v>3702</v>
      </c>
      <c r="P15" s="245">
        <v>37111</v>
      </c>
      <c r="Q15" t="s">
        <v>720</v>
      </c>
      <c r="R15" t="s">
        <v>720</v>
      </c>
      <c r="S15" t="s">
        <v>720</v>
      </c>
      <c r="T15" t="s">
        <v>720</v>
      </c>
      <c r="U15" t="s">
        <v>720</v>
      </c>
      <c r="V15" t="s">
        <v>720</v>
      </c>
      <c r="W15" t="s">
        <v>720</v>
      </c>
      <c r="X15" t="s">
        <v>720</v>
      </c>
      <c r="Y15" s="245">
        <v>37138</v>
      </c>
      <c r="Z15" t="s">
        <v>7490</v>
      </c>
      <c r="AA15" s="245">
        <v>37180</v>
      </c>
      <c r="AB15" t="s">
        <v>720</v>
      </c>
      <c r="AC15" t="s">
        <v>720</v>
      </c>
      <c r="AD15" t="s">
        <v>720</v>
      </c>
      <c r="AE15" t="s">
        <v>720</v>
      </c>
      <c r="AF15" t="s">
        <v>720</v>
      </c>
      <c r="AG15" t="s">
        <v>720</v>
      </c>
      <c r="AH15" t="s">
        <v>720</v>
      </c>
      <c r="AI15" t="s">
        <v>720</v>
      </c>
      <c r="AJ15" t="s">
        <v>720</v>
      </c>
      <c r="AK15" t="s">
        <v>720</v>
      </c>
      <c r="AL15" t="s">
        <v>720</v>
      </c>
      <c r="AM15" t="s">
        <v>720</v>
      </c>
      <c r="AN15" t="s">
        <v>720</v>
      </c>
      <c r="AO15" t="s">
        <v>720</v>
      </c>
      <c r="AP15" t="s">
        <v>720</v>
      </c>
      <c r="AQ15" t="s">
        <v>720</v>
      </c>
      <c r="AR15" t="s">
        <v>720</v>
      </c>
      <c r="AS15" t="s">
        <v>720</v>
      </c>
      <c r="AT15" t="s">
        <v>720</v>
      </c>
      <c r="AU15" t="s">
        <v>720</v>
      </c>
      <c r="AV15" t="s">
        <v>720</v>
      </c>
      <c r="AW15" t="s">
        <v>720</v>
      </c>
      <c r="AX15" t="s">
        <v>720</v>
      </c>
      <c r="AY15" t="s">
        <v>720</v>
      </c>
      <c r="AZ15" t="s">
        <v>720</v>
      </c>
      <c r="BA15" t="s">
        <v>720</v>
      </c>
      <c r="BB15" t="s">
        <v>720</v>
      </c>
      <c r="BC15" t="s">
        <v>720</v>
      </c>
      <c r="BD15" t="s">
        <v>720</v>
      </c>
      <c r="BE15" t="s">
        <v>720</v>
      </c>
      <c r="BF15" t="s">
        <v>720</v>
      </c>
      <c r="BG15" t="s">
        <v>720</v>
      </c>
      <c r="BH15" t="s">
        <v>720</v>
      </c>
      <c r="BI15" t="s">
        <v>720</v>
      </c>
      <c r="BJ15" t="s">
        <v>720</v>
      </c>
      <c r="BK15" t="s">
        <v>720</v>
      </c>
      <c r="BL15" t="s">
        <v>720</v>
      </c>
      <c r="BM15" t="s">
        <v>720</v>
      </c>
      <c r="BN15" t="s">
        <v>720</v>
      </c>
      <c r="BO15" t="s">
        <v>720</v>
      </c>
      <c r="BP15" t="s">
        <v>720</v>
      </c>
      <c r="BQ15" s="277" t="s">
        <v>13182</v>
      </c>
    </row>
  </sheetData>
  <mergeCells count="28">
    <mergeCell ref="BJ4:BN4"/>
    <mergeCell ref="BO4:BW4"/>
    <mergeCell ref="BX4:CF4"/>
    <mergeCell ref="A1:B3"/>
    <mergeCell ref="C1:CD3"/>
    <mergeCell ref="A4:O4"/>
    <mergeCell ref="Q4:W4"/>
    <mergeCell ref="X4:AB4"/>
    <mergeCell ref="AC4:AE4"/>
    <mergeCell ref="AG4:AS4"/>
    <mergeCell ref="AV4:AZ4"/>
    <mergeCell ref="BA4:BG4"/>
    <mergeCell ref="BH4:BI4"/>
    <mergeCell ref="A9:B11"/>
    <mergeCell ref="C9:BN11"/>
    <mergeCell ref="A12:BQ12"/>
    <mergeCell ref="A13:K13"/>
    <mergeCell ref="L13:P13"/>
    <mergeCell ref="Q13:U13"/>
    <mergeCell ref="V13:X13"/>
    <mergeCell ref="Y13:AE13"/>
    <mergeCell ref="AF13:AJ13"/>
    <mergeCell ref="AK13:AQ13"/>
    <mergeCell ref="AR13:AS13"/>
    <mergeCell ref="AT13:AX13"/>
    <mergeCell ref="AY13:BG13"/>
    <mergeCell ref="BH13:BP13"/>
    <mergeCell ref="BQ13:BQ14"/>
  </mergeCells>
  <hyperlinks>
    <hyperlink ref="J6" r:id="rId1" display="acueductosncacutejar@gmail.com"/>
  </hyperlinks>
  <pageMargins left="0.7" right="0.7" top="0.75" bottom="0.75" header="0.3" footer="0.3"/>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Q8"/>
  <sheetViews>
    <sheetView topLeftCell="A4" workbookViewId="0">
      <selection activeCell="BJ8" sqref="BJ8"/>
    </sheetView>
  </sheetViews>
  <sheetFormatPr baseColWidth="10" defaultRowHeight="15"/>
  <cols>
    <col min="4" max="4" width="39.5703125" customWidth="1"/>
    <col min="5" max="5" width="14.5703125" customWidth="1"/>
    <col min="7" max="7" width="13.5703125" customWidth="1"/>
    <col min="26" max="26" width="16.42578125" customWidth="1"/>
    <col min="34" max="34" width="13.42578125" customWidth="1"/>
    <col min="37" max="37" width="15.5703125" customWidth="1"/>
    <col min="85" max="85" width="37.5703125" bestFit="1" customWidth="1"/>
  </cols>
  <sheetData>
    <row r="1" spans="1:69" ht="23.25">
      <c r="A1" s="3179"/>
      <c r="B1" s="3180"/>
      <c r="C1" s="3185" t="s">
        <v>9878</v>
      </c>
      <c r="D1" s="3186"/>
      <c r="E1" s="3186"/>
      <c r="F1" s="3186"/>
      <c r="G1" s="3186"/>
      <c r="H1" s="3186"/>
      <c r="I1" s="3186"/>
      <c r="J1" s="3186"/>
      <c r="K1" s="3186"/>
      <c r="L1" s="3186"/>
      <c r="M1" s="3186"/>
      <c r="N1" s="3186"/>
      <c r="O1" s="3186"/>
      <c r="P1" s="3186"/>
      <c r="Q1" s="3186"/>
      <c r="R1" s="3186"/>
      <c r="S1" s="3186"/>
      <c r="T1" s="3186"/>
      <c r="U1" s="3186"/>
      <c r="V1" s="3186"/>
      <c r="W1" s="3186"/>
      <c r="X1" s="3186"/>
      <c r="Y1" s="3186"/>
      <c r="Z1" s="3186"/>
      <c r="AA1" s="3186"/>
      <c r="AB1" s="3186"/>
      <c r="AC1" s="3186"/>
      <c r="AD1" s="3186"/>
      <c r="AE1" s="3186"/>
      <c r="AF1" s="3186"/>
      <c r="AG1" s="3186"/>
      <c r="AH1" s="3186"/>
      <c r="AI1" s="3186"/>
      <c r="AJ1" s="3186"/>
      <c r="AK1" s="3186"/>
      <c r="AL1" s="3186"/>
      <c r="AM1" s="3186"/>
      <c r="AN1" s="3186"/>
      <c r="AO1" s="3186"/>
      <c r="AP1" s="3186"/>
      <c r="AQ1" s="3186"/>
      <c r="AR1" s="3186"/>
      <c r="AS1" s="3186"/>
      <c r="AT1" s="3186"/>
      <c r="AU1" s="3186"/>
      <c r="AV1" s="3186"/>
      <c r="AW1" s="3186"/>
      <c r="AX1" s="3186"/>
      <c r="AY1" s="3186"/>
      <c r="AZ1" s="3186"/>
      <c r="BA1" s="3186"/>
      <c r="BB1" s="3186"/>
      <c r="BC1" s="3186"/>
      <c r="BD1" s="3186"/>
      <c r="BE1" s="3186"/>
      <c r="BF1" s="3186"/>
      <c r="BG1" s="3186"/>
      <c r="BH1" s="3186"/>
      <c r="BI1" s="3186"/>
      <c r="BJ1" s="3186"/>
      <c r="BK1" s="3186"/>
      <c r="BL1" s="3186"/>
      <c r="BM1" s="3186"/>
      <c r="BN1" s="3186"/>
      <c r="BO1" s="3172"/>
      <c r="BP1" s="1813" t="s">
        <v>1</v>
      </c>
      <c r="BQ1" s="1814" t="s">
        <v>2</v>
      </c>
    </row>
    <row r="2" spans="1:69" ht="23.25">
      <c r="A2" s="3181"/>
      <c r="B2" s="3182"/>
      <c r="C2" s="3187"/>
      <c r="D2" s="3188"/>
      <c r="E2" s="3188"/>
      <c r="F2" s="3188"/>
      <c r="G2" s="3188"/>
      <c r="H2" s="3188"/>
      <c r="I2" s="3188"/>
      <c r="J2" s="3188"/>
      <c r="K2" s="3188"/>
      <c r="L2" s="3188"/>
      <c r="M2" s="3188"/>
      <c r="N2" s="3188"/>
      <c r="O2" s="3188"/>
      <c r="P2" s="3188"/>
      <c r="Q2" s="3188"/>
      <c r="R2" s="3188"/>
      <c r="S2" s="3188"/>
      <c r="T2" s="3188"/>
      <c r="U2" s="3188"/>
      <c r="V2" s="3188"/>
      <c r="W2" s="3188"/>
      <c r="X2" s="3188"/>
      <c r="Y2" s="3188"/>
      <c r="Z2" s="3188"/>
      <c r="AA2" s="3188"/>
      <c r="AB2" s="3188"/>
      <c r="AC2" s="3188"/>
      <c r="AD2" s="3188"/>
      <c r="AE2" s="3188"/>
      <c r="AF2" s="3188"/>
      <c r="AG2" s="3188"/>
      <c r="AH2" s="3188"/>
      <c r="AI2" s="3188"/>
      <c r="AJ2" s="3188"/>
      <c r="AK2" s="3188"/>
      <c r="AL2" s="3188"/>
      <c r="AM2" s="3188"/>
      <c r="AN2" s="3188"/>
      <c r="AO2" s="3188"/>
      <c r="AP2" s="3188"/>
      <c r="AQ2" s="3188"/>
      <c r="AR2" s="3188"/>
      <c r="AS2" s="3188"/>
      <c r="AT2" s="3188"/>
      <c r="AU2" s="3188"/>
      <c r="AV2" s="3188"/>
      <c r="AW2" s="3188"/>
      <c r="AX2" s="3188"/>
      <c r="AY2" s="3188"/>
      <c r="AZ2" s="3188"/>
      <c r="BA2" s="3188"/>
      <c r="BB2" s="3188"/>
      <c r="BC2" s="3188"/>
      <c r="BD2" s="3188"/>
      <c r="BE2" s="3188"/>
      <c r="BF2" s="3188"/>
      <c r="BG2" s="3188"/>
      <c r="BH2" s="3188"/>
      <c r="BI2" s="3188"/>
      <c r="BJ2" s="3188"/>
      <c r="BK2" s="3188"/>
      <c r="BL2" s="3188"/>
      <c r="BM2" s="3188"/>
      <c r="BN2" s="3188"/>
      <c r="BO2" s="3173"/>
      <c r="BP2" s="1816" t="s">
        <v>3</v>
      </c>
      <c r="BQ2" s="1817">
        <v>8</v>
      </c>
    </row>
    <row r="3" spans="1:69" ht="24" thickBot="1">
      <c r="A3" s="3183"/>
      <c r="B3" s="3184"/>
      <c r="C3" s="3189"/>
      <c r="D3" s="3190"/>
      <c r="E3" s="3190"/>
      <c r="F3" s="3190"/>
      <c r="G3" s="3190"/>
      <c r="H3" s="3190"/>
      <c r="I3" s="3190"/>
      <c r="J3" s="3190"/>
      <c r="K3" s="3190"/>
      <c r="L3" s="3190"/>
      <c r="M3" s="3190"/>
      <c r="N3" s="3190"/>
      <c r="O3" s="3190"/>
      <c r="P3" s="3190"/>
      <c r="Q3" s="3190"/>
      <c r="R3" s="3190"/>
      <c r="S3" s="3190"/>
      <c r="T3" s="3190"/>
      <c r="U3" s="3190"/>
      <c r="V3" s="3190"/>
      <c r="W3" s="3190"/>
      <c r="X3" s="3190"/>
      <c r="Y3" s="3190"/>
      <c r="Z3" s="3190"/>
      <c r="AA3" s="3190"/>
      <c r="AB3" s="3190"/>
      <c r="AC3" s="3190"/>
      <c r="AD3" s="3190"/>
      <c r="AE3" s="3190"/>
      <c r="AF3" s="3190"/>
      <c r="AG3" s="3190"/>
      <c r="AH3" s="3190"/>
      <c r="AI3" s="3190"/>
      <c r="AJ3" s="3190"/>
      <c r="AK3" s="3190"/>
      <c r="AL3" s="3190"/>
      <c r="AM3" s="3190"/>
      <c r="AN3" s="3190"/>
      <c r="AO3" s="3190"/>
      <c r="AP3" s="3190"/>
      <c r="AQ3" s="3190"/>
      <c r="AR3" s="3190"/>
      <c r="AS3" s="3190"/>
      <c r="AT3" s="3190"/>
      <c r="AU3" s="3190"/>
      <c r="AV3" s="3190"/>
      <c r="AW3" s="3190"/>
      <c r="AX3" s="3190"/>
      <c r="AY3" s="3190"/>
      <c r="AZ3" s="3190"/>
      <c r="BA3" s="3190"/>
      <c r="BB3" s="3190"/>
      <c r="BC3" s="3190"/>
      <c r="BD3" s="3190"/>
      <c r="BE3" s="3190"/>
      <c r="BF3" s="3190"/>
      <c r="BG3" s="3190"/>
      <c r="BH3" s="3190"/>
      <c r="BI3" s="3190"/>
      <c r="BJ3" s="3190"/>
      <c r="BK3" s="3190"/>
      <c r="BL3" s="3190"/>
      <c r="BM3" s="3190"/>
      <c r="BN3" s="3190"/>
      <c r="BO3" s="3174"/>
      <c r="BP3" s="1819" t="s">
        <v>4</v>
      </c>
      <c r="BQ3" s="1820">
        <v>45617</v>
      </c>
    </row>
    <row r="4" spans="1:69" ht="23.25">
      <c r="A4" s="3191"/>
      <c r="B4" s="3192"/>
      <c r="C4" s="3192"/>
      <c r="D4" s="3192"/>
      <c r="E4" s="3192"/>
      <c r="F4" s="3192"/>
      <c r="G4" s="3192"/>
      <c r="H4" s="3192"/>
      <c r="I4" s="3192"/>
      <c r="J4" s="3192"/>
      <c r="K4" s="3192"/>
      <c r="L4" s="3192"/>
      <c r="M4" s="3192"/>
      <c r="N4" s="3192"/>
      <c r="O4" s="3192"/>
      <c r="P4" s="3192"/>
      <c r="Q4" s="3192"/>
      <c r="R4" s="3192"/>
      <c r="S4" s="3192"/>
      <c r="T4" s="3192"/>
      <c r="U4" s="3192"/>
      <c r="V4" s="3192"/>
      <c r="W4" s="3192"/>
      <c r="X4" s="3192"/>
      <c r="Y4" s="3192"/>
      <c r="Z4" s="3192"/>
      <c r="AA4" s="3192"/>
      <c r="AB4" s="3192"/>
      <c r="AC4" s="3192"/>
      <c r="AD4" s="3192"/>
      <c r="AE4" s="3192"/>
      <c r="AF4" s="3192"/>
      <c r="AG4" s="3192"/>
      <c r="AH4" s="3192"/>
      <c r="AI4" s="3192"/>
      <c r="AJ4" s="3192"/>
      <c r="AK4" s="3192"/>
      <c r="AL4" s="3192"/>
      <c r="AM4" s="3192"/>
      <c r="AN4" s="3192"/>
      <c r="AO4" s="3192"/>
      <c r="AP4" s="3192"/>
      <c r="AQ4" s="3192"/>
      <c r="AR4" s="3192"/>
      <c r="AS4" s="3192"/>
      <c r="AT4" s="3192"/>
      <c r="AU4" s="3192"/>
      <c r="AV4" s="3192"/>
      <c r="AW4" s="3192"/>
      <c r="AX4" s="3192"/>
      <c r="AY4" s="3192"/>
      <c r="AZ4" s="3192"/>
      <c r="BA4" s="3192"/>
      <c r="BB4" s="3192"/>
      <c r="BC4" s="3192"/>
      <c r="BD4" s="3192"/>
      <c r="BE4" s="3192"/>
      <c r="BF4" s="3192"/>
      <c r="BG4" s="3192"/>
      <c r="BH4" s="3192"/>
      <c r="BI4" s="3192"/>
      <c r="BJ4" s="3192"/>
      <c r="BK4" s="3192"/>
      <c r="BL4" s="3192"/>
      <c r="BM4" s="3192"/>
      <c r="BN4" s="3192"/>
      <c r="BO4" s="3192"/>
      <c r="BP4" s="3192"/>
      <c r="BQ4" s="3192"/>
    </row>
    <row r="5" spans="1:69" ht="15.75" customHeight="1">
      <c r="A5" s="3193" t="s">
        <v>5</v>
      </c>
      <c r="B5" s="3194"/>
      <c r="C5" s="3194"/>
      <c r="D5" s="3194"/>
      <c r="E5" s="3194"/>
      <c r="F5" s="3194"/>
      <c r="G5" s="3194"/>
      <c r="H5" s="3194"/>
      <c r="I5" s="3194"/>
      <c r="J5" s="3194"/>
      <c r="K5" s="3195"/>
      <c r="L5" s="3196" t="s">
        <v>6</v>
      </c>
      <c r="M5" s="3196"/>
      <c r="N5" s="3196"/>
      <c r="O5" s="3196"/>
      <c r="P5" s="3196"/>
      <c r="Q5" s="3197" t="s">
        <v>7</v>
      </c>
      <c r="R5" s="3198"/>
      <c r="S5" s="3198"/>
      <c r="T5" s="3198"/>
      <c r="U5" s="3199"/>
      <c r="V5" s="3200" t="s">
        <v>8</v>
      </c>
      <c r="W5" s="3201"/>
      <c r="X5" s="3201"/>
      <c r="Y5" s="3202" t="s">
        <v>9</v>
      </c>
      <c r="Z5" s="3202"/>
      <c r="AA5" s="3202"/>
      <c r="AB5" s="3202"/>
      <c r="AC5" s="3202"/>
      <c r="AD5" s="3202"/>
      <c r="AE5" s="3202"/>
      <c r="AF5" s="3203" t="s">
        <v>6</v>
      </c>
      <c r="AG5" s="3203"/>
      <c r="AH5" s="3203"/>
      <c r="AI5" s="3203"/>
      <c r="AJ5" s="3203"/>
      <c r="AK5" s="3204" t="s">
        <v>10</v>
      </c>
      <c r="AL5" s="3205"/>
      <c r="AM5" s="3205"/>
      <c r="AN5" s="3205"/>
      <c r="AO5" s="3205"/>
      <c r="AP5" s="3205"/>
      <c r="AQ5" s="3206"/>
      <c r="AR5" s="3207" t="s">
        <v>11</v>
      </c>
      <c r="AS5" s="3208"/>
      <c r="AT5" s="3209" t="s">
        <v>12</v>
      </c>
      <c r="AU5" s="3210"/>
      <c r="AV5" s="3210"/>
      <c r="AW5" s="3210"/>
      <c r="AX5" s="3211"/>
      <c r="AY5" s="3212" t="s">
        <v>13</v>
      </c>
      <c r="AZ5" s="3213"/>
      <c r="BA5" s="3213"/>
      <c r="BB5" s="3213"/>
      <c r="BC5" s="3213"/>
      <c r="BD5" s="3213"/>
      <c r="BE5" s="3213"/>
      <c r="BF5" s="3213"/>
      <c r="BG5" s="3214"/>
      <c r="BH5" s="3215" t="s">
        <v>14</v>
      </c>
      <c r="BI5" s="3215"/>
      <c r="BJ5" s="3215"/>
      <c r="BK5" s="3215"/>
      <c r="BL5" s="3215"/>
      <c r="BM5" s="3215"/>
      <c r="BN5" s="3215"/>
      <c r="BO5" s="3215"/>
      <c r="BP5" s="3215"/>
      <c r="BQ5" s="3216" t="s">
        <v>15</v>
      </c>
    </row>
    <row r="6" spans="1:69" ht="66">
      <c r="A6" s="10" t="s">
        <v>16</v>
      </c>
      <c r="B6" s="11" t="s">
        <v>17</v>
      </c>
      <c r="C6" s="1822" t="s">
        <v>18</v>
      </c>
      <c r="D6" s="13" t="s">
        <v>20</v>
      </c>
      <c r="E6" s="13" t="s">
        <v>21</v>
      </c>
      <c r="F6" s="13" t="s">
        <v>22</v>
      </c>
      <c r="G6" s="13" t="s">
        <v>23</v>
      </c>
      <c r="H6" s="13" t="s">
        <v>24</v>
      </c>
      <c r="I6" s="13" t="s">
        <v>25</v>
      </c>
      <c r="J6" s="13" t="s">
        <v>26</v>
      </c>
      <c r="K6" s="13" t="s">
        <v>27</v>
      </c>
      <c r="L6" s="14" t="s">
        <v>28</v>
      </c>
      <c r="M6" s="14" t="s">
        <v>29</v>
      </c>
      <c r="N6" s="14" t="s">
        <v>30</v>
      </c>
      <c r="O6" s="14" t="s">
        <v>31</v>
      </c>
      <c r="P6" s="14" t="s">
        <v>32</v>
      </c>
      <c r="Q6" s="1823" t="s">
        <v>1131</v>
      </c>
      <c r="R6" s="1824" t="s">
        <v>1132</v>
      </c>
      <c r="S6" s="1824" t="s">
        <v>1133</v>
      </c>
      <c r="T6" s="1824" t="s">
        <v>33</v>
      </c>
      <c r="U6" s="1824" t="s">
        <v>34</v>
      </c>
      <c r="V6" s="16" t="s">
        <v>35</v>
      </c>
      <c r="W6" s="17" t="s">
        <v>36</v>
      </c>
      <c r="X6" s="17" t="s">
        <v>30</v>
      </c>
      <c r="Y6" s="18" t="s">
        <v>37</v>
      </c>
      <c r="Z6" s="18" t="s">
        <v>38</v>
      </c>
      <c r="AA6" s="18" t="s">
        <v>39</v>
      </c>
      <c r="AB6" s="19" t="s">
        <v>40</v>
      </c>
      <c r="AC6" s="19" t="s">
        <v>41</v>
      </c>
      <c r="AD6" s="19" t="s">
        <v>42</v>
      </c>
      <c r="AE6" s="19" t="s">
        <v>43</v>
      </c>
      <c r="AF6" s="20" t="s">
        <v>44</v>
      </c>
      <c r="AG6" s="20" t="s">
        <v>45</v>
      </c>
      <c r="AH6" s="20" t="s">
        <v>30</v>
      </c>
      <c r="AI6" s="20" t="s">
        <v>31</v>
      </c>
      <c r="AJ6" s="20" t="s">
        <v>32</v>
      </c>
      <c r="AK6" s="21" t="s">
        <v>46</v>
      </c>
      <c r="AL6" s="22" t="s">
        <v>47</v>
      </c>
      <c r="AM6" s="22" t="s">
        <v>30</v>
      </c>
      <c r="AN6" s="23" t="s">
        <v>48</v>
      </c>
      <c r="AO6" s="23" t="s">
        <v>49</v>
      </c>
      <c r="AP6" s="23" t="s">
        <v>50</v>
      </c>
      <c r="AQ6" s="23" t="s">
        <v>51</v>
      </c>
      <c r="AR6" s="24" t="s">
        <v>52</v>
      </c>
      <c r="AS6" s="24" t="s">
        <v>53</v>
      </c>
      <c r="AT6" s="25" t="s">
        <v>46</v>
      </c>
      <c r="AU6" s="26" t="s">
        <v>47</v>
      </c>
      <c r="AV6" s="26" t="s">
        <v>30</v>
      </c>
      <c r="AW6" s="27" t="s">
        <v>54</v>
      </c>
      <c r="AX6" s="27" t="s">
        <v>50</v>
      </c>
      <c r="AY6" s="28" t="s">
        <v>52</v>
      </c>
      <c r="AZ6" s="28" t="s">
        <v>53</v>
      </c>
      <c r="BA6" s="28" t="s">
        <v>55</v>
      </c>
      <c r="BB6" s="28" t="s">
        <v>56</v>
      </c>
      <c r="BC6" s="28" t="s">
        <v>57</v>
      </c>
      <c r="BD6" s="29" t="s">
        <v>46</v>
      </c>
      <c r="BE6" s="29" t="s">
        <v>58</v>
      </c>
      <c r="BF6" s="29" t="s">
        <v>59</v>
      </c>
      <c r="BG6" s="14" t="s">
        <v>60</v>
      </c>
      <c r="BH6" s="30" t="s">
        <v>61</v>
      </c>
      <c r="BI6" s="30" t="s">
        <v>53</v>
      </c>
      <c r="BJ6" s="30" t="s">
        <v>62</v>
      </c>
      <c r="BK6" s="30" t="s">
        <v>63</v>
      </c>
      <c r="BL6" s="30" t="s">
        <v>38</v>
      </c>
      <c r="BM6" s="31" t="s">
        <v>46</v>
      </c>
      <c r="BN6" s="31" t="s">
        <v>47</v>
      </c>
      <c r="BO6" s="31" t="s">
        <v>30</v>
      </c>
      <c r="BP6" s="32" t="s">
        <v>60</v>
      </c>
      <c r="BQ6" s="3217"/>
    </row>
    <row r="7" spans="1:69" ht="113.25" customHeight="1">
      <c r="A7" s="277" t="s">
        <v>13132</v>
      </c>
      <c r="B7" s="427" t="s">
        <v>13133</v>
      </c>
      <c r="C7" t="s">
        <v>13124</v>
      </c>
      <c r="D7" t="s">
        <v>13125</v>
      </c>
      <c r="E7">
        <v>24160613</v>
      </c>
      <c r="F7" t="s">
        <v>474</v>
      </c>
      <c r="G7" t="s">
        <v>13126</v>
      </c>
      <c r="H7" t="s">
        <v>13127</v>
      </c>
      <c r="I7" t="s">
        <v>70</v>
      </c>
      <c r="J7" t="s">
        <v>13128</v>
      </c>
      <c r="K7" t="s">
        <v>1876</v>
      </c>
      <c r="L7" t="s">
        <v>720</v>
      </c>
      <c r="M7" t="s">
        <v>720</v>
      </c>
      <c r="N7" t="s">
        <v>720</v>
      </c>
      <c r="O7" t="s">
        <v>720</v>
      </c>
      <c r="P7" t="s">
        <v>720</v>
      </c>
      <c r="Q7" t="s">
        <v>720</v>
      </c>
      <c r="R7" t="s">
        <v>720</v>
      </c>
      <c r="S7" t="s">
        <v>720</v>
      </c>
      <c r="T7" t="s">
        <v>720</v>
      </c>
      <c r="U7" t="s">
        <v>720</v>
      </c>
      <c r="V7" s="427" t="s">
        <v>13134</v>
      </c>
      <c r="W7" s="427" t="s">
        <v>13134</v>
      </c>
      <c r="X7" s="277" t="s">
        <v>13135</v>
      </c>
      <c r="Y7" s="427" t="s">
        <v>13146</v>
      </c>
      <c r="Z7" s="277" t="s">
        <v>13147</v>
      </c>
      <c r="AA7" s="427" t="s">
        <v>13148</v>
      </c>
      <c r="AB7">
        <v>8.1199999999999992</v>
      </c>
      <c r="AC7">
        <v>8.1199999999999992</v>
      </c>
      <c r="AD7">
        <v>2.25</v>
      </c>
      <c r="AE7" s="245">
        <v>10</v>
      </c>
      <c r="AF7" s="277" t="s">
        <v>13149</v>
      </c>
      <c r="AG7" s="277" t="s">
        <v>13150</v>
      </c>
      <c r="AH7" s="277" t="s">
        <v>13151</v>
      </c>
      <c r="AI7" s="277" t="s">
        <v>13130</v>
      </c>
      <c r="AJ7" s="277" t="s">
        <v>13131</v>
      </c>
      <c r="AK7" s="427" t="s">
        <v>13136</v>
      </c>
      <c r="AL7" s="427" t="s">
        <v>13137</v>
      </c>
      <c r="AM7" s="277" t="s">
        <v>13138</v>
      </c>
      <c r="AN7" t="s">
        <v>1156</v>
      </c>
      <c r="AP7" s="427" t="s">
        <v>13139</v>
      </c>
      <c r="AQ7" t="s">
        <v>720</v>
      </c>
      <c r="AR7" t="s">
        <v>720</v>
      </c>
      <c r="AS7" t="s">
        <v>720</v>
      </c>
      <c r="AT7" t="s">
        <v>720</v>
      </c>
      <c r="AU7" t="s">
        <v>720</v>
      </c>
      <c r="AV7" t="s">
        <v>720</v>
      </c>
      <c r="AW7" t="s">
        <v>720</v>
      </c>
      <c r="AX7" t="s">
        <v>720</v>
      </c>
      <c r="AY7" s="277" t="s">
        <v>13140</v>
      </c>
      <c r="AZ7" s="277" t="s">
        <v>13141</v>
      </c>
      <c r="BA7" t="s">
        <v>720</v>
      </c>
      <c r="BB7" t="s">
        <v>720</v>
      </c>
      <c r="BC7" t="s">
        <v>720</v>
      </c>
      <c r="BD7" s="277" t="s">
        <v>13142</v>
      </c>
      <c r="BE7" s="277" t="s">
        <v>13143</v>
      </c>
      <c r="BF7" s="277" t="s">
        <v>13144</v>
      </c>
      <c r="BG7" s="277" t="s">
        <v>13145</v>
      </c>
      <c r="BH7" t="s">
        <v>720</v>
      </c>
      <c r="BI7" t="s">
        <v>720</v>
      </c>
      <c r="BJ7" t="s">
        <v>720</v>
      </c>
      <c r="BK7" t="s">
        <v>720</v>
      </c>
      <c r="BL7" t="s">
        <v>720</v>
      </c>
      <c r="BM7" t="s">
        <v>720</v>
      </c>
      <c r="BN7" t="s">
        <v>720</v>
      </c>
      <c r="BO7" t="s">
        <v>720</v>
      </c>
      <c r="BP7" t="s">
        <v>720</v>
      </c>
      <c r="BQ7" s="277" t="s">
        <v>13152</v>
      </c>
    </row>
    <row r="8" spans="1:69" ht="150">
      <c r="A8" s="277" t="s">
        <v>13218</v>
      </c>
      <c r="B8" s="245">
        <v>36271</v>
      </c>
      <c r="C8" t="s">
        <v>13211</v>
      </c>
      <c r="D8" t="s">
        <v>13212</v>
      </c>
      <c r="E8">
        <v>79467076</v>
      </c>
      <c r="F8" t="s">
        <v>1064</v>
      </c>
      <c r="G8" t="s">
        <v>668</v>
      </c>
      <c r="H8" t="s">
        <v>13127</v>
      </c>
      <c r="J8" t="s">
        <v>13213</v>
      </c>
      <c r="K8" t="s">
        <v>3495</v>
      </c>
      <c r="L8" t="s">
        <v>720</v>
      </c>
      <c r="M8" t="s">
        <v>720</v>
      </c>
      <c r="N8" t="s">
        <v>720</v>
      </c>
      <c r="O8" t="s">
        <v>720</v>
      </c>
      <c r="P8" t="s">
        <v>720</v>
      </c>
      <c r="Q8" t="s">
        <v>720</v>
      </c>
      <c r="R8" t="s">
        <v>720</v>
      </c>
      <c r="S8" t="s">
        <v>720</v>
      </c>
      <c r="T8" t="s">
        <v>720</v>
      </c>
      <c r="U8" t="s">
        <v>720</v>
      </c>
      <c r="V8" s="245">
        <v>36278</v>
      </c>
      <c r="W8" s="245">
        <v>36278</v>
      </c>
      <c r="X8" s="277" t="s">
        <v>13187</v>
      </c>
      <c r="Y8" s="427" t="s">
        <v>13223</v>
      </c>
      <c r="Z8" s="277" t="s">
        <v>13224</v>
      </c>
      <c r="AA8" s="427" t="s">
        <v>13225</v>
      </c>
      <c r="AB8">
        <v>1.25</v>
      </c>
      <c r="AC8">
        <v>1.25</v>
      </c>
      <c r="AD8">
        <v>7.0000000000000007E-2</v>
      </c>
      <c r="AE8" t="s">
        <v>13214</v>
      </c>
      <c r="AF8" s="277" t="s">
        <v>13226</v>
      </c>
      <c r="AG8" s="277" t="s">
        <v>13227</v>
      </c>
      <c r="AH8" s="277" t="s">
        <v>13215</v>
      </c>
      <c r="AI8" s="277" t="s">
        <v>13216</v>
      </c>
      <c r="AJ8" s="277" t="s">
        <v>13217</v>
      </c>
      <c r="AK8" s="277" t="s">
        <v>13219</v>
      </c>
      <c r="AL8" s="427" t="s">
        <v>13220</v>
      </c>
      <c r="AM8" s="277" t="s">
        <v>13221</v>
      </c>
      <c r="AN8" t="s">
        <v>1156</v>
      </c>
      <c r="AP8" s="427" t="s">
        <v>13222</v>
      </c>
      <c r="AQ8" t="s">
        <v>720</v>
      </c>
      <c r="AR8" t="s">
        <v>720</v>
      </c>
      <c r="AS8" t="s">
        <v>720</v>
      </c>
      <c r="AT8" t="s">
        <v>720</v>
      </c>
      <c r="AU8" t="s">
        <v>720</v>
      </c>
      <c r="AV8" t="s">
        <v>720</v>
      </c>
      <c r="AW8" t="s">
        <v>720</v>
      </c>
      <c r="AX8" t="s">
        <v>720</v>
      </c>
      <c r="AY8" t="s">
        <v>720</v>
      </c>
      <c r="AZ8" t="s">
        <v>720</v>
      </c>
      <c r="BA8" t="s">
        <v>720</v>
      </c>
      <c r="BB8" t="s">
        <v>720</v>
      </c>
      <c r="BC8" t="s">
        <v>720</v>
      </c>
      <c r="BD8" t="s">
        <v>720</v>
      </c>
      <c r="BE8" t="s">
        <v>720</v>
      </c>
      <c r="BF8" t="s">
        <v>720</v>
      </c>
      <c r="BG8" t="s">
        <v>720</v>
      </c>
      <c r="BH8" t="s">
        <v>720</v>
      </c>
      <c r="BI8" t="s">
        <v>720</v>
      </c>
      <c r="BJ8" t="s">
        <v>720</v>
      </c>
      <c r="BK8" t="s">
        <v>720</v>
      </c>
      <c r="BL8" t="s">
        <v>720</v>
      </c>
      <c r="BM8" t="s">
        <v>720</v>
      </c>
      <c r="BN8" t="s">
        <v>720</v>
      </c>
      <c r="BO8" t="s">
        <v>720</v>
      </c>
      <c r="BP8" t="s">
        <v>720</v>
      </c>
      <c r="BQ8" s="277" t="s">
        <v>13228</v>
      </c>
    </row>
  </sheetData>
  <mergeCells count="15">
    <mergeCell ref="C1:BN3"/>
    <mergeCell ref="A4:BQ4"/>
    <mergeCell ref="A1:B3"/>
    <mergeCell ref="BQ5:BQ6"/>
    <mergeCell ref="A5:K5"/>
    <mergeCell ref="L5:P5"/>
    <mergeCell ref="Q5:U5"/>
    <mergeCell ref="V5:X5"/>
    <mergeCell ref="Y5:AE5"/>
    <mergeCell ref="AF5:AJ5"/>
    <mergeCell ref="AK5:AQ5"/>
    <mergeCell ref="AR5:AS5"/>
    <mergeCell ref="AT5:AX5"/>
    <mergeCell ref="AY5:BG5"/>
    <mergeCell ref="BH5:BP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4"/>
  <dimension ref="A1:FF9"/>
  <sheetViews>
    <sheetView topLeftCell="A3" workbookViewId="0">
      <selection activeCell="E7" sqref="E7"/>
    </sheetView>
  </sheetViews>
  <sheetFormatPr baseColWidth="10" defaultRowHeight="15"/>
  <cols>
    <col min="5" max="5" width="38.42578125" customWidth="1"/>
    <col min="6" max="6" width="21.42578125" customWidth="1"/>
    <col min="7" max="7" width="28.5703125" customWidth="1"/>
    <col min="8" max="8" width="24.5703125" customWidth="1"/>
    <col min="9" max="9" width="28.5703125" customWidth="1"/>
    <col min="10" max="10" width="20.42578125" customWidth="1"/>
    <col min="11" max="11" width="22.42578125" customWidth="1"/>
    <col min="12" max="12" width="25.42578125" customWidth="1"/>
    <col min="13" max="13" width="23" customWidth="1"/>
    <col min="14" max="14" width="34.42578125" customWidth="1"/>
    <col min="18" max="18" width="19" customWidth="1"/>
    <col min="160" max="160" width="43" customWidth="1"/>
    <col min="162" max="162" width="16.42578125" bestFit="1" customWidth="1"/>
  </cols>
  <sheetData>
    <row r="1" spans="1:162" s="157" customFormat="1" ht="52.5" customHeight="1">
      <c r="A1" s="3302" t="s">
        <v>5</v>
      </c>
      <c r="B1" s="3303"/>
      <c r="C1" s="3303"/>
      <c r="D1" s="3303"/>
      <c r="E1" s="3303"/>
      <c r="F1" s="3303"/>
      <c r="G1" s="3303"/>
      <c r="H1" s="3303"/>
      <c r="I1" s="3303"/>
      <c r="J1" s="3303"/>
      <c r="K1" s="3303"/>
      <c r="L1" s="3303"/>
      <c r="M1" s="3303"/>
      <c r="N1" s="3304"/>
      <c r="O1" s="3305" t="s">
        <v>3144</v>
      </c>
      <c r="P1" s="3308" t="s">
        <v>6</v>
      </c>
      <c r="Q1" s="3309"/>
      <c r="R1" s="3309"/>
      <c r="S1" s="3309"/>
      <c r="T1" s="3309"/>
      <c r="U1" s="3309"/>
      <c r="V1" s="3310"/>
      <c r="W1" s="3311" t="s">
        <v>7</v>
      </c>
      <c r="X1" s="3312"/>
      <c r="Y1" s="3312"/>
      <c r="Z1" s="3312"/>
      <c r="AA1" s="3313"/>
      <c r="AB1" s="3314" t="s">
        <v>28</v>
      </c>
      <c r="AC1" s="3315"/>
      <c r="AD1" s="3316"/>
      <c r="AE1" s="3317" t="s">
        <v>3138</v>
      </c>
      <c r="AF1" s="3320" t="s">
        <v>9</v>
      </c>
      <c r="AG1" s="3321"/>
      <c r="AH1" s="3321"/>
      <c r="AI1" s="3321"/>
      <c r="AJ1" s="3321"/>
      <c r="AK1" s="3321"/>
      <c r="AL1" s="3321"/>
      <c r="AM1" s="3321"/>
      <c r="AN1" s="3321"/>
      <c r="AO1" s="3321"/>
      <c r="AP1" s="3321"/>
      <c r="AQ1" s="3321"/>
      <c r="AR1" s="3321"/>
      <c r="AS1" s="3321"/>
      <c r="AT1" s="3321"/>
      <c r="AU1" s="3322"/>
      <c r="AV1" s="3323" t="s">
        <v>3139</v>
      </c>
      <c r="AW1" s="3323" t="s">
        <v>3151</v>
      </c>
      <c r="AX1" s="3328" t="s">
        <v>6</v>
      </c>
      <c r="AY1" s="3329"/>
      <c r="AZ1" s="3329"/>
      <c r="BA1" s="3329"/>
      <c r="BB1" s="3330"/>
      <c r="BC1" s="3331" t="s">
        <v>10</v>
      </c>
      <c r="BD1" s="3332"/>
      <c r="BE1" s="3332"/>
      <c r="BF1" s="3332"/>
      <c r="BG1" s="3332"/>
      <c r="BH1" s="3332"/>
      <c r="BI1" s="3332"/>
      <c r="BJ1" s="3332"/>
      <c r="BK1" s="3333"/>
      <c r="BL1" s="3264" t="s">
        <v>11</v>
      </c>
      <c r="BM1" s="3265"/>
      <c r="BN1" s="3265"/>
      <c r="BO1" s="3265"/>
      <c r="BP1" s="3265"/>
      <c r="BQ1" s="3265"/>
      <c r="BR1" s="3266"/>
      <c r="BS1" s="3267" t="s">
        <v>13</v>
      </c>
      <c r="BT1" s="3268"/>
      <c r="BU1" s="3268"/>
      <c r="BV1" s="3268"/>
      <c r="BW1" s="3268"/>
      <c r="BX1" s="3268"/>
      <c r="BY1" s="3268"/>
      <c r="BZ1" s="3268"/>
      <c r="CA1" s="3269"/>
      <c r="CB1" s="3270" t="s">
        <v>14</v>
      </c>
      <c r="CC1" s="3271"/>
      <c r="CD1" s="3271"/>
      <c r="CE1" s="3271"/>
      <c r="CF1" s="3271"/>
      <c r="CG1" s="3271"/>
      <c r="CH1" s="3271"/>
      <c r="CI1" s="3271"/>
      <c r="CJ1" s="3272"/>
      <c r="CK1" s="3288" t="s">
        <v>6477</v>
      </c>
      <c r="CL1" s="3289"/>
      <c r="CM1" s="3289"/>
      <c r="CN1" s="3289"/>
      <c r="CO1" s="3289"/>
      <c r="CP1" s="3289"/>
      <c r="CQ1" s="3289"/>
      <c r="CR1" s="3289"/>
      <c r="CS1" s="3289"/>
      <c r="CT1" s="3289"/>
      <c r="CU1" s="3289"/>
      <c r="CV1" s="3289"/>
      <c r="CW1" s="3289"/>
      <c r="CX1" s="3289"/>
      <c r="CY1" s="3289"/>
      <c r="CZ1" s="3289"/>
      <c r="DA1" s="3289"/>
      <c r="DB1" s="3289"/>
      <c r="DC1" s="3289"/>
      <c r="DD1" s="3289"/>
      <c r="DE1" s="3289"/>
      <c r="DF1" s="3289"/>
      <c r="DG1" s="3289"/>
      <c r="DH1" s="3289"/>
      <c r="DI1" s="3289"/>
      <c r="DJ1" s="3289"/>
      <c r="DK1" s="3289"/>
      <c r="DL1" s="3289"/>
      <c r="DM1" s="3289"/>
      <c r="DN1" s="3289"/>
      <c r="DO1" s="3289"/>
      <c r="DP1" s="3289"/>
      <c r="DQ1" s="3289"/>
      <c r="DR1" s="3289"/>
      <c r="DS1" s="3289"/>
      <c r="DT1" s="3289"/>
      <c r="DU1" s="3289"/>
      <c r="DV1" s="3289"/>
      <c r="DW1" s="3289"/>
      <c r="DX1" s="3289"/>
      <c r="DY1" s="3289"/>
      <c r="DZ1" s="3289"/>
      <c r="EA1" s="3289"/>
      <c r="EB1" s="3289"/>
      <c r="EC1" s="3289"/>
      <c r="ED1" s="3289"/>
      <c r="EE1" s="3289"/>
      <c r="EF1" s="3289"/>
      <c r="EG1" s="3289"/>
      <c r="EH1" s="3289"/>
      <c r="EI1" s="3289"/>
      <c r="EJ1" s="3289"/>
      <c r="EK1" s="3289"/>
      <c r="EL1" s="3289"/>
      <c r="EM1" s="3289"/>
      <c r="EN1" s="3289"/>
      <c r="EO1" s="3289"/>
      <c r="EP1" s="3289"/>
      <c r="EQ1" s="3290"/>
      <c r="ER1" s="3290"/>
      <c r="ES1" s="3290"/>
      <c r="ET1" s="3291"/>
      <c r="EU1" s="3292" t="s">
        <v>4182</v>
      </c>
      <c r="EV1" s="3292"/>
      <c r="EW1" s="3292"/>
      <c r="EX1" s="3292"/>
      <c r="EY1" s="3292"/>
      <c r="EZ1" s="3292"/>
      <c r="FA1" s="3292"/>
      <c r="FB1" s="3292"/>
      <c r="FC1" s="3292"/>
      <c r="FD1" s="3293" t="s">
        <v>6478</v>
      </c>
      <c r="FE1" s="3296" t="s">
        <v>6479</v>
      </c>
      <c r="FF1" s="3361"/>
    </row>
    <row r="2" spans="1:162" s="166" customFormat="1" ht="56.25" customHeight="1">
      <c r="A2" s="3273" t="s">
        <v>16</v>
      </c>
      <c r="B2" s="3299" t="s">
        <v>17</v>
      </c>
      <c r="C2" s="3273" t="s">
        <v>18</v>
      </c>
      <c r="D2" s="3273" t="s">
        <v>3141</v>
      </c>
      <c r="E2" s="3273" t="s">
        <v>20</v>
      </c>
      <c r="F2" s="3273" t="s">
        <v>21</v>
      </c>
      <c r="G2" s="3273" t="s">
        <v>1127</v>
      </c>
      <c r="H2" s="3273" t="s">
        <v>6480</v>
      </c>
      <c r="I2" s="3273" t="s">
        <v>1129</v>
      </c>
      <c r="J2" s="3273" t="s">
        <v>6481</v>
      </c>
      <c r="K2" s="3273" t="s">
        <v>3143</v>
      </c>
      <c r="L2" s="3273" t="s">
        <v>24</v>
      </c>
      <c r="M2" s="3273" t="s">
        <v>25</v>
      </c>
      <c r="N2" s="3273" t="s">
        <v>26</v>
      </c>
      <c r="O2" s="3306"/>
      <c r="P2" s="3276" t="s">
        <v>28</v>
      </c>
      <c r="Q2" s="3276" t="s">
        <v>29</v>
      </c>
      <c r="R2" s="3276" t="s">
        <v>30</v>
      </c>
      <c r="S2" s="3276" t="s">
        <v>6482</v>
      </c>
      <c r="T2" s="3276" t="s">
        <v>6483</v>
      </c>
      <c r="U2" s="3276" t="s">
        <v>31</v>
      </c>
      <c r="V2" s="3276" t="s">
        <v>32</v>
      </c>
      <c r="W2" s="3279" t="s">
        <v>1131</v>
      </c>
      <c r="X2" s="3279" t="s">
        <v>1132</v>
      </c>
      <c r="Y2" s="3279" t="s">
        <v>1133</v>
      </c>
      <c r="Z2" s="3279" t="s">
        <v>33</v>
      </c>
      <c r="AA2" s="3279" t="s">
        <v>34</v>
      </c>
      <c r="AB2" s="3285" t="s">
        <v>28</v>
      </c>
      <c r="AC2" s="3285" t="s">
        <v>29</v>
      </c>
      <c r="AD2" s="3285" t="s">
        <v>30</v>
      </c>
      <c r="AE2" s="3318"/>
      <c r="AF2" s="3282" t="s">
        <v>37</v>
      </c>
      <c r="AG2" s="3282" t="s">
        <v>38</v>
      </c>
      <c r="AH2" s="3282" t="s">
        <v>3146</v>
      </c>
      <c r="AI2" s="3282" t="s">
        <v>3147</v>
      </c>
      <c r="AJ2" s="3282" t="s">
        <v>1139</v>
      </c>
      <c r="AK2" s="3282" t="s">
        <v>3148</v>
      </c>
      <c r="AL2" s="3282" t="s">
        <v>3149</v>
      </c>
      <c r="AM2" s="3282" t="s">
        <v>3150</v>
      </c>
      <c r="AN2" s="3282" t="s">
        <v>39</v>
      </c>
      <c r="AO2" s="3282" t="s">
        <v>6484</v>
      </c>
      <c r="AP2" s="3282" t="s">
        <v>6485</v>
      </c>
      <c r="AQ2" s="3282" t="s">
        <v>6486</v>
      </c>
      <c r="AR2" s="3282" t="s">
        <v>6487</v>
      </c>
      <c r="AS2" s="3282" t="s">
        <v>6488</v>
      </c>
      <c r="AT2" s="3282" t="s">
        <v>6489</v>
      </c>
      <c r="AU2" s="3282" t="s">
        <v>6490</v>
      </c>
      <c r="AV2" s="3324"/>
      <c r="AW2" s="3324"/>
      <c r="AX2" s="3334" t="s">
        <v>44</v>
      </c>
      <c r="AY2" s="3334" t="s">
        <v>45</v>
      </c>
      <c r="AZ2" s="3334" t="s">
        <v>30</v>
      </c>
      <c r="BA2" s="3334" t="s">
        <v>31</v>
      </c>
      <c r="BB2" s="3334" t="s">
        <v>32</v>
      </c>
      <c r="BC2" s="3325" t="s">
        <v>46</v>
      </c>
      <c r="BD2" s="3325" t="s">
        <v>47</v>
      </c>
      <c r="BE2" s="3325" t="s">
        <v>30</v>
      </c>
      <c r="BF2" s="3325" t="s">
        <v>48</v>
      </c>
      <c r="BG2" s="3325" t="s">
        <v>49</v>
      </c>
      <c r="BH2" s="3325" t="s">
        <v>4235</v>
      </c>
      <c r="BI2" s="3325" t="s">
        <v>50</v>
      </c>
      <c r="BJ2" s="3325" t="s">
        <v>51</v>
      </c>
      <c r="BK2" s="3325" t="s">
        <v>6491</v>
      </c>
      <c r="BL2" s="3337" t="s">
        <v>52</v>
      </c>
      <c r="BM2" s="3337" t="s">
        <v>53</v>
      </c>
      <c r="BN2" s="3337" t="s">
        <v>46</v>
      </c>
      <c r="BO2" s="3340" t="s">
        <v>47</v>
      </c>
      <c r="BP2" s="3340" t="s">
        <v>30</v>
      </c>
      <c r="BQ2" s="3343" t="s">
        <v>54</v>
      </c>
      <c r="BR2" s="3343" t="s">
        <v>50</v>
      </c>
      <c r="BS2" s="3346" t="s">
        <v>52</v>
      </c>
      <c r="BT2" s="3346" t="s">
        <v>53</v>
      </c>
      <c r="BU2" s="3346" t="s">
        <v>55</v>
      </c>
      <c r="BV2" s="3346" t="s">
        <v>56</v>
      </c>
      <c r="BW2" s="3346" t="s">
        <v>57</v>
      </c>
      <c r="BX2" s="3346" t="s">
        <v>46</v>
      </c>
      <c r="BY2" s="3346" t="s">
        <v>58</v>
      </c>
      <c r="BZ2" s="3346" t="s">
        <v>59</v>
      </c>
      <c r="CA2" s="3346" t="s">
        <v>60</v>
      </c>
      <c r="CB2" s="3349" t="s">
        <v>61</v>
      </c>
      <c r="CC2" s="3349" t="s">
        <v>53</v>
      </c>
      <c r="CD2" s="3349" t="s">
        <v>62</v>
      </c>
      <c r="CE2" s="3349" t="s">
        <v>63</v>
      </c>
      <c r="CF2" s="3349" t="s">
        <v>38</v>
      </c>
      <c r="CG2" s="3349" t="s">
        <v>46</v>
      </c>
      <c r="CH2" s="3349" t="s">
        <v>47</v>
      </c>
      <c r="CI2" s="3349" t="s">
        <v>30</v>
      </c>
      <c r="CJ2" s="3349" t="s">
        <v>60</v>
      </c>
      <c r="CK2" s="3352" t="s">
        <v>6492</v>
      </c>
      <c r="CL2" s="3352" t="s">
        <v>53</v>
      </c>
      <c r="CM2" s="3352" t="s">
        <v>62</v>
      </c>
      <c r="CN2" s="3352" t="s">
        <v>63</v>
      </c>
      <c r="CO2" s="3352" t="s">
        <v>38</v>
      </c>
      <c r="CP2" s="330" t="s">
        <v>46</v>
      </c>
      <c r="CQ2" s="3352" t="s">
        <v>6493</v>
      </c>
      <c r="CR2" s="3352" t="s">
        <v>6494</v>
      </c>
      <c r="CS2" s="3352" t="s">
        <v>6495</v>
      </c>
      <c r="CT2" s="3355" t="s">
        <v>6492</v>
      </c>
      <c r="CU2" s="3355" t="s">
        <v>53</v>
      </c>
      <c r="CV2" s="3355" t="s">
        <v>62</v>
      </c>
      <c r="CW2" s="3355" t="s">
        <v>63</v>
      </c>
      <c r="CX2" s="3355" t="s">
        <v>38</v>
      </c>
      <c r="CY2" s="342" t="s">
        <v>46</v>
      </c>
      <c r="CZ2" s="3355" t="s">
        <v>6493</v>
      </c>
      <c r="DA2" s="3355" t="s">
        <v>6494</v>
      </c>
      <c r="DB2" s="3355" t="s">
        <v>6495</v>
      </c>
      <c r="DC2" s="3358" t="s">
        <v>6492</v>
      </c>
      <c r="DD2" s="3358" t="s">
        <v>53</v>
      </c>
      <c r="DE2" s="3358" t="s">
        <v>62</v>
      </c>
      <c r="DF2" s="3358" t="s">
        <v>63</v>
      </c>
      <c r="DG2" s="3358" t="s">
        <v>38</v>
      </c>
      <c r="DH2" s="343" t="s">
        <v>46</v>
      </c>
      <c r="DI2" s="3358" t="s">
        <v>6493</v>
      </c>
      <c r="DJ2" s="3358" t="s">
        <v>6494</v>
      </c>
      <c r="DK2" s="3358" t="s">
        <v>6495</v>
      </c>
      <c r="DL2" s="3355" t="s">
        <v>6492</v>
      </c>
      <c r="DM2" s="3355" t="s">
        <v>53</v>
      </c>
      <c r="DN2" s="3355" t="s">
        <v>62</v>
      </c>
      <c r="DO2" s="3355" t="s">
        <v>63</v>
      </c>
      <c r="DP2" s="3355" t="s">
        <v>38</v>
      </c>
      <c r="DQ2" s="342" t="s">
        <v>46</v>
      </c>
      <c r="DR2" s="3355" t="s">
        <v>6493</v>
      </c>
      <c r="DS2" s="3355" t="s">
        <v>6494</v>
      </c>
      <c r="DT2" s="3355" t="s">
        <v>6495</v>
      </c>
      <c r="DU2" s="3352" t="s">
        <v>6492</v>
      </c>
      <c r="DV2" s="3352" t="s">
        <v>53</v>
      </c>
      <c r="DW2" s="3352" t="s">
        <v>62</v>
      </c>
      <c r="DX2" s="3352" t="s">
        <v>63</v>
      </c>
      <c r="DY2" s="3352" t="s">
        <v>38</v>
      </c>
      <c r="DZ2" s="330" t="s">
        <v>46</v>
      </c>
      <c r="EA2" s="3352" t="s">
        <v>6493</v>
      </c>
      <c r="EB2" s="3352" t="s">
        <v>6494</v>
      </c>
      <c r="EC2" s="3352" t="s">
        <v>6495</v>
      </c>
      <c r="ED2" s="3355" t="s">
        <v>6492</v>
      </c>
      <c r="EE2" s="3355" t="s">
        <v>53</v>
      </c>
      <c r="EF2" s="3355" t="s">
        <v>62</v>
      </c>
      <c r="EG2" s="3355" t="s">
        <v>63</v>
      </c>
      <c r="EH2" s="3355" t="s">
        <v>38</v>
      </c>
      <c r="EI2" s="342" t="s">
        <v>46</v>
      </c>
      <c r="EJ2" s="3355" t="s">
        <v>6493</v>
      </c>
      <c r="EK2" s="3355" t="s">
        <v>6494</v>
      </c>
      <c r="EL2" s="3355" t="s">
        <v>6495</v>
      </c>
      <c r="EM2" s="3358" t="s">
        <v>53</v>
      </c>
      <c r="EN2" s="3358" t="s">
        <v>62</v>
      </c>
      <c r="EO2" s="3358" t="s">
        <v>63</v>
      </c>
      <c r="EP2" s="3358" t="s">
        <v>38</v>
      </c>
      <c r="EQ2" s="3358" t="s">
        <v>6496</v>
      </c>
      <c r="ER2" s="3358" t="s">
        <v>6493</v>
      </c>
      <c r="ES2" s="3358" t="s">
        <v>6494</v>
      </c>
      <c r="ET2" s="3358" t="s">
        <v>6495</v>
      </c>
      <c r="EU2" s="3364" t="s">
        <v>6497</v>
      </c>
      <c r="EV2" s="3364" t="s">
        <v>6498</v>
      </c>
      <c r="EW2" s="3364" t="s">
        <v>6499</v>
      </c>
      <c r="EX2" s="3364" t="s">
        <v>6500</v>
      </c>
      <c r="EY2" s="3362" t="s">
        <v>6501</v>
      </c>
      <c r="EZ2" s="3362"/>
      <c r="FA2" s="3362"/>
      <c r="FB2" s="3362" t="s">
        <v>6502</v>
      </c>
      <c r="FC2" s="3362"/>
      <c r="FD2" s="3294"/>
      <c r="FE2" s="3297"/>
      <c r="FF2" s="3361"/>
    </row>
    <row r="3" spans="1:162" ht="38.25" customHeight="1">
      <c r="A3" s="3274"/>
      <c r="B3" s="3300"/>
      <c r="C3" s="3274"/>
      <c r="D3" s="3274"/>
      <c r="E3" s="3274"/>
      <c r="F3" s="3274"/>
      <c r="G3" s="3274"/>
      <c r="H3" s="3274"/>
      <c r="I3" s="3274"/>
      <c r="J3" s="3274"/>
      <c r="K3" s="3274"/>
      <c r="L3" s="3274"/>
      <c r="M3" s="3274"/>
      <c r="N3" s="3274"/>
      <c r="O3" s="3306"/>
      <c r="P3" s="3277"/>
      <c r="Q3" s="3277"/>
      <c r="R3" s="3277"/>
      <c r="S3" s="3277"/>
      <c r="T3" s="3277"/>
      <c r="U3" s="3277"/>
      <c r="V3" s="3277"/>
      <c r="W3" s="3280"/>
      <c r="X3" s="3280"/>
      <c r="Y3" s="3280"/>
      <c r="Z3" s="3280"/>
      <c r="AA3" s="3280"/>
      <c r="AB3" s="3286"/>
      <c r="AC3" s="3286"/>
      <c r="AD3" s="3286"/>
      <c r="AE3" s="3318"/>
      <c r="AF3" s="3283"/>
      <c r="AG3" s="3283"/>
      <c r="AH3" s="3283"/>
      <c r="AI3" s="3283"/>
      <c r="AJ3" s="3283"/>
      <c r="AK3" s="3283"/>
      <c r="AL3" s="3283"/>
      <c r="AM3" s="3283"/>
      <c r="AN3" s="3283"/>
      <c r="AO3" s="3283"/>
      <c r="AP3" s="3283"/>
      <c r="AQ3" s="3283"/>
      <c r="AR3" s="3283"/>
      <c r="AS3" s="3283"/>
      <c r="AT3" s="3283"/>
      <c r="AU3" s="3283"/>
      <c r="AV3" s="3323" t="s">
        <v>6503</v>
      </c>
      <c r="AW3" s="3323"/>
      <c r="AX3" s="3335"/>
      <c r="AY3" s="3335"/>
      <c r="AZ3" s="3335"/>
      <c r="BA3" s="3335"/>
      <c r="BB3" s="3335"/>
      <c r="BC3" s="3326"/>
      <c r="BD3" s="3326"/>
      <c r="BE3" s="3326"/>
      <c r="BF3" s="3326"/>
      <c r="BG3" s="3326"/>
      <c r="BH3" s="3326"/>
      <c r="BI3" s="3326"/>
      <c r="BJ3" s="3326"/>
      <c r="BK3" s="3326"/>
      <c r="BL3" s="3338"/>
      <c r="BM3" s="3338"/>
      <c r="BN3" s="3338"/>
      <c r="BO3" s="3341"/>
      <c r="BP3" s="3341"/>
      <c r="BQ3" s="3344"/>
      <c r="BR3" s="3344"/>
      <c r="BS3" s="3347"/>
      <c r="BT3" s="3347"/>
      <c r="BU3" s="3347"/>
      <c r="BV3" s="3347"/>
      <c r="BW3" s="3347"/>
      <c r="BX3" s="3347"/>
      <c r="BY3" s="3347"/>
      <c r="BZ3" s="3347"/>
      <c r="CA3" s="3347"/>
      <c r="CB3" s="3350"/>
      <c r="CC3" s="3350"/>
      <c r="CD3" s="3350"/>
      <c r="CE3" s="3350"/>
      <c r="CF3" s="3350"/>
      <c r="CG3" s="3350"/>
      <c r="CH3" s="3350"/>
      <c r="CI3" s="3350"/>
      <c r="CJ3" s="3350"/>
      <c r="CK3" s="3353"/>
      <c r="CL3" s="3353"/>
      <c r="CM3" s="3353"/>
      <c r="CN3" s="3353"/>
      <c r="CO3" s="3353"/>
      <c r="CP3" s="336" t="s">
        <v>6504</v>
      </c>
      <c r="CQ3" s="3353"/>
      <c r="CR3" s="3353"/>
      <c r="CS3" s="3353"/>
      <c r="CT3" s="3356"/>
      <c r="CU3" s="3356"/>
      <c r="CV3" s="3356"/>
      <c r="CW3" s="3356"/>
      <c r="CX3" s="3356"/>
      <c r="CY3" s="3355" t="s">
        <v>6505</v>
      </c>
      <c r="CZ3" s="3356"/>
      <c r="DA3" s="3356"/>
      <c r="DB3" s="3356"/>
      <c r="DC3" s="3359"/>
      <c r="DD3" s="3359"/>
      <c r="DE3" s="3359"/>
      <c r="DF3" s="3359"/>
      <c r="DG3" s="3359"/>
      <c r="DH3" s="3358" t="s">
        <v>6506</v>
      </c>
      <c r="DI3" s="3359"/>
      <c r="DJ3" s="3359"/>
      <c r="DK3" s="3359"/>
      <c r="DL3" s="3356"/>
      <c r="DM3" s="3356"/>
      <c r="DN3" s="3356"/>
      <c r="DO3" s="3356"/>
      <c r="DP3" s="3356"/>
      <c r="DQ3" s="3355" t="s">
        <v>6507</v>
      </c>
      <c r="DR3" s="3356"/>
      <c r="DS3" s="3356"/>
      <c r="DT3" s="3356"/>
      <c r="DU3" s="3353"/>
      <c r="DV3" s="3353"/>
      <c r="DW3" s="3353"/>
      <c r="DX3" s="3353"/>
      <c r="DY3" s="3353"/>
      <c r="DZ3" s="3352" t="s">
        <v>6508</v>
      </c>
      <c r="EA3" s="3353"/>
      <c r="EB3" s="3353"/>
      <c r="EC3" s="3353"/>
      <c r="ED3" s="3356"/>
      <c r="EE3" s="3356"/>
      <c r="EF3" s="3356"/>
      <c r="EG3" s="3356"/>
      <c r="EH3" s="3356"/>
      <c r="EI3" s="3355" t="s">
        <v>6509</v>
      </c>
      <c r="EJ3" s="3356"/>
      <c r="EK3" s="3356"/>
      <c r="EL3" s="3356"/>
      <c r="EM3" s="3359"/>
      <c r="EN3" s="3359"/>
      <c r="EO3" s="3359"/>
      <c r="EP3" s="3359"/>
      <c r="EQ3" s="3359"/>
      <c r="ER3" s="3359"/>
      <c r="ES3" s="3359"/>
      <c r="ET3" s="3359"/>
      <c r="EU3" s="3366"/>
      <c r="EV3" s="3366"/>
      <c r="EW3" s="3366"/>
      <c r="EX3" s="3366"/>
      <c r="EY3" s="348" t="s">
        <v>6510</v>
      </c>
      <c r="EZ3" s="3364" t="s">
        <v>6511</v>
      </c>
      <c r="FA3" s="3364" t="s">
        <v>6512</v>
      </c>
      <c r="FB3" s="3364" t="s">
        <v>6513</v>
      </c>
      <c r="FC3" s="3364" t="s">
        <v>4</v>
      </c>
      <c r="FD3" s="3294"/>
      <c r="FE3" s="3297"/>
      <c r="FF3" s="3361"/>
    </row>
    <row r="4" spans="1:162" ht="38.25" customHeight="1">
      <c r="A4" s="3274"/>
      <c r="B4" s="3300"/>
      <c r="C4" s="3274"/>
      <c r="D4" s="3274"/>
      <c r="E4" s="3274"/>
      <c r="F4" s="3274"/>
      <c r="G4" s="3274"/>
      <c r="H4" s="3274"/>
      <c r="I4" s="3274"/>
      <c r="J4" s="3274"/>
      <c r="K4" s="3274"/>
      <c r="L4" s="3274"/>
      <c r="M4" s="3274"/>
      <c r="N4" s="3274"/>
      <c r="O4" s="3306"/>
      <c r="P4" s="3277"/>
      <c r="Q4" s="3277"/>
      <c r="R4" s="3277"/>
      <c r="S4" s="3277"/>
      <c r="T4" s="3277"/>
      <c r="U4" s="3277"/>
      <c r="V4" s="3277"/>
      <c r="W4" s="3280"/>
      <c r="X4" s="3280"/>
      <c r="Y4" s="3280"/>
      <c r="Z4" s="3280"/>
      <c r="AA4" s="3280"/>
      <c r="AB4" s="3286"/>
      <c r="AC4" s="3286"/>
      <c r="AD4" s="3286"/>
      <c r="AE4" s="3318"/>
      <c r="AF4" s="3283"/>
      <c r="AG4" s="3283"/>
      <c r="AH4" s="3283"/>
      <c r="AI4" s="3283"/>
      <c r="AJ4" s="3283"/>
      <c r="AK4" s="3283"/>
      <c r="AL4" s="3283"/>
      <c r="AM4" s="3283"/>
      <c r="AN4" s="3283"/>
      <c r="AO4" s="3283"/>
      <c r="AP4" s="3283"/>
      <c r="AQ4" s="3283"/>
      <c r="AR4" s="3283"/>
      <c r="AS4" s="3283"/>
      <c r="AT4" s="3283"/>
      <c r="AU4" s="3283"/>
      <c r="AV4" s="3363"/>
      <c r="AW4" s="3363"/>
      <c r="AX4" s="3335"/>
      <c r="AY4" s="3335"/>
      <c r="AZ4" s="3335"/>
      <c r="BA4" s="3335"/>
      <c r="BB4" s="3335"/>
      <c r="BC4" s="3326"/>
      <c r="BD4" s="3326"/>
      <c r="BE4" s="3326"/>
      <c r="BF4" s="3326"/>
      <c r="BG4" s="3326"/>
      <c r="BH4" s="3326"/>
      <c r="BI4" s="3326"/>
      <c r="BJ4" s="3326"/>
      <c r="BK4" s="3326"/>
      <c r="BL4" s="3338"/>
      <c r="BM4" s="3338"/>
      <c r="BN4" s="3338"/>
      <c r="BO4" s="3341"/>
      <c r="BP4" s="3341"/>
      <c r="BQ4" s="3344"/>
      <c r="BR4" s="3344"/>
      <c r="BS4" s="3347"/>
      <c r="BT4" s="3347"/>
      <c r="BU4" s="3347"/>
      <c r="BV4" s="3347"/>
      <c r="BW4" s="3347"/>
      <c r="BX4" s="3347"/>
      <c r="BY4" s="3347"/>
      <c r="BZ4" s="3347"/>
      <c r="CA4" s="3347"/>
      <c r="CB4" s="3350"/>
      <c r="CC4" s="3350"/>
      <c r="CD4" s="3350"/>
      <c r="CE4" s="3350"/>
      <c r="CF4" s="3350"/>
      <c r="CG4" s="3350"/>
      <c r="CH4" s="3350"/>
      <c r="CI4" s="3350"/>
      <c r="CJ4" s="3350"/>
      <c r="CK4" s="3353"/>
      <c r="CL4" s="3353"/>
      <c r="CM4" s="3353"/>
      <c r="CN4" s="3353"/>
      <c r="CO4" s="3353"/>
      <c r="CP4" s="351"/>
      <c r="CQ4" s="3353"/>
      <c r="CR4" s="3353"/>
      <c r="CS4" s="3353"/>
      <c r="CT4" s="3356"/>
      <c r="CU4" s="3356"/>
      <c r="CV4" s="3356"/>
      <c r="CW4" s="3356"/>
      <c r="CX4" s="3356"/>
      <c r="CY4" s="3356"/>
      <c r="CZ4" s="3356"/>
      <c r="DA4" s="3356"/>
      <c r="DB4" s="3356"/>
      <c r="DC4" s="3359"/>
      <c r="DD4" s="3359"/>
      <c r="DE4" s="3359"/>
      <c r="DF4" s="3359"/>
      <c r="DG4" s="3359"/>
      <c r="DH4" s="3359"/>
      <c r="DI4" s="3359"/>
      <c r="DJ4" s="3359"/>
      <c r="DK4" s="3359"/>
      <c r="DL4" s="3356"/>
      <c r="DM4" s="3356"/>
      <c r="DN4" s="3356"/>
      <c r="DO4" s="3356"/>
      <c r="DP4" s="3356"/>
      <c r="DQ4" s="3356"/>
      <c r="DR4" s="3356"/>
      <c r="DS4" s="3356"/>
      <c r="DT4" s="3356"/>
      <c r="DU4" s="3353"/>
      <c r="DV4" s="3353"/>
      <c r="DW4" s="3353"/>
      <c r="DX4" s="3353"/>
      <c r="DY4" s="3353"/>
      <c r="DZ4" s="3353"/>
      <c r="EA4" s="3353"/>
      <c r="EB4" s="3353"/>
      <c r="EC4" s="3353"/>
      <c r="ED4" s="3356"/>
      <c r="EE4" s="3356"/>
      <c r="EF4" s="3356"/>
      <c r="EG4" s="3356"/>
      <c r="EH4" s="3356"/>
      <c r="EI4" s="3356"/>
      <c r="EJ4" s="3356"/>
      <c r="EK4" s="3356"/>
      <c r="EL4" s="3356"/>
      <c r="EM4" s="3359"/>
      <c r="EN4" s="3359"/>
      <c r="EO4" s="3359"/>
      <c r="EP4" s="3359"/>
      <c r="EQ4" s="3359"/>
      <c r="ER4" s="3359"/>
      <c r="ES4" s="3359"/>
      <c r="ET4" s="3359"/>
      <c r="EU4" s="1294"/>
      <c r="EV4" s="1294"/>
      <c r="EW4" s="1294"/>
      <c r="EX4" s="1294"/>
      <c r="EY4" s="1294"/>
      <c r="EZ4" s="3365"/>
      <c r="FA4" s="3365"/>
      <c r="FB4" s="3365"/>
      <c r="FC4" s="3365"/>
      <c r="FD4" s="3294"/>
      <c r="FE4" s="3297"/>
      <c r="FF4" s="3361"/>
    </row>
    <row r="5" spans="1:162">
      <c r="A5" s="3275"/>
      <c r="B5" s="3301"/>
      <c r="C5" s="3275"/>
      <c r="D5" s="3275"/>
      <c r="E5" s="3275"/>
      <c r="F5" s="3275"/>
      <c r="G5" s="3275"/>
      <c r="H5" s="3275"/>
      <c r="I5" s="3275"/>
      <c r="J5" s="3275"/>
      <c r="K5" s="3275"/>
      <c r="L5" s="3275"/>
      <c r="M5" s="3275"/>
      <c r="N5" s="3275"/>
      <c r="O5" s="3307"/>
      <c r="P5" s="3278"/>
      <c r="Q5" s="3278"/>
      <c r="R5" s="3278"/>
      <c r="S5" s="3278"/>
      <c r="T5" s="3278"/>
      <c r="U5" s="3278"/>
      <c r="V5" s="3278"/>
      <c r="W5" s="3281"/>
      <c r="X5" s="3281"/>
      <c r="Y5" s="3281"/>
      <c r="Z5" s="3281"/>
      <c r="AA5" s="3281"/>
      <c r="AB5" s="3287"/>
      <c r="AC5" s="3287"/>
      <c r="AD5" s="3287"/>
      <c r="AE5" s="3319"/>
      <c r="AF5" s="3284"/>
      <c r="AG5" s="3284"/>
      <c r="AH5" s="3284"/>
      <c r="AI5" s="3284"/>
      <c r="AJ5" s="3284"/>
      <c r="AK5" s="3284"/>
      <c r="AL5" s="3284"/>
      <c r="AM5" s="3284"/>
      <c r="AN5" s="3284"/>
      <c r="AO5" s="3284"/>
      <c r="AP5" s="3284"/>
      <c r="AQ5" s="3284"/>
      <c r="AR5" s="3284"/>
      <c r="AS5" s="3284"/>
      <c r="AT5" s="3284"/>
      <c r="AU5" s="3284"/>
      <c r="AV5" s="3324"/>
      <c r="AW5" s="3324"/>
      <c r="AX5" s="3336"/>
      <c r="AY5" s="3336"/>
      <c r="AZ5" s="3336"/>
      <c r="BA5" s="3336"/>
      <c r="BB5" s="3336"/>
      <c r="BC5" s="3327"/>
      <c r="BD5" s="3327"/>
      <c r="BE5" s="3327"/>
      <c r="BF5" s="3327"/>
      <c r="BG5" s="3327"/>
      <c r="BH5" s="3327"/>
      <c r="BI5" s="3327"/>
      <c r="BJ5" s="3327"/>
      <c r="BK5" s="3327"/>
      <c r="BL5" s="3339"/>
      <c r="BM5" s="3339"/>
      <c r="BN5" s="3339"/>
      <c r="BO5" s="3342"/>
      <c r="BP5" s="3342"/>
      <c r="BQ5" s="3345"/>
      <c r="BR5" s="3345"/>
      <c r="BS5" s="3348"/>
      <c r="BT5" s="3348"/>
      <c r="BU5" s="3348"/>
      <c r="BV5" s="3348"/>
      <c r="BW5" s="3348"/>
      <c r="BX5" s="3348"/>
      <c r="BY5" s="3348"/>
      <c r="BZ5" s="3348"/>
      <c r="CA5" s="3348"/>
      <c r="CB5" s="3351"/>
      <c r="CC5" s="3351"/>
      <c r="CD5" s="3351"/>
      <c r="CE5" s="3351"/>
      <c r="CF5" s="3351"/>
      <c r="CG5" s="3351"/>
      <c r="CH5" s="3351"/>
      <c r="CI5" s="3351"/>
      <c r="CJ5" s="3351"/>
      <c r="CK5" s="3354"/>
      <c r="CL5" s="3354"/>
      <c r="CM5" s="3354"/>
      <c r="CN5" s="3354"/>
      <c r="CO5" s="3354"/>
      <c r="CP5" s="351"/>
      <c r="CQ5" s="3354"/>
      <c r="CR5" s="3354"/>
      <c r="CS5" s="3354"/>
      <c r="CT5" s="3357"/>
      <c r="CU5" s="3357"/>
      <c r="CV5" s="3357"/>
      <c r="CW5" s="3357"/>
      <c r="CX5" s="3357"/>
      <c r="CY5" s="3357"/>
      <c r="CZ5" s="3357"/>
      <c r="DA5" s="3357"/>
      <c r="DB5" s="3357"/>
      <c r="DC5" s="3360"/>
      <c r="DD5" s="3360"/>
      <c r="DE5" s="3360"/>
      <c r="DF5" s="3360"/>
      <c r="DG5" s="3360"/>
      <c r="DH5" s="3360"/>
      <c r="DI5" s="3360"/>
      <c r="DJ5" s="3360"/>
      <c r="DK5" s="3360"/>
      <c r="DL5" s="3357"/>
      <c r="DM5" s="3357"/>
      <c r="DN5" s="3357"/>
      <c r="DO5" s="3357"/>
      <c r="DP5" s="3357"/>
      <c r="DQ5" s="3357"/>
      <c r="DR5" s="3357"/>
      <c r="DS5" s="3357"/>
      <c r="DT5" s="3357"/>
      <c r="DU5" s="3354"/>
      <c r="DV5" s="3354"/>
      <c r="DW5" s="3354"/>
      <c r="DX5" s="3354"/>
      <c r="DY5" s="3354"/>
      <c r="DZ5" s="3354"/>
      <c r="EA5" s="3354"/>
      <c r="EB5" s="3354"/>
      <c r="EC5" s="3354"/>
      <c r="ED5" s="3357"/>
      <c r="EE5" s="3357"/>
      <c r="EF5" s="3357"/>
      <c r="EG5" s="3357"/>
      <c r="EH5" s="3357"/>
      <c r="EI5" s="3357"/>
      <c r="EJ5" s="3357"/>
      <c r="EK5" s="3357"/>
      <c r="EL5" s="3357"/>
      <c r="EM5" s="3360"/>
      <c r="EN5" s="3360"/>
      <c r="EO5" s="3360"/>
      <c r="EP5" s="3360"/>
      <c r="EQ5" s="3360"/>
      <c r="ER5" s="3360"/>
      <c r="ES5" s="3360"/>
      <c r="ET5" s="3360"/>
      <c r="EU5" s="354"/>
      <c r="EV5" s="354"/>
      <c r="EW5" s="354"/>
      <c r="EX5" s="354"/>
      <c r="EY5" s="354" t="s">
        <v>6514</v>
      </c>
      <c r="EZ5" s="3366"/>
      <c r="FA5" s="3366"/>
      <c r="FB5" s="3366"/>
      <c r="FC5" s="3366"/>
      <c r="FD5" s="3295"/>
      <c r="FE5" s="3298"/>
      <c r="FF5" s="3361"/>
    </row>
    <row r="6" spans="1:162" s="190" customFormat="1" ht="29.25" customHeight="1">
      <c r="A6" s="873" t="s">
        <v>11169</v>
      </c>
      <c r="B6" s="874">
        <v>45960</v>
      </c>
      <c r="C6" s="873"/>
      <c r="D6" s="873"/>
      <c r="E6" s="873" t="s">
        <v>11154</v>
      </c>
      <c r="F6" s="873" t="s">
        <v>11155</v>
      </c>
      <c r="G6" s="873" t="s">
        <v>11156</v>
      </c>
      <c r="H6" s="873">
        <v>3167529752</v>
      </c>
      <c r="I6" s="2443" t="s">
        <v>11157</v>
      </c>
      <c r="J6" s="873" t="s">
        <v>3904</v>
      </c>
      <c r="K6" s="873" t="s">
        <v>11158</v>
      </c>
      <c r="L6" s="873"/>
      <c r="M6" s="873"/>
      <c r="N6" s="873" t="s">
        <v>11159</v>
      </c>
      <c r="O6" s="873"/>
      <c r="P6" s="873" t="s">
        <v>11170</v>
      </c>
      <c r="Q6" s="874">
        <v>45975</v>
      </c>
      <c r="R6" s="873" t="s">
        <v>7270</v>
      </c>
      <c r="S6" s="873"/>
      <c r="T6" s="873"/>
      <c r="U6" s="873"/>
      <c r="V6" s="873"/>
      <c r="W6" s="873"/>
      <c r="X6" s="873"/>
      <c r="Y6" s="873"/>
      <c r="Z6" s="873"/>
      <c r="AA6" s="873"/>
      <c r="AB6" s="873"/>
      <c r="AC6" s="873"/>
      <c r="AD6" s="873"/>
      <c r="AE6" s="873"/>
      <c r="AF6" s="873"/>
      <c r="AG6" s="873"/>
      <c r="AH6" s="873"/>
      <c r="AI6" s="873"/>
      <c r="AJ6" s="873"/>
      <c r="AK6" s="873"/>
      <c r="AL6" s="873"/>
      <c r="AM6" s="873"/>
      <c r="AN6" s="873"/>
      <c r="AO6" s="873"/>
      <c r="AP6" s="873"/>
      <c r="AQ6" s="873"/>
      <c r="AR6" s="873"/>
      <c r="AS6" s="873"/>
      <c r="AT6" s="873"/>
      <c r="AU6" s="873"/>
      <c r="AV6" s="873"/>
      <c r="AW6" s="873"/>
      <c r="AX6" s="873"/>
      <c r="AY6" s="873"/>
      <c r="AZ6" s="873"/>
      <c r="BA6" s="873"/>
      <c r="BB6" s="873"/>
      <c r="BC6" s="875" t="s">
        <v>11160</v>
      </c>
      <c r="BD6" s="2444" t="s">
        <v>11161</v>
      </c>
      <c r="BE6" s="875"/>
      <c r="BF6" s="875" t="s">
        <v>11162</v>
      </c>
      <c r="BG6" s="875"/>
      <c r="BH6" s="875"/>
      <c r="BI6" s="875"/>
      <c r="BJ6" s="875"/>
      <c r="BK6" s="875"/>
      <c r="BL6" s="875" t="s">
        <v>1153</v>
      </c>
      <c r="BM6" s="875" t="s">
        <v>1153</v>
      </c>
      <c r="BN6" s="875" t="s">
        <v>1153</v>
      </c>
      <c r="BO6" s="876" t="s">
        <v>1153</v>
      </c>
      <c r="BP6" s="876" t="s">
        <v>1153</v>
      </c>
      <c r="BQ6" s="873" t="s">
        <v>1153</v>
      </c>
      <c r="BR6" s="873" t="s">
        <v>1153</v>
      </c>
      <c r="BS6" s="873" t="s">
        <v>11163</v>
      </c>
      <c r="BT6" s="874">
        <v>45806</v>
      </c>
      <c r="BU6" s="873"/>
      <c r="BV6" s="873"/>
      <c r="BW6" s="873"/>
      <c r="BX6" s="873" t="s">
        <v>11164</v>
      </c>
      <c r="BY6" s="874">
        <v>45503</v>
      </c>
      <c r="BZ6" s="873" t="s">
        <v>3526</v>
      </c>
      <c r="CA6" s="873" t="s">
        <v>6625</v>
      </c>
      <c r="CB6" s="873" t="s">
        <v>11165</v>
      </c>
      <c r="CC6" s="874">
        <v>45558</v>
      </c>
      <c r="CD6" s="874">
        <v>45612</v>
      </c>
      <c r="CE6" s="874">
        <v>45645</v>
      </c>
      <c r="CF6" s="873" t="s">
        <v>11166</v>
      </c>
      <c r="CG6" s="873" t="s">
        <v>11167</v>
      </c>
      <c r="CH6" s="874">
        <v>45653</v>
      </c>
      <c r="CI6" s="873" t="s">
        <v>7270</v>
      </c>
      <c r="CJ6" s="873" t="s">
        <v>6625</v>
      </c>
      <c r="CK6" s="873" t="s">
        <v>1153</v>
      </c>
      <c r="CL6" s="873" t="s">
        <v>1153</v>
      </c>
      <c r="CM6" s="873" t="s">
        <v>1153</v>
      </c>
      <c r="CN6" s="873" t="s">
        <v>1153</v>
      </c>
      <c r="CO6" s="873" t="s">
        <v>1153</v>
      </c>
      <c r="CP6" s="877" t="s">
        <v>1153</v>
      </c>
      <c r="CQ6" s="873" t="s">
        <v>1153</v>
      </c>
      <c r="CR6" s="873" t="s">
        <v>1153</v>
      </c>
      <c r="CS6" s="873" t="s">
        <v>1153</v>
      </c>
      <c r="CT6" s="873" t="s">
        <v>1153</v>
      </c>
      <c r="CU6" s="873" t="s">
        <v>1153</v>
      </c>
      <c r="CV6" s="873" t="s">
        <v>11168</v>
      </c>
      <c r="CW6" s="873" t="s">
        <v>1153</v>
      </c>
      <c r="CX6" s="873" t="s">
        <v>1153</v>
      </c>
      <c r="CY6" s="873" t="s">
        <v>1153</v>
      </c>
      <c r="CZ6" s="873" t="s">
        <v>1153</v>
      </c>
      <c r="DA6" s="873" t="s">
        <v>1153</v>
      </c>
      <c r="DB6" s="873" t="s">
        <v>1153</v>
      </c>
      <c r="DC6" s="873" t="s">
        <v>1153</v>
      </c>
      <c r="DD6" s="873" t="s">
        <v>1153</v>
      </c>
      <c r="DE6" s="873" t="s">
        <v>1153</v>
      </c>
      <c r="DF6" s="873" t="s">
        <v>1153</v>
      </c>
      <c r="DG6" s="873" t="s">
        <v>1153</v>
      </c>
      <c r="DH6" s="873" t="s">
        <v>1153</v>
      </c>
      <c r="DI6" s="873" t="s">
        <v>1153</v>
      </c>
      <c r="DJ6" s="873" t="s">
        <v>1153</v>
      </c>
      <c r="DK6" s="873" t="s">
        <v>1153</v>
      </c>
      <c r="DL6" s="873" t="s">
        <v>1153</v>
      </c>
      <c r="DM6" s="873" t="s">
        <v>1153</v>
      </c>
      <c r="DN6" s="873" t="s">
        <v>1153</v>
      </c>
      <c r="DO6" s="873" t="s">
        <v>1153</v>
      </c>
      <c r="DP6" s="873" t="s">
        <v>1153</v>
      </c>
      <c r="DQ6" s="873" t="s">
        <v>1153</v>
      </c>
      <c r="DR6" s="873" t="s">
        <v>1153</v>
      </c>
      <c r="DS6" s="873" t="s">
        <v>1153</v>
      </c>
      <c r="DT6" s="873" t="s">
        <v>1153</v>
      </c>
      <c r="DU6" s="873"/>
      <c r="DV6" s="873"/>
      <c r="DW6" s="873"/>
      <c r="DX6" s="873"/>
      <c r="DY6" s="873"/>
      <c r="DZ6" s="873"/>
      <c r="EA6" s="873"/>
      <c r="EB6" s="873"/>
      <c r="EC6" s="873"/>
      <c r="ED6" s="873"/>
      <c r="EE6" s="873"/>
      <c r="EF6" s="873"/>
      <c r="EG6" s="873"/>
      <c r="EH6" s="873"/>
      <c r="EI6" s="873"/>
      <c r="EJ6" s="873"/>
      <c r="EK6" s="873"/>
      <c r="EL6" s="873"/>
      <c r="EM6" s="873"/>
      <c r="EN6" s="873"/>
      <c r="EO6" s="873"/>
      <c r="EP6" s="873"/>
      <c r="EQ6" s="873"/>
      <c r="ER6" s="873"/>
      <c r="ES6" s="873"/>
      <c r="ET6" s="873"/>
      <c r="EU6" s="878" t="s">
        <v>1153</v>
      </c>
      <c r="EV6" s="878" t="s">
        <v>1153</v>
      </c>
      <c r="EW6" s="878" t="s">
        <v>1153</v>
      </c>
      <c r="EX6" s="878" t="s">
        <v>1153</v>
      </c>
      <c r="EY6" s="878" t="s">
        <v>1153</v>
      </c>
      <c r="EZ6" s="873" t="s">
        <v>1153</v>
      </c>
      <c r="FA6" s="873" t="s">
        <v>1153</v>
      </c>
      <c r="FB6" s="873" t="s">
        <v>1153</v>
      </c>
      <c r="FC6" s="873" t="s">
        <v>1153</v>
      </c>
      <c r="FD6" s="873" t="s">
        <v>11171</v>
      </c>
      <c r="FE6" s="874">
        <v>45994</v>
      </c>
      <c r="FF6" s="2442" t="s">
        <v>4633</v>
      </c>
    </row>
    <row r="7" spans="1:162" s="162" customFormat="1" ht="28.5" customHeight="1">
      <c r="A7" s="1612"/>
      <c r="B7" s="1634"/>
      <c r="C7" s="1612" t="s">
        <v>9238</v>
      </c>
      <c r="D7" s="1612"/>
      <c r="E7" s="1612" t="s">
        <v>10302</v>
      </c>
      <c r="F7" s="1612">
        <v>900432356</v>
      </c>
      <c r="G7" s="1612" t="s">
        <v>10303</v>
      </c>
      <c r="H7" s="1612" t="s">
        <v>10304</v>
      </c>
      <c r="I7" s="2048" t="s">
        <v>10305</v>
      </c>
      <c r="J7" s="1612" t="s">
        <v>10306</v>
      </c>
      <c r="K7" s="1612"/>
      <c r="L7" s="1612"/>
      <c r="M7" s="1612"/>
      <c r="N7" s="1612"/>
      <c r="O7" s="1612"/>
      <c r="P7" s="1612" t="s">
        <v>9247</v>
      </c>
      <c r="Q7" s="1634" t="s">
        <v>9245</v>
      </c>
      <c r="R7" s="1612" t="s">
        <v>9246</v>
      </c>
      <c r="S7" s="1612"/>
      <c r="T7" s="1612"/>
      <c r="U7" s="1612" t="s">
        <v>9243</v>
      </c>
      <c r="V7" s="1634" t="s">
        <v>9244</v>
      </c>
      <c r="W7" s="1612" t="s">
        <v>9242</v>
      </c>
      <c r="X7" s="1612">
        <v>156585</v>
      </c>
      <c r="Y7" s="1612">
        <v>156585</v>
      </c>
      <c r="Z7" s="1612">
        <v>156585</v>
      </c>
      <c r="AA7" s="1634">
        <v>45741</v>
      </c>
      <c r="AB7" s="1612">
        <v>239</v>
      </c>
      <c r="AC7" s="1634">
        <v>45779</v>
      </c>
      <c r="AD7" s="1612" t="s">
        <v>4704</v>
      </c>
      <c r="AE7" s="1612"/>
      <c r="AF7" s="1612"/>
      <c r="AG7" s="1612"/>
      <c r="AH7" s="1612"/>
      <c r="AI7" s="1612"/>
      <c r="AJ7" s="1612"/>
      <c r="AK7" s="1612"/>
      <c r="AL7" s="1612"/>
      <c r="AM7" s="1612"/>
      <c r="AN7" s="1612"/>
      <c r="AO7" s="1612"/>
      <c r="AP7" s="1612"/>
      <c r="AQ7" s="1612"/>
      <c r="AR7" s="1612"/>
      <c r="AS7" s="1612"/>
      <c r="AT7" s="1612"/>
      <c r="AU7" s="1612"/>
      <c r="AV7" s="1612"/>
      <c r="AW7" s="1612"/>
      <c r="AX7" s="1612"/>
      <c r="AY7" s="1612"/>
      <c r="AZ7" s="1612"/>
      <c r="BA7" s="1612"/>
      <c r="BB7" s="1612"/>
      <c r="BC7" s="1635" t="s">
        <v>9239</v>
      </c>
      <c r="BD7" s="1635" t="s">
        <v>9240</v>
      </c>
      <c r="BE7" s="1635"/>
      <c r="BF7" s="1635" t="s">
        <v>9241</v>
      </c>
      <c r="BG7" s="1635" t="s">
        <v>1153</v>
      </c>
      <c r="BH7" s="1635" t="s">
        <v>1153</v>
      </c>
      <c r="BI7" s="1635"/>
      <c r="BJ7" s="1635"/>
      <c r="BK7" s="1635"/>
      <c r="BL7" s="1635"/>
      <c r="BM7" s="1635"/>
      <c r="BN7" s="1635"/>
      <c r="BO7" s="1636"/>
      <c r="BP7" s="1636"/>
      <c r="BQ7" s="1612"/>
      <c r="BR7" s="1612"/>
      <c r="BS7" s="1612"/>
      <c r="BT7" s="1612"/>
      <c r="BU7" s="1612"/>
      <c r="BV7" s="1612"/>
      <c r="BW7" s="1612"/>
      <c r="BX7" s="1612"/>
      <c r="BY7" s="1612"/>
      <c r="BZ7" s="1612"/>
      <c r="CA7" s="1612"/>
      <c r="CB7" s="1612"/>
      <c r="CC7" s="1612"/>
      <c r="CD7" s="1612"/>
      <c r="CE7" s="1612"/>
      <c r="CF7" s="1612"/>
      <c r="CG7" s="1612"/>
      <c r="CH7" s="1612"/>
      <c r="CI7" s="1612"/>
      <c r="CJ7" s="1612"/>
      <c r="CK7" s="1612"/>
      <c r="CL7" s="1612"/>
      <c r="CM7" s="1612"/>
      <c r="CN7" s="1612"/>
      <c r="CO7" s="1612"/>
      <c r="CP7" s="1298"/>
      <c r="CQ7" s="1612"/>
      <c r="CR7" s="1612"/>
      <c r="CS7" s="1612"/>
      <c r="CT7" s="1612"/>
      <c r="CU7" s="1612"/>
      <c r="CV7" s="1612"/>
      <c r="CW7" s="1612"/>
      <c r="CX7" s="1612"/>
      <c r="CY7" s="1612"/>
      <c r="CZ7" s="1612"/>
      <c r="DA7" s="1612"/>
      <c r="DB7" s="1612"/>
      <c r="DC7" s="1612"/>
      <c r="DD7" s="1612"/>
      <c r="DE7" s="2049">
        <v>45797</v>
      </c>
      <c r="DF7" s="1634">
        <v>45854</v>
      </c>
      <c r="DG7" s="1612" t="s">
        <v>10307</v>
      </c>
      <c r="DH7" s="1612" t="s">
        <v>10308</v>
      </c>
      <c r="DI7" s="2049">
        <v>45882</v>
      </c>
      <c r="DJ7" s="1612"/>
      <c r="DK7" s="1612"/>
      <c r="DL7" s="1612"/>
      <c r="DM7" s="1612"/>
      <c r="DN7" s="1612"/>
      <c r="DO7" s="1612"/>
      <c r="DP7" s="1612"/>
      <c r="DQ7" s="1612"/>
      <c r="DR7" s="1612"/>
      <c r="DS7" s="1612"/>
      <c r="DT7" s="1612"/>
      <c r="DU7" s="1612"/>
      <c r="DV7" s="1612"/>
      <c r="DW7" s="1612"/>
      <c r="DX7" s="1612"/>
      <c r="DY7" s="1612"/>
      <c r="DZ7" s="1612"/>
      <c r="EA7" s="1612"/>
      <c r="EB7" s="1612"/>
      <c r="EC7" s="1612"/>
      <c r="ED7" s="1612"/>
      <c r="EE7" s="1612"/>
      <c r="EF7" s="1612"/>
      <c r="EG7" s="1612"/>
      <c r="EH7" s="1612"/>
      <c r="EI7" s="1612"/>
      <c r="EJ7" s="1612"/>
      <c r="EK7" s="1612"/>
      <c r="EL7" s="1612"/>
      <c r="EM7" s="1612"/>
      <c r="EN7" s="1612"/>
      <c r="EO7" s="1612"/>
      <c r="EP7" s="1612"/>
      <c r="EQ7" s="1612"/>
      <c r="ER7" s="1612"/>
      <c r="ES7" s="1612"/>
      <c r="ET7" s="1612"/>
      <c r="EU7" s="1637"/>
      <c r="EV7" s="1637"/>
      <c r="EW7" s="1637"/>
      <c r="EX7" s="1637"/>
      <c r="EY7" s="1637"/>
      <c r="EZ7" s="1612"/>
      <c r="FA7" s="1612"/>
      <c r="FB7" s="1612"/>
      <c r="FC7" s="1638"/>
      <c r="FD7" s="1612" t="s">
        <v>10309</v>
      </c>
      <c r="FE7" s="1634">
        <v>45912</v>
      </c>
      <c r="FF7" s="162" t="s">
        <v>1986</v>
      </c>
    </row>
    <row r="8" spans="1:162" s="148" customFormat="1" ht="63" customHeight="1">
      <c r="A8" s="148" t="s">
        <v>10144</v>
      </c>
      <c r="B8" s="1543">
        <v>36887</v>
      </c>
      <c r="C8" s="148" t="s">
        <v>10143</v>
      </c>
      <c r="D8" s="148" t="s">
        <v>6736</v>
      </c>
      <c r="E8" s="148" t="s">
        <v>10145</v>
      </c>
      <c r="F8" s="148">
        <v>1181410</v>
      </c>
      <c r="G8" s="148" t="s">
        <v>9734</v>
      </c>
      <c r="H8" s="148">
        <v>3108854907</v>
      </c>
      <c r="I8" s="1504" t="s">
        <v>1153</v>
      </c>
      <c r="J8" s="148" t="s">
        <v>1064</v>
      </c>
      <c r="K8" s="139" t="s">
        <v>1153</v>
      </c>
      <c r="L8" s="139" t="s">
        <v>1153</v>
      </c>
      <c r="M8" s="139" t="s">
        <v>1153</v>
      </c>
      <c r="N8" s="139" t="s">
        <v>1153</v>
      </c>
      <c r="O8" s="139" t="s">
        <v>1153</v>
      </c>
      <c r="P8" s="139" t="s">
        <v>1153</v>
      </c>
      <c r="Q8" s="139" t="s">
        <v>1153</v>
      </c>
      <c r="R8" s="139" t="s">
        <v>1153</v>
      </c>
      <c r="S8" s="139" t="s">
        <v>1153</v>
      </c>
      <c r="T8" s="139" t="s">
        <v>1153</v>
      </c>
      <c r="U8" s="139" t="s">
        <v>1153</v>
      </c>
      <c r="V8" s="139" t="s">
        <v>1153</v>
      </c>
      <c r="W8" s="139" t="s">
        <v>1153</v>
      </c>
      <c r="X8" s="139" t="s">
        <v>1153</v>
      </c>
      <c r="Y8" s="139" t="s">
        <v>1153</v>
      </c>
      <c r="Z8" s="139" t="s">
        <v>1153</v>
      </c>
      <c r="AA8" s="139" t="s">
        <v>1153</v>
      </c>
      <c r="AB8" s="139" t="s">
        <v>1153</v>
      </c>
      <c r="AC8" s="139" t="s">
        <v>1153</v>
      </c>
      <c r="AD8" s="139" t="s">
        <v>1153</v>
      </c>
      <c r="AE8" s="139" t="s">
        <v>1153</v>
      </c>
      <c r="AF8" s="139" t="s">
        <v>1153</v>
      </c>
      <c r="AG8" s="139" t="s">
        <v>1153</v>
      </c>
      <c r="AH8" s="139" t="s">
        <v>1153</v>
      </c>
      <c r="AI8" s="139" t="s">
        <v>1153</v>
      </c>
      <c r="AJ8" s="139" t="s">
        <v>1153</v>
      </c>
      <c r="AK8" s="139" t="s">
        <v>1153</v>
      </c>
      <c r="AL8" s="139" t="s">
        <v>1153</v>
      </c>
      <c r="AM8" s="139" t="s">
        <v>1153</v>
      </c>
      <c r="AN8" s="139" t="s">
        <v>1153</v>
      </c>
      <c r="AO8" s="139" t="s">
        <v>1153</v>
      </c>
      <c r="AP8" s="139" t="s">
        <v>1153</v>
      </c>
      <c r="AQ8" s="139" t="s">
        <v>1153</v>
      </c>
      <c r="AR8" s="139" t="s">
        <v>1153</v>
      </c>
      <c r="AS8" s="139" t="s">
        <v>1153</v>
      </c>
      <c r="AT8" s="139" t="s">
        <v>1153</v>
      </c>
      <c r="AU8" s="139" t="s">
        <v>1153</v>
      </c>
      <c r="AV8" s="139" t="s">
        <v>1153</v>
      </c>
      <c r="AW8" s="139" t="s">
        <v>1153</v>
      </c>
      <c r="AX8" s="139" t="s">
        <v>1153</v>
      </c>
      <c r="AY8" s="139" t="s">
        <v>1153</v>
      </c>
      <c r="AZ8" s="139" t="s">
        <v>1153</v>
      </c>
      <c r="BA8" s="139" t="s">
        <v>1153</v>
      </c>
      <c r="BB8" s="139" t="s">
        <v>1153</v>
      </c>
      <c r="BC8" s="139" t="s">
        <v>1153</v>
      </c>
      <c r="BD8" s="139" t="s">
        <v>1153</v>
      </c>
      <c r="BE8" s="139" t="s">
        <v>1153</v>
      </c>
      <c r="BF8" s="139" t="s">
        <v>1153</v>
      </c>
      <c r="BG8" s="139" t="s">
        <v>1153</v>
      </c>
      <c r="BH8" s="139" t="s">
        <v>1153</v>
      </c>
      <c r="BI8" s="139" t="s">
        <v>1153</v>
      </c>
      <c r="BJ8" s="139" t="s">
        <v>1153</v>
      </c>
      <c r="BK8" s="139" t="s">
        <v>1153</v>
      </c>
      <c r="BL8" s="139" t="s">
        <v>1153</v>
      </c>
      <c r="BM8" s="139" t="s">
        <v>1153</v>
      </c>
      <c r="BN8" s="139" t="s">
        <v>1153</v>
      </c>
      <c r="BO8" s="139" t="s">
        <v>1153</v>
      </c>
      <c r="BP8" s="139" t="s">
        <v>1153</v>
      </c>
      <c r="BQ8" s="139" t="s">
        <v>1153</v>
      </c>
      <c r="BR8" s="139" t="s">
        <v>1153</v>
      </c>
      <c r="BS8" s="139" t="s">
        <v>1153</v>
      </c>
      <c r="BT8" s="139" t="s">
        <v>1153</v>
      </c>
      <c r="BU8" s="139" t="s">
        <v>1153</v>
      </c>
      <c r="BV8" s="139" t="s">
        <v>1153</v>
      </c>
      <c r="BW8" s="139" t="s">
        <v>1153</v>
      </c>
      <c r="BX8" s="139" t="s">
        <v>1153</v>
      </c>
      <c r="BY8" s="139" t="s">
        <v>1153</v>
      </c>
      <c r="BZ8" s="139" t="s">
        <v>1153</v>
      </c>
      <c r="CA8" s="139" t="s">
        <v>1153</v>
      </c>
      <c r="CB8" s="139" t="s">
        <v>1153</v>
      </c>
      <c r="CC8" s="139" t="s">
        <v>1153</v>
      </c>
      <c r="CD8" s="139" t="s">
        <v>1153</v>
      </c>
      <c r="CE8" s="139" t="s">
        <v>1153</v>
      </c>
      <c r="CF8" s="139" t="s">
        <v>1153</v>
      </c>
      <c r="CG8" s="139" t="s">
        <v>1153</v>
      </c>
      <c r="CH8" s="139" t="s">
        <v>1153</v>
      </c>
      <c r="CI8" s="139" t="s">
        <v>1153</v>
      </c>
      <c r="CJ8" s="139" t="s">
        <v>1153</v>
      </c>
      <c r="CK8" s="139" t="s">
        <v>1153</v>
      </c>
      <c r="CL8" s="139" t="s">
        <v>1153</v>
      </c>
      <c r="CM8" s="139" t="s">
        <v>1153</v>
      </c>
      <c r="CN8" s="139" t="s">
        <v>1153</v>
      </c>
      <c r="CO8" s="139" t="s">
        <v>1153</v>
      </c>
      <c r="CP8" s="139" t="s">
        <v>1153</v>
      </c>
      <c r="CQ8" s="139" t="s">
        <v>1153</v>
      </c>
      <c r="CR8" s="139" t="s">
        <v>1153</v>
      </c>
      <c r="CS8" s="139" t="s">
        <v>1153</v>
      </c>
      <c r="CT8" s="139" t="s">
        <v>1153</v>
      </c>
      <c r="CU8" s="139" t="s">
        <v>1153</v>
      </c>
      <c r="CV8" s="139" t="s">
        <v>1153</v>
      </c>
      <c r="CW8" s="139" t="s">
        <v>1153</v>
      </c>
      <c r="CX8" s="139" t="s">
        <v>1153</v>
      </c>
      <c r="CY8" s="139" t="s">
        <v>1153</v>
      </c>
      <c r="CZ8" s="139" t="s">
        <v>1153</v>
      </c>
      <c r="DA8" s="139" t="s">
        <v>1153</v>
      </c>
      <c r="DB8" s="139" t="s">
        <v>1153</v>
      </c>
      <c r="DC8" s="139" t="s">
        <v>1153</v>
      </c>
      <c r="DD8" s="139" t="s">
        <v>1153</v>
      </c>
      <c r="DE8" s="139" t="s">
        <v>1153</v>
      </c>
      <c r="DF8" s="139" t="s">
        <v>1153</v>
      </c>
      <c r="DG8" s="139" t="s">
        <v>1153</v>
      </c>
      <c r="DH8" s="139" t="s">
        <v>1153</v>
      </c>
      <c r="DI8" s="139" t="s">
        <v>1153</v>
      </c>
      <c r="DJ8" s="139" t="s">
        <v>1153</v>
      </c>
      <c r="DK8" s="139" t="s">
        <v>1153</v>
      </c>
      <c r="DL8" s="139" t="s">
        <v>1153</v>
      </c>
      <c r="DM8" s="139" t="s">
        <v>1153</v>
      </c>
      <c r="DN8" s="139" t="s">
        <v>1153</v>
      </c>
      <c r="DO8" s="139" t="s">
        <v>1153</v>
      </c>
      <c r="DP8" s="139" t="s">
        <v>1153</v>
      </c>
      <c r="DQ8" s="139" t="s">
        <v>1153</v>
      </c>
      <c r="DR8" s="139" t="s">
        <v>1153</v>
      </c>
      <c r="DS8" s="139" t="s">
        <v>1153</v>
      </c>
      <c r="DT8" s="139" t="s">
        <v>1153</v>
      </c>
      <c r="DU8" s="139" t="s">
        <v>1153</v>
      </c>
      <c r="DV8" s="139" t="s">
        <v>1153</v>
      </c>
      <c r="DW8" s="139" t="s">
        <v>1153</v>
      </c>
      <c r="DX8" s="139" t="s">
        <v>1153</v>
      </c>
      <c r="DY8" s="139" t="s">
        <v>1153</v>
      </c>
      <c r="DZ8" s="139" t="s">
        <v>1153</v>
      </c>
      <c r="EA8" s="139" t="s">
        <v>1153</v>
      </c>
      <c r="EB8" s="139" t="s">
        <v>1153</v>
      </c>
      <c r="EC8" s="139" t="s">
        <v>1153</v>
      </c>
      <c r="ED8" s="139" t="s">
        <v>1153</v>
      </c>
      <c r="EE8" s="139" t="s">
        <v>1153</v>
      </c>
      <c r="EF8" s="139" t="s">
        <v>1153</v>
      </c>
      <c r="EG8" s="139" t="s">
        <v>1153</v>
      </c>
      <c r="EH8" s="139" t="s">
        <v>1153</v>
      </c>
      <c r="EI8" s="139" t="s">
        <v>1153</v>
      </c>
      <c r="EJ8" s="139" t="s">
        <v>1153</v>
      </c>
      <c r="EK8" s="139" t="s">
        <v>1153</v>
      </c>
      <c r="EL8" s="139" t="s">
        <v>1153</v>
      </c>
      <c r="EM8" s="139" t="s">
        <v>1153</v>
      </c>
      <c r="EN8" s="139" t="s">
        <v>1153</v>
      </c>
      <c r="EO8" s="139" t="s">
        <v>1153</v>
      </c>
      <c r="EP8" s="139" t="s">
        <v>1153</v>
      </c>
      <c r="EQ8" s="139" t="s">
        <v>1153</v>
      </c>
      <c r="ER8" s="139" t="s">
        <v>1153</v>
      </c>
      <c r="ES8" s="139" t="s">
        <v>1153</v>
      </c>
      <c r="ET8" s="139" t="s">
        <v>1153</v>
      </c>
      <c r="EU8" s="139" t="s">
        <v>1153</v>
      </c>
      <c r="EV8" s="139" t="s">
        <v>1153</v>
      </c>
      <c r="EW8" s="139" t="s">
        <v>1153</v>
      </c>
      <c r="EX8" s="139" t="s">
        <v>1153</v>
      </c>
      <c r="EY8" s="139" t="s">
        <v>1153</v>
      </c>
      <c r="EZ8" s="139" t="s">
        <v>1153</v>
      </c>
      <c r="FA8" s="139" t="s">
        <v>1153</v>
      </c>
      <c r="FB8" s="139" t="s">
        <v>1153</v>
      </c>
      <c r="FC8" s="139" t="s">
        <v>1153</v>
      </c>
      <c r="FD8" s="148" t="s">
        <v>11309</v>
      </c>
      <c r="FE8" s="1543">
        <v>46013</v>
      </c>
      <c r="FF8" s="1543" t="s">
        <v>4633</v>
      </c>
    </row>
    <row r="9" spans="1:162" s="125" customFormat="1" ht="40.35" customHeight="1">
      <c r="B9" s="247"/>
      <c r="I9" s="434"/>
      <c r="BD9" s="247"/>
      <c r="BI9" s="247"/>
      <c r="BJ9" s="247"/>
      <c r="BK9" s="247"/>
      <c r="BV9" s="247"/>
      <c r="EA9" s="247"/>
      <c r="EB9" s="247"/>
      <c r="FD9" s="188"/>
      <c r="FE9" s="156"/>
      <c r="FF9" s="247"/>
    </row>
  </sheetData>
  <mergeCells count="176">
    <mergeCell ref="FF1:FF5"/>
    <mergeCell ref="FB2:FC2"/>
    <mergeCell ref="AV3:AV5"/>
    <mergeCell ref="AW3:AW5"/>
    <mergeCell ref="CY3:CY5"/>
    <mergeCell ref="DH3:DH5"/>
    <mergeCell ref="DQ3:DQ5"/>
    <mergeCell ref="DZ3:DZ5"/>
    <mergeCell ref="EI3:EI5"/>
    <mergeCell ref="EZ3:EZ5"/>
    <mergeCell ref="FA3:FA5"/>
    <mergeCell ref="FB3:FB5"/>
    <mergeCell ref="FC3:FC5"/>
    <mergeCell ref="EU2:EU3"/>
    <mergeCell ref="EV2:EV3"/>
    <mergeCell ref="EW2:EW3"/>
    <mergeCell ref="EX2:EX3"/>
    <mergeCell ref="EY2:FA2"/>
    <mergeCell ref="EP2:EP5"/>
    <mergeCell ref="EQ2:EQ5"/>
    <mergeCell ref="ER2:ER5"/>
    <mergeCell ref="ES2:ES5"/>
    <mergeCell ref="ET2:ET5"/>
    <mergeCell ref="EK2:EK5"/>
    <mergeCell ref="EL2:EL5"/>
    <mergeCell ref="EM2:EM5"/>
    <mergeCell ref="EN2:EN5"/>
    <mergeCell ref="EO2:EO5"/>
    <mergeCell ref="EE2:EE5"/>
    <mergeCell ref="EF2:EF5"/>
    <mergeCell ref="EG2:EG5"/>
    <mergeCell ref="EH2:EH5"/>
    <mergeCell ref="EJ2:EJ5"/>
    <mergeCell ref="DY2:DY5"/>
    <mergeCell ref="EA2:EA5"/>
    <mergeCell ref="EB2:EB5"/>
    <mergeCell ref="EC2:EC5"/>
    <mergeCell ref="ED2:ED5"/>
    <mergeCell ref="DT2:DT5"/>
    <mergeCell ref="DU2:DU5"/>
    <mergeCell ref="DV2:DV5"/>
    <mergeCell ref="DW2:DW5"/>
    <mergeCell ref="DX2:DX5"/>
    <mergeCell ref="DN2:DN5"/>
    <mergeCell ref="DO2:DO5"/>
    <mergeCell ref="DP2:DP5"/>
    <mergeCell ref="DR2:DR5"/>
    <mergeCell ref="DS2:DS5"/>
    <mergeCell ref="DI2:DI5"/>
    <mergeCell ref="DJ2:DJ5"/>
    <mergeCell ref="DK2:DK5"/>
    <mergeCell ref="DL2:DL5"/>
    <mergeCell ref="DM2:DM5"/>
    <mergeCell ref="DC2:DC5"/>
    <mergeCell ref="DD2:DD5"/>
    <mergeCell ref="DE2:DE5"/>
    <mergeCell ref="DF2:DF5"/>
    <mergeCell ref="DG2:DG5"/>
    <mergeCell ref="CW2:CW5"/>
    <mergeCell ref="CX2:CX5"/>
    <mergeCell ref="CZ2:CZ5"/>
    <mergeCell ref="DA2:DA5"/>
    <mergeCell ref="DB2:DB5"/>
    <mergeCell ref="CR2:CR5"/>
    <mergeCell ref="CS2:CS5"/>
    <mergeCell ref="CT2:CT5"/>
    <mergeCell ref="CU2:CU5"/>
    <mergeCell ref="CV2:CV5"/>
    <mergeCell ref="CL2:CL5"/>
    <mergeCell ref="CM2:CM5"/>
    <mergeCell ref="CN2:CN5"/>
    <mergeCell ref="CO2:CO5"/>
    <mergeCell ref="CQ2:CQ5"/>
    <mergeCell ref="CG2:CG5"/>
    <mergeCell ref="CH2:CH5"/>
    <mergeCell ref="CI2:CI5"/>
    <mergeCell ref="CJ2:CJ5"/>
    <mergeCell ref="CK2:CK5"/>
    <mergeCell ref="CB2:CB5"/>
    <mergeCell ref="CC2:CC5"/>
    <mergeCell ref="CD2:CD5"/>
    <mergeCell ref="CE2:CE5"/>
    <mergeCell ref="CF2:CF5"/>
    <mergeCell ref="BW2:BW5"/>
    <mergeCell ref="BX2:BX5"/>
    <mergeCell ref="BY2:BY5"/>
    <mergeCell ref="BZ2:BZ5"/>
    <mergeCell ref="CA2:CA5"/>
    <mergeCell ref="BR2:BR5"/>
    <mergeCell ref="BS2:BS5"/>
    <mergeCell ref="BT2:BT5"/>
    <mergeCell ref="BU2:BU5"/>
    <mergeCell ref="BV2:BV5"/>
    <mergeCell ref="BM2:BM5"/>
    <mergeCell ref="BN2:BN5"/>
    <mergeCell ref="BO2:BO5"/>
    <mergeCell ref="BP2:BP5"/>
    <mergeCell ref="BQ2:BQ5"/>
    <mergeCell ref="BH2:BH5"/>
    <mergeCell ref="BI2:BI5"/>
    <mergeCell ref="BJ2:BJ5"/>
    <mergeCell ref="BK2:BK5"/>
    <mergeCell ref="BL2:BL5"/>
    <mergeCell ref="BC2:BC5"/>
    <mergeCell ref="BD2:BD5"/>
    <mergeCell ref="BE2:BE5"/>
    <mergeCell ref="AW1:AW2"/>
    <mergeCell ref="AX1:BB1"/>
    <mergeCell ref="BC1:BK1"/>
    <mergeCell ref="BF2:BF5"/>
    <mergeCell ref="BG2:BG5"/>
    <mergeCell ref="AX2:AX5"/>
    <mergeCell ref="AY2:AY5"/>
    <mergeCell ref="AZ2:AZ5"/>
    <mergeCell ref="BA2:BA5"/>
    <mergeCell ref="BB2:BB5"/>
    <mergeCell ref="AD2:AD5"/>
    <mergeCell ref="AF2:AF5"/>
    <mergeCell ref="AQ2:AQ5"/>
    <mergeCell ref="AR2:AR5"/>
    <mergeCell ref="AS2:AS5"/>
    <mergeCell ref="AT2:AT5"/>
    <mergeCell ref="AU2:AU5"/>
    <mergeCell ref="AL2:AL5"/>
    <mergeCell ref="AM2:AM5"/>
    <mergeCell ref="AN2:AN5"/>
    <mergeCell ref="AO2:AO5"/>
    <mergeCell ref="AP2:AP5"/>
    <mergeCell ref="CK1:ET1"/>
    <mergeCell ref="EU1:FC1"/>
    <mergeCell ref="FD1:FD5"/>
    <mergeCell ref="FE1:FE5"/>
    <mergeCell ref="A2:A5"/>
    <mergeCell ref="B2:B5"/>
    <mergeCell ref="C2:C5"/>
    <mergeCell ref="D2:D5"/>
    <mergeCell ref="E2:E5"/>
    <mergeCell ref="F2:F5"/>
    <mergeCell ref="G2:G5"/>
    <mergeCell ref="H2:H5"/>
    <mergeCell ref="I2:I5"/>
    <mergeCell ref="J2:J5"/>
    <mergeCell ref="K2:K5"/>
    <mergeCell ref="L2:L5"/>
    <mergeCell ref="A1:N1"/>
    <mergeCell ref="O1:O5"/>
    <mergeCell ref="P1:V1"/>
    <mergeCell ref="W1:AA1"/>
    <mergeCell ref="AB1:AD1"/>
    <mergeCell ref="AE1:AE5"/>
    <mergeCell ref="AF1:AU1"/>
    <mergeCell ref="AV1:AV2"/>
    <mergeCell ref="BL1:BR1"/>
    <mergeCell ref="BS1:CA1"/>
    <mergeCell ref="CB1:CJ1"/>
    <mergeCell ref="M2:M5"/>
    <mergeCell ref="N2:N5"/>
    <mergeCell ref="P2:P5"/>
    <mergeCell ref="V2:V5"/>
    <mergeCell ref="W2:W5"/>
    <mergeCell ref="X2:X5"/>
    <mergeCell ref="Y2:Y5"/>
    <mergeCell ref="Z2:Z5"/>
    <mergeCell ref="Q2:Q5"/>
    <mergeCell ref="R2:R5"/>
    <mergeCell ref="S2:S5"/>
    <mergeCell ref="T2:T5"/>
    <mergeCell ref="U2:U5"/>
    <mergeCell ref="AG2:AG5"/>
    <mergeCell ref="AH2:AH5"/>
    <mergeCell ref="AI2:AI5"/>
    <mergeCell ref="AJ2:AJ5"/>
    <mergeCell ref="AK2:AK5"/>
    <mergeCell ref="AA2:AA5"/>
    <mergeCell ref="AB2:AB5"/>
    <mergeCell ref="AC2:AC5"/>
  </mergeCells>
  <conditionalFormatting sqref="AK9:AK11 AK13:AK15 AK17:AK18 AK20:AK26 AK28:AK30 AK40 AK42:AK43 AK49:AK73">
    <cfRule type="expression" dxfId="68" priority="4" stopIfTrue="1">
      <formula>AJ9&gt;=1</formula>
    </cfRule>
    <cfRule type="expression" dxfId="67" priority="5" stopIfTrue="1">
      <formula>AJ9&lt;0</formula>
    </cfRule>
    <cfRule type="expression" dxfId="66" priority="6" stopIfTrue="1">
      <formula>AJ9=0</formula>
    </cfRule>
  </conditionalFormatting>
  <conditionalFormatting sqref="AK19">
    <cfRule type="expression" dxfId="65" priority="1" stopIfTrue="1">
      <formula>AJ19&gt;=1</formula>
    </cfRule>
    <cfRule type="expression" dxfId="64" priority="2" stopIfTrue="1">
      <formula>AJ19&lt;0</formula>
    </cfRule>
    <cfRule type="expression" dxfId="63" priority="3" stopIfTrue="1">
      <formula>AJ19=0</formula>
    </cfRule>
  </conditionalFormatting>
  <hyperlinks>
    <hyperlink ref="I7" r:id="rId1"/>
    <hyperlink ref="I6" r:id="rId2"/>
  </hyperlinks>
  <pageMargins left="0.7" right="0.7" top="0.75" bottom="0.75" header="0.3" footer="0.3"/>
  <pageSetup orientation="portrait" r:id="rId3"/>
  <drawing r:id="rId4"/>
  <legacyDrawing r:id="rId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5"/>
  <dimension ref="A1:CI6"/>
  <sheetViews>
    <sheetView workbookViewId="0">
      <selection activeCell="A83" sqref="A83"/>
    </sheetView>
  </sheetViews>
  <sheetFormatPr baseColWidth="10" defaultRowHeight="15"/>
  <sheetData>
    <row r="1" spans="1:87" s="1328" customFormat="1" ht="11.1" customHeight="1">
      <c r="A1" s="3246"/>
      <c r="B1" s="3247"/>
      <c r="C1" s="3252" t="s">
        <v>9080</v>
      </c>
      <c r="D1" s="3253"/>
      <c r="E1" s="3253"/>
      <c r="F1" s="3253"/>
      <c r="G1" s="3253"/>
      <c r="H1" s="3253"/>
      <c r="I1" s="3253"/>
      <c r="J1" s="3253"/>
      <c r="K1" s="3253"/>
      <c r="L1" s="3253"/>
      <c r="M1" s="3253"/>
      <c r="N1" s="3253"/>
      <c r="O1" s="3253"/>
      <c r="P1" s="3253"/>
      <c r="Q1" s="3253"/>
      <c r="R1" s="3253"/>
      <c r="S1" s="3253"/>
      <c r="T1" s="3253"/>
      <c r="U1" s="3253"/>
      <c r="V1" s="3253"/>
      <c r="W1" s="3253"/>
      <c r="X1" s="3253"/>
      <c r="Y1" s="3253"/>
      <c r="Z1" s="3253"/>
      <c r="AA1" s="3253"/>
      <c r="AB1" s="3253"/>
      <c r="AC1" s="3253"/>
      <c r="AD1" s="3253"/>
      <c r="AE1" s="3253"/>
      <c r="AF1" s="3253"/>
      <c r="AG1" s="3253"/>
      <c r="AH1" s="3253"/>
      <c r="AI1" s="3253"/>
      <c r="AJ1" s="3253"/>
      <c r="AK1" s="3253"/>
      <c r="AL1" s="3253"/>
      <c r="AM1" s="3253"/>
      <c r="AN1" s="3253"/>
      <c r="AO1" s="3253"/>
      <c r="AP1" s="3253"/>
      <c r="AQ1" s="3253"/>
      <c r="AR1" s="3253"/>
      <c r="AS1" s="3253"/>
      <c r="AT1" s="3253"/>
      <c r="AU1" s="3253"/>
      <c r="AV1" s="3253"/>
      <c r="AW1" s="3253"/>
      <c r="AX1" s="3253"/>
      <c r="AY1" s="3253"/>
      <c r="AZ1" s="3253"/>
      <c r="BA1" s="3253"/>
      <c r="BB1" s="3253"/>
      <c r="BC1" s="3253"/>
      <c r="BD1" s="3253"/>
      <c r="BE1" s="3253"/>
      <c r="BF1" s="3253"/>
      <c r="BG1" s="3253"/>
      <c r="BH1" s="3253"/>
      <c r="BI1" s="3253"/>
      <c r="BJ1" s="3253"/>
      <c r="BK1" s="3253"/>
      <c r="BL1" s="3253"/>
      <c r="BM1" s="3253"/>
      <c r="BN1" s="3253"/>
      <c r="BO1" s="3253"/>
      <c r="BP1" s="3253"/>
      <c r="BQ1" s="3253"/>
      <c r="BR1" s="3253"/>
      <c r="BS1" s="3253"/>
      <c r="BT1" s="3253"/>
      <c r="BU1" s="3253"/>
      <c r="BV1" s="3253"/>
      <c r="BW1" s="3253"/>
      <c r="BX1" s="3253"/>
      <c r="BY1" s="3253"/>
      <c r="BZ1" s="3253"/>
      <c r="CA1" s="3253"/>
      <c r="CB1" s="3253"/>
      <c r="CC1" s="3253"/>
      <c r="CD1" s="3247"/>
      <c r="CE1" s="1326"/>
      <c r="CF1" s="1301" t="s">
        <v>1</v>
      </c>
      <c r="CG1" s="1302" t="s">
        <v>2</v>
      </c>
      <c r="CH1" s="1327"/>
      <c r="CI1" s="1327"/>
    </row>
    <row r="2" spans="1:87" s="1328" customFormat="1" ht="30" customHeight="1">
      <c r="A2" s="3248"/>
      <c r="B2" s="3249"/>
      <c r="C2" s="3248"/>
      <c r="D2" s="3254"/>
      <c r="E2" s="3254"/>
      <c r="F2" s="3254"/>
      <c r="G2" s="3254"/>
      <c r="H2" s="3254"/>
      <c r="I2" s="3254"/>
      <c r="J2" s="3254"/>
      <c r="K2" s="3254"/>
      <c r="L2" s="3254"/>
      <c r="M2" s="3254"/>
      <c r="N2" s="3254"/>
      <c r="O2" s="3254"/>
      <c r="P2" s="3254"/>
      <c r="Q2" s="3254"/>
      <c r="R2" s="3254"/>
      <c r="S2" s="3254"/>
      <c r="T2" s="3254"/>
      <c r="U2" s="3254"/>
      <c r="V2" s="3254"/>
      <c r="W2" s="3254"/>
      <c r="X2" s="3254"/>
      <c r="Y2" s="3254"/>
      <c r="Z2" s="3254"/>
      <c r="AA2" s="3254"/>
      <c r="AB2" s="3254"/>
      <c r="AC2" s="3254"/>
      <c r="AD2" s="3254"/>
      <c r="AE2" s="3254"/>
      <c r="AF2" s="3254"/>
      <c r="AG2" s="3254"/>
      <c r="AH2" s="3254"/>
      <c r="AI2" s="3254"/>
      <c r="AJ2" s="3254"/>
      <c r="AK2" s="3254"/>
      <c r="AL2" s="3254"/>
      <c r="AM2" s="3254"/>
      <c r="AN2" s="3254"/>
      <c r="AO2" s="3254"/>
      <c r="AP2" s="3254"/>
      <c r="AQ2" s="3254"/>
      <c r="AR2" s="3254"/>
      <c r="AS2" s="3254"/>
      <c r="AT2" s="3254"/>
      <c r="AU2" s="3254"/>
      <c r="AV2" s="3254"/>
      <c r="AW2" s="3254"/>
      <c r="AX2" s="3254"/>
      <c r="AY2" s="3254"/>
      <c r="AZ2" s="3254"/>
      <c r="BA2" s="3254"/>
      <c r="BB2" s="3254"/>
      <c r="BC2" s="3254"/>
      <c r="BD2" s="3254"/>
      <c r="BE2" s="3254"/>
      <c r="BF2" s="3254"/>
      <c r="BG2" s="3254"/>
      <c r="BH2" s="3254"/>
      <c r="BI2" s="3254"/>
      <c r="BJ2" s="3254"/>
      <c r="BK2" s="3254"/>
      <c r="BL2" s="3254"/>
      <c r="BM2" s="3254"/>
      <c r="BN2" s="3254"/>
      <c r="BO2" s="3254"/>
      <c r="BP2" s="3254"/>
      <c r="BQ2" s="3254"/>
      <c r="BR2" s="3254"/>
      <c r="BS2" s="3254"/>
      <c r="BT2" s="3254"/>
      <c r="BU2" s="3254"/>
      <c r="BV2" s="3254"/>
      <c r="BW2" s="3254"/>
      <c r="BX2" s="3254"/>
      <c r="BY2" s="3254"/>
      <c r="BZ2" s="3254"/>
      <c r="CA2" s="3254"/>
      <c r="CB2" s="3254"/>
      <c r="CC2" s="3254"/>
      <c r="CD2" s="3249"/>
      <c r="CE2" s="1326"/>
      <c r="CF2" s="1301" t="s">
        <v>3</v>
      </c>
      <c r="CG2" s="1302">
        <v>7</v>
      </c>
      <c r="CH2" s="1327"/>
      <c r="CI2" s="1327"/>
    </row>
    <row r="3" spans="1:87" s="1328" customFormat="1" ht="19.350000000000001" customHeight="1">
      <c r="A3" s="3250"/>
      <c r="B3" s="3251"/>
      <c r="C3" s="3250"/>
      <c r="D3" s="3255"/>
      <c r="E3" s="3255"/>
      <c r="F3" s="3255"/>
      <c r="G3" s="3255"/>
      <c r="H3" s="3255"/>
      <c r="I3" s="3255"/>
      <c r="J3" s="3255"/>
      <c r="K3" s="3255"/>
      <c r="L3" s="3255"/>
      <c r="M3" s="3255"/>
      <c r="N3" s="3255"/>
      <c r="O3" s="3255"/>
      <c r="P3" s="3255"/>
      <c r="Q3" s="3255"/>
      <c r="R3" s="3255"/>
      <c r="S3" s="3255"/>
      <c r="T3" s="3255"/>
      <c r="U3" s="3255"/>
      <c r="V3" s="3255"/>
      <c r="W3" s="3255"/>
      <c r="X3" s="3255"/>
      <c r="Y3" s="3255"/>
      <c r="Z3" s="3255"/>
      <c r="AA3" s="3255"/>
      <c r="AB3" s="3255"/>
      <c r="AC3" s="3255"/>
      <c r="AD3" s="3255"/>
      <c r="AE3" s="3255"/>
      <c r="AF3" s="3255"/>
      <c r="AG3" s="3255"/>
      <c r="AH3" s="3255"/>
      <c r="AI3" s="3255"/>
      <c r="AJ3" s="3255"/>
      <c r="AK3" s="3255"/>
      <c r="AL3" s="3255"/>
      <c r="AM3" s="3255"/>
      <c r="AN3" s="3255"/>
      <c r="AO3" s="3255"/>
      <c r="AP3" s="3255"/>
      <c r="AQ3" s="3255"/>
      <c r="AR3" s="3255"/>
      <c r="AS3" s="3255"/>
      <c r="AT3" s="3255"/>
      <c r="AU3" s="3255"/>
      <c r="AV3" s="3255"/>
      <c r="AW3" s="3255"/>
      <c r="AX3" s="3255"/>
      <c r="AY3" s="3255"/>
      <c r="AZ3" s="3255"/>
      <c r="BA3" s="3255"/>
      <c r="BB3" s="3255"/>
      <c r="BC3" s="3255"/>
      <c r="BD3" s="3255"/>
      <c r="BE3" s="3255"/>
      <c r="BF3" s="3255"/>
      <c r="BG3" s="3255"/>
      <c r="BH3" s="3255"/>
      <c r="BI3" s="3255"/>
      <c r="BJ3" s="3255"/>
      <c r="BK3" s="3255"/>
      <c r="BL3" s="3255"/>
      <c r="BM3" s="3255"/>
      <c r="BN3" s="3255"/>
      <c r="BO3" s="3255"/>
      <c r="BP3" s="3255"/>
      <c r="BQ3" s="3255"/>
      <c r="BR3" s="3255"/>
      <c r="BS3" s="3255"/>
      <c r="BT3" s="3255"/>
      <c r="BU3" s="3255"/>
      <c r="BV3" s="3255"/>
      <c r="BW3" s="3255"/>
      <c r="BX3" s="3255"/>
      <c r="BY3" s="3255"/>
      <c r="BZ3" s="3255"/>
      <c r="CA3" s="3255"/>
      <c r="CB3" s="3255"/>
      <c r="CC3" s="3255"/>
      <c r="CD3" s="3251"/>
      <c r="CE3" s="1326"/>
      <c r="CF3" s="1301" t="s">
        <v>4</v>
      </c>
      <c r="CG3" s="1303">
        <v>44411</v>
      </c>
      <c r="CH3" s="1327"/>
      <c r="CI3" s="1327"/>
    </row>
    <row r="4" spans="1:87" s="1329" customFormat="1" ht="15.75" customHeight="1">
      <c r="A4" s="3256" t="s">
        <v>5</v>
      </c>
      <c r="B4" s="3242"/>
      <c r="C4" s="3242"/>
      <c r="D4" s="3242"/>
      <c r="E4" s="3242"/>
      <c r="F4" s="3242"/>
      <c r="G4" s="3242"/>
      <c r="H4" s="3242"/>
      <c r="I4" s="3242"/>
      <c r="J4" s="3242"/>
      <c r="K4" s="3242"/>
      <c r="L4" s="3242"/>
      <c r="M4" s="3242"/>
      <c r="N4" s="3242"/>
      <c r="O4" s="3243"/>
      <c r="P4" s="1305"/>
      <c r="Q4" s="3257" t="s">
        <v>6</v>
      </c>
      <c r="R4" s="3242"/>
      <c r="S4" s="3242"/>
      <c r="T4" s="3242"/>
      <c r="U4" s="3242"/>
      <c r="V4" s="3242"/>
      <c r="W4" s="3243"/>
      <c r="X4" s="3258" t="s">
        <v>7</v>
      </c>
      <c r="Y4" s="3242"/>
      <c r="Z4" s="3242"/>
      <c r="AA4" s="3242"/>
      <c r="AB4" s="3243"/>
      <c r="AC4" s="3259" t="s">
        <v>8</v>
      </c>
      <c r="AD4" s="3242"/>
      <c r="AE4" s="3243"/>
      <c r="AF4" s="1306" t="s">
        <v>3138</v>
      </c>
      <c r="AG4" s="3260" t="s">
        <v>9</v>
      </c>
      <c r="AH4" s="3242"/>
      <c r="AI4" s="3242"/>
      <c r="AJ4" s="3242"/>
      <c r="AK4" s="3242"/>
      <c r="AL4" s="3242"/>
      <c r="AM4" s="3242"/>
      <c r="AN4" s="3242"/>
      <c r="AO4" s="3242"/>
      <c r="AP4" s="3242"/>
      <c r="AQ4" s="3242"/>
      <c r="AR4" s="3242"/>
      <c r="AS4" s="3243"/>
      <c r="AT4" s="1305" t="s">
        <v>3139</v>
      </c>
      <c r="AU4" s="1305"/>
      <c r="AV4" s="3261" t="s">
        <v>6</v>
      </c>
      <c r="AW4" s="3242"/>
      <c r="AX4" s="3242"/>
      <c r="AY4" s="3242"/>
      <c r="AZ4" s="3243"/>
      <c r="BA4" s="3262" t="s">
        <v>10</v>
      </c>
      <c r="BB4" s="3242"/>
      <c r="BC4" s="3242"/>
      <c r="BD4" s="3242"/>
      <c r="BE4" s="3242"/>
      <c r="BF4" s="3242"/>
      <c r="BG4" s="3243"/>
      <c r="BH4" s="3263" t="s">
        <v>11</v>
      </c>
      <c r="BI4" s="3243"/>
      <c r="BJ4" s="3241" t="s">
        <v>12</v>
      </c>
      <c r="BK4" s="3242"/>
      <c r="BL4" s="3242"/>
      <c r="BM4" s="3242"/>
      <c r="BN4" s="3243"/>
      <c r="BO4" s="3244" t="s">
        <v>13</v>
      </c>
      <c r="BP4" s="3242"/>
      <c r="BQ4" s="3242"/>
      <c r="BR4" s="3242"/>
      <c r="BS4" s="3242"/>
      <c r="BT4" s="3242"/>
      <c r="BU4" s="3242"/>
      <c r="BV4" s="3242"/>
      <c r="BW4" s="3243"/>
      <c r="BX4" s="3245" t="s">
        <v>14</v>
      </c>
      <c r="BY4" s="3242"/>
      <c r="BZ4" s="3242"/>
      <c r="CA4" s="3242"/>
      <c r="CB4" s="3242"/>
      <c r="CC4" s="3242"/>
      <c r="CD4" s="3242"/>
      <c r="CE4" s="3242"/>
      <c r="CF4" s="3243"/>
      <c r="CG4" s="1304" t="s">
        <v>15</v>
      </c>
      <c r="CH4" s="1325"/>
      <c r="CI4" s="1325"/>
    </row>
    <row r="5" spans="1:87" s="1329" customFormat="1" ht="31.5" customHeight="1">
      <c r="A5" s="1307" t="s">
        <v>16</v>
      </c>
      <c r="B5" s="1308" t="s">
        <v>17</v>
      </c>
      <c r="C5" s="1307" t="s">
        <v>18</v>
      </c>
      <c r="D5" s="1307" t="s">
        <v>3141</v>
      </c>
      <c r="E5" s="1309" t="s">
        <v>20</v>
      </c>
      <c r="F5" s="1309" t="s">
        <v>21</v>
      </c>
      <c r="G5" s="1309" t="s">
        <v>1127</v>
      </c>
      <c r="H5" s="1309" t="s">
        <v>3142</v>
      </c>
      <c r="I5" s="1310" t="s">
        <v>1128</v>
      </c>
      <c r="J5" s="1310" t="s">
        <v>1129</v>
      </c>
      <c r="K5" s="1310" t="s">
        <v>3143</v>
      </c>
      <c r="L5" s="1310" t="s">
        <v>24</v>
      </c>
      <c r="M5" s="1310" t="s">
        <v>25</v>
      </c>
      <c r="N5" s="1310" t="s">
        <v>26</v>
      </c>
      <c r="O5" s="1307" t="s">
        <v>27</v>
      </c>
      <c r="P5" s="1305" t="s">
        <v>3144</v>
      </c>
      <c r="Q5" s="1311" t="s">
        <v>28</v>
      </c>
      <c r="R5" s="1311" t="s">
        <v>29</v>
      </c>
      <c r="S5" s="1312" t="s">
        <v>30</v>
      </c>
      <c r="T5" s="1312" t="s">
        <v>4105</v>
      </c>
      <c r="U5" s="1311" t="s">
        <v>31</v>
      </c>
      <c r="V5" s="1311" t="s">
        <v>32</v>
      </c>
      <c r="W5" s="1306" t="s">
        <v>3145</v>
      </c>
      <c r="X5" s="486" t="s">
        <v>1131</v>
      </c>
      <c r="Y5" s="1457" t="s">
        <v>1132</v>
      </c>
      <c r="Z5" s="624" t="s">
        <v>1133</v>
      </c>
      <c r="AA5" s="624" t="s">
        <v>33</v>
      </c>
      <c r="AB5" s="486" t="s">
        <v>34</v>
      </c>
      <c r="AC5" s="1313" t="s">
        <v>35</v>
      </c>
      <c r="AD5" s="1313" t="s">
        <v>36</v>
      </c>
      <c r="AE5" s="1313" t="s">
        <v>30</v>
      </c>
      <c r="AF5" s="1306"/>
      <c r="AG5" s="1312" t="s">
        <v>37</v>
      </c>
      <c r="AH5" s="1312" t="s">
        <v>38</v>
      </c>
      <c r="AI5" s="1314" t="s">
        <v>3146</v>
      </c>
      <c r="AJ5" s="1315" t="s">
        <v>3147</v>
      </c>
      <c r="AK5" s="1314" t="s">
        <v>1139</v>
      </c>
      <c r="AL5" s="1314" t="s">
        <v>3148</v>
      </c>
      <c r="AM5" s="1314" t="s">
        <v>3149</v>
      </c>
      <c r="AN5" s="1314" t="s">
        <v>3150</v>
      </c>
      <c r="AO5" s="1312" t="s">
        <v>39</v>
      </c>
      <c r="AP5" s="1312" t="s">
        <v>40</v>
      </c>
      <c r="AQ5" s="1312" t="s">
        <v>41</v>
      </c>
      <c r="AR5" s="1312" t="s">
        <v>42</v>
      </c>
      <c r="AS5" s="1312" t="s">
        <v>43</v>
      </c>
      <c r="AT5" s="1305"/>
      <c r="AU5" s="1305" t="s">
        <v>3151</v>
      </c>
      <c r="AV5" s="1316" t="s">
        <v>44</v>
      </c>
      <c r="AW5" s="1316" t="s">
        <v>45</v>
      </c>
      <c r="AX5" s="1316" t="s">
        <v>30</v>
      </c>
      <c r="AY5" s="1316" t="s">
        <v>31</v>
      </c>
      <c r="AZ5" s="1316" t="s">
        <v>32</v>
      </c>
      <c r="BA5" s="1317" t="s">
        <v>46</v>
      </c>
      <c r="BB5" s="1318" t="s">
        <v>47</v>
      </c>
      <c r="BC5" s="1318" t="s">
        <v>30</v>
      </c>
      <c r="BD5" s="1317" t="s">
        <v>48</v>
      </c>
      <c r="BE5" s="1317" t="s">
        <v>49</v>
      </c>
      <c r="BF5" s="1317" t="s">
        <v>50</v>
      </c>
      <c r="BG5" s="1317" t="s">
        <v>51</v>
      </c>
      <c r="BH5" s="1319" t="s">
        <v>52</v>
      </c>
      <c r="BI5" s="1319" t="s">
        <v>53</v>
      </c>
      <c r="BJ5" s="1320" t="s">
        <v>46</v>
      </c>
      <c r="BK5" s="1321" t="s">
        <v>47</v>
      </c>
      <c r="BL5" s="1321" t="s">
        <v>30</v>
      </c>
      <c r="BM5" s="1320" t="s">
        <v>54</v>
      </c>
      <c r="BN5" s="1320" t="s">
        <v>50</v>
      </c>
      <c r="BO5" s="1322" t="s">
        <v>52</v>
      </c>
      <c r="BP5" s="1322" t="s">
        <v>53</v>
      </c>
      <c r="BQ5" s="1322" t="s">
        <v>55</v>
      </c>
      <c r="BR5" s="1322" t="s">
        <v>56</v>
      </c>
      <c r="BS5" s="1322" t="s">
        <v>57</v>
      </c>
      <c r="BT5" s="1311" t="s">
        <v>46</v>
      </c>
      <c r="BU5" s="1311" t="s">
        <v>58</v>
      </c>
      <c r="BV5" s="1311" t="s">
        <v>59</v>
      </c>
      <c r="BW5" s="1311" t="s">
        <v>60</v>
      </c>
      <c r="BX5" s="1323" t="s">
        <v>61</v>
      </c>
      <c r="BY5" s="1323" t="s">
        <v>53</v>
      </c>
      <c r="BZ5" s="1323" t="s">
        <v>62</v>
      </c>
      <c r="CA5" s="1323" t="s">
        <v>63</v>
      </c>
      <c r="CB5" s="1323" t="s">
        <v>38</v>
      </c>
      <c r="CC5" s="1324" t="s">
        <v>46</v>
      </c>
      <c r="CD5" s="1324" t="s">
        <v>47</v>
      </c>
      <c r="CE5" s="1324" t="s">
        <v>30</v>
      </c>
      <c r="CF5" s="1324" t="s">
        <v>60</v>
      </c>
      <c r="CG5" s="1304"/>
      <c r="CH5" s="1325" t="s">
        <v>7513</v>
      </c>
      <c r="CI5" s="1325" t="s">
        <v>7511</v>
      </c>
    </row>
    <row r="6" spans="1:87" s="1498" customFormat="1" ht="31.5" customHeight="1">
      <c r="A6" s="1487" t="s">
        <v>9081</v>
      </c>
      <c r="B6" s="1488">
        <v>37211</v>
      </c>
      <c r="C6" s="1487" t="s">
        <v>9082</v>
      </c>
      <c r="D6" s="1487"/>
      <c r="E6" s="1489" t="s">
        <v>9083</v>
      </c>
      <c r="F6" s="1489">
        <v>1098568</v>
      </c>
      <c r="G6" s="1489" t="s">
        <v>9084</v>
      </c>
      <c r="H6" s="1489" t="s">
        <v>9085</v>
      </c>
      <c r="I6" s="1490" t="s">
        <v>9086</v>
      </c>
      <c r="J6" s="1499" t="s">
        <v>9087</v>
      </c>
      <c r="K6" s="1490" t="s">
        <v>9088</v>
      </c>
      <c r="L6" s="1490" t="s">
        <v>3893</v>
      </c>
      <c r="M6" s="1490" t="s">
        <v>3908</v>
      </c>
      <c r="N6" s="1490" t="s">
        <v>9089</v>
      </c>
      <c r="O6" s="1487" t="s">
        <v>9090</v>
      </c>
      <c r="P6" s="1491" t="s">
        <v>720</v>
      </c>
      <c r="Q6" s="1491" t="s">
        <v>720</v>
      </c>
      <c r="R6" s="1491" t="s">
        <v>720</v>
      </c>
      <c r="S6" s="1491" t="s">
        <v>720</v>
      </c>
      <c r="T6" s="1491" t="s">
        <v>720</v>
      </c>
      <c r="U6" s="1491" t="s">
        <v>720</v>
      </c>
      <c r="V6" s="1491" t="s">
        <v>720</v>
      </c>
      <c r="W6" s="1491" t="s">
        <v>720</v>
      </c>
      <c r="X6" s="1491" t="s">
        <v>720</v>
      </c>
      <c r="Y6" s="1491" t="s">
        <v>720</v>
      </c>
      <c r="Z6" s="1491" t="s">
        <v>720</v>
      </c>
      <c r="AA6" s="1491" t="s">
        <v>720</v>
      </c>
      <c r="AB6" s="1491" t="s">
        <v>720</v>
      </c>
      <c r="AC6" s="1491" t="s">
        <v>720</v>
      </c>
      <c r="AD6" s="1491" t="s">
        <v>720</v>
      </c>
      <c r="AE6" s="1491" t="s">
        <v>720</v>
      </c>
      <c r="AF6" s="1491" t="s">
        <v>720</v>
      </c>
      <c r="AG6" s="1491" t="s">
        <v>720</v>
      </c>
      <c r="AH6" s="1491" t="s">
        <v>720</v>
      </c>
      <c r="AI6" s="1491" t="s">
        <v>720</v>
      </c>
      <c r="AJ6" s="1491" t="s">
        <v>720</v>
      </c>
      <c r="AK6" s="1491" t="s">
        <v>720</v>
      </c>
      <c r="AL6" s="1491" t="s">
        <v>720</v>
      </c>
      <c r="AM6" s="1491" t="s">
        <v>720</v>
      </c>
      <c r="AN6" s="1491" t="s">
        <v>720</v>
      </c>
      <c r="AO6" s="1491" t="s">
        <v>720</v>
      </c>
      <c r="AP6" s="1491" t="s">
        <v>720</v>
      </c>
      <c r="AQ6" s="1491" t="s">
        <v>720</v>
      </c>
      <c r="AR6" s="1491" t="s">
        <v>720</v>
      </c>
      <c r="AS6" s="1491" t="s">
        <v>720</v>
      </c>
      <c r="AT6" s="1491" t="s">
        <v>720</v>
      </c>
      <c r="AU6" s="1491" t="s">
        <v>720</v>
      </c>
      <c r="AV6" s="1491" t="s">
        <v>720</v>
      </c>
      <c r="AW6" s="1491" t="s">
        <v>720</v>
      </c>
      <c r="AX6" s="1491" t="s">
        <v>720</v>
      </c>
      <c r="AY6" s="1491" t="s">
        <v>720</v>
      </c>
      <c r="AZ6" s="1491" t="s">
        <v>720</v>
      </c>
      <c r="BA6" s="1492" t="s">
        <v>9092</v>
      </c>
      <c r="BB6" s="1500" t="s">
        <v>9093</v>
      </c>
      <c r="BC6" s="1493" t="s">
        <v>9094</v>
      </c>
      <c r="BD6" s="1492" t="s">
        <v>1156</v>
      </c>
      <c r="BE6" s="1492"/>
      <c r="BF6" s="1500" t="s">
        <v>9095</v>
      </c>
      <c r="BG6" s="1500">
        <v>41576</v>
      </c>
      <c r="BH6" s="1494" t="s">
        <v>720</v>
      </c>
      <c r="BI6" s="1494" t="s">
        <v>720</v>
      </c>
      <c r="BJ6" s="1494" t="s">
        <v>720</v>
      </c>
      <c r="BK6" s="1494" t="s">
        <v>720</v>
      </c>
      <c r="BL6" s="1494" t="s">
        <v>720</v>
      </c>
      <c r="BM6" s="1494" t="s">
        <v>720</v>
      </c>
      <c r="BN6" s="1494" t="s">
        <v>720</v>
      </c>
      <c r="BO6" s="1494" t="s">
        <v>720</v>
      </c>
      <c r="BP6" s="1494" t="s">
        <v>720</v>
      </c>
      <c r="BQ6" s="1494" t="s">
        <v>720</v>
      </c>
      <c r="BR6" s="1494" t="s">
        <v>720</v>
      </c>
      <c r="BS6" s="1494" t="s">
        <v>720</v>
      </c>
      <c r="BT6" s="1494" t="s">
        <v>720</v>
      </c>
      <c r="BU6" s="1501">
        <v>38714</v>
      </c>
      <c r="BV6" s="1491" t="s">
        <v>1762</v>
      </c>
      <c r="BW6" s="1491" t="s">
        <v>1206</v>
      </c>
      <c r="BX6" s="1495" t="s">
        <v>720</v>
      </c>
      <c r="BY6" s="1495" t="s">
        <v>720</v>
      </c>
      <c r="BZ6" s="1495" t="s">
        <v>720</v>
      </c>
      <c r="CA6" s="1495" t="s">
        <v>720</v>
      </c>
      <c r="CB6" s="1495" t="s">
        <v>720</v>
      </c>
      <c r="CC6" s="1495">
        <v>1343</v>
      </c>
      <c r="CD6" s="1502">
        <v>39081</v>
      </c>
      <c r="CE6" s="1495" t="s">
        <v>6571</v>
      </c>
      <c r="CF6" s="1495" t="s">
        <v>1206</v>
      </c>
      <c r="CG6" s="1496" t="s">
        <v>9091</v>
      </c>
      <c r="CH6" s="1497" t="s">
        <v>1986</v>
      </c>
      <c r="CI6" s="1503">
        <v>45413</v>
      </c>
    </row>
  </sheetData>
  <mergeCells count="13">
    <mergeCell ref="BJ4:BN4"/>
    <mergeCell ref="BO4:BW4"/>
    <mergeCell ref="BX4:CF4"/>
    <mergeCell ref="A1:B3"/>
    <mergeCell ref="C1:CD3"/>
    <mergeCell ref="A4:O4"/>
    <mergeCell ref="Q4:W4"/>
    <mergeCell ref="X4:AB4"/>
    <mergeCell ref="AC4:AE4"/>
    <mergeCell ref="AG4:AS4"/>
    <mergeCell ref="AV4:AZ4"/>
    <mergeCell ref="BA4:BG4"/>
    <mergeCell ref="BH4:BI4"/>
  </mergeCells>
  <hyperlinks>
    <hyperlink ref="J6" r:id="rId1"/>
  </hyperlinks>
  <pageMargins left="0.7" right="0.7" top="0.75" bottom="0.75" header="0.3" footer="0.3"/>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6"/>
  <dimension ref="A1:CI8"/>
  <sheetViews>
    <sheetView workbookViewId="0">
      <selection activeCell="A6" sqref="A6:XFD6"/>
    </sheetView>
  </sheetViews>
  <sheetFormatPr baseColWidth="10" defaultRowHeight="15"/>
  <cols>
    <col min="85" max="85" width="20.5703125" customWidth="1"/>
  </cols>
  <sheetData>
    <row r="1" spans="1:87" s="1328" customFormat="1" ht="11.1" customHeight="1">
      <c r="A1" s="3246"/>
      <c r="B1" s="3247"/>
      <c r="C1" s="3252" t="s">
        <v>9220</v>
      </c>
      <c r="D1" s="3253"/>
      <c r="E1" s="3253"/>
      <c r="F1" s="3253"/>
      <c r="G1" s="3253"/>
      <c r="H1" s="3253"/>
      <c r="I1" s="3253"/>
      <c r="J1" s="3253"/>
      <c r="K1" s="3253"/>
      <c r="L1" s="3253"/>
      <c r="M1" s="3253"/>
      <c r="N1" s="3253"/>
      <c r="O1" s="3253"/>
      <c r="P1" s="3253"/>
      <c r="Q1" s="3253"/>
      <c r="R1" s="3253"/>
      <c r="S1" s="3253"/>
      <c r="T1" s="3253"/>
      <c r="U1" s="3253"/>
      <c r="V1" s="3253"/>
      <c r="W1" s="3253"/>
      <c r="X1" s="3253"/>
      <c r="Y1" s="3253"/>
      <c r="Z1" s="3253"/>
      <c r="AA1" s="3253"/>
      <c r="AB1" s="3253"/>
      <c r="AC1" s="3253"/>
      <c r="AD1" s="3253"/>
      <c r="AE1" s="3253"/>
      <c r="AF1" s="3253"/>
      <c r="AG1" s="3253"/>
      <c r="AH1" s="3253"/>
      <c r="AI1" s="3253"/>
      <c r="AJ1" s="3253"/>
      <c r="AK1" s="3253"/>
      <c r="AL1" s="3253"/>
      <c r="AM1" s="3253"/>
      <c r="AN1" s="3253"/>
      <c r="AO1" s="3253"/>
      <c r="AP1" s="3253"/>
      <c r="AQ1" s="3253"/>
      <c r="AR1" s="3253"/>
      <c r="AS1" s="3253"/>
      <c r="AT1" s="3253"/>
      <c r="AU1" s="3253"/>
      <c r="AV1" s="3253"/>
      <c r="AW1" s="3253"/>
      <c r="AX1" s="3253"/>
      <c r="AY1" s="3253"/>
      <c r="AZ1" s="3253"/>
      <c r="BA1" s="3253"/>
      <c r="BB1" s="3253"/>
      <c r="BC1" s="3253"/>
      <c r="BD1" s="3253"/>
      <c r="BE1" s="3253"/>
      <c r="BF1" s="3253"/>
      <c r="BG1" s="3253"/>
      <c r="BH1" s="3253"/>
      <c r="BI1" s="3253"/>
      <c r="BJ1" s="3253"/>
      <c r="BK1" s="3253"/>
      <c r="BL1" s="3253"/>
      <c r="BM1" s="3253"/>
      <c r="BN1" s="3253"/>
      <c r="BO1" s="3253"/>
      <c r="BP1" s="3253"/>
      <c r="BQ1" s="3253"/>
      <c r="BR1" s="3253"/>
      <c r="BS1" s="3253"/>
      <c r="BT1" s="3253"/>
      <c r="BU1" s="3253"/>
      <c r="BV1" s="3253"/>
      <c r="BW1" s="3253"/>
      <c r="BX1" s="3253"/>
      <c r="BY1" s="3253"/>
      <c r="BZ1" s="3253"/>
      <c r="CA1" s="3253"/>
      <c r="CB1" s="3253"/>
      <c r="CC1" s="3253"/>
      <c r="CD1" s="3247"/>
      <c r="CE1" s="1326"/>
      <c r="CF1" s="1301" t="s">
        <v>1</v>
      </c>
      <c r="CG1" s="1302" t="s">
        <v>2</v>
      </c>
      <c r="CH1" s="1327"/>
      <c r="CI1" s="1327"/>
    </row>
    <row r="2" spans="1:87" s="1328" customFormat="1" ht="30" customHeight="1">
      <c r="A2" s="3248"/>
      <c r="B2" s="3249"/>
      <c r="C2" s="3248"/>
      <c r="D2" s="3254"/>
      <c r="E2" s="3254"/>
      <c r="F2" s="3254"/>
      <c r="G2" s="3254"/>
      <c r="H2" s="3254"/>
      <c r="I2" s="3254"/>
      <c r="J2" s="3254"/>
      <c r="K2" s="3254"/>
      <c r="L2" s="3254"/>
      <c r="M2" s="3254"/>
      <c r="N2" s="3254"/>
      <c r="O2" s="3254"/>
      <c r="P2" s="3254"/>
      <c r="Q2" s="3254"/>
      <c r="R2" s="3254"/>
      <c r="S2" s="3254"/>
      <c r="T2" s="3254"/>
      <c r="U2" s="3254"/>
      <c r="V2" s="3254"/>
      <c r="W2" s="3254"/>
      <c r="X2" s="3254"/>
      <c r="Y2" s="3254"/>
      <c r="Z2" s="3254"/>
      <c r="AA2" s="3254"/>
      <c r="AB2" s="3254"/>
      <c r="AC2" s="3254"/>
      <c r="AD2" s="3254"/>
      <c r="AE2" s="3254"/>
      <c r="AF2" s="3254"/>
      <c r="AG2" s="3254"/>
      <c r="AH2" s="3254"/>
      <c r="AI2" s="3254"/>
      <c r="AJ2" s="3254"/>
      <c r="AK2" s="3254"/>
      <c r="AL2" s="3254"/>
      <c r="AM2" s="3254"/>
      <c r="AN2" s="3254"/>
      <c r="AO2" s="3254"/>
      <c r="AP2" s="3254"/>
      <c r="AQ2" s="3254"/>
      <c r="AR2" s="3254"/>
      <c r="AS2" s="3254"/>
      <c r="AT2" s="3254"/>
      <c r="AU2" s="3254"/>
      <c r="AV2" s="3254"/>
      <c r="AW2" s="3254"/>
      <c r="AX2" s="3254"/>
      <c r="AY2" s="3254"/>
      <c r="AZ2" s="3254"/>
      <c r="BA2" s="3254"/>
      <c r="BB2" s="3254"/>
      <c r="BC2" s="3254"/>
      <c r="BD2" s="3254"/>
      <c r="BE2" s="3254"/>
      <c r="BF2" s="3254"/>
      <c r="BG2" s="3254"/>
      <c r="BH2" s="3254"/>
      <c r="BI2" s="3254"/>
      <c r="BJ2" s="3254"/>
      <c r="BK2" s="3254"/>
      <c r="BL2" s="3254"/>
      <c r="BM2" s="3254"/>
      <c r="BN2" s="3254"/>
      <c r="BO2" s="3254"/>
      <c r="BP2" s="3254"/>
      <c r="BQ2" s="3254"/>
      <c r="BR2" s="3254"/>
      <c r="BS2" s="3254"/>
      <c r="BT2" s="3254"/>
      <c r="BU2" s="3254"/>
      <c r="BV2" s="3254"/>
      <c r="BW2" s="3254"/>
      <c r="BX2" s="3254"/>
      <c r="BY2" s="3254"/>
      <c r="BZ2" s="3254"/>
      <c r="CA2" s="3254"/>
      <c r="CB2" s="3254"/>
      <c r="CC2" s="3254"/>
      <c r="CD2" s="3249"/>
      <c r="CE2" s="1326"/>
      <c r="CF2" s="1301" t="s">
        <v>3</v>
      </c>
      <c r="CG2" s="1302">
        <v>7</v>
      </c>
      <c r="CH2" s="1327"/>
      <c r="CI2" s="1327"/>
    </row>
    <row r="3" spans="1:87" s="1328" customFormat="1" ht="19.350000000000001" customHeight="1">
      <c r="A3" s="3250"/>
      <c r="B3" s="3251"/>
      <c r="C3" s="3250"/>
      <c r="D3" s="3255"/>
      <c r="E3" s="3255"/>
      <c r="F3" s="3255"/>
      <c r="G3" s="3255"/>
      <c r="H3" s="3255"/>
      <c r="I3" s="3255"/>
      <c r="J3" s="3255"/>
      <c r="K3" s="3255"/>
      <c r="L3" s="3255"/>
      <c r="M3" s="3255"/>
      <c r="N3" s="3255"/>
      <c r="O3" s="3255"/>
      <c r="P3" s="3255"/>
      <c r="Q3" s="3255"/>
      <c r="R3" s="3255"/>
      <c r="S3" s="3255"/>
      <c r="T3" s="3255"/>
      <c r="U3" s="3255"/>
      <c r="V3" s="3255"/>
      <c r="W3" s="3255"/>
      <c r="X3" s="3255"/>
      <c r="Y3" s="3255"/>
      <c r="Z3" s="3255"/>
      <c r="AA3" s="3255"/>
      <c r="AB3" s="3255"/>
      <c r="AC3" s="3255"/>
      <c r="AD3" s="3255"/>
      <c r="AE3" s="3255"/>
      <c r="AF3" s="3255"/>
      <c r="AG3" s="3255"/>
      <c r="AH3" s="3255"/>
      <c r="AI3" s="3255"/>
      <c r="AJ3" s="3255"/>
      <c r="AK3" s="3255"/>
      <c r="AL3" s="3255"/>
      <c r="AM3" s="3255"/>
      <c r="AN3" s="3255"/>
      <c r="AO3" s="3255"/>
      <c r="AP3" s="3255"/>
      <c r="AQ3" s="3255"/>
      <c r="AR3" s="3255"/>
      <c r="AS3" s="3255"/>
      <c r="AT3" s="3255"/>
      <c r="AU3" s="3255"/>
      <c r="AV3" s="3255"/>
      <c r="AW3" s="3255"/>
      <c r="AX3" s="3255"/>
      <c r="AY3" s="3255"/>
      <c r="AZ3" s="3255"/>
      <c r="BA3" s="3255"/>
      <c r="BB3" s="3255"/>
      <c r="BC3" s="3255"/>
      <c r="BD3" s="3255"/>
      <c r="BE3" s="3255"/>
      <c r="BF3" s="3255"/>
      <c r="BG3" s="3255"/>
      <c r="BH3" s="3255"/>
      <c r="BI3" s="3255"/>
      <c r="BJ3" s="3255"/>
      <c r="BK3" s="3255"/>
      <c r="BL3" s="3255"/>
      <c r="BM3" s="3255"/>
      <c r="BN3" s="3255"/>
      <c r="BO3" s="3255"/>
      <c r="BP3" s="3255"/>
      <c r="BQ3" s="3255"/>
      <c r="BR3" s="3255"/>
      <c r="BS3" s="3255"/>
      <c r="BT3" s="3255"/>
      <c r="BU3" s="3255"/>
      <c r="BV3" s="3255"/>
      <c r="BW3" s="3255"/>
      <c r="BX3" s="3255"/>
      <c r="BY3" s="3255"/>
      <c r="BZ3" s="3255"/>
      <c r="CA3" s="3255"/>
      <c r="CB3" s="3255"/>
      <c r="CC3" s="3255"/>
      <c r="CD3" s="3251"/>
      <c r="CE3" s="1326"/>
      <c r="CF3" s="1301" t="s">
        <v>4</v>
      </c>
      <c r="CG3" s="1303">
        <v>44411</v>
      </c>
      <c r="CH3" s="1327"/>
      <c r="CI3" s="1327"/>
    </row>
    <row r="4" spans="1:87" s="1329" customFormat="1" ht="15.75" customHeight="1">
      <c r="A4" s="3256" t="s">
        <v>5</v>
      </c>
      <c r="B4" s="3242"/>
      <c r="C4" s="3242"/>
      <c r="D4" s="3242"/>
      <c r="E4" s="3242"/>
      <c r="F4" s="3242"/>
      <c r="G4" s="3242"/>
      <c r="H4" s="3242"/>
      <c r="I4" s="3242"/>
      <c r="J4" s="3242"/>
      <c r="K4" s="3242"/>
      <c r="L4" s="3242"/>
      <c r="M4" s="3242"/>
      <c r="N4" s="3242"/>
      <c r="O4" s="3243"/>
      <c r="P4" s="1305"/>
      <c r="Q4" s="3257" t="s">
        <v>6</v>
      </c>
      <c r="R4" s="3242"/>
      <c r="S4" s="3242"/>
      <c r="T4" s="3242"/>
      <c r="U4" s="3242"/>
      <c r="V4" s="3242"/>
      <c r="W4" s="3243"/>
      <c r="X4" s="3258" t="s">
        <v>7</v>
      </c>
      <c r="Y4" s="3242"/>
      <c r="Z4" s="3242"/>
      <c r="AA4" s="3242"/>
      <c r="AB4" s="3243"/>
      <c r="AC4" s="3259" t="s">
        <v>8</v>
      </c>
      <c r="AD4" s="3242"/>
      <c r="AE4" s="3243"/>
      <c r="AF4" s="1306" t="s">
        <v>3138</v>
      </c>
      <c r="AG4" s="3260" t="s">
        <v>9</v>
      </c>
      <c r="AH4" s="3242"/>
      <c r="AI4" s="3242"/>
      <c r="AJ4" s="3242"/>
      <c r="AK4" s="3242"/>
      <c r="AL4" s="3242"/>
      <c r="AM4" s="3242"/>
      <c r="AN4" s="3242"/>
      <c r="AO4" s="3242"/>
      <c r="AP4" s="3242"/>
      <c r="AQ4" s="3242"/>
      <c r="AR4" s="3242"/>
      <c r="AS4" s="3243"/>
      <c r="AT4" s="1305" t="s">
        <v>3139</v>
      </c>
      <c r="AU4" s="1305"/>
      <c r="AV4" s="3261" t="s">
        <v>6</v>
      </c>
      <c r="AW4" s="3242"/>
      <c r="AX4" s="3242"/>
      <c r="AY4" s="3242"/>
      <c r="AZ4" s="3243"/>
      <c r="BA4" s="3262" t="s">
        <v>10</v>
      </c>
      <c r="BB4" s="3242"/>
      <c r="BC4" s="3242"/>
      <c r="BD4" s="3242"/>
      <c r="BE4" s="3242"/>
      <c r="BF4" s="3242"/>
      <c r="BG4" s="3243"/>
      <c r="BH4" s="3263" t="s">
        <v>11</v>
      </c>
      <c r="BI4" s="3243"/>
      <c r="BJ4" s="3241" t="s">
        <v>12</v>
      </c>
      <c r="BK4" s="3242"/>
      <c r="BL4" s="3242"/>
      <c r="BM4" s="3242"/>
      <c r="BN4" s="3243"/>
      <c r="BO4" s="3244" t="s">
        <v>13</v>
      </c>
      <c r="BP4" s="3242"/>
      <c r="BQ4" s="3242"/>
      <c r="BR4" s="3242"/>
      <c r="BS4" s="3242"/>
      <c r="BT4" s="3242"/>
      <c r="BU4" s="3242"/>
      <c r="BV4" s="3242"/>
      <c r="BW4" s="3243"/>
      <c r="BX4" s="3245" t="s">
        <v>14</v>
      </c>
      <c r="BY4" s="3242"/>
      <c r="BZ4" s="3242"/>
      <c r="CA4" s="3242"/>
      <c r="CB4" s="3242"/>
      <c r="CC4" s="3242"/>
      <c r="CD4" s="3242"/>
      <c r="CE4" s="3242"/>
      <c r="CF4" s="3243"/>
      <c r="CG4" s="1304" t="s">
        <v>15</v>
      </c>
      <c r="CH4" s="1325"/>
      <c r="CI4" s="1325"/>
    </row>
    <row r="5" spans="1:87" s="1329" customFormat="1" ht="31.5" customHeight="1">
      <c r="A5" s="1307" t="s">
        <v>16</v>
      </c>
      <c r="B5" s="1308" t="s">
        <v>17</v>
      </c>
      <c r="C5" s="1307" t="s">
        <v>18</v>
      </c>
      <c r="D5" s="1307" t="s">
        <v>3141</v>
      </c>
      <c r="E5" s="1309" t="s">
        <v>20</v>
      </c>
      <c r="F5" s="1309" t="s">
        <v>21</v>
      </c>
      <c r="G5" s="1309" t="s">
        <v>1127</v>
      </c>
      <c r="H5" s="1309" t="s">
        <v>3142</v>
      </c>
      <c r="I5" s="1310" t="s">
        <v>1128</v>
      </c>
      <c r="J5" s="1310" t="s">
        <v>1129</v>
      </c>
      <c r="K5" s="1310" t="s">
        <v>3143</v>
      </c>
      <c r="L5" s="1310" t="s">
        <v>24</v>
      </c>
      <c r="M5" s="1310" t="s">
        <v>25</v>
      </c>
      <c r="N5" s="1310" t="s">
        <v>26</v>
      </c>
      <c r="O5" s="1307" t="s">
        <v>27</v>
      </c>
      <c r="P5" s="1305" t="s">
        <v>3144</v>
      </c>
      <c r="Q5" s="1311" t="s">
        <v>28</v>
      </c>
      <c r="R5" s="1311" t="s">
        <v>29</v>
      </c>
      <c r="S5" s="1312" t="s">
        <v>30</v>
      </c>
      <c r="T5" s="1312" t="s">
        <v>4105</v>
      </c>
      <c r="U5" s="1311" t="s">
        <v>31</v>
      </c>
      <c r="V5" s="1311" t="s">
        <v>32</v>
      </c>
      <c r="W5" s="1306" t="s">
        <v>3145</v>
      </c>
      <c r="X5" s="486" t="s">
        <v>1131</v>
      </c>
      <c r="Y5" s="1457" t="s">
        <v>1132</v>
      </c>
      <c r="Z5" s="624" t="s">
        <v>1133</v>
      </c>
      <c r="AA5" s="624" t="s">
        <v>33</v>
      </c>
      <c r="AB5" s="486" t="s">
        <v>34</v>
      </c>
      <c r="AC5" s="1313" t="s">
        <v>35</v>
      </c>
      <c r="AD5" s="1313" t="s">
        <v>36</v>
      </c>
      <c r="AE5" s="1313" t="s">
        <v>30</v>
      </c>
      <c r="AF5" s="1306"/>
      <c r="AG5" s="1312" t="s">
        <v>37</v>
      </c>
      <c r="AH5" s="1312" t="s">
        <v>38</v>
      </c>
      <c r="AI5" s="1314" t="s">
        <v>3146</v>
      </c>
      <c r="AJ5" s="1315" t="s">
        <v>3147</v>
      </c>
      <c r="AK5" s="1314" t="s">
        <v>1139</v>
      </c>
      <c r="AL5" s="1314" t="s">
        <v>3148</v>
      </c>
      <c r="AM5" s="1314" t="s">
        <v>3149</v>
      </c>
      <c r="AN5" s="1314" t="s">
        <v>3150</v>
      </c>
      <c r="AO5" s="1312" t="s">
        <v>39</v>
      </c>
      <c r="AP5" s="1312" t="s">
        <v>40</v>
      </c>
      <c r="AQ5" s="1312" t="s">
        <v>41</v>
      </c>
      <c r="AR5" s="1312" t="s">
        <v>42</v>
      </c>
      <c r="AS5" s="1312" t="s">
        <v>43</v>
      </c>
      <c r="AT5" s="1305"/>
      <c r="AU5" s="1305" t="s">
        <v>3151</v>
      </c>
      <c r="AV5" s="1316" t="s">
        <v>44</v>
      </c>
      <c r="AW5" s="1316" t="s">
        <v>45</v>
      </c>
      <c r="AX5" s="1316" t="s">
        <v>30</v>
      </c>
      <c r="AY5" s="1316" t="s">
        <v>31</v>
      </c>
      <c r="AZ5" s="1316" t="s">
        <v>32</v>
      </c>
      <c r="BA5" s="1317" t="s">
        <v>46</v>
      </c>
      <c r="BB5" s="1318" t="s">
        <v>47</v>
      </c>
      <c r="BC5" s="1318" t="s">
        <v>30</v>
      </c>
      <c r="BD5" s="1317" t="s">
        <v>48</v>
      </c>
      <c r="BE5" s="1317" t="s">
        <v>49</v>
      </c>
      <c r="BF5" s="1317" t="s">
        <v>50</v>
      </c>
      <c r="BG5" s="1317" t="s">
        <v>51</v>
      </c>
      <c r="BH5" s="1319" t="s">
        <v>52</v>
      </c>
      <c r="BI5" s="1319" t="s">
        <v>53</v>
      </c>
      <c r="BJ5" s="1320" t="s">
        <v>46</v>
      </c>
      <c r="BK5" s="1321" t="s">
        <v>47</v>
      </c>
      <c r="BL5" s="1321" t="s">
        <v>30</v>
      </c>
      <c r="BM5" s="1320" t="s">
        <v>54</v>
      </c>
      <c r="BN5" s="1320" t="s">
        <v>50</v>
      </c>
      <c r="BO5" s="1322" t="s">
        <v>52</v>
      </c>
      <c r="BP5" s="1322" t="s">
        <v>53</v>
      </c>
      <c r="BQ5" s="1322" t="s">
        <v>55</v>
      </c>
      <c r="BR5" s="1322" t="s">
        <v>56</v>
      </c>
      <c r="BS5" s="1322" t="s">
        <v>57</v>
      </c>
      <c r="BT5" s="1311" t="s">
        <v>46</v>
      </c>
      <c r="BU5" s="1311" t="s">
        <v>58</v>
      </c>
      <c r="BV5" s="1311" t="s">
        <v>59</v>
      </c>
      <c r="BW5" s="1311" t="s">
        <v>60</v>
      </c>
      <c r="BX5" s="1323" t="s">
        <v>61</v>
      </c>
      <c r="BY5" s="1323" t="s">
        <v>53</v>
      </c>
      <c r="BZ5" s="1323" t="s">
        <v>62</v>
      </c>
      <c r="CA5" s="1323" t="s">
        <v>63</v>
      </c>
      <c r="CB5" s="1323" t="s">
        <v>38</v>
      </c>
      <c r="CC5" s="1324" t="s">
        <v>46</v>
      </c>
      <c r="CD5" s="1324" t="s">
        <v>47</v>
      </c>
      <c r="CE5" s="1324" t="s">
        <v>30</v>
      </c>
      <c r="CF5" s="1324" t="s">
        <v>60</v>
      </c>
      <c r="CG5" s="1304"/>
      <c r="CH5" s="1325" t="s">
        <v>7513</v>
      </c>
      <c r="CI5" s="1325" t="s">
        <v>7511</v>
      </c>
    </row>
    <row r="6" spans="1:87" s="1627" customFormat="1" ht="88.5" customHeight="1">
      <c r="A6" s="1614"/>
      <c r="B6" s="1615"/>
      <c r="C6" s="1614" t="s">
        <v>12947</v>
      </c>
      <c r="D6" s="1614"/>
      <c r="E6" s="1616" t="s">
        <v>12938</v>
      </c>
      <c r="F6" s="1616">
        <v>40128779</v>
      </c>
      <c r="G6" s="1616" t="s">
        <v>12941</v>
      </c>
      <c r="H6" s="1616" t="s">
        <v>12939</v>
      </c>
      <c r="I6" s="1617" t="s">
        <v>12940</v>
      </c>
      <c r="J6" s="1618" t="s">
        <v>12942</v>
      </c>
      <c r="K6" s="1617" t="s">
        <v>12943</v>
      </c>
      <c r="L6" s="1617" t="s">
        <v>3894</v>
      </c>
      <c r="M6" s="1617" t="s">
        <v>3893</v>
      </c>
      <c r="N6" s="1617" t="s">
        <v>12944</v>
      </c>
      <c r="O6" s="1614" t="s">
        <v>9175</v>
      </c>
      <c r="P6" s="1619" t="s">
        <v>720</v>
      </c>
      <c r="Q6" s="1619" t="s">
        <v>720</v>
      </c>
      <c r="R6" s="1619" t="s">
        <v>720</v>
      </c>
      <c r="S6" s="1619" t="s">
        <v>720</v>
      </c>
      <c r="T6" s="1619" t="s">
        <v>720</v>
      </c>
      <c r="U6" s="1619" t="s">
        <v>720</v>
      </c>
      <c r="V6" s="1619" t="s">
        <v>720</v>
      </c>
      <c r="W6" s="1619" t="s">
        <v>720</v>
      </c>
      <c r="X6" s="1619" t="s">
        <v>720</v>
      </c>
      <c r="Y6" s="1619" t="s">
        <v>720</v>
      </c>
      <c r="Z6" s="1619" t="s">
        <v>720</v>
      </c>
      <c r="AA6" s="1619" t="s">
        <v>720</v>
      </c>
      <c r="AB6" s="1619" t="s">
        <v>720</v>
      </c>
      <c r="AC6" s="1619" t="s">
        <v>720</v>
      </c>
      <c r="AD6" s="1619" t="s">
        <v>720</v>
      </c>
      <c r="AE6" s="1619" t="s">
        <v>720</v>
      </c>
      <c r="AF6" s="1619" t="s">
        <v>720</v>
      </c>
      <c r="AG6" s="1619" t="s">
        <v>720</v>
      </c>
      <c r="AH6" s="1619" t="s">
        <v>720</v>
      </c>
      <c r="AI6" s="1619" t="s">
        <v>720</v>
      </c>
      <c r="AJ6" s="1619" t="s">
        <v>720</v>
      </c>
      <c r="AK6" s="1619" t="s">
        <v>720</v>
      </c>
      <c r="AL6" s="1619" t="s">
        <v>720</v>
      </c>
      <c r="AM6" s="1619" t="s">
        <v>720</v>
      </c>
      <c r="AN6" s="1619" t="s">
        <v>720</v>
      </c>
      <c r="AO6" s="1619" t="s">
        <v>720</v>
      </c>
      <c r="AP6" s="1619" t="s">
        <v>720</v>
      </c>
      <c r="AQ6" s="1619" t="s">
        <v>720</v>
      </c>
      <c r="AR6" s="1619" t="s">
        <v>720</v>
      </c>
      <c r="AS6" s="1619" t="s">
        <v>720</v>
      </c>
      <c r="AT6" s="1619" t="s">
        <v>720</v>
      </c>
      <c r="AU6" s="1619" t="s">
        <v>720</v>
      </c>
      <c r="AV6" s="1619" t="s">
        <v>720</v>
      </c>
      <c r="AW6" s="1619" t="s">
        <v>720</v>
      </c>
      <c r="AX6" s="1619" t="s">
        <v>720</v>
      </c>
      <c r="AY6" s="1619" t="s">
        <v>720</v>
      </c>
      <c r="AZ6" s="1619" t="s">
        <v>720</v>
      </c>
      <c r="BA6" s="1619" t="s">
        <v>720</v>
      </c>
      <c r="BB6" s="1619" t="s">
        <v>720</v>
      </c>
      <c r="BC6" s="1619" t="s">
        <v>720</v>
      </c>
      <c r="BD6" s="1619" t="s">
        <v>12945</v>
      </c>
      <c r="BE6" s="1619" t="s">
        <v>720</v>
      </c>
      <c r="BF6" s="3136" t="s">
        <v>12946</v>
      </c>
      <c r="BG6" s="1619" t="s">
        <v>720</v>
      </c>
      <c r="BH6" s="1619" t="s">
        <v>720</v>
      </c>
      <c r="BI6" s="1619" t="s">
        <v>720</v>
      </c>
      <c r="BJ6" s="1619" t="s">
        <v>720</v>
      </c>
      <c r="BK6" s="1619" t="s">
        <v>720</v>
      </c>
      <c r="BL6" s="1619" t="s">
        <v>720</v>
      </c>
      <c r="BM6" s="1619" t="s">
        <v>720</v>
      </c>
      <c r="BN6" s="1619" t="s">
        <v>720</v>
      </c>
      <c r="BO6" s="1619" t="s">
        <v>720</v>
      </c>
      <c r="BP6" s="1619" t="s">
        <v>720</v>
      </c>
      <c r="BQ6" s="1619" t="s">
        <v>720</v>
      </c>
      <c r="BR6" s="1619" t="s">
        <v>720</v>
      </c>
      <c r="BS6" s="1619" t="s">
        <v>720</v>
      </c>
      <c r="BT6" s="1619" t="s">
        <v>720</v>
      </c>
      <c r="BU6" s="1619" t="s">
        <v>720</v>
      </c>
      <c r="BV6" s="1619" t="s">
        <v>720</v>
      </c>
      <c r="BW6" s="1619" t="s">
        <v>720</v>
      </c>
      <c r="BX6" s="1619" t="s">
        <v>720</v>
      </c>
      <c r="BY6" s="1619" t="s">
        <v>720</v>
      </c>
      <c r="BZ6" s="1619" t="s">
        <v>720</v>
      </c>
      <c r="CA6" s="1619" t="s">
        <v>720</v>
      </c>
      <c r="CB6" s="1619" t="s">
        <v>720</v>
      </c>
      <c r="CC6" s="1619" t="s">
        <v>720</v>
      </c>
      <c r="CD6" s="1619" t="s">
        <v>720</v>
      </c>
      <c r="CE6" s="1619" t="s">
        <v>720</v>
      </c>
      <c r="CF6" s="1619" t="s">
        <v>720</v>
      </c>
      <c r="CG6" s="1619" t="s">
        <v>720</v>
      </c>
      <c r="CH6" s="1625"/>
      <c r="CI6" s="1626"/>
    </row>
    <row r="7" spans="1:87" s="1627" customFormat="1" ht="88.5" customHeight="1">
      <c r="A7" s="1614"/>
      <c r="B7" s="1615"/>
      <c r="C7" s="1614" t="s">
        <v>9221</v>
      </c>
      <c r="D7" s="1614"/>
      <c r="E7" s="1616" t="s">
        <v>9222</v>
      </c>
      <c r="F7" s="1616">
        <v>891801376</v>
      </c>
      <c r="G7" s="1616"/>
      <c r="H7" s="1616" t="s">
        <v>4163</v>
      </c>
      <c r="I7" s="1617"/>
      <c r="J7" s="1618" t="s">
        <v>9223</v>
      </c>
      <c r="K7" s="1617" t="s">
        <v>9224</v>
      </c>
      <c r="L7" s="1617" t="s">
        <v>3893</v>
      </c>
      <c r="M7" s="1617" t="s">
        <v>3908</v>
      </c>
      <c r="N7" s="1617" t="s">
        <v>9225</v>
      </c>
      <c r="O7" s="1614" t="s">
        <v>3910</v>
      </c>
      <c r="P7" s="1619" t="s">
        <v>720</v>
      </c>
      <c r="Q7" s="1619" t="s">
        <v>720</v>
      </c>
      <c r="R7" s="1619" t="s">
        <v>720</v>
      </c>
      <c r="S7" s="1619" t="s">
        <v>720</v>
      </c>
      <c r="T7" s="1619" t="s">
        <v>720</v>
      </c>
      <c r="U7" s="1619" t="s">
        <v>720</v>
      </c>
      <c r="V7" s="1619" t="s">
        <v>720</v>
      </c>
      <c r="W7" s="1619" t="s">
        <v>720</v>
      </c>
      <c r="X7" s="1619" t="s">
        <v>720</v>
      </c>
      <c r="Y7" s="1619" t="s">
        <v>720</v>
      </c>
      <c r="Z7" s="1619" t="s">
        <v>720</v>
      </c>
      <c r="AA7" s="1619" t="s">
        <v>720</v>
      </c>
      <c r="AB7" s="1619" t="s">
        <v>720</v>
      </c>
      <c r="AC7" s="1619" t="s">
        <v>720</v>
      </c>
      <c r="AD7" s="1619" t="s">
        <v>720</v>
      </c>
      <c r="AE7" s="1619" t="s">
        <v>720</v>
      </c>
      <c r="AF7" s="1619" t="s">
        <v>720</v>
      </c>
      <c r="AG7" s="1619" t="s">
        <v>720</v>
      </c>
      <c r="AH7" s="1619" t="s">
        <v>720</v>
      </c>
      <c r="AI7" s="1619" t="s">
        <v>720</v>
      </c>
      <c r="AJ7" s="1619" t="s">
        <v>720</v>
      </c>
      <c r="AK7" s="1619" t="s">
        <v>720</v>
      </c>
      <c r="AL7" s="1619" t="s">
        <v>720</v>
      </c>
      <c r="AM7" s="1619" t="s">
        <v>720</v>
      </c>
      <c r="AN7" s="1619" t="s">
        <v>720</v>
      </c>
      <c r="AO7" s="1619" t="s">
        <v>720</v>
      </c>
      <c r="AP7" s="1619" t="s">
        <v>720</v>
      </c>
      <c r="AQ7" s="1619" t="s">
        <v>720</v>
      </c>
      <c r="AR7" s="1619" t="s">
        <v>720</v>
      </c>
      <c r="AS7" s="1619" t="s">
        <v>720</v>
      </c>
      <c r="AT7" s="1619" t="s">
        <v>720</v>
      </c>
      <c r="AU7" s="1619" t="s">
        <v>720</v>
      </c>
      <c r="AV7" s="1619" t="s">
        <v>720</v>
      </c>
      <c r="AW7" s="1619" t="s">
        <v>720</v>
      </c>
      <c r="AX7" s="1619" t="s">
        <v>720</v>
      </c>
      <c r="AY7" s="1619" t="s">
        <v>720</v>
      </c>
      <c r="AZ7" s="1619" t="s">
        <v>720</v>
      </c>
      <c r="BA7" s="1620" t="s">
        <v>9226</v>
      </c>
      <c r="BB7" s="1621" t="s">
        <v>9227</v>
      </c>
      <c r="BC7" s="1622" t="s">
        <v>1986</v>
      </c>
      <c r="BD7" s="1620" t="s">
        <v>1156</v>
      </c>
      <c r="BE7" s="1620"/>
      <c r="BF7" s="1621">
        <v>45782</v>
      </c>
      <c r="BG7" s="1621">
        <v>45796</v>
      </c>
      <c r="BH7" s="1623" t="s">
        <v>720</v>
      </c>
      <c r="BI7" s="1623" t="s">
        <v>720</v>
      </c>
      <c r="BJ7" s="1623" t="s">
        <v>720</v>
      </c>
      <c r="BK7" s="1623" t="s">
        <v>720</v>
      </c>
      <c r="BL7" s="1623" t="s">
        <v>720</v>
      </c>
      <c r="BM7" s="1623" t="s">
        <v>720</v>
      </c>
      <c r="BN7" s="1623" t="s">
        <v>720</v>
      </c>
      <c r="BO7" s="1623" t="s">
        <v>11302</v>
      </c>
      <c r="BP7" s="2474">
        <v>45845</v>
      </c>
      <c r="BQ7" s="1623">
        <v>2115</v>
      </c>
      <c r="BR7" s="2474">
        <v>45992</v>
      </c>
      <c r="BS7" s="1623" t="s">
        <v>11303</v>
      </c>
      <c r="BT7" s="1623" t="s">
        <v>720</v>
      </c>
      <c r="BU7" s="1623" t="s">
        <v>720</v>
      </c>
      <c r="BV7" s="1623" t="s">
        <v>720</v>
      </c>
      <c r="BW7" s="1623" t="s">
        <v>720</v>
      </c>
      <c r="BX7" s="1623" t="s">
        <v>720</v>
      </c>
      <c r="BY7" s="1623" t="s">
        <v>720</v>
      </c>
      <c r="BZ7" s="1623" t="s">
        <v>720</v>
      </c>
      <c r="CA7" s="1623" t="s">
        <v>720</v>
      </c>
      <c r="CB7" s="1623" t="s">
        <v>720</v>
      </c>
      <c r="CC7" s="1623" t="s">
        <v>720</v>
      </c>
      <c r="CD7" s="1623" t="s">
        <v>720</v>
      </c>
      <c r="CE7" s="1623" t="s">
        <v>720</v>
      </c>
      <c r="CF7" s="1623" t="s">
        <v>720</v>
      </c>
      <c r="CG7" s="1624" t="s">
        <v>11304</v>
      </c>
      <c r="CH7" s="1625" t="s">
        <v>4704</v>
      </c>
      <c r="CI7" s="1626">
        <v>46010</v>
      </c>
    </row>
    <row r="8" spans="1:87" s="1627" customFormat="1" ht="88.5" customHeight="1">
      <c r="A8" s="1614"/>
      <c r="B8" s="1615"/>
      <c r="C8" s="1614" t="s">
        <v>12184</v>
      </c>
      <c r="D8" s="1614"/>
      <c r="E8" s="1616" t="s">
        <v>12185</v>
      </c>
      <c r="F8" s="2746">
        <v>4291640</v>
      </c>
      <c r="G8" s="1616" t="s">
        <v>12187</v>
      </c>
      <c r="H8" s="1616" t="s">
        <v>12186</v>
      </c>
      <c r="I8" s="1617" t="s">
        <v>12188</v>
      </c>
      <c r="J8" s="1618"/>
      <c r="K8" s="1617"/>
      <c r="L8" s="1617"/>
      <c r="M8" s="1617"/>
      <c r="N8" s="1617"/>
      <c r="O8" s="1614"/>
      <c r="P8" s="1619"/>
      <c r="Q8" s="1619"/>
      <c r="R8" s="1619"/>
      <c r="S8" s="1619"/>
      <c r="T8" s="1619"/>
      <c r="U8" s="1619"/>
      <c r="V8" s="1619"/>
      <c r="W8" s="1619"/>
      <c r="X8" s="1619"/>
      <c r="Y8" s="1619"/>
      <c r="Z8" s="1619"/>
      <c r="AA8" s="1619"/>
      <c r="AB8" s="1619"/>
      <c r="AC8" s="1619"/>
      <c r="AD8" s="1619"/>
      <c r="AE8" s="1619"/>
      <c r="AF8" s="1619"/>
      <c r="AG8" s="1619"/>
      <c r="AH8" s="1619"/>
      <c r="AI8" s="1619"/>
      <c r="AJ8" s="1619"/>
      <c r="AK8" s="1619"/>
      <c r="AL8" s="1619"/>
      <c r="AM8" s="1619"/>
      <c r="AN8" s="1619"/>
      <c r="AO8" s="1619"/>
      <c r="AP8" s="1619"/>
      <c r="AQ8" s="1619"/>
      <c r="AR8" s="1619"/>
      <c r="AS8" s="1619"/>
      <c r="AT8" s="1619"/>
      <c r="AU8" s="1619"/>
      <c r="AV8" s="1619"/>
      <c r="AW8" s="1619"/>
      <c r="AX8" s="1619"/>
      <c r="AY8" s="1619"/>
      <c r="AZ8" s="1619"/>
      <c r="BA8" s="1620" t="s">
        <v>12189</v>
      </c>
      <c r="BB8" s="1621" t="s">
        <v>12190</v>
      </c>
      <c r="BC8" s="1622"/>
      <c r="BD8" s="1620" t="s">
        <v>3817</v>
      </c>
      <c r="BE8" s="1620"/>
      <c r="BF8" s="1621">
        <v>45153</v>
      </c>
      <c r="BG8" s="1621">
        <v>45169</v>
      </c>
      <c r="BH8" s="1623"/>
      <c r="BI8" s="1623"/>
      <c r="BJ8" s="1623"/>
      <c r="BK8" s="1623"/>
      <c r="BL8" s="1623"/>
      <c r="BM8" s="1623"/>
      <c r="BN8" s="1623"/>
      <c r="BO8" s="1623" t="s">
        <v>12191</v>
      </c>
      <c r="BP8" s="2474">
        <v>46085</v>
      </c>
      <c r="BQ8" s="1623">
        <v>575</v>
      </c>
      <c r="BR8" s="2474" t="s">
        <v>12192</v>
      </c>
      <c r="BS8" s="1623" t="s">
        <v>12193</v>
      </c>
      <c r="BT8" s="1623" t="s">
        <v>1153</v>
      </c>
      <c r="BU8" s="1623" t="s">
        <v>1153</v>
      </c>
      <c r="BV8" s="1623" t="s">
        <v>1153</v>
      </c>
      <c r="BW8" s="1623" t="s">
        <v>1153</v>
      </c>
      <c r="BX8" s="1623" t="s">
        <v>1153</v>
      </c>
      <c r="BY8" s="1623" t="s">
        <v>1153</v>
      </c>
      <c r="BZ8" s="1623" t="s">
        <v>1153</v>
      </c>
      <c r="CA8" s="1623" t="s">
        <v>1153</v>
      </c>
      <c r="CB8" s="1623" t="s">
        <v>1153</v>
      </c>
      <c r="CC8" s="1623" t="s">
        <v>1153</v>
      </c>
      <c r="CD8" s="1623" t="s">
        <v>1153</v>
      </c>
      <c r="CE8" s="1623" t="s">
        <v>1153</v>
      </c>
      <c r="CF8" s="1623" t="s">
        <v>1153</v>
      </c>
      <c r="CG8" s="1624" t="s">
        <v>12194</v>
      </c>
      <c r="CH8" s="1625" t="s">
        <v>12195</v>
      </c>
      <c r="CI8" s="1626" t="s">
        <v>12196</v>
      </c>
    </row>
  </sheetData>
  <mergeCells count="13">
    <mergeCell ref="BJ4:BN4"/>
    <mergeCell ref="BO4:BW4"/>
    <mergeCell ref="BX4:CF4"/>
    <mergeCell ref="A1:B3"/>
    <mergeCell ref="C1:CD3"/>
    <mergeCell ref="A4:O4"/>
    <mergeCell ref="Q4:W4"/>
    <mergeCell ref="X4:AB4"/>
    <mergeCell ref="AC4:AE4"/>
    <mergeCell ref="AG4:AS4"/>
    <mergeCell ref="AV4:AZ4"/>
    <mergeCell ref="BA4:BG4"/>
    <mergeCell ref="BH4:BI4"/>
  </mergeCells>
  <hyperlinks>
    <hyperlink ref="J7" r:id="rId1" display="frutasyverduraselcarpo@gmail.com"/>
    <hyperlink ref="J6" r:id="rId2"/>
  </hyperlinks>
  <pageMargins left="0.7" right="0.7" top="0.75" bottom="0.75" header="0.3" footer="0.3"/>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7"/>
  <dimension ref="A1:FF7"/>
  <sheetViews>
    <sheetView topLeftCell="DE1" workbookViewId="0">
      <selection activeCell="DK2" sqref="DK2:DK4"/>
    </sheetView>
  </sheetViews>
  <sheetFormatPr baseColWidth="10" defaultRowHeight="15"/>
  <cols>
    <col min="5" max="5" width="38.42578125" customWidth="1"/>
    <col min="6" max="6" width="21.42578125" customWidth="1"/>
    <col min="7" max="7" width="28.5703125" customWidth="1"/>
    <col min="8" max="8" width="24.5703125" customWidth="1"/>
    <col min="9" max="9" width="28.5703125" customWidth="1"/>
    <col min="10" max="10" width="20.42578125" customWidth="1"/>
    <col min="11" max="11" width="22.42578125" customWidth="1"/>
    <col min="12" max="12" width="25.42578125" customWidth="1"/>
    <col min="13" max="13" width="23" customWidth="1"/>
    <col min="14" max="14" width="34.42578125" customWidth="1"/>
    <col min="18" max="18" width="19" customWidth="1"/>
    <col min="94" max="94" width="15.42578125" customWidth="1"/>
    <col min="112" max="112" width="16" customWidth="1"/>
    <col min="160" max="160" width="43" customWidth="1"/>
    <col min="162" max="162" width="16.42578125" bestFit="1" customWidth="1"/>
  </cols>
  <sheetData>
    <row r="1" spans="1:162" s="157" customFormat="1" ht="52.5" customHeight="1">
      <c r="A1" s="3302" t="s">
        <v>5</v>
      </c>
      <c r="B1" s="3303"/>
      <c r="C1" s="3303"/>
      <c r="D1" s="3303"/>
      <c r="E1" s="3303"/>
      <c r="F1" s="3303"/>
      <c r="G1" s="3303"/>
      <c r="H1" s="3303"/>
      <c r="I1" s="3303"/>
      <c r="J1" s="3303"/>
      <c r="K1" s="3303"/>
      <c r="L1" s="3303"/>
      <c r="M1" s="3303"/>
      <c r="N1" s="3304"/>
      <c r="O1" s="3305" t="s">
        <v>3144</v>
      </c>
      <c r="P1" s="3308" t="s">
        <v>6</v>
      </c>
      <c r="Q1" s="3309"/>
      <c r="R1" s="3309"/>
      <c r="S1" s="3309"/>
      <c r="T1" s="3309"/>
      <c r="U1" s="3309"/>
      <c r="V1" s="3310"/>
      <c r="W1" s="3311" t="s">
        <v>7</v>
      </c>
      <c r="X1" s="3312"/>
      <c r="Y1" s="3312"/>
      <c r="Z1" s="3312"/>
      <c r="AA1" s="3313"/>
      <c r="AB1" s="3314" t="s">
        <v>28</v>
      </c>
      <c r="AC1" s="3315"/>
      <c r="AD1" s="3316"/>
      <c r="AE1" s="3317" t="s">
        <v>3138</v>
      </c>
      <c r="AF1" s="3320" t="s">
        <v>9</v>
      </c>
      <c r="AG1" s="3321"/>
      <c r="AH1" s="3321"/>
      <c r="AI1" s="3321"/>
      <c r="AJ1" s="3321"/>
      <c r="AK1" s="3321"/>
      <c r="AL1" s="3321"/>
      <c r="AM1" s="3321"/>
      <c r="AN1" s="3321"/>
      <c r="AO1" s="3321"/>
      <c r="AP1" s="3321"/>
      <c r="AQ1" s="3321"/>
      <c r="AR1" s="3321"/>
      <c r="AS1" s="3321"/>
      <c r="AT1" s="3321"/>
      <c r="AU1" s="3322"/>
      <c r="AV1" s="3323" t="s">
        <v>3139</v>
      </c>
      <c r="AW1" s="3323" t="s">
        <v>3151</v>
      </c>
      <c r="AX1" s="3328" t="s">
        <v>6</v>
      </c>
      <c r="AY1" s="3329"/>
      <c r="AZ1" s="3329"/>
      <c r="BA1" s="3329"/>
      <c r="BB1" s="3330"/>
      <c r="BC1" s="3331" t="s">
        <v>10</v>
      </c>
      <c r="BD1" s="3332"/>
      <c r="BE1" s="3332"/>
      <c r="BF1" s="3332"/>
      <c r="BG1" s="3332"/>
      <c r="BH1" s="3332"/>
      <c r="BI1" s="3332"/>
      <c r="BJ1" s="3332"/>
      <c r="BK1" s="3333"/>
      <c r="BL1" s="3264" t="s">
        <v>11</v>
      </c>
      <c r="BM1" s="3265"/>
      <c r="BN1" s="3265"/>
      <c r="BO1" s="3265"/>
      <c r="BP1" s="3265"/>
      <c r="BQ1" s="3265"/>
      <c r="BR1" s="3266"/>
      <c r="BS1" s="3267" t="s">
        <v>13</v>
      </c>
      <c r="BT1" s="3268"/>
      <c r="BU1" s="3268"/>
      <c r="BV1" s="3268"/>
      <c r="BW1" s="3268"/>
      <c r="BX1" s="3268"/>
      <c r="BY1" s="3268"/>
      <c r="BZ1" s="3268"/>
      <c r="CA1" s="3269"/>
      <c r="CB1" s="3270" t="s">
        <v>14</v>
      </c>
      <c r="CC1" s="3271"/>
      <c r="CD1" s="3271"/>
      <c r="CE1" s="3271"/>
      <c r="CF1" s="3271"/>
      <c r="CG1" s="3271"/>
      <c r="CH1" s="3271"/>
      <c r="CI1" s="3271"/>
      <c r="CJ1" s="3272"/>
      <c r="CK1" s="3288" t="s">
        <v>6477</v>
      </c>
      <c r="CL1" s="3289"/>
      <c r="CM1" s="3289"/>
      <c r="CN1" s="3289"/>
      <c r="CO1" s="3289"/>
      <c r="CP1" s="3289"/>
      <c r="CQ1" s="3289"/>
      <c r="CR1" s="3289"/>
      <c r="CS1" s="3289"/>
      <c r="CT1" s="3289"/>
      <c r="CU1" s="3289"/>
      <c r="CV1" s="3289"/>
      <c r="CW1" s="3289"/>
      <c r="CX1" s="3289"/>
      <c r="CY1" s="3289"/>
      <c r="CZ1" s="3289"/>
      <c r="DA1" s="3289"/>
      <c r="DB1" s="3289"/>
      <c r="DC1" s="3289"/>
      <c r="DD1" s="3289"/>
      <c r="DE1" s="3289"/>
      <c r="DF1" s="3289"/>
      <c r="DG1" s="3289"/>
      <c r="DH1" s="3289"/>
      <c r="DI1" s="3289"/>
      <c r="DJ1" s="3289"/>
      <c r="DK1" s="3289"/>
      <c r="DL1" s="3289"/>
      <c r="DM1" s="3289"/>
      <c r="DN1" s="3289"/>
      <c r="DO1" s="3289"/>
      <c r="DP1" s="3289"/>
      <c r="DQ1" s="3289"/>
      <c r="DR1" s="3289"/>
      <c r="DS1" s="3289"/>
      <c r="DT1" s="3289"/>
      <c r="DU1" s="3289"/>
      <c r="DV1" s="3289"/>
      <c r="DW1" s="3289"/>
      <c r="DX1" s="3289"/>
      <c r="DY1" s="3289"/>
      <c r="DZ1" s="3289"/>
      <c r="EA1" s="3289"/>
      <c r="EB1" s="3289"/>
      <c r="EC1" s="3289"/>
      <c r="ED1" s="3289"/>
      <c r="EE1" s="3289"/>
      <c r="EF1" s="3289"/>
      <c r="EG1" s="3289"/>
      <c r="EH1" s="3289"/>
      <c r="EI1" s="3289"/>
      <c r="EJ1" s="3289"/>
      <c r="EK1" s="3289"/>
      <c r="EL1" s="3289"/>
      <c r="EM1" s="3289"/>
      <c r="EN1" s="3289"/>
      <c r="EO1" s="3289"/>
      <c r="EP1" s="3289"/>
      <c r="EQ1" s="3290"/>
      <c r="ER1" s="3290"/>
      <c r="ES1" s="3290"/>
      <c r="ET1" s="3291"/>
      <c r="EU1" s="3292" t="s">
        <v>4182</v>
      </c>
      <c r="EV1" s="3292"/>
      <c r="EW1" s="3292"/>
      <c r="EX1" s="3292"/>
      <c r="EY1" s="3292"/>
      <c r="EZ1" s="3292"/>
      <c r="FA1" s="3292"/>
      <c r="FB1" s="3292"/>
      <c r="FC1" s="3292"/>
      <c r="FD1" s="3293" t="s">
        <v>6478</v>
      </c>
      <c r="FE1" s="3296" t="s">
        <v>6479</v>
      </c>
      <c r="FF1" s="3361"/>
    </row>
    <row r="2" spans="1:162" s="166" customFormat="1" ht="56.25" customHeight="1">
      <c r="A2" s="3273" t="s">
        <v>16</v>
      </c>
      <c r="B2" s="3299" t="s">
        <v>17</v>
      </c>
      <c r="C2" s="3273" t="s">
        <v>18</v>
      </c>
      <c r="D2" s="3273" t="s">
        <v>3141</v>
      </c>
      <c r="E2" s="3273" t="s">
        <v>20</v>
      </c>
      <c r="F2" s="3273" t="s">
        <v>21</v>
      </c>
      <c r="G2" s="3273" t="s">
        <v>1127</v>
      </c>
      <c r="H2" s="3273" t="s">
        <v>6480</v>
      </c>
      <c r="I2" s="3273" t="s">
        <v>1129</v>
      </c>
      <c r="J2" s="3273" t="s">
        <v>6481</v>
      </c>
      <c r="K2" s="3273" t="s">
        <v>3143</v>
      </c>
      <c r="L2" s="3273" t="s">
        <v>24</v>
      </c>
      <c r="M2" s="3273" t="s">
        <v>25</v>
      </c>
      <c r="N2" s="3273" t="s">
        <v>26</v>
      </c>
      <c r="O2" s="3306"/>
      <c r="P2" s="3276" t="s">
        <v>28</v>
      </c>
      <c r="Q2" s="3276" t="s">
        <v>29</v>
      </c>
      <c r="R2" s="3276" t="s">
        <v>30</v>
      </c>
      <c r="S2" s="3276" t="s">
        <v>6482</v>
      </c>
      <c r="T2" s="3276" t="s">
        <v>6483</v>
      </c>
      <c r="U2" s="3276" t="s">
        <v>31</v>
      </c>
      <c r="V2" s="3276" t="s">
        <v>32</v>
      </c>
      <c r="W2" s="3279" t="s">
        <v>1131</v>
      </c>
      <c r="X2" s="3279" t="s">
        <v>1132</v>
      </c>
      <c r="Y2" s="3279" t="s">
        <v>1133</v>
      </c>
      <c r="Z2" s="3279" t="s">
        <v>33</v>
      </c>
      <c r="AA2" s="3279" t="s">
        <v>34</v>
      </c>
      <c r="AB2" s="3285" t="s">
        <v>28</v>
      </c>
      <c r="AC2" s="3285" t="s">
        <v>29</v>
      </c>
      <c r="AD2" s="3285" t="s">
        <v>30</v>
      </c>
      <c r="AE2" s="3318"/>
      <c r="AF2" s="3282" t="s">
        <v>37</v>
      </c>
      <c r="AG2" s="3282" t="s">
        <v>38</v>
      </c>
      <c r="AH2" s="3282" t="s">
        <v>3146</v>
      </c>
      <c r="AI2" s="3282" t="s">
        <v>3147</v>
      </c>
      <c r="AJ2" s="3282" t="s">
        <v>1139</v>
      </c>
      <c r="AK2" s="3282" t="s">
        <v>3148</v>
      </c>
      <c r="AL2" s="3282" t="s">
        <v>3149</v>
      </c>
      <c r="AM2" s="3282" t="s">
        <v>3150</v>
      </c>
      <c r="AN2" s="3282" t="s">
        <v>39</v>
      </c>
      <c r="AO2" s="3282" t="s">
        <v>6484</v>
      </c>
      <c r="AP2" s="3282" t="s">
        <v>6485</v>
      </c>
      <c r="AQ2" s="3282" t="s">
        <v>6486</v>
      </c>
      <c r="AR2" s="3282" t="s">
        <v>6487</v>
      </c>
      <c r="AS2" s="3282" t="s">
        <v>6488</v>
      </c>
      <c r="AT2" s="3282" t="s">
        <v>6489</v>
      </c>
      <c r="AU2" s="3282" t="s">
        <v>6490</v>
      </c>
      <c r="AV2" s="3324"/>
      <c r="AW2" s="3324"/>
      <c r="AX2" s="3334" t="s">
        <v>44</v>
      </c>
      <c r="AY2" s="3334" t="s">
        <v>45</v>
      </c>
      <c r="AZ2" s="3334" t="s">
        <v>30</v>
      </c>
      <c r="BA2" s="3334" t="s">
        <v>31</v>
      </c>
      <c r="BB2" s="3334" t="s">
        <v>32</v>
      </c>
      <c r="BC2" s="3325" t="s">
        <v>46</v>
      </c>
      <c r="BD2" s="3325" t="s">
        <v>47</v>
      </c>
      <c r="BE2" s="3325" t="s">
        <v>30</v>
      </c>
      <c r="BF2" s="3325" t="s">
        <v>48</v>
      </c>
      <c r="BG2" s="3325" t="s">
        <v>49</v>
      </c>
      <c r="BH2" s="3325" t="s">
        <v>4235</v>
      </c>
      <c r="BI2" s="3325" t="s">
        <v>50</v>
      </c>
      <c r="BJ2" s="3325" t="s">
        <v>51</v>
      </c>
      <c r="BK2" s="3325" t="s">
        <v>6491</v>
      </c>
      <c r="BL2" s="3337" t="s">
        <v>52</v>
      </c>
      <c r="BM2" s="3337" t="s">
        <v>53</v>
      </c>
      <c r="BN2" s="3337" t="s">
        <v>46</v>
      </c>
      <c r="BO2" s="3340" t="s">
        <v>47</v>
      </c>
      <c r="BP2" s="3340" t="s">
        <v>30</v>
      </c>
      <c r="BQ2" s="3343" t="s">
        <v>54</v>
      </c>
      <c r="BR2" s="3343" t="s">
        <v>50</v>
      </c>
      <c r="BS2" s="3346" t="s">
        <v>52</v>
      </c>
      <c r="BT2" s="3346" t="s">
        <v>53</v>
      </c>
      <c r="BU2" s="3346" t="s">
        <v>55</v>
      </c>
      <c r="BV2" s="3346" t="s">
        <v>56</v>
      </c>
      <c r="BW2" s="3346" t="s">
        <v>57</v>
      </c>
      <c r="BX2" s="3346" t="s">
        <v>46</v>
      </c>
      <c r="BY2" s="3346" t="s">
        <v>58</v>
      </c>
      <c r="BZ2" s="3346" t="s">
        <v>59</v>
      </c>
      <c r="CA2" s="3346" t="s">
        <v>60</v>
      </c>
      <c r="CB2" s="3349" t="s">
        <v>61</v>
      </c>
      <c r="CC2" s="3349" t="s">
        <v>53</v>
      </c>
      <c r="CD2" s="3349" t="s">
        <v>62</v>
      </c>
      <c r="CE2" s="3349" t="s">
        <v>63</v>
      </c>
      <c r="CF2" s="3349" t="s">
        <v>38</v>
      </c>
      <c r="CG2" s="3349" t="s">
        <v>46</v>
      </c>
      <c r="CH2" s="3349" t="s">
        <v>47</v>
      </c>
      <c r="CI2" s="3349" t="s">
        <v>30</v>
      </c>
      <c r="CJ2" s="3349" t="s">
        <v>60</v>
      </c>
      <c r="CK2" s="3352" t="s">
        <v>6492</v>
      </c>
      <c r="CL2" s="3352" t="s">
        <v>53</v>
      </c>
      <c r="CM2" s="3352" t="s">
        <v>62</v>
      </c>
      <c r="CN2" s="3352" t="s">
        <v>63</v>
      </c>
      <c r="CO2" s="3352" t="s">
        <v>38</v>
      </c>
      <c r="CP2" s="330" t="s">
        <v>46</v>
      </c>
      <c r="CQ2" s="3352" t="s">
        <v>6493</v>
      </c>
      <c r="CR2" s="3352" t="s">
        <v>6494</v>
      </c>
      <c r="CS2" s="3352" t="s">
        <v>6495</v>
      </c>
      <c r="CT2" s="3355" t="s">
        <v>6492</v>
      </c>
      <c r="CU2" s="3355" t="s">
        <v>53</v>
      </c>
      <c r="CV2" s="3355" t="s">
        <v>62</v>
      </c>
      <c r="CW2" s="3355" t="s">
        <v>63</v>
      </c>
      <c r="CX2" s="3355" t="s">
        <v>38</v>
      </c>
      <c r="CY2" s="342" t="s">
        <v>46</v>
      </c>
      <c r="CZ2" s="3355" t="s">
        <v>6493</v>
      </c>
      <c r="DA2" s="3355" t="s">
        <v>6494</v>
      </c>
      <c r="DB2" s="3355" t="s">
        <v>6495</v>
      </c>
      <c r="DC2" s="3358" t="s">
        <v>6492</v>
      </c>
      <c r="DD2" s="3358" t="s">
        <v>53</v>
      </c>
      <c r="DE2" s="3358" t="s">
        <v>62</v>
      </c>
      <c r="DF2" s="3358" t="s">
        <v>63</v>
      </c>
      <c r="DG2" s="3358" t="s">
        <v>38</v>
      </c>
      <c r="DH2" s="343" t="s">
        <v>46</v>
      </c>
      <c r="DI2" s="3358" t="s">
        <v>6493</v>
      </c>
      <c r="DJ2" s="3358" t="s">
        <v>6494</v>
      </c>
      <c r="DK2" s="3358" t="s">
        <v>6495</v>
      </c>
      <c r="DL2" s="3355" t="s">
        <v>6492</v>
      </c>
      <c r="DM2" s="3355" t="s">
        <v>53</v>
      </c>
      <c r="DN2" s="3355" t="s">
        <v>62</v>
      </c>
      <c r="DO2" s="3355" t="s">
        <v>63</v>
      </c>
      <c r="DP2" s="3355" t="s">
        <v>38</v>
      </c>
      <c r="DQ2" s="342" t="s">
        <v>46</v>
      </c>
      <c r="DR2" s="3355" t="s">
        <v>6493</v>
      </c>
      <c r="DS2" s="3355" t="s">
        <v>6494</v>
      </c>
      <c r="DT2" s="3355" t="s">
        <v>6495</v>
      </c>
      <c r="DU2" s="3352" t="s">
        <v>6492</v>
      </c>
      <c r="DV2" s="3352" t="s">
        <v>53</v>
      </c>
      <c r="DW2" s="3352" t="s">
        <v>62</v>
      </c>
      <c r="DX2" s="3352" t="s">
        <v>63</v>
      </c>
      <c r="DY2" s="3352" t="s">
        <v>38</v>
      </c>
      <c r="DZ2" s="330" t="s">
        <v>46</v>
      </c>
      <c r="EA2" s="3352" t="s">
        <v>6493</v>
      </c>
      <c r="EB2" s="3352" t="s">
        <v>6494</v>
      </c>
      <c r="EC2" s="3352" t="s">
        <v>6495</v>
      </c>
      <c r="ED2" s="3355" t="s">
        <v>6492</v>
      </c>
      <c r="EE2" s="3355" t="s">
        <v>53</v>
      </c>
      <c r="EF2" s="3355" t="s">
        <v>62</v>
      </c>
      <c r="EG2" s="3355" t="s">
        <v>63</v>
      </c>
      <c r="EH2" s="3355" t="s">
        <v>38</v>
      </c>
      <c r="EI2" s="342" t="s">
        <v>46</v>
      </c>
      <c r="EJ2" s="3355" t="s">
        <v>6493</v>
      </c>
      <c r="EK2" s="3355" t="s">
        <v>6494</v>
      </c>
      <c r="EL2" s="3355" t="s">
        <v>6495</v>
      </c>
      <c r="EM2" s="3358" t="s">
        <v>53</v>
      </c>
      <c r="EN2" s="3358" t="s">
        <v>62</v>
      </c>
      <c r="EO2" s="3358" t="s">
        <v>63</v>
      </c>
      <c r="EP2" s="3358" t="s">
        <v>38</v>
      </c>
      <c r="EQ2" s="3358" t="s">
        <v>6496</v>
      </c>
      <c r="ER2" s="3358" t="s">
        <v>6493</v>
      </c>
      <c r="ES2" s="3358" t="s">
        <v>6494</v>
      </c>
      <c r="ET2" s="3358" t="s">
        <v>6495</v>
      </c>
      <c r="EU2" s="3364" t="s">
        <v>6497</v>
      </c>
      <c r="EV2" s="3364" t="s">
        <v>6498</v>
      </c>
      <c r="EW2" s="3364" t="s">
        <v>6499</v>
      </c>
      <c r="EX2" s="3364" t="s">
        <v>6500</v>
      </c>
      <c r="EY2" s="3362" t="s">
        <v>6501</v>
      </c>
      <c r="EZ2" s="3362"/>
      <c r="FA2" s="3362"/>
      <c r="FB2" s="3362" t="s">
        <v>6502</v>
      </c>
      <c r="FC2" s="3362"/>
      <c r="FD2" s="3294"/>
      <c r="FE2" s="3297"/>
      <c r="FF2" s="3361"/>
    </row>
    <row r="3" spans="1:162" ht="38.25" customHeight="1">
      <c r="A3" s="3274"/>
      <c r="B3" s="3300"/>
      <c r="C3" s="3274"/>
      <c r="D3" s="3274"/>
      <c r="E3" s="3274"/>
      <c r="F3" s="3274"/>
      <c r="G3" s="3274"/>
      <c r="H3" s="3274"/>
      <c r="I3" s="3274"/>
      <c r="J3" s="3274"/>
      <c r="K3" s="3274"/>
      <c r="L3" s="3274"/>
      <c r="M3" s="3274"/>
      <c r="N3" s="3274"/>
      <c r="O3" s="3306"/>
      <c r="P3" s="3277"/>
      <c r="Q3" s="3277"/>
      <c r="R3" s="3277"/>
      <c r="S3" s="3277"/>
      <c r="T3" s="3277"/>
      <c r="U3" s="3277"/>
      <c r="V3" s="3277"/>
      <c r="W3" s="3280"/>
      <c r="X3" s="3280"/>
      <c r="Y3" s="3280"/>
      <c r="Z3" s="3280"/>
      <c r="AA3" s="3280"/>
      <c r="AB3" s="3286"/>
      <c r="AC3" s="3286"/>
      <c r="AD3" s="3286"/>
      <c r="AE3" s="3318"/>
      <c r="AF3" s="3283"/>
      <c r="AG3" s="3283"/>
      <c r="AH3" s="3283"/>
      <c r="AI3" s="3283"/>
      <c r="AJ3" s="3283"/>
      <c r="AK3" s="3283"/>
      <c r="AL3" s="3283"/>
      <c r="AM3" s="3283"/>
      <c r="AN3" s="3283"/>
      <c r="AO3" s="3283"/>
      <c r="AP3" s="3283"/>
      <c r="AQ3" s="3283"/>
      <c r="AR3" s="3283"/>
      <c r="AS3" s="3283"/>
      <c r="AT3" s="3283"/>
      <c r="AU3" s="3283"/>
      <c r="AV3" s="3323" t="s">
        <v>6503</v>
      </c>
      <c r="AW3" s="3323"/>
      <c r="AX3" s="3335"/>
      <c r="AY3" s="3335"/>
      <c r="AZ3" s="3335"/>
      <c r="BA3" s="3335"/>
      <c r="BB3" s="3335"/>
      <c r="BC3" s="3326"/>
      <c r="BD3" s="3326"/>
      <c r="BE3" s="3326"/>
      <c r="BF3" s="3326"/>
      <c r="BG3" s="3326"/>
      <c r="BH3" s="3326"/>
      <c r="BI3" s="3326"/>
      <c r="BJ3" s="3326"/>
      <c r="BK3" s="3326"/>
      <c r="BL3" s="3338"/>
      <c r="BM3" s="3338"/>
      <c r="BN3" s="3338"/>
      <c r="BO3" s="3341"/>
      <c r="BP3" s="3341"/>
      <c r="BQ3" s="3344"/>
      <c r="BR3" s="3344"/>
      <c r="BS3" s="3347"/>
      <c r="BT3" s="3347"/>
      <c r="BU3" s="3347"/>
      <c r="BV3" s="3347"/>
      <c r="BW3" s="3347"/>
      <c r="BX3" s="3347"/>
      <c r="BY3" s="3347"/>
      <c r="BZ3" s="3347"/>
      <c r="CA3" s="3347"/>
      <c r="CB3" s="3350"/>
      <c r="CC3" s="3350"/>
      <c r="CD3" s="3350"/>
      <c r="CE3" s="3350"/>
      <c r="CF3" s="3350"/>
      <c r="CG3" s="3350"/>
      <c r="CH3" s="3350"/>
      <c r="CI3" s="3350"/>
      <c r="CJ3" s="3350"/>
      <c r="CK3" s="3353"/>
      <c r="CL3" s="3353"/>
      <c r="CM3" s="3353"/>
      <c r="CN3" s="3353"/>
      <c r="CO3" s="3353"/>
      <c r="CP3" s="336" t="s">
        <v>6504</v>
      </c>
      <c r="CQ3" s="3353"/>
      <c r="CR3" s="3353"/>
      <c r="CS3" s="3353"/>
      <c r="CT3" s="3356"/>
      <c r="CU3" s="3356"/>
      <c r="CV3" s="3356"/>
      <c r="CW3" s="3356"/>
      <c r="CX3" s="3356"/>
      <c r="CY3" s="3355" t="s">
        <v>6505</v>
      </c>
      <c r="CZ3" s="3356"/>
      <c r="DA3" s="3356"/>
      <c r="DB3" s="3356"/>
      <c r="DC3" s="3359"/>
      <c r="DD3" s="3359"/>
      <c r="DE3" s="3359"/>
      <c r="DF3" s="3359"/>
      <c r="DG3" s="3359"/>
      <c r="DH3" s="3358" t="s">
        <v>6506</v>
      </c>
      <c r="DI3" s="3359"/>
      <c r="DJ3" s="3359"/>
      <c r="DK3" s="3359"/>
      <c r="DL3" s="3356"/>
      <c r="DM3" s="3356"/>
      <c r="DN3" s="3356"/>
      <c r="DO3" s="3356"/>
      <c r="DP3" s="3356"/>
      <c r="DQ3" s="3355" t="s">
        <v>6507</v>
      </c>
      <c r="DR3" s="3356"/>
      <c r="DS3" s="3356"/>
      <c r="DT3" s="3356"/>
      <c r="DU3" s="3353"/>
      <c r="DV3" s="3353"/>
      <c r="DW3" s="3353"/>
      <c r="DX3" s="3353"/>
      <c r="DY3" s="3353"/>
      <c r="DZ3" s="3352" t="s">
        <v>6508</v>
      </c>
      <c r="EA3" s="3353"/>
      <c r="EB3" s="3353"/>
      <c r="EC3" s="3353"/>
      <c r="ED3" s="3356"/>
      <c r="EE3" s="3356"/>
      <c r="EF3" s="3356"/>
      <c r="EG3" s="3356"/>
      <c r="EH3" s="3356"/>
      <c r="EI3" s="3355" t="s">
        <v>6509</v>
      </c>
      <c r="EJ3" s="3356"/>
      <c r="EK3" s="3356"/>
      <c r="EL3" s="3356"/>
      <c r="EM3" s="3359"/>
      <c r="EN3" s="3359"/>
      <c r="EO3" s="3359"/>
      <c r="EP3" s="3359"/>
      <c r="EQ3" s="3359"/>
      <c r="ER3" s="3359"/>
      <c r="ES3" s="3359"/>
      <c r="ET3" s="3359"/>
      <c r="EU3" s="3366"/>
      <c r="EV3" s="3366"/>
      <c r="EW3" s="3366"/>
      <c r="EX3" s="3366"/>
      <c r="EY3" s="348" t="s">
        <v>6510</v>
      </c>
      <c r="EZ3" s="3364" t="s">
        <v>6511</v>
      </c>
      <c r="FA3" s="3364" t="s">
        <v>6512</v>
      </c>
      <c r="FB3" s="3364" t="s">
        <v>6513</v>
      </c>
      <c r="FC3" s="3364" t="s">
        <v>4</v>
      </c>
      <c r="FD3" s="3294"/>
      <c r="FE3" s="3297"/>
      <c r="FF3" s="3361"/>
    </row>
    <row r="4" spans="1:162" ht="15" customHeight="1">
      <c r="A4" s="3275"/>
      <c r="B4" s="3301"/>
      <c r="C4" s="3275"/>
      <c r="D4" s="3275"/>
      <c r="E4" s="3275"/>
      <c r="F4" s="3275"/>
      <c r="G4" s="3275"/>
      <c r="H4" s="3275"/>
      <c r="I4" s="3275"/>
      <c r="J4" s="3275"/>
      <c r="K4" s="3275"/>
      <c r="L4" s="3275"/>
      <c r="M4" s="3275"/>
      <c r="N4" s="3275"/>
      <c r="O4" s="3307"/>
      <c r="P4" s="3278"/>
      <c r="Q4" s="3278"/>
      <c r="R4" s="3278"/>
      <c r="S4" s="3278"/>
      <c r="T4" s="3278"/>
      <c r="U4" s="3278"/>
      <c r="V4" s="3278"/>
      <c r="W4" s="3281"/>
      <c r="X4" s="3281"/>
      <c r="Y4" s="3281"/>
      <c r="Z4" s="3281"/>
      <c r="AA4" s="3281"/>
      <c r="AB4" s="3287"/>
      <c r="AC4" s="3287"/>
      <c r="AD4" s="3287"/>
      <c r="AE4" s="3319"/>
      <c r="AF4" s="3284"/>
      <c r="AG4" s="3284"/>
      <c r="AH4" s="3284"/>
      <c r="AI4" s="3284"/>
      <c r="AJ4" s="3284"/>
      <c r="AK4" s="3284"/>
      <c r="AL4" s="3284"/>
      <c r="AM4" s="3284"/>
      <c r="AN4" s="3284"/>
      <c r="AO4" s="3284"/>
      <c r="AP4" s="3284"/>
      <c r="AQ4" s="3284"/>
      <c r="AR4" s="3284"/>
      <c r="AS4" s="3284"/>
      <c r="AT4" s="3284"/>
      <c r="AU4" s="3284"/>
      <c r="AV4" s="3324"/>
      <c r="AW4" s="3324"/>
      <c r="AX4" s="3336"/>
      <c r="AY4" s="3336"/>
      <c r="AZ4" s="3336"/>
      <c r="BA4" s="3336"/>
      <c r="BB4" s="3336"/>
      <c r="BC4" s="3327"/>
      <c r="BD4" s="3327"/>
      <c r="BE4" s="3327"/>
      <c r="BF4" s="3327"/>
      <c r="BG4" s="3327"/>
      <c r="BH4" s="3327"/>
      <c r="BI4" s="3327"/>
      <c r="BJ4" s="3327"/>
      <c r="BK4" s="3327"/>
      <c r="BL4" s="3339"/>
      <c r="BM4" s="3339"/>
      <c r="BN4" s="3339"/>
      <c r="BO4" s="3342"/>
      <c r="BP4" s="3342"/>
      <c r="BQ4" s="3345"/>
      <c r="BR4" s="3345"/>
      <c r="BS4" s="3348"/>
      <c r="BT4" s="3348"/>
      <c r="BU4" s="3348"/>
      <c r="BV4" s="3348"/>
      <c r="BW4" s="3348"/>
      <c r="BX4" s="3348"/>
      <c r="BY4" s="3348"/>
      <c r="BZ4" s="3348"/>
      <c r="CA4" s="3348"/>
      <c r="CB4" s="3351"/>
      <c r="CC4" s="3351"/>
      <c r="CD4" s="3351"/>
      <c r="CE4" s="3351"/>
      <c r="CF4" s="3351"/>
      <c r="CG4" s="3351"/>
      <c r="CH4" s="3351"/>
      <c r="CI4" s="3351"/>
      <c r="CJ4" s="3351"/>
      <c r="CK4" s="3354"/>
      <c r="CL4" s="3354"/>
      <c r="CM4" s="3354"/>
      <c r="CN4" s="3354"/>
      <c r="CO4" s="3354"/>
      <c r="CP4" s="351"/>
      <c r="CQ4" s="3354"/>
      <c r="CR4" s="3354"/>
      <c r="CS4" s="3354"/>
      <c r="CT4" s="3357"/>
      <c r="CU4" s="3357"/>
      <c r="CV4" s="3357"/>
      <c r="CW4" s="3357"/>
      <c r="CX4" s="3357"/>
      <c r="CY4" s="3357"/>
      <c r="CZ4" s="3357"/>
      <c r="DA4" s="3357"/>
      <c r="DB4" s="3357"/>
      <c r="DC4" s="3360"/>
      <c r="DD4" s="3360"/>
      <c r="DE4" s="3360"/>
      <c r="DF4" s="3360"/>
      <c r="DG4" s="3360"/>
      <c r="DH4" s="3360"/>
      <c r="DI4" s="3360"/>
      <c r="DJ4" s="3360"/>
      <c r="DK4" s="3360"/>
      <c r="DL4" s="3357"/>
      <c r="DM4" s="3357"/>
      <c r="DN4" s="3357"/>
      <c r="DO4" s="3357"/>
      <c r="DP4" s="3357"/>
      <c r="DQ4" s="3357"/>
      <c r="DR4" s="3357"/>
      <c r="DS4" s="3357"/>
      <c r="DT4" s="3357"/>
      <c r="DU4" s="3354"/>
      <c r="DV4" s="3354"/>
      <c r="DW4" s="3354"/>
      <c r="DX4" s="3354"/>
      <c r="DY4" s="3354"/>
      <c r="DZ4" s="3354"/>
      <c r="EA4" s="3354"/>
      <c r="EB4" s="3354"/>
      <c r="EC4" s="3354"/>
      <c r="ED4" s="3357"/>
      <c r="EE4" s="3357"/>
      <c r="EF4" s="3357"/>
      <c r="EG4" s="3357"/>
      <c r="EH4" s="3357"/>
      <c r="EI4" s="3357"/>
      <c r="EJ4" s="3357"/>
      <c r="EK4" s="3357"/>
      <c r="EL4" s="3357"/>
      <c r="EM4" s="3360"/>
      <c r="EN4" s="3360"/>
      <c r="EO4" s="3360"/>
      <c r="EP4" s="3360"/>
      <c r="EQ4" s="3360"/>
      <c r="ER4" s="3360"/>
      <c r="ES4" s="3360"/>
      <c r="ET4" s="3360"/>
      <c r="EU4" s="354"/>
      <c r="EV4" s="354"/>
      <c r="EW4" s="354"/>
      <c r="EX4" s="354"/>
      <c r="EY4" s="354" t="s">
        <v>6514</v>
      </c>
      <c r="EZ4" s="3366"/>
      <c r="FA4" s="3366"/>
      <c r="FB4" s="3366"/>
      <c r="FC4" s="3366"/>
      <c r="FD4" s="3295"/>
      <c r="FE4" s="3298"/>
      <c r="FF4" s="3361"/>
    </row>
    <row r="5" spans="1:162" s="1646" customFormat="1" ht="28.5" customHeight="1">
      <c r="A5" s="1613" t="s">
        <v>9248</v>
      </c>
      <c r="B5" s="1639">
        <v>38040</v>
      </c>
      <c r="C5" s="1613" t="s">
        <v>9249</v>
      </c>
      <c r="D5" s="1613" t="s">
        <v>6736</v>
      </c>
      <c r="E5" s="1613" t="s">
        <v>4982</v>
      </c>
      <c r="F5" s="1613">
        <v>4125723</v>
      </c>
      <c r="G5" s="1613" t="s">
        <v>9250</v>
      </c>
      <c r="H5" s="1613" t="s">
        <v>9251</v>
      </c>
      <c r="I5" s="1640" t="s">
        <v>9252</v>
      </c>
      <c r="J5" s="1613" t="s">
        <v>753</v>
      </c>
      <c r="K5" s="1613" t="s">
        <v>9253</v>
      </c>
      <c r="L5" s="1613" t="s">
        <v>69</v>
      </c>
      <c r="M5" s="1613" t="s">
        <v>90</v>
      </c>
      <c r="N5" s="1613" t="s">
        <v>9254</v>
      </c>
      <c r="O5" s="1613" t="s">
        <v>1153</v>
      </c>
      <c r="P5" s="1613" t="s">
        <v>9267</v>
      </c>
      <c r="Q5" s="1639" t="s">
        <v>9268</v>
      </c>
      <c r="R5" s="1613" t="s">
        <v>9269</v>
      </c>
      <c r="S5" s="1613"/>
      <c r="T5" s="1613"/>
      <c r="U5" s="1613" t="s">
        <v>9265</v>
      </c>
      <c r="V5" s="1639" t="s">
        <v>9266</v>
      </c>
      <c r="W5" s="1613" t="s">
        <v>7599</v>
      </c>
      <c r="X5" s="1613">
        <v>100640</v>
      </c>
      <c r="Y5" s="1613">
        <v>100640</v>
      </c>
      <c r="Z5" s="1613">
        <v>100640</v>
      </c>
      <c r="AA5" s="1639">
        <v>44369</v>
      </c>
      <c r="AB5" s="1613"/>
      <c r="AC5" s="1639"/>
      <c r="AD5" s="1613"/>
      <c r="AE5" s="1613"/>
      <c r="AF5" s="1613"/>
      <c r="AG5" s="1613"/>
      <c r="AH5" s="1613"/>
      <c r="AI5" s="1613"/>
      <c r="AJ5" s="1613"/>
      <c r="AK5" s="1613"/>
      <c r="AL5" s="1613"/>
      <c r="AM5" s="1613"/>
      <c r="AN5" s="1613"/>
      <c r="AO5" s="1613"/>
      <c r="AP5" s="1613"/>
      <c r="AQ5" s="1613"/>
      <c r="AR5" s="1613"/>
      <c r="AS5" s="1613"/>
      <c r="AT5" s="1613"/>
      <c r="AU5" s="1613"/>
      <c r="AV5" s="1613"/>
      <c r="AW5" s="1613"/>
      <c r="AX5" s="1613" t="s">
        <v>9262</v>
      </c>
      <c r="AY5" s="1639" t="s">
        <v>9263</v>
      </c>
      <c r="AZ5" s="1613" t="s">
        <v>9264</v>
      </c>
      <c r="BA5" s="1613"/>
      <c r="BB5" s="1613"/>
      <c r="BC5" s="1641">
        <v>619</v>
      </c>
      <c r="BD5" s="1642">
        <v>38197</v>
      </c>
      <c r="BE5" s="1641" t="s">
        <v>9255</v>
      </c>
      <c r="BF5" s="1641" t="s">
        <v>1156</v>
      </c>
      <c r="BG5" s="1641" t="s">
        <v>1153</v>
      </c>
      <c r="BH5" s="1641" t="s">
        <v>1153</v>
      </c>
      <c r="BI5" s="1642">
        <v>38205</v>
      </c>
      <c r="BJ5" s="1642">
        <v>38223</v>
      </c>
      <c r="BK5" s="1642">
        <v>41875</v>
      </c>
      <c r="BL5" s="1641"/>
      <c r="BM5" s="1641"/>
      <c r="BN5" s="1641"/>
      <c r="BO5" s="1643"/>
      <c r="BP5" s="1643"/>
      <c r="BQ5" s="1613"/>
      <c r="BR5" s="1613"/>
      <c r="BS5" s="1613"/>
      <c r="BT5" s="1613"/>
      <c r="BU5" s="1613" t="s">
        <v>7599</v>
      </c>
      <c r="BV5" s="1639">
        <v>40135</v>
      </c>
      <c r="BW5" s="1613" t="s">
        <v>9257</v>
      </c>
      <c r="BX5" s="1613"/>
      <c r="BY5" s="1613"/>
      <c r="BZ5" s="1613"/>
      <c r="CA5" s="1613" t="s">
        <v>1206</v>
      </c>
      <c r="CB5" s="1613"/>
      <c r="CC5" s="1613"/>
      <c r="CD5" s="1613"/>
      <c r="CE5" s="1613"/>
      <c r="CF5" s="1613"/>
      <c r="CG5" s="1613"/>
      <c r="CH5" s="1613"/>
      <c r="CI5" s="1613"/>
      <c r="CJ5" s="1613"/>
      <c r="CK5" s="1613"/>
      <c r="CL5" s="1613"/>
      <c r="CM5" s="1613"/>
      <c r="CN5" s="1613"/>
      <c r="CO5" s="1613"/>
      <c r="CP5" s="1288" t="s">
        <v>9256</v>
      </c>
      <c r="CQ5" s="1613"/>
      <c r="CR5" s="1613"/>
      <c r="CS5" s="1613"/>
      <c r="CT5" s="1613"/>
      <c r="CU5" s="1613"/>
      <c r="CV5" s="1613"/>
      <c r="CW5" s="1613"/>
      <c r="CX5" s="1613"/>
      <c r="CY5" s="1613"/>
      <c r="CZ5" s="1613"/>
      <c r="DA5" s="1613"/>
      <c r="DB5" s="1613"/>
      <c r="DC5" s="1613" t="s">
        <v>9258</v>
      </c>
      <c r="DD5" s="1613" t="s">
        <v>9259</v>
      </c>
      <c r="DE5" s="1639">
        <v>42458</v>
      </c>
      <c r="DF5" s="1639">
        <v>42514</v>
      </c>
      <c r="DG5" s="1613" t="s">
        <v>9261</v>
      </c>
      <c r="DH5" s="1613" t="s">
        <v>9260</v>
      </c>
      <c r="DI5" s="1639">
        <v>42570</v>
      </c>
      <c r="DJ5" s="1639">
        <v>42586</v>
      </c>
      <c r="DK5" s="1613"/>
      <c r="DL5" s="1613"/>
      <c r="DM5" s="1613"/>
      <c r="DN5" s="1613"/>
      <c r="DO5" s="1613"/>
      <c r="DP5" s="1613"/>
      <c r="DQ5" s="1613"/>
      <c r="DR5" s="1613"/>
      <c r="DS5" s="1613"/>
      <c r="DT5" s="1613"/>
      <c r="DU5" s="1613"/>
      <c r="DV5" s="1613"/>
      <c r="DW5" s="1613"/>
      <c r="DX5" s="1613"/>
      <c r="DY5" s="1613"/>
      <c r="DZ5" s="1613"/>
      <c r="EA5" s="1613"/>
      <c r="EB5" s="1613"/>
      <c r="EC5" s="1613"/>
      <c r="ED5" s="1613"/>
      <c r="EE5" s="1613"/>
      <c r="EF5" s="1613"/>
      <c r="EG5" s="1613"/>
      <c r="EH5" s="1613"/>
      <c r="EI5" s="1613"/>
      <c r="EJ5" s="1613"/>
      <c r="EK5" s="1613"/>
      <c r="EL5" s="1613"/>
      <c r="EM5" s="1613"/>
      <c r="EN5" s="1613"/>
      <c r="EO5" s="1613"/>
      <c r="EP5" s="1613"/>
      <c r="EQ5" s="1613"/>
      <c r="ER5" s="1613"/>
      <c r="ES5" s="1613"/>
      <c r="ET5" s="1613"/>
      <c r="EU5" s="1644"/>
      <c r="EV5" s="1644"/>
      <c r="EW5" s="1644"/>
      <c r="EX5" s="1644"/>
      <c r="EY5" s="1644"/>
      <c r="EZ5" s="1613"/>
      <c r="FA5" s="1613"/>
      <c r="FB5" s="1613"/>
      <c r="FC5" s="1645"/>
      <c r="FD5" s="1613" t="s">
        <v>9270</v>
      </c>
      <c r="FE5" s="1639">
        <v>45785</v>
      </c>
      <c r="FF5" s="1646" t="s">
        <v>4704</v>
      </c>
    </row>
    <row r="6" spans="1:162" s="148" customFormat="1" ht="40.35" customHeight="1">
      <c r="B6" s="1543"/>
      <c r="C6" s="148" t="s">
        <v>12213</v>
      </c>
      <c r="E6" s="148" t="s">
        <v>12215</v>
      </c>
      <c r="F6" s="2747">
        <v>19124269</v>
      </c>
      <c r="G6" s="148" t="s">
        <v>12214</v>
      </c>
      <c r="I6" s="1504" t="s">
        <v>12216</v>
      </c>
      <c r="J6" s="148" t="s">
        <v>719</v>
      </c>
      <c r="K6" s="148" t="s">
        <v>2206</v>
      </c>
      <c r="L6" s="148" t="s">
        <v>69</v>
      </c>
      <c r="M6" s="148" t="s">
        <v>70</v>
      </c>
      <c r="N6" s="148" t="s">
        <v>11497</v>
      </c>
      <c r="O6" s="139" t="s">
        <v>1153</v>
      </c>
      <c r="P6" s="139" t="s">
        <v>1153</v>
      </c>
      <c r="Q6" s="139" t="s">
        <v>1153</v>
      </c>
      <c r="R6" s="139" t="s">
        <v>1153</v>
      </c>
      <c r="S6" s="139" t="s">
        <v>1153</v>
      </c>
      <c r="T6" s="139" t="s">
        <v>1153</v>
      </c>
      <c r="U6" s="139" t="s">
        <v>1153</v>
      </c>
      <c r="V6" s="139" t="s">
        <v>1153</v>
      </c>
      <c r="W6" s="139" t="s">
        <v>1153</v>
      </c>
      <c r="X6" s="139" t="s">
        <v>1153</v>
      </c>
      <c r="Y6" s="139" t="s">
        <v>1153</v>
      </c>
      <c r="Z6" s="139" t="s">
        <v>1153</v>
      </c>
      <c r="AA6" s="139" t="s">
        <v>1153</v>
      </c>
      <c r="AB6" s="139" t="s">
        <v>1153</v>
      </c>
      <c r="AC6" s="139" t="s">
        <v>1153</v>
      </c>
      <c r="AD6" s="139" t="s">
        <v>1153</v>
      </c>
      <c r="AE6" s="139" t="s">
        <v>1153</v>
      </c>
      <c r="AF6" s="139" t="s">
        <v>1153</v>
      </c>
      <c r="AG6" s="139" t="s">
        <v>1153</v>
      </c>
      <c r="AH6" s="139" t="s">
        <v>1153</v>
      </c>
      <c r="AI6" s="139" t="s">
        <v>1153</v>
      </c>
      <c r="AJ6" s="139" t="s">
        <v>1153</v>
      </c>
      <c r="AK6" s="139" t="s">
        <v>1153</v>
      </c>
      <c r="AL6" s="139" t="s">
        <v>1153</v>
      </c>
      <c r="AM6" s="139" t="s">
        <v>1153</v>
      </c>
      <c r="AN6" s="139" t="s">
        <v>1153</v>
      </c>
      <c r="AO6" s="139" t="s">
        <v>1153</v>
      </c>
      <c r="AP6" s="139" t="s">
        <v>1153</v>
      </c>
      <c r="AQ6" s="139" t="s">
        <v>1153</v>
      </c>
      <c r="AR6" s="139" t="s">
        <v>1153</v>
      </c>
      <c r="AS6" s="139" t="s">
        <v>1153</v>
      </c>
      <c r="AT6" s="139" t="s">
        <v>1153</v>
      </c>
      <c r="AU6" s="139" t="s">
        <v>1153</v>
      </c>
      <c r="AV6" s="139" t="s">
        <v>1153</v>
      </c>
      <c r="AW6" s="139" t="s">
        <v>1153</v>
      </c>
      <c r="AX6" s="139" t="s">
        <v>1153</v>
      </c>
      <c r="AY6" s="139" t="s">
        <v>1153</v>
      </c>
      <c r="AZ6" s="139" t="s">
        <v>1153</v>
      </c>
      <c r="BA6" s="139" t="s">
        <v>1153</v>
      </c>
      <c r="BB6" s="139" t="s">
        <v>1153</v>
      </c>
      <c r="BC6" s="1554" t="s">
        <v>12219</v>
      </c>
      <c r="BD6" s="1554" t="s">
        <v>12220</v>
      </c>
      <c r="BE6" s="139" t="s">
        <v>1153</v>
      </c>
      <c r="BF6" s="148" t="s">
        <v>1156</v>
      </c>
      <c r="BG6" s="139" t="s">
        <v>1153</v>
      </c>
      <c r="BH6" s="139" t="s">
        <v>1156</v>
      </c>
      <c r="BI6" s="1507">
        <v>41583</v>
      </c>
      <c r="BJ6" s="1507">
        <v>41599</v>
      </c>
      <c r="BK6" s="1507">
        <v>45251</v>
      </c>
      <c r="BL6" s="139" t="s">
        <v>1153</v>
      </c>
      <c r="BM6" s="139" t="s">
        <v>1153</v>
      </c>
      <c r="BN6" s="139" t="s">
        <v>1153</v>
      </c>
      <c r="BO6" s="139" t="s">
        <v>1153</v>
      </c>
      <c r="BP6" s="139" t="s">
        <v>1153</v>
      </c>
      <c r="BQ6" s="139" t="s">
        <v>1153</v>
      </c>
      <c r="BR6" s="139" t="s">
        <v>1153</v>
      </c>
      <c r="BS6" s="139" t="s">
        <v>1153</v>
      </c>
      <c r="BT6" s="139" t="s">
        <v>1153</v>
      </c>
      <c r="BU6" s="139" t="s">
        <v>1153</v>
      </c>
      <c r="BV6" s="139" t="s">
        <v>1153</v>
      </c>
      <c r="BW6" s="139" t="s">
        <v>1153</v>
      </c>
      <c r="BX6" s="139" t="s">
        <v>1153</v>
      </c>
      <c r="BY6" s="139" t="s">
        <v>1153</v>
      </c>
      <c r="BZ6" s="139" t="s">
        <v>1153</v>
      </c>
      <c r="CA6" s="139" t="s">
        <v>1153</v>
      </c>
      <c r="CB6" s="139" t="s">
        <v>1153</v>
      </c>
      <c r="CC6" s="139" t="s">
        <v>1153</v>
      </c>
      <c r="CD6" s="139" t="s">
        <v>1153</v>
      </c>
      <c r="CE6" s="139" t="s">
        <v>1153</v>
      </c>
      <c r="CF6" s="139" t="s">
        <v>1153</v>
      </c>
      <c r="CG6" s="139" t="s">
        <v>1153</v>
      </c>
      <c r="CH6" s="139" t="s">
        <v>1153</v>
      </c>
      <c r="CI6" s="139" t="s">
        <v>1153</v>
      </c>
      <c r="CJ6" s="139" t="s">
        <v>1153</v>
      </c>
      <c r="CK6" s="139" t="s">
        <v>1153</v>
      </c>
      <c r="CL6" s="139" t="s">
        <v>1153</v>
      </c>
      <c r="CM6" s="139" t="s">
        <v>1153</v>
      </c>
      <c r="CN6" s="139" t="s">
        <v>1153</v>
      </c>
      <c r="CO6" s="139" t="s">
        <v>1153</v>
      </c>
      <c r="CP6" s="139" t="s">
        <v>12218</v>
      </c>
      <c r="CQ6" s="139" t="s">
        <v>1153</v>
      </c>
      <c r="CR6" s="139" t="s">
        <v>1153</v>
      </c>
      <c r="CS6" s="139" t="s">
        <v>1153</v>
      </c>
      <c r="CT6" s="139" t="s">
        <v>1153</v>
      </c>
      <c r="CU6" s="139" t="s">
        <v>1153</v>
      </c>
      <c r="CV6" s="139" t="s">
        <v>1153</v>
      </c>
      <c r="CW6" s="139" t="s">
        <v>1153</v>
      </c>
      <c r="CX6" s="139" t="s">
        <v>1153</v>
      </c>
      <c r="CY6" s="139" t="s">
        <v>1153</v>
      </c>
      <c r="CZ6" s="139" t="s">
        <v>1153</v>
      </c>
      <c r="DA6" s="139" t="s">
        <v>1153</v>
      </c>
      <c r="DB6" s="139" t="s">
        <v>1153</v>
      </c>
      <c r="DC6" s="139" t="s">
        <v>12221</v>
      </c>
      <c r="DD6" s="1507">
        <v>41956</v>
      </c>
      <c r="DE6" s="139" t="s">
        <v>1153</v>
      </c>
      <c r="DF6" s="139" t="s">
        <v>1153</v>
      </c>
      <c r="DG6" s="139" t="s">
        <v>1153</v>
      </c>
      <c r="DH6" s="139" t="s">
        <v>1153</v>
      </c>
      <c r="DI6" s="139" t="s">
        <v>1153</v>
      </c>
      <c r="DJ6" s="139" t="s">
        <v>1153</v>
      </c>
      <c r="DK6" s="139" t="s">
        <v>12222</v>
      </c>
      <c r="DL6" s="139" t="s">
        <v>1153</v>
      </c>
      <c r="DM6" s="139" t="s">
        <v>1153</v>
      </c>
      <c r="DN6" s="139" t="s">
        <v>1153</v>
      </c>
      <c r="DO6" s="139" t="s">
        <v>1153</v>
      </c>
      <c r="DP6" s="139" t="s">
        <v>1153</v>
      </c>
      <c r="DQ6" s="139" t="s">
        <v>1153</v>
      </c>
      <c r="DR6" s="139" t="s">
        <v>1153</v>
      </c>
      <c r="DS6" s="139" t="s">
        <v>1153</v>
      </c>
      <c r="DT6" s="139" t="s">
        <v>1153</v>
      </c>
      <c r="DU6" s="139" t="s">
        <v>1153</v>
      </c>
      <c r="DV6" s="139" t="s">
        <v>1153</v>
      </c>
      <c r="DW6" s="139" t="s">
        <v>1153</v>
      </c>
      <c r="DX6" s="139" t="s">
        <v>1153</v>
      </c>
      <c r="DY6" s="139" t="s">
        <v>1153</v>
      </c>
      <c r="DZ6" s="139" t="s">
        <v>1153</v>
      </c>
      <c r="EA6" s="139" t="s">
        <v>1153</v>
      </c>
      <c r="EB6" s="139" t="s">
        <v>1153</v>
      </c>
      <c r="EC6" s="139" t="s">
        <v>1153</v>
      </c>
      <c r="ED6" s="139" t="s">
        <v>1153</v>
      </c>
      <c r="EE6" s="139" t="s">
        <v>1153</v>
      </c>
      <c r="EF6" s="139" t="s">
        <v>1153</v>
      </c>
      <c r="EG6" s="139" t="s">
        <v>1153</v>
      </c>
      <c r="EH6" s="139" t="s">
        <v>1153</v>
      </c>
      <c r="EI6" s="139" t="s">
        <v>1153</v>
      </c>
      <c r="EJ6" s="139" t="s">
        <v>1153</v>
      </c>
      <c r="EK6" s="139" t="s">
        <v>1153</v>
      </c>
      <c r="EL6" s="139" t="s">
        <v>1153</v>
      </c>
      <c r="EM6" s="139" t="s">
        <v>1153</v>
      </c>
      <c r="EN6" s="139" t="s">
        <v>1153</v>
      </c>
      <c r="EO6" s="139" t="s">
        <v>1153</v>
      </c>
      <c r="EP6" s="139" t="s">
        <v>1153</v>
      </c>
      <c r="EQ6" s="139" t="s">
        <v>1153</v>
      </c>
      <c r="ER6" s="139" t="s">
        <v>1153</v>
      </c>
      <c r="ES6" s="139" t="s">
        <v>1153</v>
      </c>
      <c r="ET6" s="139" t="s">
        <v>1153</v>
      </c>
      <c r="EU6" s="139" t="s">
        <v>1153</v>
      </c>
      <c r="EV6" s="139" t="s">
        <v>1153</v>
      </c>
      <c r="EW6" s="139" t="s">
        <v>1153</v>
      </c>
      <c r="EX6" s="139" t="s">
        <v>1153</v>
      </c>
      <c r="EY6" s="139" t="s">
        <v>1153</v>
      </c>
      <c r="EZ6" s="139" t="s">
        <v>1153</v>
      </c>
      <c r="FA6" s="139" t="s">
        <v>1153</v>
      </c>
      <c r="FB6" s="139" t="s">
        <v>1153</v>
      </c>
      <c r="FC6" s="139" t="s">
        <v>1153</v>
      </c>
      <c r="FD6" s="148" t="s">
        <v>12217</v>
      </c>
      <c r="FE6" s="1543">
        <v>46142</v>
      </c>
      <c r="FF6" s="1543" t="s">
        <v>9953</v>
      </c>
    </row>
    <row r="7" spans="1:162" s="125" customFormat="1" ht="40.35" customHeight="1">
      <c r="B7" s="247"/>
      <c r="I7" s="434"/>
      <c r="BD7" s="247"/>
      <c r="BI7" s="247"/>
      <c r="BJ7" s="247"/>
      <c r="BK7" s="247"/>
      <c r="BV7" s="247"/>
      <c r="EA7" s="247"/>
      <c r="EB7" s="247"/>
      <c r="FD7" s="188"/>
      <c r="FE7" s="156"/>
      <c r="FF7" s="247"/>
    </row>
  </sheetData>
  <mergeCells count="176">
    <mergeCell ref="EX2:EX3"/>
    <mergeCell ref="EY2:FA2"/>
    <mergeCell ref="FB2:FC2"/>
    <mergeCell ref="AV3:AV4"/>
    <mergeCell ref="AW3:AW4"/>
    <mergeCell ref="CY3:CY4"/>
    <mergeCell ref="DH3:DH4"/>
    <mergeCell ref="DQ3:DQ4"/>
    <mergeCell ref="DZ3:DZ4"/>
    <mergeCell ref="EI3:EI4"/>
    <mergeCell ref="EZ3:EZ4"/>
    <mergeCell ref="FA3:FA4"/>
    <mergeCell ref="FB3:FB4"/>
    <mergeCell ref="FC3:FC4"/>
    <mergeCell ref="ES2:ES4"/>
    <mergeCell ref="ET2:ET4"/>
    <mergeCell ref="EU2:EU3"/>
    <mergeCell ref="EV2:EV3"/>
    <mergeCell ref="EW2:EW3"/>
    <mergeCell ref="EN2:EN4"/>
    <mergeCell ref="EO2:EO4"/>
    <mergeCell ref="EP2:EP4"/>
    <mergeCell ref="EQ2:EQ4"/>
    <mergeCell ref="ER2:ER4"/>
    <mergeCell ref="EH2:EH4"/>
    <mergeCell ref="EJ2:EJ4"/>
    <mergeCell ref="EK2:EK4"/>
    <mergeCell ref="EL2:EL4"/>
    <mergeCell ref="EM2:EM4"/>
    <mergeCell ref="EC2:EC4"/>
    <mergeCell ref="ED2:ED4"/>
    <mergeCell ref="EE2:EE4"/>
    <mergeCell ref="EF2:EF4"/>
    <mergeCell ref="EG2:EG4"/>
    <mergeCell ref="DG2:DG4"/>
    <mergeCell ref="DI2:DI4"/>
    <mergeCell ref="DJ2:DJ4"/>
    <mergeCell ref="DK2:DK4"/>
    <mergeCell ref="DW2:DW4"/>
    <mergeCell ref="DX2:DX4"/>
    <mergeCell ref="DY2:DY4"/>
    <mergeCell ref="EA2:EA4"/>
    <mergeCell ref="EB2:EB4"/>
    <mergeCell ref="DR2:DR4"/>
    <mergeCell ref="DS2:DS4"/>
    <mergeCell ref="DT2:DT4"/>
    <mergeCell ref="DU2:DU4"/>
    <mergeCell ref="DV2:DV4"/>
    <mergeCell ref="CB2:CB4"/>
    <mergeCell ref="CC2:CC4"/>
    <mergeCell ref="DA2:DA4"/>
    <mergeCell ref="DB2:DB4"/>
    <mergeCell ref="DC2:DC4"/>
    <mergeCell ref="DD2:DD4"/>
    <mergeCell ref="DE2:DE4"/>
    <mergeCell ref="CU2:CU4"/>
    <mergeCell ref="CV2:CV4"/>
    <mergeCell ref="CW2:CW4"/>
    <mergeCell ref="CX2:CX4"/>
    <mergeCell ref="CZ2:CZ4"/>
    <mergeCell ref="V2:V4"/>
    <mergeCell ref="W2:W4"/>
    <mergeCell ref="X2:X4"/>
    <mergeCell ref="Y2:Y4"/>
    <mergeCell ref="Z2:Z4"/>
    <mergeCell ref="BJ2:BJ4"/>
    <mergeCell ref="BK2:BK4"/>
    <mergeCell ref="BL2:BL4"/>
    <mergeCell ref="BM2:BM4"/>
    <mergeCell ref="AR2:AR4"/>
    <mergeCell ref="AS2:AS4"/>
    <mergeCell ref="AT2:AT4"/>
    <mergeCell ref="AU2:AU4"/>
    <mergeCell ref="AX2:AX4"/>
    <mergeCell ref="AW1:AW2"/>
    <mergeCell ref="AX1:BB1"/>
    <mergeCell ref="BC1:BK1"/>
    <mergeCell ref="BL1:BR1"/>
    <mergeCell ref="BO2:BO4"/>
    <mergeCell ref="BP2:BP4"/>
    <mergeCell ref="BQ2:BQ4"/>
    <mergeCell ref="BR2:BR4"/>
    <mergeCell ref="FF1:FF4"/>
    <mergeCell ref="A2:A4"/>
    <mergeCell ref="B2:B4"/>
    <mergeCell ref="C2:C4"/>
    <mergeCell ref="D2:D4"/>
    <mergeCell ref="E2:E4"/>
    <mergeCell ref="F2:F4"/>
    <mergeCell ref="G2:G4"/>
    <mergeCell ref="H2:H4"/>
    <mergeCell ref="I2:I4"/>
    <mergeCell ref="J2:J4"/>
    <mergeCell ref="K2:K4"/>
    <mergeCell ref="L2:L4"/>
    <mergeCell ref="M2:M4"/>
    <mergeCell ref="N2:N4"/>
    <mergeCell ref="P2:P4"/>
    <mergeCell ref="CB1:CJ1"/>
    <mergeCell ref="CK1:ET1"/>
    <mergeCell ref="EU1:FC1"/>
    <mergeCell ref="AM2:AM4"/>
    <mergeCell ref="AN2:AN4"/>
    <mergeCell ref="AO2:AO4"/>
    <mergeCell ref="AP2:AP4"/>
    <mergeCell ref="AQ2:AQ4"/>
    <mergeCell ref="FD1:FD4"/>
    <mergeCell ref="FE1:FE4"/>
    <mergeCell ref="CD2:CD4"/>
    <mergeCell ref="CE2:CE4"/>
    <mergeCell ref="CF2:CF4"/>
    <mergeCell ref="CG2:CG4"/>
    <mergeCell ref="CH2:CH4"/>
    <mergeCell ref="CI2:CI4"/>
    <mergeCell ref="CJ2:CJ4"/>
    <mergeCell ref="CK2:CK4"/>
    <mergeCell ref="CL2:CL4"/>
    <mergeCell ref="CM2:CM4"/>
    <mergeCell ref="CN2:CN4"/>
    <mergeCell ref="CO2:CO4"/>
    <mergeCell ref="CQ2:CQ4"/>
    <mergeCell ref="CR2:CR4"/>
    <mergeCell ref="CS2:CS4"/>
    <mergeCell ref="CT2:CT4"/>
    <mergeCell ref="DL2:DL4"/>
    <mergeCell ref="DM2:DM4"/>
    <mergeCell ref="DN2:DN4"/>
    <mergeCell ref="DO2:DO4"/>
    <mergeCell ref="DP2:DP4"/>
    <mergeCell ref="DF2:DF4"/>
    <mergeCell ref="BS1:CA1"/>
    <mergeCell ref="AY2:AY4"/>
    <mergeCell ref="AZ2:AZ4"/>
    <mergeCell ref="BA2:BA4"/>
    <mergeCell ref="BB2:BB4"/>
    <mergeCell ref="BC2:BC4"/>
    <mergeCell ref="BD2:BD4"/>
    <mergeCell ref="BE2:BE4"/>
    <mergeCell ref="BF2:BF4"/>
    <mergeCell ref="BG2:BG4"/>
    <mergeCell ref="BH2:BH4"/>
    <mergeCell ref="BI2:BI4"/>
    <mergeCell ref="BN2:BN4"/>
    <mergeCell ref="BT2:BT4"/>
    <mergeCell ref="BU2:BU4"/>
    <mergeCell ref="BV2:BV4"/>
    <mergeCell ref="BW2:BW4"/>
    <mergeCell ref="BX2:BX4"/>
    <mergeCell ref="BS2:BS4"/>
    <mergeCell ref="BY2:BY4"/>
    <mergeCell ref="BZ2:BZ4"/>
    <mergeCell ref="CA2:CA4"/>
    <mergeCell ref="A1:N1"/>
    <mergeCell ref="O1:O4"/>
    <mergeCell ref="P1:V1"/>
    <mergeCell ref="W1:AA1"/>
    <mergeCell ref="AB1:AD1"/>
    <mergeCell ref="AE1:AE4"/>
    <mergeCell ref="AF1:AU1"/>
    <mergeCell ref="AV1:AV2"/>
    <mergeCell ref="AA2:AA4"/>
    <mergeCell ref="AB2:AB4"/>
    <mergeCell ref="AC2:AC4"/>
    <mergeCell ref="AD2:AD4"/>
    <mergeCell ref="AF2:AF4"/>
    <mergeCell ref="AG2:AG4"/>
    <mergeCell ref="AH2:AH4"/>
    <mergeCell ref="AI2:AI4"/>
    <mergeCell ref="AJ2:AJ4"/>
    <mergeCell ref="AK2:AK4"/>
    <mergeCell ref="AL2:AL4"/>
    <mergeCell ref="Q2:Q4"/>
    <mergeCell ref="R2:R4"/>
    <mergeCell ref="S2:S4"/>
    <mergeCell ref="T2:T4"/>
    <mergeCell ref="U2:U4"/>
  </mergeCells>
  <conditionalFormatting sqref="AK7:AK9 AK11:AK13 AK15:AK16 AK18:AK24 AK26:AK28 AK38 AK40:AK41 AK47:AK71">
    <cfRule type="expression" dxfId="62" priority="4" stopIfTrue="1">
      <formula>AJ7&gt;=1</formula>
    </cfRule>
    <cfRule type="expression" dxfId="61" priority="5" stopIfTrue="1">
      <formula>AJ7&lt;0</formula>
    </cfRule>
    <cfRule type="expression" dxfId="60" priority="6" stopIfTrue="1">
      <formula>AJ7=0</formula>
    </cfRule>
  </conditionalFormatting>
  <conditionalFormatting sqref="AK17">
    <cfRule type="expression" dxfId="59" priority="1" stopIfTrue="1">
      <formula>AJ17&gt;=1</formula>
    </cfRule>
    <cfRule type="expression" dxfId="58" priority="2" stopIfTrue="1">
      <formula>AJ17&lt;0</formula>
    </cfRule>
    <cfRule type="expression" dxfId="57" priority="3" stopIfTrue="1">
      <formula>AJ17=0</formula>
    </cfRule>
  </conditionalFormatting>
  <hyperlinks>
    <hyperlink ref="I5" r:id="rId1"/>
  </hyperlinks>
  <pageMargins left="0.7" right="0.7" top="0.75" bottom="0.75" header="0.3" footer="0.3"/>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8"/>
  <dimension ref="A1:FF7"/>
  <sheetViews>
    <sheetView topLeftCell="FB1" workbookViewId="0">
      <selection activeCell="FB5" sqref="A5:XFD5"/>
    </sheetView>
  </sheetViews>
  <sheetFormatPr baseColWidth="10" defaultRowHeight="15"/>
  <cols>
    <col min="5" max="5" width="38.42578125" customWidth="1"/>
    <col min="6" max="6" width="21.42578125" customWidth="1"/>
    <col min="7" max="7" width="28.5703125" customWidth="1"/>
    <col min="8" max="8" width="24.5703125" customWidth="1"/>
    <col min="9" max="9" width="28.5703125" customWidth="1"/>
    <col min="10" max="10" width="20.42578125" customWidth="1"/>
    <col min="11" max="11" width="22.42578125" customWidth="1"/>
    <col min="12" max="12" width="25.42578125" customWidth="1"/>
    <col min="13" max="13" width="23" customWidth="1"/>
    <col min="14" max="14" width="34.42578125" customWidth="1"/>
    <col min="160" max="160" width="43" customWidth="1"/>
  </cols>
  <sheetData>
    <row r="1" spans="1:162" s="157" customFormat="1" ht="52.5" customHeight="1">
      <c r="A1" s="3302" t="s">
        <v>5</v>
      </c>
      <c r="B1" s="3303"/>
      <c r="C1" s="3303"/>
      <c r="D1" s="3303"/>
      <c r="E1" s="3303"/>
      <c r="F1" s="3303"/>
      <c r="G1" s="3303"/>
      <c r="H1" s="3303"/>
      <c r="I1" s="3303"/>
      <c r="J1" s="3303"/>
      <c r="K1" s="3303"/>
      <c r="L1" s="3303"/>
      <c r="M1" s="3303"/>
      <c r="N1" s="3304"/>
      <c r="O1" s="3305" t="s">
        <v>3144</v>
      </c>
      <c r="P1" s="3308" t="s">
        <v>6</v>
      </c>
      <c r="Q1" s="3309"/>
      <c r="R1" s="3309"/>
      <c r="S1" s="3309"/>
      <c r="T1" s="3309"/>
      <c r="U1" s="3309"/>
      <c r="V1" s="3310"/>
      <c r="W1" s="3311" t="s">
        <v>7</v>
      </c>
      <c r="X1" s="3312"/>
      <c r="Y1" s="3312"/>
      <c r="Z1" s="3312"/>
      <c r="AA1" s="3313"/>
      <c r="AB1" s="3314" t="s">
        <v>28</v>
      </c>
      <c r="AC1" s="3315"/>
      <c r="AD1" s="3316"/>
      <c r="AE1" s="3317" t="s">
        <v>3138</v>
      </c>
      <c r="AF1" s="3320" t="s">
        <v>9</v>
      </c>
      <c r="AG1" s="3321"/>
      <c r="AH1" s="3321"/>
      <c r="AI1" s="3321"/>
      <c r="AJ1" s="3321"/>
      <c r="AK1" s="3321"/>
      <c r="AL1" s="3321"/>
      <c r="AM1" s="3321"/>
      <c r="AN1" s="3321"/>
      <c r="AO1" s="3321"/>
      <c r="AP1" s="3321"/>
      <c r="AQ1" s="3321"/>
      <c r="AR1" s="3321"/>
      <c r="AS1" s="3321"/>
      <c r="AT1" s="3321"/>
      <c r="AU1" s="3322"/>
      <c r="AV1" s="3323" t="s">
        <v>3139</v>
      </c>
      <c r="AW1" s="3323" t="s">
        <v>3151</v>
      </c>
      <c r="AX1" s="3328" t="s">
        <v>6</v>
      </c>
      <c r="AY1" s="3329"/>
      <c r="AZ1" s="3329"/>
      <c r="BA1" s="3329"/>
      <c r="BB1" s="3330"/>
      <c r="BC1" s="3331" t="s">
        <v>10</v>
      </c>
      <c r="BD1" s="3332"/>
      <c r="BE1" s="3332"/>
      <c r="BF1" s="3332"/>
      <c r="BG1" s="3332"/>
      <c r="BH1" s="3332"/>
      <c r="BI1" s="3332"/>
      <c r="BJ1" s="3332"/>
      <c r="BK1" s="3333"/>
      <c r="BL1" s="3264" t="s">
        <v>11</v>
      </c>
      <c r="BM1" s="3265"/>
      <c r="BN1" s="3265"/>
      <c r="BO1" s="3265"/>
      <c r="BP1" s="3265"/>
      <c r="BQ1" s="3265"/>
      <c r="BR1" s="3266"/>
      <c r="BS1" s="3267" t="s">
        <v>13</v>
      </c>
      <c r="BT1" s="3268"/>
      <c r="BU1" s="3268"/>
      <c r="BV1" s="3268"/>
      <c r="BW1" s="3268"/>
      <c r="BX1" s="3268"/>
      <c r="BY1" s="3268"/>
      <c r="BZ1" s="3268"/>
      <c r="CA1" s="3269"/>
      <c r="CB1" s="3270" t="s">
        <v>14</v>
      </c>
      <c r="CC1" s="3271"/>
      <c r="CD1" s="3271"/>
      <c r="CE1" s="3271"/>
      <c r="CF1" s="3271"/>
      <c r="CG1" s="3271"/>
      <c r="CH1" s="3271"/>
      <c r="CI1" s="3271"/>
      <c r="CJ1" s="3272"/>
      <c r="CK1" s="3288" t="s">
        <v>6477</v>
      </c>
      <c r="CL1" s="3289"/>
      <c r="CM1" s="3289"/>
      <c r="CN1" s="3289"/>
      <c r="CO1" s="3289"/>
      <c r="CP1" s="3289"/>
      <c r="CQ1" s="3289"/>
      <c r="CR1" s="3289"/>
      <c r="CS1" s="3289"/>
      <c r="CT1" s="3289"/>
      <c r="CU1" s="3289"/>
      <c r="CV1" s="3289"/>
      <c r="CW1" s="3289"/>
      <c r="CX1" s="3289"/>
      <c r="CY1" s="3289"/>
      <c r="CZ1" s="3289"/>
      <c r="DA1" s="3289"/>
      <c r="DB1" s="3289"/>
      <c r="DC1" s="3289"/>
      <c r="DD1" s="3289"/>
      <c r="DE1" s="3289"/>
      <c r="DF1" s="3289"/>
      <c r="DG1" s="3289"/>
      <c r="DH1" s="3289"/>
      <c r="DI1" s="3289"/>
      <c r="DJ1" s="3289"/>
      <c r="DK1" s="3289"/>
      <c r="DL1" s="3289"/>
      <c r="DM1" s="3289"/>
      <c r="DN1" s="3289"/>
      <c r="DO1" s="3289"/>
      <c r="DP1" s="3289"/>
      <c r="DQ1" s="3289"/>
      <c r="DR1" s="3289"/>
      <c r="DS1" s="3289"/>
      <c r="DT1" s="3289"/>
      <c r="DU1" s="3289"/>
      <c r="DV1" s="3289"/>
      <c r="DW1" s="3289"/>
      <c r="DX1" s="3289"/>
      <c r="DY1" s="3289"/>
      <c r="DZ1" s="3289"/>
      <c r="EA1" s="3289"/>
      <c r="EB1" s="3289"/>
      <c r="EC1" s="3289"/>
      <c r="ED1" s="3289"/>
      <c r="EE1" s="3289"/>
      <c r="EF1" s="3289"/>
      <c r="EG1" s="3289"/>
      <c r="EH1" s="3289"/>
      <c r="EI1" s="3289"/>
      <c r="EJ1" s="3289"/>
      <c r="EK1" s="3289"/>
      <c r="EL1" s="3289"/>
      <c r="EM1" s="3289"/>
      <c r="EN1" s="3289"/>
      <c r="EO1" s="3289"/>
      <c r="EP1" s="3289"/>
      <c r="EQ1" s="3290"/>
      <c r="ER1" s="3290"/>
      <c r="ES1" s="3290"/>
      <c r="ET1" s="3291"/>
      <c r="EU1" s="3292" t="s">
        <v>4182</v>
      </c>
      <c r="EV1" s="3292"/>
      <c r="EW1" s="3292"/>
      <c r="EX1" s="3292"/>
      <c r="EY1" s="3292"/>
      <c r="EZ1" s="3292"/>
      <c r="FA1" s="3292"/>
      <c r="FB1" s="3292"/>
      <c r="FC1" s="3292"/>
      <c r="FD1" s="3293" t="s">
        <v>6478</v>
      </c>
      <c r="FE1" s="3296" t="s">
        <v>6479</v>
      </c>
      <c r="FF1" s="347"/>
    </row>
    <row r="2" spans="1:162" s="166" customFormat="1" ht="56.25" customHeight="1">
      <c r="A2" s="3273" t="s">
        <v>16</v>
      </c>
      <c r="B2" s="3299" t="s">
        <v>17</v>
      </c>
      <c r="C2" s="3273" t="s">
        <v>18</v>
      </c>
      <c r="D2" s="3273" t="s">
        <v>3141</v>
      </c>
      <c r="E2" s="3273" t="s">
        <v>20</v>
      </c>
      <c r="F2" s="3273" t="s">
        <v>21</v>
      </c>
      <c r="G2" s="3273" t="s">
        <v>1127</v>
      </c>
      <c r="H2" s="3273" t="s">
        <v>6480</v>
      </c>
      <c r="I2" s="3273" t="s">
        <v>1129</v>
      </c>
      <c r="J2" s="3273" t="s">
        <v>6481</v>
      </c>
      <c r="K2" s="3273" t="s">
        <v>3143</v>
      </c>
      <c r="L2" s="3273" t="s">
        <v>24</v>
      </c>
      <c r="M2" s="3273" t="s">
        <v>25</v>
      </c>
      <c r="N2" s="3273" t="s">
        <v>26</v>
      </c>
      <c r="O2" s="3306"/>
      <c r="P2" s="3276" t="s">
        <v>28</v>
      </c>
      <c r="Q2" s="3276" t="s">
        <v>29</v>
      </c>
      <c r="R2" s="3276" t="s">
        <v>30</v>
      </c>
      <c r="S2" s="3276" t="s">
        <v>6482</v>
      </c>
      <c r="T2" s="3276" t="s">
        <v>6483</v>
      </c>
      <c r="U2" s="3276" t="s">
        <v>31</v>
      </c>
      <c r="V2" s="3276" t="s">
        <v>32</v>
      </c>
      <c r="W2" s="3279" t="s">
        <v>1131</v>
      </c>
      <c r="X2" s="3279" t="s">
        <v>1132</v>
      </c>
      <c r="Y2" s="3279" t="s">
        <v>1133</v>
      </c>
      <c r="Z2" s="3279" t="s">
        <v>33</v>
      </c>
      <c r="AA2" s="3279" t="s">
        <v>34</v>
      </c>
      <c r="AB2" s="3285" t="s">
        <v>28</v>
      </c>
      <c r="AC2" s="3285" t="s">
        <v>29</v>
      </c>
      <c r="AD2" s="3285" t="s">
        <v>30</v>
      </c>
      <c r="AE2" s="3318"/>
      <c r="AF2" s="3282" t="s">
        <v>37</v>
      </c>
      <c r="AG2" s="3282" t="s">
        <v>38</v>
      </c>
      <c r="AH2" s="3282" t="s">
        <v>3146</v>
      </c>
      <c r="AI2" s="3282" t="s">
        <v>3147</v>
      </c>
      <c r="AJ2" s="3282" t="s">
        <v>1139</v>
      </c>
      <c r="AK2" s="3282" t="s">
        <v>3148</v>
      </c>
      <c r="AL2" s="3282" t="s">
        <v>3149</v>
      </c>
      <c r="AM2" s="3282" t="s">
        <v>3150</v>
      </c>
      <c r="AN2" s="3282" t="s">
        <v>39</v>
      </c>
      <c r="AO2" s="3282" t="s">
        <v>6484</v>
      </c>
      <c r="AP2" s="3282" t="s">
        <v>6485</v>
      </c>
      <c r="AQ2" s="3282" t="s">
        <v>6486</v>
      </c>
      <c r="AR2" s="3282" t="s">
        <v>6487</v>
      </c>
      <c r="AS2" s="3282" t="s">
        <v>6488</v>
      </c>
      <c r="AT2" s="3282" t="s">
        <v>6489</v>
      </c>
      <c r="AU2" s="3282" t="s">
        <v>6490</v>
      </c>
      <c r="AV2" s="3324"/>
      <c r="AW2" s="3324"/>
      <c r="AX2" s="3334" t="s">
        <v>44</v>
      </c>
      <c r="AY2" s="3334" t="s">
        <v>45</v>
      </c>
      <c r="AZ2" s="3334" t="s">
        <v>30</v>
      </c>
      <c r="BA2" s="3334" t="s">
        <v>31</v>
      </c>
      <c r="BB2" s="3334" t="s">
        <v>32</v>
      </c>
      <c r="BC2" s="3325" t="s">
        <v>46</v>
      </c>
      <c r="BD2" s="3325" t="s">
        <v>47</v>
      </c>
      <c r="BE2" s="3325" t="s">
        <v>30</v>
      </c>
      <c r="BF2" s="3325" t="s">
        <v>48</v>
      </c>
      <c r="BG2" s="3325" t="s">
        <v>49</v>
      </c>
      <c r="BH2" s="3325" t="s">
        <v>4235</v>
      </c>
      <c r="BI2" s="3325" t="s">
        <v>50</v>
      </c>
      <c r="BJ2" s="3325" t="s">
        <v>51</v>
      </c>
      <c r="BK2" s="3325" t="s">
        <v>6491</v>
      </c>
      <c r="BL2" s="3337" t="s">
        <v>52</v>
      </c>
      <c r="BM2" s="3337" t="s">
        <v>53</v>
      </c>
      <c r="BN2" s="3337" t="s">
        <v>46</v>
      </c>
      <c r="BO2" s="3340" t="s">
        <v>47</v>
      </c>
      <c r="BP2" s="3340" t="s">
        <v>30</v>
      </c>
      <c r="BQ2" s="3343" t="s">
        <v>54</v>
      </c>
      <c r="BR2" s="3343" t="s">
        <v>50</v>
      </c>
      <c r="BS2" s="3346" t="s">
        <v>52</v>
      </c>
      <c r="BT2" s="3346" t="s">
        <v>53</v>
      </c>
      <c r="BU2" s="3346" t="s">
        <v>55</v>
      </c>
      <c r="BV2" s="3346" t="s">
        <v>56</v>
      </c>
      <c r="BW2" s="3346" t="s">
        <v>57</v>
      </c>
      <c r="BX2" s="3346" t="s">
        <v>46</v>
      </c>
      <c r="BY2" s="3346" t="s">
        <v>58</v>
      </c>
      <c r="BZ2" s="3346" t="s">
        <v>59</v>
      </c>
      <c r="CA2" s="3346" t="s">
        <v>60</v>
      </c>
      <c r="CB2" s="3349" t="s">
        <v>61</v>
      </c>
      <c r="CC2" s="3349" t="s">
        <v>53</v>
      </c>
      <c r="CD2" s="3349" t="s">
        <v>62</v>
      </c>
      <c r="CE2" s="3349" t="s">
        <v>63</v>
      </c>
      <c r="CF2" s="3349" t="s">
        <v>38</v>
      </c>
      <c r="CG2" s="3349" t="s">
        <v>46</v>
      </c>
      <c r="CH2" s="3349" t="s">
        <v>47</v>
      </c>
      <c r="CI2" s="3349" t="s">
        <v>30</v>
      </c>
      <c r="CJ2" s="3349" t="s">
        <v>60</v>
      </c>
      <c r="CK2" s="3352" t="s">
        <v>6492</v>
      </c>
      <c r="CL2" s="3352" t="s">
        <v>53</v>
      </c>
      <c r="CM2" s="3352" t="s">
        <v>62</v>
      </c>
      <c r="CN2" s="3352" t="s">
        <v>63</v>
      </c>
      <c r="CO2" s="3352" t="s">
        <v>38</v>
      </c>
      <c r="CP2" s="330" t="s">
        <v>46</v>
      </c>
      <c r="CQ2" s="3352" t="s">
        <v>6493</v>
      </c>
      <c r="CR2" s="3352" t="s">
        <v>6494</v>
      </c>
      <c r="CS2" s="3352" t="s">
        <v>6495</v>
      </c>
      <c r="CT2" s="3355" t="s">
        <v>6492</v>
      </c>
      <c r="CU2" s="3355" t="s">
        <v>53</v>
      </c>
      <c r="CV2" s="3355" t="s">
        <v>62</v>
      </c>
      <c r="CW2" s="3355" t="s">
        <v>63</v>
      </c>
      <c r="CX2" s="3355" t="s">
        <v>38</v>
      </c>
      <c r="CY2" s="342" t="s">
        <v>46</v>
      </c>
      <c r="CZ2" s="3355" t="s">
        <v>6493</v>
      </c>
      <c r="DA2" s="3355" t="s">
        <v>6494</v>
      </c>
      <c r="DB2" s="3355" t="s">
        <v>6495</v>
      </c>
      <c r="DC2" s="3358" t="s">
        <v>6492</v>
      </c>
      <c r="DD2" s="3358" t="s">
        <v>53</v>
      </c>
      <c r="DE2" s="3358" t="s">
        <v>62</v>
      </c>
      <c r="DF2" s="3358" t="s">
        <v>63</v>
      </c>
      <c r="DG2" s="3358" t="s">
        <v>38</v>
      </c>
      <c r="DH2" s="343" t="s">
        <v>46</v>
      </c>
      <c r="DI2" s="3358" t="s">
        <v>6493</v>
      </c>
      <c r="DJ2" s="3358" t="s">
        <v>6494</v>
      </c>
      <c r="DK2" s="3358" t="s">
        <v>6495</v>
      </c>
      <c r="DL2" s="3355" t="s">
        <v>6492</v>
      </c>
      <c r="DM2" s="3355" t="s">
        <v>53</v>
      </c>
      <c r="DN2" s="3355" t="s">
        <v>62</v>
      </c>
      <c r="DO2" s="3355" t="s">
        <v>63</v>
      </c>
      <c r="DP2" s="3355" t="s">
        <v>38</v>
      </c>
      <c r="DQ2" s="342" t="s">
        <v>46</v>
      </c>
      <c r="DR2" s="3355" t="s">
        <v>6493</v>
      </c>
      <c r="DS2" s="3355" t="s">
        <v>6494</v>
      </c>
      <c r="DT2" s="3355" t="s">
        <v>6495</v>
      </c>
      <c r="DU2" s="3352" t="s">
        <v>6492</v>
      </c>
      <c r="DV2" s="3352" t="s">
        <v>53</v>
      </c>
      <c r="DW2" s="3352" t="s">
        <v>62</v>
      </c>
      <c r="DX2" s="3352" t="s">
        <v>63</v>
      </c>
      <c r="DY2" s="3352" t="s">
        <v>38</v>
      </c>
      <c r="DZ2" s="330" t="s">
        <v>46</v>
      </c>
      <c r="EA2" s="3352" t="s">
        <v>6493</v>
      </c>
      <c r="EB2" s="3352" t="s">
        <v>6494</v>
      </c>
      <c r="EC2" s="3352" t="s">
        <v>6495</v>
      </c>
      <c r="ED2" s="3355" t="s">
        <v>6492</v>
      </c>
      <c r="EE2" s="3355" t="s">
        <v>53</v>
      </c>
      <c r="EF2" s="3355" t="s">
        <v>62</v>
      </c>
      <c r="EG2" s="3355" t="s">
        <v>63</v>
      </c>
      <c r="EH2" s="3355" t="s">
        <v>38</v>
      </c>
      <c r="EI2" s="342" t="s">
        <v>46</v>
      </c>
      <c r="EJ2" s="3355" t="s">
        <v>6493</v>
      </c>
      <c r="EK2" s="3355" t="s">
        <v>6494</v>
      </c>
      <c r="EL2" s="3355" t="s">
        <v>6495</v>
      </c>
      <c r="EM2" s="3358" t="s">
        <v>53</v>
      </c>
      <c r="EN2" s="3358" t="s">
        <v>62</v>
      </c>
      <c r="EO2" s="3358" t="s">
        <v>63</v>
      </c>
      <c r="EP2" s="3358" t="s">
        <v>38</v>
      </c>
      <c r="EQ2" s="3358" t="s">
        <v>6496</v>
      </c>
      <c r="ER2" s="3358" t="s">
        <v>6493</v>
      </c>
      <c r="ES2" s="3358" t="s">
        <v>6494</v>
      </c>
      <c r="ET2" s="3358" t="s">
        <v>6495</v>
      </c>
      <c r="EU2" s="3364" t="s">
        <v>6497</v>
      </c>
      <c r="EV2" s="3364" t="s">
        <v>6498</v>
      </c>
      <c r="EW2" s="3364" t="s">
        <v>6499</v>
      </c>
      <c r="EX2" s="3364" t="s">
        <v>6500</v>
      </c>
      <c r="EY2" s="3362" t="s">
        <v>6501</v>
      </c>
      <c r="EZ2" s="3362"/>
      <c r="FA2" s="3362"/>
      <c r="FB2" s="3362" t="s">
        <v>6502</v>
      </c>
      <c r="FC2" s="3362"/>
      <c r="FD2" s="3294"/>
      <c r="FE2" s="3297"/>
      <c r="FF2" s="346"/>
    </row>
    <row r="3" spans="1:162" ht="38.25" customHeight="1">
      <c r="A3" s="3274"/>
      <c r="B3" s="3300"/>
      <c r="C3" s="3274"/>
      <c r="D3" s="3274"/>
      <c r="E3" s="3274"/>
      <c r="F3" s="3274"/>
      <c r="G3" s="3274"/>
      <c r="H3" s="3274"/>
      <c r="I3" s="3274"/>
      <c r="J3" s="3274"/>
      <c r="K3" s="3274"/>
      <c r="L3" s="3274"/>
      <c r="M3" s="3274"/>
      <c r="N3" s="3274"/>
      <c r="O3" s="3306"/>
      <c r="P3" s="3277"/>
      <c r="Q3" s="3277"/>
      <c r="R3" s="3277"/>
      <c r="S3" s="3277"/>
      <c r="T3" s="3277"/>
      <c r="U3" s="3277"/>
      <c r="V3" s="3277"/>
      <c r="W3" s="3280"/>
      <c r="X3" s="3280"/>
      <c r="Y3" s="3280"/>
      <c r="Z3" s="3280"/>
      <c r="AA3" s="3280"/>
      <c r="AB3" s="3286"/>
      <c r="AC3" s="3286"/>
      <c r="AD3" s="3286"/>
      <c r="AE3" s="3318"/>
      <c r="AF3" s="3283"/>
      <c r="AG3" s="3283"/>
      <c r="AH3" s="3283"/>
      <c r="AI3" s="3283"/>
      <c r="AJ3" s="3283"/>
      <c r="AK3" s="3283"/>
      <c r="AL3" s="3283"/>
      <c r="AM3" s="3283"/>
      <c r="AN3" s="3283"/>
      <c r="AO3" s="3283"/>
      <c r="AP3" s="3283"/>
      <c r="AQ3" s="3283"/>
      <c r="AR3" s="3283"/>
      <c r="AS3" s="3283"/>
      <c r="AT3" s="3283"/>
      <c r="AU3" s="3283"/>
      <c r="AV3" s="3323" t="s">
        <v>6503</v>
      </c>
      <c r="AW3" s="3323"/>
      <c r="AX3" s="3335"/>
      <c r="AY3" s="3335"/>
      <c r="AZ3" s="3335"/>
      <c r="BA3" s="3335"/>
      <c r="BB3" s="3335"/>
      <c r="BC3" s="3326"/>
      <c r="BD3" s="3326"/>
      <c r="BE3" s="3326"/>
      <c r="BF3" s="3326"/>
      <c r="BG3" s="3326"/>
      <c r="BH3" s="3326"/>
      <c r="BI3" s="3326"/>
      <c r="BJ3" s="3326"/>
      <c r="BK3" s="3326"/>
      <c r="BL3" s="3338"/>
      <c r="BM3" s="3338"/>
      <c r="BN3" s="3338"/>
      <c r="BO3" s="3341"/>
      <c r="BP3" s="3341"/>
      <c r="BQ3" s="3344"/>
      <c r="BR3" s="3344"/>
      <c r="BS3" s="3347"/>
      <c r="BT3" s="3347"/>
      <c r="BU3" s="3347"/>
      <c r="BV3" s="3347"/>
      <c r="BW3" s="3347"/>
      <c r="BX3" s="3347"/>
      <c r="BY3" s="3347"/>
      <c r="BZ3" s="3347"/>
      <c r="CA3" s="3347"/>
      <c r="CB3" s="3350"/>
      <c r="CC3" s="3350"/>
      <c r="CD3" s="3350"/>
      <c r="CE3" s="3350"/>
      <c r="CF3" s="3350"/>
      <c r="CG3" s="3350"/>
      <c r="CH3" s="3350"/>
      <c r="CI3" s="3350"/>
      <c r="CJ3" s="3350"/>
      <c r="CK3" s="3353"/>
      <c r="CL3" s="3353"/>
      <c r="CM3" s="3353"/>
      <c r="CN3" s="3353"/>
      <c r="CO3" s="3353"/>
      <c r="CP3" s="336" t="s">
        <v>6504</v>
      </c>
      <c r="CQ3" s="3353"/>
      <c r="CR3" s="3353"/>
      <c r="CS3" s="3353"/>
      <c r="CT3" s="3356"/>
      <c r="CU3" s="3356"/>
      <c r="CV3" s="3356"/>
      <c r="CW3" s="3356"/>
      <c r="CX3" s="3356"/>
      <c r="CY3" s="3355" t="s">
        <v>6505</v>
      </c>
      <c r="CZ3" s="3356"/>
      <c r="DA3" s="3356"/>
      <c r="DB3" s="3356"/>
      <c r="DC3" s="3359"/>
      <c r="DD3" s="3359"/>
      <c r="DE3" s="3359"/>
      <c r="DF3" s="3359"/>
      <c r="DG3" s="3359"/>
      <c r="DH3" s="3358" t="s">
        <v>6506</v>
      </c>
      <c r="DI3" s="3359"/>
      <c r="DJ3" s="3359"/>
      <c r="DK3" s="3359"/>
      <c r="DL3" s="3356"/>
      <c r="DM3" s="3356"/>
      <c r="DN3" s="3356"/>
      <c r="DO3" s="3356"/>
      <c r="DP3" s="3356"/>
      <c r="DQ3" s="3355" t="s">
        <v>6507</v>
      </c>
      <c r="DR3" s="3356"/>
      <c r="DS3" s="3356"/>
      <c r="DT3" s="3356"/>
      <c r="DU3" s="3353"/>
      <c r="DV3" s="3353"/>
      <c r="DW3" s="3353"/>
      <c r="DX3" s="3353"/>
      <c r="DY3" s="3353"/>
      <c r="DZ3" s="3352" t="s">
        <v>6508</v>
      </c>
      <c r="EA3" s="3353"/>
      <c r="EB3" s="3353"/>
      <c r="EC3" s="3353"/>
      <c r="ED3" s="3356"/>
      <c r="EE3" s="3356"/>
      <c r="EF3" s="3356"/>
      <c r="EG3" s="3356"/>
      <c r="EH3" s="3356"/>
      <c r="EI3" s="3355" t="s">
        <v>6509</v>
      </c>
      <c r="EJ3" s="3356"/>
      <c r="EK3" s="3356"/>
      <c r="EL3" s="3356"/>
      <c r="EM3" s="3359"/>
      <c r="EN3" s="3359"/>
      <c r="EO3" s="3359"/>
      <c r="EP3" s="3359"/>
      <c r="EQ3" s="3359"/>
      <c r="ER3" s="3359"/>
      <c r="ES3" s="3359"/>
      <c r="ET3" s="3359"/>
      <c r="EU3" s="3366"/>
      <c r="EV3" s="3366"/>
      <c r="EW3" s="3366"/>
      <c r="EX3" s="3366"/>
      <c r="EY3" s="348" t="s">
        <v>6510</v>
      </c>
      <c r="EZ3" s="3364" t="s">
        <v>6511</v>
      </c>
      <c r="FA3" s="3364" t="s">
        <v>6512</v>
      </c>
      <c r="FB3" s="3364" t="s">
        <v>6513</v>
      </c>
      <c r="FC3" s="3364" t="s">
        <v>4</v>
      </c>
      <c r="FD3" s="3294"/>
      <c r="FE3" s="3297"/>
      <c r="FF3" s="346"/>
    </row>
    <row r="4" spans="1:162" ht="15" customHeight="1">
      <c r="A4" s="3275"/>
      <c r="B4" s="3301"/>
      <c r="C4" s="3275"/>
      <c r="D4" s="3275"/>
      <c r="E4" s="3275"/>
      <c r="F4" s="3275"/>
      <c r="G4" s="3275"/>
      <c r="H4" s="3275"/>
      <c r="I4" s="3275"/>
      <c r="J4" s="3275"/>
      <c r="K4" s="3275"/>
      <c r="L4" s="3275"/>
      <c r="M4" s="3275"/>
      <c r="N4" s="3275"/>
      <c r="O4" s="3307"/>
      <c r="P4" s="3278"/>
      <c r="Q4" s="3278"/>
      <c r="R4" s="3278"/>
      <c r="S4" s="3278"/>
      <c r="T4" s="3278"/>
      <c r="U4" s="3278"/>
      <c r="V4" s="3278"/>
      <c r="W4" s="3281"/>
      <c r="X4" s="3281"/>
      <c r="Y4" s="3281"/>
      <c r="Z4" s="3281"/>
      <c r="AA4" s="3281"/>
      <c r="AB4" s="3287"/>
      <c r="AC4" s="3287"/>
      <c r="AD4" s="3287"/>
      <c r="AE4" s="3319"/>
      <c r="AF4" s="3284"/>
      <c r="AG4" s="3284"/>
      <c r="AH4" s="3284"/>
      <c r="AI4" s="3284"/>
      <c r="AJ4" s="3284"/>
      <c r="AK4" s="3284"/>
      <c r="AL4" s="3284"/>
      <c r="AM4" s="3284"/>
      <c r="AN4" s="3284"/>
      <c r="AO4" s="3284"/>
      <c r="AP4" s="3284"/>
      <c r="AQ4" s="3284"/>
      <c r="AR4" s="3284"/>
      <c r="AS4" s="3284"/>
      <c r="AT4" s="3284"/>
      <c r="AU4" s="3284"/>
      <c r="AV4" s="3324"/>
      <c r="AW4" s="3324"/>
      <c r="AX4" s="3336"/>
      <c r="AY4" s="3336"/>
      <c r="AZ4" s="3336"/>
      <c r="BA4" s="3336"/>
      <c r="BB4" s="3336"/>
      <c r="BC4" s="3327"/>
      <c r="BD4" s="3327"/>
      <c r="BE4" s="3327"/>
      <c r="BF4" s="3327"/>
      <c r="BG4" s="3327"/>
      <c r="BH4" s="3327"/>
      <c r="BI4" s="3327"/>
      <c r="BJ4" s="3327"/>
      <c r="BK4" s="3327"/>
      <c r="BL4" s="3339"/>
      <c r="BM4" s="3339"/>
      <c r="BN4" s="3339"/>
      <c r="BO4" s="3342"/>
      <c r="BP4" s="3342"/>
      <c r="BQ4" s="3345"/>
      <c r="BR4" s="3345"/>
      <c r="BS4" s="3348"/>
      <c r="BT4" s="3348"/>
      <c r="BU4" s="3348"/>
      <c r="BV4" s="3348"/>
      <c r="BW4" s="3348"/>
      <c r="BX4" s="3348"/>
      <c r="BY4" s="3348"/>
      <c r="BZ4" s="3348"/>
      <c r="CA4" s="3348"/>
      <c r="CB4" s="3351"/>
      <c r="CC4" s="3351"/>
      <c r="CD4" s="3351"/>
      <c r="CE4" s="3351"/>
      <c r="CF4" s="3351"/>
      <c r="CG4" s="3351"/>
      <c r="CH4" s="3351"/>
      <c r="CI4" s="3351"/>
      <c r="CJ4" s="3351"/>
      <c r="CK4" s="3354"/>
      <c r="CL4" s="3354"/>
      <c r="CM4" s="3354"/>
      <c r="CN4" s="3354"/>
      <c r="CO4" s="3354"/>
      <c r="CP4" s="351"/>
      <c r="CQ4" s="3354"/>
      <c r="CR4" s="3354"/>
      <c r="CS4" s="3354"/>
      <c r="CT4" s="3357"/>
      <c r="CU4" s="3357"/>
      <c r="CV4" s="3357"/>
      <c r="CW4" s="3357"/>
      <c r="CX4" s="3357"/>
      <c r="CY4" s="3357"/>
      <c r="CZ4" s="3357"/>
      <c r="DA4" s="3357"/>
      <c r="DB4" s="3357"/>
      <c r="DC4" s="3360"/>
      <c r="DD4" s="3360"/>
      <c r="DE4" s="3360"/>
      <c r="DF4" s="3360"/>
      <c r="DG4" s="3360"/>
      <c r="DH4" s="3360"/>
      <c r="DI4" s="3360"/>
      <c r="DJ4" s="3360"/>
      <c r="DK4" s="3360"/>
      <c r="DL4" s="3357"/>
      <c r="DM4" s="3357"/>
      <c r="DN4" s="3357"/>
      <c r="DO4" s="3357"/>
      <c r="DP4" s="3357"/>
      <c r="DQ4" s="3357"/>
      <c r="DR4" s="3357"/>
      <c r="DS4" s="3357"/>
      <c r="DT4" s="3357"/>
      <c r="DU4" s="3354"/>
      <c r="DV4" s="3354"/>
      <c r="DW4" s="3354"/>
      <c r="DX4" s="3354"/>
      <c r="DY4" s="3354"/>
      <c r="DZ4" s="3354"/>
      <c r="EA4" s="3354"/>
      <c r="EB4" s="3354"/>
      <c r="EC4" s="3354"/>
      <c r="ED4" s="3357"/>
      <c r="EE4" s="3357"/>
      <c r="EF4" s="3357"/>
      <c r="EG4" s="3357"/>
      <c r="EH4" s="3357"/>
      <c r="EI4" s="3357"/>
      <c r="EJ4" s="3357"/>
      <c r="EK4" s="3357"/>
      <c r="EL4" s="3357"/>
      <c r="EM4" s="3360"/>
      <c r="EN4" s="3360"/>
      <c r="EO4" s="3360"/>
      <c r="EP4" s="3360"/>
      <c r="EQ4" s="3360"/>
      <c r="ER4" s="3360"/>
      <c r="ES4" s="3360"/>
      <c r="ET4" s="3360"/>
      <c r="EU4" s="354"/>
      <c r="EV4" s="354"/>
      <c r="EW4" s="354"/>
      <c r="EX4" s="354"/>
      <c r="EY4" s="354" t="s">
        <v>6514</v>
      </c>
      <c r="EZ4" s="3366"/>
      <c r="FA4" s="3366"/>
      <c r="FB4" s="3366"/>
      <c r="FC4" s="3366"/>
      <c r="FD4" s="3295"/>
      <c r="FE4" s="3298"/>
      <c r="FF4" s="190"/>
    </row>
    <row r="5" spans="1:162" s="1671" customFormat="1" ht="56.65" customHeight="1">
      <c r="A5" s="3139"/>
      <c r="B5" s="3140"/>
      <c r="C5" s="3139" t="s">
        <v>12301</v>
      </c>
      <c r="D5" s="3139"/>
      <c r="E5" s="3139" t="s">
        <v>12302</v>
      </c>
      <c r="F5" s="3139">
        <v>4221829</v>
      </c>
      <c r="G5" s="3139" t="s">
        <v>7788</v>
      </c>
      <c r="H5" s="3139"/>
      <c r="I5" s="3141" t="s">
        <v>12303</v>
      </c>
      <c r="J5" s="3139" t="s">
        <v>584</v>
      </c>
      <c r="K5" s="3139" t="s">
        <v>240</v>
      </c>
      <c r="L5" s="3139" t="s">
        <v>69</v>
      </c>
      <c r="M5" s="3139" t="s">
        <v>90</v>
      </c>
      <c r="N5" s="3139" t="s">
        <v>1924</v>
      </c>
      <c r="O5" s="3139"/>
      <c r="P5" s="3139"/>
      <c r="Q5" s="3139"/>
      <c r="R5" s="3139"/>
      <c r="S5" s="3139"/>
      <c r="T5" s="3139"/>
      <c r="U5" s="3139"/>
      <c r="V5" s="3139"/>
      <c r="W5" s="3139"/>
      <c r="X5" s="3139"/>
      <c r="Y5" s="3139"/>
      <c r="Z5" s="3139"/>
      <c r="AA5" s="3139"/>
      <c r="AB5" s="3139"/>
      <c r="AC5" s="3139"/>
      <c r="AD5" s="3139"/>
      <c r="AE5" s="3139"/>
      <c r="AF5" s="3139"/>
      <c r="AG5" s="3139"/>
      <c r="AH5" s="3139"/>
      <c r="AI5" s="3139"/>
      <c r="AJ5" s="3139"/>
      <c r="AK5" s="3139"/>
      <c r="AL5" s="3139"/>
      <c r="AM5" s="3139"/>
      <c r="AN5" s="3139"/>
      <c r="AO5" s="3139"/>
      <c r="AP5" s="3139"/>
      <c r="AQ5" s="3139"/>
      <c r="AR5" s="3139"/>
      <c r="AS5" s="3139"/>
      <c r="AT5" s="3139"/>
      <c r="AU5" s="3139"/>
      <c r="AV5" s="3139"/>
      <c r="AW5" s="3139"/>
      <c r="AX5" s="3139"/>
      <c r="AY5" s="3139"/>
      <c r="AZ5" s="3139"/>
      <c r="BA5" s="3139"/>
      <c r="BB5" s="3139"/>
      <c r="BC5" s="3142" t="s">
        <v>12304</v>
      </c>
      <c r="BD5" s="3142" t="s">
        <v>12305</v>
      </c>
      <c r="BE5" s="3142"/>
      <c r="BF5" s="3142" t="s">
        <v>1156</v>
      </c>
      <c r="BG5" s="3142"/>
      <c r="BH5" s="3142"/>
      <c r="BI5" s="3142"/>
      <c r="BJ5" s="3142"/>
      <c r="BK5" s="3142" t="s">
        <v>12306</v>
      </c>
      <c r="BL5" s="3142" t="s">
        <v>1153</v>
      </c>
      <c r="BM5" s="3142" t="s">
        <v>1153</v>
      </c>
      <c r="BN5" s="3142" t="s">
        <v>1153</v>
      </c>
      <c r="BO5" s="3142" t="s">
        <v>1153</v>
      </c>
      <c r="BP5" s="3142" t="s">
        <v>1153</v>
      </c>
      <c r="BQ5" s="3142" t="s">
        <v>1153</v>
      </c>
      <c r="BR5" s="3142" t="s">
        <v>1153</v>
      </c>
      <c r="BS5" s="3142" t="s">
        <v>1153</v>
      </c>
      <c r="BT5" s="3142" t="s">
        <v>1153</v>
      </c>
      <c r="BU5" s="3142" t="s">
        <v>1153</v>
      </c>
      <c r="BV5" s="3142" t="s">
        <v>1153</v>
      </c>
      <c r="BW5" s="3142" t="s">
        <v>1153</v>
      </c>
      <c r="BX5" s="3142" t="s">
        <v>1153</v>
      </c>
      <c r="BY5" s="3142" t="s">
        <v>1153</v>
      </c>
      <c r="BZ5" s="3142" t="s">
        <v>1153</v>
      </c>
      <c r="CA5" s="3142" t="s">
        <v>1153</v>
      </c>
      <c r="CB5" s="3142" t="s">
        <v>1153</v>
      </c>
      <c r="CC5" s="3142" t="s">
        <v>1153</v>
      </c>
      <c r="CD5" s="3142" t="s">
        <v>1153</v>
      </c>
      <c r="CE5" s="3142" t="s">
        <v>1153</v>
      </c>
      <c r="CF5" s="3142" t="s">
        <v>1153</v>
      </c>
      <c r="CG5" s="3142" t="s">
        <v>1153</v>
      </c>
      <c r="CH5" s="3142" t="s">
        <v>1153</v>
      </c>
      <c r="CI5" s="3142" t="s">
        <v>1153</v>
      </c>
      <c r="CJ5" s="3142" t="s">
        <v>1153</v>
      </c>
      <c r="CK5" s="3142" t="s">
        <v>1153</v>
      </c>
      <c r="CL5" s="3142" t="s">
        <v>1153</v>
      </c>
      <c r="CM5" s="3142" t="s">
        <v>1153</v>
      </c>
      <c r="CN5" s="3142" t="s">
        <v>1153</v>
      </c>
      <c r="CO5" s="3142" t="s">
        <v>1153</v>
      </c>
      <c r="CP5" s="3142" t="s">
        <v>1153</v>
      </c>
      <c r="CQ5" s="3142" t="s">
        <v>1153</v>
      </c>
      <c r="CR5" s="3142" t="s">
        <v>1153</v>
      </c>
      <c r="CS5" s="3142" t="s">
        <v>1153</v>
      </c>
      <c r="CT5" s="3142" t="s">
        <v>1153</v>
      </c>
      <c r="CU5" s="3142" t="s">
        <v>1153</v>
      </c>
      <c r="CV5" s="3142" t="s">
        <v>1153</v>
      </c>
      <c r="CW5" s="3142" t="s">
        <v>1153</v>
      </c>
      <c r="CX5" s="3142" t="s">
        <v>1153</v>
      </c>
      <c r="CY5" s="3142" t="s">
        <v>1153</v>
      </c>
      <c r="CZ5" s="3142" t="s">
        <v>1153</v>
      </c>
      <c r="DA5" s="3142" t="s">
        <v>1153</v>
      </c>
      <c r="DB5" s="3142" t="s">
        <v>1153</v>
      </c>
      <c r="DC5" s="3142" t="s">
        <v>1153</v>
      </c>
      <c r="DD5" s="3142" t="s">
        <v>1153</v>
      </c>
      <c r="DE5" s="3142" t="s">
        <v>1153</v>
      </c>
      <c r="DF5" s="3142" t="s">
        <v>1153</v>
      </c>
      <c r="DG5" s="3142" t="s">
        <v>1153</v>
      </c>
      <c r="DH5" s="3142" t="s">
        <v>1153</v>
      </c>
      <c r="DI5" s="3142" t="s">
        <v>1153</v>
      </c>
      <c r="DJ5" s="3142" t="s">
        <v>1153</v>
      </c>
      <c r="DK5" s="3142" t="s">
        <v>1153</v>
      </c>
      <c r="DL5" s="3142" t="s">
        <v>1153</v>
      </c>
      <c r="DM5" s="3142" t="s">
        <v>1153</v>
      </c>
      <c r="DN5" s="3142" t="s">
        <v>1153</v>
      </c>
      <c r="DO5" s="3142" t="s">
        <v>1153</v>
      </c>
      <c r="DP5" s="3142" t="s">
        <v>1153</v>
      </c>
      <c r="DQ5" s="3142" t="s">
        <v>1153</v>
      </c>
      <c r="DR5" s="3142" t="s">
        <v>1153</v>
      </c>
      <c r="DS5" s="3142" t="s">
        <v>1153</v>
      </c>
      <c r="DT5" s="3142" t="s">
        <v>1153</v>
      </c>
      <c r="DU5" s="3142" t="s">
        <v>1153</v>
      </c>
      <c r="DV5" s="3142" t="s">
        <v>1153</v>
      </c>
      <c r="DW5" s="3142" t="s">
        <v>1153</v>
      </c>
      <c r="DX5" s="3142" t="s">
        <v>1153</v>
      </c>
      <c r="DY5" s="3142" t="s">
        <v>1153</v>
      </c>
      <c r="DZ5" s="3142" t="s">
        <v>1153</v>
      </c>
      <c r="EA5" s="3142" t="s">
        <v>1153</v>
      </c>
      <c r="EB5" s="3142" t="s">
        <v>1153</v>
      </c>
      <c r="EC5" s="3142" t="s">
        <v>1153</v>
      </c>
      <c r="ED5" s="3142" t="s">
        <v>1153</v>
      </c>
      <c r="EE5" s="3142" t="s">
        <v>1153</v>
      </c>
      <c r="EF5" s="3142" t="s">
        <v>1153</v>
      </c>
      <c r="EG5" s="3142" t="s">
        <v>1153</v>
      </c>
      <c r="EH5" s="3142" t="s">
        <v>1153</v>
      </c>
      <c r="EI5" s="3142" t="s">
        <v>1153</v>
      </c>
      <c r="EJ5" s="3142" t="s">
        <v>1153</v>
      </c>
      <c r="EK5" s="3142" t="s">
        <v>1153</v>
      </c>
      <c r="EL5" s="3142" t="s">
        <v>1153</v>
      </c>
      <c r="EM5" s="3142" t="s">
        <v>1153</v>
      </c>
      <c r="EN5" s="3142" t="s">
        <v>1153</v>
      </c>
      <c r="EO5" s="3142" t="s">
        <v>1153</v>
      </c>
      <c r="EP5" s="3142" t="s">
        <v>1153</v>
      </c>
      <c r="EQ5" s="3142" t="s">
        <v>1153</v>
      </c>
      <c r="ER5" s="3142" t="s">
        <v>1153</v>
      </c>
      <c r="ES5" s="3142" t="s">
        <v>1153</v>
      </c>
      <c r="ET5" s="3142" t="s">
        <v>1153</v>
      </c>
      <c r="EU5" s="3142" t="s">
        <v>1153</v>
      </c>
      <c r="EV5" s="3142" t="s">
        <v>1153</v>
      </c>
      <c r="EW5" s="3142" t="s">
        <v>1153</v>
      </c>
      <c r="EX5" s="3142" t="s">
        <v>1153</v>
      </c>
      <c r="EY5" s="3142" t="s">
        <v>1153</v>
      </c>
      <c r="EZ5" s="3142" t="s">
        <v>1153</v>
      </c>
      <c r="FA5" s="3142" t="s">
        <v>1153</v>
      </c>
      <c r="FB5" s="3142" t="s">
        <v>1153</v>
      </c>
      <c r="FC5" s="3142" t="s">
        <v>1153</v>
      </c>
      <c r="FD5" s="3139" t="s">
        <v>12950</v>
      </c>
      <c r="FE5" s="3139" t="s">
        <v>1986</v>
      </c>
      <c r="FF5" s="3143"/>
    </row>
    <row r="6" spans="1:162" s="156" customFormat="1" ht="40.35" customHeight="1">
      <c r="A6" s="156" t="s">
        <v>7147</v>
      </c>
      <c r="B6" s="374">
        <v>38525</v>
      </c>
      <c r="C6" s="156" t="s">
        <v>7148</v>
      </c>
      <c r="D6" s="156" t="s">
        <v>6736</v>
      </c>
      <c r="E6" s="156" t="s">
        <v>7149</v>
      </c>
      <c r="F6" s="156">
        <v>6757421</v>
      </c>
      <c r="G6" s="156" t="s">
        <v>7150</v>
      </c>
      <c r="H6" s="156">
        <v>3112310083</v>
      </c>
      <c r="I6" s="376" t="s">
        <v>7151</v>
      </c>
      <c r="J6" s="156" t="s">
        <v>108</v>
      </c>
      <c r="K6" s="156" t="s">
        <v>7152</v>
      </c>
      <c r="L6" s="156" t="s">
        <v>69</v>
      </c>
      <c r="M6" s="156" t="s">
        <v>90</v>
      </c>
      <c r="N6" s="156" t="s">
        <v>100</v>
      </c>
      <c r="O6" s="125" t="s">
        <v>1153</v>
      </c>
      <c r="P6" s="125" t="s">
        <v>1153</v>
      </c>
      <c r="Q6" s="125" t="s">
        <v>1153</v>
      </c>
      <c r="R6" s="125" t="s">
        <v>1153</v>
      </c>
      <c r="S6" s="125" t="s">
        <v>1153</v>
      </c>
      <c r="T6" s="125" t="s">
        <v>1153</v>
      </c>
      <c r="U6" s="125" t="s">
        <v>1153</v>
      </c>
      <c r="V6" s="125" t="s">
        <v>1153</v>
      </c>
      <c r="W6" s="125" t="s">
        <v>1153</v>
      </c>
      <c r="X6" s="125" t="s">
        <v>1153</v>
      </c>
      <c r="Y6" s="125" t="s">
        <v>1153</v>
      </c>
      <c r="Z6" s="125" t="s">
        <v>1153</v>
      </c>
      <c r="AA6" s="125" t="s">
        <v>1153</v>
      </c>
      <c r="AB6" s="125" t="s">
        <v>1153</v>
      </c>
      <c r="AC6" s="125" t="s">
        <v>1153</v>
      </c>
      <c r="AD6" s="125" t="s">
        <v>1153</v>
      </c>
      <c r="AE6" s="125" t="s">
        <v>1153</v>
      </c>
      <c r="AF6" s="125" t="s">
        <v>1153</v>
      </c>
      <c r="AG6" s="125" t="s">
        <v>1153</v>
      </c>
      <c r="AH6" s="125" t="s">
        <v>1153</v>
      </c>
      <c r="AI6" s="125" t="s">
        <v>1153</v>
      </c>
      <c r="AJ6" s="125" t="s">
        <v>1153</v>
      </c>
      <c r="AK6" s="125" t="s">
        <v>1153</v>
      </c>
      <c r="AL6" s="125" t="s">
        <v>1153</v>
      </c>
      <c r="AM6" s="125" t="s">
        <v>1153</v>
      </c>
      <c r="AN6" s="125" t="s">
        <v>1153</v>
      </c>
      <c r="AO6" s="125" t="s">
        <v>1153</v>
      </c>
      <c r="AP6" s="125" t="s">
        <v>1153</v>
      </c>
      <c r="AQ6" s="125" t="s">
        <v>1153</v>
      </c>
      <c r="AR6" s="125" t="s">
        <v>1153</v>
      </c>
      <c r="AS6" s="125" t="s">
        <v>1153</v>
      </c>
      <c r="AT6" s="125" t="s">
        <v>1153</v>
      </c>
      <c r="AU6" s="125" t="s">
        <v>1153</v>
      </c>
      <c r="AV6" s="125" t="s">
        <v>1153</v>
      </c>
      <c r="AW6" s="125" t="s">
        <v>1153</v>
      </c>
      <c r="AX6" s="125" t="s">
        <v>1153</v>
      </c>
      <c r="AY6" s="125" t="s">
        <v>1153</v>
      </c>
      <c r="AZ6" s="125" t="s">
        <v>1153</v>
      </c>
      <c r="BA6" s="125" t="s">
        <v>1153</v>
      </c>
      <c r="BB6" s="125" t="s">
        <v>1153</v>
      </c>
      <c r="BC6" s="156">
        <v>403</v>
      </c>
      <c r="BD6" s="374">
        <v>38845</v>
      </c>
      <c r="BE6" s="156" t="s">
        <v>7153</v>
      </c>
      <c r="BF6" s="156" t="s">
        <v>1156</v>
      </c>
      <c r="BG6" s="156" t="s">
        <v>1153</v>
      </c>
      <c r="BH6" s="156" t="s">
        <v>1153</v>
      </c>
      <c r="BI6" s="374">
        <v>38853</v>
      </c>
      <c r="BJ6" s="374">
        <v>38861</v>
      </c>
      <c r="BK6" s="374">
        <v>42514</v>
      </c>
      <c r="BL6" s="125" t="s">
        <v>1153</v>
      </c>
      <c r="BM6" s="125" t="s">
        <v>1153</v>
      </c>
      <c r="BN6" s="125" t="s">
        <v>1153</v>
      </c>
      <c r="BO6" s="125" t="s">
        <v>1153</v>
      </c>
      <c r="BP6" s="125" t="s">
        <v>1153</v>
      </c>
      <c r="BQ6" s="125" t="s">
        <v>1153</v>
      </c>
      <c r="BR6" s="125" t="s">
        <v>1153</v>
      </c>
      <c r="BS6" s="125" t="s">
        <v>1153</v>
      </c>
      <c r="BT6" s="125" t="s">
        <v>1153</v>
      </c>
      <c r="BU6" s="125" t="s">
        <v>1153</v>
      </c>
      <c r="BV6" s="125" t="s">
        <v>1153</v>
      </c>
      <c r="BW6" s="125" t="s">
        <v>1153</v>
      </c>
      <c r="BX6" s="125" t="s">
        <v>1153</v>
      </c>
      <c r="BY6" s="125" t="s">
        <v>1153</v>
      </c>
      <c r="BZ6" s="125" t="s">
        <v>1153</v>
      </c>
      <c r="CA6" s="125" t="s">
        <v>1153</v>
      </c>
      <c r="CB6" s="125" t="s">
        <v>1153</v>
      </c>
      <c r="CC6" s="125" t="s">
        <v>1153</v>
      </c>
      <c r="CD6" s="125" t="s">
        <v>1153</v>
      </c>
      <c r="CE6" s="125" t="s">
        <v>1153</v>
      </c>
      <c r="CF6" s="125" t="s">
        <v>1153</v>
      </c>
      <c r="CG6" s="125" t="s">
        <v>1153</v>
      </c>
      <c r="CH6" s="125" t="s">
        <v>1153</v>
      </c>
      <c r="CI6" s="125" t="s">
        <v>1153</v>
      </c>
      <c r="CJ6" s="125" t="s">
        <v>1153</v>
      </c>
      <c r="CK6" s="125" t="s">
        <v>1153</v>
      </c>
      <c r="CL6" s="125" t="s">
        <v>1153</v>
      </c>
      <c r="CM6" s="125" t="s">
        <v>1153</v>
      </c>
      <c r="CN6" s="125" t="s">
        <v>1153</v>
      </c>
      <c r="CO6" s="125" t="s">
        <v>1153</v>
      </c>
      <c r="CP6" s="156" t="s">
        <v>7543</v>
      </c>
      <c r="CQ6" s="125" t="s">
        <v>1153</v>
      </c>
      <c r="CR6" s="125" t="s">
        <v>1153</v>
      </c>
      <c r="CS6" s="125" t="s">
        <v>1153</v>
      </c>
      <c r="CT6" s="125" t="s">
        <v>1153</v>
      </c>
      <c r="CU6" s="125" t="s">
        <v>1153</v>
      </c>
      <c r="CV6" s="125" t="s">
        <v>1153</v>
      </c>
      <c r="CW6" s="125" t="s">
        <v>1153</v>
      </c>
      <c r="CX6" s="125" t="s">
        <v>1153</v>
      </c>
      <c r="CY6" s="125" t="s">
        <v>1153</v>
      </c>
      <c r="CZ6" s="125" t="s">
        <v>1153</v>
      </c>
      <c r="DA6" s="125" t="s">
        <v>1153</v>
      </c>
      <c r="DB6" s="125" t="s">
        <v>1153</v>
      </c>
      <c r="DC6" s="125" t="s">
        <v>1153</v>
      </c>
      <c r="DD6" s="125" t="s">
        <v>1153</v>
      </c>
      <c r="DE6" s="125" t="s">
        <v>1153</v>
      </c>
      <c r="DF6" s="125" t="s">
        <v>1153</v>
      </c>
      <c r="DG6" s="125" t="s">
        <v>1153</v>
      </c>
      <c r="DH6" s="125" t="s">
        <v>1153</v>
      </c>
      <c r="DI6" s="125" t="s">
        <v>1153</v>
      </c>
      <c r="DJ6" s="125" t="s">
        <v>1153</v>
      </c>
      <c r="DK6" s="125" t="s">
        <v>1153</v>
      </c>
      <c r="DL6" s="125" t="s">
        <v>1153</v>
      </c>
      <c r="DM6" s="125" t="s">
        <v>1153</v>
      </c>
      <c r="DN6" s="125" t="s">
        <v>1153</v>
      </c>
      <c r="DO6" s="125" t="s">
        <v>1153</v>
      </c>
      <c r="DP6" s="125" t="s">
        <v>1153</v>
      </c>
      <c r="DQ6" s="125" t="s">
        <v>1153</v>
      </c>
      <c r="DR6" s="125" t="s">
        <v>1153</v>
      </c>
      <c r="DS6" s="125" t="s">
        <v>1153</v>
      </c>
      <c r="DT6" s="125" t="s">
        <v>1153</v>
      </c>
      <c r="DU6" s="125" t="s">
        <v>1153</v>
      </c>
      <c r="DV6" s="125" t="s">
        <v>1153</v>
      </c>
      <c r="DW6" s="125" t="s">
        <v>1153</v>
      </c>
      <c r="DX6" s="125" t="s">
        <v>1153</v>
      </c>
      <c r="DY6" s="125" t="s">
        <v>1153</v>
      </c>
      <c r="DZ6" s="156">
        <v>1157</v>
      </c>
      <c r="EA6" s="374">
        <v>44902</v>
      </c>
      <c r="EB6" s="374">
        <v>44918</v>
      </c>
      <c r="EC6" s="125" t="s">
        <v>1153</v>
      </c>
      <c r="ED6" s="125" t="s">
        <v>1153</v>
      </c>
      <c r="EE6" s="125" t="s">
        <v>1153</v>
      </c>
      <c r="EF6" s="125" t="s">
        <v>1153</v>
      </c>
      <c r="EG6" s="125" t="s">
        <v>1153</v>
      </c>
      <c r="EH6" s="125" t="s">
        <v>1153</v>
      </c>
      <c r="EI6" s="125" t="s">
        <v>1153</v>
      </c>
      <c r="EJ6" s="125" t="s">
        <v>1153</v>
      </c>
      <c r="EK6" s="125" t="s">
        <v>1153</v>
      </c>
      <c r="EL6" s="125" t="s">
        <v>1153</v>
      </c>
      <c r="EM6" s="125" t="s">
        <v>1153</v>
      </c>
      <c r="EN6" s="125" t="s">
        <v>1153</v>
      </c>
      <c r="EO6" s="125" t="s">
        <v>1153</v>
      </c>
      <c r="EP6" s="125" t="s">
        <v>1153</v>
      </c>
      <c r="EQ6" s="125" t="s">
        <v>1153</v>
      </c>
      <c r="ER6" s="125" t="s">
        <v>1153</v>
      </c>
      <c r="ES6" s="125" t="s">
        <v>1153</v>
      </c>
      <c r="ET6" s="125" t="s">
        <v>1153</v>
      </c>
      <c r="EU6" s="125" t="s">
        <v>1153</v>
      </c>
      <c r="EV6" s="125" t="s">
        <v>1153</v>
      </c>
      <c r="EW6" s="125" t="s">
        <v>1153</v>
      </c>
      <c r="EX6" s="125" t="s">
        <v>1153</v>
      </c>
      <c r="EY6" s="125" t="s">
        <v>1153</v>
      </c>
      <c r="EZ6" s="125" t="s">
        <v>1153</v>
      </c>
      <c r="FA6" s="125" t="s">
        <v>1153</v>
      </c>
      <c r="FB6" s="125" t="s">
        <v>1153</v>
      </c>
      <c r="FC6" s="125" t="s">
        <v>1153</v>
      </c>
      <c r="FD6" s="156" t="s">
        <v>7154</v>
      </c>
      <c r="FE6" s="156" t="s">
        <v>7069</v>
      </c>
      <c r="FF6" s="374">
        <v>45554</v>
      </c>
    </row>
    <row r="7" spans="1:162" s="125" customFormat="1" ht="40.35" customHeight="1">
      <c r="A7" s="125" t="s">
        <v>7537</v>
      </c>
      <c r="B7" s="247">
        <v>38679</v>
      </c>
      <c r="C7" s="125" t="s">
        <v>7536</v>
      </c>
      <c r="D7" s="125" t="s">
        <v>6736</v>
      </c>
      <c r="E7" s="125" t="s">
        <v>1362</v>
      </c>
      <c r="F7" s="125">
        <v>6749899</v>
      </c>
      <c r="G7" s="125" t="s">
        <v>7538</v>
      </c>
      <c r="H7" s="125">
        <v>31320355507</v>
      </c>
      <c r="I7" s="434" t="s">
        <v>7539</v>
      </c>
      <c r="J7" s="125" t="s">
        <v>1265</v>
      </c>
      <c r="K7" s="125" t="s">
        <v>7538</v>
      </c>
      <c r="L7" s="125" t="s">
        <v>69</v>
      </c>
      <c r="M7" s="125" t="s">
        <v>7540</v>
      </c>
      <c r="N7" s="125" t="s">
        <v>1363</v>
      </c>
      <c r="O7" s="125" t="s">
        <v>1153</v>
      </c>
      <c r="P7" s="125" t="s">
        <v>1153</v>
      </c>
      <c r="Q7" s="125" t="s">
        <v>1153</v>
      </c>
      <c r="R7" s="125" t="s">
        <v>1153</v>
      </c>
      <c r="S7" s="125" t="s">
        <v>1153</v>
      </c>
      <c r="T7" s="125" t="s">
        <v>1153</v>
      </c>
      <c r="U7" s="125" t="s">
        <v>1153</v>
      </c>
      <c r="V7" s="125" t="s">
        <v>1153</v>
      </c>
      <c r="W7" s="125" t="s">
        <v>1153</v>
      </c>
      <c r="X7" s="125" t="s">
        <v>1153</v>
      </c>
      <c r="Y7" s="125" t="s">
        <v>1153</v>
      </c>
      <c r="Z7" s="125" t="s">
        <v>1153</v>
      </c>
      <c r="AA7" s="125" t="s">
        <v>1153</v>
      </c>
      <c r="AB7" s="125" t="s">
        <v>1153</v>
      </c>
      <c r="AC7" s="125" t="s">
        <v>1153</v>
      </c>
      <c r="AD7" s="125" t="s">
        <v>1153</v>
      </c>
      <c r="AE7" s="125" t="s">
        <v>1153</v>
      </c>
      <c r="AF7" s="125" t="s">
        <v>1153</v>
      </c>
      <c r="AG7" s="125" t="s">
        <v>1153</v>
      </c>
      <c r="AH7" s="125" t="s">
        <v>1153</v>
      </c>
      <c r="AI7" s="125" t="s">
        <v>1153</v>
      </c>
      <c r="AJ7" s="125" t="s">
        <v>1153</v>
      </c>
      <c r="AK7" s="125" t="s">
        <v>1153</v>
      </c>
      <c r="AL7" s="125" t="s">
        <v>1153</v>
      </c>
      <c r="AM7" s="125" t="s">
        <v>1153</v>
      </c>
      <c r="AN7" s="125" t="s">
        <v>1153</v>
      </c>
      <c r="AO7" s="125" t="s">
        <v>1153</v>
      </c>
      <c r="AP7" s="125" t="s">
        <v>1153</v>
      </c>
      <c r="AQ7" s="125" t="s">
        <v>1153</v>
      </c>
      <c r="AR7" s="125" t="s">
        <v>1153</v>
      </c>
      <c r="AS7" s="125" t="s">
        <v>1153</v>
      </c>
      <c r="AT7" s="125" t="s">
        <v>1153</v>
      </c>
      <c r="AU7" s="125" t="s">
        <v>1153</v>
      </c>
      <c r="AV7" s="125" t="s">
        <v>1153</v>
      </c>
      <c r="AW7" s="125" t="s">
        <v>1153</v>
      </c>
      <c r="AX7" s="125" t="s">
        <v>1153</v>
      </c>
      <c r="AY7" s="125" t="s">
        <v>1153</v>
      </c>
      <c r="AZ7" s="125" t="s">
        <v>1153</v>
      </c>
      <c r="BA7" s="125" t="s">
        <v>1153</v>
      </c>
      <c r="BB7" s="125" t="s">
        <v>1153</v>
      </c>
      <c r="BC7" s="125">
        <v>533</v>
      </c>
      <c r="BD7" s="247">
        <v>38861</v>
      </c>
      <c r="BE7" s="125" t="s">
        <v>7541</v>
      </c>
      <c r="BF7" s="125" t="s">
        <v>1156</v>
      </c>
      <c r="BG7" s="125" t="s">
        <v>1153</v>
      </c>
      <c r="BH7" s="125" t="s">
        <v>1153</v>
      </c>
      <c r="BI7" s="247">
        <v>38880</v>
      </c>
      <c r="BJ7" s="247">
        <v>38889</v>
      </c>
      <c r="BK7" s="247">
        <v>42542</v>
      </c>
      <c r="BL7" s="125" t="s">
        <v>1153</v>
      </c>
      <c r="BM7" s="125" t="s">
        <v>1153</v>
      </c>
      <c r="BN7" s="125" t="s">
        <v>1153</v>
      </c>
      <c r="BO7" s="125" t="s">
        <v>1153</v>
      </c>
      <c r="BP7" s="125" t="s">
        <v>1153</v>
      </c>
      <c r="BQ7" s="125" t="s">
        <v>1153</v>
      </c>
      <c r="BR7" s="125" t="s">
        <v>1153</v>
      </c>
      <c r="BS7" s="125" t="s">
        <v>1153</v>
      </c>
      <c r="BT7" s="125" t="s">
        <v>1153</v>
      </c>
      <c r="BU7" s="125" t="s">
        <v>8</v>
      </c>
      <c r="BV7" s="247">
        <v>39066</v>
      </c>
      <c r="BW7" s="125" t="s">
        <v>1153</v>
      </c>
      <c r="BX7" s="125" t="s">
        <v>1153</v>
      </c>
      <c r="BY7" s="125" t="s">
        <v>1153</v>
      </c>
      <c r="BZ7" s="125" t="s">
        <v>1153</v>
      </c>
      <c r="CA7" s="125" t="s">
        <v>1206</v>
      </c>
      <c r="CB7" s="125" t="s">
        <v>1153</v>
      </c>
      <c r="CC7" s="125" t="s">
        <v>1153</v>
      </c>
      <c r="CD7" s="125" t="s">
        <v>1153</v>
      </c>
      <c r="CE7" s="125" t="s">
        <v>1153</v>
      </c>
      <c r="CF7" s="125" t="s">
        <v>1153</v>
      </c>
      <c r="CG7" s="125" t="s">
        <v>1153</v>
      </c>
      <c r="CH7" s="125" t="s">
        <v>1153</v>
      </c>
      <c r="CI7" s="125" t="s">
        <v>1153</v>
      </c>
      <c r="CJ7" s="125" t="s">
        <v>1153</v>
      </c>
      <c r="CK7" s="125" t="s">
        <v>1153</v>
      </c>
      <c r="CL7" s="125" t="s">
        <v>1153</v>
      </c>
      <c r="CM7" s="125" t="s">
        <v>1153</v>
      </c>
      <c r="CN7" s="125" t="s">
        <v>1153</v>
      </c>
      <c r="CO7" s="125" t="s">
        <v>1153</v>
      </c>
      <c r="CP7" s="125" t="s">
        <v>1153</v>
      </c>
      <c r="CQ7" s="125" t="s">
        <v>1153</v>
      </c>
      <c r="CR7" s="125" t="s">
        <v>1153</v>
      </c>
      <c r="CS7" s="125" t="s">
        <v>1153</v>
      </c>
      <c r="CT7" s="125" t="s">
        <v>1153</v>
      </c>
      <c r="CU7" s="125" t="s">
        <v>1153</v>
      </c>
      <c r="CV7" s="125" t="s">
        <v>1153</v>
      </c>
      <c r="CW7" s="125" t="s">
        <v>1153</v>
      </c>
      <c r="CX7" s="125" t="s">
        <v>1153</v>
      </c>
      <c r="CY7" s="125" t="s">
        <v>1153</v>
      </c>
      <c r="CZ7" s="125" t="s">
        <v>1153</v>
      </c>
      <c r="DA7" s="125" t="s">
        <v>1153</v>
      </c>
      <c r="DB7" s="125" t="s">
        <v>1153</v>
      </c>
      <c r="DC7" s="125" t="s">
        <v>1153</v>
      </c>
      <c r="DD7" s="125" t="s">
        <v>1153</v>
      </c>
      <c r="DE7" s="125" t="s">
        <v>1153</v>
      </c>
      <c r="DF7" s="125" t="s">
        <v>1153</v>
      </c>
      <c r="DG7" s="125" t="s">
        <v>1153</v>
      </c>
      <c r="DH7" s="125" t="s">
        <v>1153</v>
      </c>
      <c r="DI7" s="125" t="s">
        <v>1153</v>
      </c>
      <c r="DJ7" s="125" t="s">
        <v>1153</v>
      </c>
      <c r="DK7" s="125" t="s">
        <v>1153</v>
      </c>
      <c r="DL7" s="125" t="s">
        <v>1153</v>
      </c>
      <c r="DM7" s="125" t="s">
        <v>1153</v>
      </c>
      <c r="DN7" s="125" t="s">
        <v>1153</v>
      </c>
      <c r="DO7" s="125" t="s">
        <v>1153</v>
      </c>
      <c r="DP7" s="125" t="s">
        <v>1153</v>
      </c>
      <c r="DQ7" s="125" t="s">
        <v>1153</v>
      </c>
      <c r="DR7" s="125" t="s">
        <v>1153</v>
      </c>
      <c r="DS7" s="125" t="s">
        <v>1153</v>
      </c>
      <c r="DT7" s="125" t="s">
        <v>1153</v>
      </c>
      <c r="DU7" s="125" t="s">
        <v>1153</v>
      </c>
      <c r="DV7" s="125" t="s">
        <v>1153</v>
      </c>
      <c r="DW7" s="125" t="s">
        <v>1153</v>
      </c>
      <c r="DX7" s="125" t="s">
        <v>1153</v>
      </c>
      <c r="DY7" s="125" t="s">
        <v>1153</v>
      </c>
      <c r="DZ7" s="125">
        <v>717</v>
      </c>
      <c r="EA7" s="247">
        <v>45154</v>
      </c>
      <c r="EB7" s="247">
        <v>45170</v>
      </c>
      <c r="EC7" s="125" t="s">
        <v>1153</v>
      </c>
      <c r="ED7" s="125" t="s">
        <v>1153</v>
      </c>
      <c r="EE7" s="125" t="s">
        <v>1153</v>
      </c>
      <c r="EF7" s="125" t="s">
        <v>1153</v>
      </c>
      <c r="EG7" s="125" t="s">
        <v>1153</v>
      </c>
      <c r="EH7" s="125" t="s">
        <v>1153</v>
      </c>
      <c r="EI7" s="125" t="s">
        <v>1153</v>
      </c>
      <c r="EJ7" s="125" t="s">
        <v>1153</v>
      </c>
      <c r="EK7" s="125" t="s">
        <v>1153</v>
      </c>
      <c r="EL7" s="125" t="s">
        <v>1153</v>
      </c>
      <c r="EM7" s="125" t="s">
        <v>1153</v>
      </c>
      <c r="EN7" s="125" t="s">
        <v>1153</v>
      </c>
      <c r="EO7" s="125" t="s">
        <v>1153</v>
      </c>
      <c r="EP7" s="125" t="s">
        <v>1153</v>
      </c>
      <c r="EQ7" s="125" t="s">
        <v>1153</v>
      </c>
      <c r="ER7" s="125" t="s">
        <v>1153</v>
      </c>
      <c r="ES7" s="125" t="s">
        <v>1153</v>
      </c>
      <c r="ET7" s="125" t="s">
        <v>1153</v>
      </c>
      <c r="EU7" s="125" t="s">
        <v>1153</v>
      </c>
      <c r="EV7" s="125" t="s">
        <v>1153</v>
      </c>
      <c r="EW7" s="125" t="s">
        <v>1153</v>
      </c>
      <c r="EX7" s="125" t="s">
        <v>1153</v>
      </c>
      <c r="EY7" s="125" t="s">
        <v>1153</v>
      </c>
      <c r="EZ7" s="125" t="s">
        <v>1153</v>
      </c>
      <c r="FA7" s="125" t="s">
        <v>1153</v>
      </c>
      <c r="FB7" s="125" t="s">
        <v>1153</v>
      </c>
      <c r="FC7" s="125" t="s">
        <v>1153</v>
      </c>
      <c r="FD7" s="188" t="s">
        <v>7542</v>
      </c>
      <c r="FE7" s="156" t="s">
        <v>7069</v>
      </c>
      <c r="FF7" s="247">
        <v>45567</v>
      </c>
    </row>
  </sheetData>
  <mergeCells count="175">
    <mergeCell ref="FE1:FE4"/>
    <mergeCell ref="FD1:FD4"/>
    <mergeCell ref="FC3:FC4"/>
    <mergeCell ref="FB3:FB4"/>
    <mergeCell ref="FA3:FA4"/>
    <mergeCell ref="EZ3:EZ4"/>
    <mergeCell ref="AP2:AP4"/>
    <mergeCell ref="AQ2:AQ4"/>
    <mergeCell ref="AR2:AR4"/>
    <mergeCell ref="AS2:AS4"/>
    <mergeCell ref="AT2:AT4"/>
    <mergeCell ref="AU2:AU4"/>
    <mergeCell ref="AX2:AX4"/>
    <mergeCell ref="AY2:AY4"/>
    <mergeCell ref="AZ2:AZ4"/>
    <mergeCell ref="BA2:BA4"/>
    <mergeCell ref="BB2:BB4"/>
    <mergeCell ref="BL2:BL4"/>
    <mergeCell ref="BM2:BM4"/>
    <mergeCell ref="BN2:BN4"/>
    <mergeCell ref="BO2:BO4"/>
    <mergeCell ref="BP2:BP4"/>
    <mergeCell ref="AF1:AU1"/>
    <mergeCell ref="AV1:AV2"/>
    <mergeCell ref="BJ2:BJ4"/>
    <mergeCell ref="BK2:BK4"/>
    <mergeCell ref="A1:N1"/>
    <mergeCell ref="O1:O4"/>
    <mergeCell ref="P1:V1"/>
    <mergeCell ref="W1:AA1"/>
    <mergeCell ref="AB1:AD1"/>
    <mergeCell ref="AE1:AE4"/>
    <mergeCell ref="A2:A4"/>
    <mergeCell ref="B2:B4"/>
    <mergeCell ref="C2:C4"/>
    <mergeCell ref="D2:D4"/>
    <mergeCell ref="K2:K4"/>
    <mergeCell ref="L2:L4"/>
    <mergeCell ref="M2:M4"/>
    <mergeCell ref="N2:N4"/>
    <mergeCell ref="P2:P4"/>
    <mergeCell ref="Q2:Q4"/>
    <mergeCell ref="E2:E4"/>
    <mergeCell ref="F2:F4"/>
    <mergeCell ref="G2:G4"/>
    <mergeCell ref="H2:H4"/>
    <mergeCell ref="I2:I4"/>
    <mergeCell ref="J2:J4"/>
    <mergeCell ref="BS1:CA1"/>
    <mergeCell ref="CB1:CJ1"/>
    <mergeCell ref="CK1:ET1"/>
    <mergeCell ref="EU1:FC1"/>
    <mergeCell ref="CM2:CM4"/>
    <mergeCell ref="CN2:CN4"/>
    <mergeCell ref="CO2:CO4"/>
    <mergeCell ref="CQ2:CQ4"/>
    <mergeCell ref="CU2:CU4"/>
    <mergeCell ref="CV2:CV4"/>
    <mergeCell ref="CW2:CW4"/>
    <mergeCell ref="DE2:DE4"/>
    <mergeCell ref="DF2:DF4"/>
    <mergeCell ref="DG2:DG4"/>
    <mergeCell ref="DI2:DI4"/>
    <mergeCell ref="DJ2:DJ4"/>
    <mergeCell ref="DK2:DK4"/>
    <mergeCell ref="CX2:CX4"/>
    <mergeCell ref="CZ2:CZ4"/>
    <mergeCell ref="DA2:DA4"/>
    <mergeCell ref="CK2:CK4"/>
    <mergeCell ref="CL2:CL4"/>
    <mergeCell ref="BY2:BY4"/>
    <mergeCell ref="BZ2:BZ4"/>
    <mergeCell ref="AJ2:AJ4"/>
    <mergeCell ref="CR2:CR4"/>
    <mergeCell ref="CS2:CS4"/>
    <mergeCell ref="CT2:CT4"/>
    <mergeCell ref="BH2:BH4"/>
    <mergeCell ref="AH2:AH4"/>
    <mergeCell ref="AI2:AI4"/>
    <mergeCell ref="BQ2:BQ4"/>
    <mergeCell ref="BR2:BR4"/>
    <mergeCell ref="AW1:AW2"/>
    <mergeCell ref="AX1:BB1"/>
    <mergeCell ref="BC1:BK1"/>
    <mergeCell ref="BL1:BR1"/>
    <mergeCell ref="AK2:AK4"/>
    <mergeCell ref="AL2:AL4"/>
    <mergeCell ref="AM2:AM4"/>
    <mergeCell ref="AN2:AN4"/>
    <mergeCell ref="AO2:AO4"/>
    <mergeCell ref="BC2:BC4"/>
    <mergeCell ref="BD2:BD4"/>
    <mergeCell ref="BE2:BE4"/>
    <mergeCell ref="BF2:BF4"/>
    <mergeCell ref="BG2:BG4"/>
    <mergeCell ref="BI2:BI4"/>
    <mergeCell ref="R2:R4"/>
    <mergeCell ref="S2:S4"/>
    <mergeCell ref="T2:T4"/>
    <mergeCell ref="U2:U4"/>
    <mergeCell ref="V2:V4"/>
    <mergeCell ref="W2:W4"/>
    <mergeCell ref="AD2:AD4"/>
    <mergeCell ref="AF2:AF4"/>
    <mergeCell ref="AG2:AG4"/>
    <mergeCell ref="X2:X4"/>
    <mergeCell ref="Y2:Y4"/>
    <mergeCell ref="Z2:Z4"/>
    <mergeCell ref="AA2:AA4"/>
    <mergeCell ref="AB2:AB4"/>
    <mergeCell ref="AC2:AC4"/>
    <mergeCell ref="CA2:CA4"/>
    <mergeCell ref="CB2:CB4"/>
    <mergeCell ref="CC2:CC4"/>
    <mergeCell ref="CD2:CD4"/>
    <mergeCell ref="CE2:CE4"/>
    <mergeCell ref="CF2:CF4"/>
    <mergeCell ref="CG2:CG4"/>
    <mergeCell ref="CH2:CH4"/>
    <mergeCell ref="CI2:CI4"/>
    <mergeCell ref="CY3:CY4"/>
    <mergeCell ref="DH3:DH4"/>
    <mergeCell ref="DQ3:DQ4"/>
    <mergeCell ref="DZ3:DZ4"/>
    <mergeCell ref="DS2:DS4"/>
    <mergeCell ref="DT2:DT4"/>
    <mergeCell ref="DU2:DU4"/>
    <mergeCell ref="DV2:DV4"/>
    <mergeCell ref="DW2:DW4"/>
    <mergeCell ref="DX2:DX4"/>
    <mergeCell ref="DL2:DL4"/>
    <mergeCell ref="DM2:DM4"/>
    <mergeCell ref="DN2:DN4"/>
    <mergeCell ref="DO2:DO4"/>
    <mergeCell ref="DP2:DP4"/>
    <mergeCell ref="DR2:DR4"/>
    <mergeCell ref="DD2:DD4"/>
    <mergeCell ref="DB2:DB4"/>
    <mergeCell ref="DC2:DC4"/>
    <mergeCell ref="AV3:AV4"/>
    <mergeCell ref="AW3:AW4"/>
    <mergeCell ref="ES2:ES4"/>
    <mergeCell ref="ET2:ET4"/>
    <mergeCell ref="EU2:EU3"/>
    <mergeCell ref="EV2:EV3"/>
    <mergeCell ref="EW2:EW3"/>
    <mergeCell ref="EX2:EX3"/>
    <mergeCell ref="EM2:EM4"/>
    <mergeCell ref="EN2:EN4"/>
    <mergeCell ref="EO2:EO4"/>
    <mergeCell ref="EP2:EP4"/>
    <mergeCell ref="EQ2:EQ4"/>
    <mergeCell ref="ER2:ER4"/>
    <mergeCell ref="EF2:EF4"/>
    <mergeCell ref="EG2:EG4"/>
    <mergeCell ref="BS2:BS4"/>
    <mergeCell ref="BT2:BT4"/>
    <mergeCell ref="BU2:BU4"/>
    <mergeCell ref="BV2:BV4"/>
    <mergeCell ref="BW2:BW4"/>
    <mergeCell ref="BX2:BX4"/>
    <mergeCell ref="CJ2:CJ4"/>
    <mergeCell ref="EK2:EK4"/>
    <mergeCell ref="EY2:FA2"/>
    <mergeCell ref="FB2:FC2"/>
    <mergeCell ref="EL2:EL4"/>
    <mergeCell ref="EI3:EI4"/>
    <mergeCell ref="DY2:DY4"/>
    <mergeCell ref="EA2:EA4"/>
    <mergeCell ref="EB2:EB4"/>
    <mergeCell ref="EC2:EC4"/>
    <mergeCell ref="ED2:ED4"/>
    <mergeCell ref="EE2:EE4"/>
    <mergeCell ref="EH2:EH4"/>
    <mergeCell ref="EJ2:EJ4"/>
  </mergeCells>
  <hyperlinks>
    <hyperlink ref="I6" r:id="rId1"/>
    <hyperlink ref="I7" r:id="rId2"/>
    <hyperlink ref="I5" r:id="rId3"/>
  </hyperlinks>
  <pageMargins left="0.7" right="0.7" top="0.75" bottom="0.75" header="0.3" footer="0.3"/>
  <drawing r:id="rId4"/>
  <legacyDrawing r:id="rId5"/>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9"/>
  <dimension ref="A1:FF7"/>
  <sheetViews>
    <sheetView workbookViewId="0">
      <selection activeCell="A6" sqref="A6:XFD6"/>
    </sheetView>
  </sheetViews>
  <sheetFormatPr baseColWidth="10" defaultRowHeight="15"/>
  <cols>
    <col min="5" max="5" width="27.5703125" customWidth="1"/>
    <col min="7" max="7" width="18.42578125" customWidth="1"/>
    <col min="12" max="12" width="13.5703125" customWidth="1"/>
    <col min="16" max="16" width="13.42578125" customWidth="1"/>
    <col min="20" max="20" width="15.42578125" customWidth="1"/>
    <col min="77" max="77" width="13.5703125" customWidth="1"/>
    <col min="160" max="160" width="42.42578125" customWidth="1"/>
  </cols>
  <sheetData>
    <row r="1" spans="1:162" s="157" customFormat="1" ht="52.5" customHeight="1">
      <c r="A1" s="3302" t="s">
        <v>5</v>
      </c>
      <c r="B1" s="3303"/>
      <c r="C1" s="3303"/>
      <c r="D1" s="3303"/>
      <c r="E1" s="3303"/>
      <c r="F1" s="3303"/>
      <c r="G1" s="3303"/>
      <c r="H1" s="3303"/>
      <c r="I1" s="3303"/>
      <c r="J1" s="3303"/>
      <c r="K1" s="3303"/>
      <c r="L1" s="3303"/>
      <c r="M1" s="3303"/>
      <c r="N1" s="3304"/>
      <c r="O1" s="3305" t="s">
        <v>3144</v>
      </c>
      <c r="P1" s="3308" t="s">
        <v>6</v>
      </c>
      <c r="Q1" s="3309"/>
      <c r="R1" s="3309"/>
      <c r="S1" s="3309"/>
      <c r="T1" s="3309"/>
      <c r="U1" s="3309"/>
      <c r="V1" s="3310"/>
      <c r="W1" s="3311" t="s">
        <v>7</v>
      </c>
      <c r="X1" s="3312"/>
      <c r="Y1" s="3312"/>
      <c r="Z1" s="3312"/>
      <c r="AA1" s="3313"/>
      <c r="AB1" s="3314" t="s">
        <v>8167</v>
      </c>
      <c r="AC1" s="3315"/>
      <c r="AD1" s="3316"/>
      <c r="AE1" s="3317" t="s">
        <v>3138</v>
      </c>
      <c r="AF1" s="3320" t="s">
        <v>9</v>
      </c>
      <c r="AG1" s="3321"/>
      <c r="AH1" s="3321"/>
      <c r="AI1" s="3321"/>
      <c r="AJ1" s="3321"/>
      <c r="AK1" s="3321"/>
      <c r="AL1" s="3321"/>
      <c r="AM1" s="3321"/>
      <c r="AN1" s="3321"/>
      <c r="AO1" s="3321"/>
      <c r="AP1" s="3321"/>
      <c r="AQ1" s="3321"/>
      <c r="AR1" s="3321"/>
      <c r="AS1" s="3321"/>
      <c r="AT1" s="3321"/>
      <c r="AU1" s="3322"/>
      <c r="AV1" s="3323" t="s">
        <v>3139</v>
      </c>
      <c r="AW1" s="3323" t="s">
        <v>3151</v>
      </c>
      <c r="AX1" s="3328" t="s">
        <v>6</v>
      </c>
      <c r="AY1" s="3329"/>
      <c r="AZ1" s="3329"/>
      <c r="BA1" s="3329"/>
      <c r="BB1" s="3330"/>
      <c r="BC1" s="3331" t="s">
        <v>10</v>
      </c>
      <c r="BD1" s="3332"/>
      <c r="BE1" s="3332"/>
      <c r="BF1" s="3332"/>
      <c r="BG1" s="3332"/>
      <c r="BH1" s="3332"/>
      <c r="BI1" s="3332"/>
      <c r="BJ1" s="3332"/>
      <c r="BK1" s="3333"/>
      <c r="BL1" s="3264" t="s">
        <v>11</v>
      </c>
      <c r="BM1" s="3265"/>
      <c r="BN1" s="3265"/>
      <c r="BO1" s="3265"/>
      <c r="BP1" s="3265"/>
      <c r="BQ1" s="3265"/>
      <c r="BR1" s="3266"/>
      <c r="BS1" s="3267" t="s">
        <v>13</v>
      </c>
      <c r="BT1" s="3268"/>
      <c r="BU1" s="3268"/>
      <c r="BV1" s="3268"/>
      <c r="BW1" s="3268"/>
      <c r="BX1" s="3268"/>
      <c r="BY1" s="3268"/>
      <c r="BZ1" s="3268"/>
      <c r="CA1" s="3269"/>
      <c r="CB1" s="3270" t="s">
        <v>14</v>
      </c>
      <c r="CC1" s="3271"/>
      <c r="CD1" s="3271"/>
      <c r="CE1" s="3271"/>
      <c r="CF1" s="3271"/>
      <c r="CG1" s="3271"/>
      <c r="CH1" s="3271"/>
      <c r="CI1" s="3271"/>
      <c r="CJ1" s="3272"/>
      <c r="CK1" s="3288" t="s">
        <v>6477</v>
      </c>
      <c r="CL1" s="3289"/>
      <c r="CM1" s="3289"/>
      <c r="CN1" s="3289"/>
      <c r="CO1" s="3289"/>
      <c r="CP1" s="3289"/>
      <c r="CQ1" s="3289"/>
      <c r="CR1" s="3289"/>
      <c r="CS1" s="3289"/>
      <c r="CT1" s="3289"/>
      <c r="CU1" s="3289"/>
      <c r="CV1" s="3289"/>
      <c r="CW1" s="3289"/>
      <c r="CX1" s="3289"/>
      <c r="CY1" s="3289"/>
      <c r="CZ1" s="3289"/>
      <c r="DA1" s="3289"/>
      <c r="DB1" s="3289"/>
      <c r="DC1" s="3289"/>
      <c r="DD1" s="3289"/>
      <c r="DE1" s="3289"/>
      <c r="DF1" s="3289"/>
      <c r="DG1" s="3289"/>
      <c r="DH1" s="3289"/>
      <c r="DI1" s="3289"/>
      <c r="DJ1" s="3289"/>
      <c r="DK1" s="3289"/>
      <c r="DL1" s="3289"/>
      <c r="DM1" s="3289"/>
      <c r="DN1" s="3289"/>
      <c r="DO1" s="3289"/>
      <c r="DP1" s="3289"/>
      <c r="DQ1" s="3289"/>
      <c r="DR1" s="3289"/>
      <c r="DS1" s="3289"/>
      <c r="DT1" s="3289"/>
      <c r="DU1" s="3289"/>
      <c r="DV1" s="3289"/>
      <c r="DW1" s="3289"/>
      <c r="DX1" s="3289"/>
      <c r="DY1" s="3289"/>
      <c r="DZ1" s="3289"/>
      <c r="EA1" s="3289"/>
      <c r="EB1" s="3289"/>
      <c r="EC1" s="3289"/>
      <c r="ED1" s="3289"/>
      <c r="EE1" s="3289"/>
      <c r="EF1" s="3289"/>
      <c r="EG1" s="3289"/>
      <c r="EH1" s="3289"/>
      <c r="EI1" s="3289"/>
      <c r="EJ1" s="3289"/>
      <c r="EK1" s="3289"/>
      <c r="EL1" s="3289"/>
      <c r="EM1" s="3289"/>
      <c r="EN1" s="3289"/>
      <c r="EO1" s="3289"/>
      <c r="EP1" s="3289"/>
      <c r="EQ1" s="3290"/>
      <c r="ER1" s="3290"/>
      <c r="ES1" s="3290"/>
      <c r="ET1" s="3291"/>
      <c r="EU1" s="3292" t="s">
        <v>4182</v>
      </c>
      <c r="EV1" s="3292"/>
      <c r="EW1" s="3292"/>
      <c r="EX1" s="3292"/>
      <c r="EY1" s="3292"/>
      <c r="EZ1" s="3292"/>
      <c r="FA1" s="3292"/>
      <c r="FB1" s="3292"/>
      <c r="FC1" s="3292"/>
      <c r="FD1" s="3293" t="s">
        <v>6478</v>
      </c>
      <c r="FE1" s="3296" t="s">
        <v>6479</v>
      </c>
      <c r="FF1" s="3371" t="s">
        <v>7509</v>
      </c>
    </row>
    <row r="2" spans="1:162" s="166" customFormat="1" ht="56.25" customHeight="1">
      <c r="A2" s="3273" t="s">
        <v>16</v>
      </c>
      <c r="B2" s="3299" t="s">
        <v>17</v>
      </c>
      <c r="C2" s="3273" t="s">
        <v>18</v>
      </c>
      <c r="D2" s="3273" t="s">
        <v>3141</v>
      </c>
      <c r="E2" s="3273" t="s">
        <v>20</v>
      </c>
      <c r="F2" s="3273" t="s">
        <v>21</v>
      </c>
      <c r="G2" s="3273" t="s">
        <v>1127</v>
      </c>
      <c r="H2" s="3273" t="s">
        <v>6480</v>
      </c>
      <c r="I2" s="3273" t="s">
        <v>1129</v>
      </c>
      <c r="J2" s="3273" t="s">
        <v>6481</v>
      </c>
      <c r="K2" s="3273" t="s">
        <v>3143</v>
      </c>
      <c r="L2" s="3273" t="s">
        <v>24</v>
      </c>
      <c r="M2" s="3273" t="s">
        <v>25</v>
      </c>
      <c r="N2" s="3273" t="s">
        <v>26</v>
      </c>
      <c r="O2" s="3306"/>
      <c r="P2" s="3276" t="s">
        <v>28</v>
      </c>
      <c r="Q2" s="3276" t="s">
        <v>29</v>
      </c>
      <c r="R2" s="3276" t="s">
        <v>30</v>
      </c>
      <c r="S2" s="3276" t="s">
        <v>6482</v>
      </c>
      <c r="T2" s="3276" t="s">
        <v>6483</v>
      </c>
      <c r="U2" s="3276" t="s">
        <v>31</v>
      </c>
      <c r="V2" s="3276" t="s">
        <v>32</v>
      </c>
      <c r="W2" s="3279" t="s">
        <v>1131</v>
      </c>
      <c r="X2" s="3279" t="s">
        <v>1132</v>
      </c>
      <c r="Y2" s="3279" t="s">
        <v>1133</v>
      </c>
      <c r="Z2" s="3279" t="s">
        <v>33</v>
      </c>
      <c r="AA2" s="3279" t="s">
        <v>34</v>
      </c>
      <c r="AB2" s="3285" t="s">
        <v>8167</v>
      </c>
      <c r="AC2" s="3285" t="s">
        <v>8874</v>
      </c>
      <c r="AD2" s="3285" t="s">
        <v>30</v>
      </c>
      <c r="AE2" s="3318"/>
      <c r="AF2" s="3282" t="s">
        <v>37</v>
      </c>
      <c r="AG2" s="3282" t="s">
        <v>38</v>
      </c>
      <c r="AH2" s="3282" t="s">
        <v>3146</v>
      </c>
      <c r="AI2" s="3282" t="s">
        <v>3147</v>
      </c>
      <c r="AJ2" s="3282" t="s">
        <v>1139</v>
      </c>
      <c r="AK2" s="3282" t="s">
        <v>3148</v>
      </c>
      <c r="AL2" s="3282" t="s">
        <v>3149</v>
      </c>
      <c r="AM2" s="3282" t="s">
        <v>3150</v>
      </c>
      <c r="AN2" s="3282" t="s">
        <v>39</v>
      </c>
      <c r="AO2" s="3282" t="s">
        <v>6484</v>
      </c>
      <c r="AP2" s="325" t="s">
        <v>6485</v>
      </c>
      <c r="AQ2" s="325" t="s">
        <v>6486</v>
      </c>
      <c r="AR2" s="325" t="s">
        <v>6487</v>
      </c>
      <c r="AS2" s="325" t="s">
        <v>6488</v>
      </c>
      <c r="AT2" s="325" t="s">
        <v>6489</v>
      </c>
      <c r="AU2" s="325" t="s">
        <v>6490</v>
      </c>
      <c r="AV2" s="3324"/>
      <c r="AW2" s="3324"/>
      <c r="AX2" s="349" t="s">
        <v>44</v>
      </c>
      <c r="AY2" s="349" t="s">
        <v>45</v>
      </c>
      <c r="AZ2" s="349" t="s">
        <v>30</v>
      </c>
      <c r="BA2" s="349" t="s">
        <v>31</v>
      </c>
      <c r="BB2" s="349" t="s">
        <v>32</v>
      </c>
      <c r="BC2" s="3325" t="s">
        <v>46</v>
      </c>
      <c r="BD2" s="3325" t="s">
        <v>47</v>
      </c>
      <c r="BE2" s="3325" t="s">
        <v>30</v>
      </c>
      <c r="BF2" s="3325" t="s">
        <v>48</v>
      </c>
      <c r="BG2" s="3325" t="s">
        <v>49</v>
      </c>
      <c r="BH2" s="3325" t="s">
        <v>4235</v>
      </c>
      <c r="BI2" s="3325" t="s">
        <v>50</v>
      </c>
      <c r="BJ2" s="3325" t="s">
        <v>51</v>
      </c>
      <c r="BK2" s="3325" t="s">
        <v>6491</v>
      </c>
      <c r="BL2" s="326" t="s">
        <v>52</v>
      </c>
      <c r="BM2" s="326" t="s">
        <v>53</v>
      </c>
      <c r="BN2" s="326" t="s">
        <v>46</v>
      </c>
      <c r="BO2" s="327" t="s">
        <v>47</v>
      </c>
      <c r="BP2" s="327" t="s">
        <v>30</v>
      </c>
      <c r="BQ2" s="328" t="s">
        <v>54</v>
      </c>
      <c r="BR2" s="328" t="s">
        <v>50</v>
      </c>
      <c r="BS2" s="329" t="s">
        <v>52</v>
      </c>
      <c r="BT2" s="329" t="s">
        <v>53</v>
      </c>
      <c r="BU2" s="329" t="s">
        <v>55</v>
      </c>
      <c r="BV2" s="329" t="s">
        <v>56</v>
      </c>
      <c r="BW2" s="329" t="s">
        <v>57</v>
      </c>
      <c r="BX2" s="329" t="s">
        <v>46</v>
      </c>
      <c r="BY2" s="329" t="s">
        <v>58</v>
      </c>
      <c r="BZ2" s="329" t="s">
        <v>59</v>
      </c>
      <c r="CA2" s="329" t="s">
        <v>60</v>
      </c>
      <c r="CB2" s="335" t="s">
        <v>61</v>
      </c>
      <c r="CC2" s="335" t="s">
        <v>53</v>
      </c>
      <c r="CD2" s="335" t="s">
        <v>62</v>
      </c>
      <c r="CE2" s="335" t="s">
        <v>63</v>
      </c>
      <c r="CF2" s="335" t="s">
        <v>38</v>
      </c>
      <c r="CG2" s="335" t="s">
        <v>46</v>
      </c>
      <c r="CH2" s="335" t="s">
        <v>47</v>
      </c>
      <c r="CI2" s="335" t="s">
        <v>30</v>
      </c>
      <c r="CJ2" s="335" t="s">
        <v>60</v>
      </c>
      <c r="CK2" s="3352" t="s">
        <v>6492</v>
      </c>
      <c r="CL2" s="3352" t="s">
        <v>53</v>
      </c>
      <c r="CM2" s="3352" t="s">
        <v>62</v>
      </c>
      <c r="CN2" s="3352" t="s">
        <v>63</v>
      </c>
      <c r="CO2" s="3352" t="s">
        <v>38</v>
      </c>
      <c r="CP2" s="330" t="s">
        <v>46</v>
      </c>
      <c r="CQ2" s="3352" t="s">
        <v>6493</v>
      </c>
      <c r="CR2" s="3352" t="s">
        <v>6494</v>
      </c>
      <c r="CS2" s="3352" t="s">
        <v>6495</v>
      </c>
      <c r="CT2" s="3355" t="s">
        <v>6492</v>
      </c>
      <c r="CU2" s="3355" t="s">
        <v>53</v>
      </c>
      <c r="CV2" s="3355" t="s">
        <v>62</v>
      </c>
      <c r="CW2" s="3355" t="s">
        <v>63</v>
      </c>
      <c r="CX2" s="3355" t="s">
        <v>38</v>
      </c>
      <c r="CY2" s="342" t="s">
        <v>46</v>
      </c>
      <c r="CZ2" s="3355" t="s">
        <v>6493</v>
      </c>
      <c r="DA2" s="3355" t="s">
        <v>6494</v>
      </c>
      <c r="DB2" s="3355" t="s">
        <v>6495</v>
      </c>
      <c r="DC2" s="3358" t="s">
        <v>6492</v>
      </c>
      <c r="DD2" s="3358" t="s">
        <v>53</v>
      </c>
      <c r="DE2" s="3358" t="s">
        <v>62</v>
      </c>
      <c r="DF2" s="3358" t="s">
        <v>63</v>
      </c>
      <c r="DG2" s="3358" t="s">
        <v>38</v>
      </c>
      <c r="DH2" s="343" t="s">
        <v>46</v>
      </c>
      <c r="DI2" s="3358" t="s">
        <v>6493</v>
      </c>
      <c r="DJ2" s="3358" t="s">
        <v>6494</v>
      </c>
      <c r="DK2" s="3358" t="s">
        <v>6495</v>
      </c>
      <c r="DL2" s="3355" t="s">
        <v>6492</v>
      </c>
      <c r="DM2" s="3355" t="s">
        <v>53</v>
      </c>
      <c r="DN2" s="3355" t="s">
        <v>62</v>
      </c>
      <c r="DO2" s="3355" t="s">
        <v>63</v>
      </c>
      <c r="DP2" s="3355" t="s">
        <v>38</v>
      </c>
      <c r="DQ2" s="342" t="s">
        <v>46</v>
      </c>
      <c r="DR2" s="3355" t="s">
        <v>6493</v>
      </c>
      <c r="DS2" s="3355" t="s">
        <v>6494</v>
      </c>
      <c r="DT2" s="3355" t="s">
        <v>6495</v>
      </c>
      <c r="DU2" s="3352" t="s">
        <v>6492</v>
      </c>
      <c r="DV2" s="3352" t="s">
        <v>53</v>
      </c>
      <c r="DW2" s="3352" t="s">
        <v>62</v>
      </c>
      <c r="DX2" s="3352" t="s">
        <v>63</v>
      </c>
      <c r="DY2" s="3352" t="s">
        <v>38</v>
      </c>
      <c r="DZ2" s="330" t="s">
        <v>46</v>
      </c>
      <c r="EA2" s="3352" t="s">
        <v>6493</v>
      </c>
      <c r="EB2" s="3352" t="s">
        <v>6494</v>
      </c>
      <c r="EC2" s="3352" t="s">
        <v>6495</v>
      </c>
      <c r="ED2" s="3355" t="s">
        <v>6492</v>
      </c>
      <c r="EE2" s="3355" t="s">
        <v>53</v>
      </c>
      <c r="EF2" s="3355" t="s">
        <v>62</v>
      </c>
      <c r="EG2" s="3355" t="s">
        <v>63</v>
      </c>
      <c r="EH2" s="3355" t="s">
        <v>38</v>
      </c>
      <c r="EI2" s="342" t="s">
        <v>46</v>
      </c>
      <c r="EJ2" s="3355" t="s">
        <v>6493</v>
      </c>
      <c r="EK2" s="3355" t="s">
        <v>6494</v>
      </c>
      <c r="EL2" s="3355" t="s">
        <v>6495</v>
      </c>
      <c r="EM2" s="3358" t="s">
        <v>53</v>
      </c>
      <c r="EN2" s="3358" t="s">
        <v>62</v>
      </c>
      <c r="EO2" s="3358" t="s">
        <v>63</v>
      </c>
      <c r="EP2" s="3358" t="s">
        <v>38</v>
      </c>
      <c r="EQ2" s="3358" t="s">
        <v>6496</v>
      </c>
      <c r="ER2" s="3358" t="s">
        <v>6493</v>
      </c>
      <c r="ES2" s="3358" t="s">
        <v>6494</v>
      </c>
      <c r="ET2" s="3358" t="s">
        <v>6495</v>
      </c>
      <c r="EU2" s="3364" t="s">
        <v>6497</v>
      </c>
      <c r="EV2" s="3364" t="s">
        <v>6498</v>
      </c>
      <c r="EW2" s="3364" t="s">
        <v>6499</v>
      </c>
      <c r="EX2" s="3364" t="s">
        <v>6500</v>
      </c>
      <c r="EY2" s="3362" t="s">
        <v>6501</v>
      </c>
      <c r="EZ2" s="3362"/>
      <c r="FA2" s="3362"/>
      <c r="FB2" s="3362" t="s">
        <v>6502</v>
      </c>
      <c r="FC2" s="3362"/>
      <c r="FD2" s="3294"/>
      <c r="FE2" s="3297"/>
      <c r="FF2" s="3372"/>
    </row>
    <row r="3" spans="1:162" ht="38.25" customHeight="1">
      <c r="A3" s="3274"/>
      <c r="B3" s="3300"/>
      <c r="C3" s="3274"/>
      <c r="D3" s="3274"/>
      <c r="E3" s="3274"/>
      <c r="F3" s="3274"/>
      <c r="G3" s="3274"/>
      <c r="H3" s="3274"/>
      <c r="I3" s="3274"/>
      <c r="J3" s="3274"/>
      <c r="K3" s="3274"/>
      <c r="L3" s="3274"/>
      <c r="M3" s="3274"/>
      <c r="N3" s="3274"/>
      <c r="O3" s="3306"/>
      <c r="P3" s="3277"/>
      <c r="Q3" s="3277"/>
      <c r="R3" s="3277"/>
      <c r="S3" s="3277"/>
      <c r="T3" s="3277"/>
      <c r="U3" s="3277"/>
      <c r="V3" s="3277"/>
      <c r="W3" s="3280"/>
      <c r="X3" s="3280"/>
      <c r="Y3" s="3280"/>
      <c r="Z3" s="3280"/>
      <c r="AA3" s="3280"/>
      <c r="AB3" s="3286"/>
      <c r="AC3" s="3286"/>
      <c r="AD3" s="3286"/>
      <c r="AE3" s="3318"/>
      <c r="AF3" s="3283"/>
      <c r="AG3" s="3283"/>
      <c r="AH3" s="3283"/>
      <c r="AI3" s="3283"/>
      <c r="AJ3" s="3283"/>
      <c r="AK3" s="3283"/>
      <c r="AL3" s="3283"/>
      <c r="AM3" s="3283"/>
      <c r="AN3" s="3283"/>
      <c r="AO3" s="3283"/>
      <c r="AP3" s="3282"/>
      <c r="AQ3" s="331"/>
      <c r="AR3" s="3367"/>
      <c r="AS3" s="3367"/>
      <c r="AT3" s="3369"/>
      <c r="AU3" s="3282"/>
      <c r="AV3" s="3323" t="s">
        <v>6503</v>
      </c>
      <c r="AW3" s="3323"/>
      <c r="AX3" s="352"/>
      <c r="AY3" s="352"/>
      <c r="AZ3" s="352"/>
      <c r="BA3" s="352"/>
      <c r="BB3" s="352"/>
      <c r="BC3" s="3326"/>
      <c r="BD3" s="3326"/>
      <c r="BE3" s="3326"/>
      <c r="BF3" s="3326"/>
      <c r="BG3" s="3326"/>
      <c r="BH3" s="3326"/>
      <c r="BI3" s="3326"/>
      <c r="BJ3" s="3326"/>
      <c r="BK3" s="3326"/>
      <c r="BL3" s="3337"/>
      <c r="BM3" s="3337"/>
      <c r="BN3" s="3337"/>
      <c r="BO3" s="3337"/>
      <c r="BP3" s="3337"/>
      <c r="BQ3" s="3337"/>
      <c r="BR3" s="3337"/>
      <c r="BS3" s="3346"/>
      <c r="BT3" s="3346"/>
      <c r="BU3" s="3346"/>
      <c r="BV3" s="3346"/>
      <c r="BW3" s="3346"/>
      <c r="BX3" s="3346"/>
      <c r="BY3" s="3346"/>
      <c r="BZ3" s="3346"/>
      <c r="CA3" s="3346"/>
      <c r="CB3" s="3349"/>
      <c r="CC3" s="3349"/>
      <c r="CD3" s="3349"/>
      <c r="CE3" s="3349"/>
      <c r="CF3" s="3349"/>
      <c r="CG3" s="3349"/>
      <c r="CH3" s="3349"/>
      <c r="CI3" s="3349"/>
      <c r="CJ3" s="3349"/>
      <c r="CK3" s="3353"/>
      <c r="CL3" s="3353"/>
      <c r="CM3" s="3353"/>
      <c r="CN3" s="3353"/>
      <c r="CO3" s="3353"/>
      <c r="CP3" s="336" t="s">
        <v>6504</v>
      </c>
      <c r="CQ3" s="3353"/>
      <c r="CR3" s="3353"/>
      <c r="CS3" s="3353"/>
      <c r="CT3" s="3356"/>
      <c r="CU3" s="3356"/>
      <c r="CV3" s="3356"/>
      <c r="CW3" s="3356"/>
      <c r="CX3" s="3356"/>
      <c r="CY3" s="3355" t="s">
        <v>6505</v>
      </c>
      <c r="CZ3" s="3356"/>
      <c r="DA3" s="3356"/>
      <c r="DB3" s="3356"/>
      <c r="DC3" s="3359"/>
      <c r="DD3" s="3359"/>
      <c r="DE3" s="3359"/>
      <c r="DF3" s="3359"/>
      <c r="DG3" s="3359"/>
      <c r="DH3" s="3358" t="s">
        <v>6506</v>
      </c>
      <c r="DI3" s="3359"/>
      <c r="DJ3" s="3359"/>
      <c r="DK3" s="3359"/>
      <c r="DL3" s="3356"/>
      <c r="DM3" s="3356"/>
      <c r="DN3" s="3356"/>
      <c r="DO3" s="3356"/>
      <c r="DP3" s="3356"/>
      <c r="DQ3" s="3355" t="s">
        <v>6507</v>
      </c>
      <c r="DR3" s="3356"/>
      <c r="DS3" s="3356"/>
      <c r="DT3" s="3356"/>
      <c r="DU3" s="3353"/>
      <c r="DV3" s="3353"/>
      <c r="DW3" s="3353"/>
      <c r="DX3" s="3353"/>
      <c r="DY3" s="3353"/>
      <c r="DZ3" s="3352" t="s">
        <v>6508</v>
      </c>
      <c r="EA3" s="3353"/>
      <c r="EB3" s="3353"/>
      <c r="EC3" s="3353"/>
      <c r="ED3" s="3356"/>
      <c r="EE3" s="3356"/>
      <c r="EF3" s="3356"/>
      <c r="EG3" s="3356"/>
      <c r="EH3" s="3356"/>
      <c r="EI3" s="3355" t="s">
        <v>6509</v>
      </c>
      <c r="EJ3" s="3356"/>
      <c r="EK3" s="3356"/>
      <c r="EL3" s="3356"/>
      <c r="EM3" s="3359"/>
      <c r="EN3" s="3359"/>
      <c r="EO3" s="3359"/>
      <c r="EP3" s="3359"/>
      <c r="EQ3" s="3359"/>
      <c r="ER3" s="3359"/>
      <c r="ES3" s="3359"/>
      <c r="ET3" s="3359"/>
      <c r="EU3" s="3365"/>
      <c r="EV3" s="3365"/>
      <c r="EW3" s="3365"/>
      <c r="EX3" s="3365"/>
      <c r="EY3" s="348" t="s">
        <v>6510</v>
      </c>
      <c r="EZ3" s="3364" t="s">
        <v>6511</v>
      </c>
      <c r="FA3" s="3364" t="s">
        <v>6512</v>
      </c>
      <c r="FB3" s="3364" t="s">
        <v>6513</v>
      </c>
      <c r="FC3" s="3364" t="s">
        <v>4</v>
      </c>
      <c r="FD3" s="3294"/>
      <c r="FE3" s="3297"/>
      <c r="FF3" s="3372"/>
    </row>
    <row r="4" spans="1:162" ht="15" customHeight="1">
      <c r="A4" s="3275"/>
      <c r="B4" s="3301"/>
      <c r="C4" s="3275"/>
      <c r="D4" s="3275"/>
      <c r="E4" s="3275"/>
      <c r="F4" s="3275"/>
      <c r="G4" s="3275"/>
      <c r="H4" s="3275"/>
      <c r="I4" s="3275"/>
      <c r="J4" s="3275"/>
      <c r="K4" s="3275"/>
      <c r="L4" s="3275"/>
      <c r="M4" s="3275"/>
      <c r="N4" s="3275"/>
      <c r="O4" s="3307"/>
      <c r="P4" s="3278"/>
      <c r="Q4" s="3278"/>
      <c r="R4" s="3278"/>
      <c r="S4" s="3278"/>
      <c r="T4" s="3278"/>
      <c r="U4" s="3278"/>
      <c r="V4" s="3278"/>
      <c r="W4" s="3281"/>
      <c r="X4" s="3281"/>
      <c r="Y4" s="3281"/>
      <c r="Z4" s="3281"/>
      <c r="AA4" s="3281"/>
      <c r="AB4" s="3287"/>
      <c r="AC4" s="3287"/>
      <c r="AD4" s="3287"/>
      <c r="AE4" s="3319"/>
      <c r="AF4" s="3284"/>
      <c r="AG4" s="3284"/>
      <c r="AH4" s="3284"/>
      <c r="AI4" s="3284"/>
      <c r="AJ4" s="3284"/>
      <c r="AK4" s="3284"/>
      <c r="AL4" s="3284"/>
      <c r="AM4" s="3284"/>
      <c r="AN4" s="3284"/>
      <c r="AO4" s="3284"/>
      <c r="AP4" s="3284"/>
      <c r="AQ4" s="332"/>
      <c r="AR4" s="3368"/>
      <c r="AS4" s="3368"/>
      <c r="AT4" s="3370"/>
      <c r="AU4" s="3284"/>
      <c r="AV4" s="3324"/>
      <c r="AW4" s="3324"/>
      <c r="AX4" s="350"/>
      <c r="AY4" s="350"/>
      <c r="AZ4" s="350"/>
      <c r="BA4" s="350"/>
      <c r="BB4" s="350"/>
      <c r="BC4" s="3327"/>
      <c r="BD4" s="3327"/>
      <c r="BE4" s="3327"/>
      <c r="BF4" s="3327"/>
      <c r="BG4" s="3327"/>
      <c r="BH4" s="3327"/>
      <c r="BI4" s="3327"/>
      <c r="BJ4" s="3327"/>
      <c r="BK4" s="3327"/>
      <c r="BL4" s="3339"/>
      <c r="BM4" s="3339"/>
      <c r="BN4" s="3339"/>
      <c r="BO4" s="3339"/>
      <c r="BP4" s="3339"/>
      <c r="BQ4" s="3339"/>
      <c r="BR4" s="3339"/>
      <c r="BS4" s="3348"/>
      <c r="BT4" s="3348"/>
      <c r="BU4" s="3348"/>
      <c r="BV4" s="3348"/>
      <c r="BW4" s="3348"/>
      <c r="BX4" s="3348"/>
      <c r="BY4" s="3348"/>
      <c r="BZ4" s="3348"/>
      <c r="CA4" s="3348"/>
      <c r="CB4" s="3351"/>
      <c r="CC4" s="3351"/>
      <c r="CD4" s="3351"/>
      <c r="CE4" s="3351"/>
      <c r="CF4" s="3351"/>
      <c r="CG4" s="3351"/>
      <c r="CH4" s="3351"/>
      <c r="CI4" s="3351"/>
      <c r="CJ4" s="3351"/>
      <c r="CK4" s="3354"/>
      <c r="CL4" s="3354"/>
      <c r="CM4" s="3354"/>
      <c r="CN4" s="3354"/>
      <c r="CO4" s="3354"/>
      <c r="CP4" s="337"/>
      <c r="CQ4" s="3354"/>
      <c r="CR4" s="3354"/>
      <c r="CS4" s="3354"/>
      <c r="CT4" s="3357"/>
      <c r="CU4" s="3357"/>
      <c r="CV4" s="3357"/>
      <c r="CW4" s="3357"/>
      <c r="CX4" s="3357"/>
      <c r="CY4" s="3357"/>
      <c r="CZ4" s="3357"/>
      <c r="DA4" s="3357"/>
      <c r="DB4" s="3357"/>
      <c r="DC4" s="3360"/>
      <c r="DD4" s="3360"/>
      <c r="DE4" s="3360"/>
      <c r="DF4" s="3360"/>
      <c r="DG4" s="3360"/>
      <c r="DH4" s="3360"/>
      <c r="DI4" s="3360"/>
      <c r="DJ4" s="3360"/>
      <c r="DK4" s="3360"/>
      <c r="DL4" s="3357"/>
      <c r="DM4" s="3357"/>
      <c r="DN4" s="3357"/>
      <c r="DO4" s="3357"/>
      <c r="DP4" s="3357"/>
      <c r="DQ4" s="3357"/>
      <c r="DR4" s="3357"/>
      <c r="DS4" s="3357"/>
      <c r="DT4" s="3357"/>
      <c r="DU4" s="3354"/>
      <c r="DV4" s="3354"/>
      <c r="DW4" s="3354"/>
      <c r="DX4" s="3354"/>
      <c r="DY4" s="3354"/>
      <c r="DZ4" s="3354"/>
      <c r="EA4" s="3354"/>
      <c r="EB4" s="3354"/>
      <c r="EC4" s="3354"/>
      <c r="ED4" s="3357"/>
      <c r="EE4" s="3357"/>
      <c r="EF4" s="3357"/>
      <c r="EG4" s="3357"/>
      <c r="EH4" s="3357"/>
      <c r="EI4" s="3357"/>
      <c r="EJ4" s="3357"/>
      <c r="EK4" s="3357"/>
      <c r="EL4" s="3357"/>
      <c r="EM4" s="3360"/>
      <c r="EN4" s="3360"/>
      <c r="EO4" s="3360"/>
      <c r="EP4" s="3360"/>
      <c r="EQ4" s="3360"/>
      <c r="ER4" s="3360"/>
      <c r="ES4" s="3360"/>
      <c r="ET4" s="3360"/>
      <c r="EU4" s="3366"/>
      <c r="EV4" s="3366"/>
      <c r="EW4" s="3366"/>
      <c r="EX4" s="3366"/>
      <c r="EY4" s="345" t="s">
        <v>6514</v>
      </c>
      <c r="EZ4" s="3366"/>
      <c r="FA4" s="3366"/>
      <c r="FB4" s="3366"/>
      <c r="FC4" s="3366"/>
      <c r="FD4" s="3295"/>
      <c r="FE4" s="3298"/>
      <c r="FF4" s="3373"/>
    </row>
    <row r="5" spans="1:162" s="1083" customFormat="1" ht="50.1" customHeight="1">
      <c r="A5" s="1080" t="s">
        <v>6600</v>
      </c>
      <c r="B5" s="1082">
        <v>38824</v>
      </c>
      <c r="C5" s="1080" t="s">
        <v>6601</v>
      </c>
      <c r="D5" s="1080" t="s">
        <v>6736</v>
      </c>
      <c r="E5" s="1080" t="s">
        <v>6530</v>
      </c>
      <c r="F5" s="1080">
        <v>11382368</v>
      </c>
      <c r="G5" s="1080" t="s">
        <v>1153</v>
      </c>
      <c r="H5" s="1080">
        <v>3123629220</v>
      </c>
      <c r="I5" s="1080" t="s">
        <v>1153</v>
      </c>
      <c r="J5" s="1080" t="s">
        <v>322</v>
      </c>
      <c r="K5" s="1080" t="s">
        <v>1153</v>
      </c>
      <c r="L5" s="1080" t="s">
        <v>69</v>
      </c>
      <c r="M5" s="1080" t="s">
        <v>70</v>
      </c>
      <c r="N5" s="1080" t="s">
        <v>3248</v>
      </c>
      <c r="O5" s="1080" t="s">
        <v>1153</v>
      </c>
      <c r="P5" s="1080" t="s">
        <v>8980</v>
      </c>
      <c r="Q5" s="997" t="s">
        <v>8979</v>
      </c>
      <c r="R5" s="1080" t="s">
        <v>8982</v>
      </c>
      <c r="S5" s="1080" t="s">
        <v>1153</v>
      </c>
      <c r="T5" s="1080" t="s">
        <v>1153</v>
      </c>
      <c r="U5" s="1080" t="s">
        <v>8989</v>
      </c>
      <c r="V5" s="997" t="s">
        <v>8990</v>
      </c>
      <c r="W5" s="1080" t="s">
        <v>8983</v>
      </c>
      <c r="X5" s="1080" t="s">
        <v>8984</v>
      </c>
      <c r="Y5" s="1080" t="s">
        <v>8984</v>
      </c>
      <c r="Z5" s="1080" t="s">
        <v>8984</v>
      </c>
      <c r="AA5" s="997" t="s">
        <v>8985</v>
      </c>
      <c r="AB5" s="1080" t="s">
        <v>7599</v>
      </c>
      <c r="AC5" s="997">
        <v>38833</v>
      </c>
      <c r="AD5" s="1080" t="s">
        <v>8969</v>
      </c>
      <c r="AE5" s="1080" t="s">
        <v>1153</v>
      </c>
      <c r="AF5" s="997" t="s">
        <v>8973</v>
      </c>
      <c r="AG5" s="1080" t="s">
        <v>8974</v>
      </c>
      <c r="AH5" s="1080" t="s">
        <v>1153</v>
      </c>
      <c r="AI5" s="1080" t="s">
        <v>1153</v>
      </c>
      <c r="AJ5" s="1080" t="s">
        <v>1153</v>
      </c>
      <c r="AK5" s="1080" t="s">
        <v>1153</v>
      </c>
      <c r="AL5" s="1080" t="s">
        <v>1153</v>
      </c>
      <c r="AM5" s="1080" t="s">
        <v>1153</v>
      </c>
      <c r="AN5" s="997" t="s">
        <v>8975</v>
      </c>
      <c r="AO5" s="1080" t="s">
        <v>8970</v>
      </c>
      <c r="AP5" s="1080" t="s">
        <v>8971</v>
      </c>
      <c r="AQ5" s="1080" t="s">
        <v>323</v>
      </c>
      <c r="AR5" s="1080" t="s">
        <v>325</v>
      </c>
      <c r="AS5" s="1080">
        <v>0.81</v>
      </c>
      <c r="AT5" s="1080">
        <v>0.81</v>
      </c>
      <c r="AU5" s="1080">
        <v>150</v>
      </c>
      <c r="AV5" s="1080" t="s">
        <v>1153</v>
      </c>
      <c r="AW5" s="1080" t="s">
        <v>1153</v>
      </c>
      <c r="AX5" s="1080">
        <v>1060</v>
      </c>
      <c r="AY5" s="997">
        <v>43047</v>
      </c>
      <c r="AZ5" s="1080" t="s">
        <v>6563</v>
      </c>
      <c r="BA5" s="1080" t="s">
        <v>1153</v>
      </c>
      <c r="BB5" s="1080" t="s">
        <v>1153</v>
      </c>
      <c r="BC5" s="1080">
        <v>126</v>
      </c>
      <c r="BD5" s="1082">
        <v>39163</v>
      </c>
      <c r="BE5" s="1080" t="s">
        <v>6602</v>
      </c>
      <c r="BF5" s="1080" t="s">
        <v>1156</v>
      </c>
      <c r="BG5" s="1080" t="s">
        <v>1153</v>
      </c>
      <c r="BH5" s="1080" t="s">
        <v>1153</v>
      </c>
      <c r="BI5" s="1082">
        <v>39209</v>
      </c>
      <c r="BJ5" s="1082">
        <v>39214</v>
      </c>
      <c r="BK5" s="1080" t="s">
        <v>1153</v>
      </c>
      <c r="BL5" s="1080" t="s">
        <v>1153</v>
      </c>
      <c r="BM5" s="1080" t="s">
        <v>1153</v>
      </c>
      <c r="BN5" s="1080" t="s">
        <v>1153</v>
      </c>
      <c r="BO5" s="1080" t="s">
        <v>1153</v>
      </c>
      <c r="BP5" s="1080" t="s">
        <v>1153</v>
      </c>
      <c r="BQ5" s="1080" t="s">
        <v>1153</v>
      </c>
      <c r="BR5" s="1080" t="s">
        <v>1153</v>
      </c>
      <c r="BS5" s="1080" t="s">
        <v>8972</v>
      </c>
      <c r="BT5" s="997">
        <v>39625</v>
      </c>
      <c r="BU5" s="1080" t="s">
        <v>1153</v>
      </c>
      <c r="BV5" s="1080" t="s">
        <v>1153</v>
      </c>
      <c r="BW5" s="1080" t="s">
        <v>1153</v>
      </c>
      <c r="BX5" s="1080" t="s">
        <v>1153</v>
      </c>
      <c r="BY5" s="1080" t="s">
        <v>1153</v>
      </c>
      <c r="BZ5" s="1080" t="s">
        <v>1153</v>
      </c>
      <c r="CA5" s="1080" t="s">
        <v>1153</v>
      </c>
      <c r="CB5" s="1080" t="s">
        <v>1153</v>
      </c>
      <c r="CC5" s="1080" t="s">
        <v>1153</v>
      </c>
      <c r="CD5" s="1080" t="s">
        <v>1153</v>
      </c>
      <c r="CE5" s="1080" t="s">
        <v>1153</v>
      </c>
      <c r="CF5" s="1080" t="s">
        <v>1153</v>
      </c>
      <c r="CG5" s="1080" t="s">
        <v>1153</v>
      </c>
      <c r="CH5" s="1080" t="s">
        <v>1153</v>
      </c>
      <c r="CI5" s="1080" t="s">
        <v>1153</v>
      </c>
      <c r="CJ5" s="1080" t="s">
        <v>1153</v>
      </c>
      <c r="CK5" s="1080" t="s">
        <v>1153</v>
      </c>
      <c r="CL5" s="1080" t="s">
        <v>1153</v>
      </c>
      <c r="CM5" s="1080" t="s">
        <v>1153</v>
      </c>
      <c r="CN5" s="1080" t="s">
        <v>1153</v>
      </c>
      <c r="CO5" s="1080" t="s">
        <v>1153</v>
      </c>
      <c r="CP5" s="1080" t="s">
        <v>1153</v>
      </c>
      <c r="CQ5" s="1080" t="s">
        <v>1153</v>
      </c>
      <c r="CR5" s="1080" t="s">
        <v>1153</v>
      </c>
      <c r="CS5" s="1080" t="s">
        <v>1153</v>
      </c>
      <c r="CT5" s="1080" t="s">
        <v>6766</v>
      </c>
      <c r="CU5" s="997">
        <v>45491</v>
      </c>
      <c r="CV5" s="1080" t="s">
        <v>1153</v>
      </c>
      <c r="CW5" s="1080" t="s">
        <v>1153</v>
      </c>
      <c r="CX5" s="1080" t="s">
        <v>1153</v>
      </c>
      <c r="CY5" s="1080" t="s">
        <v>8991</v>
      </c>
      <c r="CZ5" s="997">
        <v>45756</v>
      </c>
      <c r="DA5" s="997">
        <v>45772</v>
      </c>
      <c r="DB5" s="1080" t="s">
        <v>6767</v>
      </c>
      <c r="DC5" s="1080" t="s">
        <v>8976</v>
      </c>
      <c r="DD5" s="997">
        <v>44923</v>
      </c>
      <c r="DE5" s="1080" t="s">
        <v>1153</v>
      </c>
      <c r="DF5" s="1080" t="s">
        <v>1153</v>
      </c>
      <c r="DG5" s="1080" t="s">
        <v>1153</v>
      </c>
      <c r="DH5" s="1080" t="s">
        <v>8977</v>
      </c>
      <c r="DI5" s="997" t="s">
        <v>8978</v>
      </c>
      <c r="DJ5" s="1080" t="s">
        <v>1153</v>
      </c>
      <c r="DK5" s="1080" t="s">
        <v>1153</v>
      </c>
      <c r="DL5" s="1080" t="s">
        <v>1153</v>
      </c>
      <c r="DM5" s="1080" t="s">
        <v>1153</v>
      </c>
      <c r="DN5" s="1080" t="s">
        <v>1153</v>
      </c>
      <c r="DO5" s="1080" t="s">
        <v>1153</v>
      </c>
      <c r="DP5" s="1080" t="s">
        <v>1153</v>
      </c>
      <c r="DQ5" s="1080" t="s">
        <v>1153</v>
      </c>
      <c r="DR5" s="1080" t="s">
        <v>1153</v>
      </c>
      <c r="DS5" s="1080" t="s">
        <v>1153</v>
      </c>
      <c r="DT5" s="1080" t="s">
        <v>1153</v>
      </c>
      <c r="DU5" s="1080" t="s">
        <v>1153</v>
      </c>
      <c r="DV5" s="1080" t="s">
        <v>1153</v>
      </c>
      <c r="DW5" s="1080" t="s">
        <v>1153</v>
      </c>
      <c r="DX5" s="1080" t="s">
        <v>1153</v>
      </c>
      <c r="DY5" s="1080" t="s">
        <v>1153</v>
      </c>
      <c r="DZ5" s="1080" t="s">
        <v>1153</v>
      </c>
      <c r="EA5" s="1080" t="s">
        <v>1153</v>
      </c>
      <c r="EB5" s="1080" t="s">
        <v>1153</v>
      </c>
      <c r="EC5" s="1080" t="s">
        <v>1153</v>
      </c>
      <c r="ED5" s="1080" t="s">
        <v>1153</v>
      </c>
      <c r="EE5" s="1080" t="s">
        <v>1153</v>
      </c>
      <c r="EF5" s="1080" t="s">
        <v>1153</v>
      </c>
      <c r="EG5" s="1080" t="s">
        <v>1153</v>
      </c>
      <c r="EH5" s="1080" t="s">
        <v>1153</v>
      </c>
      <c r="EI5" s="1080" t="s">
        <v>1153</v>
      </c>
      <c r="EJ5" s="1080" t="s">
        <v>1153</v>
      </c>
      <c r="EK5" s="1080" t="s">
        <v>1153</v>
      </c>
      <c r="EL5" s="1080" t="s">
        <v>1153</v>
      </c>
      <c r="EM5" s="1080" t="s">
        <v>1153</v>
      </c>
      <c r="EN5" s="1080" t="s">
        <v>1153</v>
      </c>
      <c r="EO5" s="1080" t="s">
        <v>1153</v>
      </c>
      <c r="EP5" s="1080" t="s">
        <v>1153</v>
      </c>
      <c r="EQ5" s="1080" t="s">
        <v>1153</v>
      </c>
      <c r="ER5" s="1080" t="s">
        <v>1153</v>
      </c>
      <c r="ES5" s="1080" t="s">
        <v>1153</v>
      </c>
      <c r="ET5" s="1080" t="s">
        <v>1153</v>
      </c>
      <c r="EU5" s="1080" t="s">
        <v>8986</v>
      </c>
      <c r="EV5" s="997" t="s">
        <v>8987</v>
      </c>
      <c r="EW5" s="1080" t="s">
        <v>8988</v>
      </c>
      <c r="EX5" s="1080" t="s">
        <v>1153</v>
      </c>
      <c r="EY5" s="1080" t="s">
        <v>1153</v>
      </c>
      <c r="EZ5" s="1080" t="s">
        <v>1153</v>
      </c>
      <c r="FA5" s="1080" t="s">
        <v>1153</v>
      </c>
      <c r="FB5" s="1080" t="s">
        <v>1153</v>
      </c>
      <c r="FC5" s="1080" t="s">
        <v>1153</v>
      </c>
      <c r="FD5" s="1080" t="s">
        <v>8992</v>
      </c>
      <c r="FE5" s="997" t="s">
        <v>1986</v>
      </c>
      <c r="FF5" s="997">
        <v>45758</v>
      </c>
    </row>
    <row r="6" spans="1:162" s="1083" customFormat="1" ht="50.1" customHeight="1">
      <c r="A6" s="1080"/>
      <c r="B6" s="1082"/>
      <c r="C6" s="1080" t="s">
        <v>12396</v>
      </c>
      <c r="D6" s="1080"/>
      <c r="E6" s="1080" t="s">
        <v>12397</v>
      </c>
      <c r="F6" s="1080">
        <v>6747161</v>
      </c>
      <c r="G6" s="1080" t="s">
        <v>1153</v>
      </c>
      <c r="H6" s="1080" t="s">
        <v>1153</v>
      </c>
      <c r="I6" s="1080" t="s">
        <v>1153</v>
      </c>
      <c r="J6" s="1080" t="s">
        <v>584</v>
      </c>
      <c r="K6" s="1080" t="s">
        <v>585</v>
      </c>
      <c r="L6" s="1080" t="s">
        <v>69</v>
      </c>
      <c r="M6" s="1080" t="s">
        <v>1153</v>
      </c>
      <c r="N6" s="1080" t="s">
        <v>1153</v>
      </c>
      <c r="O6" s="1080" t="s">
        <v>1153</v>
      </c>
      <c r="P6" s="1080" t="s">
        <v>1153</v>
      </c>
      <c r="Q6" s="1080" t="s">
        <v>1153</v>
      </c>
      <c r="R6" s="1080" t="s">
        <v>1153</v>
      </c>
      <c r="S6" s="1080" t="s">
        <v>1153</v>
      </c>
      <c r="T6" s="1080" t="s">
        <v>1153</v>
      </c>
      <c r="U6" s="1080" t="s">
        <v>1153</v>
      </c>
      <c r="V6" s="1080" t="s">
        <v>1153</v>
      </c>
      <c r="W6" s="1080" t="s">
        <v>1153</v>
      </c>
      <c r="X6" s="1080" t="s">
        <v>1153</v>
      </c>
      <c r="Y6" s="1080" t="s">
        <v>1153</v>
      </c>
      <c r="Z6" s="1080" t="s">
        <v>1153</v>
      </c>
      <c r="AA6" s="1080" t="s">
        <v>1153</v>
      </c>
      <c r="AB6" s="1080" t="s">
        <v>1153</v>
      </c>
      <c r="AC6" s="1080" t="s">
        <v>1153</v>
      </c>
      <c r="AD6" s="1080" t="s">
        <v>1153</v>
      </c>
      <c r="AE6" s="1080" t="s">
        <v>1153</v>
      </c>
      <c r="AF6" s="1080" t="s">
        <v>1153</v>
      </c>
      <c r="AG6" s="1080" t="s">
        <v>1153</v>
      </c>
      <c r="AH6" s="1080" t="s">
        <v>1153</v>
      </c>
      <c r="AI6" s="1080" t="s">
        <v>1153</v>
      </c>
      <c r="AJ6" s="1080" t="s">
        <v>1153</v>
      </c>
      <c r="AK6" s="1080" t="s">
        <v>1153</v>
      </c>
      <c r="AL6" s="1080" t="s">
        <v>1153</v>
      </c>
      <c r="AM6" s="1080" t="s">
        <v>1153</v>
      </c>
      <c r="AN6" s="1080" t="s">
        <v>1153</v>
      </c>
      <c r="AO6" s="1080" t="s">
        <v>1153</v>
      </c>
      <c r="AP6" s="1080" t="s">
        <v>1153</v>
      </c>
      <c r="AQ6" s="1080" t="s">
        <v>1153</v>
      </c>
      <c r="AR6" s="1080" t="s">
        <v>1153</v>
      </c>
      <c r="AS6" s="1080" t="s">
        <v>1153</v>
      </c>
      <c r="AT6" s="1080" t="s">
        <v>1153</v>
      </c>
      <c r="AU6" s="1080" t="s">
        <v>1153</v>
      </c>
      <c r="AV6" s="1080" t="s">
        <v>1153</v>
      </c>
      <c r="AW6" s="1080" t="s">
        <v>1153</v>
      </c>
      <c r="AX6" s="1080" t="s">
        <v>1153</v>
      </c>
      <c r="AY6" s="1080" t="s">
        <v>1153</v>
      </c>
      <c r="AZ6" s="1080" t="s">
        <v>1153</v>
      </c>
      <c r="BA6" s="1080" t="s">
        <v>1153</v>
      </c>
      <c r="BB6" s="1080" t="s">
        <v>1153</v>
      </c>
      <c r="BC6" s="1080">
        <v>201</v>
      </c>
      <c r="BD6" s="997">
        <v>46501</v>
      </c>
      <c r="BE6" s="1080" t="s">
        <v>1153</v>
      </c>
      <c r="BF6" s="1080" t="s">
        <v>1153</v>
      </c>
      <c r="BG6" s="1080" t="s">
        <v>1153</v>
      </c>
      <c r="BH6" s="1080" t="s">
        <v>1153</v>
      </c>
      <c r="BI6" s="1080" t="s">
        <v>1153</v>
      </c>
      <c r="BJ6" s="1080" t="s">
        <v>1153</v>
      </c>
      <c r="BK6" s="1080" t="s">
        <v>1153</v>
      </c>
      <c r="BL6" s="1080" t="s">
        <v>1153</v>
      </c>
      <c r="BM6" s="1080" t="s">
        <v>1153</v>
      </c>
      <c r="BN6" s="1080" t="s">
        <v>1153</v>
      </c>
      <c r="BO6" s="1080" t="s">
        <v>1153</v>
      </c>
      <c r="BP6" s="1080" t="s">
        <v>1153</v>
      </c>
      <c r="BQ6" s="1080" t="s">
        <v>1153</v>
      </c>
      <c r="BR6" s="1080" t="s">
        <v>1153</v>
      </c>
      <c r="BS6" s="1080" t="s">
        <v>1153</v>
      </c>
      <c r="BT6" s="1080" t="s">
        <v>1153</v>
      </c>
      <c r="BU6" s="1080" t="s">
        <v>1153</v>
      </c>
      <c r="BV6" s="1080" t="s">
        <v>1153</v>
      </c>
      <c r="BW6" s="1080" t="s">
        <v>1153</v>
      </c>
      <c r="BX6" s="1080" t="s">
        <v>1153</v>
      </c>
      <c r="BY6" s="1080" t="s">
        <v>1153</v>
      </c>
      <c r="BZ6" s="1080" t="s">
        <v>1153</v>
      </c>
      <c r="CA6" s="1080" t="s">
        <v>1153</v>
      </c>
      <c r="CB6" s="1080" t="s">
        <v>1153</v>
      </c>
      <c r="CC6" s="1080" t="s">
        <v>1153</v>
      </c>
      <c r="CD6" s="1080" t="s">
        <v>1153</v>
      </c>
      <c r="CE6" s="1080" t="s">
        <v>1153</v>
      </c>
      <c r="CF6" s="1080" t="s">
        <v>1153</v>
      </c>
      <c r="CG6" s="1080" t="s">
        <v>1153</v>
      </c>
      <c r="CH6" s="1080" t="s">
        <v>1153</v>
      </c>
      <c r="CI6" s="1080" t="s">
        <v>1153</v>
      </c>
      <c r="CJ6" s="1080" t="s">
        <v>1153</v>
      </c>
      <c r="CK6" s="1080" t="s">
        <v>1153</v>
      </c>
      <c r="CL6" s="1080" t="s">
        <v>1153</v>
      </c>
      <c r="CM6" s="1080" t="s">
        <v>1153</v>
      </c>
      <c r="CN6" s="1080" t="s">
        <v>1153</v>
      </c>
      <c r="CO6" s="1080" t="s">
        <v>1153</v>
      </c>
      <c r="CP6" s="1080" t="s">
        <v>1153</v>
      </c>
      <c r="CQ6" s="1080" t="s">
        <v>1153</v>
      </c>
      <c r="CR6" s="1080" t="s">
        <v>1153</v>
      </c>
      <c r="CS6" s="1080" t="s">
        <v>1153</v>
      </c>
      <c r="CT6" s="1080" t="s">
        <v>1153</v>
      </c>
      <c r="CU6" s="1080" t="s">
        <v>1153</v>
      </c>
      <c r="CV6" s="1080" t="s">
        <v>1153</v>
      </c>
      <c r="CW6" s="1080" t="s">
        <v>1153</v>
      </c>
      <c r="CX6" s="1080" t="s">
        <v>1153</v>
      </c>
      <c r="CY6" s="1080" t="s">
        <v>1153</v>
      </c>
      <c r="CZ6" s="1080" t="s">
        <v>1153</v>
      </c>
      <c r="DA6" s="1080" t="s">
        <v>1153</v>
      </c>
      <c r="DB6" s="1080" t="s">
        <v>1153</v>
      </c>
      <c r="DC6" s="1080" t="s">
        <v>1153</v>
      </c>
      <c r="DD6" s="1080" t="s">
        <v>1153</v>
      </c>
      <c r="DE6" s="1080" t="s">
        <v>1153</v>
      </c>
      <c r="DF6" s="1080" t="s">
        <v>1153</v>
      </c>
      <c r="DG6" s="1080" t="s">
        <v>1153</v>
      </c>
      <c r="DH6" s="1080">
        <v>674</v>
      </c>
      <c r="DI6" s="997">
        <v>43732</v>
      </c>
      <c r="DJ6" s="997">
        <v>47250</v>
      </c>
      <c r="DK6" s="1080" t="s">
        <v>1153</v>
      </c>
      <c r="DL6" s="1080" t="s">
        <v>1153</v>
      </c>
      <c r="DM6" s="1080" t="s">
        <v>1153</v>
      </c>
      <c r="DN6" s="1080" t="s">
        <v>1153</v>
      </c>
      <c r="DO6" s="1080" t="s">
        <v>1153</v>
      </c>
      <c r="DP6" s="1080" t="s">
        <v>1153</v>
      </c>
      <c r="DQ6" s="1080" t="s">
        <v>1153</v>
      </c>
      <c r="DR6" s="1080" t="s">
        <v>1153</v>
      </c>
      <c r="DS6" s="1080" t="s">
        <v>1153</v>
      </c>
      <c r="DT6" s="1080" t="s">
        <v>1153</v>
      </c>
      <c r="DU6" s="1080" t="s">
        <v>1153</v>
      </c>
      <c r="DV6" s="1080" t="s">
        <v>1153</v>
      </c>
      <c r="DW6" s="1080" t="s">
        <v>1153</v>
      </c>
      <c r="DX6" s="1080" t="s">
        <v>1153</v>
      </c>
      <c r="DY6" s="1080" t="s">
        <v>1153</v>
      </c>
      <c r="DZ6" s="1080" t="s">
        <v>1153</v>
      </c>
      <c r="EA6" s="1080" t="s">
        <v>1153</v>
      </c>
      <c r="EB6" s="1080" t="s">
        <v>1153</v>
      </c>
      <c r="EC6" s="1080" t="s">
        <v>1153</v>
      </c>
      <c r="ED6" s="1080" t="s">
        <v>1153</v>
      </c>
      <c r="EE6" s="1080" t="s">
        <v>1153</v>
      </c>
      <c r="EF6" s="1080" t="s">
        <v>1153</v>
      </c>
      <c r="EG6" s="1080" t="s">
        <v>1153</v>
      </c>
      <c r="EH6" s="1080" t="s">
        <v>1153</v>
      </c>
      <c r="EI6" s="1080" t="s">
        <v>1153</v>
      </c>
      <c r="EJ6" s="1080" t="s">
        <v>1153</v>
      </c>
      <c r="EK6" s="1080" t="s">
        <v>1153</v>
      </c>
      <c r="EL6" s="1080" t="s">
        <v>1153</v>
      </c>
      <c r="EM6" s="1080" t="s">
        <v>1153</v>
      </c>
      <c r="EN6" s="1080" t="s">
        <v>1153</v>
      </c>
      <c r="EO6" s="1080" t="s">
        <v>1153</v>
      </c>
      <c r="EP6" s="1080" t="s">
        <v>1153</v>
      </c>
      <c r="EQ6" s="1080" t="s">
        <v>1153</v>
      </c>
      <c r="ER6" s="1080" t="s">
        <v>1153</v>
      </c>
      <c r="ES6" s="1080" t="s">
        <v>1153</v>
      </c>
      <c r="ET6" s="1080" t="s">
        <v>1153</v>
      </c>
      <c r="EU6" s="1080" t="s">
        <v>1153</v>
      </c>
      <c r="EV6" s="1080" t="s">
        <v>1153</v>
      </c>
      <c r="EW6" s="1080" t="s">
        <v>1153</v>
      </c>
      <c r="EX6" s="1080" t="s">
        <v>1153</v>
      </c>
      <c r="EY6" s="1080" t="s">
        <v>1153</v>
      </c>
      <c r="EZ6" s="1080" t="s">
        <v>1153</v>
      </c>
      <c r="FA6" s="1080" t="s">
        <v>1153</v>
      </c>
      <c r="FB6" s="1080" t="s">
        <v>1153</v>
      </c>
      <c r="FC6" s="1080" t="s">
        <v>1153</v>
      </c>
      <c r="FD6" s="1080" t="s">
        <v>12398</v>
      </c>
      <c r="FE6" s="1080" t="s">
        <v>1986</v>
      </c>
      <c r="FF6" s="997">
        <v>45807</v>
      </c>
    </row>
    <row r="7" spans="1:162" ht="51" customHeight="1">
      <c r="A7" s="125" t="s">
        <v>7701</v>
      </c>
      <c r="B7" s="247">
        <v>38889</v>
      </c>
      <c r="C7" s="125" t="s">
        <v>7725</v>
      </c>
      <c r="D7" s="125" t="s">
        <v>6736</v>
      </c>
      <c r="E7" s="125" t="s">
        <v>7702</v>
      </c>
      <c r="F7" s="125">
        <v>33675453</v>
      </c>
      <c r="G7" s="188" t="s">
        <v>7703</v>
      </c>
      <c r="H7" s="125">
        <v>3133908852</v>
      </c>
      <c r="I7" s="125" t="s">
        <v>1153</v>
      </c>
      <c r="J7" s="125" t="s">
        <v>801</v>
      </c>
      <c r="K7" s="188" t="s">
        <v>7704</v>
      </c>
      <c r="L7" s="125" t="s">
        <v>69</v>
      </c>
      <c r="M7" s="125" t="s">
        <v>142</v>
      </c>
      <c r="N7" s="125" t="s">
        <v>7705</v>
      </c>
      <c r="O7" s="125" t="s">
        <v>1153</v>
      </c>
      <c r="P7" s="188" t="s">
        <v>7721</v>
      </c>
      <c r="Q7" s="942" t="s">
        <v>8981</v>
      </c>
      <c r="R7" s="188" t="s">
        <v>7722</v>
      </c>
      <c r="S7" s="125" t="s">
        <v>1153</v>
      </c>
      <c r="T7" s="188" t="s">
        <v>7723</v>
      </c>
      <c r="U7" s="125" t="s">
        <v>1153</v>
      </c>
      <c r="V7" s="125" t="s">
        <v>1153</v>
      </c>
      <c r="W7" s="125" t="s">
        <v>1153</v>
      </c>
      <c r="X7" s="125" t="s">
        <v>1153</v>
      </c>
      <c r="Y7" s="125" t="s">
        <v>1153</v>
      </c>
      <c r="Z7" s="125" t="s">
        <v>1153</v>
      </c>
      <c r="AA7" s="125" t="s">
        <v>1153</v>
      </c>
      <c r="AB7" s="125">
        <v>13</v>
      </c>
      <c r="AC7" s="247">
        <v>44225</v>
      </c>
      <c r="AD7" s="125" t="s">
        <v>7706</v>
      </c>
      <c r="AE7" s="125" t="s">
        <v>1153</v>
      </c>
      <c r="AF7" s="125" t="s">
        <v>1153</v>
      </c>
      <c r="AG7" s="125" t="s">
        <v>1153</v>
      </c>
      <c r="AH7" s="125" t="s">
        <v>1153</v>
      </c>
      <c r="AI7" s="125" t="s">
        <v>1153</v>
      </c>
      <c r="AJ7" s="125" t="s">
        <v>1153</v>
      </c>
      <c r="AK7" s="125" t="s">
        <v>1153</v>
      </c>
      <c r="AL7" s="125" t="s">
        <v>1153</v>
      </c>
      <c r="AM7" s="125" t="s">
        <v>1153</v>
      </c>
      <c r="AN7" s="125" t="s">
        <v>1153</v>
      </c>
      <c r="AO7" s="125" t="s">
        <v>1153</v>
      </c>
      <c r="AP7" s="125" t="s">
        <v>1153</v>
      </c>
      <c r="AQ7" s="125" t="s">
        <v>1153</v>
      </c>
      <c r="AR7" s="125" t="s">
        <v>1153</v>
      </c>
      <c r="AS7" s="125" t="s">
        <v>1153</v>
      </c>
      <c r="AT7" s="125" t="s">
        <v>1153</v>
      </c>
      <c r="AU7" s="125" t="s">
        <v>1153</v>
      </c>
      <c r="AV7" s="125" t="s">
        <v>1153</v>
      </c>
      <c r="AW7" s="125" t="s">
        <v>1153</v>
      </c>
      <c r="AX7" s="188" t="s">
        <v>7715</v>
      </c>
      <c r="AY7" s="942" t="s">
        <v>7716</v>
      </c>
      <c r="AZ7" s="188" t="s">
        <v>7717</v>
      </c>
      <c r="BA7" s="125" t="s">
        <v>1153</v>
      </c>
      <c r="BB7" s="125" t="s">
        <v>1153</v>
      </c>
      <c r="BC7" s="125">
        <v>211</v>
      </c>
      <c r="BD7" s="247">
        <v>39196</v>
      </c>
      <c r="BE7" s="125" t="s">
        <v>1153</v>
      </c>
      <c r="BF7" s="125" t="s">
        <v>1156</v>
      </c>
      <c r="BG7" s="125" t="s">
        <v>1153</v>
      </c>
      <c r="BH7" s="125" t="s">
        <v>1153</v>
      </c>
      <c r="BI7" s="247">
        <v>39211</v>
      </c>
      <c r="BJ7" s="247">
        <v>39227</v>
      </c>
      <c r="BK7" s="125" t="s">
        <v>1153</v>
      </c>
      <c r="BL7" s="125" t="s">
        <v>1153</v>
      </c>
      <c r="BM7" s="125" t="s">
        <v>1153</v>
      </c>
      <c r="BN7" s="125" t="s">
        <v>1153</v>
      </c>
      <c r="BO7" s="125" t="s">
        <v>1153</v>
      </c>
      <c r="BP7" s="125" t="s">
        <v>1153</v>
      </c>
      <c r="BQ7" s="125" t="s">
        <v>1153</v>
      </c>
      <c r="BR7" s="125" t="s">
        <v>1153</v>
      </c>
      <c r="BS7" s="188" t="s">
        <v>7712</v>
      </c>
      <c r="BT7" s="942" t="s">
        <v>7713</v>
      </c>
      <c r="BU7" s="125" t="s">
        <v>1153</v>
      </c>
      <c r="BV7" s="125" t="s">
        <v>1153</v>
      </c>
      <c r="BW7" s="125" t="s">
        <v>1153</v>
      </c>
      <c r="BX7" s="125"/>
      <c r="BY7" s="188" t="s">
        <v>7714</v>
      </c>
      <c r="BZ7" s="125" t="s">
        <v>7707</v>
      </c>
      <c r="CA7" s="125" t="s">
        <v>1206</v>
      </c>
      <c r="CB7" s="125" t="s">
        <v>7708</v>
      </c>
      <c r="CC7" s="247">
        <v>40109</v>
      </c>
      <c r="CD7" s="247">
        <v>41506</v>
      </c>
      <c r="CE7" s="247">
        <v>41550</v>
      </c>
      <c r="CF7" s="125" t="s">
        <v>7709</v>
      </c>
      <c r="CG7" s="125" t="s">
        <v>1153</v>
      </c>
      <c r="CH7" s="125" t="s">
        <v>1153</v>
      </c>
      <c r="CI7" s="125" t="s">
        <v>1153</v>
      </c>
      <c r="CJ7" s="125" t="s">
        <v>1153</v>
      </c>
      <c r="CK7" s="125" t="s">
        <v>1153</v>
      </c>
      <c r="CL7" s="125" t="s">
        <v>1153</v>
      </c>
      <c r="CM7" s="125" t="s">
        <v>1153</v>
      </c>
      <c r="CN7" s="125" t="s">
        <v>1153</v>
      </c>
      <c r="CO7" s="125" t="s">
        <v>1153</v>
      </c>
      <c r="CP7" s="125" t="s">
        <v>1153</v>
      </c>
      <c r="CQ7" s="125" t="s">
        <v>1153</v>
      </c>
      <c r="CR7" s="125" t="s">
        <v>1153</v>
      </c>
      <c r="CS7" s="125" t="s">
        <v>1153</v>
      </c>
      <c r="CT7" s="125" t="s">
        <v>1153</v>
      </c>
      <c r="CU7" s="125" t="s">
        <v>1153</v>
      </c>
      <c r="CV7" s="125" t="s">
        <v>1153</v>
      </c>
      <c r="CW7" s="125" t="s">
        <v>1153</v>
      </c>
      <c r="CX7" s="125" t="s">
        <v>1153</v>
      </c>
      <c r="CY7" s="125" t="s">
        <v>1153</v>
      </c>
      <c r="CZ7" s="125" t="s">
        <v>1153</v>
      </c>
      <c r="DA7" s="125" t="s">
        <v>1153</v>
      </c>
      <c r="DB7" s="125" t="s">
        <v>1153</v>
      </c>
      <c r="DC7" s="125" t="s">
        <v>7710</v>
      </c>
      <c r="DD7" s="247">
        <v>42817</v>
      </c>
      <c r="DE7" s="247">
        <v>42873</v>
      </c>
      <c r="DF7" s="247">
        <v>42901</v>
      </c>
      <c r="DG7" s="188" t="s">
        <v>7711</v>
      </c>
      <c r="DH7" s="125">
        <v>293</v>
      </c>
      <c r="DI7" s="247">
        <v>42842</v>
      </c>
      <c r="DJ7" s="247">
        <v>42873</v>
      </c>
      <c r="DK7" s="125" t="s">
        <v>1153</v>
      </c>
      <c r="DL7" s="125" t="s">
        <v>1153</v>
      </c>
      <c r="DM7" s="125" t="s">
        <v>1153</v>
      </c>
      <c r="DN7" s="125" t="s">
        <v>1153</v>
      </c>
      <c r="DO7" s="125" t="s">
        <v>1153</v>
      </c>
      <c r="DP7" s="125" t="s">
        <v>1153</v>
      </c>
      <c r="DQ7" s="125" t="s">
        <v>1153</v>
      </c>
      <c r="DR7" s="125" t="s">
        <v>1153</v>
      </c>
      <c r="DS7" s="125" t="s">
        <v>1153</v>
      </c>
      <c r="DT7" s="125" t="s">
        <v>1153</v>
      </c>
      <c r="DU7" s="125" t="s">
        <v>1153</v>
      </c>
      <c r="DV7" s="125" t="s">
        <v>1153</v>
      </c>
      <c r="DW7" s="125" t="s">
        <v>1153</v>
      </c>
      <c r="DX7" s="125" t="s">
        <v>1153</v>
      </c>
      <c r="DY7" s="125" t="s">
        <v>1153</v>
      </c>
      <c r="DZ7" s="125" t="s">
        <v>1153</v>
      </c>
      <c r="EA7" s="125" t="s">
        <v>1153</v>
      </c>
      <c r="EB7" s="125" t="s">
        <v>1153</v>
      </c>
      <c r="EC7" s="125" t="s">
        <v>1153</v>
      </c>
      <c r="ED7" s="125" t="s">
        <v>1153</v>
      </c>
      <c r="EE7" s="125" t="s">
        <v>1153</v>
      </c>
      <c r="EF7" s="125" t="s">
        <v>1153</v>
      </c>
      <c r="EG7" s="125" t="s">
        <v>1153</v>
      </c>
      <c r="EH7" s="125" t="s">
        <v>1153</v>
      </c>
      <c r="EI7" s="125" t="s">
        <v>1153</v>
      </c>
      <c r="EJ7" s="125" t="s">
        <v>1153</v>
      </c>
      <c r="EK7" s="125" t="s">
        <v>1153</v>
      </c>
      <c r="EL7" s="125" t="s">
        <v>1153</v>
      </c>
      <c r="EM7" s="125" t="s">
        <v>1153</v>
      </c>
      <c r="EN7" s="125" t="s">
        <v>1153</v>
      </c>
      <c r="EO7" s="125" t="s">
        <v>1153</v>
      </c>
      <c r="EP7" s="125" t="s">
        <v>1153</v>
      </c>
      <c r="EQ7" s="125" t="s">
        <v>1153</v>
      </c>
      <c r="ER7" s="125" t="s">
        <v>1153</v>
      </c>
      <c r="ES7" s="125" t="s">
        <v>1153</v>
      </c>
      <c r="ET7" s="125" t="s">
        <v>1153</v>
      </c>
      <c r="EU7" s="942" t="s">
        <v>7718</v>
      </c>
      <c r="EV7" s="942" t="s">
        <v>7719</v>
      </c>
      <c r="EW7" s="188" t="s">
        <v>7720</v>
      </c>
      <c r="EX7" s="125" t="s">
        <v>1153</v>
      </c>
      <c r="EY7" s="125" t="s">
        <v>1153</v>
      </c>
      <c r="EZ7" s="125" t="s">
        <v>1153</v>
      </c>
      <c r="FA7" s="125" t="s">
        <v>1153</v>
      </c>
      <c r="FB7" s="125" t="s">
        <v>1153</v>
      </c>
      <c r="FC7" s="125" t="s">
        <v>1153</v>
      </c>
      <c r="FD7" s="188" t="s">
        <v>7724</v>
      </c>
      <c r="FE7" s="188" t="s">
        <v>7227</v>
      </c>
      <c r="FF7" s="247">
        <v>45601</v>
      </c>
    </row>
  </sheetData>
  <mergeCells count="170">
    <mergeCell ref="FE1:FE4"/>
    <mergeCell ref="FF1:FF4"/>
    <mergeCell ref="EU2:EU4"/>
    <mergeCell ref="EV2:EV4"/>
    <mergeCell ref="EW2:EW4"/>
    <mergeCell ref="EX2:EX4"/>
    <mergeCell ref="EZ3:EZ4"/>
    <mergeCell ref="FA3:FA4"/>
    <mergeCell ref="FB3:FB4"/>
    <mergeCell ref="FC3:FC4"/>
    <mergeCell ref="FD1:FD4"/>
    <mergeCell ref="EY2:FA2"/>
    <mergeCell ref="FB2:FC2"/>
    <mergeCell ref="BO3:BO4"/>
    <mergeCell ref="BP3:BP4"/>
    <mergeCell ref="BQ3:BQ4"/>
    <mergeCell ref="AM2:AM4"/>
    <mergeCell ref="AN2:AN4"/>
    <mergeCell ref="AO2:AO4"/>
    <mergeCell ref="BC2:BC4"/>
    <mergeCell ref="BD2:BD4"/>
    <mergeCell ref="BE2:BE4"/>
    <mergeCell ref="AW3:AW4"/>
    <mergeCell ref="AW1:AW2"/>
    <mergeCell ref="AX1:BB1"/>
    <mergeCell ref="BC1:BK1"/>
    <mergeCell ref="BL1:BR1"/>
    <mergeCell ref="AS3:AS4"/>
    <mergeCell ref="AT3:AT4"/>
    <mergeCell ref="AU3:AU4"/>
    <mergeCell ref="AV3:AV4"/>
    <mergeCell ref="A1:N1"/>
    <mergeCell ref="O1:O4"/>
    <mergeCell ref="P1:V1"/>
    <mergeCell ref="W1:AA1"/>
    <mergeCell ref="AB1:AD1"/>
    <mergeCell ref="AE1:AE4"/>
    <mergeCell ref="AF1:AU1"/>
    <mergeCell ref="AV1:AV2"/>
    <mergeCell ref="AD2:AD4"/>
    <mergeCell ref="AF2:AF4"/>
    <mergeCell ref="A2:A4"/>
    <mergeCell ref="B2:B4"/>
    <mergeCell ref="C2:C4"/>
    <mergeCell ref="D2:D4"/>
    <mergeCell ref="E2:E4"/>
    <mergeCell ref="F2:F4"/>
    <mergeCell ref="G2:G4"/>
    <mergeCell ref="H2:H4"/>
    <mergeCell ref="I2:I4"/>
    <mergeCell ref="J2:J4"/>
    <mergeCell ref="K2:K4"/>
    <mergeCell ref="L2:L4"/>
    <mergeCell ref="AP3:AP4"/>
    <mergeCell ref="AR3:AR4"/>
    <mergeCell ref="BS1:CA1"/>
    <mergeCell ref="CB1:CJ1"/>
    <mergeCell ref="BF2:BF4"/>
    <mergeCell ref="BG2:BG4"/>
    <mergeCell ref="BH2:BH4"/>
    <mergeCell ref="BI2:BI4"/>
    <mergeCell ref="BJ2:BJ4"/>
    <mergeCell ref="BK2:BK4"/>
    <mergeCell ref="BR3:BR4"/>
    <mergeCell ref="BY3:BY4"/>
    <mergeCell ref="BZ3:BZ4"/>
    <mergeCell ref="CA3:CA4"/>
    <mergeCell ref="CB3:CB4"/>
    <mergeCell ref="CC3:CC4"/>
    <mergeCell ref="CD3:CD4"/>
    <mergeCell ref="BS3:BS4"/>
    <mergeCell ref="BT3:BT4"/>
    <mergeCell ref="BU3:BU4"/>
    <mergeCell ref="BV3:BV4"/>
    <mergeCell ref="BW3:BW4"/>
    <mergeCell ref="BX3:BX4"/>
    <mergeCell ref="BL3:BL4"/>
    <mergeCell ref="BM3:BM4"/>
    <mergeCell ref="BN3:BN4"/>
    <mergeCell ref="CK1:ET1"/>
    <mergeCell ref="EU1:FC1"/>
    <mergeCell ref="T2:T4"/>
    <mergeCell ref="U2:U4"/>
    <mergeCell ref="V2:V4"/>
    <mergeCell ref="W2:W4"/>
    <mergeCell ref="X2:X4"/>
    <mergeCell ref="Y2:Y4"/>
    <mergeCell ref="M2:M4"/>
    <mergeCell ref="N2:N4"/>
    <mergeCell ref="P2:P4"/>
    <mergeCell ref="Q2:Q4"/>
    <mergeCell ref="R2:R4"/>
    <mergeCell ref="S2:S4"/>
    <mergeCell ref="AG2:AG4"/>
    <mergeCell ref="AH2:AH4"/>
    <mergeCell ref="AI2:AI4"/>
    <mergeCell ref="AJ2:AJ4"/>
    <mergeCell ref="AK2:AK4"/>
    <mergeCell ref="AL2:AL4"/>
    <mergeCell ref="Z2:Z4"/>
    <mergeCell ref="AA2:AA4"/>
    <mergeCell ref="AB2:AB4"/>
    <mergeCell ref="AC2:AC4"/>
    <mergeCell ref="CR2:CR4"/>
    <mergeCell ref="CS2:CS4"/>
    <mergeCell ref="CT2:CT4"/>
    <mergeCell ref="CU2:CU4"/>
    <mergeCell ref="CK2:CK4"/>
    <mergeCell ref="CL2:CL4"/>
    <mergeCell ref="CM2:CM4"/>
    <mergeCell ref="CN2:CN4"/>
    <mergeCell ref="CO2:CO4"/>
    <mergeCell ref="DR2:DR4"/>
    <mergeCell ref="DS2:DS4"/>
    <mergeCell ref="DT2:DT4"/>
    <mergeCell ref="DU2:DU4"/>
    <mergeCell ref="DV2:DV4"/>
    <mergeCell ref="DJ2:DJ4"/>
    <mergeCell ref="DK2:DK4"/>
    <mergeCell ref="DL2:DL4"/>
    <mergeCell ref="DM2:DM4"/>
    <mergeCell ref="DN2:DN4"/>
    <mergeCell ref="EF2:EF4"/>
    <mergeCell ref="EG2:EG4"/>
    <mergeCell ref="EH2:EH4"/>
    <mergeCell ref="EJ2:EJ4"/>
    <mergeCell ref="EI3:EI4"/>
    <mergeCell ref="DW2:DW4"/>
    <mergeCell ref="DX2:DX4"/>
    <mergeCell ref="DY2:DY4"/>
    <mergeCell ref="EA2:EA4"/>
    <mergeCell ref="EB2:EB4"/>
    <mergeCell ref="EC2:EC4"/>
    <mergeCell ref="DZ3:DZ4"/>
    <mergeCell ref="ED2:ED4"/>
    <mergeCell ref="EE2:EE4"/>
    <mergeCell ref="EQ2:EQ4"/>
    <mergeCell ref="ER2:ER4"/>
    <mergeCell ref="ES2:ES4"/>
    <mergeCell ref="ET2:ET4"/>
    <mergeCell ref="EK2:EK4"/>
    <mergeCell ref="EL2:EL4"/>
    <mergeCell ref="EM2:EM4"/>
    <mergeCell ref="EN2:EN4"/>
    <mergeCell ref="EO2:EO4"/>
    <mergeCell ref="EP2:EP4"/>
    <mergeCell ref="CY3:CY4"/>
    <mergeCell ref="DH3:DH4"/>
    <mergeCell ref="DQ3:DQ4"/>
    <mergeCell ref="DP2:DP4"/>
    <mergeCell ref="DO2:DO4"/>
    <mergeCell ref="DC2:DC4"/>
    <mergeCell ref="DD2:DD4"/>
    <mergeCell ref="CE3:CE4"/>
    <mergeCell ref="CF3:CF4"/>
    <mergeCell ref="CG3:CG4"/>
    <mergeCell ref="CH3:CH4"/>
    <mergeCell ref="CI3:CI4"/>
    <mergeCell ref="CJ3:CJ4"/>
    <mergeCell ref="DE2:DE4"/>
    <mergeCell ref="DF2:DF4"/>
    <mergeCell ref="DG2:DG4"/>
    <mergeCell ref="DI2:DI4"/>
    <mergeCell ref="CV2:CV4"/>
    <mergeCell ref="CW2:CW4"/>
    <mergeCell ref="CX2:CX4"/>
    <mergeCell ref="CZ2:CZ4"/>
    <mergeCell ref="DA2:DA4"/>
    <mergeCell ref="DB2:DB4"/>
    <mergeCell ref="CQ2:CQ4"/>
  </mergeCells>
  <pageMargins left="0.7" right="0.7" top="0.75" bottom="0.75" header="0.3" footer="0.3"/>
  <drawing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10"/>
  <dimension ref="A1:FF6"/>
  <sheetViews>
    <sheetView workbookViewId="0">
      <selection activeCell="I5" sqref="I5"/>
    </sheetView>
  </sheetViews>
  <sheetFormatPr baseColWidth="10" defaultRowHeight="15"/>
  <cols>
    <col min="5" max="5" width="27.5703125" customWidth="1"/>
    <col min="7" max="7" width="18.42578125" customWidth="1"/>
    <col min="12" max="12" width="13.5703125" customWidth="1"/>
    <col min="16" max="16" width="13.42578125" customWidth="1"/>
    <col min="20" max="20" width="15.42578125" customWidth="1"/>
    <col min="77" max="77" width="13.5703125" customWidth="1"/>
    <col min="160" max="160" width="42.42578125" customWidth="1"/>
  </cols>
  <sheetData>
    <row r="1" spans="1:162" s="157" customFormat="1" ht="52.5" customHeight="1">
      <c r="A1" s="3302" t="s">
        <v>5</v>
      </c>
      <c r="B1" s="3303"/>
      <c r="C1" s="3303"/>
      <c r="D1" s="3303"/>
      <c r="E1" s="3303"/>
      <c r="F1" s="3303"/>
      <c r="G1" s="3303"/>
      <c r="H1" s="3303"/>
      <c r="I1" s="3303"/>
      <c r="J1" s="3303"/>
      <c r="K1" s="3303"/>
      <c r="L1" s="3303"/>
      <c r="M1" s="3303"/>
      <c r="N1" s="3304"/>
      <c r="O1" s="3305" t="s">
        <v>3144</v>
      </c>
      <c r="P1" s="3308" t="s">
        <v>6</v>
      </c>
      <c r="Q1" s="3309"/>
      <c r="R1" s="3309"/>
      <c r="S1" s="3309"/>
      <c r="T1" s="3309"/>
      <c r="U1" s="3309"/>
      <c r="V1" s="3310"/>
      <c r="W1" s="3311" t="s">
        <v>7</v>
      </c>
      <c r="X1" s="3312"/>
      <c r="Y1" s="3312"/>
      <c r="Z1" s="3312"/>
      <c r="AA1" s="3313"/>
      <c r="AB1" s="3314" t="s">
        <v>8167</v>
      </c>
      <c r="AC1" s="3315"/>
      <c r="AD1" s="3316"/>
      <c r="AE1" s="3317" t="s">
        <v>3138</v>
      </c>
      <c r="AF1" s="3320" t="s">
        <v>9</v>
      </c>
      <c r="AG1" s="3321"/>
      <c r="AH1" s="3321"/>
      <c r="AI1" s="3321"/>
      <c r="AJ1" s="3321"/>
      <c r="AK1" s="3321"/>
      <c r="AL1" s="3321"/>
      <c r="AM1" s="3321"/>
      <c r="AN1" s="3321"/>
      <c r="AO1" s="3321"/>
      <c r="AP1" s="3321"/>
      <c r="AQ1" s="3321"/>
      <c r="AR1" s="3321"/>
      <c r="AS1" s="3321"/>
      <c r="AT1" s="3321"/>
      <c r="AU1" s="3322"/>
      <c r="AV1" s="3323" t="s">
        <v>3139</v>
      </c>
      <c r="AW1" s="3323" t="s">
        <v>3151</v>
      </c>
      <c r="AX1" s="3328" t="s">
        <v>6</v>
      </c>
      <c r="AY1" s="3329"/>
      <c r="AZ1" s="3329"/>
      <c r="BA1" s="3329"/>
      <c r="BB1" s="3330"/>
      <c r="BC1" s="3331" t="s">
        <v>10</v>
      </c>
      <c r="BD1" s="3332"/>
      <c r="BE1" s="3332"/>
      <c r="BF1" s="3332"/>
      <c r="BG1" s="3332"/>
      <c r="BH1" s="3332"/>
      <c r="BI1" s="3332"/>
      <c r="BJ1" s="3332"/>
      <c r="BK1" s="3333"/>
      <c r="BL1" s="3264" t="s">
        <v>11</v>
      </c>
      <c r="BM1" s="3265"/>
      <c r="BN1" s="3265"/>
      <c r="BO1" s="3265"/>
      <c r="BP1" s="3265"/>
      <c r="BQ1" s="3265"/>
      <c r="BR1" s="3266"/>
      <c r="BS1" s="3267" t="s">
        <v>13</v>
      </c>
      <c r="BT1" s="3268"/>
      <c r="BU1" s="3268"/>
      <c r="BV1" s="3268"/>
      <c r="BW1" s="3268"/>
      <c r="BX1" s="3268"/>
      <c r="BY1" s="3268"/>
      <c r="BZ1" s="3268"/>
      <c r="CA1" s="3269"/>
      <c r="CB1" s="3270" t="s">
        <v>14</v>
      </c>
      <c r="CC1" s="3271"/>
      <c r="CD1" s="3271"/>
      <c r="CE1" s="3271"/>
      <c r="CF1" s="3271"/>
      <c r="CG1" s="3271"/>
      <c r="CH1" s="3271"/>
      <c r="CI1" s="3271"/>
      <c r="CJ1" s="3272"/>
      <c r="CK1" s="3288" t="s">
        <v>6477</v>
      </c>
      <c r="CL1" s="3289"/>
      <c r="CM1" s="3289"/>
      <c r="CN1" s="3289"/>
      <c r="CO1" s="3289"/>
      <c r="CP1" s="3289"/>
      <c r="CQ1" s="3289"/>
      <c r="CR1" s="3289"/>
      <c r="CS1" s="3289"/>
      <c r="CT1" s="3289"/>
      <c r="CU1" s="3289"/>
      <c r="CV1" s="3289"/>
      <c r="CW1" s="3289"/>
      <c r="CX1" s="3289"/>
      <c r="CY1" s="3289"/>
      <c r="CZ1" s="3289"/>
      <c r="DA1" s="3289"/>
      <c r="DB1" s="3289"/>
      <c r="DC1" s="3289"/>
      <c r="DD1" s="3289"/>
      <c r="DE1" s="3289"/>
      <c r="DF1" s="3289"/>
      <c r="DG1" s="3289"/>
      <c r="DH1" s="3289"/>
      <c r="DI1" s="3289"/>
      <c r="DJ1" s="3289"/>
      <c r="DK1" s="3289"/>
      <c r="DL1" s="3289"/>
      <c r="DM1" s="3289"/>
      <c r="DN1" s="3289"/>
      <c r="DO1" s="3289"/>
      <c r="DP1" s="3289"/>
      <c r="DQ1" s="3289"/>
      <c r="DR1" s="3289"/>
      <c r="DS1" s="3289"/>
      <c r="DT1" s="3289"/>
      <c r="DU1" s="3289"/>
      <c r="DV1" s="3289"/>
      <c r="DW1" s="3289"/>
      <c r="DX1" s="3289"/>
      <c r="DY1" s="3289"/>
      <c r="DZ1" s="3289"/>
      <c r="EA1" s="3289"/>
      <c r="EB1" s="3289"/>
      <c r="EC1" s="3289"/>
      <c r="ED1" s="3289"/>
      <c r="EE1" s="3289"/>
      <c r="EF1" s="3289"/>
      <c r="EG1" s="3289"/>
      <c r="EH1" s="3289"/>
      <c r="EI1" s="3289"/>
      <c r="EJ1" s="3289"/>
      <c r="EK1" s="3289"/>
      <c r="EL1" s="3289"/>
      <c r="EM1" s="3289"/>
      <c r="EN1" s="3289"/>
      <c r="EO1" s="3289"/>
      <c r="EP1" s="3289"/>
      <c r="EQ1" s="3290"/>
      <c r="ER1" s="3290"/>
      <c r="ES1" s="3290"/>
      <c r="ET1" s="3291"/>
      <c r="EU1" s="3292" t="s">
        <v>4182</v>
      </c>
      <c r="EV1" s="3292"/>
      <c r="EW1" s="3292"/>
      <c r="EX1" s="3292"/>
      <c r="EY1" s="3292"/>
      <c r="EZ1" s="3292"/>
      <c r="FA1" s="3292"/>
      <c r="FB1" s="3292"/>
      <c r="FC1" s="3292"/>
      <c r="FD1" s="3293" t="s">
        <v>6478</v>
      </c>
      <c r="FE1" s="3296" t="s">
        <v>6479</v>
      </c>
      <c r="FF1" s="3371" t="s">
        <v>7509</v>
      </c>
    </row>
    <row r="2" spans="1:162" s="166" customFormat="1" ht="56.25" customHeight="1">
      <c r="A2" s="3273" t="s">
        <v>16</v>
      </c>
      <c r="B2" s="3299" t="s">
        <v>17</v>
      </c>
      <c r="C2" s="3273" t="s">
        <v>18</v>
      </c>
      <c r="D2" s="3273" t="s">
        <v>3141</v>
      </c>
      <c r="E2" s="3273" t="s">
        <v>20</v>
      </c>
      <c r="F2" s="3273" t="s">
        <v>21</v>
      </c>
      <c r="G2" s="3273" t="s">
        <v>1127</v>
      </c>
      <c r="H2" s="3273" t="s">
        <v>6480</v>
      </c>
      <c r="I2" s="3273" t="s">
        <v>1129</v>
      </c>
      <c r="J2" s="3273" t="s">
        <v>6481</v>
      </c>
      <c r="K2" s="3273" t="s">
        <v>3143</v>
      </c>
      <c r="L2" s="3273" t="s">
        <v>24</v>
      </c>
      <c r="M2" s="3273" t="s">
        <v>25</v>
      </c>
      <c r="N2" s="3273" t="s">
        <v>26</v>
      </c>
      <c r="O2" s="3306"/>
      <c r="P2" s="3276" t="s">
        <v>28</v>
      </c>
      <c r="Q2" s="3276" t="s">
        <v>29</v>
      </c>
      <c r="R2" s="3276" t="s">
        <v>30</v>
      </c>
      <c r="S2" s="3276" t="s">
        <v>6482</v>
      </c>
      <c r="T2" s="3276" t="s">
        <v>6483</v>
      </c>
      <c r="U2" s="3276" t="s">
        <v>31</v>
      </c>
      <c r="V2" s="3276" t="s">
        <v>32</v>
      </c>
      <c r="W2" s="3279" t="s">
        <v>1131</v>
      </c>
      <c r="X2" s="3279" t="s">
        <v>1132</v>
      </c>
      <c r="Y2" s="3279" t="s">
        <v>1133</v>
      </c>
      <c r="Z2" s="3279" t="s">
        <v>33</v>
      </c>
      <c r="AA2" s="3279" t="s">
        <v>34</v>
      </c>
      <c r="AB2" s="3285" t="s">
        <v>8167</v>
      </c>
      <c r="AC2" s="3285" t="s">
        <v>8874</v>
      </c>
      <c r="AD2" s="3285" t="s">
        <v>30</v>
      </c>
      <c r="AE2" s="3318"/>
      <c r="AF2" s="3282" t="s">
        <v>37</v>
      </c>
      <c r="AG2" s="3282" t="s">
        <v>38</v>
      </c>
      <c r="AH2" s="3282" t="s">
        <v>3146</v>
      </c>
      <c r="AI2" s="3282" t="s">
        <v>3147</v>
      </c>
      <c r="AJ2" s="3282" t="s">
        <v>1139</v>
      </c>
      <c r="AK2" s="3282" t="s">
        <v>3148</v>
      </c>
      <c r="AL2" s="3282" t="s">
        <v>3149</v>
      </c>
      <c r="AM2" s="3282" t="s">
        <v>3150</v>
      </c>
      <c r="AN2" s="3282" t="s">
        <v>39</v>
      </c>
      <c r="AO2" s="3282" t="s">
        <v>6484</v>
      </c>
      <c r="AP2" s="325" t="s">
        <v>6485</v>
      </c>
      <c r="AQ2" s="325" t="s">
        <v>6486</v>
      </c>
      <c r="AR2" s="325" t="s">
        <v>6487</v>
      </c>
      <c r="AS2" s="325" t="s">
        <v>6488</v>
      </c>
      <c r="AT2" s="325" t="s">
        <v>6489</v>
      </c>
      <c r="AU2" s="325" t="s">
        <v>6490</v>
      </c>
      <c r="AV2" s="3324"/>
      <c r="AW2" s="3324"/>
      <c r="AX2" s="349" t="s">
        <v>44</v>
      </c>
      <c r="AY2" s="349" t="s">
        <v>45</v>
      </c>
      <c r="AZ2" s="349" t="s">
        <v>30</v>
      </c>
      <c r="BA2" s="349" t="s">
        <v>31</v>
      </c>
      <c r="BB2" s="349" t="s">
        <v>32</v>
      </c>
      <c r="BC2" s="3325" t="s">
        <v>46</v>
      </c>
      <c r="BD2" s="3325" t="s">
        <v>47</v>
      </c>
      <c r="BE2" s="3325" t="s">
        <v>30</v>
      </c>
      <c r="BF2" s="3325" t="s">
        <v>48</v>
      </c>
      <c r="BG2" s="3325" t="s">
        <v>49</v>
      </c>
      <c r="BH2" s="3325" t="s">
        <v>4235</v>
      </c>
      <c r="BI2" s="3325" t="s">
        <v>50</v>
      </c>
      <c r="BJ2" s="3325" t="s">
        <v>51</v>
      </c>
      <c r="BK2" s="3325" t="s">
        <v>6491</v>
      </c>
      <c r="BL2" s="326" t="s">
        <v>52</v>
      </c>
      <c r="BM2" s="326" t="s">
        <v>53</v>
      </c>
      <c r="BN2" s="326" t="s">
        <v>46</v>
      </c>
      <c r="BO2" s="327" t="s">
        <v>47</v>
      </c>
      <c r="BP2" s="327" t="s">
        <v>30</v>
      </c>
      <c r="BQ2" s="328" t="s">
        <v>54</v>
      </c>
      <c r="BR2" s="328" t="s">
        <v>50</v>
      </c>
      <c r="BS2" s="329" t="s">
        <v>52</v>
      </c>
      <c r="BT2" s="329" t="s">
        <v>53</v>
      </c>
      <c r="BU2" s="329" t="s">
        <v>55</v>
      </c>
      <c r="BV2" s="329" t="s">
        <v>56</v>
      </c>
      <c r="BW2" s="329" t="s">
        <v>57</v>
      </c>
      <c r="BX2" s="329" t="s">
        <v>46</v>
      </c>
      <c r="BY2" s="329" t="s">
        <v>58</v>
      </c>
      <c r="BZ2" s="329" t="s">
        <v>59</v>
      </c>
      <c r="CA2" s="329" t="s">
        <v>60</v>
      </c>
      <c r="CB2" s="335" t="s">
        <v>61</v>
      </c>
      <c r="CC2" s="335" t="s">
        <v>53</v>
      </c>
      <c r="CD2" s="335" t="s">
        <v>62</v>
      </c>
      <c r="CE2" s="335" t="s">
        <v>63</v>
      </c>
      <c r="CF2" s="335" t="s">
        <v>38</v>
      </c>
      <c r="CG2" s="335" t="s">
        <v>46</v>
      </c>
      <c r="CH2" s="335" t="s">
        <v>47</v>
      </c>
      <c r="CI2" s="335" t="s">
        <v>30</v>
      </c>
      <c r="CJ2" s="335" t="s">
        <v>60</v>
      </c>
      <c r="CK2" s="3352" t="s">
        <v>6492</v>
      </c>
      <c r="CL2" s="3352" t="s">
        <v>53</v>
      </c>
      <c r="CM2" s="3352" t="s">
        <v>62</v>
      </c>
      <c r="CN2" s="3352" t="s">
        <v>63</v>
      </c>
      <c r="CO2" s="3352" t="s">
        <v>38</v>
      </c>
      <c r="CP2" s="330" t="s">
        <v>46</v>
      </c>
      <c r="CQ2" s="3352" t="s">
        <v>6493</v>
      </c>
      <c r="CR2" s="3352" t="s">
        <v>6494</v>
      </c>
      <c r="CS2" s="3352" t="s">
        <v>6495</v>
      </c>
      <c r="CT2" s="3355" t="s">
        <v>6492</v>
      </c>
      <c r="CU2" s="3355" t="s">
        <v>53</v>
      </c>
      <c r="CV2" s="3355" t="s">
        <v>62</v>
      </c>
      <c r="CW2" s="3355" t="s">
        <v>63</v>
      </c>
      <c r="CX2" s="3355" t="s">
        <v>38</v>
      </c>
      <c r="CY2" s="342" t="s">
        <v>46</v>
      </c>
      <c r="CZ2" s="3355" t="s">
        <v>6493</v>
      </c>
      <c r="DA2" s="3355" t="s">
        <v>6494</v>
      </c>
      <c r="DB2" s="3355" t="s">
        <v>6495</v>
      </c>
      <c r="DC2" s="3358" t="s">
        <v>6492</v>
      </c>
      <c r="DD2" s="3358" t="s">
        <v>53</v>
      </c>
      <c r="DE2" s="3358" t="s">
        <v>62</v>
      </c>
      <c r="DF2" s="3358" t="s">
        <v>63</v>
      </c>
      <c r="DG2" s="3358" t="s">
        <v>38</v>
      </c>
      <c r="DH2" s="343" t="s">
        <v>46</v>
      </c>
      <c r="DI2" s="3358" t="s">
        <v>6493</v>
      </c>
      <c r="DJ2" s="3358" t="s">
        <v>6494</v>
      </c>
      <c r="DK2" s="3358" t="s">
        <v>6495</v>
      </c>
      <c r="DL2" s="3355" t="s">
        <v>6492</v>
      </c>
      <c r="DM2" s="3355" t="s">
        <v>53</v>
      </c>
      <c r="DN2" s="3355" t="s">
        <v>62</v>
      </c>
      <c r="DO2" s="3355" t="s">
        <v>63</v>
      </c>
      <c r="DP2" s="3355" t="s">
        <v>38</v>
      </c>
      <c r="DQ2" s="342" t="s">
        <v>46</v>
      </c>
      <c r="DR2" s="3355" t="s">
        <v>6493</v>
      </c>
      <c r="DS2" s="3355" t="s">
        <v>6494</v>
      </c>
      <c r="DT2" s="3355" t="s">
        <v>6495</v>
      </c>
      <c r="DU2" s="3352" t="s">
        <v>6492</v>
      </c>
      <c r="DV2" s="3352" t="s">
        <v>53</v>
      </c>
      <c r="DW2" s="3352" t="s">
        <v>62</v>
      </c>
      <c r="DX2" s="3352" t="s">
        <v>63</v>
      </c>
      <c r="DY2" s="3352" t="s">
        <v>38</v>
      </c>
      <c r="DZ2" s="330" t="s">
        <v>46</v>
      </c>
      <c r="EA2" s="3352" t="s">
        <v>6493</v>
      </c>
      <c r="EB2" s="3352" t="s">
        <v>6494</v>
      </c>
      <c r="EC2" s="3352" t="s">
        <v>6495</v>
      </c>
      <c r="ED2" s="3355" t="s">
        <v>6492</v>
      </c>
      <c r="EE2" s="3355" t="s">
        <v>53</v>
      </c>
      <c r="EF2" s="3355" t="s">
        <v>62</v>
      </c>
      <c r="EG2" s="3355" t="s">
        <v>63</v>
      </c>
      <c r="EH2" s="3355" t="s">
        <v>38</v>
      </c>
      <c r="EI2" s="342" t="s">
        <v>46</v>
      </c>
      <c r="EJ2" s="3355" t="s">
        <v>6493</v>
      </c>
      <c r="EK2" s="3355" t="s">
        <v>6494</v>
      </c>
      <c r="EL2" s="3355" t="s">
        <v>6495</v>
      </c>
      <c r="EM2" s="3358" t="s">
        <v>53</v>
      </c>
      <c r="EN2" s="3358" t="s">
        <v>62</v>
      </c>
      <c r="EO2" s="3358" t="s">
        <v>63</v>
      </c>
      <c r="EP2" s="3358" t="s">
        <v>38</v>
      </c>
      <c r="EQ2" s="3358" t="s">
        <v>6496</v>
      </c>
      <c r="ER2" s="3358" t="s">
        <v>6493</v>
      </c>
      <c r="ES2" s="3358" t="s">
        <v>6494</v>
      </c>
      <c r="ET2" s="3358" t="s">
        <v>6495</v>
      </c>
      <c r="EU2" s="3364" t="s">
        <v>6497</v>
      </c>
      <c r="EV2" s="3364" t="s">
        <v>6498</v>
      </c>
      <c r="EW2" s="3364" t="s">
        <v>6499</v>
      </c>
      <c r="EX2" s="3364" t="s">
        <v>6500</v>
      </c>
      <c r="EY2" s="3362" t="s">
        <v>6501</v>
      </c>
      <c r="EZ2" s="3362"/>
      <c r="FA2" s="3362"/>
      <c r="FB2" s="3362" t="s">
        <v>6502</v>
      </c>
      <c r="FC2" s="3362"/>
      <c r="FD2" s="3294"/>
      <c r="FE2" s="3297"/>
      <c r="FF2" s="3372"/>
    </row>
    <row r="3" spans="1:162" ht="38.25" customHeight="1">
      <c r="A3" s="3274"/>
      <c r="B3" s="3300"/>
      <c r="C3" s="3274"/>
      <c r="D3" s="3274"/>
      <c r="E3" s="3274"/>
      <c r="F3" s="3274"/>
      <c r="G3" s="3274"/>
      <c r="H3" s="3274"/>
      <c r="I3" s="3274"/>
      <c r="J3" s="3274"/>
      <c r="K3" s="3274"/>
      <c r="L3" s="3274"/>
      <c r="M3" s="3274"/>
      <c r="N3" s="3274"/>
      <c r="O3" s="3306"/>
      <c r="P3" s="3277"/>
      <c r="Q3" s="3277"/>
      <c r="R3" s="3277"/>
      <c r="S3" s="3277"/>
      <c r="T3" s="3277"/>
      <c r="U3" s="3277"/>
      <c r="V3" s="3277"/>
      <c r="W3" s="3280"/>
      <c r="X3" s="3280"/>
      <c r="Y3" s="3280"/>
      <c r="Z3" s="3280"/>
      <c r="AA3" s="3280"/>
      <c r="AB3" s="3286"/>
      <c r="AC3" s="3286"/>
      <c r="AD3" s="3286"/>
      <c r="AE3" s="3318"/>
      <c r="AF3" s="3283"/>
      <c r="AG3" s="3283"/>
      <c r="AH3" s="3283"/>
      <c r="AI3" s="3283"/>
      <c r="AJ3" s="3283"/>
      <c r="AK3" s="3283"/>
      <c r="AL3" s="3283"/>
      <c r="AM3" s="3283"/>
      <c r="AN3" s="3283"/>
      <c r="AO3" s="3283"/>
      <c r="AP3" s="3282"/>
      <c r="AQ3" s="331"/>
      <c r="AR3" s="3367"/>
      <c r="AS3" s="3367"/>
      <c r="AT3" s="3369"/>
      <c r="AU3" s="3282"/>
      <c r="AV3" s="3323" t="s">
        <v>6503</v>
      </c>
      <c r="AW3" s="3323"/>
      <c r="AX3" s="352"/>
      <c r="AY3" s="352"/>
      <c r="AZ3" s="352"/>
      <c r="BA3" s="352"/>
      <c r="BB3" s="352"/>
      <c r="BC3" s="3326"/>
      <c r="BD3" s="3326"/>
      <c r="BE3" s="3326"/>
      <c r="BF3" s="3326"/>
      <c r="BG3" s="3326"/>
      <c r="BH3" s="3326"/>
      <c r="BI3" s="3326"/>
      <c r="BJ3" s="3326"/>
      <c r="BK3" s="3326"/>
      <c r="BL3" s="3337"/>
      <c r="BM3" s="3337"/>
      <c r="BN3" s="3337"/>
      <c r="BO3" s="3337"/>
      <c r="BP3" s="3337"/>
      <c r="BQ3" s="3337"/>
      <c r="BR3" s="3337"/>
      <c r="BS3" s="3346"/>
      <c r="BT3" s="3346"/>
      <c r="BU3" s="3346"/>
      <c r="BV3" s="3346"/>
      <c r="BW3" s="3346"/>
      <c r="BX3" s="3346"/>
      <c r="BY3" s="3346"/>
      <c r="BZ3" s="3346"/>
      <c r="CA3" s="3346"/>
      <c r="CB3" s="3349"/>
      <c r="CC3" s="3349"/>
      <c r="CD3" s="3349"/>
      <c r="CE3" s="3349"/>
      <c r="CF3" s="3349"/>
      <c r="CG3" s="3349"/>
      <c r="CH3" s="3349"/>
      <c r="CI3" s="3349"/>
      <c r="CJ3" s="3349"/>
      <c r="CK3" s="3353"/>
      <c r="CL3" s="3353"/>
      <c r="CM3" s="3353"/>
      <c r="CN3" s="3353"/>
      <c r="CO3" s="3353"/>
      <c r="CP3" s="336" t="s">
        <v>6504</v>
      </c>
      <c r="CQ3" s="3353"/>
      <c r="CR3" s="3353"/>
      <c r="CS3" s="3353"/>
      <c r="CT3" s="3356"/>
      <c r="CU3" s="3356"/>
      <c r="CV3" s="3356"/>
      <c r="CW3" s="3356"/>
      <c r="CX3" s="3356"/>
      <c r="CY3" s="3355" t="s">
        <v>6505</v>
      </c>
      <c r="CZ3" s="3356"/>
      <c r="DA3" s="3356"/>
      <c r="DB3" s="3356"/>
      <c r="DC3" s="3359"/>
      <c r="DD3" s="3359"/>
      <c r="DE3" s="3359"/>
      <c r="DF3" s="3359"/>
      <c r="DG3" s="3359"/>
      <c r="DH3" s="3358" t="s">
        <v>6506</v>
      </c>
      <c r="DI3" s="3359"/>
      <c r="DJ3" s="3359"/>
      <c r="DK3" s="3359"/>
      <c r="DL3" s="3356"/>
      <c r="DM3" s="3356"/>
      <c r="DN3" s="3356"/>
      <c r="DO3" s="3356"/>
      <c r="DP3" s="3356"/>
      <c r="DQ3" s="3355" t="s">
        <v>6507</v>
      </c>
      <c r="DR3" s="3356"/>
      <c r="DS3" s="3356"/>
      <c r="DT3" s="3356"/>
      <c r="DU3" s="3353"/>
      <c r="DV3" s="3353"/>
      <c r="DW3" s="3353"/>
      <c r="DX3" s="3353"/>
      <c r="DY3" s="3353"/>
      <c r="DZ3" s="3352" t="s">
        <v>6508</v>
      </c>
      <c r="EA3" s="3353"/>
      <c r="EB3" s="3353"/>
      <c r="EC3" s="3353"/>
      <c r="ED3" s="3356"/>
      <c r="EE3" s="3356"/>
      <c r="EF3" s="3356"/>
      <c r="EG3" s="3356"/>
      <c r="EH3" s="3356"/>
      <c r="EI3" s="3355" t="s">
        <v>6509</v>
      </c>
      <c r="EJ3" s="3356"/>
      <c r="EK3" s="3356"/>
      <c r="EL3" s="3356"/>
      <c r="EM3" s="3359"/>
      <c r="EN3" s="3359"/>
      <c r="EO3" s="3359"/>
      <c r="EP3" s="3359"/>
      <c r="EQ3" s="3359"/>
      <c r="ER3" s="3359"/>
      <c r="ES3" s="3359"/>
      <c r="ET3" s="3359"/>
      <c r="EU3" s="3365"/>
      <c r="EV3" s="3365"/>
      <c r="EW3" s="3365"/>
      <c r="EX3" s="3365"/>
      <c r="EY3" s="348" t="s">
        <v>6510</v>
      </c>
      <c r="EZ3" s="3364" t="s">
        <v>6511</v>
      </c>
      <c r="FA3" s="3364" t="s">
        <v>6512</v>
      </c>
      <c r="FB3" s="3364" t="s">
        <v>6513</v>
      </c>
      <c r="FC3" s="3364" t="s">
        <v>4</v>
      </c>
      <c r="FD3" s="3294"/>
      <c r="FE3" s="3297"/>
      <c r="FF3" s="3372"/>
    </row>
    <row r="4" spans="1:162" ht="15" customHeight="1">
      <c r="A4" s="3275"/>
      <c r="B4" s="3301"/>
      <c r="C4" s="3275"/>
      <c r="D4" s="3275"/>
      <c r="E4" s="3275"/>
      <c r="F4" s="3275"/>
      <c r="G4" s="3275"/>
      <c r="H4" s="3275"/>
      <c r="I4" s="3275"/>
      <c r="J4" s="3275"/>
      <c r="K4" s="3275"/>
      <c r="L4" s="3275"/>
      <c r="M4" s="3275"/>
      <c r="N4" s="3275"/>
      <c r="O4" s="3307"/>
      <c r="P4" s="3278"/>
      <c r="Q4" s="3278"/>
      <c r="R4" s="3278"/>
      <c r="S4" s="3278"/>
      <c r="T4" s="3278"/>
      <c r="U4" s="3278"/>
      <c r="V4" s="3278"/>
      <c r="W4" s="3281"/>
      <c r="X4" s="3281"/>
      <c r="Y4" s="3281"/>
      <c r="Z4" s="3281"/>
      <c r="AA4" s="3281"/>
      <c r="AB4" s="3287"/>
      <c r="AC4" s="3287"/>
      <c r="AD4" s="3287"/>
      <c r="AE4" s="3319"/>
      <c r="AF4" s="3284"/>
      <c r="AG4" s="3284"/>
      <c r="AH4" s="3284"/>
      <c r="AI4" s="3284"/>
      <c r="AJ4" s="3284"/>
      <c r="AK4" s="3284"/>
      <c r="AL4" s="3284"/>
      <c r="AM4" s="3284"/>
      <c r="AN4" s="3284"/>
      <c r="AO4" s="3284"/>
      <c r="AP4" s="3284"/>
      <c r="AQ4" s="332"/>
      <c r="AR4" s="3368"/>
      <c r="AS4" s="3368"/>
      <c r="AT4" s="3370"/>
      <c r="AU4" s="3284"/>
      <c r="AV4" s="3324"/>
      <c r="AW4" s="3324"/>
      <c r="AX4" s="350"/>
      <c r="AY4" s="350"/>
      <c r="AZ4" s="350"/>
      <c r="BA4" s="350"/>
      <c r="BB4" s="350"/>
      <c r="BC4" s="3327"/>
      <c r="BD4" s="3327"/>
      <c r="BE4" s="3327"/>
      <c r="BF4" s="3327"/>
      <c r="BG4" s="3327"/>
      <c r="BH4" s="3327"/>
      <c r="BI4" s="3327"/>
      <c r="BJ4" s="3327"/>
      <c r="BK4" s="3327"/>
      <c r="BL4" s="3339"/>
      <c r="BM4" s="3339"/>
      <c r="BN4" s="3339"/>
      <c r="BO4" s="3339"/>
      <c r="BP4" s="3339"/>
      <c r="BQ4" s="3339"/>
      <c r="BR4" s="3339"/>
      <c r="BS4" s="3348"/>
      <c r="BT4" s="3348"/>
      <c r="BU4" s="3348"/>
      <c r="BV4" s="3348"/>
      <c r="BW4" s="3348"/>
      <c r="BX4" s="3348"/>
      <c r="BY4" s="3348"/>
      <c r="BZ4" s="3348"/>
      <c r="CA4" s="3348"/>
      <c r="CB4" s="3351"/>
      <c r="CC4" s="3351"/>
      <c r="CD4" s="3351"/>
      <c r="CE4" s="3351"/>
      <c r="CF4" s="3351"/>
      <c r="CG4" s="3351"/>
      <c r="CH4" s="3351"/>
      <c r="CI4" s="3351"/>
      <c r="CJ4" s="3351"/>
      <c r="CK4" s="3354"/>
      <c r="CL4" s="3354"/>
      <c r="CM4" s="3354"/>
      <c r="CN4" s="3354"/>
      <c r="CO4" s="3354"/>
      <c r="CP4" s="337"/>
      <c r="CQ4" s="3354"/>
      <c r="CR4" s="3354"/>
      <c r="CS4" s="3354"/>
      <c r="CT4" s="3357"/>
      <c r="CU4" s="3357"/>
      <c r="CV4" s="3357"/>
      <c r="CW4" s="3357"/>
      <c r="CX4" s="3357"/>
      <c r="CY4" s="3357"/>
      <c r="CZ4" s="3357"/>
      <c r="DA4" s="3357"/>
      <c r="DB4" s="3357"/>
      <c r="DC4" s="3360"/>
      <c r="DD4" s="3360"/>
      <c r="DE4" s="3360"/>
      <c r="DF4" s="3360"/>
      <c r="DG4" s="3360"/>
      <c r="DH4" s="3360"/>
      <c r="DI4" s="3360"/>
      <c r="DJ4" s="3360"/>
      <c r="DK4" s="3360"/>
      <c r="DL4" s="3357"/>
      <c r="DM4" s="3357"/>
      <c r="DN4" s="3357"/>
      <c r="DO4" s="3357"/>
      <c r="DP4" s="3357"/>
      <c r="DQ4" s="3357"/>
      <c r="DR4" s="3357"/>
      <c r="DS4" s="3357"/>
      <c r="DT4" s="3357"/>
      <c r="DU4" s="3354"/>
      <c r="DV4" s="3354"/>
      <c r="DW4" s="3354"/>
      <c r="DX4" s="3354"/>
      <c r="DY4" s="3354"/>
      <c r="DZ4" s="3354"/>
      <c r="EA4" s="3354"/>
      <c r="EB4" s="3354"/>
      <c r="EC4" s="3354"/>
      <c r="ED4" s="3357"/>
      <c r="EE4" s="3357"/>
      <c r="EF4" s="3357"/>
      <c r="EG4" s="3357"/>
      <c r="EH4" s="3357"/>
      <c r="EI4" s="3357"/>
      <c r="EJ4" s="3357"/>
      <c r="EK4" s="3357"/>
      <c r="EL4" s="3357"/>
      <c r="EM4" s="3360"/>
      <c r="EN4" s="3360"/>
      <c r="EO4" s="3360"/>
      <c r="EP4" s="3360"/>
      <c r="EQ4" s="3360"/>
      <c r="ER4" s="3360"/>
      <c r="ES4" s="3360"/>
      <c r="ET4" s="3360"/>
      <c r="EU4" s="3366"/>
      <c r="EV4" s="3366"/>
      <c r="EW4" s="3366"/>
      <c r="EX4" s="3366"/>
      <c r="EY4" s="345" t="s">
        <v>6514</v>
      </c>
      <c r="EZ4" s="3366"/>
      <c r="FA4" s="3366"/>
      <c r="FB4" s="3366"/>
      <c r="FC4" s="3366"/>
      <c r="FD4" s="3295"/>
      <c r="FE4" s="3298"/>
      <c r="FF4" s="3373"/>
    </row>
    <row r="5" spans="1:162" s="1545" customFormat="1" ht="50.1" customHeight="1">
      <c r="A5" s="148" t="s">
        <v>10174</v>
      </c>
      <c r="B5" s="1544">
        <v>39086</v>
      </c>
      <c r="C5" s="148" t="s">
        <v>10173</v>
      </c>
      <c r="D5" s="148" t="s">
        <v>6736</v>
      </c>
      <c r="E5" s="148" t="s">
        <v>10175</v>
      </c>
      <c r="F5" s="148"/>
      <c r="G5" s="148"/>
      <c r="H5" s="148">
        <v>3202337926</v>
      </c>
      <c r="I5" s="1504" t="s">
        <v>10176</v>
      </c>
      <c r="J5" s="148" t="s">
        <v>949</v>
      </c>
      <c r="K5" s="148"/>
      <c r="L5" s="148"/>
      <c r="M5" s="148"/>
      <c r="N5" s="148"/>
      <c r="O5" s="148"/>
      <c r="P5" s="148"/>
      <c r="Q5" s="1543"/>
      <c r="R5" s="148"/>
      <c r="S5" s="148"/>
      <c r="T5" s="148"/>
      <c r="U5" s="148"/>
      <c r="V5" s="1543"/>
      <c r="W5" s="148"/>
      <c r="X5" s="148"/>
      <c r="Y5" s="148"/>
      <c r="Z5" s="148"/>
      <c r="AA5" s="1543"/>
      <c r="AB5" s="148"/>
      <c r="AC5" s="1543"/>
      <c r="AD5" s="148"/>
      <c r="AE5" s="148"/>
      <c r="AF5" s="1543"/>
      <c r="AG5" s="148"/>
      <c r="AH5" s="148"/>
      <c r="AI5" s="148"/>
      <c r="AJ5" s="148"/>
      <c r="AK5" s="148"/>
      <c r="AL5" s="148"/>
      <c r="AM5" s="148"/>
      <c r="AN5" s="1543"/>
      <c r="AO5" s="148"/>
      <c r="AP5" s="148"/>
      <c r="AQ5" s="148"/>
      <c r="AR5" s="148"/>
      <c r="AS5" s="148"/>
      <c r="AT5" s="148"/>
      <c r="AU5" s="148"/>
      <c r="AV5" s="148"/>
      <c r="AW5" s="148"/>
      <c r="AX5" s="148"/>
      <c r="AY5" s="1543"/>
      <c r="AZ5" s="148"/>
      <c r="BA5" s="148"/>
      <c r="BB5" s="148"/>
      <c r="BC5" s="148"/>
      <c r="BD5" s="1544"/>
      <c r="BE5" s="148"/>
      <c r="BF5" s="148"/>
      <c r="BG5" s="148"/>
      <c r="BH5" s="148"/>
      <c r="BI5" s="1544"/>
      <c r="BJ5" s="1544"/>
      <c r="BK5" s="148"/>
      <c r="BL5" s="148"/>
      <c r="BM5" s="148"/>
      <c r="BN5" s="148"/>
      <c r="BO5" s="148"/>
      <c r="BP5" s="148"/>
      <c r="BQ5" s="148"/>
      <c r="BR5" s="148"/>
      <c r="BS5" s="148"/>
      <c r="BT5" s="1543"/>
      <c r="BU5" s="148"/>
      <c r="BV5" s="148"/>
      <c r="BW5" s="148"/>
      <c r="BX5" s="148"/>
      <c r="BY5" s="148"/>
      <c r="BZ5" s="148"/>
      <c r="CA5" s="148"/>
      <c r="CB5" s="148"/>
      <c r="CC5" s="148"/>
      <c r="CD5" s="148"/>
      <c r="CE5" s="148"/>
      <c r="CF5" s="148"/>
      <c r="CG5" s="148"/>
      <c r="CH5" s="148"/>
      <c r="CI5" s="148"/>
      <c r="CJ5" s="148"/>
      <c r="CK5" s="148"/>
      <c r="CL5" s="148"/>
      <c r="CM5" s="148"/>
      <c r="CN5" s="148"/>
      <c r="CO5" s="148"/>
      <c r="CP5" s="148"/>
      <c r="CQ5" s="148"/>
      <c r="CR5" s="148"/>
      <c r="CS5" s="148"/>
      <c r="CT5" s="148"/>
      <c r="CU5" s="1543"/>
      <c r="CV5" s="148"/>
      <c r="CW5" s="148"/>
      <c r="CX5" s="148"/>
      <c r="CY5" s="148"/>
      <c r="CZ5" s="1543"/>
      <c r="DA5" s="1543"/>
      <c r="DB5" s="148"/>
      <c r="DC5" s="148"/>
      <c r="DD5" s="1543"/>
      <c r="DE5" s="148"/>
      <c r="DF5" s="148"/>
      <c r="DG5" s="148"/>
      <c r="DH5" s="148"/>
      <c r="DI5" s="1543"/>
      <c r="DJ5" s="148"/>
      <c r="DK5" s="148"/>
      <c r="DL5" s="148"/>
      <c r="DM5" s="148"/>
      <c r="DN5" s="148"/>
      <c r="DO5" s="148"/>
      <c r="DP5" s="148"/>
      <c r="DQ5" s="148"/>
      <c r="DR5" s="148"/>
      <c r="DS5" s="148"/>
      <c r="DT5" s="148"/>
      <c r="DU5" s="148"/>
      <c r="DV5" s="148"/>
      <c r="DW5" s="148"/>
      <c r="DX5" s="148"/>
      <c r="DY5" s="148"/>
      <c r="DZ5" s="148"/>
      <c r="EA5" s="148"/>
      <c r="EB5" s="148"/>
      <c r="EC5" s="148"/>
      <c r="ED5" s="148"/>
      <c r="EE5" s="148"/>
      <c r="EF5" s="148"/>
      <c r="EG5" s="148"/>
      <c r="EH5" s="148"/>
      <c r="EI5" s="148"/>
      <c r="EJ5" s="148"/>
      <c r="EK5" s="148"/>
      <c r="EL5" s="148"/>
      <c r="EM5" s="148"/>
      <c r="EN5" s="148"/>
      <c r="EO5" s="148"/>
      <c r="EP5" s="148"/>
      <c r="EQ5" s="148"/>
      <c r="ER5" s="148"/>
      <c r="ES5" s="148"/>
      <c r="ET5" s="148"/>
      <c r="EU5" s="148"/>
      <c r="EV5" s="1543"/>
      <c r="EW5" s="148"/>
      <c r="EX5" s="148"/>
      <c r="EY5" s="148"/>
      <c r="EZ5" s="148"/>
      <c r="FA5" s="148"/>
      <c r="FB5" s="148"/>
      <c r="FC5" s="148"/>
      <c r="FD5" s="148" t="s">
        <v>10177</v>
      </c>
      <c r="FE5" s="1543">
        <v>45897</v>
      </c>
      <c r="FF5" s="1543" t="s">
        <v>4704</v>
      </c>
    </row>
    <row r="6" spans="1:162" ht="51" customHeight="1">
      <c r="A6" s="125"/>
      <c r="B6" s="247"/>
      <c r="C6" s="125"/>
      <c r="D6" s="125"/>
      <c r="E6" s="125"/>
      <c r="F6" s="125"/>
      <c r="G6" s="188"/>
      <c r="H6" s="125"/>
      <c r="I6" s="125"/>
      <c r="J6" s="125"/>
      <c r="K6" s="188"/>
      <c r="L6" s="125"/>
      <c r="M6" s="125"/>
      <c r="N6" s="125"/>
      <c r="O6" s="125"/>
      <c r="P6" s="188"/>
      <c r="Q6" s="942"/>
      <c r="R6" s="188"/>
      <c r="S6" s="125"/>
      <c r="T6" s="188"/>
      <c r="U6" s="125"/>
      <c r="V6" s="125"/>
      <c r="W6" s="125"/>
      <c r="X6" s="125"/>
      <c r="Y6" s="125"/>
      <c r="Z6" s="125"/>
      <c r="AA6" s="125"/>
      <c r="AB6" s="125"/>
      <c r="AC6" s="247"/>
      <c r="AD6" s="125"/>
      <c r="AE6" s="125"/>
      <c r="AF6" s="125"/>
      <c r="AG6" s="125"/>
      <c r="AH6" s="125"/>
      <c r="AI6" s="125"/>
      <c r="AJ6" s="125"/>
      <c r="AK6" s="125"/>
      <c r="AL6" s="125"/>
      <c r="AM6" s="125"/>
      <c r="AN6" s="125"/>
      <c r="AO6" s="125"/>
      <c r="AP6" s="125"/>
      <c r="AQ6" s="125"/>
      <c r="AR6" s="125"/>
      <c r="AS6" s="125"/>
      <c r="AT6" s="125"/>
      <c r="AU6" s="125"/>
      <c r="AV6" s="125"/>
      <c r="AW6" s="125"/>
      <c r="AX6" s="188"/>
      <c r="AY6" s="942"/>
      <c r="AZ6" s="188"/>
      <c r="BA6" s="125"/>
      <c r="BB6" s="125"/>
      <c r="BC6" s="125"/>
      <c r="BD6" s="247"/>
      <c r="BE6" s="125"/>
      <c r="BF6" s="125"/>
      <c r="BG6" s="125"/>
      <c r="BH6" s="125"/>
      <c r="BI6" s="247"/>
      <c r="BJ6" s="247"/>
      <c r="BK6" s="125"/>
      <c r="BL6" s="125"/>
      <c r="BM6" s="125"/>
      <c r="BN6" s="125"/>
      <c r="BO6" s="125"/>
      <c r="BP6" s="125"/>
      <c r="BQ6" s="125"/>
      <c r="BR6" s="125"/>
      <c r="BS6" s="188"/>
      <c r="BT6" s="942"/>
      <c r="BU6" s="125"/>
      <c r="BV6" s="125"/>
      <c r="BW6" s="125"/>
      <c r="BX6" s="125"/>
      <c r="BY6" s="188"/>
      <c r="BZ6" s="125"/>
      <c r="CA6" s="125"/>
      <c r="CB6" s="125"/>
      <c r="CC6" s="247"/>
      <c r="CD6" s="247"/>
      <c r="CE6" s="247"/>
      <c r="CF6" s="125"/>
      <c r="CG6" s="125"/>
      <c r="CH6" s="125"/>
      <c r="CI6" s="125"/>
      <c r="CJ6" s="125"/>
      <c r="CK6" s="125"/>
      <c r="CL6" s="125"/>
      <c r="CM6" s="125"/>
      <c r="CN6" s="125"/>
      <c r="CO6" s="125"/>
      <c r="CP6" s="125"/>
      <c r="CQ6" s="125"/>
      <c r="CR6" s="125"/>
      <c r="CS6" s="125"/>
      <c r="CT6" s="125"/>
      <c r="CU6" s="125"/>
      <c r="CV6" s="125"/>
      <c r="CW6" s="125"/>
      <c r="CX6" s="125"/>
      <c r="CY6" s="125"/>
      <c r="CZ6" s="125"/>
      <c r="DA6" s="125"/>
      <c r="DB6" s="125"/>
      <c r="DC6" s="125"/>
      <c r="DD6" s="247"/>
      <c r="DE6" s="247"/>
      <c r="DF6" s="247"/>
      <c r="DG6" s="188"/>
      <c r="DH6" s="125"/>
      <c r="DI6" s="247"/>
      <c r="DJ6" s="247"/>
      <c r="DK6" s="125"/>
      <c r="DL6" s="125"/>
      <c r="DM6" s="125"/>
      <c r="DN6" s="125"/>
      <c r="DO6" s="125"/>
      <c r="DP6" s="125"/>
      <c r="DQ6" s="125"/>
      <c r="DR6" s="125"/>
      <c r="DS6" s="125"/>
      <c r="DT6" s="125"/>
      <c r="DU6" s="125"/>
      <c r="DV6" s="125"/>
      <c r="DW6" s="125"/>
      <c r="DX6" s="125"/>
      <c r="DY6" s="125"/>
      <c r="DZ6" s="125"/>
      <c r="EA6" s="125"/>
      <c r="EB6" s="125"/>
      <c r="EC6" s="125"/>
      <c r="ED6" s="125"/>
      <c r="EE6" s="125"/>
      <c r="EF6" s="125"/>
      <c r="EG6" s="125"/>
      <c r="EH6" s="125"/>
      <c r="EI6" s="125"/>
      <c r="EJ6" s="125"/>
      <c r="EK6" s="125"/>
      <c r="EL6" s="125"/>
      <c r="EM6" s="125"/>
      <c r="EN6" s="125"/>
      <c r="EO6" s="125"/>
      <c r="EP6" s="125"/>
      <c r="EQ6" s="125"/>
      <c r="ER6" s="125"/>
      <c r="ES6" s="125"/>
      <c r="ET6" s="125"/>
      <c r="EU6" s="942"/>
      <c r="EV6" s="942"/>
      <c r="EW6" s="188"/>
      <c r="EX6" s="125"/>
      <c r="EY6" s="125"/>
      <c r="EZ6" s="125"/>
      <c r="FA6" s="125"/>
      <c r="FB6" s="125"/>
      <c r="FC6" s="125"/>
      <c r="FD6" s="188"/>
      <c r="FE6" s="188"/>
      <c r="FF6" s="247"/>
    </row>
  </sheetData>
  <mergeCells count="170">
    <mergeCell ref="A1:N1"/>
    <mergeCell ref="O1:O4"/>
    <mergeCell ref="P1:V1"/>
    <mergeCell ref="W1:AA1"/>
    <mergeCell ref="AB1:AD1"/>
    <mergeCell ref="AE1:AE4"/>
    <mergeCell ref="J2:J4"/>
    <mergeCell ref="K2:K4"/>
    <mergeCell ref="L2:L4"/>
    <mergeCell ref="M2:M4"/>
    <mergeCell ref="N2:N4"/>
    <mergeCell ref="P2:P4"/>
    <mergeCell ref="Q2:Q4"/>
    <mergeCell ref="R2:R4"/>
    <mergeCell ref="S2:S4"/>
    <mergeCell ref="T2:T4"/>
    <mergeCell ref="U2:U4"/>
    <mergeCell ref="V2:V4"/>
    <mergeCell ref="W2:W4"/>
    <mergeCell ref="X2:X4"/>
    <mergeCell ref="Y2:Y4"/>
    <mergeCell ref="Z2:Z4"/>
    <mergeCell ref="AF1:AU1"/>
    <mergeCell ref="AV1:AV2"/>
    <mergeCell ref="AW1:AW2"/>
    <mergeCell ref="AX1:BB1"/>
    <mergeCell ref="BC1:BK1"/>
    <mergeCell ref="BL1:BR1"/>
    <mergeCell ref="AH2:AH4"/>
    <mergeCell ref="AI2:AI4"/>
    <mergeCell ref="AJ2:AJ4"/>
    <mergeCell ref="AK2:AK4"/>
    <mergeCell ref="BE2:BE4"/>
    <mergeCell ref="BF2:BF4"/>
    <mergeCell ref="BG2:BG4"/>
    <mergeCell ref="BH2:BH4"/>
    <mergeCell ref="BI2:BI4"/>
    <mergeCell ref="BJ2:BJ4"/>
    <mergeCell ref="AL2:AL4"/>
    <mergeCell ref="AM2:AM4"/>
    <mergeCell ref="AN2:AN4"/>
    <mergeCell ref="AO2:AO4"/>
    <mergeCell ref="BC2:BC4"/>
    <mergeCell ref="BD2:BD4"/>
    <mergeCell ref="AV3:AV4"/>
    <mergeCell ref="AW3:AW4"/>
    <mergeCell ref="FF1:FF4"/>
    <mergeCell ref="A2:A4"/>
    <mergeCell ref="B2:B4"/>
    <mergeCell ref="C2:C4"/>
    <mergeCell ref="D2:D4"/>
    <mergeCell ref="E2:E4"/>
    <mergeCell ref="F2:F4"/>
    <mergeCell ref="G2:G4"/>
    <mergeCell ref="H2:H4"/>
    <mergeCell ref="I2:I4"/>
    <mergeCell ref="BS1:CA1"/>
    <mergeCell ref="CB1:CJ1"/>
    <mergeCell ref="CK1:ET1"/>
    <mergeCell ref="EU1:FC1"/>
    <mergeCell ref="FD1:FD4"/>
    <mergeCell ref="FE1:FE4"/>
    <mergeCell ref="CQ2:CQ4"/>
    <mergeCell ref="CR2:CR4"/>
    <mergeCell ref="AA2:AA4"/>
    <mergeCell ref="AB2:AB4"/>
    <mergeCell ref="AC2:AC4"/>
    <mergeCell ref="AD2:AD4"/>
    <mergeCell ref="AF2:AF4"/>
    <mergeCell ref="AG2:AG4"/>
    <mergeCell ref="BK2:BK4"/>
    <mergeCell ref="CK2:CK4"/>
    <mergeCell ref="CL2:CL4"/>
    <mergeCell ref="CM2:CM4"/>
    <mergeCell ref="CN2:CN4"/>
    <mergeCell ref="CO2:CO4"/>
    <mergeCell ref="BL3:BL4"/>
    <mergeCell ref="BM3:BM4"/>
    <mergeCell ref="BN3:BN4"/>
    <mergeCell ref="BO3:BO4"/>
    <mergeCell ref="BP3:BP4"/>
    <mergeCell ref="BQ3:BQ4"/>
    <mergeCell ref="BR3:BR4"/>
    <mergeCell ref="BS3:BS4"/>
    <mergeCell ref="BT3:BT4"/>
    <mergeCell ref="BU3:BU4"/>
    <mergeCell ref="BV3:BV4"/>
    <mergeCell ref="BW3:BW4"/>
    <mergeCell ref="BX3:BX4"/>
    <mergeCell ref="BY3:BY4"/>
    <mergeCell ref="BZ3:BZ4"/>
    <mergeCell ref="CA3:CA4"/>
    <mergeCell ref="EY2:FA2"/>
    <mergeCell ref="FB2:FC2"/>
    <mergeCell ref="AP3:AP4"/>
    <mergeCell ref="AR3:AR4"/>
    <mergeCell ref="AS3:AS4"/>
    <mergeCell ref="AT3:AT4"/>
    <mergeCell ref="AU3:AU4"/>
    <mergeCell ref="EP2:EP4"/>
    <mergeCell ref="EQ2:EQ4"/>
    <mergeCell ref="ER2:ER4"/>
    <mergeCell ref="ES2:ES4"/>
    <mergeCell ref="ET2:ET4"/>
    <mergeCell ref="EU2:EU4"/>
    <mergeCell ref="EJ2:EJ4"/>
    <mergeCell ref="EK2:EK4"/>
    <mergeCell ref="EL2:EL4"/>
    <mergeCell ref="EM2:EM4"/>
    <mergeCell ref="EN2:EN4"/>
    <mergeCell ref="EO2:EO4"/>
    <mergeCell ref="EC2:EC4"/>
    <mergeCell ref="ED2:ED4"/>
    <mergeCell ref="EE2:EE4"/>
    <mergeCell ref="EF2:EF4"/>
    <mergeCell ref="EG2:EG4"/>
    <mergeCell ref="EV2:EV4"/>
    <mergeCell ref="EW2:EW4"/>
    <mergeCell ref="EX2:EX4"/>
    <mergeCell ref="EH2:EH4"/>
    <mergeCell ref="DV2:DV4"/>
    <mergeCell ref="DW2:DW4"/>
    <mergeCell ref="DX2:DX4"/>
    <mergeCell ref="DY2:DY4"/>
    <mergeCell ref="EA2:EA4"/>
    <mergeCell ref="EB2:EB4"/>
    <mergeCell ref="DZ3:DZ4"/>
    <mergeCell ref="EI3:EI4"/>
    <mergeCell ref="DU2:DU4"/>
    <mergeCell ref="DI2:DI4"/>
    <mergeCell ref="CB3:CB4"/>
    <mergeCell ref="CC3:CC4"/>
    <mergeCell ref="CD3:CD4"/>
    <mergeCell ref="CE3:CE4"/>
    <mergeCell ref="CF3:CF4"/>
    <mergeCell ref="CG3:CG4"/>
    <mergeCell ref="DF2:DF4"/>
    <mergeCell ref="DG2:DG4"/>
    <mergeCell ref="CU2:CU4"/>
    <mergeCell ref="CV2:CV4"/>
    <mergeCell ref="CW2:CW4"/>
    <mergeCell ref="CX2:CX4"/>
    <mergeCell ref="CZ2:CZ4"/>
    <mergeCell ref="DA2:DA4"/>
    <mergeCell ref="CS2:CS4"/>
    <mergeCell ref="CT2:CT4"/>
    <mergeCell ref="EZ3:EZ4"/>
    <mergeCell ref="FA3:FA4"/>
    <mergeCell ref="FB3:FB4"/>
    <mergeCell ref="FC3:FC4"/>
    <mergeCell ref="CH3:CH4"/>
    <mergeCell ref="CI3:CI4"/>
    <mergeCell ref="CJ3:CJ4"/>
    <mergeCell ref="CY3:CY4"/>
    <mergeCell ref="DH3:DH4"/>
    <mergeCell ref="DQ3:DQ4"/>
    <mergeCell ref="DJ2:DJ4"/>
    <mergeCell ref="DK2:DK4"/>
    <mergeCell ref="DL2:DL4"/>
    <mergeCell ref="DM2:DM4"/>
    <mergeCell ref="DN2:DN4"/>
    <mergeCell ref="DB2:DB4"/>
    <mergeCell ref="DC2:DC4"/>
    <mergeCell ref="DD2:DD4"/>
    <mergeCell ref="DE2:DE4"/>
    <mergeCell ref="DO2:DO4"/>
    <mergeCell ref="DP2:DP4"/>
    <mergeCell ref="DR2:DR4"/>
    <mergeCell ref="DS2:DS4"/>
    <mergeCell ref="DT2:DT4"/>
  </mergeCells>
  <hyperlinks>
    <hyperlink ref="I5" r:id="rId1"/>
  </hyperlinks>
  <pageMargins left="0.7" right="0.7" top="0.75" bottom="0.75" header="0.3" footer="0.3"/>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11"/>
  <dimension ref="A1:FF12"/>
  <sheetViews>
    <sheetView topLeftCell="C1" workbookViewId="0">
      <selection activeCell="I9" sqref="I9"/>
    </sheetView>
  </sheetViews>
  <sheetFormatPr baseColWidth="10" defaultRowHeight="15"/>
  <cols>
    <col min="5" max="5" width="21.5703125" customWidth="1"/>
    <col min="41" max="41" width="13.42578125" bestFit="1" customWidth="1"/>
    <col min="94" max="94" width="14.5703125" customWidth="1"/>
    <col min="112" max="112" width="15.42578125" customWidth="1"/>
    <col min="160" max="160" width="41.5703125" customWidth="1"/>
  </cols>
  <sheetData>
    <row r="1" spans="1:162" s="125" customFormat="1" ht="23.25" customHeight="1">
      <c r="A1" s="3374"/>
      <c r="B1" s="3375"/>
      <c r="C1" s="3380" t="s">
        <v>4104</v>
      </c>
      <c r="D1" s="3381"/>
      <c r="E1" s="3381"/>
      <c r="F1" s="3381"/>
      <c r="G1" s="3381"/>
      <c r="H1" s="3381"/>
      <c r="I1" s="3381"/>
      <c r="J1" s="3381"/>
      <c r="K1" s="3381"/>
      <c r="L1" s="3381"/>
      <c r="M1" s="3381"/>
      <c r="N1" s="3381"/>
      <c r="O1" s="3381"/>
      <c r="P1" s="3381"/>
      <c r="Q1" s="3381"/>
      <c r="R1" s="3381"/>
      <c r="S1" s="3381"/>
      <c r="T1" s="3381"/>
      <c r="U1" s="3381"/>
      <c r="V1" s="3381"/>
      <c r="W1" s="3381"/>
      <c r="X1" s="3381"/>
      <c r="Y1" s="3381"/>
      <c r="Z1" s="3381"/>
      <c r="AA1" s="3381"/>
      <c r="AB1" s="3381"/>
      <c r="AC1" s="3381"/>
      <c r="AD1" s="3381"/>
      <c r="AE1" s="3381"/>
      <c r="AF1" s="3381"/>
      <c r="AG1" s="3381"/>
      <c r="AH1" s="3381"/>
      <c r="AI1" s="3381"/>
      <c r="AJ1" s="3381"/>
      <c r="AK1" s="3381"/>
      <c r="AL1" s="3381"/>
      <c r="AM1" s="3381"/>
      <c r="AN1" s="3381"/>
      <c r="AO1" s="3381"/>
      <c r="AP1" s="3381"/>
      <c r="AQ1" s="3381"/>
      <c r="AR1" s="3381"/>
      <c r="AS1" s="3381"/>
      <c r="AT1" s="3381"/>
      <c r="AU1" s="3381"/>
      <c r="AV1" s="3381"/>
      <c r="AW1" s="3381"/>
      <c r="AX1" s="3381"/>
      <c r="AY1" s="3381"/>
      <c r="AZ1" s="3381"/>
      <c r="BA1" s="3381"/>
      <c r="BB1" s="3381"/>
      <c r="BC1" s="3381"/>
      <c r="BD1" s="3381"/>
      <c r="BE1" s="3381"/>
      <c r="BF1" s="3381"/>
      <c r="BG1" s="3381"/>
      <c r="BH1" s="3381"/>
      <c r="BI1" s="3381"/>
      <c r="BJ1" s="3381"/>
      <c r="BK1" s="3381"/>
      <c r="BL1" s="3381"/>
      <c r="BM1" s="3381"/>
      <c r="BN1" s="3381"/>
      <c r="BO1" s="3381"/>
      <c r="BP1" s="3381"/>
      <c r="BQ1" s="3381"/>
      <c r="BR1" s="3381"/>
      <c r="BS1" s="3381"/>
      <c r="BT1" s="3381"/>
      <c r="BU1" s="3381"/>
      <c r="BV1" s="3381"/>
      <c r="BW1" s="3381"/>
      <c r="BX1" s="3381"/>
      <c r="BY1" s="3381"/>
      <c r="BZ1" s="3381"/>
      <c r="CA1" s="3381"/>
      <c r="CB1" s="3381"/>
      <c r="CC1" s="3381"/>
      <c r="CD1" s="3381"/>
      <c r="CE1" s="3381"/>
      <c r="CF1" s="3381"/>
      <c r="CG1" s="3381"/>
      <c r="CH1" s="3381"/>
      <c r="CI1" s="3381"/>
      <c r="CJ1" s="3381"/>
      <c r="CK1" s="3381"/>
      <c r="CL1" s="3381"/>
      <c r="CM1" s="3381"/>
      <c r="CN1" s="3381"/>
      <c r="CO1" s="3381"/>
      <c r="CP1" s="3381"/>
      <c r="CQ1" s="3381"/>
      <c r="CR1" s="3381"/>
      <c r="CS1" s="3381"/>
      <c r="CT1" s="3381"/>
      <c r="CU1" s="3381"/>
      <c r="CV1" s="3381"/>
      <c r="CW1" s="3381"/>
      <c r="CX1" s="3381"/>
      <c r="CY1" s="3381"/>
      <c r="CZ1" s="3381"/>
      <c r="DA1" s="3381"/>
      <c r="DB1" s="3381"/>
      <c r="DC1" s="3381"/>
      <c r="DD1" s="3381"/>
      <c r="DE1" s="3381"/>
      <c r="DF1" s="3381"/>
      <c r="DG1" s="3381"/>
      <c r="DH1" s="3381"/>
      <c r="DI1" s="3381"/>
      <c r="DJ1" s="3381"/>
      <c r="DK1" s="3381"/>
      <c r="DL1" s="3381"/>
      <c r="DM1" s="3381"/>
      <c r="DN1" s="3381"/>
      <c r="DO1" s="3381"/>
      <c r="DP1" s="3381"/>
      <c r="DQ1" s="3381"/>
      <c r="DR1" s="3381"/>
      <c r="DS1" s="3381"/>
      <c r="DT1" s="3381"/>
      <c r="DU1" s="3381"/>
      <c r="DV1" s="3381"/>
      <c r="DW1" s="3381"/>
      <c r="DX1" s="3381"/>
      <c r="DY1" s="3381"/>
      <c r="DZ1" s="3381"/>
      <c r="EA1" s="3381"/>
      <c r="EB1" s="3381"/>
      <c r="EC1" s="3381"/>
      <c r="ED1" s="3381"/>
      <c r="EE1" s="3381"/>
      <c r="EF1" s="3381"/>
      <c r="EG1" s="3381"/>
      <c r="EH1" s="3381"/>
      <c r="EI1" s="3381"/>
      <c r="EJ1" s="3381"/>
      <c r="EK1" s="3381"/>
      <c r="EL1" s="3381"/>
      <c r="EM1" s="3381"/>
      <c r="EN1" s="3381"/>
      <c r="EO1" s="3381"/>
      <c r="EP1" s="3381"/>
      <c r="EQ1" s="338"/>
      <c r="ER1" s="338"/>
      <c r="ES1" s="338"/>
      <c r="ET1" s="338"/>
      <c r="EU1" s="333"/>
      <c r="EV1" s="333"/>
      <c r="EW1" s="333"/>
      <c r="EX1" s="333"/>
      <c r="EY1" s="333"/>
      <c r="EZ1" s="333"/>
      <c r="FA1" s="333"/>
      <c r="FB1" s="333"/>
      <c r="FC1" s="333"/>
      <c r="FD1" s="152" t="s">
        <v>1</v>
      </c>
      <c r="FE1" s="152" t="s">
        <v>2</v>
      </c>
      <c r="FF1" s="3386" t="s">
        <v>7509</v>
      </c>
    </row>
    <row r="2" spans="1:162" s="125" customFormat="1">
      <c r="A2" s="3376"/>
      <c r="B2" s="3377"/>
      <c r="C2" s="3382"/>
      <c r="D2" s="3383"/>
      <c r="E2" s="3383"/>
      <c r="F2" s="3383"/>
      <c r="G2" s="3383"/>
      <c r="H2" s="3383"/>
      <c r="I2" s="3383"/>
      <c r="J2" s="3383"/>
      <c r="K2" s="3383"/>
      <c r="L2" s="3383"/>
      <c r="M2" s="3383"/>
      <c r="N2" s="3383"/>
      <c r="O2" s="3383"/>
      <c r="P2" s="3383"/>
      <c r="Q2" s="3383"/>
      <c r="R2" s="3383"/>
      <c r="S2" s="3383"/>
      <c r="T2" s="3383"/>
      <c r="U2" s="3383"/>
      <c r="V2" s="3383"/>
      <c r="W2" s="3383"/>
      <c r="X2" s="3383"/>
      <c r="Y2" s="3383"/>
      <c r="Z2" s="3383"/>
      <c r="AA2" s="3383"/>
      <c r="AB2" s="3383"/>
      <c r="AC2" s="3383"/>
      <c r="AD2" s="3383"/>
      <c r="AE2" s="3383"/>
      <c r="AF2" s="3383"/>
      <c r="AG2" s="3383"/>
      <c r="AH2" s="3383"/>
      <c r="AI2" s="3383"/>
      <c r="AJ2" s="3383"/>
      <c r="AK2" s="3383"/>
      <c r="AL2" s="3383"/>
      <c r="AM2" s="3383"/>
      <c r="AN2" s="3383"/>
      <c r="AO2" s="3383"/>
      <c r="AP2" s="3383"/>
      <c r="AQ2" s="3383"/>
      <c r="AR2" s="3383"/>
      <c r="AS2" s="3383"/>
      <c r="AT2" s="3383"/>
      <c r="AU2" s="3383"/>
      <c r="AV2" s="3383"/>
      <c r="AW2" s="3383"/>
      <c r="AX2" s="3383"/>
      <c r="AY2" s="3383"/>
      <c r="AZ2" s="3383"/>
      <c r="BA2" s="3383"/>
      <c r="BB2" s="3383"/>
      <c r="BC2" s="3383"/>
      <c r="BD2" s="3383"/>
      <c r="BE2" s="3383"/>
      <c r="BF2" s="3383"/>
      <c r="BG2" s="3383"/>
      <c r="BH2" s="3383"/>
      <c r="BI2" s="3383"/>
      <c r="BJ2" s="3383"/>
      <c r="BK2" s="3383"/>
      <c r="BL2" s="3383"/>
      <c r="BM2" s="3383"/>
      <c r="BN2" s="3383"/>
      <c r="BO2" s="3383"/>
      <c r="BP2" s="3383"/>
      <c r="BQ2" s="3383"/>
      <c r="BR2" s="3383"/>
      <c r="BS2" s="3383"/>
      <c r="BT2" s="3383"/>
      <c r="BU2" s="3383"/>
      <c r="BV2" s="3383"/>
      <c r="BW2" s="3383"/>
      <c r="BX2" s="3383"/>
      <c r="BY2" s="3383"/>
      <c r="BZ2" s="3383"/>
      <c r="CA2" s="3383"/>
      <c r="CB2" s="3383"/>
      <c r="CC2" s="3383"/>
      <c r="CD2" s="3383"/>
      <c r="CE2" s="3383"/>
      <c r="CF2" s="3383"/>
      <c r="CG2" s="3383"/>
      <c r="CH2" s="3383"/>
      <c r="CI2" s="3383"/>
      <c r="CJ2" s="3383"/>
      <c r="CK2" s="3383"/>
      <c r="CL2" s="3383"/>
      <c r="CM2" s="3383"/>
      <c r="CN2" s="3383"/>
      <c r="CO2" s="3383"/>
      <c r="CP2" s="3383"/>
      <c r="CQ2" s="3383"/>
      <c r="CR2" s="3383"/>
      <c r="CS2" s="3383"/>
      <c r="CT2" s="3383"/>
      <c r="CU2" s="3383"/>
      <c r="CV2" s="3383"/>
      <c r="CW2" s="3383"/>
      <c r="CX2" s="3383"/>
      <c r="CY2" s="3383"/>
      <c r="CZ2" s="3383"/>
      <c r="DA2" s="3383"/>
      <c r="DB2" s="3383"/>
      <c r="DC2" s="3383"/>
      <c r="DD2" s="3383"/>
      <c r="DE2" s="3383"/>
      <c r="DF2" s="3383"/>
      <c r="DG2" s="3383"/>
      <c r="DH2" s="3383"/>
      <c r="DI2" s="3383"/>
      <c r="DJ2" s="3383"/>
      <c r="DK2" s="3383"/>
      <c r="DL2" s="3383"/>
      <c r="DM2" s="3383"/>
      <c r="DN2" s="3383"/>
      <c r="DO2" s="3383"/>
      <c r="DP2" s="3383"/>
      <c r="DQ2" s="3383"/>
      <c r="DR2" s="3383"/>
      <c r="DS2" s="3383"/>
      <c r="DT2" s="3383"/>
      <c r="DU2" s="3383"/>
      <c r="DV2" s="3383"/>
      <c r="DW2" s="3383"/>
      <c r="DX2" s="3383"/>
      <c r="DY2" s="3383"/>
      <c r="DZ2" s="3383"/>
      <c r="EA2" s="3383"/>
      <c r="EB2" s="3383"/>
      <c r="EC2" s="3383"/>
      <c r="ED2" s="3383"/>
      <c r="EE2" s="3383"/>
      <c r="EF2" s="3383"/>
      <c r="EG2" s="3383"/>
      <c r="EH2" s="3383"/>
      <c r="EI2" s="3383"/>
      <c r="EJ2" s="3383"/>
      <c r="EK2" s="3383"/>
      <c r="EL2" s="3383"/>
      <c r="EM2" s="3383"/>
      <c r="EN2" s="3383"/>
      <c r="EO2" s="3383"/>
      <c r="EP2" s="3383"/>
      <c r="EQ2" s="339"/>
      <c r="ER2" s="339"/>
      <c r="ES2" s="339"/>
      <c r="ET2" s="339"/>
      <c r="EU2" s="333"/>
      <c r="EV2" s="333"/>
      <c r="EW2" s="333"/>
      <c r="EX2" s="333"/>
      <c r="EY2" s="333"/>
      <c r="EZ2" s="333"/>
      <c r="FA2" s="333"/>
      <c r="FB2" s="333"/>
      <c r="FC2" s="333"/>
      <c r="FD2" s="334" t="s">
        <v>3</v>
      </c>
      <c r="FE2" s="340">
        <v>7</v>
      </c>
      <c r="FF2" s="3387"/>
    </row>
    <row r="3" spans="1:162" s="125" customFormat="1" ht="28.5" customHeight="1">
      <c r="A3" s="3378"/>
      <c r="B3" s="3379"/>
      <c r="C3" s="3384"/>
      <c r="D3" s="3385"/>
      <c r="E3" s="3385"/>
      <c r="F3" s="3385"/>
      <c r="G3" s="3385"/>
      <c r="H3" s="3385"/>
      <c r="I3" s="3385"/>
      <c r="J3" s="3385"/>
      <c r="K3" s="3385"/>
      <c r="L3" s="3385"/>
      <c r="M3" s="3385"/>
      <c r="N3" s="3385"/>
      <c r="O3" s="3385"/>
      <c r="P3" s="3385"/>
      <c r="Q3" s="3385"/>
      <c r="R3" s="3385"/>
      <c r="S3" s="3385"/>
      <c r="T3" s="3385"/>
      <c r="U3" s="3385"/>
      <c r="V3" s="3385"/>
      <c r="W3" s="3385"/>
      <c r="X3" s="3385"/>
      <c r="Y3" s="3385"/>
      <c r="Z3" s="3385"/>
      <c r="AA3" s="3385"/>
      <c r="AB3" s="3385"/>
      <c r="AC3" s="3385"/>
      <c r="AD3" s="3385"/>
      <c r="AE3" s="3385"/>
      <c r="AF3" s="3385"/>
      <c r="AG3" s="3385"/>
      <c r="AH3" s="3385"/>
      <c r="AI3" s="3385"/>
      <c r="AJ3" s="3385"/>
      <c r="AK3" s="3385"/>
      <c r="AL3" s="3385"/>
      <c r="AM3" s="3385"/>
      <c r="AN3" s="3385"/>
      <c r="AO3" s="3385"/>
      <c r="AP3" s="3385"/>
      <c r="AQ3" s="3385"/>
      <c r="AR3" s="3385"/>
      <c r="AS3" s="3385"/>
      <c r="AT3" s="3385"/>
      <c r="AU3" s="3385"/>
      <c r="AV3" s="3385"/>
      <c r="AW3" s="3385"/>
      <c r="AX3" s="3385"/>
      <c r="AY3" s="3385"/>
      <c r="AZ3" s="3385"/>
      <c r="BA3" s="3385"/>
      <c r="BB3" s="3385"/>
      <c r="BC3" s="3385"/>
      <c r="BD3" s="3385"/>
      <c r="BE3" s="3385"/>
      <c r="BF3" s="3385"/>
      <c r="BG3" s="3385"/>
      <c r="BH3" s="3385"/>
      <c r="BI3" s="3385"/>
      <c r="BJ3" s="3385"/>
      <c r="BK3" s="3385"/>
      <c r="BL3" s="3385"/>
      <c r="BM3" s="3385"/>
      <c r="BN3" s="3385"/>
      <c r="BO3" s="3385"/>
      <c r="BP3" s="3385"/>
      <c r="BQ3" s="3385"/>
      <c r="BR3" s="3385"/>
      <c r="BS3" s="3385"/>
      <c r="BT3" s="3385"/>
      <c r="BU3" s="3385"/>
      <c r="BV3" s="3385"/>
      <c r="BW3" s="3385"/>
      <c r="BX3" s="3385"/>
      <c r="BY3" s="3385"/>
      <c r="BZ3" s="3385"/>
      <c r="CA3" s="3385"/>
      <c r="CB3" s="3385"/>
      <c r="CC3" s="3385"/>
      <c r="CD3" s="3385"/>
      <c r="CE3" s="3385"/>
      <c r="CF3" s="3385"/>
      <c r="CG3" s="3385"/>
      <c r="CH3" s="3385"/>
      <c r="CI3" s="3385"/>
      <c r="CJ3" s="3385"/>
      <c r="CK3" s="3385"/>
      <c r="CL3" s="3385"/>
      <c r="CM3" s="3385"/>
      <c r="CN3" s="3385"/>
      <c r="CO3" s="3385"/>
      <c r="CP3" s="3385"/>
      <c r="CQ3" s="3385"/>
      <c r="CR3" s="3385"/>
      <c r="CS3" s="3385"/>
      <c r="CT3" s="3385"/>
      <c r="CU3" s="3385"/>
      <c r="CV3" s="3385"/>
      <c r="CW3" s="3385"/>
      <c r="CX3" s="3385"/>
      <c r="CY3" s="3385"/>
      <c r="CZ3" s="3385"/>
      <c r="DA3" s="3385"/>
      <c r="DB3" s="3385"/>
      <c r="DC3" s="3385"/>
      <c r="DD3" s="3385"/>
      <c r="DE3" s="3385"/>
      <c r="DF3" s="3385"/>
      <c r="DG3" s="3385"/>
      <c r="DH3" s="3385"/>
      <c r="DI3" s="3385"/>
      <c r="DJ3" s="3385"/>
      <c r="DK3" s="3385"/>
      <c r="DL3" s="3385"/>
      <c r="DM3" s="3385"/>
      <c r="DN3" s="3385"/>
      <c r="DO3" s="3385"/>
      <c r="DP3" s="3385"/>
      <c r="DQ3" s="3385"/>
      <c r="DR3" s="3385"/>
      <c r="DS3" s="3385"/>
      <c r="DT3" s="3385"/>
      <c r="DU3" s="3385"/>
      <c r="DV3" s="3385"/>
      <c r="DW3" s="3385"/>
      <c r="DX3" s="3385"/>
      <c r="DY3" s="3385"/>
      <c r="DZ3" s="3385"/>
      <c r="EA3" s="3385"/>
      <c r="EB3" s="3385"/>
      <c r="EC3" s="3385"/>
      <c r="ED3" s="3385"/>
      <c r="EE3" s="3385"/>
      <c r="EF3" s="3385"/>
      <c r="EG3" s="3385"/>
      <c r="EH3" s="3385"/>
      <c r="EI3" s="3385"/>
      <c r="EJ3" s="3385"/>
      <c r="EK3" s="3385"/>
      <c r="EL3" s="3385"/>
      <c r="EM3" s="3385"/>
      <c r="EN3" s="3385"/>
      <c r="EO3" s="3385"/>
      <c r="EP3" s="3385"/>
      <c r="EQ3" s="339"/>
      <c r="ER3" s="339"/>
      <c r="ES3" s="339"/>
      <c r="ET3" s="339"/>
      <c r="EU3" s="333"/>
      <c r="EV3" s="333"/>
      <c r="EW3" s="333"/>
      <c r="EX3" s="333"/>
      <c r="EY3" s="333"/>
      <c r="EZ3" s="333"/>
      <c r="FA3" s="333"/>
      <c r="FB3" s="333"/>
      <c r="FC3" s="333"/>
      <c r="FD3" s="334" t="s">
        <v>4</v>
      </c>
      <c r="FE3" s="341">
        <v>44411</v>
      </c>
      <c r="FF3" s="3387"/>
    </row>
    <row r="4" spans="1:162" s="157" customFormat="1" ht="52.5" customHeight="1">
      <c r="A4" s="3302" t="s">
        <v>5</v>
      </c>
      <c r="B4" s="3303"/>
      <c r="C4" s="3303"/>
      <c r="D4" s="3303"/>
      <c r="E4" s="3303"/>
      <c r="F4" s="3303"/>
      <c r="G4" s="3303"/>
      <c r="H4" s="3303"/>
      <c r="I4" s="3303"/>
      <c r="J4" s="3303"/>
      <c r="K4" s="3303"/>
      <c r="L4" s="3303"/>
      <c r="M4" s="3303"/>
      <c r="N4" s="3304"/>
      <c r="O4" s="3305" t="s">
        <v>3144</v>
      </c>
      <c r="P4" s="3308" t="s">
        <v>6</v>
      </c>
      <c r="Q4" s="3309"/>
      <c r="R4" s="3309"/>
      <c r="S4" s="3309"/>
      <c r="T4" s="3309"/>
      <c r="U4" s="3309"/>
      <c r="V4" s="3310"/>
      <c r="W4" s="3311" t="s">
        <v>7</v>
      </c>
      <c r="X4" s="3312"/>
      <c r="Y4" s="3312"/>
      <c r="Z4" s="3312"/>
      <c r="AA4" s="3313"/>
      <c r="AB4" s="3314" t="s">
        <v>28</v>
      </c>
      <c r="AC4" s="3315"/>
      <c r="AD4" s="3316"/>
      <c r="AE4" s="3317" t="s">
        <v>3138</v>
      </c>
      <c r="AF4" s="3320" t="s">
        <v>9</v>
      </c>
      <c r="AG4" s="3321"/>
      <c r="AH4" s="3321"/>
      <c r="AI4" s="3321"/>
      <c r="AJ4" s="3321"/>
      <c r="AK4" s="3321"/>
      <c r="AL4" s="3321"/>
      <c r="AM4" s="3321"/>
      <c r="AN4" s="3321"/>
      <c r="AO4" s="3321"/>
      <c r="AP4" s="3321"/>
      <c r="AQ4" s="3321"/>
      <c r="AR4" s="3321"/>
      <c r="AS4" s="3321"/>
      <c r="AT4" s="3321"/>
      <c r="AU4" s="3322"/>
      <c r="AV4" s="3323" t="s">
        <v>3139</v>
      </c>
      <c r="AW4" s="3323" t="s">
        <v>3151</v>
      </c>
      <c r="AX4" s="3328" t="s">
        <v>6</v>
      </c>
      <c r="AY4" s="3329"/>
      <c r="AZ4" s="3329"/>
      <c r="BA4" s="3329"/>
      <c r="BB4" s="3330"/>
      <c r="BC4" s="3331" t="s">
        <v>10</v>
      </c>
      <c r="BD4" s="3332"/>
      <c r="BE4" s="3332"/>
      <c r="BF4" s="3332"/>
      <c r="BG4" s="3332"/>
      <c r="BH4" s="3332"/>
      <c r="BI4" s="3332"/>
      <c r="BJ4" s="3332"/>
      <c r="BK4" s="3333"/>
      <c r="BL4" s="3264" t="s">
        <v>11</v>
      </c>
      <c r="BM4" s="3265"/>
      <c r="BN4" s="3265"/>
      <c r="BO4" s="3265"/>
      <c r="BP4" s="3265"/>
      <c r="BQ4" s="3265"/>
      <c r="BR4" s="3266"/>
      <c r="BS4" s="3267" t="s">
        <v>13</v>
      </c>
      <c r="BT4" s="3268"/>
      <c r="BU4" s="3268"/>
      <c r="BV4" s="3268"/>
      <c r="BW4" s="3268"/>
      <c r="BX4" s="3268"/>
      <c r="BY4" s="3268"/>
      <c r="BZ4" s="3268"/>
      <c r="CA4" s="3269"/>
      <c r="CB4" s="3270" t="s">
        <v>14</v>
      </c>
      <c r="CC4" s="3271"/>
      <c r="CD4" s="3271"/>
      <c r="CE4" s="3271"/>
      <c r="CF4" s="3271"/>
      <c r="CG4" s="3271"/>
      <c r="CH4" s="3271"/>
      <c r="CI4" s="3271"/>
      <c r="CJ4" s="3272"/>
      <c r="CK4" s="3288" t="s">
        <v>6477</v>
      </c>
      <c r="CL4" s="3289"/>
      <c r="CM4" s="3289"/>
      <c r="CN4" s="3289"/>
      <c r="CO4" s="3289"/>
      <c r="CP4" s="3289"/>
      <c r="CQ4" s="3289"/>
      <c r="CR4" s="3289"/>
      <c r="CS4" s="3289"/>
      <c r="CT4" s="3289"/>
      <c r="CU4" s="3289"/>
      <c r="CV4" s="3289"/>
      <c r="CW4" s="3289"/>
      <c r="CX4" s="3289"/>
      <c r="CY4" s="3289"/>
      <c r="CZ4" s="3289"/>
      <c r="DA4" s="3289"/>
      <c r="DB4" s="3289"/>
      <c r="DC4" s="3289"/>
      <c r="DD4" s="3289"/>
      <c r="DE4" s="3289"/>
      <c r="DF4" s="3289"/>
      <c r="DG4" s="3289"/>
      <c r="DH4" s="3289"/>
      <c r="DI4" s="3289"/>
      <c r="DJ4" s="3289"/>
      <c r="DK4" s="3289"/>
      <c r="DL4" s="3289"/>
      <c r="DM4" s="3289"/>
      <c r="DN4" s="3289"/>
      <c r="DO4" s="3289"/>
      <c r="DP4" s="3289"/>
      <c r="DQ4" s="3289"/>
      <c r="DR4" s="3289"/>
      <c r="DS4" s="3289"/>
      <c r="DT4" s="3289"/>
      <c r="DU4" s="3289"/>
      <c r="DV4" s="3289"/>
      <c r="DW4" s="3289"/>
      <c r="DX4" s="3289"/>
      <c r="DY4" s="3289"/>
      <c r="DZ4" s="3289"/>
      <c r="EA4" s="3289"/>
      <c r="EB4" s="3289"/>
      <c r="EC4" s="3289"/>
      <c r="ED4" s="3289"/>
      <c r="EE4" s="3289"/>
      <c r="EF4" s="3289"/>
      <c r="EG4" s="3289"/>
      <c r="EH4" s="3289"/>
      <c r="EI4" s="3289"/>
      <c r="EJ4" s="3289"/>
      <c r="EK4" s="3289"/>
      <c r="EL4" s="3289"/>
      <c r="EM4" s="3289"/>
      <c r="EN4" s="3289"/>
      <c r="EO4" s="3289"/>
      <c r="EP4" s="3289"/>
      <c r="EQ4" s="3290"/>
      <c r="ER4" s="3290"/>
      <c r="ES4" s="3290"/>
      <c r="ET4" s="3291"/>
      <c r="EU4" s="3292" t="s">
        <v>4182</v>
      </c>
      <c r="EV4" s="3292"/>
      <c r="EW4" s="3292"/>
      <c r="EX4" s="3292"/>
      <c r="EY4" s="3292"/>
      <c r="EZ4" s="3292"/>
      <c r="FA4" s="3292"/>
      <c r="FB4" s="3292"/>
      <c r="FC4" s="3292"/>
      <c r="FD4" s="3293" t="s">
        <v>6478</v>
      </c>
      <c r="FE4" s="3296" t="s">
        <v>6479</v>
      </c>
      <c r="FF4" s="3387"/>
    </row>
    <row r="5" spans="1:162" s="166" customFormat="1" ht="56.25" customHeight="1">
      <c r="A5" s="3273" t="s">
        <v>16</v>
      </c>
      <c r="B5" s="3299" t="s">
        <v>17</v>
      </c>
      <c r="C5" s="3273" t="s">
        <v>18</v>
      </c>
      <c r="D5" s="3273" t="s">
        <v>3141</v>
      </c>
      <c r="E5" s="3273" t="s">
        <v>20</v>
      </c>
      <c r="F5" s="3273" t="s">
        <v>21</v>
      </c>
      <c r="G5" s="3273" t="s">
        <v>1127</v>
      </c>
      <c r="H5" s="3273" t="s">
        <v>6480</v>
      </c>
      <c r="I5" s="3273" t="s">
        <v>1129</v>
      </c>
      <c r="J5" s="3273" t="s">
        <v>6481</v>
      </c>
      <c r="K5" s="3273" t="s">
        <v>3143</v>
      </c>
      <c r="L5" s="3273" t="s">
        <v>24</v>
      </c>
      <c r="M5" s="3273" t="s">
        <v>25</v>
      </c>
      <c r="N5" s="3273" t="s">
        <v>26</v>
      </c>
      <c r="O5" s="3306"/>
      <c r="P5" s="3276" t="s">
        <v>28</v>
      </c>
      <c r="Q5" s="3276" t="s">
        <v>29</v>
      </c>
      <c r="R5" s="3276" t="s">
        <v>30</v>
      </c>
      <c r="S5" s="3276" t="s">
        <v>6482</v>
      </c>
      <c r="T5" s="3276" t="s">
        <v>6483</v>
      </c>
      <c r="U5" s="3276" t="s">
        <v>31</v>
      </c>
      <c r="V5" s="3276" t="s">
        <v>32</v>
      </c>
      <c r="W5" s="3279" t="s">
        <v>1131</v>
      </c>
      <c r="X5" s="3279" t="s">
        <v>1132</v>
      </c>
      <c r="Y5" s="3279" t="s">
        <v>1133</v>
      </c>
      <c r="Z5" s="3279" t="s">
        <v>33</v>
      </c>
      <c r="AA5" s="3279" t="s">
        <v>34</v>
      </c>
      <c r="AB5" s="3285" t="s">
        <v>28</v>
      </c>
      <c r="AC5" s="3285" t="s">
        <v>29</v>
      </c>
      <c r="AD5" s="3285" t="s">
        <v>30</v>
      </c>
      <c r="AE5" s="3318"/>
      <c r="AF5" s="3282" t="s">
        <v>37</v>
      </c>
      <c r="AG5" s="3282" t="s">
        <v>38</v>
      </c>
      <c r="AH5" s="3282" t="s">
        <v>3146</v>
      </c>
      <c r="AI5" s="3282" t="s">
        <v>3147</v>
      </c>
      <c r="AJ5" s="3282" t="s">
        <v>1139</v>
      </c>
      <c r="AK5" s="3282" t="s">
        <v>3148</v>
      </c>
      <c r="AL5" s="3282" t="s">
        <v>3149</v>
      </c>
      <c r="AM5" s="3282" t="s">
        <v>3150</v>
      </c>
      <c r="AN5" s="3282" t="s">
        <v>39</v>
      </c>
      <c r="AO5" s="3282" t="s">
        <v>6484</v>
      </c>
      <c r="AP5" s="325" t="s">
        <v>6485</v>
      </c>
      <c r="AQ5" s="325" t="s">
        <v>6486</v>
      </c>
      <c r="AR5" s="325" t="s">
        <v>6487</v>
      </c>
      <c r="AS5" s="325" t="s">
        <v>6488</v>
      </c>
      <c r="AT5" s="325" t="s">
        <v>6489</v>
      </c>
      <c r="AU5" s="325" t="s">
        <v>6490</v>
      </c>
      <c r="AV5" s="3324"/>
      <c r="AW5" s="3324"/>
      <c r="AX5" s="349" t="s">
        <v>44</v>
      </c>
      <c r="AY5" s="349" t="s">
        <v>45</v>
      </c>
      <c r="AZ5" s="349" t="s">
        <v>30</v>
      </c>
      <c r="BA5" s="349" t="s">
        <v>31</v>
      </c>
      <c r="BB5" s="349" t="s">
        <v>32</v>
      </c>
      <c r="BC5" s="3325" t="s">
        <v>46</v>
      </c>
      <c r="BD5" s="3325" t="s">
        <v>47</v>
      </c>
      <c r="BE5" s="3325" t="s">
        <v>30</v>
      </c>
      <c r="BF5" s="3325" t="s">
        <v>48</v>
      </c>
      <c r="BG5" s="3325" t="s">
        <v>49</v>
      </c>
      <c r="BH5" s="3325" t="s">
        <v>4235</v>
      </c>
      <c r="BI5" s="3325" t="s">
        <v>50</v>
      </c>
      <c r="BJ5" s="3325" t="s">
        <v>51</v>
      </c>
      <c r="BK5" s="3325" t="s">
        <v>6491</v>
      </c>
      <c r="BL5" s="326" t="s">
        <v>52</v>
      </c>
      <c r="BM5" s="326" t="s">
        <v>53</v>
      </c>
      <c r="BN5" s="326" t="s">
        <v>46</v>
      </c>
      <c r="BO5" s="327" t="s">
        <v>47</v>
      </c>
      <c r="BP5" s="327" t="s">
        <v>30</v>
      </c>
      <c r="BQ5" s="328" t="s">
        <v>54</v>
      </c>
      <c r="BR5" s="328" t="s">
        <v>50</v>
      </c>
      <c r="BS5" s="329" t="s">
        <v>52</v>
      </c>
      <c r="BT5" s="329" t="s">
        <v>53</v>
      </c>
      <c r="BU5" s="329" t="s">
        <v>55</v>
      </c>
      <c r="BV5" s="329" t="s">
        <v>56</v>
      </c>
      <c r="BW5" s="329" t="s">
        <v>57</v>
      </c>
      <c r="BX5" s="329" t="s">
        <v>46</v>
      </c>
      <c r="BY5" s="329" t="s">
        <v>58</v>
      </c>
      <c r="BZ5" s="329" t="s">
        <v>59</v>
      </c>
      <c r="CA5" s="329" t="s">
        <v>60</v>
      </c>
      <c r="CB5" s="335" t="s">
        <v>61</v>
      </c>
      <c r="CC5" s="335" t="s">
        <v>53</v>
      </c>
      <c r="CD5" s="335" t="s">
        <v>62</v>
      </c>
      <c r="CE5" s="335" t="s">
        <v>63</v>
      </c>
      <c r="CF5" s="335" t="s">
        <v>38</v>
      </c>
      <c r="CG5" s="335" t="s">
        <v>46</v>
      </c>
      <c r="CH5" s="335" t="s">
        <v>47</v>
      </c>
      <c r="CI5" s="335" t="s">
        <v>30</v>
      </c>
      <c r="CJ5" s="335" t="s">
        <v>60</v>
      </c>
      <c r="CK5" s="3352" t="s">
        <v>6492</v>
      </c>
      <c r="CL5" s="3352" t="s">
        <v>53</v>
      </c>
      <c r="CM5" s="3352" t="s">
        <v>62</v>
      </c>
      <c r="CN5" s="3352" t="s">
        <v>63</v>
      </c>
      <c r="CO5" s="3352" t="s">
        <v>38</v>
      </c>
      <c r="CP5" s="330" t="s">
        <v>46</v>
      </c>
      <c r="CQ5" s="3352" t="s">
        <v>6493</v>
      </c>
      <c r="CR5" s="3352" t="s">
        <v>6494</v>
      </c>
      <c r="CS5" s="3352" t="s">
        <v>6495</v>
      </c>
      <c r="CT5" s="3355" t="s">
        <v>6492</v>
      </c>
      <c r="CU5" s="3355" t="s">
        <v>53</v>
      </c>
      <c r="CV5" s="3355" t="s">
        <v>62</v>
      </c>
      <c r="CW5" s="3355" t="s">
        <v>63</v>
      </c>
      <c r="CX5" s="3355" t="s">
        <v>38</v>
      </c>
      <c r="CY5" s="342" t="s">
        <v>46</v>
      </c>
      <c r="CZ5" s="3355" t="s">
        <v>6493</v>
      </c>
      <c r="DA5" s="3355" t="s">
        <v>6494</v>
      </c>
      <c r="DB5" s="3355" t="s">
        <v>6495</v>
      </c>
      <c r="DC5" s="3358" t="s">
        <v>6492</v>
      </c>
      <c r="DD5" s="3358" t="s">
        <v>53</v>
      </c>
      <c r="DE5" s="3358" t="s">
        <v>62</v>
      </c>
      <c r="DF5" s="3358" t="s">
        <v>63</v>
      </c>
      <c r="DG5" s="3358" t="s">
        <v>38</v>
      </c>
      <c r="DH5" s="343" t="s">
        <v>46</v>
      </c>
      <c r="DI5" s="3358" t="s">
        <v>6493</v>
      </c>
      <c r="DJ5" s="3358" t="s">
        <v>6494</v>
      </c>
      <c r="DK5" s="3358" t="s">
        <v>6495</v>
      </c>
      <c r="DL5" s="3355" t="s">
        <v>6492</v>
      </c>
      <c r="DM5" s="3355" t="s">
        <v>53</v>
      </c>
      <c r="DN5" s="3355" t="s">
        <v>62</v>
      </c>
      <c r="DO5" s="3355" t="s">
        <v>63</v>
      </c>
      <c r="DP5" s="3355" t="s">
        <v>38</v>
      </c>
      <c r="DQ5" s="342" t="s">
        <v>46</v>
      </c>
      <c r="DR5" s="3355" t="s">
        <v>6493</v>
      </c>
      <c r="DS5" s="3355" t="s">
        <v>6494</v>
      </c>
      <c r="DT5" s="3355" t="s">
        <v>6495</v>
      </c>
      <c r="DU5" s="3352" t="s">
        <v>6492</v>
      </c>
      <c r="DV5" s="3352" t="s">
        <v>53</v>
      </c>
      <c r="DW5" s="3352" t="s">
        <v>62</v>
      </c>
      <c r="DX5" s="3352" t="s">
        <v>63</v>
      </c>
      <c r="DY5" s="3352" t="s">
        <v>38</v>
      </c>
      <c r="DZ5" s="330" t="s">
        <v>46</v>
      </c>
      <c r="EA5" s="3352" t="s">
        <v>6493</v>
      </c>
      <c r="EB5" s="3352" t="s">
        <v>6494</v>
      </c>
      <c r="EC5" s="3352" t="s">
        <v>6495</v>
      </c>
      <c r="ED5" s="3355" t="s">
        <v>6492</v>
      </c>
      <c r="EE5" s="3355" t="s">
        <v>53</v>
      </c>
      <c r="EF5" s="3355" t="s">
        <v>62</v>
      </c>
      <c r="EG5" s="3355" t="s">
        <v>63</v>
      </c>
      <c r="EH5" s="3355" t="s">
        <v>38</v>
      </c>
      <c r="EI5" s="342" t="s">
        <v>46</v>
      </c>
      <c r="EJ5" s="3355" t="s">
        <v>6493</v>
      </c>
      <c r="EK5" s="3355" t="s">
        <v>6494</v>
      </c>
      <c r="EL5" s="3355" t="s">
        <v>6495</v>
      </c>
      <c r="EM5" s="3358" t="s">
        <v>53</v>
      </c>
      <c r="EN5" s="3358" t="s">
        <v>62</v>
      </c>
      <c r="EO5" s="3358" t="s">
        <v>63</v>
      </c>
      <c r="EP5" s="3358" t="s">
        <v>38</v>
      </c>
      <c r="EQ5" s="3358" t="s">
        <v>6496</v>
      </c>
      <c r="ER5" s="3358" t="s">
        <v>6493</v>
      </c>
      <c r="ES5" s="3358" t="s">
        <v>6494</v>
      </c>
      <c r="ET5" s="3358" t="s">
        <v>6495</v>
      </c>
      <c r="EU5" s="3364" t="s">
        <v>6497</v>
      </c>
      <c r="EV5" s="3364" t="s">
        <v>6498</v>
      </c>
      <c r="EW5" s="3364" t="s">
        <v>6499</v>
      </c>
      <c r="EX5" s="3364" t="s">
        <v>6500</v>
      </c>
      <c r="EY5" s="3362" t="s">
        <v>6501</v>
      </c>
      <c r="EZ5" s="3362"/>
      <c r="FA5" s="3362"/>
      <c r="FB5" s="3362" t="s">
        <v>6502</v>
      </c>
      <c r="FC5" s="3362"/>
      <c r="FD5" s="3294"/>
      <c r="FE5" s="3297"/>
      <c r="FF5" s="3387"/>
    </row>
    <row r="6" spans="1:162" ht="38.25" customHeight="1">
      <c r="A6" s="3274"/>
      <c r="B6" s="3300"/>
      <c r="C6" s="3274"/>
      <c r="D6" s="3274"/>
      <c r="E6" s="3274"/>
      <c r="F6" s="3274"/>
      <c r="G6" s="3274"/>
      <c r="H6" s="3274"/>
      <c r="I6" s="3274"/>
      <c r="J6" s="3274"/>
      <c r="K6" s="3274"/>
      <c r="L6" s="3274"/>
      <c r="M6" s="3274"/>
      <c r="N6" s="3274"/>
      <c r="O6" s="3306"/>
      <c r="P6" s="3277"/>
      <c r="Q6" s="3277"/>
      <c r="R6" s="3277"/>
      <c r="S6" s="3277"/>
      <c r="T6" s="3277"/>
      <c r="U6" s="3277"/>
      <c r="V6" s="3277"/>
      <c r="W6" s="3280"/>
      <c r="X6" s="3280"/>
      <c r="Y6" s="3280"/>
      <c r="Z6" s="3280"/>
      <c r="AA6" s="3280"/>
      <c r="AB6" s="3286"/>
      <c r="AC6" s="3286"/>
      <c r="AD6" s="3286"/>
      <c r="AE6" s="3318"/>
      <c r="AF6" s="3283"/>
      <c r="AG6" s="3283"/>
      <c r="AH6" s="3283"/>
      <c r="AI6" s="3283"/>
      <c r="AJ6" s="3283"/>
      <c r="AK6" s="3283"/>
      <c r="AL6" s="3283"/>
      <c r="AM6" s="3283"/>
      <c r="AN6" s="3283"/>
      <c r="AO6" s="3283"/>
      <c r="AP6" s="3282"/>
      <c r="AQ6" s="331"/>
      <c r="AR6" s="3367"/>
      <c r="AS6" s="3367"/>
      <c r="AT6" s="3369"/>
      <c r="AU6" s="3282"/>
      <c r="AV6" s="3323" t="s">
        <v>6503</v>
      </c>
      <c r="AW6" s="3323"/>
      <c r="AX6" s="352"/>
      <c r="AY6" s="352"/>
      <c r="AZ6" s="352"/>
      <c r="BA6" s="352"/>
      <c r="BB6" s="352"/>
      <c r="BC6" s="3326"/>
      <c r="BD6" s="3326"/>
      <c r="BE6" s="3326"/>
      <c r="BF6" s="3326"/>
      <c r="BG6" s="3326"/>
      <c r="BH6" s="3326"/>
      <c r="BI6" s="3326"/>
      <c r="BJ6" s="3326"/>
      <c r="BK6" s="3326"/>
      <c r="BL6" s="3337"/>
      <c r="BM6" s="3337"/>
      <c r="BN6" s="3337"/>
      <c r="BO6" s="3337"/>
      <c r="BP6" s="3337"/>
      <c r="BQ6" s="3337"/>
      <c r="BR6" s="3337"/>
      <c r="BS6" s="3346"/>
      <c r="BT6" s="3346"/>
      <c r="BU6" s="3346"/>
      <c r="BV6" s="3346"/>
      <c r="BW6" s="3346"/>
      <c r="BX6" s="3346"/>
      <c r="BY6" s="3346"/>
      <c r="BZ6" s="3346"/>
      <c r="CA6" s="3346"/>
      <c r="CB6" s="3349"/>
      <c r="CC6" s="3349"/>
      <c r="CD6" s="3349"/>
      <c r="CE6" s="3349"/>
      <c r="CF6" s="3349"/>
      <c r="CG6" s="3349"/>
      <c r="CH6" s="3349"/>
      <c r="CI6" s="3349"/>
      <c r="CJ6" s="3349"/>
      <c r="CK6" s="3353"/>
      <c r="CL6" s="3353"/>
      <c r="CM6" s="3353"/>
      <c r="CN6" s="3353"/>
      <c r="CO6" s="3353"/>
      <c r="CP6" s="336" t="s">
        <v>6504</v>
      </c>
      <c r="CQ6" s="3353"/>
      <c r="CR6" s="3353"/>
      <c r="CS6" s="3353"/>
      <c r="CT6" s="3356"/>
      <c r="CU6" s="3356"/>
      <c r="CV6" s="3356"/>
      <c r="CW6" s="3356"/>
      <c r="CX6" s="3356"/>
      <c r="CY6" s="3355" t="s">
        <v>6505</v>
      </c>
      <c r="CZ6" s="3356"/>
      <c r="DA6" s="3356"/>
      <c r="DB6" s="3356"/>
      <c r="DC6" s="3359"/>
      <c r="DD6" s="3359"/>
      <c r="DE6" s="3359"/>
      <c r="DF6" s="3359"/>
      <c r="DG6" s="3359"/>
      <c r="DH6" s="3358" t="s">
        <v>6506</v>
      </c>
      <c r="DI6" s="3359"/>
      <c r="DJ6" s="3359"/>
      <c r="DK6" s="3359"/>
      <c r="DL6" s="3356"/>
      <c r="DM6" s="3356"/>
      <c r="DN6" s="3356"/>
      <c r="DO6" s="3356"/>
      <c r="DP6" s="3356"/>
      <c r="DQ6" s="3355" t="s">
        <v>6507</v>
      </c>
      <c r="DR6" s="3356"/>
      <c r="DS6" s="3356"/>
      <c r="DT6" s="3356"/>
      <c r="DU6" s="3353"/>
      <c r="DV6" s="3353"/>
      <c r="DW6" s="3353"/>
      <c r="DX6" s="3353"/>
      <c r="DY6" s="3353"/>
      <c r="DZ6" s="3352" t="s">
        <v>6508</v>
      </c>
      <c r="EA6" s="3353"/>
      <c r="EB6" s="3353"/>
      <c r="EC6" s="3353"/>
      <c r="ED6" s="3356"/>
      <c r="EE6" s="3356"/>
      <c r="EF6" s="3356"/>
      <c r="EG6" s="3356"/>
      <c r="EH6" s="3356"/>
      <c r="EI6" s="3355" t="s">
        <v>6509</v>
      </c>
      <c r="EJ6" s="3356"/>
      <c r="EK6" s="3356"/>
      <c r="EL6" s="3356"/>
      <c r="EM6" s="3359"/>
      <c r="EN6" s="3359"/>
      <c r="EO6" s="3359"/>
      <c r="EP6" s="3359"/>
      <c r="EQ6" s="3359"/>
      <c r="ER6" s="3359"/>
      <c r="ES6" s="3359"/>
      <c r="ET6" s="3359"/>
      <c r="EU6" s="3365"/>
      <c r="EV6" s="3365"/>
      <c r="EW6" s="3365"/>
      <c r="EX6" s="3365"/>
      <c r="EY6" s="348" t="s">
        <v>6510</v>
      </c>
      <c r="EZ6" s="3364" t="s">
        <v>6511</v>
      </c>
      <c r="FA6" s="3364" t="s">
        <v>6512</v>
      </c>
      <c r="FB6" s="3364" t="s">
        <v>6513</v>
      </c>
      <c r="FC6" s="3364" t="s">
        <v>4</v>
      </c>
      <c r="FD6" s="3294"/>
      <c r="FE6" s="3297"/>
      <c r="FF6" s="3387"/>
    </row>
    <row r="7" spans="1:162" ht="15" customHeight="1">
      <c r="A7" s="3275"/>
      <c r="B7" s="3301"/>
      <c r="C7" s="3275"/>
      <c r="D7" s="3275"/>
      <c r="E7" s="3275"/>
      <c r="F7" s="3275"/>
      <c r="G7" s="3275"/>
      <c r="H7" s="3275"/>
      <c r="I7" s="3275"/>
      <c r="J7" s="3275"/>
      <c r="K7" s="3275"/>
      <c r="L7" s="3275"/>
      <c r="M7" s="3275"/>
      <c r="N7" s="3275"/>
      <c r="O7" s="3307"/>
      <c r="P7" s="3278"/>
      <c r="Q7" s="3278"/>
      <c r="R7" s="3278"/>
      <c r="S7" s="3278"/>
      <c r="T7" s="3278"/>
      <c r="U7" s="3278"/>
      <c r="V7" s="3278"/>
      <c r="W7" s="3281"/>
      <c r="X7" s="3281"/>
      <c r="Y7" s="3281"/>
      <c r="Z7" s="3281"/>
      <c r="AA7" s="3281"/>
      <c r="AB7" s="3287"/>
      <c r="AC7" s="3287"/>
      <c r="AD7" s="3287"/>
      <c r="AE7" s="3319"/>
      <c r="AF7" s="3284"/>
      <c r="AG7" s="3284"/>
      <c r="AH7" s="3284"/>
      <c r="AI7" s="3284"/>
      <c r="AJ7" s="3284"/>
      <c r="AK7" s="3284"/>
      <c r="AL7" s="3284"/>
      <c r="AM7" s="3284"/>
      <c r="AN7" s="3284"/>
      <c r="AO7" s="3284"/>
      <c r="AP7" s="3284"/>
      <c r="AQ7" s="332"/>
      <c r="AR7" s="3368"/>
      <c r="AS7" s="3368"/>
      <c r="AT7" s="3370"/>
      <c r="AU7" s="3284"/>
      <c r="AV7" s="3324"/>
      <c r="AW7" s="3324"/>
      <c r="AX7" s="350"/>
      <c r="AY7" s="350"/>
      <c r="AZ7" s="350"/>
      <c r="BA7" s="350"/>
      <c r="BB7" s="350"/>
      <c r="BC7" s="3327"/>
      <c r="BD7" s="3327"/>
      <c r="BE7" s="3327"/>
      <c r="BF7" s="3327"/>
      <c r="BG7" s="3327"/>
      <c r="BH7" s="3327"/>
      <c r="BI7" s="3327"/>
      <c r="BJ7" s="3327"/>
      <c r="BK7" s="3327"/>
      <c r="BL7" s="3339"/>
      <c r="BM7" s="3339"/>
      <c r="BN7" s="3339"/>
      <c r="BO7" s="3339"/>
      <c r="BP7" s="3339"/>
      <c r="BQ7" s="3339"/>
      <c r="BR7" s="3339"/>
      <c r="BS7" s="3348"/>
      <c r="BT7" s="3348"/>
      <c r="BU7" s="3348"/>
      <c r="BV7" s="3348"/>
      <c r="BW7" s="3348"/>
      <c r="BX7" s="3348"/>
      <c r="BY7" s="3348"/>
      <c r="BZ7" s="3348"/>
      <c r="CA7" s="3348"/>
      <c r="CB7" s="3351"/>
      <c r="CC7" s="3351"/>
      <c r="CD7" s="3351"/>
      <c r="CE7" s="3351"/>
      <c r="CF7" s="3351"/>
      <c r="CG7" s="3351"/>
      <c r="CH7" s="3351"/>
      <c r="CI7" s="3351"/>
      <c r="CJ7" s="3351"/>
      <c r="CK7" s="3354"/>
      <c r="CL7" s="3354"/>
      <c r="CM7" s="3354"/>
      <c r="CN7" s="3354"/>
      <c r="CO7" s="3354"/>
      <c r="CP7" s="337"/>
      <c r="CQ7" s="3354"/>
      <c r="CR7" s="3354"/>
      <c r="CS7" s="3354"/>
      <c r="CT7" s="3357"/>
      <c r="CU7" s="3357"/>
      <c r="CV7" s="3357"/>
      <c r="CW7" s="3357"/>
      <c r="CX7" s="3357"/>
      <c r="CY7" s="3357"/>
      <c r="CZ7" s="3357"/>
      <c r="DA7" s="3357"/>
      <c r="DB7" s="3357"/>
      <c r="DC7" s="3360"/>
      <c r="DD7" s="3360"/>
      <c r="DE7" s="3360"/>
      <c r="DF7" s="3360"/>
      <c r="DG7" s="3360"/>
      <c r="DH7" s="3360"/>
      <c r="DI7" s="3360"/>
      <c r="DJ7" s="3360"/>
      <c r="DK7" s="3360"/>
      <c r="DL7" s="3357"/>
      <c r="DM7" s="3357"/>
      <c r="DN7" s="3357"/>
      <c r="DO7" s="3357"/>
      <c r="DP7" s="3357"/>
      <c r="DQ7" s="3357"/>
      <c r="DR7" s="3357"/>
      <c r="DS7" s="3357"/>
      <c r="DT7" s="3357"/>
      <c r="DU7" s="3354"/>
      <c r="DV7" s="3354"/>
      <c r="DW7" s="3354"/>
      <c r="DX7" s="3354"/>
      <c r="DY7" s="3354"/>
      <c r="DZ7" s="3354"/>
      <c r="EA7" s="3354"/>
      <c r="EB7" s="3354"/>
      <c r="EC7" s="3354"/>
      <c r="ED7" s="3357"/>
      <c r="EE7" s="3357"/>
      <c r="EF7" s="3357"/>
      <c r="EG7" s="3357"/>
      <c r="EH7" s="3357"/>
      <c r="EI7" s="3357"/>
      <c r="EJ7" s="3357"/>
      <c r="EK7" s="3357"/>
      <c r="EL7" s="3357"/>
      <c r="EM7" s="3360"/>
      <c r="EN7" s="3360"/>
      <c r="EO7" s="3360"/>
      <c r="EP7" s="3360"/>
      <c r="EQ7" s="3360"/>
      <c r="ER7" s="3360"/>
      <c r="ES7" s="3360"/>
      <c r="ET7" s="3360"/>
      <c r="EU7" s="3366"/>
      <c r="EV7" s="3366"/>
      <c r="EW7" s="3366"/>
      <c r="EX7" s="3366"/>
      <c r="EY7" s="807" t="s">
        <v>6514</v>
      </c>
      <c r="EZ7" s="3366"/>
      <c r="FA7" s="3366"/>
      <c r="FB7" s="3366"/>
      <c r="FC7" s="3366"/>
      <c r="FD7" s="3295"/>
      <c r="FE7" s="3298"/>
      <c r="FF7" s="3388"/>
    </row>
    <row r="8" spans="1:162">
      <c r="A8" s="125" t="s">
        <v>6609</v>
      </c>
      <c r="B8" s="433">
        <v>39560</v>
      </c>
      <c r="C8" s="125" t="s">
        <v>6610</v>
      </c>
      <c r="D8" s="125"/>
      <c r="E8" s="125" t="s">
        <v>1481</v>
      </c>
      <c r="F8" s="125">
        <v>23554447</v>
      </c>
      <c r="G8" s="125" t="s">
        <v>6611</v>
      </c>
      <c r="H8" s="125"/>
      <c r="I8" s="125"/>
      <c r="J8" s="125" t="s">
        <v>322</v>
      </c>
      <c r="K8" s="125"/>
      <c r="L8" s="125" t="s">
        <v>69</v>
      </c>
      <c r="M8" s="125"/>
      <c r="N8" s="125" t="s">
        <v>6612</v>
      </c>
      <c r="O8" s="125"/>
      <c r="P8" s="125"/>
      <c r="Q8" s="125"/>
      <c r="R8" s="125"/>
      <c r="S8" s="125"/>
      <c r="T8" s="125"/>
      <c r="U8" s="125"/>
      <c r="V8" s="125"/>
      <c r="W8" s="125"/>
      <c r="X8" s="125"/>
      <c r="Y8" s="125"/>
      <c r="Z8" s="125"/>
      <c r="AA8" s="125"/>
      <c r="AB8" s="125"/>
      <c r="AC8" s="125"/>
      <c r="AD8" s="125"/>
      <c r="AE8" s="125"/>
      <c r="AF8" s="125"/>
      <c r="AG8" s="125"/>
      <c r="AH8" s="125"/>
      <c r="AI8" s="125"/>
      <c r="AJ8" s="125"/>
      <c r="AK8" s="125"/>
      <c r="AL8" s="125"/>
      <c r="AM8" s="125"/>
      <c r="AN8" s="125"/>
      <c r="AO8" s="125"/>
      <c r="AP8" s="125"/>
      <c r="AQ8" s="125"/>
      <c r="AR8" s="125"/>
      <c r="AS8" s="125"/>
      <c r="AT8" s="125"/>
      <c r="AU8" s="125"/>
      <c r="AV8" s="125"/>
      <c r="AW8" s="125"/>
      <c r="AX8" s="125"/>
      <c r="AY8" s="125"/>
      <c r="AZ8" s="125"/>
      <c r="BA8" s="125"/>
      <c r="BB8" s="125"/>
      <c r="BC8" s="125">
        <v>415</v>
      </c>
      <c r="BD8" s="433">
        <v>39616</v>
      </c>
      <c r="BE8" s="125" t="s">
        <v>6613</v>
      </c>
      <c r="BF8" s="125" t="s">
        <v>1156</v>
      </c>
      <c r="BG8" s="125"/>
      <c r="BH8" s="125"/>
      <c r="BI8" s="433">
        <v>39640</v>
      </c>
      <c r="BJ8" s="433">
        <v>39650</v>
      </c>
      <c r="BK8" s="433">
        <v>43302</v>
      </c>
      <c r="BL8" s="125"/>
      <c r="BM8" s="125"/>
      <c r="BN8" s="125"/>
      <c r="BO8" s="125"/>
      <c r="BP8" s="125"/>
      <c r="BQ8" s="125"/>
      <c r="BR8" s="125"/>
      <c r="BS8" s="125"/>
      <c r="BT8" s="125"/>
      <c r="BU8" s="125"/>
      <c r="BV8" s="125"/>
      <c r="BW8" s="125"/>
      <c r="BX8" s="125"/>
      <c r="BY8" s="125"/>
      <c r="BZ8" s="125"/>
      <c r="CA8" s="125"/>
      <c r="CB8" s="125"/>
      <c r="CC8" s="125"/>
      <c r="CD8" s="125"/>
      <c r="CE8" s="125"/>
      <c r="CF8" s="125"/>
      <c r="CG8" s="125"/>
      <c r="CH8" s="125"/>
      <c r="CI8" s="125"/>
      <c r="CJ8" s="125"/>
      <c r="CK8" s="125"/>
      <c r="CL8" s="125"/>
      <c r="CM8" s="125"/>
      <c r="CN8" s="125"/>
      <c r="CO8" s="125"/>
      <c r="CP8" s="125"/>
      <c r="CQ8" s="125"/>
      <c r="CR8" s="125"/>
      <c r="CS8" s="125"/>
      <c r="CT8" s="125"/>
      <c r="CU8" s="125"/>
      <c r="CV8" s="125"/>
      <c r="CW8" s="125"/>
      <c r="CX8" s="125"/>
      <c r="CY8" s="125"/>
      <c r="CZ8" s="125"/>
      <c r="DA8" s="125"/>
      <c r="DB8" s="125"/>
      <c r="DC8" s="125"/>
      <c r="DD8" s="125"/>
      <c r="DE8" s="125"/>
      <c r="DF8" s="125"/>
      <c r="DG8" s="125"/>
      <c r="DH8" s="125"/>
      <c r="DI8" s="125"/>
      <c r="DJ8" s="125"/>
      <c r="DK8" s="125"/>
      <c r="DL8" s="125"/>
      <c r="DM8" s="125"/>
      <c r="DN8" s="125"/>
      <c r="DO8" s="125"/>
      <c r="DP8" s="125"/>
      <c r="DQ8" s="125"/>
      <c r="DR8" s="125"/>
      <c r="DS8" s="125"/>
      <c r="DT8" s="125"/>
      <c r="DU8" s="125"/>
      <c r="DV8" s="125"/>
      <c r="DW8" s="433">
        <v>39983</v>
      </c>
      <c r="DX8" s="247">
        <v>40001</v>
      </c>
      <c r="DY8" s="125"/>
      <c r="DZ8" s="125" t="s">
        <v>6614</v>
      </c>
      <c r="EA8" s="247">
        <v>44552</v>
      </c>
      <c r="EB8" s="125"/>
      <c r="EC8" s="125" t="s">
        <v>6615</v>
      </c>
      <c r="ED8" s="125"/>
      <c r="EE8" s="125"/>
      <c r="EF8" s="125"/>
      <c r="EG8" s="125"/>
      <c r="EH8" s="125"/>
      <c r="EI8" s="125"/>
      <c r="EJ8" s="125"/>
      <c r="EK8" s="125"/>
      <c r="EL8" s="125"/>
      <c r="EM8" s="125"/>
      <c r="EN8" s="125"/>
      <c r="EO8" s="125"/>
      <c r="EP8" s="125"/>
      <c r="EQ8" s="125"/>
      <c r="ER8" s="125"/>
      <c r="ES8" s="125"/>
      <c r="ET8" s="125"/>
      <c r="EU8" s="125"/>
      <c r="EV8" s="125"/>
      <c r="EW8" s="125"/>
      <c r="EX8" s="125"/>
      <c r="EY8" s="125"/>
      <c r="EZ8" s="125"/>
      <c r="FA8" s="125"/>
      <c r="FB8" s="125"/>
      <c r="FC8" s="125"/>
      <c r="FD8" s="125" t="s">
        <v>6616</v>
      </c>
      <c r="FE8" s="247">
        <v>45502</v>
      </c>
      <c r="FF8" s="125"/>
    </row>
    <row r="9" spans="1:162" s="1083" customFormat="1" ht="32.25" customHeight="1">
      <c r="A9" s="1080"/>
      <c r="B9" s="1082"/>
      <c r="C9" s="1080" t="s">
        <v>8286</v>
      </c>
      <c r="D9" s="1080"/>
      <c r="E9" s="1080" t="s">
        <v>8287</v>
      </c>
      <c r="F9" s="1080" t="s">
        <v>8288</v>
      </c>
      <c r="G9" s="1080" t="s">
        <v>8289</v>
      </c>
      <c r="H9" s="1080">
        <v>3164634439</v>
      </c>
      <c r="I9" s="971" t="s">
        <v>8290</v>
      </c>
      <c r="J9" s="1080" t="s">
        <v>78</v>
      </c>
      <c r="K9" s="1080" t="s">
        <v>8291</v>
      </c>
      <c r="L9" s="1080" t="s">
        <v>69</v>
      </c>
      <c r="M9" s="1080" t="s">
        <v>8292</v>
      </c>
      <c r="N9" s="1080" t="s">
        <v>3078</v>
      </c>
      <c r="O9" s="1080"/>
      <c r="P9" s="1080" t="s">
        <v>8817</v>
      </c>
      <c r="Q9" s="997" t="s">
        <v>8818</v>
      </c>
      <c r="R9" s="1080" t="s">
        <v>8819</v>
      </c>
      <c r="S9" s="1080" t="s">
        <v>1153</v>
      </c>
      <c r="T9" s="1080" t="s">
        <v>1153</v>
      </c>
      <c r="U9" s="1080" t="s">
        <v>8820</v>
      </c>
      <c r="V9" s="997" t="s">
        <v>8821</v>
      </c>
      <c r="W9" s="1080" t="s">
        <v>8815</v>
      </c>
      <c r="X9" s="1080" t="s">
        <v>8816</v>
      </c>
      <c r="Y9" s="1080" t="s">
        <v>8816</v>
      </c>
      <c r="Z9" s="1080" t="s">
        <v>8816</v>
      </c>
      <c r="AA9" s="1080" t="s">
        <v>8822</v>
      </c>
      <c r="AB9" s="1080" t="s">
        <v>8823</v>
      </c>
      <c r="AC9" s="997" t="s">
        <v>8824</v>
      </c>
      <c r="AD9" s="1080" t="s">
        <v>8825</v>
      </c>
      <c r="AE9" s="1080"/>
      <c r="AF9" s="997">
        <v>45751</v>
      </c>
      <c r="AG9" s="1080" t="s">
        <v>4753</v>
      </c>
      <c r="AH9" s="1080" t="s">
        <v>1153</v>
      </c>
      <c r="AI9" s="1080" t="s">
        <v>1153</v>
      </c>
      <c r="AJ9" s="1080" t="s">
        <v>1153</v>
      </c>
      <c r="AK9" s="1080" t="s">
        <v>1153</v>
      </c>
      <c r="AL9" s="1080" t="s">
        <v>1153</v>
      </c>
      <c r="AM9" s="1080" t="s">
        <v>1153</v>
      </c>
      <c r="AN9" s="997">
        <v>45769</v>
      </c>
      <c r="AO9" s="1080" t="s">
        <v>9481</v>
      </c>
      <c r="AP9" s="1080" t="s">
        <v>9482</v>
      </c>
      <c r="AQ9" s="1080" t="s">
        <v>4203</v>
      </c>
      <c r="AR9" s="1080" t="s">
        <v>9483</v>
      </c>
      <c r="AS9" s="1080" t="s">
        <v>9484</v>
      </c>
      <c r="AT9" s="1080">
        <v>4835</v>
      </c>
      <c r="AU9" s="1080" t="s">
        <v>9485</v>
      </c>
      <c r="AV9" s="1080"/>
      <c r="AW9" s="1080"/>
      <c r="AX9" s="1080" t="s">
        <v>8812</v>
      </c>
      <c r="AY9" s="997" t="s">
        <v>8813</v>
      </c>
      <c r="AZ9" s="1080" t="s">
        <v>8814</v>
      </c>
      <c r="BA9" s="1080" t="s">
        <v>1153</v>
      </c>
      <c r="BB9" s="1080" t="s">
        <v>1153</v>
      </c>
      <c r="BC9" s="1080">
        <v>110</v>
      </c>
      <c r="BD9" s="1082">
        <v>43650</v>
      </c>
      <c r="BE9" s="1080" t="s">
        <v>8293</v>
      </c>
      <c r="BF9" s="1080" t="s">
        <v>1156</v>
      </c>
      <c r="BG9" s="1080" t="s">
        <v>1153</v>
      </c>
      <c r="BH9" s="1080" t="s">
        <v>1153</v>
      </c>
      <c r="BI9" s="1082">
        <v>39850</v>
      </c>
      <c r="BJ9" s="1082">
        <v>39867</v>
      </c>
      <c r="BK9" s="1082">
        <v>43519</v>
      </c>
      <c r="BL9" s="1080"/>
      <c r="BM9" s="1080"/>
      <c r="BN9" s="1080"/>
      <c r="BO9" s="1080"/>
      <c r="BP9" s="1080"/>
      <c r="BQ9" s="1080"/>
      <c r="BR9" s="1080"/>
      <c r="BS9" s="1080"/>
      <c r="BT9" s="1080"/>
      <c r="BU9" s="1080"/>
      <c r="BV9" s="1080"/>
      <c r="BW9" s="1080"/>
      <c r="BX9" s="1080"/>
      <c r="BY9" s="1080"/>
      <c r="BZ9" s="1080"/>
      <c r="CA9" s="1080"/>
      <c r="CB9" s="1080"/>
      <c r="CC9" s="1080"/>
      <c r="CD9" s="1080"/>
      <c r="CE9" s="1080"/>
      <c r="CF9" s="1080"/>
      <c r="CG9" s="1080"/>
      <c r="CH9" s="1080"/>
      <c r="CI9" s="1080"/>
      <c r="CJ9" s="1080"/>
      <c r="CK9" s="1080"/>
      <c r="CL9" s="1080"/>
      <c r="CM9" s="1080"/>
      <c r="CN9" s="1080"/>
      <c r="CO9" s="1080"/>
      <c r="CP9" s="1080" t="s">
        <v>9486</v>
      </c>
      <c r="CQ9" s="997" t="s">
        <v>9487</v>
      </c>
      <c r="CR9" s="997">
        <v>44539</v>
      </c>
      <c r="CS9" s="997">
        <v>45828</v>
      </c>
      <c r="CT9" s="1080"/>
      <c r="CU9" s="1080"/>
      <c r="CV9" s="1080"/>
      <c r="CW9" s="1080"/>
      <c r="CX9" s="1080"/>
      <c r="CY9" s="1080"/>
      <c r="CZ9" s="1080"/>
      <c r="DA9" s="1080"/>
      <c r="DB9" s="1080"/>
      <c r="DC9" s="1080"/>
      <c r="DD9" s="1080"/>
      <c r="DE9" s="1080"/>
      <c r="DF9" s="1080"/>
      <c r="DG9" s="1080"/>
      <c r="DH9" s="1080" t="s">
        <v>8294</v>
      </c>
      <c r="DI9" s="1080"/>
      <c r="DJ9" s="1080"/>
      <c r="DK9" s="1080"/>
      <c r="DL9" s="1080"/>
      <c r="DM9" s="1080"/>
      <c r="DN9" s="1080"/>
      <c r="DO9" s="1080"/>
      <c r="DP9" s="1080"/>
      <c r="DQ9" s="1080"/>
      <c r="DR9" s="1080"/>
      <c r="DS9" s="1080"/>
      <c r="DT9" s="1080"/>
      <c r="DU9" s="1080"/>
      <c r="DV9" s="1080"/>
      <c r="DW9" s="1082"/>
      <c r="DX9" s="997"/>
      <c r="DY9" s="1080"/>
      <c r="DZ9" s="1080"/>
      <c r="EA9" s="997"/>
      <c r="EB9" s="1080"/>
      <c r="EC9" s="1080"/>
      <c r="ED9" s="1080"/>
      <c r="EE9" s="1080"/>
      <c r="EF9" s="1080"/>
      <c r="EG9" s="1080"/>
      <c r="EH9" s="1080"/>
      <c r="EI9" s="1080"/>
      <c r="EJ9" s="1080"/>
      <c r="EK9" s="1080"/>
      <c r="EL9" s="1080"/>
      <c r="EM9" s="1080"/>
      <c r="EN9" s="1080"/>
      <c r="EO9" s="1080"/>
      <c r="EP9" s="1080"/>
      <c r="EQ9" s="1080" t="s">
        <v>1153</v>
      </c>
      <c r="ER9" s="1080" t="s">
        <v>1153</v>
      </c>
      <c r="ES9" s="1080" t="s">
        <v>1153</v>
      </c>
      <c r="ET9" s="1080" t="s">
        <v>1153</v>
      </c>
      <c r="EU9" s="997" t="s">
        <v>8809</v>
      </c>
      <c r="EV9" s="997" t="s">
        <v>8810</v>
      </c>
      <c r="EW9" s="1080" t="s">
        <v>8811</v>
      </c>
      <c r="EX9" s="1080" t="s">
        <v>1153</v>
      </c>
      <c r="EY9" s="1080" t="s">
        <v>1153</v>
      </c>
      <c r="EZ9" s="1080" t="s">
        <v>1153</v>
      </c>
      <c r="FA9" s="1080" t="s">
        <v>1153</v>
      </c>
      <c r="FB9" s="1080" t="s">
        <v>1153</v>
      </c>
      <c r="FC9" s="1080" t="s">
        <v>1153</v>
      </c>
      <c r="FD9" s="1080" t="s">
        <v>9488</v>
      </c>
      <c r="FE9" s="997" t="s">
        <v>4704</v>
      </c>
      <c r="FF9" s="997">
        <v>45819</v>
      </c>
    </row>
    <row r="10" spans="1:162" s="160" customFormat="1" ht="30">
      <c r="A10" s="139"/>
      <c r="B10" s="1507">
        <v>45936</v>
      </c>
      <c r="C10" s="139" t="s">
        <v>10910</v>
      </c>
      <c r="D10" s="139" t="s">
        <v>6736</v>
      </c>
      <c r="E10" s="139" t="s">
        <v>10911</v>
      </c>
      <c r="F10" s="139">
        <v>41348702</v>
      </c>
      <c r="G10" s="139" t="s">
        <v>1279</v>
      </c>
      <c r="H10" s="139">
        <v>3163963192</v>
      </c>
      <c r="I10" s="2391" t="s">
        <v>720</v>
      </c>
      <c r="J10" s="139" t="s">
        <v>1279</v>
      </c>
      <c r="K10" s="139" t="s">
        <v>4928</v>
      </c>
      <c r="L10" s="139" t="s">
        <v>69</v>
      </c>
      <c r="M10" s="139" t="s">
        <v>70</v>
      </c>
      <c r="N10" s="139" t="s">
        <v>3159</v>
      </c>
      <c r="O10" s="139" t="s">
        <v>1153</v>
      </c>
      <c r="P10" s="139" t="s">
        <v>1153</v>
      </c>
      <c r="Q10" s="139" t="s">
        <v>1153</v>
      </c>
      <c r="R10" s="139" t="s">
        <v>1153</v>
      </c>
      <c r="S10" s="139" t="s">
        <v>1153</v>
      </c>
      <c r="T10" s="139" t="s">
        <v>1153</v>
      </c>
      <c r="U10" s="139" t="s">
        <v>1153</v>
      </c>
      <c r="V10" s="139" t="s">
        <v>1153</v>
      </c>
      <c r="W10" s="139" t="s">
        <v>1153</v>
      </c>
      <c r="X10" s="139" t="s">
        <v>1153</v>
      </c>
      <c r="Y10" s="139" t="s">
        <v>1153</v>
      </c>
      <c r="Z10" s="139" t="s">
        <v>1153</v>
      </c>
      <c r="AA10" s="139" t="s">
        <v>1153</v>
      </c>
      <c r="AB10" s="139" t="s">
        <v>1153</v>
      </c>
      <c r="AC10" s="139" t="s">
        <v>1153</v>
      </c>
      <c r="AD10" s="139" t="s">
        <v>1153</v>
      </c>
      <c r="AE10" s="139" t="s">
        <v>1153</v>
      </c>
      <c r="AF10" s="1507" t="s">
        <v>1153</v>
      </c>
      <c r="AG10" s="139" t="s">
        <v>1153</v>
      </c>
      <c r="AH10" s="139" t="s">
        <v>1153</v>
      </c>
      <c r="AI10" s="139" t="s">
        <v>1153</v>
      </c>
      <c r="AJ10" s="139" t="s">
        <v>1153</v>
      </c>
      <c r="AK10" s="139" t="s">
        <v>1153</v>
      </c>
      <c r="AL10" s="139" t="s">
        <v>1153</v>
      </c>
      <c r="AM10" s="139" t="s">
        <v>1153</v>
      </c>
      <c r="AN10" s="1507" t="s">
        <v>1153</v>
      </c>
      <c r="AO10" s="139" t="s">
        <v>1153</v>
      </c>
      <c r="AP10" s="139" t="s">
        <v>1153</v>
      </c>
      <c r="AQ10" s="139" t="s">
        <v>1153</v>
      </c>
      <c r="AR10" s="1554" t="s">
        <v>1153</v>
      </c>
      <c r="AS10" s="139" t="s">
        <v>1153</v>
      </c>
      <c r="AT10" s="139" t="s">
        <v>1153</v>
      </c>
      <c r="AU10" s="1554" t="s">
        <v>1153</v>
      </c>
      <c r="AV10" s="139" t="s">
        <v>1153</v>
      </c>
      <c r="AW10" s="139" t="s">
        <v>1153</v>
      </c>
      <c r="AX10" s="139" t="s">
        <v>1153</v>
      </c>
      <c r="AY10" s="139" t="s">
        <v>1153</v>
      </c>
      <c r="AZ10" s="139" t="s">
        <v>1153</v>
      </c>
      <c r="BA10" s="139" t="s">
        <v>1153</v>
      </c>
      <c r="BB10" s="139" t="s">
        <v>1153</v>
      </c>
      <c r="BC10" s="1554" t="s">
        <v>10913</v>
      </c>
      <c r="BD10" s="2030" t="s">
        <v>10914</v>
      </c>
      <c r="BE10" s="139" t="s">
        <v>9228</v>
      </c>
      <c r="BF10" s="139" t="s">
        <v>1156</v>
      </c>
      <c r="BG10" s="139" t="s">
        <v>1153</v>
      </c>
      <c r="BH10" s="139" t="s">
        <v>1153</v>
      </c>
      <c r="BI10" s="1507">
        <v>39941</v>
      </c>
      <c r="BJ10" s="1507">
        <v>39951</v>
      </c>
      <c r="BK10" s="1507">
        <v>43603</v>
      </c>
      <c r="BL10" s="139" t="s">
        <v>1153</v>
      </c>
      <c r="BM10" s="139" t="s">
        <v>1153</v>
      </c>
      <c r="BN10" s="139" t="s">
        <v>1153</v>
      </c>
      <c r="BO10" s="139" t="s">
        <v>1153</v>
      </c>
      <c r="BP10" s="139" t="s">
        <v>1153</v>
      </c>
      <c r="BQ10" s="139" t="s">
        <v>1153</v>
      </c>
      <c r="BR10" s="139" t="s">
        <v>1153</v>
      </c>
      <c r="BS10" s="139" t="s">
        <v>1153</v>
      </c>
      <c r="BT10" s="139" t="s">
        <v>1153</v>
      </c>
      <c r="BU10" s="139" t="s">
        <v>1153</v>
      </c>
      <c r="BV10" s="139" t="s">
        <v>1153</v>
      </c>
      <c r="BW10" s="139" t="s">
        <v>1153</v>
      </c>
      <c r="BX10" s="139">
        <v>683</v>
      </c>
      <c r="BY10" s="1507">
        <v>41968</v>
      </c>
      <c r="BZ10" s="139" t="s">
        <v>1153</v>
      </c>
      <c r="CA10" s="139" t="s">
        <v>1206</v>
      </c>
      <c r="CB10" s="139" t="s">
        <v>1153</v>
      </c>
      <c r="CC10" s="139" t="s">
        <v>1153</v>
      </c>
      <c r="CD10" s="139" t="s">
        <v>1153</v>
      </c>
      <c r="CE10" s="139" t="s">
        <v>1153</v>
      </c>
      <c r="CF10" s="139" t="s">
        <v>1153</v>
      </c>
      <c r="CG10" s="139" t="s">
        <v>1153</v>
      </c>
      <c r="CH10" s="139" t="s">
        <v>1153</v>
      </c>
      <c r="CI10" s="139" t="s">
        <v>1153</v>
      </c>
      <c r="CJ10" s="139" t="s">
        <v>1153</v>
      </c>
      <c r="CK10" s="139" t="s">
        <v>1153</v>
      </c>
      <c r="CL10" s="139" t="s">
        <v>1153</v>
      </c>
      <c r="CM10" s="139" t="s">
        <v>1153</v>
      </c>
      <c r="CN10" s="139" t="s">
        <v>1153</v>
      </c>
      <c r="CO10" s="139" t="s">
        <v>1153</v>
      </c>
      <c r="CP10" s="139" t="s">
        <v>1153</v>
      </c>
      <c r="CQ10" s="139" t="s">
        <v>1153</v>
      </c>
      <c r="CR10" s="139" t="s">
        <v>1153</v>
      </c>
      <c r="CS10" s="139" t="s">
        <v>1153</v>
      </c>
      <c r="CT10" s="139" t="s">
        <v>1153</v>
      </c>
      <c r="CU10" s="139" t="s">
        <v>1153</v>
      </c>
      <c r="CV10" s="139" t="s">
        <v>1153</v>
      </c>
      <c r="CW10" s="139" t="s">
        <v>1153</v>
      </c>
      <c r="CX10" s="139" t="s">
        <v>1153</v>
      </c>
      <c r="CY10" s="139" t="s">
        <v>1153</v>
      </c>
      <c r="CZ10" s="139" t="s">
        <v>1153</v>
      </c>
      <c r="DA10" s="139" t="s">
        <v>1153</v>
      </c>
      <c r="DB10" s="139" t="s">
        <v>1153</v>
      </c>
      <c r="DC10" s="139" t="s">
        <v>1153</v>
      </c>
      <c r="DD10" s="139" t="s">
        <v>1153</v>
      </c>
      <c r="DE10" s="139" t="s">
        <v>1153</v>
      </c>
      <c r="DF10" s="139" t="s">
        <v>1153</v>
      </c>
      <c r="DG10" s="139" t="s">
        <v>1153</v>
      </c>
      <c r="DH10" s="139" t="s">
        <v>1153</v>
      </c>
      <c r="DI10" s="139" t="s">
        <v>1153</v>
      </c>
      <c r="DJ10" s="139" t="s">
        <v>1153</v>
      </c>
      <c r="DK10" s="139" t="s">
        <v>10915</v>
      </c>
      <c r="DL10" s="139" t="s">
        <v>1153</v>
      </c>
      <c r="DM10" s="139" t="s">
        <v>1153</v>
      </c>
      <c r="DN10" s="139" t="s">
        <v>1153</v>
      </c>
      <c r="DO10" s="139" t="s">
        <v>1153</v>
      </c>
      <c r="DP10" s="139" t="s">
        <v>1153</v>
      </c>
      <c r="DQ10" s="139" t="s">
        <v>1153</v>
      </c>
      <c r="DR10" s="139" t="s">
        <v>1153</v>
      </c>
      <c r="DS10" s="139" t="s">
        <v>1153</v>
      </c>
      <c r="DT10" s="139" t="s">
        <v>1153</v>
      </c>
      <c r="DU10" s="139" t="s">
        <v>1153</v>
      </c>
      <c r="DV10" s="139" t="s">
        <v>1153</v>
      </c>
      <c r="DW10" s="139" t="s">
        <v>1153</v>
      </c>
      <c r="DX10" s="139" t="s">
        <v>1153</v>
      </c>
      <c r="DY10" s="139" t="s">
        <v>1153</v>
      </c>
      <c r="DZ10" s="139">
        <v>133</v>
      </c>
      <c r="EA10" s="1507">
        <v>44273</v>
      </c>
      <c r="EB10" s="139" t="s">
        <v>1153</v>
      </c>
      <c r="EC10" s="139" t="s">
        <v>10912</v>
      </c>
      <c r="ED10" s="139" t="s">
        <v>1153</v>
      </c>
      <c r="EE10" s="139" t="s">
        <v>1153</v>
      </c>
      <c r="EF10" s="139" t="s">
        <v>1153</v>
      </c>
      <c r="EG10" s="139" t="s">
        <v>1153</v>
      </c>
      <c r="EH10" s="139" t="s">
        <v>1153</v>
      </c>
      <c r="EI10" s="139" t="s">
        <v>1153</v>
      </c>
      <c r="EJ10" s="139" t="s">
        <v>1153</v>
      </c>
      <c r="EK10" s="139" t="s">
        <v>1153</v>
      </c>
      <c r="EL10" s="139" t="s">
        <v>1153</v>
      </c>
      <c r="EM10" s="139" t="s">
        <v>1153</v>
      </c>
      <c r="EN10" s="139" t="s">
        <v>1153</v>
      </c>
      <c r="EO10" s="139" t="s">
        <v>1153</v>
      </c>
      <c r="EP10" s="139" t="s">
        <v>1153</v>
      </c>
      <c r="EQ10" s="139" t="s">
        <v>1153</v>
      </c>
      <c r="ER10" s="139" t="s">
        <v>1153</v>
      </c>
      <c r="ES10" s="139" t="s">
        <v>1153</v>
      </c>
      <c r="ET10" s="139" t="s">
        <v>1153</v>
      </c>
      <c r="EU10" s="139" t="s">
        <v>1153</v>
      </c>
      <c r="EV10" s="139" t="s">
        <v>1153</v>
      </c>
      <c r="EW10" s="139" t="s">
        <v>1153</v>
      </c>
      <c r="EX10" s="139" t="s">
        <v>1153</v>
      </c>
      <c r="EY10" s="139" t="s">
        <v>1153</v>
      </c>
      <c r="EZ10" s="139" t="s">
        <v>1153</v>
      </c>
      <c r="FA10" s="139" t="s">
        <v>1153</v>
      </c>
      <c r="FB10" s="139" t="s">
        <v>1153</v>
      </c>
      <c r="FC10" s="139" t="s">
        <v>1153</v>
      </c>
      <c r="FD10" s="1554" t="s">
        <v>7496</v>
      </c>
      <c r="FE10" s="1543" t="s">
        <v>1986</v>
      </c>
      <c r="FF10" s="1543">
        <v>45964</v>
      </c>
    </row>
    <row r="11" spans="1:162" ht="45">
      <c r="A11" s="125" t="s">
        <v>7487</v>
      </c>
      <c r="B11" s="247">
        <v>39792</v>
      </c>
      <c r="C11" s="125" t="s">
        <v>7486</v>
      </c>
      <c r="D11" s="125" t="s">
        <v>6736</v>
      </c>
      <c r="E11" s="125" t="s">
        <v>7488</v>
      </c>
      <c r="F11" s="125">
        <v>74323037</v>
      </c>
      <c r="G11" s="125" t="s">
        <v>1064</v>
      </c>
      <c r="H11" s="125">
        <v>3103463300</v>
      </c>
      <c r="I11" s="434" t="s">
        <v>7489</v>
      </c>
      <c r="J11" s="125" t="s">
        <v>1064</v>
      </c>
      <c r="K11" s="125" t="s">
        <v>1040</v>
      </c>
      <c r="L11" s="125" t="s">
        <v>69</v>
      </c>
      <c r="M11" s="125" t="s">
        <v>142</v>
      </c>
      <c r="N11" s="125" t="s">
        <v>1194</v>
      </c>
      <c r="O11" s="125" t="s">
        <v>1153</v>
      </c>
      <c r="P11" s="125" t="s">
        <v>1153</v>
      </c>
      <c r="Q11" s="125" t="s">
        <v>1153</v>
      </c>
      <c r="R11" s="125" t="s">
        <v>1153</v>
      </c>
      <c r="S11" s="125" t="s">
        <v>1153</v>
      </c>
      <c r="T11" s="125" t="s">
        <v>1153</v>
      </c>
      <c r="U11" s="125" t="s">
        <v>1153</v>
      </c>
      <c r="V11" s="125" t="s">
        <v>1153</v>
      </c>
      <c r="W11" s="125" t="s">
        <v>1153</v>
      </c>
      <c r="X11" s="125" t="s">
        <v>1153</v>
      </c>
      <c r="Y11" s="125" t="s">
        <v>1153</v>
      </c>
      <c r="Z11" s="125" t="s">
        <v>1153</v>
      </c>
      <c r="AA11" s="125" t="s">
        <v>1153</v>
      </c>
      <c r="AB11" s="125" t="s">
        <v>1153</v>
      </c>
      <c r="AC11" s="125" t="s">
        <v>1153</v>
      </c>
      <c r="AD11" s="125" t="s">
        <v>1153</v>
      </c>
      <c r="AE11" s="125" t="s">
        <v>1153</v>
      </c>
      <c r="AF11" s="247">
        <v>39876</v>
      </c>
      <c r="AG11" s="125" t="s">
        <v>7490</v>
      </c>
      <c r="AH11" s="125"/>
      <c r="AI11" s="125" t="s">
        <v>1153</v>
      </c>
      <c r="AJ11" s="125" t="s">
        <v>1153</v>
      </c>
      <c r="AK11" s="125" t="s">
        <v>1153</v>
      </c>
      <c r="AL11" s="125" t="s">
        <v>1153</v>
      </c>
      <c r="AM11" s="125" t="s">
        <v>1153</v>
      </c>
      <c r="AN11" s="247">
        <v>39876</v>
      </c>
      <c r="AO11" s="125" t="s">
        <v>7491</v>
      </c>
      <c r="AP11" s="125" t="s">
        <v>1153</v>
      </c>
      <c r="AQ11" s="125" t="s">
        <v>1040</v>
      </c>
      <c r="AR11" s="188" t="s">
        <v>7492</v>
      </c>
      <c r="AS11" s="125" t="s">
        <v>1153</v>
      </c>
      <c r="AT11" s="125">
        <v>7.51</v>
      </c>
      <c r="AU11" s="188" t="s">
        <v>7493</v>
      </c>
      <c r="AV11" s="125" t="s">
        <v>1153</v>
      </c>
      <c r="AW11" s="125" t="s">
        <v>1153</v>
      </c>
      <c r="AX11" s="125" t="s">
        <v>1153</v>
      </c>
      <c r="AY11" s="125" t="s">
        <v>1153</v>
      </c>
      <c r="AZ11" s="125" t="s">
        <v>1153</v>
      </c>
      <c r="BA11" s="125" t="s">
        <v>1153</v>
      </c>
      <c r="BB11" s="125" t="s">
        <v>1153</v>
      </c>
      <c r="BC11" s="125">
        <v>665</v>
      </c>
      <c r="BD11" s="247">
        <v>39889</v>
      </c>
      <c r="BE11" s="125" t="s">
        <v>7494</v>
      </c>
      <c r="BF11" s="125" t="s">
        <v>1156</v>
      </c>
      <c r="BG11" s="125" t="s">
        <v>1153</v>
      </c>
      <c r="BH11" s="125" t="s">
        <v>1153</v>
      </c>
      <c r="BI11" s="247">
        <v>40214</v>
      </c>
      <c r="BJ11" s="247" t="s">
        <v>7495</v>
      </c>
      <c r="BK11" s="247">
        <v>43876</v>
      </c>
      <c r="BL11" s="125" t="s">
        <v>1153</v>
      </c>
      <c r="BM11" s="125" t="s">
        <v>1153</v>
      </c>
      <c r="BN11" s="125" t="s">
        <v>1153</v>
      </c>
      <c r="BO11" s="125" t="s">
        <v>1153</v>
      </c>
      <c r="BP11" s="125" t="s">
        <v>1153</v>
      </c>
      <c r="BQ11" s="125" t="s">
        <v>1153</v>
      </c>
      <c r="BR11" s="125" t="s">
        <v>1153</v>
      </c>
      <c r="BS11" s="125" t="s">
        <v>1153</v>
      </c>
      <c r="BT11" s="125" t="s">
        <v>1153</v>
      </c>
      <c r="BU11" s="125" t="s">
        <v>1153</v>
      </c>
      <c r="BV11" s="125" t="s">
        <v>1153</v>
      </c>
      <c r="BW11" s="125" t="s">
        <v>1153</v>
      </c>
      <c r="BX11" s="125">
        <v>683</v>
      </c>
      <c r="BY11" s="247">
        <v>41968</v>
      </c>
      <c r="BZ11" s="125" t="s">
        <v>1153</v>
      </c>
      <c r="CA11" s="125" t="s">
        <v>1206</v>
      </c>
      <c r="CB11" s="125" t="s">
        <v>1153</v>
      </c>
      <c r="CC11" s="125" t="s">
        <v>1153</v>
      </c>
      <c r="CD11" s="125" t="s">
        <v>1153</v>
      </c>
      <c r="CE11" s="125" t="s">
        <v>1153</v>
      </c>
      <c r="CF11" s="125" t="s">
        <v>1153</v>
      </c>
      <c r="CG11" s="125" t="s">
        <v>1153</v>
      </c>
      <c r="CH11" s="125" t="s">
        <v>1153</v>
      </c>
      <c r="CI11" s="125" t="s">
        <v>1153</v>
      </c>
      <c r="CJ11" s="125" t="s">
        <v>1153</v>
      </c>
      <c r="CK11" s="125" t="s">
        <v>1153</v>
      </c>
      <c r="CL11" s="125" t="s">
        <v>1153</v>
      </c>
      <c r="CM11" s="125" t="s">
        <v>1153</v>
      </c>
      <c r="CN11" s="125" t="s">
        <v>1153</v>
      </c>
      <c r="CO11" s="125" t="s">
        <v>1153</v>
      </c>
      <c r="CP11" s="125" t="s">
        <v>1153</v>
      </c>
      <c r="CQ11" s="125" t="s">
        <v>1153</v>
      </c>
      <c r="CR11" s="125" t="s">
        <v>1153</v>
      </c>
      <c r="CS11" s="125" t="s">
        <v>1153</v>
      </c>
      <c r="CT11" s="125" t="s">
        <v>1153</v>
      </c>
      <c r="CU11" s="125" t="s">
        <v>1153</v>
      </c>
      <c r="CV11" s="125" t="s">
        <v>1153</v>
      </c>
      <c r="CW11" s="125" t="s">
        <v>1153</v>
      </c>
      <c r="CX11" s="125" t="s">
        <v>1153</v>
      </c>
      <c r="CY11" s="125" t="s">
        <v>1153</v>
      </c>
      <c r="CZ11" s="125" t="s">
        <v>1153</v>
      </c>
      <c r="DA11" s="125" t="s">
        <v>1153</v>
      </c>
      <c r="DB11" s="125" t="s">
        <v>1153</v>
      </c>
      <c r="DC11" s="125" t="s">
        <v>1153</v>
      </c>
      <c r="DD11" s="125" t="s">
        <v>1153</v>
      </c>
      <c r="DE11" s="125" t="s">
        <v>1153</v>
      </c>
      <c r="DF11" s="125" t="s">
        <v>1153</v>
      </c>
      <c r="DG11" s="125" t="s">
        <v>1153</v>
      </c>
      <c r="DH11" s="125" t="s">
        <v>1153</v>
      </c>
      <c r="DI11" s="125" t="s">
        <v>1153</v>
      </c>
      <c r="DJ11" s="125" t="s">
        <v>1153</v>
      </c>
      <c r="DK11" s="125" t="s">
        <v>1153</v>
      </c>
      <c r="DL11" s="125" t="s">
        <v>1153</v>
      </c>
      <c r="DM11" s="125" t="s">
        <v>1153</v>
      </c>
      <c r="DN11" s="125" t="s">
        <v>1153</v>
      </c>
      <c r="DO11" s="125" t="s">
        <v>1153</v>
      </c>
      <c r="DP11" s="125" t="s">
        <v>1153</v>
      </c>
      <c r="DQ11" s="125" t="s">
        <v>1153</v>
      </c>
      <c r="DR11" s="125" t="s">
        <v>1153</v>
      </c>
      <c r="DS11" s="125" t="s">
        <v>1153</v>
      </c>
      <c r="DT11" s="125" t="s">
        <v>1153</v>
      </c>
      <c r="DU11" s="125" t="s">
        <v>1153</v>
      </c>
      <c r="DV11" s="125" t="s">
        <v>1153</v>
      </c>
      <c r="DW11" s="125" t="s">
        <v>1153</v>
      </c>
      <c r="DX11" s="125" t="s">
        <v>1153</v>
      </c>
      <c r="DY11" s="125" t="s">
        <v>1153</v>
      </c>
      <c r="DZ11" s="125">
        <v>711</v>
      </c>
      <c r="EA11" s="125" t="s">
        <v>6598</v>
      </c>
      <c r="EB11" s="125" t="s">
        <v>1153</v>
      </c>
      <c r="EC11" s="125" t="s">
        <v>1153</v>
      </c>
      <c r="ED11" s="125" t="s">
        <v>1153</v>
      </c>
      <c r="EE11" s="125" t="s">
        <v>1153</v>
      </c>
      <c r="EF11" s="125" t="s">
        <v>1153</v>
      </c>
      <c r="EG11" s="125" t="s">
        <v>1153</v>
      </c>
      <c r="EH11" s="125" t="s">
        <v>1153</v>
      </c>
      <c r="EI11" s="125" t="s">
        <v>1153</v>
      </c>
      <c r="EJ11" s="125" t="s">
        <v>1153</v>
      </c>
      <c r="EK11" s="125" t="s">
        <v>1153</v>
      </c>
      <c r="EL11" s="125" t="s">
        <v>1153</v>
      </c>
      <c r="EM11" s="125" t="s">
        <v>1153</v>
      </c>
      <c r="EN11" s="125" t="s">
        <v>1153</v>
      </c>
      <c r="EO11" s="125" t="s">
        <v>1153</v>
      </c>
      <c r="EP11" s="125" t="s">
        <v>1153</v>
      </c>
      <c r="EQ11" s="125" t="s">
        <v>1153</v>
      </c>
      <c r="ER11" s="125" t="s">
        <v>1153</v>
      </c>
      <c r="ES11" s="125" t="s">
        <v>1153</v>
      </c>
      <c r="ET11" s="125" t="s">
        <v>1153</v>
      </c>
      <c r="EU11" s="125" t="s">
        <v>1153</v>
      </c>
      <c r="EV11" s="125" t="s">
        <v>1153</v>
      </c>
      <c r="EW11" s="125" t="s">
        <v>1153</v>
      </c>
      <c r="EX11" s="125" t="s">
        <v>1153</v>
      </c>
      <c r="EY11" s="125" t="s">
        <v>1153</v>
      </c>
      <c r="EZ11" s="125" t="s">
        <v>1153</v>
      </c>
      <c r="FA11" s="125" t="s">
        <v>1153</v>
      </c>
      <c r="FB11" s="125" t="s">
        <v>1153</v>
      </c>
      <c r="FC11" s="125" t="s">
        <v>1153</v>
      </c>
      <c r="FD11" s="188" t="s">
        <v>7496</v>
      </c>
      <c r="FE11" s="374" t="s">
        <v>1986</v>
      </c>
      <c r="FF11" s="374">
        <v>45566</v>
      </c>
    </row>
    <row r="12" spans="1:162">
      <c r="A12" s="125" t="s">
        <v>7820</v>
      </c>
      <c r="B12" s="247">
        <v>39804</v>
      </c>
      <c r="C12" s="125" t="s">
        <v>7821</v>
      </c>
      <c r="D12" s="125" t="s">
        <v>6736</v>
      </c>
      <c r="E12" s="125" t="s">
        <v>7822</v>
      </c>
      <c r="F12" s="125"/>
      <c r="G12" s="125" t="s">
        <v>7824</v>
      </c>
      <c r="H12" s="125">
        <v>3143728228</v>
      </c>
      <c r="I12" s="125"/>
      <c r="J12" s="125" t="s">
        <v>652</v>
      </c>
      <c r="K12" s="125" t="s">
        <v>7825</v>
      </c>
      <c r="L12" s="125" t="s">
        <v>69</v>
      </c>
      <c r="M12" s="125" t="s">
        <v>70</v>
      </c>
      <c r="N12" s="125" t="s">
        <v>2160</v>
      </c>
      <c r="O12" s="125" t="s">
        <v>1153</v>
      </c>
      <c r="P12" s="125" t="s">
        <v>1153</v>
      </c>
      <c r="Q12" s="125"/>
      <c r="R12" s="125"/>
      <c r="S12" s="125"/>
      <c r="T12" s="125"/>
      <c r="U12" s="125"/>
      <c r="V12" s="125"/>
      <c r="W12" s="125"/>
      <c r="X12" s="125"/>
      <c r="Y12" s="125"/>
      <c r="Z12" s="125"/>
      <c r="AA12" s="125"/>
      <c r="AB12" s="125"/>
      <c r="AC12" s="247">
        <v>39811</v>
      </c>
      <c r="AD12" s="125"/>
      <c r="AE12" s="125"/>
      <c r="AF12" s="247">
        <v>39869</v>
      </c>
      <c r="AG12" s="125" t="s">
        <v>7826</v>
      </c>
      <c r="AH12" s="125"/>
      <c r="AI12" s="125"/>
      <c r="AJ12" s="125"/>
      <c r="AK12" s="125"/>
      <c r="AL12" s="125"/>
      <c r="AM12" s="125"/>
      <c r="AN12" s="247">
        <v>39876</v>
      </c>
      <c r="AO12" s="125"/>
      <c r="AP12" s="125"/>
      <c r="AQ12" s="125" t="s">
        <v>7825</v>
      </c>
      <c r="AR12" s="125" t="s">
        <v>120</v>
      </c>
      <c r="AS12" s="125"/>
      <c r="AT12" s="125">
        <v>32</v>
      </c>
      <c r="AU12" s="125" t="s">
        <v>7827</v>
      </c>
      <c r="AV12" s="125"/>
      <c r="AW12" s="125"/>
      <c r="AX12" s="125"/>
      <c r="AY12" s="125"/>
      <c r="AZ12" s="125"/>
      <c r="BA12" s="125"/>
      <c r="BB12" s="125"/>
      <c r="BC12" s="125">
        <v>817</v>
      </c>
      <c r="BD12" s="247">
        <v>40105</v>
      </c>
      <c r="BE12" s="125"/>
      <c r="BF12" s="125" t="s">
        <v>1156</v>
      </c>
      <c r="BG12" s="125"/>
      <c r="BH12" s="125"/>
      <c r="BI12" s="247">
        <v>40214</v>
      </c>
      <c r="BJ12" s="247">
        <v>40224</v>
      </c>
      <c r="BK12" s="247">
        <v>43876</v>
      </c>
      <c r="BL12" s="125"/>
      <c r="BM12" s="125"/>
      <c r="BN12" s="125"/>
      <c r="BO12" s="125"/>
      <c r="BP12" s="125"/>
      <c r="BQ12" s="125"/>
      <c r="BR12" s="125"/>
      <c r="BS12" s="125"/>
      <c r="BT12" s="125"/>
      <c r="BU12" s="125"/>
      <c r="BV12" s="125"/>
      <c r="BW12" s="125"/>
      <c r="BX12" s="125"/>
      <c r="BY12" s="125"/>
      <c r="BZ12" s="125"/>
      <c r="CA12" s="125"/>
      <c r="CB12" s="125"/>
      <c r="CC12" s="125"/>
      <c r="CD12" s="125"/>
      <c r="CE12" s="125"/>
      <c r="CF12" s="125"/>
      <c r="CG12" s="125"/>
      <c r="CH12" s="125"/>
      <c r="CI12" s="125"/>
      <c r="CJ12" s="125"/>
      <c r="CK12" s="125"/>
      <c r="CL12" s="125"/>
      <c r="CM12" s="125"/>
      <c r="CN12" s="125"/>
      <c r="CO12" s="125"/>
      <c r="CP12" s="125"/>
      <c r="CQ12" s="125"/>
      <c r="CR12" s="125"/>
      <c r="CS12" s="125"/>
      <c r="CT12" s="125"/>
      <c r="CU12" s="125"/>
      <c r="CV12" s="125"/>
      <c r="CW12" s="125"/>
      <c r="CX12" s="125"/>
      <c r="CY12" s="125"/>
      <c r="CZ12" s="125"/>
      <c r="DA12" s="125"/>
      <c r="DB12" s="125"/>
      <c r="DC12" s="125"/>
      <c r="DD12" s="125"/>
      <c r="DE12" s="125"/>
      <c r="DF12" s="125"/>
      <c r="DG12" s="125"/>
      <c r="DH12" s="125"/>
      <c r="DI12" s="125"/>
      <c r="DJ12" s="125"/>
      <c r="DK12" s="125"/>
      <c r="DL12" s="125"/>
      <c r="DM12" s="125"/>
      <c r="DN12" s="125"/>
      <c r="DO12" s="125"/>
      <c r="DP12" s="125"/>
      <c r="DQ12" s="125"/>
      <c r="DR12" s="125"/>
      <c r="DS12" s="125"/>
      <c r="DT12" s="125"/>
      <c r="DU12" s="125"/>
      <c r="DV12" s="125"/>
      <c r="DW12" s="125"/>
      <c r="DX12" s="125"/>
      <c r="DY12" s="125"/>
      <c r="DZ12" s="125"/>
      <c r="EA12" s="125"/>
      <c r="EB12" s="125"/>
      <c r="EC12" s="125"/>
      <c r="ED12" s="125"/>
      <c r="EE12" s="125"/>
      <c r="EF12" s="125"/>
      <c r="EG12" s="125"/>
      <c r="EH12" s="125"/>
      <c r="EI12" s="125"/>
      <c r="EJ12" s="125"/>
      <c r="EK12" s="125"/>
      <c r="EL12" s="125"/>
      <c r="EM12" s="125"/>
      <c r="EN12" s="125"/>
      <c r="EO12" s="125"/>
      <c r="EP12" s="125"/>
      <c r="EQ12" s="125"/>
      <c r="ER12" s="125"/>
      <c r="ES12" s="125"/>
      <c r="ET12" s="125"/>
      <c r="EU12" s="125"/>
      <c r="EV12" s="125"/>
      <c r="EW12" s="125"/>
      <c r="EX12" s="125"/>
      <c r="EY12" s="125"/>
      <c r="EZ12" s="125"/>
      <c r="FA12" s="125"/>
      <c r="FB12" s="125"/>
      <c r="FC12" s="125"/>
      <c r="FD12" s="125" t="s">
        <v>7828</v>
      </c>
      <c r="FE12" s="125" t="s">
        <v>4783</v>
      </c>
      <c r="FF12" s="247">
        <v>45614</v>
      </c>
    </row>
  </sheetData>
  <mergeCells count="172">
    <mergeCell ref="EU5:EU7"/>
    <mergeCell ref="FF1:FF7"/>
    <mergeCell ref="FE4:FE7"/>
    <mergeCell ref="FD4:FD7"/>
    <mergeCell ref="FC6:FC7"/>
    <mergeCell ref="FB6:FB7"/>
    <mergeCell ref="FA6:FA7"/>
    <mergeCell ref="EZ6:EZ7"/>
    <mergeCell ref="EX5:EX7"/>
    <mergeCell ref="EW5:EW7"/>
    <mergeCell ref="EU4:FC4"/>
    <mergeCell ref="EV5:EV7"/>
    <mergeCell ref="FB5:FC5"/>
    <mergeCell ref="EY5:FA5"/>
    <mergeCell ref="A1:B3"/>
    <mergeCell ref="C1:EP3"/>
    <mergeCell ref="A4:N4"/>
    <mergeCell ref="O4:O7"/>
    <mergeCell ref="P4:V4"/>
    <mergeCell ref="W4:AA4"/>
    <mergeCell ref="AB4:AD4"/>
    <mergeCell ref="AE4:AE7"/>
    <mergeCell ref="AF4:AU4"/>
    <mergeCell ref="AV4:AV5"/>
    <mergeCell ref="AD5:AD7"/>
    <mergeCell ref="AF5:AF7"/>
    <mergeCell ref="BL6:BL7"/>
    <mergeCell ref="BM6:BM7"/>
    <mergeCell ref="BN6:BN7"/>
    <mergeCell ref="BO6:BO7"/>
    <mergeCell ref="BP6:BP7"/>
    <mergeCell ref="BQ6:BQ7"/>
    <mergeCell ref="AM5:AM7"/>
    <mergeCell ref="AN5:AN7"/>
    <mergeCell ref="AO5:AO7"/>
    <mergeCell ref="BC5:BC7"/>
    <mergeCell ref="BD5:BD7"/>
    <mergeCell ref="BE5:BE7"/>
    <mergeCell ref="M5:M7"/>
    <mergeCell ref="N5:N7"/>
    <mergeCell ref="P5:P7"/>
    <mergeCell ref="Q5:Q7"/>
    <mergeCell ref="R5:R7"/>
    <mergeCell ref="S5:S7"/>
    <mergeCell ref="A5:A7"/>
    <mergeCell ref="B5:B7"/>
    <mergeCell ref="C5:C7"/>
    <mergeCell ref="D5:D7"/>
    <mergeCell ref="E5:E7"/>
    <mergeCell ref="F5:F7"/>
    <mergeCell ref="G5:G7"/>
    <mergeCell ref="H5:H7"/>
    <mergeCell ref="I5:I7"/>
    <mergeCell ref="J5:J7"/>
    <mergeCell ref="K5:K7"/>
    <mergeCell ref="L5:L7"/>
    <mergeCell ref="Z5:Z7"/>
    <mergeCell ref="AA5:AA7"/>
    <mergeCell ref="AB5:AB7"/>
    <mergeCell ref="AC5:AC7"/>
    <mergeCell ref="T5:T7"/>
    <mergeCell ref="U5:U7"/>
    <mergeCell ref="V5:V7"/>
    <mergeCell ref="W5:W7"/>
    <mergeCell ref="X5:X7"/>
    <mergeCell ref="Y5:Y7"/>
    <mergeCell ref="BV6:BV7"/>
    <mergeCell ref="BW6:BW7"/>
    <mergeCell ref="CK4:ET4"/>
    <mergeCell ref="DV5:DV7"/>
    <mergeCell ref="AG5:AG7"/>
    <mergeCell ref="AH5:AH7"/>
    <mergeCell ref="AI5:AI7"/>
    <mergeCell ref="AJ5:AJ7"/>
    <mergeCell ref="AK5:AK7"/>
    <mergeCell ref="AL5:AL7"/>
    <mergeCell ref="BL4:BR4"/>
    <mergeCell ref="BS4:CA4"/>
    <mergeCell ref="CB4:CJ4"/>
    <mergeCell ref="BF5:BF7"/>
    <mergeCell ref="BG5:BG7"/>
    <mergeCell ref="BH5:BH7"/>
    <mergeCell ref="BI5:BI7"/>
    <mergeCell ref="BJ5:BJ7"/>
    <mergeCell ref="BK5:BK7"/>
    <mergeCell ref="BR6:BR7"/>
    <mergeCell ref="AW6:AW7"/>
    <mergeCell ref="AW4:AW5"/>
    <mergeCell ref="DP5:DP7"/>
    <mergeCell ref="DO5:DO7"/>
    <mergeCell ref="ET5:ET7"/>
    <mergeCell ref="AX4:BB4"/>
    <mergeCell ref="BC4:BK4"/>
    <mergeCell ref="CQ5:CQ7"/>
    <mergeCell ref="CR5:CR7"/>
    <mergeCell ref="CS5:CS7"/>
    <mergeCell ref="CT5:CT7"/>
    <mergeCell ref="CU5:CU7"/>
    <mergeCell ref="CK5:CK7"/>
    <mergeCell ref="CL5:CL7"/>
    <mergeCell ref="CM5:CM7"/>
    <mergeCell ref="CN5:CN7"/>
    <mergeCell ref="BY6:BY7"/>
    <mergeCell ref="BZ6:BZ7"/>
    <mergeCell ref="CA6:CA7"/>
    <mergeCell ref="CB6:CB7"/>
    <mergeCell ref="CC6:CC7"/>
    <mergeCell ref="CD6:CD7"/>
    <mergeCell ref="BS6:BS7"/>
    <mergeCell ref="BT6:BT7"/>
    <mergeCell ref="BU6:BU7"/>
    <mergeCell ref="DR5:DR7"/>
    <mergeCell ref="DS5:DS7"/>
    <mergeCell ref="DT5:DT7"/>
    <mergeCell ref="DU5:DU7"/>
    <mergeCell ref="DF5:DF7"/>
    <mergeCell ref="DG5:DG7"/>
    <mergeCell ref="AP6:AP7"/>
    <mergeCell ref="AR6:AR7"/>
    <mergeCell ref="AS6:AS7"/>
    <mergeCell ref="AT6:AT7"/>
    <mergeCell ref="AU6:AU7"/>
    <mergeCell ref="AV6:AV7"/>
    <mergeCell ref="CO5:CO7"/>
    <mergeCell ref="BX6:BX7"/>
    <mergeCell ref="CY6:CY7"/>
    <mergeCell ref="DH6:DH7"/>
    <mergeCell ref="CE6:CE7"/>
    <mergeCell ref="CF6:CF7"/>
    <mergeCell ref="DJ5:DJ7"/>
    <mergeCell ref="DK5:DK7"/>
    <mergeCell ref="DL5:DL7"/>
    <mergeCell ref="DM5:DM7"/>
    <mergeCell ref="DN5:DN7"/>
    <mergeCell ref="DQ6:DQ7"/>
    <mergeCell ref="DI5:DI7"/>
    <mergeCell ref="CV5:CV7"/>
    <mergeCell ref="CW5:CW7"/>
    <mergeCell ref="EG5:EG7"/>
    <mergeCell ref="EH5:EH7"/>
    <mergeCell ref="EJ5:EJ7"/>
    <mergeCell ref="EI6:EI7"/>
    <mergeCell ref="DW5:DW7"/>
    <mergeCell ref="DX5:DX7"/>
    <mergeCell ref="DY5:DY7"/>
    <mergeCell ref="EA5:EA7"/>
    <mergeCell ref="EB5:EB7"/>
    <mergeCell ref="EC5:EC7"/>
    <mergeCell ref="DZ6:DZ7"/>
    <mergeCell ref="ED5:ED7"/>
    <mergeCell ref="EE5:EE7"/>
    <mergeCell ref="EF5:EF7"/>
    <mergeCell ref="EQ5:EQ7"/>
    <mergeCell ref="ER5:ER7"/>
    <mergeCell ref="ES5:ES7"/>
    <mergeCell ref="EK5:EK7"/>
    <mergeCell ref="EL5:EL7"/>
    <mergeCell ref="EM5:EM7"/>
    <mergeCell ref="EN5:EN7"/>
    <mergeCell ref="EO5:EO7"/>
    <mergeCell ref="EP5:EP7"/>
    <mergeCell ref="DE5:DE7"/>
    <mergeCell ref="DB5:DB7"/>
    <mergeCell ref="CX5:CX7"/>
    <mergeCell ref="CZ5:CZ7"/>
    <mergeCell ref="DA5:DA7"/>
    <mergeCell ref="DC5:DC7"/>
    <mergeCell ref="DD5:DD7"/>
    <mergeCell ref="CG6:CG7"/>
    <mergeCell ref="CH6:CH7"/>
    <mergeCell ref="CI6:CI7"/>
    <mergeCell ref="CJ6:CJ7"/>
  </mergeCells>
  <hyperlinks>
    <hyperlink ref="I11" r:id="rId1"/>
    <hyperlink ref="I9" r:id="rId2"/>
    <hyperlink ref="I10" r:id="rId3" display="rodriguezm@procuraduria.gov.co"/>
  </hyperlinks>
  <pageMargins left="0.7" right="0.7" top="0.75" bottom="0.75" header="0.3" footer="0.3"/>
  <drawing r:id="rId4"/>
  <legacyDrawing r:id="rId5"/>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12"/>
  <dimension ref="A1:FE12"/>
  <sheetViews>
    <sheetView topLeftCell="H1" workbookViewId="0">
      <selection activeCell="H8" sqref="A8:XFD8"/>
    </sheetView>
  </sheetViews>
  <sheetFormatPr baseColWidth="10" defaultRowHeight="15"/>
  <cols>
    <col min="157" max="157" width="11.42578125" customWidth="1"/>
    <col min="158" max="158" width="7.5703125" customWidth="1"/>
    <col min="159" max="159" width="7.42578125" customWidth="1"/>
    <col min="160" max="160" width="38.5703125" customWidth="1"/>
    <col min="161" max="161" width="15.5703125" customWidth="1"/>
  </cols>
  <sheetData>
    <row r="1" spans="1:161" s="125" customFormat="1" ht="23.25" customHeight="1">
      <c r="A1" s="3374"/>
      <c r="B1" s="3375"/>
      <c r="C1" s="3380" t="s">
        <v>4104</v>
      </c>
      <c r="D1" s="3381"/>
      <c r="E1" s="3381"/>
      <c r="F1" s="3381"/>
      <c r="G1" s="3381"/>
      <c r="H1" s="3381"/>
      <c r="I1" s="3381"/>
      <c r="J1" s="3381"/>
      <c r="K1" s="3381"/>
      <c r="L1" s="3381"/>
      <c r="M1" s="3381"/>
      <c r="N1" s="3381"/>
      <c r="O1" s="3381"/>
      <c r="P1" s="3381"/>
      <c r="Q1" s="3381"/>
      <c r="R1" s="3381"/>
      <c r="S1" s="3381"/>
      <c r="T1" s="3381"/>
      <c r="U1" s="3381"/>
      <c r="V1" s="3381"/>
      <c r="W1" s="3381"/>
      <c r="X1" s="3381"/>
      <c r="Y1" s="3381"/>
      <c r="Z1" s="3381"/>
      <c r="AA1" s="3381"/>
      <c r="AB1" s="3381"/>
      <c r="AC1" s="3381"/>
      <c r="AD1" s="3381"/>
      <c r="AE1" s="3381"/>
      <c r="AF1" s="3381"/>
      <c r="AG1" s="3381"/>
      <c r="AH1" s="3381"/>
      <c r="AI1" s="3381"/>
      <c r="AJ1" s="3381"/>
      <c r="AK1" s="3381"/>
      <c r="AL1" s="3381"/>
      <c r="AM1" s="3381"/>
      <c r="AN1" s="3381"/>
      <c r="AO1" s="3381"/>
      <c r="AP1" s="3381"/>
      <c r="AQ1" s="3381"/>
      <c r="AR1" s="3381"/>
      <c r="AS1" s="3381"/>
      <c r="AT1" s="3381"/>
      <c r="AU1" s="3381"/>
      <c r="AV1" s="3381"/>
      <c r="AW1" s="3381"/>
      <c r="AX1" s="3381"/>
      <c r="AY1" s="3381"/>
      <c r="AZ1" s="3381"/>
      <c r="BA1" s="3381"/>
      <c r="BB1" s="3381"/>
      <c r="BC1" s="3381"/>
      <c r="BD1" s="3381"/>
      <c r="BE1" s="3381"/>
      <c r="BF1" s="3381"/>
      <c r="BG1" s="3381"/>
      <c r="BH1" s="3381"/>
      <c r="BI1" s="3381"/>
      <c r="BJ1" s="3381"/>
      <c r="BK1" s="3381"/>
      <c r="BL1" s="3381"/>
      <c r="BM1" s="3381"/>
      <c r="BN1" s="3381"/>
      <c r="BO1" s="3381"/>
      <c r="BP1" s="3381"/>
      <c r="BQ1" s="3381"/>
      <c r="BR1" s="3381"/>
      <c r="BS1" s="3381"/>
      <c r="BT1" s="3381"/>
      <c r="BU1" s="3381"/>
      <c r="BV1" s="3381"/>
      <c r="BW1" s="3381"/>
      <c r="BX1" s="3381"/>
      <c r="BY1" s="3381"/>
      <c r="BZ1" s="3381"/>
      <c r="CA1" s="3381"/>
      <c r="CB1" s="3381"/>
      <c r="CC1" s="3381"/>
      <c r="CD1" s="3381"/>
      <c r="CE1" s="3381"/>
      <c r="CF1" s="3381"/>
      <c r="CG1" s="3381"/>
      <c r="CH1" s="3381"/>
      <c r="CI1" s="3381"/>
      <c r="CJ1" s="3381"/>
      <c r="CK1" s="3381"/>
      <c r="CL1" s="3381"/>
      <c r="CM1" s="3381"/>
      <c r="CN1" s="3381"/>
      <c r="CO1" s="3381"/>
      <c r="CP1" s="3381"/>
      <c r="CQ1" s="3381"/>
      <c r="CR1" s="3381"/>
      <c r="CS1" s="3381"/>
      <c r="CT1" s="3381"/>
      <c r="CU1" s="3381"/>
      <c r="CV1" s="3381"/>
      <c r="CW1" s="3381"/>
      <c r="CX1" s="3381"/>
      <c r="CY1" s="3381"/>
      <c r="CZ1" s="3381"/>
      <c r="DA1" s="3381"/>
      <c r="DB1" s="3381"/>
      <c r="DC1" s="3381"/>
      <c r="DD1" s="3381"/>
      <c r="DE1" s="3381"/>
      <c r="DF1" s="3381"/>
      <c r="DG1" s="3381"/>
      <c r="DH1" s="3381"/>
      <c r="DI1" s="3381"/>
      <c r="DJ1" s="3381"/>
      <c r="DK1" s="3381"/>
      <c r="DL1" s="3381"/>
      <c r="DM1" s="3381"/>
      <c r="DN1" s="3381"/>
      <c r="DO1" s="3381"/>
      <c r="DP1" s="3381"/>
      <c r="DQ1" s="3381"/>
      <c r="DR1" s="3381"/>
      <c r="DS1" s="3381"/>
      <c r="DT1" s="3381"/>
      <c r="DU1" s="3381"/>
      <c r="DV1" s="3381"/>
      <c r="DW1" s="3381"/>
      <c r="DX1" s="3381"/>
      <c r="DY1" s="3381"/>
      <c r="DZ1" s="3381"/>
      <c r="EA1" s="3381"/>
      <c r="EB1" s="3381"/>
      <c r="EC1" s="3381"/>
      <c r="ED1" s="3381"/>
      <c r="EE1" s="3381"/>
      <c r="EF1" s="3381"/>
      <c r="EG1" s="3381"/>
      <c r="EH1" s="3381"/>
      <c r="EI1" s="3381"/>
      <c r="EJ1" s="3381"/>
      <c r="EK1" s="3381"/>
      <c r="EL1" s="3381"/>
      <c r="EM1" s="3381"/>
      <c r="EN1" s="3381"/>
      <c r="EO1" s="3381"/>
      <c r="EP1" s="3381"/>
      <c r="EQ1" s="338"/>
      <c r="ER1" s="338"/>
      <c r="ES1" s="338"/>
      <c r="ET1" s="338"/>
      <c r="EU1" s="333"/>
      <c r="EV1" s="333"/>
      <c r="EW1" s="333"/>
      <c r="EX1" s="333"/>
      <c r="EY1" s="333"/>
      <c r="EZ1" s="333"/>
      <c r="FA1" s="333"/>
      <c r="FB1" s="333"/>
      <c r="FC1" s="333"/>
      <c r="FD1" s="152" t="s">
        <v>1</v>
      </c>
      <c r="FE1" s="152" t="s">
        <v>2</v>
      </c>
    </row>
    <row r="2" spans="1:161" s="125" customFormat="1">
      <c r="A2" s="3376"/>
      <c r="B2" s="3377"/>
      <c r="C2" s="3382"/>
      <c r="D2" s="3383"/>
      <c r="E2" s="3383"/>
      <c r="F2" s="3383"/>
      <c r="G2" s="3383"/>
      <c r="H2" s="3383"/>
      <c r="I2" s="3383"/>
      <c r="J2" s="3383"/>
      <c r="K2" s="3383"/>
      <c r="L2" s="3383"/>
      <c r="M2" s="3383"/>
      <c r="N2" s="3383"/>
      <c r="O2" s="3383"/>
      <c r="P2" s="3383"/>
      <c r="Q2" s="3383"/>
      <c r="R2" s="3383"/>
      <c r="S2" s="3383"/>
      <c r="T2" s="3383"/>
      <c r="U2" s="3383"/>
      <c r="V2" s="3383"/>
      <c r="W2" s="3383"/>
      <c r="X2" s="3383"/>
      <c r="Y2" s="3383"/>
      <c r="Z2" s="3383"/>
      <c r="AA2" s="3383"/>
      <c r="AB2" s="3383"/>
      <c r="AC2" s="3383"/>
      <c r="AD2" s="3383"/>
      <c r="AE2" s="3383"/>
      <c r="AF2" s="3383"/>
      <c r="AG2" s="3383"/>
      <c r="AH2" s="3383"/>
      <c r="AI2" s="3383"/>
      <c r="AJ2" s="3383"/>
      <c r="AK2" s="3383"/>
      <c r="AL2" s="3383"/>
      <c r="AM2" s="3383"/>
      <c r="AN2" s="3383"/>
      <c r="AO2" s="3383"/>
      <c r="AP2" s="3383"/>
      <c r="AQ2" s="3383"/>
      <c r="AR2" s="3383"/>
      <c r="AS2" s="3383"/>
      <c r="AT2" s="3383"/>
      <c r="AU2" s="3383"/>
      <c r="AV2" s="3383"/>
      <c r="AW2" s="3383"/>
      <c r="AX2" s="3383"/>
      <c r="AY2" s="3383"/>
      <c r="AZ2" s="3383"/>
      <c r="BA2" s="3383"/>
      <c r="BB2" s="3383"/>
      <c r="BC2" s="3383"/>
      <c r="BD2" s="3383"/>
      <c r="BE2" s="3383"/>
      <c r="BF2" s="3383"/>
      <c r="BG2" s="3383"/>
      <c r="BH2" s="3383"/>
      <c r="BI2" s="3383"/>
      <c r="BJ2" s="3383"/>
      <c r="BK2" s="3383"/>
      <c r="BL2" s="3383"/>
      <c r="BM2" s="3383"/>
      <c r="BN2" s="3383"/>
      <c r="BO2" s="3383"/>
      <c r="BP2" s="3383"/>
      <c r="BQ2" s="3383"/>
      <c r="BR2" s="3383"/>
      <c r="BS2" s="3383"/>
      <c r="BT2" s="3383"/>
      <c r="BU2" s="3383"/>
      <c r="BV2" s="3383"/>
      <c r="BW2" s="3383"/>
      <c r="BX2" s="3383"/>
      <c r="BY2" s="3383"/>
      <c r="BZ2" s="3383"/>
      <c r="CA2" s="3383"/>
      <c r="CB2" s="3383"/>
      <c r="CC2" s="3383"/>
      <c r="CD2" s="3383"/>
      <c r="CE2" s="3383"/>
      <c r="CF2" s="3383"/>
      <c r="CG2" s="3383"/>
      <c r="CH2" s="3383"/>
      <c r="CI2" s="3383"/>
      <c r="CJ2" s="3383"/>
      <c r="CK2" s="3383"/>
      <c r="CL2" s="3383"/>
      <c r="CM2" s="3383"/>
      <c r="CN2" s="3383"/>
      <c r="CO2" s="3383"/>
      <c r="CP2" s="3383"/>
      <c r="CQ2" s="3383"/>
      <c r="CR2" s="3383"/>
      <c r="CS2" s="3383"/>
      <c r="CT2" s="3383"/>
      <c r="CU2" s="3383"/>
      <c r="CV2" s="3383"/>
      <c r="CW2" s="3383"/>
      <c r="CX2" s="3383"/>
      <c r="CY2" s="3383"/>
      <c r="CZ2" s="3383"/>
      <c r="DA2" s="3383"/>
      <c r="DB2" s="3383"/>
      <c r="DC2" s="3383"/>
      <c r="DD2" s="3383"/>
      <c r="DE2" s="3383"/>
      <c r="DF2" s="3383"/>
      <c r="DG2" s="3383"/>
      <c r="DH2" s="3383"/>
      <c r="DI2" s="3383"/>
      <c r="DJ2" s="3383"/>
      <c r="DK2" s="3383"/>
      <c r="DL2" s="3383"/>
      <c r="DM2" s="3383"/>
      <c r="DN2" s="3383"/>
      <c r="DO2" s="3383"/>
      <c r="DP2" s="3383"/>
      <c r="DQ2" s="3383"/>
      <c r="DR2" s="3383"/>
      <c r="DS2" s="3383"/>
      <c r="DT2" s="3383"/>
      <c r="DU2" s="3383"/>
      <c r="DV2" s="3383"/>
      <c r="DW2" s="3383"/>
      <c r="DX2" s="3383"/>
      <c r="DY2" s="3383"/>
      <c r="DZ2" s="3383"/>
      <c r="EA2" s="3383"/>
      <c r="EB2" s="3383"/>
      <c r="EC2" s="3383"/>
      <c r="ED2" s="3383"/>
      <c r="EE2" s="3383"/>
      <c r="EF2" s="3383"/>
      <c r="EG2" s="3383"/>
      <c r="EH2" s="3383"/>
      <c r="EI2" s="3383"/>
      <c r="EJ2" s="3383"/>
      <c r="EK2" s="3383"/>
      <c r="EL2" s="3383"/>
      <c r="EM2" s="3383"/>
      <c r="EN2" s="3383"/>
      <c r="EO2" s="3383"/>
      <c r="EP2" s="3383"/>
      <c r="EQ2" s="339"/>
      <c r="ER2" s="339"/>
      <c r="ES2" s="339"/>
      <c r="ET2" s="339"/>
      <c r="EU2" s="333"/>
      <c r="EV2" s="333"/>
      <c r="EW2" s="333"/>
      <c r="EX2" s="333"/>
      <c r="EY2" s="333"/>
      <c r="EZ2" s="333"/>
      <c r="FA2" s="333"/>
      <c r="FB2" s="333"/>
      <c r="FC2" s="333"/>
      <c r="FD2" s="334" t="s">
        <v>3</v>
      </c>
      <c r="FE2" s="340">
        <v>7</v>
      </c>
    </row>
    <row r="3" spans="1:161" s="125" customFormat="1" ht="28.5" customHeight="1">
      <c r="A3" s="3378"/>
      <c r="B3" s="3379"/>
      <c r="C3" s="3384"/>
      <c r="D3" s="3385"/>
      <c r="E3" s="3385"/>
      <c r="F3" s="3385"/>
      <c r="G3" s="3385"/>
      <c r="H3" s="3385"/>
      <c r="I3" s="3385"/>
      <c r="J3" s="3385"/>
      <c r="K3" s="3385"/>
      <c r="L3" s="3385"/>
      <c r="M3" s="3385"/>
      <c r="N3" s="3385"/>
      <c r="O3" s="3385"/>
      <c r="P3" s="3385"/>
      <c r="Q3" s="3385"/>
      <c r="R3" s="3385"/>
      <c r="S3" s="3385"/>
      <c r="T3" s="3385"/>
      <c r="U3" s="3385"/>
      <c r="V3" s="3385"/>
      <c r="W3" s="3385"/>
      <c r="X3" s="3385"/>
      <c r="Y3" s="3385"/>
      <c r="Z3" s="3385"/>
      <c r="AA3" s="3385"/>
      <c r="AB3" s="3385"/>
      <c r="AC3" s="3385"/>
      <c r="AD3" s="3385"/>
      <c r="AE3" s="3385"/>
      <c r="AF3" s="3385"/>
      <c r="AG3" s="3385"/>
      <c r="AH3" s="3385"/>
      <c r="AI3" s="3385"/>
      <c r="AJ3" s="3385"/>
      <c r="AK3" s="3385"/>
      <c r="AL3" s="3385"/>
      <c r="AM3" s="3385"/>
      <c r="AN3" s="3385"/>
      <c r="AO3" s="3385"/>
      <c r="AP3" s="3385"/>
      <c r="AQ3" s="3385"/>
      <c r="AR3" s="3385"/>
      <c r="AS3" s="3385"/>
      <c r="AT3" s="3385"/>
      <c r="AU3" s="3385"/>
      <c r="AV3" s="3385"/>
      <c r="AW3" s="3385"/>
      <c r="AX3" s="3385"/>
      <c r="AY3" s="3385"/>
      <c r="AZ3" s="3385"/>
      <c r="BA3" s="3385"/>
      <c r="BB3" s="3385"/>
      <c r="BC3" s="3385"/>
      <c r="BD3" s="3385"/>
      <c r="BE3" s="3385"/>
      <c r="BF3" s="3385"/>
      <c r="BG3" s="3385"/>
      <c r="BH3" s="3385"/>
      <c r="BI3" s="3385"/>
      <c r="BJ3" s="3385"/>
      <c r="BK3" s="3385"/>
      <c r="BL3" s="3385"/>
      <c r="BM3" s="3385"/>
      <c r="BN3" s="3385"/>
      <c r="BO3" s="3385"/>
      <c r="BP3" s="3385"/>
      <c r="BQ3" s="3385"/>
      <c r="BR3" s="3385"/>
      <c r="BS3" s="3385"/>
      <c r="BT3" s="3385"/>
      <c r="BU3" s="3385"/>
      <c r="BV3" s="3385"/>
      <c r="BW3" s="3385"/>
      <c r="BX3" s="3385"/>
      <c r="BY3" s="3385"/>
      <c r="BZ3" s="3385"/>
      <c r="CA3" s="3385"/>
      <c r="CB3" s="3385"/>
      <c r="CC3" s="3385"/>
      <c r="CD3" s="3385"/>
      <c r="CE3" s="3385"/>
      <c r="CF3" s="3385"/>
      <c r="CG3" s="3385"/>
      <c r="CH3" s="3385"/>
      <c r="CI3" s="3385"/>
      <c r="CJ3" s="3385"/>
      <c r="CK3" s="3385"/>
      <c r="CL3" s="3385"/>
      <c r="CM3" s="3385"/>
      <c r="CN3" s="3385"/>
      <c r="CO3" s="3385"/>
      <c r="CP3" s="3385"/>
      <c r="CQ3" s="3385"/>
      <c r="CR3" s="3385"/>
      <c r="CS3" s="3385"/>
      <c r="CT3" s="3385"/>
      <c r="CU3" s="3385"/>
      <c r="CV3" s="3385"/>
      <c r="CW3" s="3385"/>
      <c r="CX3" s="3385"/>
      <c r="CY3" s="3385"/>
      <c r="CZ3" s="3385"/>
      <c r="DA3" s="3385"/>
      <c r="DB3" s="3385"/>
      <c r="DC3" s="3385"/>
      <c r="DD3" s="3385"/>
      <c r="DE3" s="3385"/>
      <c r="DF3" s="3385"/>
      <c r="DG3" s="3385"/>
      <c r="DH3" s="3385"/>
      <c r="DI3" s="3385"/>
      <c r="DJ3" s="3385"/>
      <c r="DK3" s="3385"/>
      <c r="DL3" s="3385"/>
      <c r="DM3" s="3385"/>
      <c r="DN3" s="3385"/>
      <c r="DO3" s="3385"/>
      <c r="DP3" s="3385"/>
      <c r="DQ3" s="3385"/>
      <c r="DR3" s="3385"/>
      <c r="DS3" s="3385"/>
      <c r="DT3" s="3385"/>
      <c r="DU3" s="3385"/>
      <c r="DV3" s="3385"/>
      <c r="DW3" s="3385"/>
      <c r="DX3" s="3385"/>
      <c r="DY3" s="3385"/>
      <c r="DZ3" s="3385"/>
      <c r="EA3" s="3385"/>
      <c r="EB3" s="3385"/>
      <c r="EC3" s="3385"/>
      <c r="ED3" s="3385"/>
      <c r="EE3" s="3385"/>
      <c r="EF3" s="3385"/>
      <c r="EG3" s="3385"/>
      <c r="EH3" s="3385"/>
      <c r="EI3" s="3385"/>
      <c r="EJ3" s="3385"/>
      <c r="EK3" s="3385"/>
      <c r="EL3" s="3385"/>
      <c r="EM3" s="3385"/>
      <c r="EN3" s="3385"/>
      <c r="EO3" s="3385"/>
      <c r="EP3" s="3385"/>
      <c r="EQ3" s="339"/>
      <c r="ER3" s="339"/>
      <c r="ES3" s="339"/>
      <c r="ET3" s="339"/>
      <c r="EU3" s="333"/>
      <c r="EV3" s="333"/>
      <c r="EW3" s="333"/>
      <c r="EX3" s="333"/>
      <c r="EY3" s="333"/>
      <c r="EZ3" s="333"/>
      <c r="FA3" s="333"/>
      <c r="FB3" s="333"/>
      <c r="FC3" s="333"/>
      <c r="FD3" s="334" t="s">
        <v>4</v>
      </c>
      <c r="FE3" s="341">
        <v>44411</v>
      </c>
    </row>
    <row r="4" spans="1:161" s="157" customFormat="1" ht="52.5" customHeight="1">
      <c r="A4" s="3302" t="s">
        <v>5</v>
      </c>
      <c r="B4" s="3303"/>
      <c r="C4" s="3303"/>
      <c r="D4" s="3303"/>
      <c r="E4" s="3303"/>
      <c r="F4" s="3303"/>
      <c r="G4" s="3303"/>
      <c r="H4" s="3303"/>
      <c r="I4" s="3303"/>
      <c r="J4" s="3303"/>
      <c r="K4" s="3303"/>
      <c r="L4" s="3303"/>
      <c r="M4" s="3303"/>
      <c r="N4" s="3304"/>
      <c r="O4" s="3305" t="s">
        <v>3144</v>
      </c>
      <c r="P4" s="3308" t="s">
        <v>6</v>
      </c>
      <c r="Q4" s="3309"/>
      <c r="R4" s="3309"/>
      <c r="S4" s="3309"/>
      <c r="T4" s="3309"/>
      <c r="U4" s="3309"/>
      <c r="V4" s="3310"/>
      <c r="W4" s="3311" t="s">
        <v>7</v>
      </c>
      <c r="X4" s="3312"/>
      <c r="Y4" s="3312"/>
      <c r="Z4" s="3312"/>
      <c r="AA4" s="3313"/>
      <c r="AB4" s="3314" t="s">
        <v>28</v>
      </c>
      <c r="AC4" s="3315"/>
      <c r="AD4" s="3316"/>
      <c r="AE4" s="3317" t="s">
        <v>3138</v>
      </c>
      <c r="AF4" s="3320" t="s">
        <v>9</v>
      </c>
      <c r="AG4" s="3321"/>
      <c r="AH4" s="3321"/>
      <c r="AI4" s="3321"/>
      <c r="AJ4" s="3321"/>
      <c r="AK4" s="3321"/>
      <c r="AL4" s="3321"/>
      <c r="AM4" s="3321"/>
      <c r="AN4" s="3321"/>
      <c r="AO4" s="3321"/>
      <c r="AP4" s="3321"/>
      <c r="AQ4" s="3321"/>
      <c r="AR4" s="3321"/>
      <c r="AS4" s="3321"/>
      <c r="AT4" s="3321"/>
      <c r="AU4" s="3322"/>
      <c r="AV4" s="3323" t="s">
        <v>3139</v>
      </c>
      <c r="AW4" s="3323" t="s">
        <v>3151</v>
      </c>
      <c r="AX4" s="3328" t="s">
        <v>6</v>
      </c>
      <c r="AY4" s="3329"/>
      <c r="AZ4" s="3329"/>
      <c r="BA4" s="3329"/>
      <c r="BB4" s="3330"/>
      <c r="BC4" s="3331" t="s">
        <v>10</v>
      </c>
      <c r="BD4" s="3332"/>
      <c r="BE4" s="3332"/>
      <c r="BF4" s="3332"/>
      <c r="BG4" s="3332"/>
      <c r="BH4" s="3332"/>
      <c r="BI4" s="3332"/>
      <c r="BJ4" s="3332"/>
      <c r="BK4" s="3333"/>
      <c r="BL4" s="3264" t="s">
        <v>11</v>
      </c>
      <c r="BM4" s="3265"/>
      <c r="BN4" s="3265"/>
      <c r="BO4" s="3265"/>
      <c r="BP4" s="3265"/>
      <c r="BQ4" s="3265"/>
      <c r="BR4" s="3266"/>
      <c r="BS4" s="3267" t="s">
        <v>13</v>
      </c>
      <c r="BT4" s="3268"/>
      <c r="BU4" s="3268"/>
      <c r="BV4" s="3268"/>
      <c r="BW4" s="3268"/>
      <c r="BX4" s="3268"/>
      <c r="BY4" s="3268"/>
      <c r="BZ4" s="3268"/>
      <c r="CA4" s="3269"/>
      <c r="CB4" s="3270" t="s">
        <v>14</v>
      </c>
      <c r="CC4" s="3271"/>
      <c r="CD4" s="3271"/>
      <c r="CE4" s="3271"/>
      <c r="CF4" s="3271"/>
      <c r="CG4" s="3271"/>
      <c r="CH4" s="3271"/>
      <c r="CI4" s="3271"/>
      <c r="CJ4" s="3272"/>
      <c r="CK4" s="3288" t="s">
        <v>6477</v>
      </c>
      <c r="CL4" s="3289"/>
      <c r="CM4" s="3289"/>
      <c r="CN4" s="3289"/>
      <c r="CO4" s="3289"/>
      <c r="CP4" s="3289"/>
      <c r="CQ4" s="3289"/>
      <c r="CR4" s="3289"/>
      <c r="CS4" s="3289"/>
      <c r="CT4" s="3289"/>
      <c r="CU4" s="3289"/>
      <c r="CV4" s="3289"/>
      <c r="CW4" s="3289"/>
      <c r="CX4" s="3289"/>
      <c r="CY4" s="3289"/>
      <c r="CZ4" s="3289"/>
      <c r="DA4" s="3289"/>
      <c r="DB4" s="3289"/>
      <c r="DC4" s="3289"/>
      <c r="DD4" s="3289"/>
      <c r="DE4" s="3289"/>
      <c r="DF4" s="3289"/>
      <c r="DG4" s="3289"/>
      <c r="DH4" s="3289"/>
      <c r="DI4" s="3289"/>
      <c r="DJ4" s="3289"/>
      <c r="DK4" s="3289"/>
      <c r="DL4" s="3289"/>
      <c r="DM4" s="3289"/>
      <c r="DN4" s="3289"/>
      <c r="DO4" s="3289"/>
      <c r="DP4" s="3289"/>
      <c r="DQ4" s="3289"/>
      <c r="DR4" s="3289"/>
      <c r="DS4" s="3289"/>
      <c r="DT4" s="3289"/>
      <c r="DU4" s="3289"/>
      <c r="DV4" s="3289"/>
      <c r="DW4" s="3289"/>
      <c r="DX4" s="3289"/>
      <c r="DY4" s="3289"/>
      <c r="DZ4" s="3289"/>
      <c r="EA4" s="3289"/>
      <c r="EB4" s="3289"/>
      <c r="EC4" s="3289"/>
      <c r="ED4" s="3289"/>
      <c r="EE4" s="3289"/>
      <c r="EF4" s="3289"/>
      <c r="EG4" s="3289"/>
      <c r="EH4" s="3289"/>
      <c r="EI4" s="3289"/>
      <c r="EJ4" s="3289"/>
      <c r="EK4" s="3289"/>
      <c r="EL4" s="3289"/>
      <c r="EM4" s="3289"/>
      <c r="EN4" s="3289"/>
      <c r="EO4" s="3289"/>
      <c r="EP4" s="3289"/>
      <c r="EQ4" s="3290"/>
      <c r="ER4" s="3290"/>
      <c r="ES4" s="3290"/>
      <c r="ET4" s="3291"/>
      <c r="EU4" s="3292" t="s">
        <v>4182</v>
      </c>
      <c r="EV4" s="3292"/>
      <c r="EW4" s="3292"/>
      <c r="EX4" s="3292"/>
      <c r="EY4" s="3292"/>
      <c r="EZ4" s="3292"/>
      <c r="FA4" s="3292"/>
      <c r="FB4" s="3292"/>
      <c r="FC4" s="3292"/>
      <c r="FD4" s="3293" t="s">
        <v>6478</v>
      </c>
      <c r="FE4" s="3296" t="s">
        <v>6479</v>
      </c>
    </row>
    <row r="5" spans="1:161" s="166" customFormat="1" ht="56.25" customHeight="1">
      <c r="A5" s="3273" t="s">
        <v>16</v>
      </c>
      <c r="B5" s="3299" t="s">
        <v>17</v>
      </c>
      <c r="C5" s="3273" t="s">
        <v>18</v>
      </c>
      <c r="D5" s="3273" t="s">
        <v>3141</v>
      </c>
      <c r="E5" s="3273" t="s">
        <v>20</v>
      </c>
      <c r="F5" s="3273" t="s">
        <v>21</v>
      </c>
      <c r="G5" s="3273" t="s">
        <v>1127</v>
      </c>
      <c r="H5" s="3273" t="s">
        <v>6480</v>
      </c>
      <c r="I5" s="3273" t="s">
        <v>1129</v>
      </c>
      <c r="J5" s="3273" t="s">
        <v>6481</v>
      </c>
      <c r="K5" s="3273" t="s">
        <v>3143</v>
      </c>
      <c r="L5" s="3273" t="s">
        <v>24</v>
      </c>
      <c r="M5" s="3273" t="s">
        <v>25</v>
      </c>
      <c r="N5" s="3273" t="s">
        <v>26</v>
      </c>
      <c r="O5" s="3306"/>
      <c r="P5" s="3276" t="s">
        <v>28</v>
      </c>
      <c r="Q5" s="3276" t="s">
        <v>29</v>
      </c>
      <c r="R5" s="3276" t="s">
        <v>30</v>
      </c>
      <c r="S5" s="3276" t="s">
        <v>6482</v>
      </c>
      <c r="T5" s="3276" t="s">
        <v>6483</v>
      </c>
      <c r="U5" s="3276" t="s">
        <v>31</v>
      </c>
      <c r="V5" s="3276" t="s">
        <v>32</v>
      </c>
      <c r="W5" s="3279" t="s">
        <v>1131</v>
      </c>
      <c r="X5" s="3279" t="s">
        <v>1132</v>
      </c>
      <c r="Y5" s="3279" t="s">
        <v>1133</v>
      </c>
      <c r="Z5" s="3279" t="s">
        <v>33</v>
      </c>
      <c r="AA5" s="3279" t="s">
        <v>34</v>
      </c>
      <c r="AB5" s="3285" t="s">
        <v>28</v>
      </c>
      <c r="AC5" s="3285" t="s">
        <v>29</v>
      </c>
      <c r="AD5" s="3285" t="s">
        <v>30</v>
      </c>
      <c r="AE5" s="3318"/>
      <c r="AF5" s="3282" t="s">
        <v>37</v>
      </c>
      <c r="AG5" s="3282" t="s">
        <v>38</v>
      </c>
      <c r="AH5" s="3282" t="s">
        <v>3146</v>
      </c>
      <c r="AI5" s="3282" t="s">
        <v>3147</v>
      </c>
      <c r="AJ5" s="3282" t="s">
        <v>1139</v>
      </c>
      <c r="AK5" s="3282" t="s">
        <v>3148</v>
      </c>
      <c r="AL5" s="3282" t="s">
        <v>3149</v>
      </c>
      <c r="AM5" s="3282" t="s">
        <v>3150</v>
      </c>
      <c r="AN5" s="3282" t="s">
        <v>39</v>
      </c>
      <c r="AO5" s="3282" t="s">
        <v>6484</v>
      </c>
      <c r="AP5" s="325" t="s">
        <v>6485</v>
      </c>
      <c r="AQ5" s="325" t="s">
        <v>6486</v>
      </c>
      <c r="AR5" s="325" t="s">
        <v>6487</v>
      </c>
      <c r="AS5" s="325" t="s">
        <v>6488</v>
      </c>
      <c r="AT5" s="325" t="s">
        <v>6489</v>
      </c>
      <c r="AU5" s="325" t="s">
        <v>6490</v>
      </c>
      <c r="AV5" s="3324"/>
      <c r="AW5" s="3324"/>
      <c r="AX5" s="349" t="s">
        <v>44</v>
      </c>
      <c r="AY5" s="349" t="s">
        <v>45</v>
      </c>
      <c r="AZ5" s="349" t="s">
        <v>30</v>
      </c>
      <c r="BA5" s="349" t="s">
        <v>31</v>
      </c>
      <c r="BB5" s="349" t="s">
        <v>32</v>
      </c>
      <c r="BC5" s="3325" t="s">
        <v>46</v>
      </c>
      <c r="BD5" s="3325" t="s">
        <v>47</v>
      </c>
      <c r="BE5" s="3325" t="s">
        <v>30</v>
      </c>
      <c r="BF5" s="3325" t="s">
        <v>48</v>
      </c>
      <c r="BG5" s="3325" t="s">
        <v>49</v>
      </c>
      <c r="BH5" s="3325" t="s">
        <v>4235</v>
      </c>
      <c r="BI5" s="3325" t="s">
        <v>50</v>
      </c>
      <c r="BJ5" s="3325" t="s">
        <v>51</v>
      </c>
      <c r="BK5" s="3325" t="s">
        <v>6491</v>
      </c>
      <c r="BL5" s="326" t="s">
        <v>52</v>
      </c>
      <c r="BM5" s="326" t="s">
        <v>53</v>
      </c>
      <c r="BN5" s="326" t="s">
        <v>46</v>
      </c>
      <c r="BO5" s="327" t="s">
        <v>47</v>
      </c>
      <c r="BP5" s="327" t="s">
        <v>30</v>
      </c>
      <c r="BQ5" s="328" t="s">
        <v>54</v>
      </c>
      <c r="BR5" s="328" t="s">
        <v>50</v>
      </c>
      <c r="BS5" s="329" t="s">
        <v>52</v>
      </c>
      <c r="BT5" s="329" t="s">
        <v>53</v>
      </c>
      <c r="BU5" s="329" t="s">
        <v>55</v>
      </c>
      <c r="BV5" s="329" t="s">
        <v>56</v>
      </c>
      <c r="BW5" s="329" t="s">
        <v>57</v>
      </c>
      <c r="BX5" s="329" t="s">
        <v>46</v>
      </c>
      <c r="BY5" s="329" t="s">
        <v>58</v>
      </c>
      <c r="BZ5" s="329" t="s">
        <v>59</v>
      </c>
      <c r="CA5" s="329" t="s">
        <v>60</v>
      </c>
      <c r="CB5" s="335" t="s">
        <v>61</v>
      </c>
      <c r="CC5" s="335" t="s">
        <v>53</v>
      </c>
      <c r="CD5" s="335" t="s">
        <v>62</v>
      </c>
      <c r="CE5" s="335" t="s">
        <v>63</v>
      </c>
      <c r="CF5" s="335" t="s">
        <v>38</v>
      </c>
      <c r="CG5" s="335" t="s">
        <v>46</v>
      </c>
      <c r="CH5" s="335" t="s">
        <v>47</v>
      </c>
      <c r="CI5" s="335" t="s">
        <v>30</v>
      </c>
      <c r="CJ5" s="335" t="s">
        <v>60</v>
      </c>
      <c r="CK5" s="3352" t="s">
        <v>6492</v>
      </c>
      <c r="CL5" s="3352" t="s">
        <v>53</v>
      </c>
      <c r="CM5" s="3352" t="s">
        <v>62</v>
      </c>
      <c r="CN5" s="3352" t="s">
        <v>63</v>
      </c>
      <c r="CO5" s="3352" t="s">
        <v>38</v>
      </c>
      <c r="CP5" s="330" t="s">
        <v>46</v>
      </c>
      <c r="CQ5" s="3352" t="s">
        <v>6493</v>
      </c>
      <c r="CR5" s="3352" t="s">
        <v>6494</v>
      </c>
      <c r="CS5" s="3352" t="s">
        <v>6495</v>
      </c>
      <c r="CT5" s="3355" t="s">
        <v>6492</v>
      </c>
      <c r="CU5" s="3355" t="s">
        <v>53</v>
      </c>
      <c r="CV5" s="3355" t="s">
        <v>62</v>
      </c>
      <c r="CW5" s="3355" t="s">
        <v>63</v>
      </c>
      <c r="CX5" s="3355" t="s">
        <v>38</v>
      </c>
      <c r="CY5" s="342" t="s">
        <v>46</v>
      </c>
      <c r="CZ5" s="3355" t="s">
        <v>6493</v>
      </c>
      <c r="DA5" s="3355" t="s">
        <v>6494</v>
      </c>
      <c r="DB5" s="3355" t="s">
        <v>6495</v>
      </c>
      <c r="DC5" s="3358" t="s">
        <v>6492</v>
      </c>
      <c r="DD5" s="3358" t="s">
        <v>53</v>
      </c>
      <c r="DE5" s="3358" t="s">
        <v>62</v>
      </c>
      <c r="DF5" s="3358" t="s">
        <v>63</v>
      </c>
      <c r="DG5" s="3358" t="s">
        <v>38</v>
      </c>
      <c r="DH5" s="343" t="s">
        <v>46</v>
      </c>
      <c r="DI5" s="3358" t="s">
        <v>6493</v>
      </c>
      <c r="DJ5" s="3358" t="s">
        <v>6494</v>
      </c>
      <c r="DK5" s="3358" t="s">
        <v>6495</v>
      </c>
      <c r="DL5" s="3355" t="s">
        <v>6492</v>
      </c>
      <c r="DM5" s="3355" t="s">
        <v>53</v>
      </c>
      <c r="DN5" s="3355" t="s">
        <v>62</v>
      </c>
      <c r="DO5" s="3355" t="s">
        <v>63</v>
      </c>
      <c r="DP5" s="3355" t="s">
        <v>38</v>
      </c>
      <c r="DQ5" s="342" t="s">
        <v>46</v>
      </c>
      <c r="DR5" s="3355" t="s">
        <v>6493</v>
      </c>
      <c r="DS5" s="3355" t="s">
        <v>6494</v>
      </c>
      <c r="DT5" s="3355" t="s">
        <v>6495</v>
      </c>
      <c r="DU5" s="3352" t="s">
        <v>6492</v>
      </c>
      <c r="DV5" s="3352" t="s">
        <v>53</v>
      </c>
      <c r="DW5" s="3352" t="s">
        <v>62</v>
      </c>
      <c r="DX5" s="3352" t="s">
        <v>63</v>
      </c>
      <c r="DY5" s="3352" t="s">
        <v>38</v>
      </c>
      <c r="DZ5" s="330" t="s">
        <v>46</v>
      </c>
      <c r="EA5" s="3352" t="s">
        <v>6493</v>
      </c>
      <c r="EB5" s="3352" t="s">
        <v>6494</v>
      </c>
      <c r="EC5" s="3352" t="s">
        <v>6495</v>
      </c>
      <c r="ED5" s="3355" t="s">
        <v>6492</v>
      </c>
      <c r="EE5" s="3355" t="s">
        <v>53</v>
      </c>
      <c r="EF5" s="3355" t="s">
        <v>62</v>
      </c>
      <c r="EG5" s="3355" t="s">
        <v>63</v>
      </c>
      <c r="EH5" s="3355" t="s">
        <v>38</v>
      </c>
      <c r="EI5" s="342" t="s">
        <v>46</v>
      </c>
      <c r="EJ5" s="3355" t="s">
        <v>6493</v>
      </c>
      <c r="EK5" s="3355" t="s">
        <v>6494</v>
      </c>
      <c r="EL5" s="3355" t="s">
        <v>6495</v>
      </c>
      <c r="EM5" s="3358" t="s">
        <v>53</v>
      </c>
      <c r="EN5" s="3358" t="s">
        <v>62</v>
      </c>
      <c r="EO5" s="3358" t="s">
        <v>63</v>
      </c>
      <c r="EP5" s="3358" t="s">
        <v>38</v>
      </c>
      <c r="EQ5" s="3358" t="s">
        <v>6496</v>
      </c>
      <c r="ER5" s="3358" t="s">
        <v>6493</v>
      </c>
      <c r="ES5" s="3358" t="s">
        <v>6494</v>
      </c>
      <c r="ET5" s="3358" t="s">
        <v>6495</v>
      </c>
      <c r="EU5" s="3364" t="s">
        <v>6497</v>
      </c>
      <c r="EV5" s="3364" t="s">
        <v>6498</v>
      </c>
      <c r="EW5" s="3364" t="s">
        <v>6499</v>
      </c>
      <c r="EX5" s="3364" t="s">
        <v>6500</v>
      </c>
      <c r="EY5" s="3362" t="s">
        <v>6501</v>
      </c>
      <c r="EZ5" s="3362"/>
      <c r="FA5" s="3362"/>
      <c r="FB5" s="3362" t="s">
        <v>6502</v>
      </c>
      <c r="FC5" s="3362"/>
      <c r="FD5" s="3294"/>
      <c r="FE5" s="3297"/>
    </row>
    <row r="6" spans="1:161" ht="38.25" customHeight="1">
      <c r="A6" s="3274"/>
      <c r="B6" s="3300"/>
      <c r="C6" s="3274"/>
      <c r="D6" s="3274"/>
      <c r="E6" s="3274"/>
      <c r="F6" s="3274"/>
      <c r="G6" s="3274"/>
      <c r="H6" s="3274"/>
      <c r="I6" s="3274"/>
      <c r="J6" s="3274"/>
      <c r="K6" s="3274"/>
      <c r="L6" s="3274"/>
      <c r="M6" s="3274"/>
      <c r="N6" s="3274"/>
      <c r="O6" s="3306"/>
      <c r="P6" s="3277"/>
      <c r="Q6" s="3277"/>
      <c r="R6" s="3277"/>
      <c r="S6" s="3277"/>
      <c r="T6" s="3277"/>
      <c r="U6" s="3277"/>
      <c r="V6" s="3277"/>
      <c r="W6" s="3280"/>
      <c r="X6" s="3280"/>
      <c r="Y6" s="3280"/>
      <c r="Z6" s="3280"/>
      <c r="AA6" s="3280"/>
      <c r="AB6" s="3286"/>
      <c r="AC6" s="3286"/>
      <c r="AD6" s="3286"/>
      <c r="AE6" s="3318"/>
      <c r="AF6" s="3283"/>
      <c r="AG6" s="3283"/>
      <c r="AH6" s="3283"/>
      <c r="AI6" s="3283"/>
      <c r="AJ6" s="3283"/>
      <c r="AK6" s="3283"/>
      <c r="AL6" s="3283"/>
      <c r="AM6" s="3283"/>
      <c r="AN6" s="3283"/>
      <c r="AO6" s="3283"/>
      <c r="AP6" s="3282"/>
      <c r="AQ6" s="331"/>
      <c r="AR6" s="3367"/>
      <c r="AS6" s="3367"/>
      <c r="AT6" s="3369"/>
      <c r="AU6" s="3282"/>
      <c r="AV6" s="3323" t="s">
        <v>6503</v>
      </c>
      <c r="AW6" s="3323"/>
      <c r="AX6" s="352"/>
      <c r="AY6" s="352"/>
      <c r="AZ6" s="352"/>
      <c r="BA6" s="352"/>
      <c r="BB6" s="352"/>
      <c r="BC6" s="3326"/>
      <c r="BD6" s="3326"/>
      <c r="BE6" s="3326"/>
      <c r="BF6" s="3326"/>
      <c r="BG6" s="3326"/>
      <c r="BH6" s="3326"/>
      <c r="BI6" s="3326"/>
      <c r="BJ6" s="3326"/>
      <c r="BK6" s="3326"/>
      <c r="BL6" s="3337"/>
      <c r="BM6" s="3337"/>
      <c r="BN6" s="3337"/>
      <c r="BO6" s="3337"/>
      <c r="BP6" s="3337"/>
      <c r="BQ6" s="3337"/>
      <c r="BR6" s="3337"/>
      <c r="BS6" s="3346"/>
      <c r="BT6" s="3346"/>
      <c r="BU6" s="3346"/>
      <c r="BV6" s="3346"/>
      <c r="BW6" s="3346"/>
      <c r="BX6" s="3346"/>
      <c r="BY6" s="3346"/>
      <c r="BZ6" s="3346"/>
      <c r="CA6" s="3346"/>
      <c r="CB6" s="3349"/>
      <c r="CC6" s="3349"/>
      <c r="CD6" s="3349"/>
      <c r="CE6" s="3349"/>
      <c r="CF6" s="3349"/>
      <c r="CG6" s="3349"/>
      <c r="CH6" s="3349"/>
      <c r="CI6" s="3349"/>
      <c r="CJ6" s="3349"/>
      <c r="CK6" s="3353"/>
      <c r="CL6" s="3353"/>
      <c r="CM6" s="3353"/>
      <c r="CN6" s="3353"/>
      <c r="CO6" s="3353"/>
      <c r="CP6" s="336" t="s">
        <v>6504</v>
      </c>
      <c r="CQ6" s="3353"/>
      <c r="CR6" s="3353"/>
      <c r="CS6" s="3353"/>
      <c r="CT6" s="3356"/>
      <c r="CU6" s="3356"/>
      <c r="CV6" s="3356"/>
      <c r="CW6" s="3356"/>
      <c r="CX6" s="3356"/>
      <c r="CY6" s="3355" t="s">
        <v>6505</v>
      </c>
      <c r="CZ6" s="3356"/>
      <c r="DA6" s="3356"/>
      <c r="DB6" s="3356"/>
      <c r="DC6" s="3359"/>
      <c r="DD6" s="3359"/>
      <c r="DE6" s="3359"/>
      <c r="DF6" s="3359"/>
      <c r="DG6" s="3359"/>
      <c r="DH6" s="3358" t="s">
        <v>6506</v>
      </c>
      <c r="DI6" s="3359"/>
      <c r="DJ6" s="3359"/>
      <c r="DK6" s="3359"/>
      <c r="DL6" s="3356"/>
      <c r="DM6" s="3356"/>
      <c r="DN6" s="3356"/>
      <c r="DO6" s="3356"/>
      <c r="DP6" s="3356"/>
      <c r="DQ6" s="3355" t="s">
        <v>6507</v>
      </c>
      <c r="DR6" s="3356"/>
      <c r="DS6" s="3356"/>
      <c r="DT6" s="3356"/>
      <c r="DU6" s="3353"/>
      <c r="DV6" s="3353"/>
      <c r="DW6" s="3353"/>
      <c r="DX6" s="3353"/>
      <c r="DY6" s="3353"/>
      <c r="DZ6" s="3352" t="s">
        <v>6508</v>
      </c>
      <c r="EA6" s="3353"/>
      <c r="EB6" s="3353"/>
      <c r="EC6" s="3353"/>
      <c r="ED6" s="3356"/>
      <c r="EE6" s="3356"/>
      <c r="EF6" s="3356"/>
      <c r="EG6" s="3356"/>
      <c r="EH6" s="3356"/>
      <c r="EI6" s="3355" t="s">
        <v>6509</v>
      </c>
      <c r="EJ6" s="3356"/>
      <c r="EK6" s="3356"/>
      <c r="EL6" s="3356"/>
      <c r="EM6" s="3359"/>
      <c r="EN6" s="3359"/>
      <c r="EO6" s="3359"/>
      <c r="EP6" s="3359"/>
      <c r="EQ6" s="3359"/>
      <c r="ER6" s="3359"/>
      <c r="ES6" s="3359"/>
      <c r="ET6" s="3359"/>
      <c r="EU6" s="3365"/>
      <c r="EV6" s="3365"/>
      <c r="EW6" s="3365"/>
      <c r="EX6" s="3365"/>
      <c r="EY6" s="348" t="s">
        <v>6510</v>
      </c>
      <c r="EZ6" s="3364" t="s">
        <v>6511</v>
      </c>
      <c r="FA6" s="3364" t="s">
        <v>6512</v>
      </c>
      <c r="FB6" s="3364" t="s">
        <v>6513</v>
      </c>
      <c r="FC6" s="3364" t="s">
        <v>4</v>
      </c>
      <c r="FD6" s="3294"/>
      <c r="FE6" s="3297"/>
    </row>
    <row r="7" spans="1:161" ht="15" customHeight="1">
      <c r="A7" s="3275"/>
      <c r="B7" s="3301"/>
      <c r="C7" s="3275"/>
      <c r="D7" s="3275"/>
      <c r="E7" s="3275"/>
      <c r="F7" s="3275"/>
      <c r="G7" s="3275"/>
      <c r="H7" s="3275"/>
      <c r="I7" s="3275"/>
      <c r="J7" s="3275"/>
      <c r="K7" s="3275"/>
      <c r="L7" s="3275"/>
      <c r="M7" s="3275"/>
      <c r="N7" s="3275"/>
      <c r="O7" s="3307"/>
      <c r="P7" s="3278"/>
      <c r="Q7" s="3278"/>
      <c r="R7" s="3278"/>
      <c r="S7" s="3278"/>
      <c r="T7" s="3278"/>
      <c r="U7" s="3278"/>
      <c r="V7" s="3278"/>
      <c r="W7" s="3281"/>
      <c r="X7" s="3281"/>
      <c r="Y7" s="3281"/>
      <c r="Z7" s="3281"/>
      <c r="AA7" s="3281"/>
      <c r="AB7" s="3287"/>
      <c r="AC7" s="3287"/>
      <c r="AD7" s="3287"/>
      <c r="AE7" s="3319"/>
      <c r="AF7" s="3284"/>
      <c r="AG7" s="3284"/>
      <c r="AH7" s="3284"/>
      <c r="AI7" s="3284"/>
      <c r="AJ7" s="3284"/>
      <c r="AK7" s="3284"/>
      <c r="AL7" s="3284"/>
      <c r="AM7" s="3284"/>
      <c r="AN7" s="3284"/>
      <c r="AO7" s="3284"/>
      <c r="AP7" s="3284"/>
      <c r="AQ7" s="332"/>
      <c r="AR7" s="3368"/>
      <c r="AS7" s="3368"/>
      <c r="AT7" s="3370"/>
      <c r="AU7" s="3284"/>
      <c r="AV7" s="3324"/>
      <c r="AW7" s="3324"/>
      <c r="AX7" s="350"/>
      <c r="AY7" s="350"/>
      <c r="AZ7" s="350"/>
      <c r="BA7" s="350"/>
      <c r="BB7" s="350"/>
      <c r="BC7" s="3327"/>
      <c r="BD7" s="3327"/>
      <c r="BE7" s="3327"/>
      <c r="BF7" s="3327"/>
      <c r="BG7" s="3327"/>
      <c r="BH7" s="3327"/>
      <c r="BI7" s="3327"/>
      <c r="BJ7" s="3327"/>
      <c r="BK7" s="3327"/>
      <c r="BL7" s="3339"/>
      <c r="BM7" s="3339"/>
      <c r="BN7" s="3339"/>
      <c r="BO7" s="3339"/>
      <c r="BP7" s="3339"/>
      <c r="BQ7" s="3339"/>
      <c r="BR7" s="3339"/>
      <c r="BS7" s="3348"/>
      <c r="BT7" s="3348"/>
      <c r="BU7" s="3348"/>
      <c r="BV7" s="3348"/>
      <c r="BW7" s="3348"/>
      <c r="BX7" s="3348"/>
      <c r="BY7" s="3348"/>
      <c r="BZ7" s="3348"/>
      <c r="CA7" s="3348"/>
      <c r="CB7" s="3351"/>
      <c r="CC7" s="3351"/>
      <c r="CD7" s="3351"/>
      <c r="CE7" s="3351"/>
      <c r="CF7" s="3351"/>
      <c r="CG7" s="3351"/>
      <c r="CH7" s="3351"/>
      <c r="CI7" s="3351"/>
      <c r="CJ7" s="3351"/>
      <c r="CK7" s="3354"/>
      <c r="CL7" s="3354"/>
      <c r="CM7" s="3354"/>
      <c r="CN7" s="3354"/>
      <c r="CO7" s="3354"/>
      <c r="CP7" s="337"/>
      <c r="CQ7" s="3354"/>
      <c r="CR7" s="3354"/>
      <c r="CS7" s="3354"/>
      <c r="CT7" s="3357"/>
      <c r="CU7" s="3357"/>
      <c r="CV7" s="3357"/>
      <c r="CW7" s="3357"/>
      <c r="CX7" s="3357"/>
      <c r="CY7" s="3357"/>
      <c r="CZ7" s="3357"/>
      <c r="DA7" s="3357"/>
      <c r="DB7" s="3357"/>
      <c r="DC7" s="3360"/>
      <c r="DD7" s="3360"/>
      <c r="DE7" s="3360"/>
      <c r="DF7" s="3360"/>
      <c r="DG7" s="3360"/>
      <c r="DH7" s="3360"/>
      <c r="DI7" s="3360"/>
      <c r="DJ7" s="3360"/>
      <c r="DK7" s="3360"/>
      <c r="DL7" s="3357"/>
      <c r="DM7" s="3357"/>
      <c r="DN7" s="3357"/>
      <c r="DO7" s="3357"/>
      <c r="DP7" s="3357"/>
      <c r="DQ7" s="3357"/>
      <c r="DR7" s="3357"/>
      <c r="DS7" s="3357"/>
      <c r="DT7" s="3357"/>
      <c r="DU7" s="3354"/>
      <c r="DV7" s="3354"/>
      <c r="DW7" s="3354"/>
      <c r="DX7" s="3354"/>
      <c r="DY7" s="3354"/>
      <c r="DZ7" s="3354"/>
      <c r="EA7" s="3354"/>
      <c r="EB7" s="3354"/>
      <c r="EC7" s="3354"/>
      <c r="ED7" s="3357"/>
      <c r="EE7" s="3357"/>
      <c r="EF7" s="3357"/>
      <c r="EG7" s="3357"/>
      <c r="EH7" s="3357"/>
      <c r="EI7" s="3357"/>
      <c r="EJ7" s="3357"/>
      <c r="EK7" s="3357"/>
      <c r="EL7" s="3357"/>
      <c r="EM7" s="3360"/>
      <c r="EN7" s="3360"/>
      <c r="EO7" s="3360"/>
      <c r="EP7" s="3360"/>
      <c r="EQ7" s="3360"/>
      <c r="ER7" s="3360"/>
      <c r="ES7" s="3360"/>
      <c r="ET7" s="3360"/>
      <c r="EU7" s="3366"/>
      <c r="EV7" s="3366"/>
      <c r="EW7" s="3366"/>
      <c r="EX7" s="3366"/>
      <c r="EY7" s="807" t="s">
        <v>6514</v>
      </c>
      <c r="EZ7" s="3366"/>
      <c r="FA7" s="3366"/>
      <c r="FB7" s="3366"/>
      <c r="FC7" s="3366"/>
      <c r="FD7" s="3295"/>
      <c r="FE7" s="3298"/>
    </row>
    <row r="8" spans="1:161" s="2310" customFormat="1" ht="15" customHeight="1">
      <c r="A8" s="1575"/>
      <c r="B8" s="1576"/>
      <c r="C8" s="1575" t="s">
        <v>12307</v>
      </c>
      <c r="D8" s="1575" t="s">
        <v>1153</v>
      </c>
      <c r="E8" s="1575" t="s">
        <v>12311</v>
      </c>
      <c r="F8" s="1575" t="s">
        <v>12312</v>
      </c>
      <c r="G8" s="1575" t="s">
        <v>1153</v>
      </c>
      <c r="H8" s="1575" t="s">
        <v>1153</v>
      </c>
      <c r="I8" s="1578" t="s">
        <v>12313</v>
      </c>
      <c r="J8" s="1575" t="s">
        <v>1153</v>
      </c>
      <c r="K8" s="1575" t="s">
        <v>5916</v>
      </c>
      <c r="L8" s="1575" t="s">
        <v>69</v>
      </c>
      <c r="M8" s="1575" t="s">
        <v>90</v>
      </c>
      <c r="N8" s="1575" t="s">
        <v>12314</v>
      </c>
      <c r="O8" s="1575" t="s">
        <v>1153</v>
      </c>
      <c r="P8" s="1575" t="s">
        <v>1153</v>
      </c>
      <c r="Q8" s="1575" t="s">
        <v>1153</v>
      </c>
      <c r="R8" s="1575" t="s">
        <v>1153</v>
      </c>
      <c r="S8" s="1575" t="s">
        <v>1153</v>
      </c>
      <c r="T8" s="1575" t="s">
        <v>1153</v>
      </c>
      <c r="U8" s="1575" t="s">
        <v>1153</v>
      </c>
      <c r="V8" s="1575" t="s">
        <v>1153</v>
      </c>
      <c r="W8" s="1575" t="s">
        <v>1153</v>
      </c>
      <c r="X8" s="1575" t="s">
        <v>1153</v>
      </c>
      <c r="Y8" s="1575" t="s">
        <v>1153</v>
      </c>
      <c r="Z8" s="1575" t="s">
        <v>1153</v>
      </c>
      <c r="AA8" s="1575" t="s">
        <v>1153</v>
      </c>
      <c r="AB8" s="1575" t="s">
        <v>1153</v>
      </c>
      <c r="AC8" s="1575" t="s">
        <v>1153</v>
      </c>
      <c r="AD8" s="1575" t="s">
        <v>1153</v>
      </c>
      <c r="AE8" s="1575" t="s">
        <v>1153</v>
      </c>
      <c r="AF8" s="1575" t="s">
        <v>1153</v>
      </c>
      <c r="AG8" s="1575" t="s">
        <v>1153</v>
      </c>
      <c r="AH8" s="1575" t="s">
        <v>1153</v>
      </c>
      <c r="AI8" s="1575" t="s">
        <v>1153</v>
      </c>
      <c r="AJ8" s="1575" t="s">
        <v>1153</v>
      </c>
      <c r="AK8" s="1575" t="s">
        <v>1153</v>
      </c>
      <c r="AL8" s="1575" t="s">
        <v>1153</v>
      </c>
      <c r="AM8" s="1575" t="s">
        <v>1153</v>
      </c>
      <c r="AN8" s="1575" t="s">
        <v>1153</v>
      </c>
      <c r="AO8" s="1575" t="s">
        <v>1153</v>
      </c>
      <c r="AP8" s="1575" t="s">
        <v>1153</v>
      </c>
      <c r="AQ8" s="1575" t="s">
        <v>1153</v>
      </c>
      <c r="AR8" s="1575" t="s">
        <v>1153</v>
      </c>
      <c r="AS8" s="1575" t="s">
        <v>1153</v>
      </c>
      <c r="AT8" s="1575" t="s">
        <v>1153</v>
      </c>
      <c r="AU8" s="1575" t="s">
        <v>1153</v>
      </c>
      <c r="AV8" s="1575" t="s">
        <v>1153</v>
      </c>
      <c r="AW8" s="1575" t="s">
        <v>1153</v>
      </c>
      <c r="AX8" s="1575" t="s">
        <v>1153</v>
      </c>
      <c r="AY8" s="1575" t="s">
        <v>1153</v>
      </c>
      <c r="AZ8" s="1575" t="s">
        <v>1153</v>
      </c>
      <c r="BA8" s="1575" t="s">
        <v>1153</v>
      </c>
      <c r="BB8" s="1575" t="s">
        <v>1153</v>
      </c>
      <c r="BC8" s="1575">
        <v>757</v>
      </c>
      <c r="BD8" s="1576">
        <v>40248</v>
      </c>
      <c r="BE8" s="1575" t="s">
        <v>1153</v>
      </c>
      <c r="BF8" s="1575" t="s">
        <v>1153</v>
      </c>
      <c r="BG8" s="1575" t="s">
        <v>1153</v>
      </c>
      <c r="BH8" s="1575" t="s">
        <v>1153</v>
      </c>
      <c r="BI8" s="1575"/>
      <c r="BJ8" s="1576" t="s">
        <v>12310</v>
      </c>
      <c r="BK8" s="1575" t="s">
        <v>12309</v>
      </c>
      <c r="BL8" s="1575" t="s">
        <v>1153</v>
      </c>
      <c r="BM8" s="1575" t="s">
        <v>1153</v>
      </c>
      <c r="BN8" s="1575" t="s">
        <v>1153</v>
      </c>
      <c r="BO8" s="1575" t="s">
        <v>1153</v>
      </c>
      <c r="BP8" s="1575" t="s">
        <v>1153</v>
      </c>
      <c r="BQ8" s="1575" t="s">
        <v>1153</v>
      </c>
      <c r="BR8" s="1575" t="s">
        <v>1153</v>
      </c>
      <c r="BS8" s="1575" t="s">
        <v>1153</v>
      </c>
      <c r="BT8" s="1575" t="s">
        <v>1153</v>
      </c>
      <c r="BU8" s="1575" t="s">
        <v>1153</v>
      </c>
      <c r="BV8" s="1575" t="s">
        <v>1153</v>
      </c>
      <c r="BW8" s="1575" t="s">
        <v>1153</v>
      </c>
      <c r="BX8" s="1575" t="s">
        <v>1153</v>
      </c>
      <c r="BY8" s="1575" t="s">
        <v>1153</v>
      </c>
      <c r="BZ8" s="1575" t="s">
        <v>1153</v>
      </c>
      <c r="CA8" s="1575" t="s">
        <v>1153</v>
      </c>
      <c r="CB8" s="1575" t="s">
        <v>1153</v>
      </c>
      <c r="CC8" s="1575" t="s">
        <v>1153</v>
      </c>
      <c r="CD8" s="1575" t="s">
        <v>1153</v>
      </c>
      <c r="CE8" s="1575" t="s">
        <v>1153</v>
      </c>
      <c r="CF8" s="1575" t="s">
        <v>1153</v>
      </c>
      <c r="CG8" s="1575" t="s">
        <v>1153</v>
      </c>
      <c r="CH8" s="1575" t="s">
        <v>1153</v>
      </c>
      <c r="CI8" s="1575" t="s">
        <v>1153</v>
      </c>
      <c r="CJ8" s="1575" t="s">
        <v>1153</v>
      </c>
      <c r="CK8" s="1575" t="s">
        <v>1153</v>
      </c>
      <c r="CL8" s="1575" t="s">
        <v>1153</v>
      </c>
      <c r="CM8" s="1575" t="s">
        <v>1153</v>
      </c>
      <c r="CN8" s="1575" t="s">
        <v>1153</v>
      </c>
      <c r="CO8" s="1575" t="s">
        <v>1153</v>
      </c>
      <c r="CP8" s="1575" t="s">
        <v>1153</v>
      </c>
      <c r="CQ8" s="1575" t="s">
        <v>1153</v>
      </c>
      <c r="CR8" s="1575" t="s">
        <v>1153</v>
      </c>
      <c r="CS8" s="1575" t="s">
        <v>1153</v>
      </c>
      <c r="CT8" s="1575" t="s">
        <v>1153</v>
      </c>
      <c r="CU8" s="1575" t="s">
        <v>1153</v>
      </c>
      <c r="CV8" s="1575" t="s">
        <v>1153</v>
      </c>
      <c r="CW8" s="1575" t="s">
        <v>1153</v>
      </c>
      <c r="CX8" s="1575" t="s">
        <v>1153</v>
      </c>
      <c r="CY8" s="1575" t="s">
        <v>1153</v>
      </c>
      <c r="CZ8" s="1575" t="s">
        <v>1153</v>
      </c>
      <c r="DA8" s="1575" t="s">
        <v>1153</v>
      </c>
      <c r="DB8" s="1575" t="s">
        <v>1153</v>
      </c>
      <c r="DC8" s="1575" t="s">
        <v>1153</v>
      </c>
      <c r="DD8" s="1575" t="s">
        <v>1153</v>
      </c>
      <c r="DE8" s="1575" t="s">
        <v>1153</v>
      </c>
      <c r="DF8" s="1575" t="s">
        <v>1153</v>
      </c>
      <c r="DG8" s="1575" t="s">
        <v>1153</v>
      </c>
      <c r="DH8" s="1575" t="s">
        <v>1153</v>
      </c>
      <c r="DI8" s="1575" t="s">
        <v>1153</v>
      </c>
      <c r="DJ8" s="1575" t="s">
        <v>1153</v>
      </c>
      <c r="DK8" s="1575" t="s">
        <v>1153</v>
      </c>
      <c r="DL8" s="1575" t="s">
        <v>1153</v>
      </c>
      <c r="DM8" s="1575" t="s">
        <v>1153</v>
      </c>
      <c r="DN8" s="1575" t="s">
        <v>1153</v>
      </c>
      <c r="DO8" s="1575" t="s">
        <v>1153</v>
      </c>
      <c r="DP8" s="1575" t="s">
        <v>1153</v>
      </c>
      <c r="DQ8" s="1575" t="s">
        <v>1153</v>
      </c>
      <c r="DR8" s="1575" t="s">
        <v>1153</v>
      </c>
      <c r="DS8" s="1575" t="s">
        <v>1153</v>
      </c>
      <c r="DT8" s="1575" t="s">
        <v>1153</v>
      </c>
      <c r="DU8" s="1575" t="s">
        <v>1153</v>
      </c>
      <c r="DV8" s="1575" t="s">
        <v>1153</v>
      </c>
      <c r="DW8" s="1575" t="s">
        <v>1153</v>
      </c>
      <c r="DX8" s="1575" t="s">
        <v>1153</v>
      </c>
      <c r="DY8" s="1575" t="s">
        <v>1153</v>
      </c>
      <c r="DZ8" s="1575" t="s">
        <v>1153</v>
      </c>
      <c r="EA8" s="1575" t="s">
        <v>1153</v>
      </c>
      <c r="EB8" s="1575" t="s">
        <v>1153</v>
      </c>
      <c r="EC8" s="1575" t="s">
        <v>1153</v>
      </c>
      <c r="ED8" s="1575" t="s">
        <v>1153</v>
      </c>
      <c r="EE8" s="1575" t="s">
        <v>1153</v>
      </c>
      <c r="EF8" s="1575" t="s">
        <v>1153</v>
      </c>
      <c r="EG8" s="1575" t="s">
        <v>1153</v>
      </c>
      <c r="EH8" s="1575" t="s">
        <v>1153</v>
      </c>
      <c r="EI8" s="1575" t="s">
        <v>1153</v>
      </c>
      <c r="EJ8" s="1575" t="s">
        <v>1153</v>
      </c>
      <c r="EK8" s="1575" t="s">
        <v>1153</v>
      </c>
      <c r="EL8" s="1575" t="s">
        <v>1153</v>
      </c>
      <c r="EM8" s="1575" t="s">
        <v>1153</v>
      </c>
      <c r="EN8" s="1575" t="s">
        <v>1153</v>
      </c>
      <c r="EO8" s="1575" t="s">
        <v>1153</v>
      </c>
      <c r="EP8" s="1575" t="s">
        <v>1153</v>
      </c>
      <c r="EQ8" s="1575" t="s">
        <v>1153</v>
      </c>
      <c r="ER8" s="1575" t="s">
        <v>1153</v>
      </c>
      <c r="ES8" s="1575" t="s">
        <v>1153</v>
      </c>
      <c r="ET8" s="1575" t="s">
        <v>1153</v>
      </c>
      <c r="EU8" s="1575" t="s">
        <v>1153</v>
      </c>
      <c r="EV8" s="1575" t="s">
        <v>1153</v>
      </c>
      <c r="EW8" s="1575" t="s">
        <v>1153</v>
      </c>
      <c r="EX8" s="1575" t="s">
        <v>1153</v>
      </c>
      <c r="EY8" s="1575" t="s">
        <v>1153</v>
      </c>
      <c r="EZ8" s="1575" t="s">
        <v>1153</v>
      </c>
      <c r="FA8" s="1575" t="s">
        <v>1153</v>
      </c>
      <c r="FB8" s="1575" t="s">
        <v>1153</v>
      </c>
      <c r="FC8" s="1575" t="s">
        <v>1153</v>
      </c>
      <c r="FD8" s="2757" t="s">
        <v>12308</v>
      </c>
      <c r="FE8" s="2757"/>
    </row>
    <row r="9" spans="1:161" s="154" customFormat="1" ht="50.1" customHeight="1">
      <c r="A9" s="156" t="s">
        <v>6591</v>
      </c>
      <c r="B9" s="375">
        <v>39917</v>
      </c>
      <c r="C9" s="156" t="s">
        <v>6592</v>
      </c>
      <c r="D9" s="156"/>
      <c r="E9" s="156" t="s">
        <v>6593</v>
      </c>
      <c r="F9" s="156">
        <v>4273626</v>
      </c>
      <c r="G9" s="156" t="s">
        <v>6594</v>
      </c>
      <c r="H9" s="156">
        <v>3115807124</v>
      </c>
      <c r="I9" s="156"/>
      <c r="J9" s="156" t="s">
        <v>322</v>
      </c>
      <c r="K9" s="156" t="s">
        <v>2899</v>
      </c>
      <c r="L9" s="156" t="s">
        <v>6595</v>
      </c>
      <c r="M9" s="156"/>
      <c r="N9" s="156" t="s">
        <v>100</v>
      </c>
      <c r="O9" s="156"/>
      <c r="P9" s="156"/>
      <c r="Q9" s="156"/>
      <c r="R9" s="156"/>
      <c r="S9" s="156"/>
      <c r="T9" s="156"/>
      <c r="U9" s="156"/>
      <c r="V9" s="156"/>
      <c r="W9" s="156"/>
      <c r="X9" s="156"/>
      <c r="Y9" s="156"/>
      <c r="Z9" s="156"/>
      <c r="AA9" s="156"/>
      <c r="AB9" s="156"/>
      <c r="AC9" s="156"/>
      <c r="AD9" s="156"/>
      <c r="AE9" s="156"/>
      <c r="AF9" s="156"/>
      <c r="AG9" s="156"/>
      <c r="AH9" s="156"/>
      <c r="AI9" s="156"/>
      <c r="AJ9" s="156"/>
      <c r="AK9" s="156"/>
      <c r="AL9" s="156"/>
      <c r="AM9" s="156"/>
      <c r="AN9" s="156"/>
      <c r="AO9" s="156"/>
      <c r="AP9" s="156"/>
      <c r="AQ9" s="156"/>
      <c r="AR9" s="156"/>
      <c r="AS9" s="156"/>
      <c r="AT9" s="156"/>
      <c r="AU9" s="156"/>
      <c r="AV9" s="156"/>
      <c r="AW9" s="156"/>
      <c r="AX9" s="156"/>
      <c r="AY9" s="156"/>
      <c r="AZ9" s="156"/>
      <c r="BA9" s="156"/>
      <c r="BB9" s="156"/>
      <c r="BC9" s="156">
        <v>666</v>
      </c>
      <c r="BD9" s="375">
        <v>40053</v>
      </c>
      <c r="BE9" s="156" t="s">
        <v>6596</v>
      </c>
      <c r="BF9" s="156" t="s">
        <v>1156</v>
      </c>
      <c r="BG9" s="156"/>
      <c r="BH9" s="156"/>
      <c r="BI9" s="374">
        <v>40080</v>
      </c>
      <c r="BJ9" s="375">
        <v>40087</v>
      </c>
      <c r="BK9" s="375">
        <v>43739</v>
      </c>
      <c r="BL9" s="156"/>
      <c r="BM9" s="156"/>
      <c r="BN9" s="156"/>
      <c r="BO9" s="156"/>
      <c r="BP9" s="156"/>
      <c r="BQ9" s="156"/>
      <c r="BR9" s="156"/>
      <c r="BS9" s="156"/>
      <c r="BT9" s="156"/>
      <c r="BU9" s="156"/>
      <c r="BV9" s="156"/>
      <c r="BW9" s="156"/>
      <c r="BX9" s="156"/>
      <c r="BY9" s="156"/>
      <c r="BZ9" s="156"/>
      <c r="CA9" s="156"/>
      <c r="CB9" s="156"/>
      <c r="CC9" s="156"/>
      <c r="CD9" s="156"/>
      <c r="CE9" s="156"/>
      <c r="CF9" s="156"/>
      <c r="CG9" s="156"/>
      <c r="CH9" s="156"/>
      <c r="CI9" s="156"/>
      <c r="CJ9" s="156"/>
      <c r="CK9" s="156"/>
      <c r="CL9" s="156"/>
      <c r="CM9" s="156"/>
      <c r="CN9" s="156"/>
      <c r="CO9" s="156"/>
      <c r="CP9" s="156"/>
      <c r="CQ9" s="156"/>
      <c r="CR9" s="156"/>
      <c r="CS9" s="156"/>
      <c r="CT9" s="156"/>
      <c r="CU9" s="156"/>
      <c r="CV9" s="156"/>
      <c r="CW9" s="156"/>
      <c r="CX9" s="156"/>
      <c r="CY9" s="156"/>
      <c r="CZ9" s="156"/>
      <c r="DA9" s="156"/>
      <c r="DB9" s="156"/>
      <c r="DC9" s="156"/>
      <c r="DD9" s="156"/>
      <c r="DE9" s="156"/>
      <c r="DF9" s="156"/>
      <c r="DG9" s="156"/>
      <c r="DH9" s="156"/>
      <c r="DI9" s="156"/>
      <c r="DJ9" s="156"/>
      <c r="DK9" s="156"/>
      <c r="DL9" s="156"/>
      <c r="DM9" s="156"/>
      <c r="DN9" s="156"/>
      <c r="DO9" s="156"/>
      <c r="DP9" s="156"/>
      <c r="DQ9" s="156"/>
      <c r="DR9" s="156"/>
      <c r="DS9" s="156"/>
      <c r="DT9" s="156"/>
      <c r="DU9" s="156"/>
      <c r="DV9" s="156"/>
      <c r="DW9" s="156"/>
      <c r="DX9" s="156"/>
      <c r="DY9" s="156"/>
      <c r="DZ9" s="156" t="s">
        <v>6597</v>
      </c>
      <c r="EA9" s="156" t="s">
        <v>6598</v>
      </c>
      <c r="EB9" s="156"/>
      <c r="EC9" s="156"/>
      <c r="ED9" s="156"/>
      <c r="EE9" s="156"/>
      <c r="EF9" s="156"/>
      <c r="EG9" s="156"/>
      <c r="EH9" s="156"/>
      <c r="EI9" s="156"/>
      <c r="EJ9" s="156"/>
      <c r="EK9" s="156"/>
      <c r="EL9" s="156"/>
      <c r="EM9" s="156"/>
      <c r="EN9" s="156"/>
      <c r="EO9" s="156"/>
      <c r="EP9" s="156"/>
      <c r="EQ9" s="156"/>
      <c r="ER9" s="156"/>
      <c r="ES9" s="156"/>
      <c r="ET9" s="156"/>
      <c r="EU9" s="156"/>
      <c r="EV9" s="156"/>
      <c r="EW9" s="156"/>
      <c r="EX9" s="156"/>
      <c r="EY9" s="156"/>
      <c r="EZ9" s="156"/>
      <c r="FA9" s="156"/>
      <c r="FB9" s="156"/>
      <c r="FC9" s="156"/>
      <c r="FD9" s="156" t="s">
        <v>6599</v>
      </c>
      <c r="FE9" s="374">
        <v>45502</v>
      </c>
    </row>
    <row r="10" spans="1:161" s="154" customFormat="1" ht="50.1" customHeight="1">
      <c r="A10" s="156"/>
      <c r="B10" s="156"/>
      <c r="C10" s="156" t="s">
        <v>6603</v>
      </c>
      <c r="D10" s="156"/>
      <c r="E10" s="156" t="s">
        <v>6604</v>
      </c>
      <c r="F10" s="156">
        <v>891802151</v>
      </c>
      <c r="G10" s="156"/>
      <c r="H10" s="156"/>
      <c r="I10" s="156"/>
      <c r="J10" s="156" t="s">
        <v>322</v>
      </c>
      <c r="K10" s="156"/>
      <c r="L10" s="156" t="s">
        <v>6595</v>
      </c>
      <c r="M10" s="156"/>
      <c r="N10" s="156" t="s">
        <v>6605</v>
      </c>
      <c r="O10" s="156"/>
      <c r="P10" s="156"/>
      <c r="Q10" s="156"/>
      <c r="R10" s="156"/>
      <c r="S10" s="156"/>
      <c r="T10" s="156"/>
      <c r="U10" s="156"/>
      <c r="V10" s="156"/>
      <c r="W10" s="156"/>
      <c r="X10" s="156"/>
      <c r="Y10" s="156"/>
      <c r="Z10" s="156"/>
      <c r="AA10" s="156"/>
      <c r="AB10" s="156"/>
      <c r="AC10" s="156"/>
      <c r="AD10" s="156"/>
      <c r="AE10" s="156"/>
      <c r="AF10" s="156"/>
      <c r="AG10" s="156"/>
      <c r="AH10" s="156"/>
      <c r="AI10" s="156"/>
      <c r="AJ10" s="156"/>
      <c r="AK10" s="156"/>
      <c r="AL10" s="156"/>
      <c r="AM10" s="156"/>
      <c r="AN10" s="156"/>
      <c r="AO10" s="156"/>
      <c r="AP10" s="156"/>
      <c r="AQ10" s="156"/>
      <c r="AR10" s="156"/>
      <c r="AS10" s="156"/>
      <c r="AT10" s="156"/>
      <c r="AU10" s="156"/>
      <c r="AV10" s="156"/>
      <c r="AW10" s="156"/>
      <c r="AX10" s="156"/>
      <c r="AY10" s="156"/>
      <c r="AZ10" s="156"/>
      <c r="BA10" s="156"/>
      <c r="BB10" s="156"/>
      <c r="BC10" s="156">
        <v>82</v>
      </c>
      <c r="BD10" s="375">
        <v>40214</v>
      </c>
      <c r="BE10" s="156"/>
      <c r="BF10" s="156" t="s">
        <v>1156</v>
      </c>
      <c r="BG10" s="156"/>
      <c r="BH10" s="156"/>
      <c r="BI10" s="375">
        <v>40381</v>
      </c>
      <c r="BJ10" s="156"/>
      <c r="BK10" s="156"/>
      <c r="BL10" s="156"/>
      <c r="BM10" s="156"/>
      <c r="BN10" s="156"/>
      <c r="BO10" s="156"/>
      <c r="BP10" s="156"/>
      <c r="BQ10" s="156"/>
      <c r="BR10" s="156"/>
      <c r="BS10" s="156"/>
      <c r="BT10" s="156"/>
      <c r="BU10" s="156"/>
      <c r="BV10" s="156"/>
      <c r="BW10" s="156"/>
      <c r="BX10" s="156"/>
      <c r="BY10" s="156"/>
      <c r="BZ10" s="156"/>
      <c r="CA10" s="156"/>
      <c r="CB10" s="156"/>
      <c r="CC10" s="156"/>
      <c r="CD10" s="156"/>
      <c r="CE10" s="156"/>
      <c r="CF10" s="156"/>
      <c r="CG10" s="156"/>
      <c r="CH10" s="156"/>
      <c r="CI10" s="156"/>
      <c r="CJ10" s="156"/>
      <c r="CK10" s="156"/>
      <c r="CL10" s="156"/>
      <c r="CM10" s="156"/>
      <c r="CN10" s="156"/>
      <c r="CO10" s="156"/>
      <c r="CP10" s="156"/>
      <c r="CQ10" s="156"/>
      <c r="CR10" s="156"/>
      <c r="CS10" s="156"/>
      <c r="CT10" s="156"/>
      <c r="CU10" s="156"/>
      <c r="CV10" s="156"/>
      <c r="CW10" s="156"/>
      <c r="CX10" s="156"/>
      <c r="CY10" s="156"/>
      <c r="CZ10" s="156"/>
      <c r="DA10" s="156"/>
      <c r="DB10" s="156"/>
      <c r="DC10" s="156" t="s">
        <v>6606</v>
      </c>
      <c r="DD10" s="375">
        <v>43798</v>
      </c>
      <c r="DE10" s="375">
        <v>44119</v>
      </c>
      <c r="DF10" s="375">
        <v>44125</v>
      </c>
      <c r="DG10" s="156"/>
      <c r="DH10" s="156" t="s">
        <v>6607</v>
      </c>
      <c r="DI10" s="375">
        <v>44477</v>
      </c>
      <c r="DJ10" s="156"/>
      <c r="DK10" s="156"/>
      <c r="DL10" s="156"/>
      <c r="DM10" s="156"/>
      <c r="DN10" s="156"/>
      <c r="DO10" s="156"/>
      <c r="DP10" s="156"/>
      <c r="DQ10" s="156"/>
      <c r="DR10" s="156"/>
      <c r="DS10" s="156"/>
      <c r="DT10" s="156"/>
      <c r="DU10" s="156"/>
      <c r="DV10" s="156"/>
      <c r="DW10" s="156"/>
      <c r="DX10" s="156"/>
      <c r="DY10" s="156"/>
      <c r="DZ10" s="156"/>
      <c r="EA10" s="156"/>
      <c r="EB10" s="156"/>
      <c r="EC10" s="156"/>
      <c r="ED10" s="156"/>
      <c r="EE10" s="156"/>
      <c r="EF10" s="156"/>
      <c r="EG10" s="156"/>
      <c r="EH10" s="156"/>
      <c r="EI10" s="156"/>
      <c r="EJ10" s="156"/>
      <c r="EK10" s="156"/>
      <c r="EL10" s="156"/>
      <c r="EM10" s="156"/>
      <c r="EN10" s="156"/>
      <c r="EO10" s="156"/>
      <c r="EP10" s="156"/>
      <c r="EQ10" s="156"/>
      <c r="ER10" s="156"/>
      <c r="ES10" s="156"/>
      <c r="ET10" s="156"/>
      <c r="EU10" s="375">
        <v>44698</v>
      </c>
      <c r="EV10" s="375">
        <v>44747</v>
      </c>
      <c r="EW10" s="156"/>
      <c r="EX10" s="156"/>
      <c r="EY10" s="156"/>
      <c r="EZ10" s="156"/>
      <c r="FA10" s="156"/>
      <c r="FB10" s="156">
        <v>1240</v>
      </c>
      <c r="FC10" s="156">
        <v>45062</v>
      </c>
      <c r="FD10" s="156" t="s">
        <v>6608</v>
      </c>
      <c r="FE10" s="374">
        <v>45502</v>
      </c>
    </row>
    <row r="11" spans="1:161" s="154" customFormat="1" ht="50.1" customHeight="1">
      <c r="A11" s="156" t="s">
        <v>7882</v>
      </c>
      <c r="B11" s="374">
        <v>40010</v>
      </c>
      <c r="C11" s="156" t="s">
        <v>7881</v>
      </c>
      <c r="D11" s="156" t="s">
        <v>6736</v>
      </c>
      <c r="E11" s="156" t="s">
        <v>7883</v>
      </c>
      <c r="F11" s="156"/>
      <c r="G11" s="156" t="s">
        <v>4095</v>
      </c>
      <c r="H11" s="156">
        <v>3142590674</v>
      </c>
      <c r="I11" s="156" t="s">
        <v>1153</v>
      </c>
      <c r="J11" s="156" t="s">
        <v>1235</v>
      </c>
      <c r="K11" s="156" t="s">
        <v>3866</v>
      </c>
      <c r="L11" s="156" t="s">
        <v>69</v>
      </c>
      <c r="M11" s="156" t="s">
        <v>70</v>
      </c>
      <c r="N11" s="156" t="s">
        <v>6114</v>
      </c>
      <c r="O11" s="156" t="s">
        <v>1153</v>
      </c>
      <c r="P11" s="156" t="s">
        <v>1153</v>
      </c>
      <c r="Q11" s="156" t="s">
        <v>1153</v>
      </c>
      <c r="R11" s="156" t="s">
        <v>1153</v>
      </c>
      <c r="S11" s="156" t="s">
        <v>1153</v>
      </c>
      <c r="T11" s="156" t="s">
        <v>1153</v>
      </c>
      <c r="U11" s="156" t="s">
        <v>1153</v>
      </c>
      <c r="V11" s="156" t="s">
        <v>1153</v>
      </c>
      <c r="W11" s="156" t="s">
        <v>1153</v>
      </c>
      <c r="X11" s="156" t="s">
        <v>1153</v>
      </c>
      <c r="Y11" s="156" t="s">
        <v>1153</v>
      </c>
      <c r="Z11" s="156" t="s">
        <v>1153</v>
      </c>
      <c r="AA11" s="156" t="s">
        <v>1153</v>
      </c>
      <c r="AB11" s="156" t="s">
        <v>1153</v>
      </c>
      <c r="AC11" s="156" t="s">
        <v>1153</v>
      </c>
      <c r="AD11" s="156" t="s">
        <v>1153</v>
      </c>
      <c r="AE11" s="156" t="s">
        <v>1153</v>
      </c>
      <c r="AF11" s="156" t="s">
        <v>1153</v>
      </c>
      <c r="AG11" s="156" t="s">
        <v>1153</v>
      </c>
      <c r="AH11" s="156" t="s">
        <v>1153</v>
      </c>
      <c r="AI11" s="156" t="s">
        <v>1153</v>
      </c>
      <c r="AJ11" s="156" t="s">
        <v>1153</v>
      </c>
      <c r="AK11" s="156" t="s">
        <v>1153</v>
      </c>
      <c r="AL11" s="156" t="s">
        <v>1153</v>
      </c>
      <c r="AM11" s="156" t="s">
        <v>1153</v>
      </c>
      <c r="AN11" s="156" t="s">
        <v>1153</v>
      </c>
      <c r="AO11" s="156" t="s">
        <v>1153</v>
      </c>
      <c r="AP11" s="156" t="s">
        <v>1153</v>
      </c>
      <c r="AQ11" s="156" t="s">
        <v>1153</v>
      </c>
      <c r="AR11" s="156" t="s">
        <v>1153</v>
      </c>
      <c r="AS11" s="156" t="s">
        <v>1153</v>
      </c>
      <c r="AT11" s="156" t="s">
        <v>1153</v>
      </c>
      <c r="AU11" s="156" t="s">
        <v>1153</v>
      </c>
      <c r="AV11" s="156" t="s">
        <v>1153</v>
      </c>
      <c r="AW11" s="156" t="s">
        <v>1153</v>
      </c>
      <c r="AX11" s="156" t="s">
        <v>1153</v>
      </c>
      <c r="AY11" s="156" t="s">
        <v>1153</v>
      </c>
      <c r="AZ11" s="156" t="s">
        <v>1153</v>
      </c>
      <c r="BA11" s="156" t="s">
        <v>1153</v>
      </c>
      <c r="BB11" s="156" t="s">
        <v>1153</v>
      </c>
      <c r="BC11" s="156">
        <v>266</v>
      </c>
      <c r="BD11" s="375">
        <v>40291</v>
      </c>
      <c r="BE11" s="156" t="s">
        <v>7494</v>
      </c>
      <c r="BF11" s="156" t="s">
        <v>1156</v>
      </c>
      <c r="BG11" s="156" t="s">
        <v>1153</v>
      </c>
      <c r="BH11" s="156" t="s">
        <v>1153</v>
      </c>
      <c r="BI11" s="375">
        <v>40312</v>
      </c>
      <c r="BJ11" s="374">
        <v>40293</v>
      </c>
      <c r="BK11" s="374">
        <v>43946</v>
      </c>
      <c r="BL11" s="156" t="s">
        <v>1153</v>
      </c>
      <c r="BM11" s="156" t="s">
        <v>1153</v>
      </c>
      <c r="BN11" s="156" t="s">
        <v>1153</v>
      </c>
      <c r="BO11" s="156" t="s">
        <v>1153</v>
      </c>
      <c r="BP11" s="156" t="s">
        <v>1153</v>
      </c>
      <c r="BQ11" s="156" t="s">
        <v>1153</v>
      </c>
      <c r="BR11" s="156" t="s">
        <v>1153</v>
      </c>
      <c r="BS11" s="156" t="s">
        <v>1153</v>
      </c>
      <c r="BT11" s="156" t="s">
        <v>1153</v>
      </c>
      <c r="BU11" s="156" t="s">
        <v>1153</v>
      </c>
      <c r="BV11" s="156" t="s">
        <v>1153</v>
      </c>
      <c r="BW11" s="156" t="s">
        <v>1153</v>
      </c>
      <c r="BX11" s="156" t="s">
        <v>1153</v>
      </c>
      <c r="BY11" s="156" t="s">
        <v>1153</v>
      </c>
      <c r="BZ11" s="156" t="s">
        <v>1153</v>
      </c>
      <c r="CA11" s="156" t="s">
        <v>1153</v>
      </c>
      <c r="CB11" s="156" t="s">
        <v>1153</v>
      </c>
      <c r="CC11" s="156" t="s">
        <v>1153</v>
      </c>
      <c r="CD11" s="156" t="s">
        <v>1153</v>
      </c>
      <c r="CE11" s="156" t="s">
        <v>1153</v>
      </c>
      <c r="CF11" s="156" t="s">
        <v>1153</v>
      </c>
      <c r="CG11" s="156" t="s">
        <v>1153</v>
      </c>
      <c r="CH11" s="156" t="s">
        <v>1153</v>
      </c>
      <c r="CI11" s="156" t="s">
        <v>1153</v>
      </c>
      <c r="CJ11" s="156" t="s">
        <v>1153</v>
      </c>
      <c r="CK11" s="156" t="s">
        <v>1153</v>
      </c>
      <c r="CL11" s="156" t="s">
        <v>1153</v>
      </c>
      <c r="CM11" s="156" t="s">
        <v>1153</v>
      </c>
      <c r="CN11" s="156" t="s">
        <v>1153</v>
      </c>
      <c r="CO11" s="156" t="s">
        <v>1153</v>
      </c>
      <c r="CP11" s="156" t="s">
        <v>1153</v>
      </c>
      <c r="CQ11" s="156" t="s">
        <v>1153</v>
      </c>
      <c r="CR11" s="156" t="s">
        <v>1153</v>
      </c>
      <c r="CS11" s="156" t="s">
        <v>1153</v>
      </c>
      <c r="CT11" s="156" t="s">
        <v>1153</v>
      </c>
      <c r="CU11" s="156" t="s">
        <v>1153</v>
      </c>
      <c r="CV11" s="156" t="s">
        <v>1153</v>
      </c>
      <c r="CW11" s="156" t="s">
        <v>1153</v>
      </c>
      <c r="CX11" s="156" t="s">
        <v>1153</v>
      </c>
      <c r="CY11" s="156" t="s">
        <v>1153</v>
      </c>
      <c r="CZ11" s="156" t="s">
        <v>1153</v>
      </c>
      <c r="DA11" s="156" t="s">
        <v>1153</v>
      </c>
      <c r="DB11" s="156" t="s">
        <v>1153</v>
      </c>
      <c r="DC11" s="156" t="s">
        <v>1153</v>
      </c>
      <c r="DD11" s="156" t="s">
        <v>1153</v>
      </c>
      <c r="DE11" s="156" t="s">
        <v>1153</v>
      </c>
      <c r="DF11" s="156" t="s">
        <v>1153</v>
      </c>
      <c r="DG11" s="156" t="s">
        <v>1153</v>
      </c>
      <c r="DH11" s="156" t="s">
        <v>1153</v>
      </c>
      <c r="DI11" s="156" t="s">
        <v>1153</v>
      </c>
      <c r="DJ11" s="156" t="s">
        <v>1153</v>
      </c>
      <c r="DK11" s="156" t="s">
        <v>1153</v>
      </c>
      <c r="DL11" s="156" t="s">
        <v>1153</v>
      </c>
      <c r="DM11" s="156" t="s">
        <v>1153</v>
      </c>
      <c r="DN11" s="156" t="s">
        <v>1153</v>
      </c>
      <c r="DO11" s="156" t="s">
        <v>1153</v>
      </c>
      <c r="DP11" s="156" t="s">
        <v>1153</v>
      </c>
      <c r="DQ11" s="156" t="s">
        <v>1153</v>
      </c>
      <c r="DR11" s="156" t="s">
        <v>1153</v>
      </c>
      <c r="DS11" s="156" t="s">
        <v>1153</v>
      </c>
      <c r="DT11" s="156" t="s">
        <v>1153</v>
      </c>
      <c r="DU11" s="156" t="s">
        <v>1153</v>
      </c>
      <c r="DV11" s="156" t="s">
        <v>1153</v>
      </c>
      <c r="DW11" s="156" t="s">
        <v>1153</v>
      </c>
      <c r="DX11" s="156" t="s">
        <v>1153</v>
      </c>
      <c r="DY11" s="156" t="s">
        <v>1153</v>
      </c>
      <c r="DZ11" s="156">
        <v>900</v>
      </c>
      <c r="EA11" s="156" t="s">
        <v>1153</v>
      </c>
      <c r="EB11" s="156" t="s">
        <v>1153</v>
      </c>
      <c r="EC11" s="156" t="s">
        <v>7884</v>
      </c>
      <c r="ED11" s="156" t="s">
        <v>1153</v>
      </c>
      <c r="EE11" s="156" t="s">
        <v>1153</v>
      </c>
      <c r="EF11" s="156" t="s">
        <v>1153</v>
      </c>
      <c r="EG11" s="156" t="s">
        <v>1153</v>
      </c>
      <c r="EH11" s="156" t="s">
        <v>1153</v>
      </c>
      <c r="EI11" s="156" t="s">
        <v>1153</v>
      </c>
      <c r="EJ11" s="156" t="s">
        <v>1153</v>
      </c>
      <c r="EK11" s="156" t="s">
        <v>1153</v>
      </c>
      <c r="EL11" s="156" t="s">
        <v>1153</v>
      </c>
      <c r="EM11" s="156" t="s">
        <v>1153</v>
      </c>
      <c r="EN11" s="156" t="s">
        <v>1153</v>
      </c>
      <c r="EO11" s="156" t="s">
        <v>1153</v>
      </c>
      <c r="EP11" s="156" t="s">
        <v>1153</v>
      </c>
      <c r="EQ11" s="156" t="s">
        <v>1153</v>
      </c>
      <c r="ER11" s="156" t="s">
        <v>1153</v>
      </c>
      <c r="ES11" s="156" t="s">
        <v>1153</v>
      </c>
      <c r="ET11" s="156" t="s">
        <v>1153</v>
      </c>
      <c r="EU11" s="156" t="s">
        <v>1153</v>
      </c>
      <c r="EV11" s="156" t="s">
        <v>1153</v>
      </c>
      <c r="EW11" s="156" t="s">
        <v>1153</v>
      </c>
      <c r="EX11" s="156" t="s">
        <v>1153</v>
      </c>
      <c r="EY11" s="156" t="s">
        <v>1153</v>
      </c>
      <c r="EZ11" s="156" t="s">
        <v>1153</v>
      </c>
      <c r="FA11" s="156" t="s">
        <v>1153</v>
      </c>
      <c r="FB11" s="156" t="s">
        <v>1153</v>
      </c>
      <c r="FC11" s="156" t="s">
        <v>1153</v>
      </c>
      <c r="FD11" s="156" t="s">
        <v>7885</v>
      </c>
      <c r="FE11" s="374" t="s">
        <v>7886</v>
      </c>
    </row>
    <row r="12" spans="1:161" s="154" customFormat="1" ht="50.1" customHeight="1">
      <c r="A12" s="156"/>
      <c r="B12" s="156"/>
      <c r="C12" s="156" t="s">
        <v>6897</v>
      </c>
      <c r="D12" s="156"/>
      <c r="E12" s="156"/>
      <c r="F12" s="156"/>
      <c r="G12" s="156"/>
      <c r="H12" s="156"/>
      <c r="I12" s="156"/>
      <c r="J12" s="156"/>
      <c r="K12" s="156"/>
      <c r="L12" s="156"/>
      <c r="M12" s="156"/>
      <c r="N12" s="156"/>
      <c r="O12" s="156"/>
      <c r="P12" s="156"/>
      <c r="Q12" s="156"/>
      <c r="R12" s="156"/>
      <c r="S12" s="156"/>
      <c r="T12" s="156"/>
      <c r="U12" s="156"/>
      <c r="V12" s="156"/>
      <c r="W12" s="156"/>
      <c r="X12" s="156"/>
      <c r="Y12" s="156"/>
      <c r="Z12" s="156"/>
      <c r="AA12" s="156"/>
      <c r="AB12" s="156"/>
      <c r="AC12" s="156"/>
      <c r="AD12" s="156"/>
      <c r="AE12" s="156"/>
      <c r="AF12" s="156"/>
      <c r="AG12" s="156"/>
      <c r="AH12" s="156"/>
      <c r="AI12" s="156"/>
      <c r="AJ12" s="156"/>
      <c r="AK12" s="156"/>
      <c r="AL12" s="156"/>
      <c r="AM12" s="156"/>
      <c r="AN12" s="156"/>
      <c r="AO12" s="156"/>
      <c r="AP12" s="156"/>
      <c r="AQ12" s="156"/>
      <c r="AR12" s="156"/>
      <c r="AS12" s="156"/>
      <c r="AT12" s="156"/>
      <c r="AU12" s="156"/>
      <c r="AV12" s="156"/>
      <c r="AW12" s="156"/>
      <c r="AX12" s="156"/>
      <c r="AY12" s="156"/>
      <c r="AZ12" s="156"/>
      <c r="BA12" s="156"/>
      <c r="BB12" s="156"/>
      <c r="BC12" s="156"/>
      <c r="BD12" s="156"/>
      <c r="BE12" s="156"/>
      <c r="BF12" s="156"/>
      <c r="BG12" s="156"/>
      <c r="BH12" s="156"/>
      <c r="BI12" s="156"/>
      <c r="BJ12" s="156"/>
      <c r="BK12" s="156"/>
      <c r="BL12" s="156"/>
      <c r="BM12" s="156"/>
      <c r="BN12" s="156"/>
      <c r="BO12" s="156"/>
      <c r="BP12" s="156"/>
      <c r="BQ12" s="156"/>
      <c r="BR12" s="156"/>
      <c r="BS12" s="156"/>
      <c r="BT12" s="156"/>
      <c r="BU12" s="156"/>
      <c r="BV12" s="156"/>
      <c r="BW12" s="156"/>
      <c r="BX12" s="156"/>
      <c r="BY12" s="156"/>
      <c r="BZ12" s="156"/>
      <c r="CA12" s="156"/>
      <c r="CB12" s="156"/>
      <c r="CC12" s="156"/>
      <c r="CD12" s="156"/>
      <c r="CE12" s="156"/>
      <c r="CF12" s="156"/>
      <c r="CG12" s="156"/>
      <c r="CH12" s="156"/>
      <c r="CI12" s="156"/>
      <c r="CJ12" s="156"/>
      <c r="CK12" s="156"/>
      <c r="CL12" s="156"/>
      <c r="CM12" s="156"/>
      <c r="CN12" s="156"/>
      <c r="CO12" s="156"/>
      <c r="CP12" s="156"/>
      <c r="CQ12" s="156"/>
      <c r="CR12" s="156"/>
      <c r="CS12" s="156"/>
      <c r="CT12" s="156"/>
      <c r="CU12" s="156"/>
      <c r="CV12" s="156"/>
      <c r="CW12" s="156"/>
      <c r="CX12" s="156"/>
      <c r="CY12" s="156"/>
      <c r="CZ12" s="156"/>
      <c r="DA12" s="156"/>
      <c r="DB12" s="156"/>
      <c r="DC12" s="156"/>
      <c r="DD12" s="156"/>
      <c r="DE12" s="156"/>
      <c r="DF12" s="156"/>
      <c r="DG12" s="156"/>
      <c r="DH12" s="156"/>
      <c r="DI12" s="156"/>
      <c r="DJ12" s="156"/>
      <c r="DK12" s="156"/>
      <c r="DL12" s="156"/>
      <c r="DM12" s="156"/>
      <c r="DN12" s="156"/>
      <c r="DO12" s="156"/>
      <c r="DP12" s="156"/>
      <c r="DQ12" s="156"/>
      <c r="DR12" s="156"/>
      <c r="DS12" s="156"/>
      <c r="DT12" s="156"/>
      <c r="DU12" s="156"/>
      <c r="DV12" s="156"/>
      <c r="DW12" s="156"/>
      <c r="DX12" s="156"/>
      <c r="DY12" s="156"/>
      <c r="DZ12" s="156"/>
      <c r="EA12" s="156"/>
      <c r="EB12" s="156"/>
      <c r="EC12" s="156"/>
      <c r="ED12" s="156"/>
      <c r="EE12" s="156"/>
      <c r="EF12" s="156"/>
      <c r="EG12" s="156"/>
      <c r="EH12" s="156"/>
      <c r="EI12" s="156"/>
      <c r="EJ12" s="156"/>
      <c r="EK12" s="156"/>
      <c r="EL12" s="156"/>
      <c r="EM12" s="156"/>
      <c r="EN12" s="156"/>
      <c r="EO12" s="156"/>
      <c r="EP12" s="156"/>
      <c r="EQ12" s="156"/>
      <c r="ER12" s="156"/>
      <c r="ES12" s="156"/>
      <c r="ET12" s="156"/>
      <c r="EU12" s="156"/>
      <c r="EV12" s="156"/>
      <c r="EW12" s="156"/>
      <c r="EX12" s="156"/>
      <c r="EY12" s="156"/>
      <c r="EZ12" s="156"/>
      <c r="FA12" s="156"/>
      <c r="FB12" s="156"/>
      <c r="FC12" s="156"/>
      <c r="FD12" s="156" t="s">
        <v>6898</v>
      </c>
      <c r="FE12" s="156" t="s">
        <v>6899</v>
      </c>
    </row>
  </sheetData>
  <mergeCells count="171">
    <mergeCell ref="FE4:FE7"/>
    <mergeCell ref="FD4:FD7"/>
    <mergeCell ref="FC6:FC7"/>
    <mergeCell ref="FB6:FB7"/>
    <mergeCell ref="FA6:FA7"/>
    <mergeCell ref="EZ6:EZ7"/>
    <mergeCell ref="EX5:EX7"/>
    <mergeCell ref="EW5:EW7"/>
    <mergeCell ref="EV5:EV7"/>
    <mergeCell ref="EU4:FC4"/>
    <mergeCell ref="EU5:EU7"/>
    <mergeCell ref="FB5:FC5"/>
    <mergeCell ref="EY5:FA5"/>
    <mergeCell ref="A1:B3"/>
    <mergeCell ref="C1:EP3"/>
    <mergeCell ref="A4:N4"/>
    <mergeCell ref="O4:O7"/>
    <mergeCell ref="P4:V4"/>
    <mergeCell ref="W4:AA4"/>
    <mergeCell ref="AB4:AD4"/>
    <mergeCell ref="AE4:AE7"/>
    <mergeCell ref="AF4:AU4"/>
    <mergeCell ref="AV4:AV5"/>
    <mergeCell ref="AD5:AD7"/>
    <mergeCell ref="AF5:AF7"/>
    <mergeCell ref="BL6:BL7"/>
    <mergeCell ref="BM6:BM7"/>
    <mergeCell ref="BN6:BN7"/>
    <mergeCell ref="BO6:BO7"/>
    <mergeCell ref="BP6:BP7"/>
    <mergeCell ref="BQ6:BQ7"/>
    <mergeCell ref="AM5:AM7"/>
    <mergeCell ref="AN5:AN7"/>
    <mergeCell ref="AO5:AO7"/>
    <mergeCell ref="BC5:BC7"/>
    <mergeCell ref="BD5:BD7"/>
    <mergeCell ref="BE5:BE7"/>
    <mergeCell ref="M5:M7"/>
    <mergeCell ref="N5:N7"/>
    <mergeCell ref="P5:P7"/>
    <mergeCell ref="Q5:Q7"/>
    <mergeCell ref="R5:R7"/>
    <mergeCell ref="S5:S7"/>
    <mergeCell ref="A5:A7"/>
    <mergeCell ref="B5:B7"/>
    <mergeCell ref="C5:C7"/>
    <mergeCell ref="D5:D7"/>
    <mergeCell ref="E5:E7"/>
    <mergeCell ref="F5:F7"/>
    <mergeCell ref="G5:G7"/>
    <mergeCell ref="H5:H7"/>
    <mergeCell ref="I5:I7"/>
    <mergeCell ref="J5:J7"/>
    <mergeCell ref="K5:K7"/>
    <mergeCell ref="L5:L7"/>
    <mergeCell ref="Z5:Z7"/>
    <mergeCell ref="AA5:AA7"/>
    <mergeCell ref="AB5:AB7"/>
    <mergeCell ref="AC5:AC7"/>
    <mergeCell ref="T5:T7"/>
    <mergeCell ref="U5:U7"/>
    <mergeCell ref="V5:V7"/>
    <mergeCell ref="W5:W7"/>
    <mergeCell ref="X5:X7"/>
    <mergeCell ref="Y5:Y7"/>
    <mergeCell ref="BV6:BV7"/>
    <mergeCell ref="BW6:BW7"/>
    <mergeCell ref="CK4:ET4"/>
    <mergeCell ref="DV5:DV7"/>
    <mergeCell ref="AG5:AG7"/>
    <mergeCell ref="AH5:AH7"/>
    <mergeCell ref="AI5:AI7"/>
    <mergeCell ref="AJ5:AJ7"/>
    <mergeCell ref="AK5:AK7"/>
    <mergeCell ref="AL5:AL7"/>
    <mergeCell ref="BL4:BR4"/>
    <mergeCell ref="BS4:CA4"/>
    <mergeCell ref="CB4:CJ4"/>
    <mergeCell ref="BF5:BF7"/>
    <mergeCell ref="BG5:BG7"/>
    <mergeCell ref="BH5:BH7"/>
    <mergeCell ref="BI5:BI7"/>
    <mergeCell ref="BJ5:BJ7"/>
    <mergeCell ref="BK5:BK7"/>
    <mergeCell ref="BR6:BR7"/>
    <mergeCell ref="AW6:AW7"/>
    <mergeCell ref="AW4:AW5"/>
    <mergeCell ref="DP5:DP7"/>
    <mergeCell ref="DO5:DO7"/>
    <mergeCell ref="ET5:ET7"/>
    <mergeCell ref="AX4:BB4"/>
    <mergeCell ref="BC4:BK4"/>
    <mergeCell ref="CQ5:CQ7"/>
    <mergeCell ref="CR5:CR7"/>
    <mergeCell ref="CS5:CS7"/>
    <mergeCell ref="CT5:CT7"/>
    <mergeCell ref="CU5:CU7"/>
    <mergeCell ref="CK5:CK7"/>
    <mergeCell ref="CL5:CL7"/>
    <mergeCell ref="CM5:CM7"/>
    <mergeCell ref="CN5:CN7"/>
    <mergeCell ref="BY6:BY7"/>
    <mergeCell ref="BZ6:BZ7"/>
    <mergeCell ref="CA6:CA7"/>
    <mergeCell ref="CB6:CB7"/>
    <mergeCell ref="CC6:CC7"/>
    <mergeCell ref="CD6:CD7"/>
    <mergeCell ref="BS6:BS7"/>
    <mergeCell ref="BT6:BT7"/>
    <mergeCell ref="BU6:BU7"/>
    <mergeCell ref="DR5:DR7"/>
    <mergeCell ref="DS5:DS7"/>
    <mergeCell ref="DT5:DT7"/>
    <mergeCell ref="DU5:DU7"/>
    <mergeCell ref="DF5:DF7"/>
    <mergeCell ref="DG5:DG7"/>
    <mergeCell ref="AP6:AP7"/>
    <mergeCell ref="AR6:AR7"/>
    <mergeCell ref="AS6:AS7"/>
    <mergeCell ref="AT6:AT7"/>
    <mergeCell ref="AU6:AU7"/>
    <mergeCell ref="AV6:AV7"/>
    <mergeCell ref="CO5:CO7"/>
    <mergeCell ref="BX6:BX7"/>
    <mergeCell ref="CY6:CY7"/>
    <mergeCell ref="DH6:DH7"/>
    <mergeCell ref="CE6:CE7"/>
    <mergeCell ref="CF6:CF7"/>
    <mergeCell ref="DJ5:DJ7"/>
    <mergeCell ref="DK5:DK7"/>
    <mergeCell ref="DL5:DL7"/>
    <mergeCell ref="DM5:DM7"/>
    <mergeCell ref="DN5:DN7"/>
    <mergeCell ref="DQ6:DQ7"/>
    <mergeCell ref="DI5:DI7"/>
    <mergeCell ref="CV5:CV7"/>
    <mergeCell ref="CW5:CW7"/>
    <mergeCell ref="EG5:EG7"/>
    <mergeCell ref="EH5:EH7"/>
    <mergeCell ref="EJ5:EJ7"/>
    <mergeCell ref="EI6:EI7"/>
    <mergeCell ref="DW5:DW7"/>
    <mergeCell ref="DX5:DX7"/>
    <mergeCell ref="DY5:DY7"/>
    <mergeCell ref="EA5:EA7"/>
    <mergeCell ref="EB5:EB7"/>
    <mergeCell ref="EC5:EC7"/>
    <mergeCell ref="DZ6:DZ7"/>
    <mergeCell ref="ED5:ED7"/>
    <mergeCell ref="EE5:EE7"/>
    <mergeCell ref="EF5:EF7"/>
    <mergeCell ref="EQ5:EQ7"/>
    <mergeCell ref="ER5:ER7"/>
    <mergeCell ref="ES5:ES7"/>
    <mergeCell ref="EK5:EK7"/>
    <mergeCell ref="EL5:EL7"/>
    <mergeCell ref="EM5:EM7"/>
    <mergeCell ref="EN5:EN7"/>
    <mergeCell ref="EO5:EO7"/>
    <mergeCell ref="EP5:EP7"/>
    <mergeCell ref="DE5:DE7"/>
    <mergeCell ref="DB5:DB7"/>
    <mergeCell ref="CX5:CX7"/>
    <mergeCell ref="CZ5:CZ7"/>
    <mergeCell ref="DA5:DA7"/>
    <mergeCell ref="DC5:DC7"/>
    <mergeCell ref="DD5:DD7"/>
    <mergeCell ref="CG6:CG7"/>
    <mergeCell ref="CH6:CH7"/>
    <mergeCell ref="CI6:CI7"/>
    <mergeCell ref="CJ6:CJ7"/>
  </mergeCells>
  <hyperlinks>
    <hyperlink ref="I8" r:id="rId1"/>
  </hyperlinks>
  <pageMargins left="0.7" right="0.7" top="0.75" bottom="0.75" header="0.3" footer="0.3"/>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13"/>
  <dimension ref="A1:FF20"/>
  <sheetViews>
    <sheetView workbookViewId="0">
      <pane ySplit="1" topLeftCell="A14" activePane="bottomLeft" state="frozen"/>
      <selection activeCell="AI1" sqref="AI1"/>
      <selection pane="bottomLeft" activeCell="A19" sqref="A19:XFD19"/>
    </sheetView>
  </sheetViews>
  <sheetFormatPr baseColWidth="10" defaultRowHeight="15"/>
  <cols>
    <col min="5" max="5" width="23.42578125" customWidth="1"/>
    <col min="7" max="7" width="26" customWidth="1"/>
    <col min="9" max="9" width="37.5703125" customWidth="1"/>
    <col min="11" max="11" width="21" customWidth="1"/>
    <col min="12" max="12" width="18.5703125" customWidth="1"/>
    <col min="14" max="14" width="16.5703125" customWidth="1"/>
    <col min="57" max="57" width="15.5703125" customWidth="1"/>
    <col min="160" max="160" width="39.5703125" customWidth="1"/>
    <col min="161" max="161" width="14.42578125" bestFit="1" customWidth="1"/>
  </cols>
  <sheetData>
    <row r="1" spans="1:162" s="125" customFormat="1" ht="23.25" customHeight="1">
      <c r="A1" s="3374"/>
      <c r="B1" s="3375"/>
      <c r="C1" s="3380" t="s">
        <v>4104</v>
      </c>
      <c r="D1" s="3381"/>
      <c r="E1" s="3381"/>
      <c r="F1" s="3381"/>
      <c r="G1" s="3381"/>
      <c r="H1" s="3381"/>
      <c r="I1" s="3381"/>
      <c r="J1" s="3381"/>
      <c r="K1" s="3381"/>
      <c r="L1" s="3381"/>
      <c r="M1" s="3381"/>
      <c r="N1" s="3381"/>
      <c r="O1" s="3381"/>
      <c r="P1" s="3381"/>
      <c r="Q1" s="3381"/>
      <c r="R1" s="3381"/>
      <c r="S1" s="3381"/>
      <c r="T1" s="3381"/>
      <c r="U1" s="3381"/>
      <c r="V1" s="3381"/>
      <c r="W1" s="3381"/>
      <c r="X1" s="3381"/>
      <c r="Y1" s="3381"/>
      <c r="Z1" s="3381"/>
      <c r="AA1" s="3381"/>
      <c r="AB1" s="3381"/>
      <c r="AC1" s="3381"/>
      <c r="AD1" s="3381"/>
      <c r="AE1" s="3381"/>
      <c r="AF1" s="3381"/>
      <c r="AG1" s="3381"/>
      <c r="AH1" s="3381"/>
      <c r="AI1" s="3381"/>
      <c r="AJ1" s="3381"/>
      <c r="AK1" s="3381"/>
      <c r="AL1" s="3381"/>
      <c r="AM1" s="3381"/>
      <c r="AN1" s="3381"/>
      <c r="AO1" s="3381"/>
      <c r="AP1" s="3381"/>
      <c r="AQ1" s="3381"/>
      <c r="AR1" s="3381"/>
      <c r="AS1" s="3381"/>
      <c r="AT1" s="3381"/>
      <c r="AU1" s="3381"/>
      <c r="AV1" s="3381"/>
      <c r="AW1" s="3381"/>
      <c r="AX1" s="3381"/>
      <c r="AY1" s="3381"/>
      <c r="AZ1" s="3381"/>
      <c r="BA1" s="3381"/>
      <c r="BB1" s="3381"/>
      <c r="BC1" s="3381"/>
      <c r="BD1" s="3381"/>
      <c r="BE1" s="3381"/>
      <c r="BF1" s="3381"/>
      <c r="BG1" s="3381"/>
      <c r="BH1" s="3381"/>
      <c r="BI1" s="3381"/>
      <c r="BJ1" s="3381"/>
      <c r="BK1" s="3381"/>
      <c r="BL1" s="3381"/>
      <c r="BM1" s="3381"/>
      <c r="BN1" s="3381"/>
      <c r="BO1" s="3381"/>
      <c r="BP1" s="3381"/>
      <c r="BQ1" s="3381"/>
      <c r="BR1" s="3381"/>
      <c r="BS1" s="3381"/>
      <c r="BT1" s="3381"/>
      <c r="BU1" s="3381"/>
      <c r="BV1" s="3381"/>
      <c r="BW1" s="3381"/>
      <c r="BX1" s="3381"/>
      <c r="BY1" s="3381"/>
      <c r="BZ1" s="3381"/>
      <c r="CA1" s="3381"/>
      <c r="CB1" s="3381"/>
      <c r="CC1" s="3381"/>
      <c r="CD1" s="3381"/>
      <c r="CE1" s="3381"/>
      <c r="CF1" s="3381"/>
      <c r="CG1" s="3381"/>
      <c r="CH1" s="3381"/>
      <c r="CI1" s="3381"/>
      <c r="CJ1" s="3381"/>
      <c r="CK1" s="3381"/>
      <c r="CL1" s="3381"/>
      <c r="CM1" s="3381"/>
      <c r="CN1" s="3381"/>
      <c r="CO1" s="3381"/>
      <c r="CP1" s="3381"/>
      <c r="CQ1" s="3381"/>
      <c r="CR1" s="3381"/>
      <c r="CS1" s="3381"/>
      <c r="CT1" s="3381"/>
      <c r="CU1" s="3381"/>
      <c r="CV1" s="3381"/>
      <c r="CW1" s="3381"/>
      <c r="CX1" s="3381"/>
      <c r="CY1" s="3381"/>
      <c r="CZ1" s="3381"/>
      <c r="DA1" s="3381"/>
      <c r="DB1" s="3381"/>
      <c r="DC1" s="3381"/>
      <c r="DD1" s="3381"/>
      <c r="DE1" s="3381"/>
      <c r="DF1" s="3381"/>
      <c r="DG1" s="3381"/>
      <c r="DH1" s="3381"/>
      <c r="DI1" s="3381"/>
      <c r="DJ1" s="3381"/>
      <c r="DK1" s="3381"/>
      <c r="DL1" s="3381"/>
      <c r="DM1" s="3381"/>
      <c r="DN1" s="3381"/>
      <c r="DO1" s="3381"/>
      <c r="DP1" s="3381"/>
      <c r="DQ1" s="3381"/>
      <c r="DR1" s="3381"/>
      <c r="DS1" s="3381"/>
      <c r="DT1" s="3381"/>
      <c r="DU1" s="3381"/>
      <c r="DV1" s="3381"/>
      <c r="DW1" s="3381"/>
      <c r="DX1" s="3381"/>
      <c r="DY1" s="3381"/>
      <c r="DZ1" s="3381"/>
      <c r="EA1" s="3381"/>
      <c r="EB1" s="3381"/>
      <c r="EC1" s="3381"/>
      <c r="ED1" s="3381"/>
      <c r="EE1" s="3381"/>
      <c r="EF1" s="3381"/>
      <c r="EG1" s="3381"/>
      <c r="EH1" s="3381"/>
      <c r="EI1" s="3381"/>
      <c r="EJ1" s="3381"/>
      <c r="EK1" s="3381"/>
      <c r="EL1" s="3381"/>
      <c r="EM1" s="3381"/>
      <c r="EN1" s="3381"/>
      <c r="EO1" s="3381"/>
      <c r="EP1" s="3381"/>
      <c r="EQ1" s="338"/>
      <c r="ER1" s="338"/>
      <c r="ES1" s="338"/>
      <c r="ET1" s="338"/>
      <c r="EU1" s="333"/>
      <c r="EV1" s="333"/>
      <c r="EW1" s="333"/>
      <c r="EX1" s="333"/>
      <c r="EY1" s="333"/>
      <c r="EZ1" s="333"/>
      <c r="FA1" s="333"/>
      <c r="FB1" s="333"/>
      <c r="FC1" s="333"/>
      <c r="FD1" s="152" t="s">
        <v>1</v>
      </c>
      <c r="FE1" s="152" t="s">
        <v>2</v>
      </c>
      <c r="FF1" s="3386" t="s">
        <v>7509</v>
      </c>
    </row>
    <row r="2" spans="1:162" s="125" customFormat="1">
      <c r="A2" s="3376"/>
      <c r="B2" s="3377"/>
      <c r="C2" s="3382"/>
      <c r="D2" s="3383"/>
      <c r="E2" s="3383"/>
      <c r="F2" s="3383"/>
      <c r="G2" s="3383"/>
      <c r="H2" s="3383"/>
      <c r="I2" s="3383"/>
      <c r="J2" s="3383"/>
      <c r="K2" s="3383"/>
      <c r="L2" s="3383"/>
      <c r="M2" s="3383"/>
      <c r="N2" s="3383"/>
      <c r="O2" s="3383"/>
      <c r="P2" s="3383"/>
      <c r="Q2" s="3383"/>
      <c r="R2" s="3383"/>
      <c r="S2" s="3383"/>
      <c r="T2" s="3383"/>
      <c r="U2" s="3383"/>
      <c r="V2" s="3383"/>
      <c r="W2" s="3383"/>
      <c r="X2" s="3383"/>
      <c r="Y2" s="3383"/>
      <c r="Z2" s="3383"/>
      <c r="AA2" s="3383"/>
      <c r="AB2" s="3383"/>
      <c r="AC2" s="3383"/>
      <c r="AD2" s="3383"/>
      <c r="AE2" s="3383"/>
      <c r="AF2" s="3383"/>
      <c r="AG2" s="3383"/>
      <c r="AH2" s="3383"/>
      <c r="AI2" s="3383"/>
      <c r="AJ2" s="3383"/>
      <c r="AK2" s="3383"/>
      <c r="AL2" s="3383"/>
      <c r="AM2" s="3383"/>
      <c r="AN2" s="3383"/>
      <c r="AO2" s="3383"/>
      <c r="AP2" s="3383"/>
      <c r="AQ2" s="3383"/>
      <c r="AR2" s="3383"/>
      <c r="AS2" s="3383"/>
      <c r="AT2" s="3383"/>
      <c r="AU2" s="3383"/>
      <c r="AV2" s="3383"/>
      <c r="AW2" s="3383"/>
      <c r="AX2" s="3383"/>
      <c r="AY2" s="3383"/>
      <c r="AZ2" s="3383"/>
      <c r="BA2" s="3383"/>
      <c r="BB2" s="3383"/>
      <c r="BC2" s="3383"/>
      <c r="BD2" s="3383"/>
      <c r="BE2" s="3383"/>
      <c r="BF2" s="3383"/>
      <c r="BG2" s="3383"/>
      <c r="BH2" s="3383"/>
      <c r="BI2" s="3383"/>
      <c r="BJ2" s="3383"/>
      <c r="BK2" s="3383"/>
      <c r="BL2" s="3383"/>
      <c r="BM2" s="3383"/>
      <c r="BN2" s="3383"/>
      <c r="BO2" s="3383"/>
      <c r="BP2" s="3383"/>
      <c r="BQ2" s="3383"/>
      <c r="BR2" s="3383"/>
      <c r="BS2" s="3383"/>
      <c r="BT2" s="3383"/>
      <c r="BU2" s="3383"/>
      <c r="BV2" s="3383"/>
      <c r="BW2" s="3383"/>
      <c r="BX2" s="3383"/>
      <c r="BY2" s="3383"/>
      <c r="BZ2" s="3383"/>
      <c r="CA2" s="3383"/>
      <c r="CB2" s="3383"/>
      <c r="CC2" s="3383"/>
      <c r="CD2" s="3383"/>
      <c r="CE2" s="3383"/>
      <c r="CF2" s="3383"/>
      <c r="CG2" s="3383"/>
      <c r="CH2" s="3383"/>
      <c r="CI2" s="3383"/>
      <c r="CJ2" s="3383"/>
      <c r="CK2" s="3383"/>
      <c r="CL2" s="3383"/>
      <c r="CM2" s="3383"/>
      <c r="CN2" s="3383"/>
      <c r="CO2" s="3383"/>
      <c r="CP2" s="3383"/>
      <c r="CQ2" s="3383"/>
      <c r="CR2" s="3383"/>
      <c r="CS2" s="3383"/>
      <c r="CT2" s="3383"/>
      <c r="CU2" s="3383"/>
      <c r="CV2" s="3383"/>
      <c r="CW2" s="3383"/>
      <c r="CX2" s="3383"/>
      <c r="CY2" s="3383"/>
      <c r="CZ2" s="3383"/>
      <c r="DA2" s="3383"/>
      <c r="DB2" s="3383"/>
      <c r="DC2" s="3383"/>
      <c r="DD2" s="3383"/>
      <c r="DE2" s="3383"/>
      <c r="DF2" s="3383"/>
      <c r="DG2" s="3383"/>
      <c r="DH2" s="3383"/>
      <c r="DI2" s="3383"/>
      <c r="DJ2" s="3383"/>
      <c r="DK2" s="3383"/>
      <c r="DL2" s="3383"/>
      <c r="DM2" s="3383"/>
      <c r="DN2" s="3383"/>
      <c r="DO2" s="3383"/>
      <c r="DP2" s="3383"/>
      <c r="DQ2" s="3383"/>
      <c r="DR2" s="3383"/>
      <c r="DS2" s="3383"/>
      <c r="DT2" s="3383"/>
      <c r="DU2" s="3383"/>
      <c r="DV2" s="3383"/>
      <c r="DW2" s="3383"/>
      <c r="DX2" s="3383"/>
      <c r="DY2" s="3383"/>
      <c r="DZ2" s="3383"/>
      <c r="EA2" s="3383"/>
      <c r="EB2" s="3383"/>
      <c r="EC2" s="3383"/>
      <c r="ED2" s="3383"/>
      <c r="EE2" s="3383"/>
      <c r="EF2" s="3383"/>
      <c r="EG2" s="3383"/>
      <c r="EH2" s="3383"/>
      <c r="EI2" s="3383"/>
      <c r="EJ2" s="3383"/>
      <c r="EK2" s="3383"/>
      <c r="EL2" s="3383"/>
      <c r="EM2" s="3383"/>
      <c r="EN2" s="3383"/>
      <c r="EO2" s="3383"/>
      <c r="EP2" s="3383"/>
      <c r="EQ2" s="339"/>
      <c r="ER2" s="339"/>
      <c r="ES2" s="339"/>
      <c r="ET2" s="339"/>
      <c r="EU2" s="333"/>
      <c r="EV2" s="333"/>
      <c r="EW2" s="333"/>
      <c r="EX2" s="333"/>
      <c r="EY2" s="333"/>
      <c r="EZ2" s="333"/>
      <c r="FA2" s="333"/>
      <c r="FB2" s="333"/>
      <c r="FC2" s="333"/>
      <c r="FD2" s="334" t="s">
        <v>3</v>
      </c>
      <c r="FE2" s="340">
        <v>7</v>
      </c>
      <c r="FF2" s="3387"/>
    </row>
    <row r="3" spans="1:162" s="125" customFormat="1" ht="28.5" customHeight="1">
      <c r="A3" s="3378"/>
      <c r="B3" s="3379"/>
      <c r="C3" s="3384"/>
      <c r="D3" s="3385"/>
      <c r="E3" s="3385"/>
      <c r="F3" s="3385"/>
      <c r="G3" s="3385"/>
      <c r="H3" s="3385"/>
      <c r="I3" s="3385"/>
      <c r="J3" s="3385"/>
      <c r="K3" s="3385"/>
      <c r="L3" s="3385"/>
      <c r="M3" s="3385"/>
      <c r="N3" s="3385"/>
      <c r="O3" s="3385"/>
      <c r="P3" s="3385"/>
      <c r="Q3" s="3385"/>
      <c r="R3" s="3385"/>
      <c r="S3" s="3385"/>
      <c r="T3" s="3385"/>
      <c r="U3" s="3385"/>
      <c r="V3" s="3385"/>
      <c r="W3" s="3385"/>
      <c r="X3" s="3385"/>
      <c r="Y3" s="3385"/>
      <c r="Z3" s="3385"/>
      <c r="AA3" s="3385"/>
      <c r="AB3" s="3385"/>
      <c r="AC3" s="3385"/>
      <c r="AD3" s="3385"/>
      <c r="AE3" s="3385"/>
      <c r="AF3" s="3385"/>
      <c r="AG3" s="3385"/>
      <c r="AH3" s="3385"/>
      <c r="AI3" s="3385"/>
      <c r="AJ3" s="3385"/>
      <c r="AK3" s="3385"/>
      <c r="AL3" s="3385"/>
      <c r="AM3" s="3385"/>
      <c r="AN3" s="3385"/>
      <c r="AO3" s="3385"/>
      <c r="AP3" s="3385"/>
      <c r="AQ3" s="3385"/>
      <c r="AR3" s="3385"/>
      <c r="AS3" s="3385"/>
      <c r="AT3" s="3385"/>
      <c r="AU3" s="3385"/>
      <c r="AV3" s="3385"/>
      <c r="AW3" s="3385"/>
      <c r="AX3" s="3385"/>
      <c r="AY3" s="3385"/>
      <c r="AZ3" s="3385"/>
      <c r="BA3" s="3385"/>
      <c r="BB3" s="3385"/>
      <c r="BC3" s="3385"/>
      <c r="BD3" s="3385"/>
      <c r="BE3" s="3385"/>
      <c r="BF3" s="3385"/>
      <c r="BG3" s="3385"/>
      <c r="BH3" s="3385"/>
      <c r="BI3" s="3385"/>
      <c r="BJ3" s="3385"/>
      <c r="BK3" s="3385"/>
      <c r="BL3" s="3385"/>
      <c r="BM3" s="3385"/>
      <c r="BN3" s="3385"/>
      <c r="BO3" s="3385"/>
      <c r="BP3" s="3385"/>
      <c r="BQ3" s="3385"/>
      <c r="BR3" s="3385"/>
      <c r="BS3" s="3385"/>
      <c r="BT3" s="3385"/>
      <c r="BU3" s="3385"/>
      <c r="BV3" s="3385"/>
      <c r="BW3" s="3385"/>
      <c r="BX3" s="3385"/>
      <c r="BY3" s="3385"/>
      <c r="BZ3" s="3385"/>
      <c r="CA3" s="3385"/>
      <c r="CB3" s="3385"/>
      <c r="CC3" s="3385"/>
      <c r="CD3" s="3385"/>
      <c r="CE3" s="3385"/>
      <c r="CF3" s="3385"/>
      <c r="CG3" s="3385"/>
      <c r="CH3" s="3385"/>
      <c r="CI3" s="3385"/>
      <c r="CJ3" s="3385"/>
      <c r="CK3" s="3385"/>
      <c r="CL3" s="3385"/>
      <c r="CM3" s="3385"/>
      <c r="CN3" s="3385"/>
      <c r="CO3" s="3385"/>
      <c r="CP3" s="3385"/>
      <c r="CQ3" s="3385"/>
      <c r="CR3" s="3385"/>
      <c r="CS3" s="3385"/>
      <c r="CT3" s="3385"/>
      <c r="CU3" s="3385"/>
      <c r="CV3" s="3385"/>
      <c r="CW3" s="3385"/>
      <c r="CX3" s="3385"/>
      <c r="CY3" s="3385"/>
      <c r="CZ3" s="3385"/>
      <c r="DA3" s="3385"/>
      <c r="DB3" s="3385"/>
      <c r="DC3" s="3385"/>
      <c r="DD3" s="3385"/>
      <c r="DE3" s="3385"/>
      <c r="DF3" s="3385"/>
      <c r="DG3" s="3385"/>
      <c r="DH3" s="3385"/>
      <c r="DI3" s="3385"/>
      <c r="DJ3" s="3385"/>
      <c r="DK3" s="3385"/>
      <c r="DL3" s="3385"/>
      <c r="DM3" s="3385"/>
      <c r="DN3" s="3385"/>
      <c r="DO3" s="3385"/>
      <c r="DP3" s="3385"/>
      <c r="DQ3" s="3385"/>
      <c r="DR3" s="3385"/>
      <c r="DS3" s="3385"/>
      <c r="DT3" s="3385"/>
      <c r="DU3" s="3385"/>
      <c r="DV3" s="3385"/>
      <c r="DW3" s="3385"/>
      <c r="DX3" s="3385"/>
      <c r="DY3" s="3385"/>
      <c r="DZ3" s="3385"/>
      <c r="EA3" s="3385"/>
      <c r="EB3" s="3385"/>
      <c r="EC3" s="3385"/>
      <c r="ED3" s="3385"/>
      <c r="EE3" s="3385"/>
      <c r="EF3" s="3385"/>
      <c r="EG3" s="3385"/>
      <c r="EH3" s="3385"/>
      <c r="EI3" s="3385"/>
      <c r="EJ3" s="3385"/>
      <c r="EK3" s="3385"/>
      <c r="EL3" s="3385"/>
      <c r="EM3" s="3385"/>
      <c r="EN3" s="3385"/>
      <c r="EO3" s="3385"/>
      <c r="EP3" s="3385"/>
      <c r="EQ3" s="339"/>
      <c r="ER3" s="339"/>
      <c r="ES3" s="339"/>
      <c r="ET3" s="339"/>
      <c r="EU3" s="333"/>
      <c r="EV3" s="333"/>
      <c r="EW3" s="333"/>
      <c r="EX3" s="333"/>
      <c r="EY3" s="333"/>
      <c r="EZ3" s="333"/>
      <c r="FA3" s="333"/>
      <c r="FB3" s="333"/>
      <c r="FC3" s="333"/>
      <c r="FD3" s="334" t="s">
        <v>4</v>
      </c>
      <c r="FE3" s="341">
        <v>44411</v>
      </c>
      <c r="FF3" s="3387"/>
    </row>
    <row r="4" spans="1:162" s="157" customFormat="1" ht="52.5" customHeight="1">
      <c r="A4" s="3302" t="s">
        <v>5</v>
      </c>
      <c r="B4" s="3303"/>
      <c r="C4" s="3303"/>
      <c r="D4" s="3303"/>
      <c r="E4" s="3303"/>
      <c r="F4" s="3303"/>
      <c r="G4" s="3303"/>
      <c r="H4" s="3303"/>
      <c r="I4" s="3303"/>
      <c r="J4" s="3303"/>
      <c r="K4" s="3303"/>
      <c r="L4" s="3303"/>
      <c r="M4" s="3303"/>
      <c r="N4" s="3304"/>
      <c r="O4" s="3305" t="s">
        <v>3144</v>
      </c>
      <c r="P4" s="3308" t="s">
        <v>6</v>
      </c>
      <c r="Q4" s="3309"/>
      <c r="R4" s="3309"/>
      <c r="S4" s="3309"/>
      <c r="T4" s="3309"/>
      <c r="U4" s="3309"/>
      <c r="V4" s="3310"/>
      <c r="W4" s="3311" t="s">
        <v>7</v>
      </c>
      <c r="X4" s="3312"/>
      <c r="Y4" s="3312"/>
      <c r="Z4" s="3312"/>
      <c r="AA4" s="3313"/>
      <c r="AB4" s="3314" t="s">
        <v>28</v>
      </c>
      <c r="AC4" s="3315"/>
      <c r="AD4" s="3316"/>
      <c r="AE4" s="3317" t="s">
        <v>3138</v>
      </c>
      <c r="AF4" s="3320" t="s">
        <v>9</v>
      </c>
      <c r="AG4" s="3321"/>
      <c r="AH4" s="3321"/>
      <c r="AI4" s="3321"/>
      <c r="AJ4" s="3321"/>
      <c r="AK4" s="3321"/>
      <c r="AL4" s="3321"/>
      <c r="AM4" s="3321"/>
      <c r="AN4" s="3321"/>
      <c r="AO4" s="3321"/>
      <c r="AP4" s="3321"/>
      <c r="AQ4" s="3321"/>
      <c r="AR4" s="3321"/>
      <c r="AS4" s="3321"/>
      <c r="AT4" s="3321"/>
      <c r="AU4" s="3322"/>
      <c r="AV4" s="3323" t="s">
        <v>3139</v>
      </c>
      <c r="AW4" s="3323" t="s">
        <v>3151</v>
      </c>
      <c r="AX4" s="3328" t="s">
        <v>6</v>
      </c>
      <c r="AY4" s="3329"/>
      <c r="AZ4" s="3329"/>
      <c r="BA4" s="3329"/>
      <c r="BB4" s="3330"/>
      <c r="BC4" s="3331" t="s">
        <v>10</v>
      </c>
      <c r="BD4" s="3332"/>
      <c r="BE4" s="3332"/>
      <c r="BF4" s="3332"/>
      <c r="BG4" s="3332"/>
      <c r="BH4" s="3332"/>
      <c r="BI4" s="3332"/>
      <c r="BJ4" s="3332"/>
      <c r="BK4" s="3333"/>
      <c r="BL4" s="3264" t="s">
        <v>11</v>
      </c>
      <c r="BM4" s="3265"/>
      <c r="BN4" s="3265"/>
      <c r="BO4" s="3265"/>
      <c r="BP4" s="3265"/>
      <c r="BQ4" s="3265"/>
      <c r="BR4" s="3266"/>
      <c r="BS4" s="3267" t="s">
        <v>13</v>
      </c>
      <c r="BT4" s="3268"/>
      <c r="BU4" s="3268"/>
      <c r="BV4" s="3268"/>
      <c r="BW4" s="3268"/>
      <c r="BX4" s="3268"/>
      <c r="BY4" s="3268"/>
      <c r="BZ4" s="3268"/>
      <c r="CA4" s="3269"/>
      <c r="CB4" s="3270" t="s">
        <v>14</v>
      </c>
      <c r="CC4" s="3271"/>
      <c r="CD4" s="3271"/>
      <c r="CE4" s="3271"/>
      <c r="CF4" s="3271"/>
      <c r="CG4" s="3271"/>
      <c r="CH4" s="3271"/>
      <c r="CI4" s="3271"/>
      <c r="CJ4" s="3272"/>
      <c r="CK4" s="3288" t="s">
        <v>6477</v>
      </c>
      <c r="CL4" s="3289"/>
      <c r="CM4" s="3289"/>
      <c r="CN4" s="3289"/>
      <c r="CO4" s="3289"/>
      <c r="CP4" s="3289"/>
      <c r="CQ4" s="3289"/>
      <c r="CR4" s="3289"/>
      <c r="CS4" s="3289"/>
      <c r="CT4" s="3289"/>
      <c r="CU4" s="3289"/>
      <c r="CV4" s="3289"/>
      <c r="CW4" s="3289"/>
      <c r="CX4" s="3289"/>
      <c r="CY4" s="3289"/>
      <c r="CZ4" s="3289"/>
      <c r="DA4" s="3289"/>
      <c r="DB4" s="3289"/>
      <c r="DC4" s="3289"/>
      <c r="DD4" s="3289"/>
      <c r="DE4" s="3289"/>
      <c r="DF4" s="3289"/>
      <c r="DG4" s="3289"/>
      <c r="DH4" s="3289"/>
      <c r="DI4" s="3289"/>
      <c r="DJ4" s="3289"/>
      <c r="DK4" s="3289"/>
      <c r="DL4" s="3289"/>
      <c r="DM4" s="3289"/>
      <c r="DN4" s="3289"/>
      <c r="DO4" s="3289"/>
      <c r="DP4" s="3289"/>
      <c r="DQ4" s="3289"/>
      <c r="DR4" s="3289"/>
      <c r="DS4" s="3289"/>
      <c r="DT4" s="3289"/>
      <c r="DU4" s="3289"/>
      <c r="DV4" s="3289"/>
      <c r="DW4" s="3289"/>
      <c r="DX4" s="3289"/>
      <c r="DY4" s="3289"/>
      <c r="DZ4" s="3289"/>
      <c r="EA4" s="3289"/>
      <c r="EB4" s="3289"/>
      <c r="EC4" s="3289"/>
      <c r="ED4" s="3289"/>
      <c r="EE4" s="3289"/>
      <c r="EF4" s="3289"/>
      <c r="EG4" s="3289"/>
      <c r="EH4" s="3289"/>
      <c r="EI4" s="3289"/>
      <c r="EJ4" s="3289"/>
      <c r="EK4" s="3289"/>
      <c r="EL4" s="3289"/>
      <c r="EM4" s="3289"/>
      <c r="EN4" s="3289"/>
      <c r="EO4" s="3289"/>
      <c r="EP4" s="3289"/>
      <c r="EQ4" s="3290"/>
      <c r="ER4" s="3290"/>
      <c r="ES4" s="3290"/>
      <c r="ET4" s="3291"/>
      <c r="EU4" s="3292" t="s">
        <v>4182</v>
      </c>
      <c r="EV4" s="3292"/>
      <c r="EW4" s="3292"/>
      <c r="EX4" s="3292"/>
      <c r="EY4" s="3292"/>
      <c r="EZ4" s="3292"/>
      <c r="FA4" s="3292"/>
      <c r="FB4" s="3292"/>
      <c r="FC4" s="3292"/>
      <c r="FD4" s="3293" t="s">
        <v>6478</v>
      </c>
      <c r="FE4" s="3296" t="s">
        <v>6479</v>
      </c>
      <c r="FF4" s="3387"/>
    </row>
    <row r="5" spans="1:162" s="166" customFormat="1" ht="56.25" customHeight="1">
      <c r="A5" s="3273" t="s">
        <v>16</v>
      </c>
      <c r="B5" s="3299" t="s">
        <v>17</v>
      </c>
      <c r="C5" s="3273" t="s">
        <v>18</v>
      </c>
      <c r="D5" s="3273" t="s">
        <v>3141</v>
      </c>
      <c r="E5" s="3273" t="s">
        <v>20</v>
      </c>
      <c r="F5" s="3273" t="s">
        <v>21</v>
      </c>
      <c r="G5" s="3273" t="s">
        <v>1127</v>
      </c>
      <c r="H5" s="3273" t="s">
        <v>6480</v>
      </c>
      <c r="I5" s="3273" t="s">
        <v>1129</v>
      </c>
      <c r="J5" s="3273" t="s">
        <v>6481</v>
      </c>
      <c r="K5" s="3273" t="s">
        <v>3143</v>
      </c>
      <c r="L5" s="3273" t="s">
        <v>24</v>
      </c>
      <c r="M5" s="3273" t="s">
        <v>25</v>
      </c>
      <c r="N5" s="3273" t="s">
        <v>26</v>
      </c>
      <c r="O5" s="3306"/>
      <c r="P5" s="3276" t="s">
        <v>28</v>
      </c>
      <c r="Q5" s="3276" t="s">
        <v>29</v>
      </c>
      <c r="R5" s="3276" t="s">
        <v>30</v>
      </c>
      <c r="S5" s="3276" t="s">
        <v>6482</v>
      </c>
      <c r="T5" s="3276" t="s">
        <v>6483</v>
      </c>
      <c r="U5" s="3276" t="s">
        <v>31</v>
      </c>
      <c r="V5" s="3276" t="s">
        <v>32</v>
      </c>
      <c r="W5" s="3279" t="s">
        <v>1131</v>
      </c>
      <c r="X5" s="3279" t="s">
        <v>1132</v>
      </c>
      <c r="Y5" s="3279" t="s">
        <v>1133</v>
      </c>
      <c r="Z5" s="3279" t="s">
        <v>33</v>
      </c>
      <c r="AA5" s="3279" t="s">
        <v>34</v>
      </c>
      <c r="AB5" s="3285" t="s">
        <v>28</v>
      </c>
      <c r="AC5" s="3285" t="s">
        <v>29</v>
      </c>
      <c r="AD5" s="3285" t="s">
        <v>30</v>
      </c>
      <c r="AE5" s="3318"/>
      <c r="AF5" s="3282" t="s">
        <v>37</v>
      </c>
      <c r="AG5" s="3282" t="s">
        <v>38</v>
      </c>
      <c r="AH5" s="3282" t="s">
        <v>3146</v>
      </c>
      <c r="AI5" s="3282" t="s">
        <v>3147</v>
      </c>
      <c r="AJ5" s="3282" t="s">
        <v>1139</v>
      </c>
      <c r="AK5" s="3282" t="s">
        <v>3148</v>
      </c>
      <c r="AL5" s="3282" t="s">
        <v>3149</v>
      </c>
      <c r="AM5" s="3282" t="s">
        <v>3150</v>
      </c>
      <c r="AN5" s="3282" t="s">
        <v>39</v>
      </c>
      <c r="AO5" s="3282" t="s">
        <v>6484</v>
      </c>
      <c r="AP5" s="325" t="s">
        <v>6485</v>
      </c>
      <c r="AQ5" s="325" t="s">
        <v>6486</v>
      </c>
      <c r="AR5" s="325" t="s">
        <v>6487</v>
      </c>
      <c r="AS5" s="325" t="s">
        <v>6488</v>
      </c>
      <c r="AT5" s="325" t="s">
        <v>6489</v>
      </c>
      <c r="AU5" s="325" t="s">
        <v>6490</v>
      </c>
      <c r="AV5" s="3324"/>
      <c r="AW5" s="3324"/>
      <c r="AX5" s="349" t="s">
        <v>44</v>
      </c>
      <c r="AY5" s="349" t="s">
        <v>45</v>
      </c>
      <c r="AZ5" s="349" t="s">
        <v>30</v>
      </c>
      <c r="BA5" s="349" t="s">
        <v>31</v>
      </c>
      <c r="BB5" s="349" t="s">
        <v>32</v>
      </c>
      <c r="BC5" s="3325" t="s">
        <v>46</v>
      </c>
      <c r="BD5" s="3325" t="s">
        <v>47</v>
      </c>
      <c r="BE5" s="3325" t="s">
        <v>30</v>
      </c>
      <c r="BF5" s="3325" t="s">
        <v>48</v>
      </c>
      <c r="BG5" s="3325" t="s">
        <v>49</v>
      </c>
      <c r="BH5" s="3325" t="s">
        <v>4235</v>
      </c>
      <c r="BI5" s="3325" t="s">
        <v>50</v>
      </c>
      <c r="BJ5" s="3325" t="s">
        <v>51</v>
      </c>
      <c r="BK5" s="3325" t="s">
        <v>6491</v>
      </c>
      <c r="BL5" s="326" t="s">
        <v>52</v>
      </c>
      <c r="BM5" s="326" t="s">
        <v>53</v>
      </c>
      <c r="BN5" s="326" t="s">
        <v>46</v>
      </c>
      <c r="BO5" s="327" t="s">
        <v>47</v>
      </c>
      <c r="BP5" s="327" t="s">
        <v>30</v>
      </c>
      <c r="BQ5" s="328" t="s">
        <v>54</v>
      </c>
      <c r="BR5" s="328" t="s">
        <v>50</v>
      </c>
      <c r="BS5" s="329" t="s">
        <v>52</v>
      </c>
      <c r="BT5" s="329" t="s">
        <v>53</v>
      </c>
      <c r="BU5" s="329" t="s">
        <v>55</v>
      </c>
      <c r="BV5" s="329" t="s">
        <v>56</v>
      </c>
      <c r="BW5" s="329" t="s">
        <v>57</v>
      </c>
      <c r="BX5" s="329" t="s">
        <v>46</v>
      </c>
      <c r="BY5" s="329" t="s">
        <v>58</v>
      </c>
      <c r="BZ5" s="329" t="s">
        <v>59</v>
      </c>
      <c r="CA5" s="329" t="s">
        <v>60</v>
      </c>
      <c r="CB5" s="335" t="s">
        <v>61</v>
      </c>
      <c r="CC5" s="335" t="s">
        <v>53</v>
      </c>
      <c r="CD5" s="335" t="s">
        <v>62</v>
      </c>
      <c r="CE5" s="335" t="s">
        <v>63</v>
      </c>
      <c r="CF5" s="335" t="s">
        <v>38</v>
      </c>
      <c r="CG5" s="335" t="s">
        <v>46</v>
      </c>
      <c r="CH5" s="335" t="s">
        <v>47</v>
      </c>
      <c r="CI5" s="335" t="s">
        <v>30</v>
      </c>
      <c r="CJ5" s="335" t="s">
        <v>60</v>
      </c>
      <c r="CK5" s="3352" t="s">
        <v>6492</v>
      </c>
      <c r="CL5" s="3352" t="s">
        <v>53</v>
      </c>
      <c r="CM5" s="3352" t="s">
        <v>62</v>
      </c>
      <c r="CN5" s="3352" t="s">
        <v>63</v>
      </c>
      <c r="CO5" s="3352" t="s">
        <v>38</v>
      </c>
      <c r="CP5" s="330" t="s">
        <v>46</v>
      </c>
      <c r="CQ5" s="3352" t="s">
        <v>6493</v>
      </c>
      <c r="CR5" s="3352" t="s">
        <v>6494</v>
      </c>
      <c r="CS5" s="3352" t="s">
        <v>6495</v>
      </c>
      <c r="CT5" s="3355" t="s">
        <v>6492</v>
      </c>
      <c r="CU5" s="3355" t="s">
        <v>53</v>
      </c>
      <c r="CV5" s="3355" t="s">
        <v>62</v>
      </c>
      <c r="CW5" s="3355" t="s">
        <v>63</v>
      </c>
      <c r="CX5" s="3355" t="s">
        <v>38</v>
      </c>
      <c r="CY5" s="342" t="s">
        <v>46</v>
      </c>
      <c r="CZ5" s="3355" t="s">
        <v>6493</v>
      </c>
      <c r="DA5" s="3355" t="s">
        <v>6494</v>
      </c>
      <c r="DB5" s="3355" t="s">
        <v>6495</v>
      </c>
      <c r="DC5" s="3358" t="s">
        <v>6492</v>
      </c>
      <c r="DD5" s="3358" t="s">
        <v>53</v>
      </c>
      <c r="DE5" s="3358" t="s">
        <v>62</v>
      </c>
      <c r="DF5" s="3358" t="s">
        <v>63</v>
      </c>
      <c r="DG5" s="3358" t="s">
        <v>38</v>
      </c>
      <c r="DH5" s="343" t="s">
        <v>46</v>
      </c>
      <c r="DI5" s="3358" t="s">
        <v>6493</v>
      </c>
      <c r="DJ5" s="3358" t="s">
        <v>6494</v>
      </c>
      <c r="DK5" s="3358" t="s">
        <v>6495</v>
      </c>
      <c r="DL5" s="3355" t="s">
        <v>6492</v>
      </c>
      <c r="DM5" s="3355" t="s">
        <v>53</v>
      </c>
      <c r="DN5" s="3355" t="s">
        <v>62</v>
      </c>
      <c r="DO5" s="3355" t="s">
        <v>63</v>
      </c>
      <c r="DP5" s="3355" t="s">
        <v>38</v>
      </c>
      <c r="DQ5" s="342" t="s">
        <v>46</v>
      </c>
      <c r="DR5" s="3355" t="s">
        <v>6493</v>
      </c>
      <c r="DS5" s="3355" t="s">
        <v>6494</v>
      </c>
      <c r="DT5" s="3355" t="s">
        <v>6495</v>
      </c>
      <c r="DU5" s="3352" t="s">
        <v>6492</v>
      </c>
      <c r="DV5" s="3352" t="s">
        <v>53</v>
      </c>
      <c r="DW5" s="3352" t="s">
        <v>62</v>
      </c>
      <c r="DX5" s="3352" t="s">
        <v>63</v>
      </c>
      <c r="DY5" s="3352" t="s">
        <v>38</v>
      </c>
      <c r="DZ5" s="330" t="s">
        <v>46</v>
      </c>
      <c r="EA5" s="3352" t="s">
        <v>6493</v>
      </c>
      <c r="EB5" s="3352" t="s">
        <v>6494</v>
      </c>
      <c r="EC5" s="3352" t="s">
        <v>6495</v>
      </c>
      <c r="ED5" s="3355" t="s">
        <v>6492</v>
      </c>
      <c r="EE5" s="3355" t="s">
        <v>53</v>
      </c>
      <c r="EF5" s="3355" t="s">
        <v>62</v>
      </c>
      <c r="EG5" s="3355" t="s">
        <v>63</v>
      </c>
      <c r="EH5" s="3355" t="s">
        <v>38</v>
      </c>
      <c r="EI5" s="342" t="s">
        <v>46</v>
      </c>
      <c r="EJ5" s="3355" t="s">
        <v>6493</v>
      </c>
      <c r="EK5" s="3355" t="s">
        <v>6494</v>
      </c>
      <c r="EL5" s="3355" t="s">
        <v>6495</v>
      </c>
      <c r="EM5" s="3358" t="s">
        <v>53</v>
      </c>
      <c r="EN5" s="3358" t="s">
        <v>62</v>
      </c>
      <c r="EO5" s="3358" t="s">
        <v>63</v>
      </c>
      <c r="EP5" s="3358" t="s">
        <v>38</v>
      </c>
      <c r="EQ5" s="3358" t="s">
        <v>6496</v>
      </c>
      <c r="ER5" s="3358" t="s">
        <v>6493</v>
      </c>
      <c r="ES5" s="3358" t="s">
        <v>6494</v>
      </c>
      <c r="ET5" s="3358" t="s">
        <v>6495</v>
      </c>
      <c r="EU5" s="3364" t="s">
        <v>6497</v>
      </c>
      <c r="EV5" s="3364" t="s">
        <v>6498</v>
      </c>
      <c r="EW5" s="3364" t="s">
        <v>6499</v>
      </c>
      <c r="EX5" s="3364" t="s">
        <v>6500</v>
      </c>
      <c r="EY5" s="3362" t="s">
        <v>6501</v>
      </c>
      <c r="EZ5" s="3362"/>
      <c r="FA5" s="3362"/>
      <c r="FB5" s="3362" t="s">
        <v>6502</v>
      </c>
      <c r="FC5" s="3362"/>
      <c r="FD5" s="3294"/>
      <c r="FE5" s="3297"/>
      <c r="FF5" s="3387"/>
    </row>
    <row r="6" spans="1:162" ht="38.25" customHeight="1">
      <c r="A6" s="3274"/>
      <c r="B6" s="3300"/>
      <c r="C6" s="3274"/>
      <c r="D6" s="3274"/>
      <c r="E6" s="3274"/>
      <c r="F6" s="3274"/>
      <c r="G6" s="3274"/>
      <c r="H6" s="3274"/>
      <c r="I6" s="3274"/>
      <c r="J6" s="3274"/>
      <c r="K6" s="3274"/>
      <c r="L6" s="3274"/>
      <c r="M6" s="3274"/>
      <c r="N6" s="3274"/>
      <c r="O6" s="3306"/>
      <c r="P6" s="3277"/>
      <c r="Q6" s="3277"/>
      <c r="R6" s="3277"/>
      <c r="S6" s="3277"/>
      <c r="T6" s="3277"/>
      <c r="U6" s="3277"/>
      <c r="V6" s="3277"/>
      <c r="W6" s="3280"/>
      <c r="X6" s="3280"/>
      <c r="Y6" s="3280"/>
      <c r="Z6" s="3280"/>
      <c r="AA6" s="3280"/>
      <c r="AB6" s="3286"/>
      <c r="AC6" s="3286"/>
      <c r="AD6" s="3286"/>
      <c r="AE6" s="3318"/>
      <c r="AF6" s="3283"/>
      <c r="AG6" s="3283"/>
      <c r="AH6" s="3283"/>
      <c r="AI6" s="3283"/>
      <c r="AJ6" s="3283"/>
      <c r="AK6" s="3283"/>
      <c r="AL6" s="3283"/>
      <c r="AM6" s="3283"/>
      <c r="AN6" s="3283"/>
      <c r="AO6" s="3283"/>
      <c r="AP6" s="3282"/>
      <c r="AQ6" s="331"/>
      <c r="AR6" s="3367"/>
      <c r="AS6" s="3367"/>
      <c r="AT6" s="3369"/>
      <c r="AU6" s="3282"/>
      <c r="AV6" s="3323" t="s">
        <v>6503</v>
      </c>
      <c r="AW6" s="3323"/>
      <c r="AX6" s="352"/>
      <c r="AY6" s="352"/>
      <c r="AZ6" s="352"/>
      <c r="BA6" s="352"/>
      <c r="BB6" s="352"/>
      <c r="BC6" s="3326"/>
      <c r="BD6" s="3326"/>
      <c r="BE6" s="3326"/>
      <c r="BF6" s="3326"/>
      <c r="BG6" s="3326"/>
      <c r="BH6" s="3326"/>
      <c r="BI6" s="3326"/>
      <c r="BJ6" s="3326"/>
      <c r="BK6" s="3326"/>
      <c r="BL6" s="3337"/>
      <c r="BM6" s="3337"/>
      <c r="BN6" s="3337"/>
      <c r="BO6" s="3337"/>
      <c r="BP6" s="3337"/>
      <c r="BQ6" s="3337"/>
      <c r="BR6" s="3337"/>
      <c r="BS6" s="3346"/>
      <c r="BT6" s="3346"/>
      <c r="BU6" s="3346"/>
      <c r="BV6" s="3346"/>
      <c r="BW6" s="3346"/>
      <c r="BX6" s="3346"/>
      <c r="BY6" s="3346"/>
      <c r="BZ6" s="3346"/>
      <c r="CA6" s="3346"/>
      <c r="CB6" s="3349"/>
      <c r="CC6" s="3349"/>
      <c r="CD6" s="3349"/>
      <c r="CE6" s="3349"/>
      <c r="CF6" s="3349"/>
      <c r="CG6" s="3349"/>
      <c r="CH6" s="3349"/>
      <c r="CI6" s="3349"/>
      <c r="CJ6" s="3349"/>
      <c r="CK6" s="3353"/>
      <c r="CL6" s="3353"/>
      <c r="CM6" s="3353"/>
      <c r="CN6" s="3353"/>
      <c r="CO6" s="3353"/>
      <c r="CP6" s="336" t="s">
        <v>6504</v>
      </c>
      <c r="CQ6" s="3353"/>
      <c r="CR6" s="3353"/>
      <c r="CS6" s="3353"/>
      <c r="CT6" s="3356"/>
      <c r="CU6" s="3356"/>
      <c r="CV6" s="3356"/>
      <c r="CW6" s="3356"/>
      <c r="CX6" s="3356"/>
      <c r="CY6" s="3355" t="s">
        <v>6505</v>
      </c>
      <c r="CZ6" s="3356"/>
      <c r="DA6" s="3356"/>
      <c r="DB6" s="3356"/>
      <c r="DC6" s="3359"/>
      <c r="DD6" s="3359"/>
      <c r="DE6" s="3359"/>
      <c r="DF6" s="3359"/>
      <c r="DG6" s="3359"/>
      <c r="DH6" s="3358" t="s">
        <v>6506</v>
      </c>
      <c r="DI6" s="3359"/>
      <c r="DJ6" s="3359"/>
      <c r="DK6" s="3359"/>
      <c r="DL6" s="3356"/>
      <c r="DM6" s="3356"/>
      <c r="DN6" s="3356"/>
      <c r="DO6" s="3356"/>
      <c r="DP6" s="3356"/>
      <c r="DQ6" s="3355" t="s">
        <v>6507</v>
      </c>
      <c r="DR6" s="3356"/>
      <c r="DS6" s="3356"/>
      <c r="DT6" s="3356"/>
      <c r="DU6" s="3353"/>
      <c r="DV6" s="3353"/>
      <c r="DW6" s="3353"/>
      <c r="DX6" s="3353"/>
      <c r="DY6" s="3353"/>
      <c r="DZ6" s="3352" t="s">
        <v>6508</v>
      </c>
      <c r="EA6" s="3353"/>
      <c r="EB6" s="3353"/>
      <c r="EC6" s="3353"/>
      <c r="ED6" s="3356"/>
      <c r="EE6" s="3356"/>
      <c r="EF6" s="3356"/>
      <c r="EG6" s="3356"/>
      <c r="EH6" s="3356"/>
      <c r="EI6" s="3355" t="s">
        <v>6509</v>
      </c>
      <c r="EJ6" s="3356"/>
      <c r="EK6" s="3356"/>
      <c r="EL6" s="3356"/>
      <c r="EM6" s="3359"/>
      <c r="EN6" s="3359"/>
      <c r="EO6" s="3359"/>
      <c r="EP6" s="3359"/>
      <c r="EQ6" s="3359"/>
      <c r="ER6" s="3359"/>
      <c r="ES6" s="3359"/>
      <c r="ET6" s="3359"/>
      <c r="EU6" s="3365"/>
      <c r="EV6" s="3365"/>
      <c r="EW6" s="3365"/>
      <c r="EX6" s="3365"/>
      <c r="EY6" s="348" t="s">
        <v>6510</v>
      </c>
      <c r="EZ6" s="3364" t="s">
        <v>6511</v>
      </c>
      <c r="FA6" s="3364" t="s">
        <v>6512</v>
      </c>
      <c r="FB6" s="3364" t="s">
        <v>6513</v>
      </c>
      <c r="FC6" s="3364" t="s">
        <v>4</v>
      </c>
      <c r="FD6" s="3294"/>
      <c r="FE6" s="3297"/>
      <c r="FF6" s="3387"/>
    </row>
    <row r="7" spans="1:162" ht="15" customHeight="1">
      <c r="A7" s="3274"/>
      <c r="B7" s="3300"/>
      <c r="C7" s="3274"/>
      <c r="D7" s="3274"/>
      <c r="E7" s="3274"/>
      <c r="F7" s="3274"/>
      <c r="G7" s="3274"/>
      <c r="H7" s="3274"/>
      <c r="I7" s="3274"/>
      <c r="J7" s="3274"/>
      <c r="K7" s="3274"/>
      <c r="L7" s="3274"/>
      <c r="M7" s="3274"/>
      <c r="N7" s="3274"/>
      <c r="O7" s="3306"/>
      <c r="P7" s="3277"/>
      <c r="Q7" s="3277"/>
      <c r="R7" s="3277"/>
      <c r="S7" s="3277"/>
      <c r="T7" s="3277"/>
      <c r="U7" s="3277"/>
      <c r="V7" s="3277"/>
      <c r="W7" s="3280"/>
      <c r="X7" s="3280"/>
      <c r="Y7" s="3280"/>
      <c r="Z7" s="3280"/>
      <c r="AA7" s="3280"/>
      <c r="AB7" s="3286"/>
      <c r="AC7" s="3286"/>
      <c r="AD7" s="3286"/>
      <c r="AE7" s="3318"/>
      <c r="AF7" s="3283"/>
      <c r="AG7" s="3283"/>
      <c r="AH7" s="3283"/>
      <c r="AI7" s="3283"/>
      <c r="AJ7" s="3283"/>
      <c r="AK7" s="3283"/>
      <c r="AL7" s="3283"/>
      <c r="AM7" s="3283"/>
      <c r="AN7" s="3283"/>
      <c r="AO7" s="3283"/>
      <c r="AP7" s="3283"/>
      <c r="AQ7" s="364"/>
      <c r="AR7" s="3389"/>
      <c r="AS7" s="3389"/>
      <c r="AT7" s="3390"/>
      <c r="AU7" s="3283"/>
      <c r="AV7" s="3363"/>
      <c r="AW7" s="3363"/>
      <c r="AX7" s="352"/>
      <c r="AY7" s="352"/>
      <c r="AZ7" s="352"/>
      <c r="BA7" s="352"/>
      <c r="BB7" s="352"/>
      <c r="BC7" s="3326"/>
      <c r="BD7" s="3326"/>
      <c r="BE7" s="3326"/>
      <c r="BF7" s="3326"/>
      <c r="BG7" s="3326"/>
      <c r="BH7" s="3326"/>
      <c r="BI7" s="3326"/>
      <c r="BJ7" s="3326"/>
      <c r="BK7" s="3326"/>
      <c r="BL7" s="3338"/>
      <c r="BM7" s="3338"/>
      <c r="BN7" s="3338"/>
      <c r="BO7" s="3338"/>
      <c r="BP7" s="3338"/>
      <c r="BQ7" s="3338"/>
      <c r="BR7" s="3338"/>
      <c r="BS7" s="3347"/>
      <c r="BT7" s="3347"/>
      <c r="BU7" s="3347"/>
      <c r="BV7" s="3347"/>
      <c r="BW7" s="3347"/>
      <c r="BX7" s="3347"/>
      <c r="BY7" s="3347"/>
      <c r="BZ7" s="3347"/>
      <c r="CA7" s="3347"/>
      <c r="CB7" s="3350"/>
      <c r="CC7" s="3350"/>
      <c r="CD7" s="3350"/>
      <c r="CE7" s="3350"/>
      <c r="CF7" s="3350"/>
      <c r="CG7" s="3350"/>
      <c r="CH7" s="3350"/>
      <c r="CI7" s="3350"/>
      <c r="CJ7" s="3350"/>
      <c r="CK7" s="3353"/>
      <c r="CL7" s="3353"/>
      <c r="CM7" s="3353"/>
      <c r="CN7" s="3353"/>
      <c r="CO7" s="3353"/>
      <c r="CP7" s="351"/>
      <c r="CQ7" s="3353"/>
      <c r="CR7" s="3353"/>
      <c r="CS7" s="3353"/>
      <c r="CT7" s="3356"/>
      <c r="CU7" s="3356"/>
      <c r="CV7" s="3356"/>
      <c r="CW7" s="3356"/>
      <c r="CX7" s="3356"/>
      <c r="CY7" s="3356"/>
      <c r="CZ7" s="3356"/>
      <c r="DA7" s="3356"/>
      <c r="DB7" s="3356"/>
      <c r="DC7" s="3359"/>
      <c r="DD7" s="3359"/>
      <c r="DE7" s="3359"/>
      <c r="DF7" s="3359"/>
      <c r="DG7" s="3359"/>
      <c r="DH7" s="3359"/>
      <c r="DI7" s="3359"/>
      <c r="DJ7" s="3359"/>
      <c r="DK7" s="3359"/>
      <c r="DL7" s="3356"/>
      <c r="DM7" s="3356"/>
      <c r="DN7" s="3356"/>
      <c r="DO7" s="3356"/>
      <c r="DP7" s="3356"/>
      <c r="DQ7" s="3356"/>
      <c r="DR7" s="3356"/>
      <c r="DS7" s="3356"/>
      <c r="DT7" s="3356"/>
      <c r="DU7" s="3353"/>
      <c r="DV7" s="3353"/>
      <c r="DW7" s="3353"/>
      <c r="DX7" s="3353"/>
      <c r="DY7" s="3353"/>
      <c r="DZ7" s="3353"/>
      <c r="EA7" s="3353"/>
      <c r="EB7" s="3353"/>
      <c r="EC7" s="3353"/>
      <c r="ED7" s="3356"/>
      <c r="EE7" s="3356"/>
      <c r="EF7" s="3356"/>
      <c r="EG7" s="3356"/>
      <c r="EH7" s="3356"/>
      <c r="EI7" s="3356"/>
      <c r="EJ7" s="3356"/>
      <c r="EK7" s="3356"/>
      <c r="EL7" s="3356"/>
      <c r="EM7" s="3359"/>
      <c r="EN7" s="3359"/>
      <c r="EO7" s="3359"/>
      <c r="EP7" s="3359"/>
      <c r="EQ7" s="3359"/>
      <c r="ER7" s="3359"/>
      <c r="ES7" s="3359"/>
      <c r="ET7" s="3359"/>
      <c r="EU7" s="3365"/>
      <c r="EV7" s="3365"/>
      <c r="EW7" s="3365"/>
      <c r="EX7" s="3365"/>
      <c r="EY7" s="806" t="s">
        <v>6514</v>
      </c>
      <c r="EZ7" s="3365"/>
      <c r="FA7" s="3365"/>
      <c r="FB7" s="3365"/>
      <c r="FC7" s="3365"/>
      <c r="FD7" s="3294"/>
      <c r="FE7" s="3297"/>
      <c r="FF7" s="3387"/>
    </row>
    <row r="8" spans="1:162" s="160" customFormat="1" ht="27" customHeight="1">
      <c r="A8" s="1596" t="s">
        <v>7776</v>
      </c>
      <c r="B8" s="1597">
        <v>40256</v>
      </c>
      <c r="C8" s="1596" t="s">
        <v>7775</v>
      </c>
      <c r="D8" s="1596"/>
      <c r="E8" s="1596" t="s">
        <v>7777</v>
      </c>
      <c r="F8" s="1596" t="s">
        <v>7778</v>
      </c>
      <c r="G8" s="1596" t="s">
        <v>7779</v>
      </c>
      <c r="H8" s="1596">
        <v>3043982465</v>
      </c>
      <c r="I8" s="1598" t="s">
        <v>7780</v>
      </c>
      <c r="J8" s="1596" t="s">
        <v>584</v>
      </c>
      <c r="K8" s="1596" t="s">
        <v>3672</v>
      </c>
      <c r="L8" s="1596" t="s">
        <v>69</v>
      </c>
      <c r="M8" s="1596" t="s">
        <v>90</v>
      </c>
      <c r="N8" s="1596" t="s">
        <v>7781</v>
      </c>
      <c r="O8" s="1596"/>
      <c r="P8" s="1596"/>
      <c r="Q8" s="1596"/>
      <c r="R8" s="1596"/>
      <c r="S8" s="1596"/>
      <c r="T8" s="1596"/>
      <c r="U8" s="1596"/>
      <c r="V8" s="1596"/>
      <c r="W8" s="1596"/>
      <c r="X8" s="1596"/>
      <c r="Y8" s="1596"/>
      <c r="Z8" s="1596"/>
      <c r="AA8" s="1596"/>
      <c r="AB8" s="1596"/>
      <c r="AC8" s="1596"/>
      <c r="AD8" s="1596"/>
      <c r="AE8" s="1596"/>
      <c r="AF8" s="1596"/>
      <c r="AG8" s="1596"/>
      <c r="AH8" s="1596"/>
      <c r="AI8" s="1596"/>
      <c r="AJ8" s="1596"/>
      <c r="AK8" s="1596"/>
      <c r="AL8" s="1596"/>
      <c r="AM8" s="1596"/>
      <c r="AN8" s="1596"/>
      <c r="AO8" s="1596"/>
      <c r="AP8" s="1596"/>
      <c r="AQ8" s="1596"/>
      <c r="AR8" s="1599"/>
      <c r="AS8" s="1599"/>
      <c r="AT8" s="1600"/>
      <c r="AU8" s="1596"/>
      <c r="AV8" s="1596"/>
      <c r="AW8" s="1596"/>
      <c r="AX8" s="1596"/>
      <c r="AY8" s="1596"/>
      <c r="AZ8" s="1596"/>
      <c r="BA8" s="1596"/>
      <c r="BB8" s="1596"/>
      <c r="BC8" s="1601">
        <v>853</v>
      </c>
      <c r="BD8" s="1602">
        <v>40515</v>
      </c>
      <c r="BE8" s="1601" t="s">
        <v>7043</v>
      </c>
      <c r="BF8" s="1601" t="s">
        <v>1156</v>
      </c>
      <c r="BG8" s="1601" t="s">
        <v>1153</v>
      </c>
      <c r="BH8" s="1601" t="s">
        <v>1153</v>
      </c>
      <c r="BI8" s="1602">
        <v>40539</v>
      </c>
      <c r="BJ8" s="1602">
        <v>40547</v>
      </c>
      <c r="BK8" s="1602">
        <v>44200</v>
      </c>
      <c r="BL8" s="1601"/>
      <c r="BM8" s="1601"/>
      <c r="BN8" s="1601"/>
      <c r="BO8" s="1601"/>
      <c r="BP8" s="1601"/>
      <c r="BQ8" s="1601"/>
      <c r="BR8" s="1601"/>
      <c r="BS8" s="1596"/>
      <c r="BT8" s="1596"/>
      <c r="BU8" s="1596"/>
      <c r="BV8" s="1596"/>
      <c r="BW8" s="1596"/>
      <c r="BX8" s="1596"/>
      <c r="BY8" s="1596"/>
      <c r="BZ8" s="1596"/>
      <c r="CA8" s="1596"/>
      <c r="CB8" s="1596"/>
      <c r="CC8" s="1596"/>
      <c r="CD8" s="1596"/>
      <c r="CE8" s="1596"/>
      <c r="CF8" s="1596"/>
      <c r="CG8" s="1596"/>
      <c r="CH8" s="1596"/>
      <c r="CI8" s="1596"/>
      <c r="CJ8" s="1596"/>
      <c r="CK8" s="1596"/>
      <c r="CL8" s="1596"/>
      <c r="CM8" s="1596"/>
      <c r="CN8" s="1596"/>
      <c r="CO8" s="1596"/>
      <c r="CP8" s="1596"/>
      <c r="CQ8" s="1596"/>
      <c r="CR8" s="1596"/>
      <c r="CS8" s="1596"/>
      <c r="CT8" s="1596"/>
      <c r="CU8" s="1596"/>
      <c r="CV8" s="1596"/>
      <c r="CW8" s="1596"/>
      <c r="CX8" s="1596"/>
      <c r="CY8" s="1596"/>
      <c r="CZ8" s="1596"/>
      <c r="DA8" s="1596"/>
      <c r="DB8" s="1596"/>
      <c r="DC8" s="1596"/>
      <c r="DD8" s="1596"/>
      <c r="DE8" s="1596"/>
      <c r="DF8" s="1596"/>
      <c r="DG8" s="1596"/>
      <c r="DH8" s="1596"/>
      <c r="DI8" s="1596"/>
      <c r="DJ8" s="1596"/>
      <c r="DK8" s="1596"/>
      <c r="DL8" s="1596"/>
      <c r="DM8" s="1596"/>
      <c r="DN8" s="1596"/>
      <c r="DO8" s="1596"/>
      <c r="DP8" s="1596"/>
      <c r="DQ8" s="1596"/>
      <c r="DR8" s="1596"/>
      <c r="DS8" s="1596"/>
      <c r="DT8" s="1596"/>
      <c r="DU8" s="1596"/>
      <c r="DV8" s="1596"/>
      <c r="DW8" s="1597">
        <v>42508</v>
      </c>
      <c r="DX8" s="1597">
        <v>42541</v>
      </c>
      <c r="DY8" s="1596" t="s">
        <v>7782</v>
      </c>
      <c r="DZ8" s="1596">
        <v>995</v>
      </c>
      <c r="EA8" s="1597">
        <v>44981</v>
      </c>
      <c r="EB8" s="1596"/>
      <c r="EC8" s="1596"/>
      <c r="ED8" s="1596"/>
      <c r="EE8" s="1596"/>
      <c r="EF8" s="1596"/>
      <c r="EG8" s="1596"/>
      <c r="EH8" s="1596"/>
      <c r="EI8" s="1596"/>
      <c r="EJ8" s="1596"/>
      <c r="EK8" s="1596"/>
      <c r="EL8" s="1596"/>
      <c r="EM8" s="1596"/>
      <c r="EN8" s="1596"/>
      <c r="EO8" s="1596"/>
      <c r="EP8" s="1596"/>
      <c r="EQ8" s="1596"/>
      <c r="ER8" s="1596"/>
      <c r="ES8" s="1596"/>
      <c r="ET8" s="1596"/>
      <c r="EU8" s="1596"/>
      <c r="EV8" s="1596"/>
      <c r="EW8" s="1596"/>
      <c r="EX8" s="1596"/>
      <c r="EY8" s="1758"/>
      <c r="EZ8" s="1596"/>
      <c r="FA8" s="1596"/>
      <c r="FB8" s="1596"/>
      <c r="FC8" s="1596"/>
      <c r="FD8" s="1596" t="s">
        <v>9744</v>
      </c>
      <c r="FE8" s="1596" t="s">
        <v>1986</v>
      </c>
      <c r="FF8" s="1759">
        <v>45850</v>
      </c>
    </row>
    <row r="9" spans="1:162" s="181" customFormat="1" ht="37.5" customHeight="1">
      <c r="A9" s="2548" t="s">
        <v>7730</v>
      </c>
      <c r="B9" s="2549">
        <v>40263</v>
      </c>
      <c r="C9" s="2548" t="s">
        <v>7729</v>
      </c>
      <c r="D9" s="2548" t="s">
        <v>1153</v>
      </c>
      <c r="E9" s="2548" t="s">
        <v>7731</v>
      </c>
      <c r="F9" s="2548">
        <v>733791</v>
      </c>
      <c r="G9" s="2548" t="s">
        <v>7732</v>
      </c>
      <c r="H9" s="2548">
        <v>3212099232</v>
      </c>
      <c r="I9" s="2550" t="s">
        <v>7733</v>
      </c>
      <c r="J9" s="2548" t="s">
        <v>88</v>
      </c>
      <c r="K9" s="2548" t="s">
        <v>7734</v>
      </c>
      <c r="L9" s="2548" t="s">
        <v>69</v>
      </c>
      <c r="M9" s="2548" t="s">
        <v>70</v>
      </c>
      <c r="N9" s="2548" t="s">
        <v>4017</v>
      </c>
      <c r="O9" s="2548" t="s">
        <v>1153</v>
      </c>
      <c r="P9" s="2548" t="s">
        <v>7736</v>
      </c>
      <c r="Q9" s="2549" t="s">
        <v>7737</v>
      </c>
      <c r="R9" s="2548" t="s">
        <v>7735</v>
      </c>
      <c r="S9" s="2548" t="s">
        <v>1153</v>
      </c>
      <c r="T9" s="2548" t="s">
        <v>1153</v>
      </c>
      <c r="U9" s="2548" t="s">
        <v>1153</v>
      </c>
      <c r="V9" s="2548" t="s">
        <v>1153</v>
      </c>
      <c r="W9" s="2548">
        <v>1510</v>
      </c>
      <c r="X9" s="2548">
        <v>112194</v>
      </c>
      <c r="Y9" s="2548">
        <v>112194</v>
      </c>
      <c r="Z9" s="2548">
        <v>112194</v>
      </c>
      <c r="AA9" s="2548" t="s">
        <v>7742</v>
      </c>
      <c r="AB9" s="2548" t="s">
        <v>1153</v>
      </c>
      <c r="AC9" s="2548" t="s">
        <v>1153</v>
      </c>
      <c r="AD9" s="2548" t="s">
        <v>1153</v>
      </c>
      <c r="AE9" s="2548" t="s">
        <v>1153</v>
      </c>
      <c r="AF9" s="2548" t="s">
        <v>1153</v>
      </c>
      <c r="AG9" s="2548" t="s">
        <v>1153</v>
      </c>
      <c r="AH9" s="2548" t="s">
        <v>1153</v>
      </c>
      <c r="AI9" s="2548" t="s">
        <v>1153</v>
      </c>
      <c r="AJ9" s="2548" t="s">
        <v>1153</v>
      </c>
      <c r="AK9" s="2548" t="s">
        <v>1153</v>
      </c>
      <c r="AL9" s="2548" t="s">
        <v>1153</v>
      </c>
      <c r="AM9" s="2548" t="s">
        <v>1153</v>
      </c>
      <c r="AN9" s="2548" t="s">
        <v>1153</v>
      </c>
      <c r="AO9" s="2548" t="s">
        <v>1153</v>
      </c>
      <c r="AP9" s="2548" t="s">
        <v>1153</v>
      </c>
      <c r="AQ9" s="2548" t="s">
        <v>1153</v>
      </c>
      <c r="AR9" s="2548" t="s">
        <v>1153</v>
      </c>
      <c r="AS9" s="2548" t="s">
        <v>1153</v>
      </c>
      <c r="AT9" s="2548" t="s">
        <v>1153</v>
      </c>
      <c r="AU9" s="2548" t="s">
        <v>1153</v>
      </c>
      <c r="AV9" s="2548" t="s">
        <v>1153</v>
      </c>
      <c r="AW9" s="2548" t="s">
        <v>1153</v>
      </c>
      <c r="AX9" s="2548">
        <v>1114</v>
      </c>
      <c r="AY9" s="2548" t="s">
        <v>7740</v>
      </c>
      <c r="AZ9" s="2548" t="s">
        <v>7741</v>
      </c>
      <c r="BA9" s="2548" t="s">
        <v>1153</v>
      </c>
      <c r="BB9" s="2548" t="s">
        <v>1153</v>
      </c>
      <c r="BC9" s="2551">
        <v>522</v>
      </c>
      <c r="BD9" s="2552">
        <v>41903</v>
      </c>
      <c r="BE9" s="2551" t="s">
        <v>7738</v>
      </c>
      <c r="BF9" s="2551" t="s">
        <v>1156</v>
      </c>
      <c r="BG9" s="2551" t="s">
        <v>1153</v>
      </c>
      <c r="BH9" s="2551" t="s">
        <v>1153</v>
      </c>
      <c r="BI9" s="2552">
        <v>41897</v>
      </c>
      <c r="BJ9" s="2552">
        <v>41912</v>
      </c>
      <c r="BK9" s="2552">
        <v>45565</v>
      </c>
      <c r="BL9" s="2548" t="s">
        <v>1153</v>
      </c>
      <c r="BM9" s="2548" t="s">
        <v>1153</v>
      </c>
      <c r="BN9" s="2548" t="s">
        <v>1153</v>
      </c>
      <c r="BO9" s="2548" t="s">
        <v>1153</v>
      </c>
      <c r="BP9" s="2548" t="s">
        <v>1153</v>
      </c>
      <c r="BQ9" s="2548" t="s">
        <v>1153</v>
      </c>
      <c r="BR9" s="2548" t="s">
        <v>1153</v>
      </c>
      <c r="BS9" s="2548" t="s">
        <v>1153</v>
      </c>
      <c r="BT9" s="2548" t="s">
        <v>1153</v>
      </c>
      <c r="BU9" s="2548" t="s">
        <v>1153</v>
      </c>
      <c r="BV9" s="2548" t="s">
        <v>1153</v>
      </c>
      <c r="BW9" s="2548" t="s">
        <v>1153</v>
      </c>
      <c r="BX9" s="2548" t="s">
        <v>1153</v>
      </c>
      <c r="BY9" s="2548" t="s">
        <v>1153</v>
      </c>
      <c r="BZ9" s="2548" t="s">
        <v>1153</v>
      </c>
      <c r="CA9" s="2548" t="s">
        <v>1153</v>
      </c>
      <c r="CB9" s="2548" t="s">
        <v>1153</v>
      </c>
      <c r="CC9" s="2548" t="s">
        <v>1153</v>
      </c>
      <c r="CD9" s="2548" t="s">
        <v>1153</v>
      </c>
      <c r="CE9" s="2548" t="s">
        <v>1153</v>
      </c>
      <c r="CF9" s="2548" t="s">
        <v>1153</v>
      </c>
      <c r="CG9" s="2548" t="s">
        <v>1153</v>
      </c>
      <c r="CH9" s="2548" t="s">
        <v>1153</v>
      </c>
      <c r="CI9" s="2548" t="s">
        <v>1153</v>
      </c>
      <c r="CJ9" s="2548" t="s">
        <v>1153</v>
      </c>
      <c r="CK9" s="2548" t="s">
        <v>1153</v>
      </c>
      <c r="CL9" s="2548" t="s">
        <v>1153</v>
      </c>
      <c r="CM9" s="2548" t="s">
        <v>1153</v>
      </c>
      <c r="CN9" s="2548" t="s">
        <v>1153</v>
      </c>
      <c r="CO9" s="2548" t="s">
        <v>1153</v>
      </c>
      <c r="CP9" s="2548" t="s">
        <v>1153</v>
      </c>
      <c r="CQ9" s="2548" t="s">
        <v>1153</v>
      </c>
      <c r="CR9" s="2548" t="s">
        <v>1153</v>
      </c>
      <c r="CS9" s="2548" t="s">
        <v>1153</v>
      </c>
      <c r="CT9" s="2548" t="s">
        <v>1153</v>
      </c>
      <c r="CU9" s="2548" t="s">
        <v>1153</v>
      </c>
      <c r="CV9" s="2548" t="s">
        <v>1153</v>
      </c>
      <c r="CW9" s="2548" t="s">
        <v>1153</v>
      </c>
      <c r="CX9" s="2548" t="s">
        <v>1153</v>
      </c>
      <c r="CY9" s="2548" t="s">
        <v>1153</v>
      </c>
      <c r="CZ9" s="2548" t="s">
        <v>1153</v>
      </c>
      <c r="DA9" s="2548" t="s">
        <v>1153</v>
      </c>
      <c r="DB9" s="2548" t="s">
        <v>1153</v>
      </c>
      <c r="DC9" s="2548" t="s">
        <v>11490</v>
      </c>
      <c r="DD9" s="2549">
        <v>45538</v>
      </c>
      <c r="DE9" s="2549">
        <v>45697</v>
      </c>
      <c r="DF9" s="2548" t="s">
        <v>1153</v>
      </c>
      <c r="DG9" s="2548" t="s">
        <v>1153</v>
      </c>
      <c r="DH9" s="2548" t="s">
        <v>1153</v>
      </c>
      <c r="DI9" s="2548" t="s">
        <v>1153</v>
      </c>
      <c r="DJ9" s="2548" t="s">
        <v>1153</v>
      </c>
      <c r="DK9" s="2548" t="s">
        <v>1153</v>
      </c>
      <c r="DL9" s="2548" t="s">
        <v>1153</v>
      </c>
      <c r="DM9" s="2548" t="s">
        <v>1153</v>
      </c>
      <c r="DN9" s="2548" t="s">
        <v>1153</v>
      </c>
      <c r="DO9" s="2548" t="s">
        <v>1153</v>
      </c>
      <c r="DP9" s="2548" t="s">
        <v>1153</v>
      </c>
      <c r="DQ9" s="2548" t="s">
        <v>1153</v>
      </c>
      <c r="DR9" s="2548" t="s">
        <v>1153</v>
      </c>
      <c r="DS9" s="2548" t="s">
        <v>1153</v>
      </c>
      <c r="DT9" s="2548" t="s">
        <v>1153</v>
      </c>
      <c r="DU9" s="2548" t="s">
        <v>1153</v>
      </c>
      <c r="DV9" s="2548" t="s">
        <v>1153</v>
      </c>
      <c r="DW9" s="2548" t="s">
        <v>1153</v>
      </c>
      <c r="DX9" s="2548" t="s">
        <v>1153</v>
      </c>
      <c r="DY9" s="2548" t="s">
        <v>1153</v>
      </c>
      <c r="DZ9" s="2548" t="s">
        <v>1153</v>
      </c>
      <c r="EA9" s="2548" t="s">
        <v>1153</v>
      </c>
      <c r="EB9" s="2548" t="s">
        <v>1153</v>
      </c>
      <c r="EC9" s="2548" t="s">
        <v>1153</v>
      </c>
      <c r="ED9" s="2548" t="s">
        <v>1153</v>
      </c>
      <c r="EE9" s="2548" t="s">
        <v>1153</v>
      </c>
      <c r="EF9" s="2548" t="s">
        <v>1153</v>
      </c>
      <c r="EG9" s="2548" t="s">
        <v>1153</v>
      </c>
      <c r="EH9" s="2548" t="s">
        <v>1153</v>
      </c>
      <c r="EI9" s="2548" t="s">
        <v>1153</v>
      </c>
      <c r="EJ9" s="2548" t="s">
        <v>1153</v>
      </c>
      <c r="EK9" s="2548" t="s">
        <v>1153</v>
      </c>
      <c r="EL9" s="2548" t="s">
        <v>1153</v>
      </c>
      <c r="EM9" s="2548" t="s">
        <v>1153</v>
      </c>
      <c r="EN9" s="2548" t="s">
        <v>1153</v>
      </c>
      <c r="EO9" s="2548" t="s">
        <v>1153</v>
      </c>
      <c r="EP9" s="2548" t="s">
        <v>1153</v>
      </c>
      <c r="EQ9" s="2548" t="s">
        <v>1153</v>
      </c>
      <c r="ER9" s="2548" t="s">
        <v>1153</v>
      </c>
      <c r="ES9" s="2548" t="s">
        <v>1153</v>
      </c>
      <c r="ET9" s="2548" t="s">
        <v>1153</v>
      </c>
      <c r="EU9" s="2549" t="s">
        <v>7743</v>
      </c>
      <c r="EV9" s="2549" t="s">
        <v>7744</v>
      </c>
      <c r="EW9" s="2548" t="s">
        <v>7739</v>
      </c>
      <c r="EX9" s="2548" t="s">
        <v>1153</v>
      </c>
      <c r="EY9" s="2548" t="s">
        <v>1153</v>
      </c>
      <c r="EZ9" s="2548" t="s">
        <v>1153</v>
      </c>
      <c r="FA9" s="2548" t="s">
        <v>1153</v>
      </c>
      <c r="FB9" s="2548" t="s">
        <v>1153</v>
      </c>
      <c r="FC9" s="2548" t="s">
        <v>1153</v>
      </c>
      <c r="FD9" s="2548" t="s">
        <v>11491</v>
      </c>
      <c r="FE9" s="2548" t="s">
        <v>1986</v>
      </c>
      <c r="FF9" s="2553">
        <v>45689</v>
      </c>
    </row>
    <row r="10" spans="1:162" s="811" customFormat="1" ht="50.1" customHeight="1">
      <c r="A10" s="357" t="s">
        <v>7039</v>
      </c>
      <c r="B10" s="358">
        <v>40273</v>
      </c>
      <c r="C10" s="357" t="s">
        <v>7038</v>
      </c>
      <c r="D10" s="357"/>
      <c r="E10" s="357" t="s">
        <v>7040</v>
      </c>
      <c r="F10" s="357">
        <v>74329330</v>
      </c>
      <c r="G10" s="357" t="s">
        <v>6861</v>
      </c>
      <c r="H10" s="357">
        <v>3124362065</v>
      </c>
      <c r="I10" s="437" t="s">
        <v>7041</v>
      </c>
      <c r="J10" s="357" t="s">
        <v>949</v>
      </c>
      <c r="K10" s="357" t="s">
        <v>1817</v>
      </c>
      <c r="L10" s="357" t="s">
        <v>69</v>
      </c>
      <c r="M10" s="357" t="s">
        <v>70</v>
      </c>
      <c r="N10" s="357" t="s">
        <v>7042</v>
      </c>
      <c r="O10" s="357"/>
      <c r="P10" s="357" t="s">
        <v>8754</v>
      </c>
      <c r="Q10" s="358" t="s">
        <v>8755</v>
      </c>
      <c r="R10" s="357" t="s">
        <v>8756</v>
      </c>
      <c r="S10" s="357"/>
      <c r="T10" s="357"/>
      <c r="U10" s="357" t="s">
        <v>8752</v>
      </c>
      <c r="V10" s="358" t="s">
        <v>8753</v>
      </c>
      <c r="W10" s="357" t="s">
        <v>8757</v>
      </c>
      <c r="X10" s="357" t="s">
        <v>8758</v>
      </c>
      <c r="Y10" s="357" t="s">
        <v>8758</v>
      </c>
      <c r="Z10" s="357" t="s">
        <v>8758</v>
      </c>
      <c r="AA10" s="357" t="s">
        <v>8764</v>
      </c>
      <c r="AB10" s="357"/>
      <c r="AC10" s="357"/>
      <c r="AD10" s="357"/>
      <c r="AE10" s="357"/>
      <c r="AF10" s="358">
        <v>40287</v>
      </c>
      <c r="AG10" s="357" t="s">
        <v>8759</v>
      </c>
      <c r="AH10" s="357" t="s">
        <v>1153</v>
      </c>
      <c r="AI10" s="357" t="s">
        <v>1153</v>
      </c>
      <c r="AJ10" s="357" t="s">
        <v>1153</v>
      </c>
      <c r="AK10" s="357" t="s">
        <v>1153</v>
      </c>
      <c r="AL10" s="357" t="s">
        <v>1153</v>
      </c>
      <c r="AM10" s="357" t="s">
        <v>1153</v>
      </c>
      <c r="AN10" s="357" t="s">
        <v>8760</v>
      </c>
      <c r="AO10" s="357" t="s">
        <v>8761</v>
      </c>
      <c r="AP10" s="357" t="s">
        <v>8762</v>
      </c>
      <c r="AQ10" s="357" t="s">
        <v>1817</v>
      </c>
      <c r="AR10" s="365" t="s">
        <v>7508</v>
      </c>
      <c r="AS10" s="365" t="s">
        <v>8763</v>
      </c>
      <c r="AT10" s="436">
        <v>0.17</v>
      </c>
      <c r="AU10" s="357" t="s">
        <v>1153</v>
      </c>
      <c r="AV10" s="357" t="s">
        <v>1153</v>
      </c>
      <c r="AW10" s="357" t="s">
        <v>1153</v>
      </c>
      <c r="AX10" s="357">
        <v>695</v>
      </c>
      <c r="AY10" s="358">
        <v>45497</v>
      </c>
      <c r="AZ10" s="357" t="s">
        <v>8765</v>
      </c>
      <c r="BA10" s="357" t="s">
        <v>1153</v>
      </c>
      <c r="BB10" s="357" t="s">
        <v>1153</v>
      </c>
      <c r="BC10" s="359">
        <v>537</v>
      </c>
      <c r="BD10" s="362">
        <v>40799</v>
      </c>
      <c r="BE10" s="359" t="s">
        <v>7043</v>
      </c>
      <c r="BF10" s="359" t="s">
        <v>1156</v>
      </c>
      <c r="BG10" s="359" t="s">
        <v>1153</v>
      </c>
      <c r="BH10" s="359" t="s">
        <v>1153</v>
      </c>
      <c r="BI10" s="362">
        <v>40837</v>
      </c>
      <c r="BJ10" s="362">
        <v>40847</v>
      </c>
      <c r="BK10" s="362">
        <v>44500</v>
      </c>
      <c r="BL10" s="359" t="s">
        <v>1153</v>
      </c>
      <c r="BM10" s="359" t="s">
        <v>1153</v>
      </c>
      <c r="BN10" s="359" t="s">
        <v>1153</v>
      </c>
      <c r="BO10" s="359" t="s">
        <v>1153</v>
      </c>
      <c r="BP10" s="359" t="s">
        <v>1153</v>
      </c>
      <c r="BQ10" s="359" t="s">
        <v>1153</v>
      </c>
      <c r="BR10" s="359" t="s">
        <v>1153</v>
      </c>
      <c r="BS10" s="359" t="s">
        <v>1153</v>
      </c>
      <c r="BT10" s="359" t="s">
        <v>1153</v>
      </c>
      <c r="BU10" s="359" t="s">
        <v>1153</v>
      </c>
      <c r="BV10" s="359" t="s">
        <v>1153</v>
      </c>
      <c r="BW10" s="359" t="s">
        <v>1153</v>
      </c>
      <c r="BX10" s="359" t="s">
        <v>1153</v>
      </c>
      <c r="BY10" s="359" t="s">
        <v>1153</v>
      </c>
      <c r="BZ10" s="359" t="s">
        <v>1153</v>
      </c>
      <c r="CA10" s="359" t="s">
        <v>1153</v>
      </c>
      <c r="CB10" s="359" t="s">
        <v>1153</v>
      </c>
      <c r="CC10" s="359" t="s">
        <v>1153</v>
      </c>
      <c r="CD10" s="359" t="s">
        <v>1153</v>
      </c>
      <c r="CE10" s="359" t="s">
        <v>1153</v>
      </c>
      <c r="CF10" s="359" t="s">
        <v>1153</v>
      </c>
      <c r="CG10" s="359" t="s">
        <v>1153</v>
      </c>
      <c r="CH10" s="359" t="s">
        <v>1153</v>
      </c>
      <c r="CI10" s="359" t="s">
        <v>1153</v>
      </c>
      <c r="CJ10" s="359" t="s">
        <v>1153</v>
      </c>
      <c r="CK10" s="359" t="s">
        <v>1153</v>
      </c>
      <c r="CL10" s="359" t="s">
        <v>1153</v>
      </c>
      <c r="CM10" s="359" t="s">
        <v>1153</v>
      </c>
      <c r="CN10" s="359" t="s">
        <v>1153</v>
      </c>
      <c r="CO10" s="359" t="s">
        <v>1153</v>
      </c>
      <c r="CP10" s="359" t="s">
        <v>1153</v>
      </c>
      <c r="CQ10" s="359" t="s">
        <v>1153</v>
      </c>
      <c r="CR10" s="359" t="s">
        <v>1153</v>
      </c>
      <c r="CS10" s="359" t="s">
        <v>1153</v>
      </c>
      <c r="CT10" s="359" t="s">
        <v>1153</v>
      </c>
      <c r="CU10" s="359" t="s">
        <v>1153</v>
      </c>
      <c r="CV10" s="359" t="s">
        <v>1153</v>
      </c>
      <c r="CW10" s="359" t="s">
        <v>1153</v>
      </c>
      <c r="CX10" s="359" t="s">
        <v>1153</v>
      </c>
      <c r="CY10" s="359" t="s">
        <v>1153</v>
      </c>
      <c r="CZ10" s="359" t="s">
        <v>1153</v>
      </c>
      <c r="DA10" s="359" t="s">
        <v>1153</v>
      </c>
      <c r="DB10" s="359" t="s">
        <v>1153</v>
      </c>
      <c r="DC10" s="357" t="s">
        <v>7044</v>
      </c>
      <c r="DD10" s="358">
        <v>43864</v>
      </c>
      <c r="DE10" s="359" t="s">
        <v>1153</v>
      </c>
      <c r="DF10" s="359" t="s">
        <v>1153</v>
      </c>
      <c r="DG10" s="359" t="s">
        <v>1153</v>
      </c>
      <c r="DH10" s="357">
        <v>909</v>
      </c>
      <c r="DI10" s="359" t="s">
        <v>1153</v>
      </c>
      <c r="DJ10" s="359" t="s">
        <v>1153</v>
      </c>
      <c r="DK10" s="357" t="s">
        <v>7045</v>
      </c>
      <c r="DL10" s="359" t="s">
        <v>1153</v>
      </c>
      <c r="DM10" s="359" t="s">
        <v>1153</v>
      </c>
      <c r="DN10" s="359" t="s">
        <v>1153</v>
      </c>
      <c r="DO10" s="359" t="s">
        <v>1153</v>
      </c>
      <c r="DP10" s="359" t="s">
        <v>1153</v>
      </c>
      <c r="DQ10" s="359" t="s">
        <v>1153</v>
      </c>
      <c r="DR10" s="359" t="s">
        <v>1153</v>
      </c>
      <c r="DS10" s="359" t="s">
        <v>1153</v>
      </c>
      <c r="DT10" s="359" t="s">
        <v>1153</v>
      </c>
      <c r="DU10" s="359" t="s">
        <v>1153</v>
      </c>
      <c r="DV10" s="359" t="s">
        <v>1153</v>
      </c>
      <c r="DW10" s="359" t="s">
        <v>1153</v>
      </c>
      <c r="DX10" s="359" t="s">
        <v>1153</v>
      </c>
      <c r="DY10" s="359" t="s">
        <v>1153</v>
      </c>
      <c r="DZ10" s="359" t="s">
        <v>1153</v>
      </c>
      <c r="EA10" s="359" t="s">
        <v>1153</v>
      </c>
      <c r="EB10" s="359" t="s">
        <v>1153</v>
      </c>
      <c r="EC10" s="359" t="s">
        <v>1153</v>
      </c>
      <c r="ED10" s="359" t="s">
        <v>1153</v>
      </c>
      <c r="EE10" s="359" t="s">
        <v>1153</v>
      </c>
      <c r="EF10" s="359" t="s">
        <v>1153</v>
      </c>
      <c r="EG10" s="359" t="s">
        <v>1153</v>
      </c>
      <c r="EH10" s="359" t="s">
        <v>1153</v>
      </c>
      <c r="EI10" s="359" t="s">
        <v>1153</v>
      </c>
      <c r="EJ10" s="359" t="s">
        <v>1153</v>
      </c>
      <c r="EK10" s="359" t="s">
        <v>1153</v>
      </c>
      <c r="EL10" s="359" t="s">
        <v>1153</v>
      </c>
      <c r="EM10" s="359" t="s">
        <v>1153</v>
      </c>
      <c r="EN10" s="359" t="s">
        <v>1153</v>
      </c>
      <c r="EO10" s="359" t="s">
        <v>1153</v>
      </c>
      <c r="EP10" s="359" t="s">
        <v>1153</v>
      </c>
      <c r="EQ10" s="359" t="s">
        <v>1153</v>
      </c>
      <c r="ER10" s="359" t="s">
        <v>1153</v>
      </c>
      <c r="ES10" s="359" t="s">
        <v>1153</v>
      </c>
      <c r="ET10" s="359" t="s">
        <v>1153</v>
      </c>
      <c r="EU10" s="1342">
        <v>45240</v>
      </c>
      <c r="EV10" s="1342">
        <v>45280</v>
      </c>
      <c r="EW10" s="808">
        <v>0.14099999999999999</v>
      </c>
      <c r="EX10" s="359" t="s">
        <v>1153</v>
      </c>
      <c r="EY10" s="359" t="s">
        <v>1153</v>
      </c>
      <c r="EZ10" s="359" t="s">
        <v>1153</v>
      </c>
      <c r="FA10" s="359" t="s">
        <v>1153</v>
      </c>
      <c r="FB10" s="359" t="s">
        <v>1153</v>
      </c>
      <c r="FC10" s="359" t="s">
        <v>1153</v>
      </c>
      <c r="FD10" s="809" t="s">
        <v>8766</v>
      </c>
      <c r="FE10" s="809" t="s">
        <v>1986</v>
      </c>
      <c r="FF10" s="452">
        <v>45733</v>
      </c>
    </row>
    <row r="11" spans="1:162" s="811" customFormat="1" ht="50.1" customHeight="1">
      <c r="A11" s="357" t="s">
        <v>6966</v>
      </c>
      <c r="B11" s="358">
        <v>40290</v>
      </c>
      <c r="C11" s="357" t="s">
        <v>6965</v>
      </c>
      <c r="D11" s="357"/>
      <c r="E11" s="357" t="s">
        <v>6967</v>
      </c>
      <c r="F11" s="357">
        <v>41749700</v>
      </c>
      <c r="G11" s="357" t="s">
        <v>6968</v>
      </c>
      <c r="H11" s="357">
        <v>3115775169</v>
      </c>
      <c r="I11" s="437" t="s">
        <v>6969</v>
      </c>
      <c r="J11" s="357" t="s">
        <v>801</v>
      </c>
      <c r="K11" s="357" t="s">
        <v>6970</v>
      </c>
      <c r="L11" s="357" t="s">
        <v>69</v>
      </c>
      <c r="M11" s="357" t="s">
        <v>90</v>
      </c>
      <c r="N11" s="357" t="s">
        <v>100</v>
      </c>
      <c r="O11" s="357"/>
      <c r="P11" s="357"/>
      <c r="Q11" s="357"/>
      <c r="R11" s="357"/>
      <c r="S11" s="357"/>
      <c r="T11" s="357"/>
      <c r="U11" s="357"/>
      <c r="V11" s="357"/>
      <c r="W11" s="357"/>
      <c r="X11" s="357"/>
      <c r="Y11" s="357"/>
      <c r="Z11" s="357"/>
      <c r="AA11" s="357"/>
      <c r="AB11" s="357"/>
      <c r="AC11" s="357"/>
      <c r="AD11" s="357"/>
      <c r="AE11" s="357"/>
      <c r="AF11" s="357"/>
      <c r="AG11" s="357"/>
      <c r="AH11" s="357"/>
      <c r="AI11" s="357"/>
      <c r="AJ11" s="357"/>
      <c r="AK11" s="357"/>
      <c r="AL11" s="357"/>
      <c r="AM11" s="357"/>
      <c r="AN11" s="357"/>
      <c r="AO11" s="357"/>
      <c r="AP11" s="357"/>
      <c r="AQ11" s="357"/>
      <c r="AR11" s="365"/>
      <c r="AS11" s="365"/>
      <c r="AT11" s="436"/>
      <c r="AU11" s="357"/>
      <c r="AV11" s="357"/>
      <c r="AW11" s="357"/>
      <c r="AX11" s="357"/>
      <c r="AY11" s="357"/>
      <c r="AZ11" s="357"/>
      <c r="BA11" s="357"/>
      <c r="BB11" s="357"/>
      <c r="BC11" s="359">
        <v>640</v>
      </c>
      <c r="BD11" s="362">
        <v>45533</v>
      </c>
      <c r="BE11" s="359" t="s">
        <v>1986</v>
      </c>
      <c r="BF11" s="359" t="s">
        <v>1153</v>
      </c>
      <c r="BG11" s="359" t="s">
        <v>1153</v>
      </c>
      <c r="BH11" s="359" t="s">
        <v>1156</v>
      </c>
      <c r="BI11" s="359"/>
      <c r="BJ11" s="359"/>
      <c r="BK11" s="359"/>
      <c r="BL11" s="359"/>
      <c r="BM11" s="359"/>
      <c r="BN11" s="359"/>
      <c r="BO11" s="359"/>
      <c r="BP11" s="359"/>
      <c r="BQ11" s="359"/>
      <c r="BR11" s="359"/>
      <c r="BS11" s="357"/>
      <c r="BT11" s="357"/>
      <c r="BU11" s="357"/>
      <c r="BV11" s="357"/>
      <c r="BW11" s="357"/>
      <c r="BX11" s="357"/>
      <c r="BY11" s="357"/>
      <c r="BZ11" s="357"/>
      <c r="CA11" s="357"/>
      <c r="CB11" s="357"/>
      <c r="CC11" s="357"/>
      <c r="CD11" s="357"/>
      <c r="CE11" s="357"/>
      <c r="CF11" s="357"/>
      <c r="CG11" s="357"/>
      <c r="CH11" s="357"/>
      <c r="CI11" s="357"/>
      <c r="CJ11" s="357"/>
      <c r="CK11" s="357"/>
      <c r="CL11" s="357"/>
      <c r="CM11" s="357"/>
      <c r="CN11" s="357"/>
      <c r="CO11" s="357"/>
      <c r="CP11" s="357"/>
      <c r="CQ11" s="357"/>
      <c r="CR11" s="357"/>
      <c r="CS11" s="357"/>
      <c r="CT11" s="357"/>
      <c r="CU11" s="357"/>
      <c r="CV11" s="357"/>
      <c r="CW11" s="357"/>
      <c r="CX11" s="357"/>
      <c r="CY11" s="357"/>
      <c r="CZ11" s="357"/>
      <c r="DA11" s="357"/>
      <c r="DB11" s="357"/>
      <c r="DC11" s="357"/>
      <c r="DD11" s="357"/>
      <c r="DE11" s="357"/>
      <c r="DF11" s="357"/>
      <c r="DG11" s="357"/>
      <c r="DH11" s="357"/>
      <c r="DI11" s="357"/>
      <c r="DJ11" s="357"/>
      <c r="DK11" s="357"/>
      <c r="DL11" s="357"/>
      <c r="DM11" s="357"/>
      <c r="DN11" s="357"/>
      <c r="DO11" s="357"/>
      <c r="DP11" s="357"/>
      <c r="DQ11" s="357"/>
      <c r="DR11" s="357"/>
      <c r="DS11" s="357"/>
      <c r="DT11" s="357"/>
      <c r="DU11" s="357"/>
      <c r="DV11" s="357"/>
      <c r="DW11" s="357"/>
      <c r="DX11" s="357"/>
      <c r="DY11" s="357"/>
      <c r="DZ11" s="357"/>
      <c r="EA11" s="357"/>
      <c r="EB11" s="357"/>
      <c r="EC11" s="357"/>
      <c r="ED11" s="357"/>
      <c r="EE11" s="357"/>
      <c r="EF11" s="357"/>
      <c r="EG11" s="357"/>
      <c r="EH11" s="357"/>
      <c r="EI11" s="357"/>
      <c r="EJ11" s="357"/>
      <c r="EK11" s="357"/>
      <c r="EL11" s="357"/>
      <c r="EM11" s="357"/>
      <c r="EN11" s="357"/>
      <c r="EO11" s="357"/>
      <c r="EP11" s="357"/>
      <c r="EQ11" s="357"/>
      <c r="ER11" s="357"/>
      <c r="ES11" s="357"/>
      <c r="ET11" s="357"/>
      <c r="EU11" s="808"/>
      <c r="EV11" s="808"/>
      <c r="EW11" s="808"/>
      <c r="EX11" s="808"/>
      <c r="EY11" s="808"/>
      <c r="EZ11" s="808"/>
      <c r="FA11" s="808"/>
      <c r="FB11" s="808"/>
      <c r="FC11" s="808"/>
      <c r="FD11" s="808" t="s">
        <v>6842</v>
      </c>
      <c r="FE11" s="808" t="s">
        <v>1986</v>
      </c>
      <c r="FF11" s="191">
        <v>45537</v>
      </c>
    </row>
    <row r="12" spans="1:162" s="2664" customFormat="1" ht="50.1" customHeight="1">
      <c r="A12" s="1015" t="s">
        <v>7867</v>
      </c>
      <c r="B12" s="1016">
        <v>40375</v>
      </c>
      <c r="C12" s="1015" t="s">
        <v>7866</v>
      </c>
      <c r="D12" s="1015" t="s">
        <v>6736</v>
      </c>
      <c r="E12" s="1015" t="s">
        <v>7868</v>
      </c>
      <c r="F12" s="1015" t="s">
        <v>7033</v>
      </c>
      <c r="G12" s="1015" t="s">
        <v>7869</v>
      </c>
      <c r="H12" s="1015">
        <v>6017470401</v>
      </c>
      <c r="I12" s="1014" t="s">
        <v>7870</v>
      </c>
      <c r="J12" s="1015" t="s">
        <v>98</v>
      </c>
      <c r="K12" s="1015" t="s">
        <v>2338</v>
      </c>
      <c r="L12" s="1015" t="s">
        <v>69</v>
      </c>
      <c r="M12" s="1015" t="s">
        <v>70</v>
      </c>
      <c r="N12" s="1015" t="s">
        <v>386</v>
      </c>
      <c r="O12" s="1015" t="s">
        <v>1153</v>
      </c>
      <c r="P12" s="1015" t="s">
        <v>1153</v>
      </c>
      <c r="Q12" s="1015" t="s">
        <v>1153</v>
      </c>
      <c r="R12" s="1015" t="s">
        <v>1153</v>
      </c>
      <c r="S12" s="1015" t="s">
        <v>1153</v>
      </c>
      <c r="T12" s="1015" t="s">
        <v>1153</v>
      </c>
      <c r="U12" s="1015" t="s">
        <v>1153</v>
      </c>
      <c r="V12" s="1015" t="s">
        <v>1153</v>
      </c>
      <c r="W12" s="1015" t="s">
        <v>1153</v>
      </c>
      <c r="X12" s="1015" t="s">
        <v>1153</v>
      </c>
      <c r="Y12" s="1015" t="s">
        <v>1153</v>
      </c>
      <c r="Z12" s="1015" t="s">
        <v>1153</v>
      </c>
      <c r="AA12" s="1015" t="s">
        <v>1153</v>
      </c>
      <c r="AB12" s="1015" t="s">
        <v>1153</v>
      </c>
      <c r="AC12" s="1016">
        <v>40385</v>
      </c>
      <c r="AD12" s="1015" t="s">
        <v>7871</v>
      </c>
      <c r="AE12" s="1015" t="s">
        <v>1153</v>
      </c>
      <c r="AF12" s="1016">
        <v>40934</v>
      </c>
      <c r="AG12" s="1015" t="s">
        <v>7872</v>
      </c>
      <c r="AH12" s="1016"/>
      <c r="AI12" s="1015"/>
      <c r="AJ12" s="1015"/>
      <c r="AK12" s="1015"/>
      <c r="AL12" s="1015"/>
      <c r="AM12" s="1015"/>
      <c r="AN12" s="1016">
        <v>40948</v>
      </c>
      <c r="AO12" s="1015" t="s">
        <v>7873</v>
      </c>
      <c r="AP12" s="1015"/>
      <c r="AQ12" s="1015"/>
      <c r="AR12" s="1017" t="s">
        <v>325</v>
      </c>
      <c r="AS12" s="1017">
        <v>1.8</v>
      </c>
      <c r="AT12" s="1018">
        <v>1.8</v>
      </c>
      <c r="AU12" s="1015">
        <v>1</v>
      </c>
      <c r="AV12" s="1015"/>
      <c r="AW12" s="1015"/>
      <c r="AX12" s="1015"/>
      <c r="AY12" s="1016"/>
      <c r="AZ12" s="1015"/>
      <c r="BA12" s="1015"/>
      <c r="BB12" s="1015"/>
      <c r="BC12" s="1019">
        <v>222</v>
      </c>
      <c r="BD12" s="1020">
        <v>40994</v>
      </c>
      <c r="BE12" s="1019" t="s">
        <v>7874</v>
      </c>
      <c r="BF12" s="1019" t="s">
        <v>1156</v>
      </c>
      <c r="BG12" s="1019" t="s">
        <v>1153</v>
      </c>
      <c r="BH12" s="1019" t="s">
        <v>1153</v>
      </c>
      <c r="BI12" s="1020">
        <v>41039</v>
      </c>
      <c r="BJ12" s="1020">
        <v>41057</v>
      </c>
      <c r="BK12" s="1020">
        <v>44709</v>
      </c>
      <c r="BL12" s="1019"/>
      <c r="BM12" s="1019"/>
      <c r="BN12" s="1019"/>
      <c r="BO12" s="1019"/>
      <c r="BP12" s="1019"/>
      <c r="BQ12" s="1019"/>
      <c r="BR12" s="1019"/>
      <c r="BS12" s="1015" t="s">
        <v>7875</v>
      </c>
      <c r="BT12" s="1016">
        <v>45259</v>
      </c>
      <c r="BU12" s="1015"/>
      <c r="BV12" s="1016"/>
      <c r="BW12" s="1015"/>
      <c r="BX12" s="1015">
        <v>43</v>
      </c>
      <c r="BY12" s="1016">
        <v>45330</v>
      </c>
      <c r="BZ12" s="1015" t="s">
        <v>1986</v>
      </c>
      <c r="CA12" s="1015" t="s">
        <v>1206</v>
      </c>
      <c r="CB12" s="1015"/>
      <c r="CC12" s="1015"/>
      <c r="CD12" s="1015"/>
      <c r="CE12" s="1015"/>
      <c r="CF12" s="1015"/>
      <c r="CG12" s="1015"/>
      <c r="CH12" s="1015"/>
      <c r="CI12" s="1015"/>
      <c r="CJ12" s="1015"/>
      <c r="CK12" s="1015" t="s">
        <v>7876</v>
      </c>
      <c r="CL12" s="1016">
        <v>45582</v>
      </c>
      <c r="CM12" s="1015"/>
      <c r="CN12" s="1015"/>
      <c r="CO12" s="1015"/>
      <c r="CP12" s="1015"/>
      <c r="CQ12" s="1015"/>
      <c r="CR12" s="1015"/>
      <c r="CS12" s="1015" t="s">
        <v>7877</v>
      </c>
      <c r="CT12" s="1021" t="s">
        <v>1153</v>
      </c>
      <c r="CU12" s="1021" t="s">
        <v>1153</v>
      </c>
      <c r="CV12" s="1021" t="s">
        <v>1153</v>
      </c>
      <c r="CW12" s="1021" t="s">
        <v>1153</v>
      </c>
      <c r="CX12" s="1021" t="s">
        <v>1153</v>
      </c>
      <c r="CY12" s="1021" t="s">
        <v>1153</v>
      </c>
      <c r="CZ12" s="1021" t="s">
        <v>1153</v>
      </c>
      <c r="DA12" s="1021" t="s">
        <v>1153</v>
      </c>
      <c r="DB12" s="1021" t="s">
        <v>1153</v>
      </c>
      <c r="DC12" s="1021" t="s">
        <v>1153</v>
      </c>
      <c r="DD12" s="1021" t="s">
        <v>1153</v>
      </c>
      <c r="DE12" s="2665" t="s">
        <v>1153</v>
      </c>
      <c r="DF12" s="2665" t="s">
        <v>1153</v>
      </c>
      <c r="DG12" s="1021" t="s">
        <v>1153</v>
      </c>
      <c r="DH12" s="1021">
        <v>124</v>
      </c>
      <c r="DI12" s="2665">
        <v>44993</v>
      </c>
      <c r="DJ12" s="1021" t="s">
        <v>1153</v>
      </c>
      <c r="DK12" s="1021" t="s">
        <v>1153</v>
      </c>
      <c r="DL12" s="1021" t="s">
        <v>1153</v>
      </c>
      <c r="DM12" s="1021" t="s">
        <v>1153</v>
      </c>
      <c r="DN12" s="1021" t="s">
        <v>1153</v>
      </c>
      <c r="DO12" s="1021" t="s">
        <v>1153</v>
      </c>
      <c r="DP12" s="1021" t="s">
        <v>1153</v>
      </c>
      <c r="DQ12" s="1021" t="s">
        <v>1153</v>
      </c>
      <c r="DR12" s="1021" t="s">
        <v>1153</v>
      </c>
      <c r="DS12" s="1021" t="s">
        <v>1153</v>
      </c>
      <c r="DT12" s="1021" t="s">
        <v>1153</v>
      </c>
      <c r="DU12" s="1021" t="s">
        <v>1153</v>
      </c>
      <c r="DV12" s="1021" t="s">
        <v>1153</v>
      </c>
      <c r="DW12" s="1021" t="s">
        <v>1153</v>
      </c>
      <c r="DX12" s="1021" t="s">
        <v>1153</v>
      </c>
      <c r="DY12" s="1021" t="s">
        <v>1153</v>
      </c>
      <c r="DZ12" s="1021" t="s">
        <v>1153</v>
      </c>
      <c r="EA12" s="1021" t="s">
        <v>1153</v>
      </c>
      <c r="EB12" s="1021" t="s">
        <v>1153</v>
      </c>
      <c r="EC12" s="1021" t="s">
        <v>1153</v>
      </c>
      <c r="ED12" s="1021" t="s">
        <v>1153</v>
      </c>
      <c r="EE12" s="1021" t="s">
        <v>1153</v>
      </c>
      <c r="EF12" s="1021" t="s">
        <v>1153</v>
      </c>
      <c r="EG12" s="1021" t="s">
        <v>1153</v>
      </c>
      <c r="EH12" s="1021" t="s">
        <v>1153</v>
      </c>
      <c r="EI12" s="1021" t="s">
        <v>1153</v>
      </c>
      <c r="EJ12" s="1021" t="s">
        <v>1153</v>
      </c>
      <c r="EK12" s="1021" t="s">
        <v>1153</v>
      </c>
      <c r="EL12" s="1021" t="s">
        <v>1153</v>
      </c>
      <c r="EM12" s="1021" t="s">
        <v>1153</v>
      </c>
      <c r="EN12" s="1021" t="s">
        <v>1153</v>
      </c>
      <c r="EO12" s="1021" t="s">
        <v>1153</v>
      </c>
      <c r="EP12" s="1021" t="s">
        <v>1153</v>
      </c>
      <c r="EQ12" s="1021" t="s">
        <v>1153</v>
      </c>
      <c r="ER12" s="1021" t="s">
        <v>1153</v>
      </c>
      <c r="ES12" s="1021" t="s">
        <v>1153</v>
      </c>
      <c r="ET12" s="1021" t="s">
        <v>1153</v>
      </c>
      <c r="EU12" s="1021" t="s">
        <v>1153</v>
      </c>
      <c r="EV12" s="1021" t="s">
        <v>1153</v>
      </c>
      <c r="EW12" s="1021" t="s">
        <v>1153</v>
      </c>
      <c r="EX12" s="1021" t="s">
        <v>1153</v>
      </c>
      <c r="EY12" s="1021" t="s">
        <v>1153</v>
      </c>
      <c r="EZ12" s="1021" t="s">
        <v>1153</v>
      </c>
      <c r="FA12" s="1021" t="s">
        <v>1153</v>
      </c>
      <c r="FB12" s="1021" t="s">
        <v>1153</v>
      </c>
      <c r="FC12" s="1021" t="s">
        <v>1153</v>
      </c>
      <c r="FD12" s="1021" t="s">
        <v>12954</v>
      </c>
      <c r="FE12" s="1021" t="s">
        <v>1986</v>
      </c>
      <c r="FF12" s="2663">
        <v>46194</v>
      </c>
    </row>
    <row r="13" spans="1:162" s="2664" customFormat="1" ht="50.1" customHeight="1">
      <c r="A13" s="1015" t="s">
        <v>11816</v>
      </c>
      <c r="B13" s="1016">
        <v>40387</v>
      </c>
      <c r="C13" s="1015" t="s">
        <v>11817</v>
      </c>
      <c r="D13" s="1015"/>
      <c r="E13" s="1015" t="s">
        <v>11818</v>
      </c>
      <c r="F13" s="1015">
        <v>24211349</v>
      </c>
      <c r="G13" s="1015" t="s">
        <v>11819</v>
      </c>
      <c r="H13" s="1015" t="s">
        <v>11820</v>
      </c>
      <c r="I13" s="1014" t="s">
        <v>1153</v>
      </c>
      <c r="J13" s="1015" t="s">
        <v>949</v>
      </c>
      <c r="K13" s="1015" t="s">
        <v>11821</v>
      </c>
      <c r="L13" s="1015" t="s">
        <v>69</v>
      </c>
      <c r="M13" s="1015" t="s">
        <v>2917</v>
      </c>
      <c r="N13" s="1015" t="s">
        <v>11822</v>
      </c>
      <c r="O13" s="1015"/>
      <c r="P13" s="1015" t="s">
        <v>11823</v>
      </c>
      <c r="Q13" s="1016">
        <v>40709</v>
      </c>
      <c r="R13" s="1015" t="s">
        <v>11824</v>
      </c>
      <c r="S13" s="1015" t="s">
        <v>1153</v>
      </c>
      <c r="T13" s="1015" t="s">
        <v>1153</v>
      </c>
      <c r="U13" s="1015" t="s">
        <v>11827</v>
      </c>
      <c r="V13" s="1016" t="s">
        <v>11828</v>
      </c>
      <c r="W13" s="1015" t="s">
        <v>11825</v>
      </c>
      <c r="X13" s="1015" t="s">
        <v>8758</v>
      </c>
      <c r="Y13" s="1015" t="s">
        <v>8758</v>
      </c>
      <c r="Z13" s="1015" t="s">
        <v>8758</v>
      </c>
      <c r="AA13" s="1016" t="s">
        <v>11826</v>
      </c>
      <c r="AB13" s="1015"/>
      <c r="AC13" s="1016"/>
      <c r="AD13" s="1015"/>
      <c r="AE13" s="1015"/>
      <c r="AF13" s="1016">
        <v>44511</v>
      </c>
      <c r="AG13" s="1015" t="s">
        <v>214</v>
      </c>
      <c r="AH13" s="1016" t="s">
        <v>1153</v>
      </c>
      <c r="AI13" s="1015" t="s">
        <v>1153</v>
      </c>
      <c r="AJ13" s="1015" t="s">
        <v>1153</v>
      </c>
      <c r="AK13" s="1015" t="s">
        <v>1153</v>
      </c>
      <c r="AL13" s="1015" t="s">
        <v>11829</v>
      </c>
      <c r="AM13" s="1015" t="s">
        <v>1153</v>
      </c>
      <c r="AN13" s="1016">
        <v>44559</v>
      </c>
      <c r="AO13" s="1015" t="s">
        <v>11822</v>
      </c>
      <c r="AP13" s="1015"/>
      <c r="AQ13" s="1015"/>
      <c r="AR13" s="1017"/>
      <c r="AS13" s="1017"/>
      <c r="AT13" s="1018"/>
      <c r="AU13" s="1015"/>
      <c r="AV13" s="1015"/>
      <c r="AW13" s="1015"/>
      <c r="AX13" s="1015" t="s">
        <v>11831</v>
      </c>
      <c r="AY13" s="1016" t="s">
        <v>11832</v>
      </c>
      <c r="AZ13" s="1015" t="s">
        <v>11833</v>
      </c>
      <c r="BA13" s="1015"/>
      <c r="BB13" s="1015"/>
      <c r="BC13" s="1019">
        <v>260</v>
      </c>
      <c r="BD13" s="1020">
        <v>40704</v>
      </c>
      <c r="BE13" s="1019" t="s">
        <v>11824</v>
      </c>
      <c r="BF13" s="1019" t="s">
        <v>1156</v>
      </c>
      <c r="BG13" s="1019" t="s">
        <v>1153</v>
      </c>
      <c r="BH13" s="1019" t="s">
        <v>1153</v>
      </c>
      <c r="BI13" s="1020">
        <v>40709</v>
      </c>
      <c r="BJ13" s="1020">
        <v>40724</v>
      </c>
      <c r="BK13" s="1020">
        <v>44377</v>
      </c>
      <c r="BL13" s="1019"/>
      <c r="BM13" s="1019"/>
      <c r="BN13" s="1019"/>
      <c r="BO13" s="1019"/>
      <c r="BP13" s="1019"/>
      <c r="BQ13" s="1019"/>
      <c r="BR13" s="1019"/>
      <c r="BS13" s="1015"/>
      <c r="BT13" s="1016"/>
      <c r="BU13" s="1015">
        <v>287</v>
      </c>
      <c r="BV13" s="1016">
        <v>46106</v>
      </c>
      <c r="BW13" s="1015" t="s">
        <v>4704</v>
      </c>
      <c r="BX13" s="1015"/>
      <c r="BY13" s="1016"/>
      <c r="BZ13" s="1015"/>
      <c r="CA13" s="1015"/>
      <c r="CB13" s="1015"/>
      <c r="CC13" s="1015"/>
      <c r="CD13" s="1015"/>
      <c r="CE13" s="1015"/>
      <c r="CF13" s="1015"/>
      <c r="CG13" s="1015"/>
      <c r="CH13" s="1015"/>
      <c r="CI13" s="1015"/>
      <c r="CJ13" s="1015"/>
      <c r="CK13" s="1015"/>
      <c r="CL13" s="1016"/>
      <c r="CM13" s="1015"/>
      <c r="CN13" s="1015"/>
      <c r="CO13" s="1015"/>
      <c r="CP13" s="1015"/>
      <c r="CQ13" s="1015"/>
      <c r="CR13" s="1015"/>
      <c r="CS13" s="1015"/>
      <c r="CT13" s="1021"/>
      <c r="CU13" s="1021"/>
      <c r="CV13" s="1021"/>
      <c r="CW13" s="1021"/>
      <c r="CX13" s="1021"/>
      <c r="CY13" s="1021"/>
      <c r="CZ13" s="1021"/>
      <c r="DA13" s="1021"/>
      <c r="DB13" s="1021"/>
      <c r="DC13" s="1021" t="s">
        <v>11830</v>
      </c>
      <c r="DD13" s="1021" t="s">
        <v>11828</v>
      </c>
      <c r="DE13" s="2665">
        <v>44511</v>
      </c>
      <c r="DF13" s="2665">
        <v>44559</v>
      </c>
      <c r="DG13" s="1021" t="s">
        <v>214</v>
      </c>
      <c r="DH13" s="1021">
        <v>1971</v>
      </c>
      <c r="DI13" s="2665">
        <v>44560</v>
      </c>
      <c r="DJ13" s="1021"/>
      <c r="DK13" s="1021"/>
      <c r="DL13" s="1021"/>
      <c r="DM13" s="1021"/>
      <c r="DN13" s="1021"/>
      <c r="DO13" s="1021"/>
      <c r="DP13" s="1021"/>
      <c r="DQ13" s="1021"/>
      <c r="DR13" s="1021"/>
      <c r="DS13" s="1021"/>
      <c r="DT13" s="1021"/>
      <c r="DU13" s="1021"/>
      <c r="DV13" s="1021"/>
      <c r="DW13" s="1021"/>
      <c r="DX13" s="1021"/>
      <c r="DY13" s="1021"/>
      <c r="DZ13" s="1021"/>
      <c r="EA13" s="1021"/>
      <c r="EB13" s="1021"/>
      <c r="EC13" s="1021"/>
      <c r="ED13" s="1021"/>
      <c r="EE13" s="1021"/>
      <c r="EF13" s="1021"/>
      <c r="EG13" s="1021"/>
      <c r="EH13" s="1021"/>
      <c r="EI13" s="1021"/>
      <c r="EJ13" s="1021"/>
      <c r="EK13" s="1021"/>
      <c r="EL13" s="1021"/>
      <c r="EM13" s="1021"/>
      <c r="EN13" s="1021" t="s">
        <v>1153</v>
      </c>
      <c r="EO13" s="1021" t="s">
        <v>1153</v>
      </c>
      <c r="EP13" s="1021" t="s">
        <v>1153</v>
      </c>
      <c r="EQ13" s="1021" t="s">
        <v>1153</v>
      </c>
      <c r="ER13" s="1021" t="s">
        <v>1153</v>
      </c>
      <c r="ES13" s="1021" t="s">
        <v>1153</v>
      </c>
      <c r="ET13" s="1021" t="s">
        <v>1153</v>
      </c>
      <c r="EU13" s="1021" t="s">
        <v>1153</v>
      </c>
      <c r="EV13" s="1021" t="s">
        <v>1153</v>
      </c>
      <c r="EW13" s="1021" t="s">
        <v>1153</v>
      </c>
      <c r="EX13" s="1021" t="s">
        <v>1153</v>
      </c>
      <c r="EY13" s="1021" t="s">
        <v>1153</v>
      </c>
      <c r="EZ13" s="1021" t="s">
        <v>1153</v>
      </c>
      <c r="FA13" s="1021" t="s">
        <v>1153</v>
      </c>
      <c r="FB13" s="1021" t="s">
        <v>1153</v>
      </c>
      <c r="FC13" s="1021" t="s">
        <v>1153</v>
      </c>
      <c r="FD13" s="1021" t="s">
        <v>11834</v>
      </c>
      <c r="FE13" s="1021" t="s">
        <v>11835</v>
      </c>
      <c r="FF13" s="2663">
        <v>46108</v>
      </c>
    </row>
    <row r="14" spans="1:162" s="811" customFormat="1" ht="50.1" customHeight="1">
      <c r="A14" s="321" t="s">
        <v>6575</v>
      </c>
      <c r="B14" s="446">
        <v>40445</v>
      </c>
      <c r="C14" s="321" t="s">
        <v>6574</v>
      </c>
      <c r="D14" s="321"/>
      <c r="E14" s="321" t="s">
        <v>6576</v>
      </c>
      <c r="F14" s="321">
        <v>23423552</v>
      </c>
      <c r="G14" s="321" t="s">
        <v>6577</v>
      </c>
      <c r="H14" s="321">
        <v>3202359390</v>
      </c>
      <c r="I14" s="321"/>
      <c r="J14" s="321" t="s">
        <v>322</v>
      </c>
      <c r="K14" s="321" t="s">
        <v>323</v>
      </c>
      <c r="L14" s="321" t="s">
        <v>69</v>
      </c>
      <c r="M14" s="321" t="s">
        <v>70</v>
      </c>
      <c r="N14" s="321" t="s">
        <v>3248</v>
      </c>
      <c r="O14" s="321"/>
      <c r="P14" s="321"/>
      <c r="Q14" s="321"/>
      <c r="R14" s="321"/>
      <c r="S14" s="321"/>
      <c r="T14" s="321"/>
      <c r="U14" s="321"/>
      <c r="V14" s="321"/>
      <c r="W14" s="321"/>
      <c r="X14" s="321"/>
      <c r="Y14" s="321"/>
      <c r="Z14" s="321"/>
      <c r="AA14" s="321"/>
      <c r="AB14" s="321"/>
      <c r="AC14" s="447">
        <v>40448</v>
      </c>
      <c r="AD14" s="321" t="s">
        <v>6571</v>
      </c>
      <c r="AE14" s="321"/>
      <c r="AF14" s="446">
        <v>40620</v>
      </c>
      <c r="AG14" s="321"/>
      <c r="AH14" s="321"/>
      <c r="AI14" s="321"/>
      <c r="AJ14" s="321"/>
      <c r="AK14" s="321"/>
      <c r="AL14" s="321"/>
      <c r="AM14" s="321"/>
      <c r="AN14" s="446">
        <v>40624</v>
      </c>
      <c r="AO14" s="448" t="s">
        <v>6578</v>
      </c>
      <c r="AP14" s="321"/>
      <c r="AQ14" s="321"/>
      <c r="AR14" s="321" t="s">
        <v>6579</v>
      </c>
      <c r="AS14" s="321"/>
      <c r="AT14" s="449"/>
      <c r="AU14" s="321"/>
      <c r="AV14" s="321"/>
      <c r="AW14" s="321"/>
      <c r="AX14" s="321" t="s">
        <v>720</v>
      </c>
      <c r="AY14" s="321" t="s">
        <v>720</v>
      </c>
      <c r="AZ14" s="321" t="s">
        <v>720</v>
      </c>
      <c r="BA14" s="186" t="s">
        <v>720</v>
      </c>
      <c r="BB14" s="186" t="s">
        <v>720</v>
      </c>
      <c r="BC14" s="450">
        <v>123</v>
      </c>
      <c r="BD14" s="451">
        <v>40634</v>
      </c>
      <c r="BE14" s="450" t="s">
        <v>6572</v>
      </c>
      <c r="BF14" s="450" t="s">
        <v>1156</v>
      </c>
      <c r="BG14" s="450"/>
      <c r="BH14" s="450"/>
      <c r="BI14" s="451">
        <v>40644</v>
      </c>
      <c r="BJ14" s="451">
        <v>40652</v>
      </c>
      <c r="BK14" s="450"/>
      <c r="BL14" s="450"/>
      <c r="BM14" s="450"/>
      <c r="BN14" s="450"/>
      <c r="BO14" s="450"/>
      <c r="BP14" s="450"/>
      <c r="BQ14" s="450"/>
      <c r="BR14" s="450"/>
      <c r="BS14" s="321"/>
      <c r="BT14" s="321"/>
      <c r="BU14" s="321"/>
      <c r="BV14" s="321"/>
      <c r="BW14" s="321"/>
      <c r="BX14" s="321"/>
      <c r="BY14" s="321"/>
      <c r="BZ14" s="321"/>
      <c r="CA14" s="321"/>
      <c r="CB14" s="321"/>
      <c r="CC14" s="321"/>
      <c r="CD14" s="321"/>
      <c r="CE14" s="321"/>
      <c r="CF14" s="321"/>
      <c r="CG14" s="321"/>
      <c r="CH14" s="321"/>
      <c r="CI14" s="321"/>
      <c r="CJ14" s="321"/>
      <c r="CK14" s="321"/>
      <c r="CL14" s="321"/>
      <c r="CM14" s="321"/>
      <c r="CN14" s="321"/>
      <c r="CO14" s="321"/>
      <c r="CP14" s="321"/>
      <c r="CQ14" s="321"/>
      <c r="CR14" s="321"/>
      <c r="CS14" s="321"/>
      <c r="CT14" s="321"/>
      <c r="CU14" s="321"/>
      <c r="CV14" s="321"/>
      <c r="CW14" s="321"/>
      <c r="CX14" s="321"/>
      <c r="CY14" s="321"/>
      <c r="CZ14" s="321"/>
      <c r="DA14" s="321"/>
      <c r="DB14" s="321"/>
      <c r="DC14" s="321" t="s">
        <v>6580</v>
      </c>
      <c r="DD14" s="447">
        <v>44271</v>
      </c>
      <c r="DE14" s="446">
        <v>44523</v>
      </c>
      <c r="DF14" s="447">
        <v>44559</v>
      </c>
      <c r="DG14" s="321"/>
      <c r="DH14" s="321" t="s">
        <v>6581</v>
      </c>
      <c r="DI14" s="447">
        <v>44721</v>
      </c>
      <c r="DJ14" s="321"/>
      <c r="DK14" s="321"/>
      <c r="DL14" s="321"/>
      <c r="DM14" s="321"/>
      <c r="DN14" s="321"/>
      <c r="DO14" s="321"/>
      <c r="DP14" s="321"/>
      <c r="DQ14" s="321"/>
      <c r="DR14" s="321"/>
      <c r="DS14" s="321"/>
      <c r="DT14" s="321"/>
      <c r="DU14" s="321"/>
      <c r="DV14" s="321"/>
      <c r="DW14" s="321"/>
      <c r="DX14" s="321"/>
      <c r="DY14" s="321"/>
      <c r="DZ14" s="321"/>
      <c r="EA14" s="321"/>
      <c r="EB14" s="321"/>
      <c r="EC14" s="321"/>
      <c r="ED14" s="321"/>
      <c r="EE14" s="321"/>
      <c r="EF14" s="321"/>
      <c r="EG14" s="321"/>
      <c r="EH14" s="321"/>
      <c r="EI14" s="321"/>
      <c r="EJ14" s="321"/>
      <c r="EK14" s="321"/>
      <c r="EL14" s="321"/>
      <c r="EM14" s="321"/>
      <c r="EN14" s="321"/>
      <c r="EO14" s="321"/>
      <c r="EP14" s="321"/>
      <c r="EQ14" s="321"/>
      <c r="ER14" s="321"/>
      <c r="ES14" s="321"/>
      <c r="ET14" s="321"/>
      <c r="EU14" s="186"/>
      <c r="EV14" s="186"/>
      <c r="EW14" s="186"/>
      <c r="EX14" s="186"/>
      <c r="EY14" s="186"/>
      <c r="EZ14" s="186"/>
      <c r="FA14" s="186"/>
      <c r="FB14" s="186"/>
      <c r="FC14" s="186"/>
      <c r="FD14" s="186" t="s">
        <v>6582</v>
      </c>
      <c r="FE14" s="191"/>
      <c r="FF14" s="191">
        <v>45502</v>
      </c>
    </row>
    <row r="15" spans="1:162" s="811" customFormat="1" ht="50.1" customHeight="1">
      <c r="A15" s="321" t="s">
        <v>6583</v>
      </c>
      <c r="B15" s="446">
        <v>40445</v>
      </c>
      <c r="C15" s="321" t="s">
        <v>6584</v>
      </c>
      <c r="D15" s="321"/>
      <c r="E15" s="321" t="s">
        <v>6585</v>
      </c>
      <c r="F15" s="321">
        <v>74352377</v>
      </c>
      <c r="G15" s="321" t="s">
        <v>6586</v>
      </c>
      <c r="H15" s="321">
        <v>3187533330</v>
      </c>
      <c r="I15" s="437" t="s">
        <v>6587</v>
      </c>
      <c r="J15" s="321" t="s">
        <v>322</v>
      </c>
      <c r="K15" s="321" t="s">
        <v>323</v>
      </c>
      <c r="L15" s="321" t="s">
        <v>69</v>
      </c>
      <c r="M15" s="321" t="s">
        <v>70</v>
      </c>
      <c r="N15" s="321" t="s">
        <v>3248</v>
      </c>
      <c r="O15" s="321"/>
      <c r="P15" s="321"/>
      <c r="Q15" s="321"/>
      <c r="R15" s="321"/>
      <c r="S15" s="321"/>
      <c r="T15" s="321"/>
      <c r="U15" s="321"/>
      <c r="V15" s="321"/>
      <c r="W15" s="321"/>
      <c r="X15" s="321"/>
      <c r="Y15" s="321"/>
      <c r="Z15" s="321"/>
      <c r="AA15" s="321"/>
      <c r="AB15" s="321"/>
      <c r="AC15" s="447">
        <v>40448</v>
      </c>
      <c r="AD15" s="321" t="s">
        <v>6571</v>
      </c>
      <c r="AE15" s="321"/>
      <c r="AF15" s="446">
        <v>40620</v>
      </c>
      <c r="AG15" s="321"/>
      <c r="AH15" s="321"/>
      <c r="AI15" s="321"/>
      <c r="AJ15" s="321"/>
      <c r="AK15" s="321"/>
      <c r="AL15" s="321"/>
      <c r="AM15" s="321"/>
      <c r="AN15" s="446">
        <v>40624</v>
      </c>
      <c r="AO15" s="448" t="s">
        <v>221</v>
      </c>
      <c r="AP15" s="321"/>
      <c r="AQ15" s="321"/>
      <c r="AR15" s="321" t="s">
        <v>6579</v>
      </c>
      <c r="AS15" s="321"/>
      <c r="AT15" s="449"/>
      <c r="AU15" s="321"/>
      <c r="AV15" s="321"/>
      <c r="AW15" s="321"/>
      <c r="AX15" s="321" t="s">
        <v>720</v>
      </c>
      <c r="AY15" s="321" t="s">
        <v>720</v>
      </c>
      <c r="AZ15" s="321" t="s">
        <v>720</v>
      </c>
      <c r="BA15" s="186" t="s">
        <v>720</v>
      </c>
      <c r="BB15" s="186" t="s">
        <v>720</v>
      </c>
      <c r="BC15" s="450">
        <v>121</v>
      </c>
      <c r="BD15" s="451">
        <v>40634</v>
      </c>
      <c r="BE15" s="450" t="s">
        <v>6572</v>
      </c>
      <c r="BF15" s="450" t="s">
        <v>1156</v>
      </c>
      <c r="BG15" s="450"/>
      <c r="BH15" s="450"/>
      <c r="BI15" s="451">
        <v>40644</v>
      </c>
      <c r="BJ15" s="451">
        <v>40652</v>
      </c>
      <c r="BK15" s="450"/>
      <c r="BL15" s="450"/>
      <c r="BM15" s="450"/>
      <c r="BN15" s="450"/>
      <c r="BO15" s="450"/>
      <c r="BP15" s="450"/>
      <c r="BQ15" s="450"/>
      <c r="BR15" s="450"/>
      <c r="BS15" s="321"/>
      <c r="BT15" s="321"/>
      <c r="BU15" s="321"/>
      <c r="BV15" s="321"/>
      <c r="BW15" s="321"/>
      <c r="BX15" s="321"/>
      <c r="BY15" s="321"/>
      <c r="BZ15" s="321"/>
      <c r="CA15" s="321"/>
      <c r="CB15" s="321"/>
      <c r="CC15" s="321"/>
      <c r="CD15" s="321"/>
      <c r="CE15" s="321"/>
      <c r="CF15" s="321"/>
      <c r="CG15" s="321"/>
      <c r="CH15" s="321"/>
      <c r="CI15" s="321"/>
      <c r="CJ15" s="321"/>
      <c r="CK15" s="321"/>
      <c r="CL15" s="321"/>
      <c r="CM15" s="321"/>
      <c r="CN15" s="321"/>
      <c r="CO15" s="321"/>
      <c r="CP15" s="321"/>
      <c r="CQ15" s="321"/>
      <c r="CR15" s="321"/>
      <c r="CS15" s="321"/>
      <c r="CT15" s="321"/>
      <c r="CU15" s="321"/>
      <c r="CV15" s="321"/>
      <c r="CW15" s="321"/>
      <c r="CX15" s="321"/>
      <c r="CY15" s="321"/>
      <c r="CZ15" s="321"/>
      <c r="DA15" s="321"/>
      <c r="DB15" s="321"/>
      <c r="DC15" s="321" t="s">
        <v>6588</v>
      </c>
      <c r="DD15" s="447">
        <v>44282</v>
      </c>
      <c r="DE15" s="446">
        <v>44558</v>
      </c>
      <c r="DF15" s="447">
        <v>44560</v>
      </c>
      <c r="DG15" s="321"/>
      <c r="DH15" s="321" t="s">
        <v>6589</v>
      </c>
      <c r="DI15" s="447">
        <v>44685</v>
      </c>
      <c r="DJ15" s="321"/>
      <c r="DK15" s="321"/>
      <c r="DL15" s="321"/>
      <c r="DM15" s="321"/>
      <c r="DN15" s="321"/>
      <c r="DO15" s="321"/>
      <c r="DP15" s="321"/>
      <c r="DQ15" s="321"/>
      <c r="DR15" s="321"/>
      <c r="DS15" s="321"/>
      <c r="DT15" s="321"/>
      <c r="DU15" s="321"/>
      <c r="DV15" s="321"/>
      <c r="DW15" s="321"/>
      <c r="DX15" s="321"/>
      <c r="DY15" s="321"/>
      <c r="DZ15" s="321"/>
      <c r="EA15" s="321"/>
      <c r="EB15" s="321"/>
      <c r="EC15" s="321"/>
      <c r="ED15" s="321"/>
      <c r="EE15" s="321"/>
      <c r="EF15" s="321"/>
      <c r="EG15" s="321"/>
      <c r="EH15" s="321"/>
      <c r="EI15" s="321"/>
      <c r="EJ15" s="321"/>
      <c r="EK15" s="321"/>
      <c r="EL15" s="321"/>
      <c r="EM15" s="321"/>
      <c r="EN15" s="321"/>
      <c r="EO15" s="321"/>
      <c r="EP15" s="321"/>
      <c r="EQ15" s="321"/>
      <c r="ER15" s="321"/>
      <c r="ES15" s="321"/>
      <c r="ET15" s="321"/>
      <c r="EU15" s="186"/>
      <c r="EV15" s="186"/>
      <c r="EW15" s="186"/>
      <c r="EX15" s="186"/>
      <c r="EY15" s="186"/>
      <c r="EZ15" s="186"/>
      <c r="FA15" s="186"/>
      <c r="FB15" s="186"/>
      <c r="FC15" s="186"/>
      <c r="FD15" s="186" t="s">
        <v>6590</v>
      </c>
      <c r="FE15" s="191"/>
      <c r="FF15" s="191">
        <v>45502</v>
      </c>
    </row>
    <row r="16" spans="1:162" s="811" customFormat="1" ht="50.1" customHeight="1">
      <c r="A16" s="186" t="s">
        <v>6567</v>
      </c>
      <c r="B16" s="191">
        <v>40444</v>
      </c>
      <c r="C16" s="186" t="s">
        <v>6568</v>
      </c>
      <c r="D16" s="186"/>
      <c r="E16" s="186" t="s">
        <v>6569</v>
      </c>
      <c r="F16" s="186">
        <v>23422906</v>
      </c>
      <c r="G16" s="186" t="s">
        <v>6570</v>
      </c>
      <c r="H16" s="186">
        <v>3125495147</v>
      </c>
      <c r="I16" s="186"/>
      <c r="J16" s="186" t="s">
        <v>322</v>
      </c>
      <c r="K16" s="186"/>
      <c r="L16" s="186" t="s">
        <v>69</v>
      </c>
      <c r="M16" s="186" t="s">
        <v>70</v>
      </c>
      <c r="N16" s="186" t="s">
        <v>6542</v>
      </c>
      <c r="O16" s="186"/>
      <c r="P16" s="186"/>
      <c r="Q16" s="186"/>
      <c r="R16" s="186"/>
      <c r="S16" s="186"/>
      <c r="T16" s="186"/>
      <c r="U16" s="186"/>
      <c r="V16" s="186"/>
      <c r="W16" s="186"/>
      <c r="X16" s="186"/>
      <c r="Y16" s="186"/>
      <c r="Z16" s="186"/>
      <c r="AA16" s="186"/>
      <c r="AB16" s="186"/>
      <c r="AC16" s="812">
        <v>40448</v>
      </c>
      <c r="AD16" s="186" t="s">
        <v>6571</v>
      </c>
      <c r="AE16" s="186"/>
      <c r="AF16" s="191">
        <v>40620</v>
      </c>
      <c r="AG16" s="186"/>
      <c r="AH16" s="186"/>
      <c r="AI16" s="186"/>
      <c r="AJ16" s="186"/>
      <c r="AK16" s="186"/>
      <c r="AL16" s="186"/>
      <c r="AM16" s="186"/>
      <c r="AN16" s="191">
        <v>40621</v>
      </c>
      <c r="AO16" s="186" t="s">
        <v>5055</v>
      </c>
      <c r="AP16" s="186"/>
      <c r="AQ16" s="186"/>
      <c r="AR16" s="186" t="s">
        <v>72</v>
      </c>
      <c r="AS16" s="186"/>
      <c r="AT16" s="186"/>
      <c r="AU16" s="186"/>
      <c r="AV16" s="186"/>
      <c r="AW16" s="186"/>
      <c r="AX16" s="186" t="s">
        <v>720</v>
      </c>
      <c r="AY16" s="186" t="s">
        <v>720</v>
      </c>
      <c r="AZ16" s="186" t="s">
        <v>720</v>
      </c>
      <c r="BA16" s="186" t="s">
        <v>720</v>
      </c>
      <c r="BB16" s="186" t="s">
        <v>720</v>
      </c>
      <c r="BC16" s="186">
        <v>342</v>
      </c>
      <c r="BD16" s="191">
        <v>40710</v>
      </c>
      <c r="BE16" s="186" t="s">
        <v>6572</v>
      </c>
      <c r="BF16" s="186" t="s">
        <v>1156</v>
      </c>
      <c r="BG16" s="186"/>
      <c r="BH16" s="186"/>
      <c r="BI16" s="812">
        <v>40723</v>
      </c>
      <c r="BJ16" s="812">
        <v>40732</v>
      </c>
      <c r="BK16" s="812">
        <v>44385</v>
      </c>
      <c r="BL16" s="186"/>
      <c r="BM16" s="186"/>
      <c r="BN16" s="186"/>
      <c r="BO16" s="186"/>
      <c r="BP16" s="186"/>
      <c r="BQ16" s="186"/>
      <c r="BR16" s="186"/>
      <c r="BS16" s="186"/>
      <c r="BT16" s="186"/>
      <c r="BU16" s="186"/>
      <c r="BV16" s="186"/>
      <c r="BW16" s="186"/>
      <c r="BX16" s="186"/>
      <c r="BY16" s="186"/>
      <c r="BZ16" s="186"/>
      <c r="CA16" s="186"/>
      <c r="CB16" s="186"/>
      <c r="CC16" s="186"/>
      <c r="CD16" s="186"/>
      <c r="CE16" s="186"/>
      <c r="CF16" s="186"/>
      <c r="CG16" s="186"/>
      <c r="CH16" s="186"/>
      <c r="CI16" s="186"/>
      <c r="CJ16" s="186"/>
      <c r="CK16" s="186"/>
      <c r="CL16" s="186"/>
      <c r="CM16" s="186"/>
      <c r="CN16" s="186"/>
      <c r="CO16" s="186"/>
      <c r="CP16" s="186"/>
      <c r="CQ16" s="186"/>
      <c r="CR16" s="186"/>
      <c r="CS16" s="186"/>
      <c r="CT16" s="186"/>
      <c r="CU16" s="186"/>
      <c r="CV16" s="186"/>
      <c r="CW16" s="186"/>
      <c r="CX16" s="186"/>
      <c r="CY16" s="186"/>
      <c r="CZ16" s="186"/>
      <c r="DA16" s="186"/>
      <c r="DB16" s="186"/>
      <c r="DC16" s="186"/>
      <c r="DD16" s="186"/>
      <c r="DE16" s="186"/>
      <c r="DF16" s="186"/>
      <c r="DG16" s="186"/>
      <c r="DH16" s="186"/>
      <c r="DI16" s="186"/>
      <c r="DJ16" s="186"/>
      <c r="DK16" s="186"/>
      <c r="DL16" s="186"/>
      <c r="DM16" s="186"/>
      <c r="DN16" s="186"/>
      <c r="DO16" s="186"/>
      <c r="DP16" s="186"/>
      <c r="DQ16" s="186"/>
      <c r="DR16" s="186"/>
      <c r="DS16" s="186"/>
      <c r="DT16" s="186"/>
      <c r="DU16" s="186"/>
      <c r="DV16" s="186"/>
      <c r="DW16" s="186"/>
      <c r="DX16" s="186"/>
      <c r="DY16" s="186"/>
      <c r="DZ16" s="186"/>
      <c r="EA16" s="186"/>
      <c r="EB16" s="186"/>
      <c r="EC16" s="186"/>
      <c r="ED16" s="186"/>
      <c r="EE16" s="186"/>
      <c r="EF16" s="186"/>
      <c r="EG16" s="186"/>
      <c r="EH16" s="186"/>
      <c r="EI16" s="186"/>
      <c r="EJ16" s="186"/>
      <c r="EK16" s="186"/>
      <c r="EL16" s="186"/>
      <c r="EM16" s="186"/>
      <c r="EN16" s="186"/>
      <c r="EO16" s="186"/>
      <c r="EP16" s="186"/>
      <c r="EQ16" s="186"/>
      <c r="ER16" s="186"/>
      <c r="ES16" s="186"/>
      <c r="ET16" s="186"/>
      <c r="EU16" s="812">
        <v>43570</v>
      </c>
      <c r="EV16" s="812">
        <v>43585</v>
      </c>
      <c r="EW16" s="186"/>
      <c r="EX16" s="186"/>
      <c r="EY16" s="186"/>
      <c r="EZ16" s="186"/>
      <c r="FA16" s="186"/>
      <c r="FB16" s="186">
        <v>247</v>
      </c>
      <c r="FC16" s="812">
        <v>44281</v>
      </c>
      <c r="FD16" s="186" t="s">
        <v>6573</v>
      </c>
      <c r="FE16" s="191"/>
      <c r="FF16" s="191">
        <v>45502</v>
      </c>
    </row>
    <row r="17" spans="1:162" s="2032" customFormat="1" ht="50.1" customHeight="1">
      <c r="A17" s="1554" t="s">
        <v>10244</v>
      </c>
      <c r="B17" s="2030">
        <v>40449</v>
      </c>
      <c r="C17" s="1554" t="s">
        <v>10240</v>
      </c>
      <c r="D17" s="1554"/>
      <c r="E17" s="1554" t="s">
        <v>10242</v>
      </c>
      <c r="F17" s="1554">
        <v>19076794</v>
      </c>
      <c r="G17" s="1554" t="s">
        <v>10241</v>
      </c>
      <c r="H17" s="1554"/>
      <c r="I17" s="1554"/>
      <c r="J17" s="1554" t="s">
        <v>1235</v>
      </c>
      <c r="K17" s="1554"/>
      <c r="L17" s="1554" t="s">
        <v>69</v>
      </c>
      <c r="M17" s="1554" t="s">
        <v>70</v>
      </c>
      <c r="N17" s="1554" t="s">
        <v>2352</v>
      </c>
      <c r="O17" s="1554"/>
      <c r="P17" s="1554"/>
      <c r="Q17" s="1554"/>
      <c r="R17" s="1554"/>
      <c r="S17" s="1554"/>
      <c r="T17" s="1554"/>
      <c r="U17" s="1554"/>
      <c r="V17" s="1554"/>
      <c r="W17" s="1554"/>
      <c r="X17" s="1554"/>
      <c r="Y17" s="1554"/>
      <c r="Z17" s="1554"/>
      <c r="AA17" s="1554"/>
      <c r="AB17" s="1554"/>
      <c r="AC17" s="2031"/>
      <c r="AD17" s="1554"/>
      <c r="AE17" s="1554"/>
      <c r="AF17" s="2030"/>
      <c r="AG17" s="1554"/>
      <c r="AH17" s="1554"/>
      <c r="AI17" s="1554"/>
      <c r="AJ17" s="1554"/>
      <c r="AK17" s="1554"/>
      <c r="AL17" s="1554"/>
      <c r="AM17" s="1554"/>
      <c r="AN17" s="2030"/>
      <c r="AO17" s="1554"/>
      <c r="AP17" s="1554"/>
      <c r="AQ17" s="1554"/>
      <c r="AR17" s="1554"/>
      <c r="AS17" s="1554"/>
      <c r="AT17" s="1554"/>
      <c r="AU17" s="1554"/>
      <c r="AV17" s="1554"/>
      <c r="AW17" s="1554"/>
      <c r="AX17" s="1554"/>
      <c r="AY17" s="1554"/>
      <c r="AZ17" s="1554"/>
      <c r="BA17" s="1554"/>
      <c r="BB17" s="1554"/>
      <c r="BC17" s="1554">
        <v>269</v>
      </c>
      <c r="BD17" s="2030">
        <v>40704</v>
      </c>
      <c r="BE17" s="1554" t="s">
        <v>7043</v>
      </c>
      <c r="BF17" s="1554" t="s">
        <v>1156</v>
      </c>
      <c r="BG17" s="1554"/>
      <c r="BH17" s="1554"/>
      <c r="BI17" s="2031">
        <v>40729</v>
      </c>
      <c r="BJ17" s="2031">
        <v>40735</v>
      </c>
      <c r="BK17" s="2031">
        <v>44753</v>
      </c>
      <c r="BL17" s="1554"/>
      <c r="BM17" s="1554"/>
      <c r="BN17" s="1554"/>
      <c r="BO17" s="1554"/>
      <c r="BP17" s="1554"/>
      <c r="BQ17" s="1554"/>
      <c r="BR17" s="1554"/>
      <c r="BS17" s="1554"/>
      <c r="BT17" s="1554"/>
      <c r="BU17" s="1554"/>
      <c r="BV17" s="1554"/>
      <c r="BW17" s="1554"/>
      <c r="BX17" s="1554"/>
      <c r="BY17" s="1554"/>
      <c r="BZ17" s="1554"/>
      <c r="CA17" s="1554"/>
      <c r="CB17" s="1554"/>
      <c r="CC17" s="1554"/>
      <c r="CD17" s="1554"/>
      <c r="CE17" s="1554"/>
      <c r="CF17" s="1554"/>
      <c r="CG17" s="1554"/>
      <c r="CH17" s="1554"/>
      <c r="CI17" s="1554"/>
      <c r="CJ17" s="1554"/>
      <c r="CK17" s="1554"/>
      <c r="CL17" s="1554"/>
      <c r="CM17" s="1554"/>
      <c r="CN17" s="1554"/>
      <c r="CO17" s="1554"/>
      <c r="CP17" s="1554"/>
      <c r="CQ17" s="1554"/>
      <c r="CR17" s="1554"/>
      <c r="CS17" s="1554"/>
      <c r="CT17" s="1554"/>
      <c r="CU17" s="1554"/>
      <c r="CV17" s="1554"/>
      <c r="CW17" s="1554"/>
      <c r="CX17" s="1554"/>
      <c r="CY17" s="1554"/>
      <c r="CZ17" s="1554"/>
      <c r="DA17" s="1554"/>
      <c r="DB17" s="1554"/>
      <c r="DC17" s="1554"/>
      <c r="DD17" s="1554"/>
      <c r="DE17" s="1554"/>
      <c r="DF17" s="1554"/>
      <c r="DG17" s="1554"/>
      <c r="DH17" s="1554"/>
      <c r="DI17" s="1554"/>
      <c r="DJ17" s="1554"/>
      <c r="DK17" s="1554"/>
      <c r="DL17" s="1554"/>
      <c r="DM17" s="1554"/>
      <c r="DN17" s="1554"/>
      <c r="DO17" s="1554"/>
      <c r="DP17" s="1554"/>
      <c r="DQ17" s="1554"/>
      <c r="DR17" s="1554"/>
      <c r="DS17" s="1554"/>
      <c r="DT17" s="1554"/>
      <c r="DU17" s="1554"/>
      <c r="DV17" s="1554"/>
      <c r="DW17" s="1554"/>
      <c r="DX17" s="1554"/>
      <c r="DY17" s="1554"/>
      <c r="DZ17" s="1554"/>
      <c r="EA17" s="1554"/>
      <c r="EB17" s="1554"/>
      <c r="EC17" s="1554"/>
      <c r="ED17" s="1554"/>
      <c r="EE17" s="1554"/>
      <c r="EF17" s="1554"/>
      <c r="EG17" s="1554"/>
      <c r="EH17" s="1554"/>
      <c r="EI17" s="1554"/>
      <c r="EJ17" s="1554"/>
      <c r="EK17" s="1554"/>
      <c r="EL17" s="1554"/>
      <c r="EM17" s="1554"/>
      <c r="EN17" s="1554"/>
      <c r="EO17" s="1554"/>
      <c r="EP17" s="1554"/>
      <c r="EQ17" s="1554"/>
      <c r="ER17" s="1554"/>
      <c r="ES17" s="1554"/>
      <c r="ET17" s="1554"/>
      <c r="EU17" s="2031"/>
      <c r="EV17" s="2031"/>
      <c r="EW17" s="1554"/>
      <c r="EX17" s="1554"/>
      <c r="EY17" s="1554"/>
      <c r="EZ17" s="1554"/>
      <c r="FA17" s="1554"/>
      <c r="FB17" s="1554"/>
      <c r="FC17" s="2031"/>
      <c r="FD17" s="1554" t="s">
        <v>10243</v>
      </c>
      <c r="FE17" s="2030"/>
      <c r="FF17" s="2030">
        <v>45902</v>
      </c>
    </row>
    <row r="18" spans="1:162" s="2310" customFormat="1" ht="50.1" customHeight="1">
      <c r="A18" s="1629"/>
      <c r="B18" s="1630"/>
      <c r="C18" s="1629" t="s">
        <v>10585</v>
      </c>
      <c r="D18" s="1629" t="s">
        <v>6736</v>
      </c>
      <c r="E18" s="1629" t="s">
        <v>10586</v>
      </c>
      <c r="F18" s="1629">
        <v>23824081</v>
      </c>
      <c r="G18" s="1629"/>
      <c r="H18" s="1629">
        <v>3133570180</v>
      </c>
      <c r="I18" s="1578" t="s">
        <v>10587</v>
      </c>
      <c r="J18" s="1629" t="s">
        <v>1235</v>
      </c>
      <c r="K18" s="1629"/>
      <c r="L18" s="1629" t="s">
        <v>69</v>
      </c>
      <c r="M18" s="1629" t="s">
        <v>90</v>
      </c>
      <c r="N18" s="1629" t="s">
        <v>6307</v>
      </c>
      <c r="O18" s="1629"/>
      <c r="P18" s="1629"/>
      <c r="Q18" s="1629"/>
      <c r="R18" s="1629"/>
      <c r="S18" s="1629"/>
      <c r="T18" s="1629"/>
      <c r="U18" s="1629"/>
      <c r="V18" s="1629"/>
      <c r="W18" s="1629"/>
      <c r="X18" s="1629"/>
      <c r="Y18" s="1629"/>
      <c r="Z18" s="1629"/>
      <c r="AA18" s="1629"/>
      <c r="AB18" s="1629"/>
      <c r="AC18" s="1631"/>
      <c r="AD18" s="1629"/>
      <c r="AE18" s="1629"/>
      <c r="AF18" s="1630"/>
      <c r="AG18" s="1629"/>
      <c r="AH18" s="1629"/>
      <c r="AI18" s="1629"/>
      <c r="AJ18" s="1629"/>
      <c r="AK18" s="1629"/>
      <c r="AL18" s="1629"/>
      <c r="AM18" s="1629"/>
      <c r="AN18" s="1630"/>
      <c r="AO18" s="1629"/>
      <c r="AP18" s="1629"/>
      <c r="AQ18" s="1629"/>
      <c r="AR18" s="1629"/>
      <c r="AS18" s="1629"/>
      <c r="AT18" s="1629"/>
      <c r="AU18" s="1629"/>
      <c r="AV18" s="1629"/>
      <c r="AW18" s="1629"/>
      <c r="AX18" s="1629"/>
      <c r="AY18" s="1629"/>
      <c r="AZ18" s="1629"/>
      <c r="BA18" s="1629"/>
      <c r="BB18" s="1629"/>
      <c r="BC18" s="1629" t="s">
        <v>10588</v>
      </c>
      <c r="BD18" s="1630" t="s">
        <v>10589</v>
      </c>
      <c r="BE18" s="1629"/>
      <c r="BF18" s="1629" t="s">
        <v>1156</v>
      </c>
      <c r="BG18" s="1629"/>
      <c r="BH18" s="1629"/>
      <c r="BI18" s="1631"/>
      <c r="BJ18" s="1631"/>
      <c r="BK18" s="1631"/>
      <c r="BL18" s="1629"/>
      <c r="BM18" s="1629"/>
      <c r="BN18" s="1629"/>
      <c r="BO18" s="1629"/>
      <c r="BP18" s="1629"/>
      <c r="BQ18" s="1629"/>
      <c r="BR18" s="1629"/>
      <c r="BS18" s="1629"/>
      <c r="BT18" s="1629"/>
      <c r="BU18" s="1629"/>
      <c r="BV18" s="1629"/>
      <c r="BW18" s="1629"/>
      <c r="BX18" s="1629"/>
      <c r="BY18" s="1629"/>
      <c r="BZ18" s="1629"/>
      <c r="CA18" s="1629"/>
      <c r="CB18" s="1629"/>
      <c r="CC18" s="1629"/>
      <c r="CD18" s="1629"/>
      <c r="CE18" s="1629"/>
      <c r="CF18" s="1629"/>
      <c r="CG18" s="1629"/>
      <c r="CH18" s="1629"/>
      <c r="CI18" s="1629"/>
      <c r="CJ18" s="1629"/>
      <c r="CK18" s="1629"/>
      <c r="CL18" s="1629"/>
      <c r="CM18" s="1629"/>
      <c r="CN18" s="1629"/>
      <c r="CO18" s="1629"/>
      <c r="CP18" s="1629"/>
      <c r="CQ18" s="1629"/>
      <c r="CR18" s="1629"/>
      <c r="CS18" s="1629"/>
      <c r="CT18" s="1629"/>
      <c r="CU18" s="1629"/>
      <c r="CV18" s="1629"/>
      <c r="CW18" s="1629"/>
      <c r="CX18" s="1629"/>
      <c r="CY18" s="1629" t="s">
        <v>10590</v>
      </c>
      <c r="CZ18" s="1629"/>
      <c r="DA18" s="1629"/>
      <c r="DB18" s="1629"/>
      <c r="DC18" s="1629"/>
      <c r="DD18" s="1629"/>
      <c r="DE18" s="1629"/>
      <c r="DF18" s="1629"/>
      <c r="DG18" s="1629"/>
      <c r="DH18" s="1629"/>
      <c r="DI18" s="1629"/>
      <c r="DJ18" s="1629"/>
      <c r="DK18" s="1629"/>
      <c r="DL18" s="1629"/>
      <c r="DM18" s="1629"/>
      <c r="DN18" s="1629"/>
      <c r="DO18" s="1629"/>
      <c r="DP18" s="1629"/>
      <c r="DQ18" s="1629"/>
      <c r="DR18" s="1629"/>
      <c r="DS18" s="1629"/>
      <c r="DT18" s="1629"/>
      <c r="DU18" s="1629"/>
      <c r="DV18" s="1629"/>
      <c r="DW18" s="1629"/>
      <c r="DX18" s="1629"/>
      <c r="DY18" s="1629"/>
      <c r="DZ18" s="1629"/>
      <c r="EA18" s="1629"/>
      <c r="EB18" s="1629"/>
      <c r="EC18" s="1629"/>
      <c r="ED18" s="1629"/>
      <c r="EE18" s="1629"/>
      <c r="EF18" s="1629"/>
      <c r="EG18" s="1629"/>
      <c r="EH18" s="1629"/>
      <c r="EI18" s="1629"/>
      <c r="EJ18" s="1629"/>
      <c r="EK18" s="1629"/>
      <c r="EL18" s="1629"/>
      <c r="EM18" s="1629"/>
      <c r="EN18" s="1629"/>
      <c r="EO18" s="1629"/>
      <c r="EP18" s="1629"/>
      <c r="EQ18" s="1629"/>
      <c r="ER18" s="1629"/>
      <c r="ES18" s="1629"/>
      <c r="ET18" s="1629"/>
      <c r="EU18" s="1631"/>
      <c r="EV18" s="1631"/>
      <c r="EW18" s="1629"/>
      <c r="EX18" s="1629"/>
      <c r="EY18" s="1629"/>
      <c r="EZ18" s="1629"/>
      <c r="FA18" s="1629"/>
      <c r="FB18" s="1629"/>
      <c r="FC18" s="1631"/>
      <c r="FD18" s="1629" t="s">
        <v>10591</v>
      </c>
      <c r="FE18" s="1630"/>
      <c r="FF18" s="1630">
        <v>45939</v>
      </c>
    </row>
    <row r="19" spans="1:162" s="2310" customFormat="1" ht="50.1" customHeight="1">
      <c r="A19" s="1629"/>
      <c r="B19" s="1630"/>
      <c r="C19" s="1629" t="s">
        <v>12956</v>
      </c>
      <c r="D19" s="1629"/>
      <c r="E19" s="1629" t="s">
        <v>12955</v>
      </c>
      <c r="F19" s="1629">
        <v>74329100</v>
      </c>
      <c r="G19" s="1629"/>
      <c r="H19" s="1629"/>
      <c r="I19" s="1578"/>
      <c r="J19" s="1629" t="s">
        <v>949</v>
      </c>
      <c r="K19" s="1629"/>
      <c r="L19" s="1629"/>
      <c r="M19" s="1629"/>
      <c r="N19" s="1629"/>
      <c r="O19" s="1629"/>
      <c r="P19" s="1629"/>
      <c r="Q19" s="1629"/>
      <c r="R19" s="1629"/>
      <c r="S19" s="1629"/>
      <c r="T19" s="1629"/>
      <c r="U19" s="1629"/>
      <c r="V19" s="1629"/>
      <c r="W19" s="1629"/>
      <c r="X19" s="1629"/>
      <c r="Y19" s="1629"/>
      <c r="Z19" s="1629"/>
      <c r="AA19" s="1629"/>
      <c r="AB19" s="1629"/>
      <c r="AC19" s="1631"/>
      <c r="AD19" s="1629"/>
      <c r="AE19" s="1629"/>
      <c r="AF19" s="1630"/>
      <c r="AG19" s="1629"/>
      <c r="AH19" s="1629"/>
      <c r="AI19" s="1629"/>
      <c r="AJ19" s="1629"/>
      <c r="AK19" s="1629"/>
      <c r="AL19" s="1629"/>
      <c r="AM19" s="1629"/>
      <c r="AN19" s="1630"/>
      <c r="AO19" s="1629"/>
      <c r="AP19" s="1629"/>
      <c r="AQ19" s="1629"/>
      <c r="AR19" s="1629"/>
      <c r="AS19" s="1629"/>
      <c r="AT19" s="1629"/>
      <c r="AU19" s="1629"/>
      <c r="AV19" s="1629"/>
      <c r="AW19" s="1629"/>
      <c r="AX19" s="1629"/>
      <c r="AY19" s="1629"/>
      <c r="AZ19" s="1629"/>
      <c r="BA19" s="1629"/>
      <c r="BB19" s="1629"/>
      <c r="BC19" s="1629">
        <v>581</v>
      </c>
      <c r="BD19" s="1630">
        <v>40809</v>
      </c>
      <c r="BE19" s="1629"/>
      <c r="BF19" s="1629" t="s">
        <v>1156</v>
      </c>
      <c r="BG19" s="1629"/>
      <c r="BH19" s="1629"/>
      <c r="BI19" s="1631">
        <v>40821</v>
      </c>
      <c r="BJ19" s="1631">
        <v>40829</v>
      </c>
      <c r="BK19" s="1631"/>
      <c r="BL19" s="1629"/>
      <c r="BM19" s="1629"/>
      <c r="BN19" s="1629"/>
      <c r="BO19" s="1629"/>
      <c r="BP19" s="1629"/>
      <c r="BQ19" s="1629"/>
      <c r="BR19" s="1629"/>
      <c r="BS19" s="1629"/>
      <c r="BT19" s="1629"/>
      <c r="BU19" s="1629"/>
      <c r="BV19" s="1629"/>
      <c r="BW19" s="1629"/>
      <c r="BX19" s="1629">
        <v>936</v>
      </c>
      <c r="BY19" s="1631">
        <v>46245</v>
      </c>
      <c r="BZ19" s="1629" t="s">
        <v>1986</v>
      </c>
      <c r="CA19" s="1629" t="s">
        <v>1206</v>
      </c>
      <c r="CB19" s="1629"/>
      <c r="CC19" s="1629"/>
      <c r="CD19" s="1629"/>
      <c r="CE19" s="1629"/>
      <c r="CF19" s="1629"/>
      <c r="CG19" s="1629"/>
      <c r="CH19" s="1629"/>
      <c r="CI19" s="1629"/>
      <c r="CJ19" s="1629"/>
      <c r="CK19" s="1629"/>
      <c r="CL19" s="1629"/>
      <c r="CM19" s="1629"/>
      <c r="CN19" s="1629"/>
      <c r="CO19" s="1629"/>
      <c r="CP19" s="1629"/>
      <c r="CQ19" s="1629"/>
      <c r="CR19" s="1629"/>
      <c r="CS19" s="1629"/>
      <c r="CT19" s="1629"/>
      <c r="CU19" s="1629"/>
      <c r="CV19" s="1629"/>
      <c r="CW19" s="1629"/>
      <c r="CX19" s="1629"/>
      <c r="CY19" s="1629"/>
      <c r="CZ19" s="1629"/>
      <c r="DA19" s="1629"/>
      <c r="DB19" s="1629"/>
      <c r="DC19" s="1629"/>
      <c r="DD19" s="1629"/>
      <c r="DE19" s="1629"/>
      <c r="DF19" s="1629"/>
      <c r="DG19" s="1629"/>
      <c r="DH19" s="1629">
        <v>472</v>
      </c>
      <c r="DI19" s="1630">
        <v>44714</v>
      </c>
      <c r="DJ19" s="3144">
        <v>44734</v>
      </c>
      <c r="DK19" s="1629"/>
      <c r="DL19" s="1629"/>
      <c r="DM19" s="1629"/>
      <c r="DN19" s="1629"/>
      <c r="DO19" s="1629"/>
      <c r="DP19" s="1629"/>
      <c r="DQ19" s="1629"/>
      <c r="DR19" s="1629"/>
      <c r="DS19" s="1629"/>
      <c r="DT19" s="1629"/>
      <c r="DU19" s="1629"/>
      <c r="DV19" s="1629"/>
      <c r="DW19" s="1629"/>
      <c r="DX19" s="1629"/>
      <c r="DY19" s="1629"/>
      <c r="DZ19" s="1629"/>
      <c r="EA19" s="1629"/>
      <c r="EB19" s="1629"/>
      <c r="EC19" s="1629"/>
      <c r="ED19" s="1629"/>
      <c r="EE19" s="1629"/>
      <c r="EF19" s="1629"/>
      <c r="EG19" s="1629"/>
      <c r="EH19" s="1629"/>
      <c r="EI19" s="1629"/>
      <c r="EJ19" s="1629"/>
      <c r="EK19" s="1629"/>
      <c r="EL19" s="1629"/>
      <c r="EM19" s="1629"/>
      <c r="EN19" s="1629"/>
      <c r="EO19" s="1629"/>
      <c r="EP19" s="1629"/>
      <c r="EQ19" s="1629"/>
      <c r="ER19" s="1629"/>
      <c r="ES19" s="1629"/>
      <c r="ET19" s="1629"/>
      <c r="EU19" s="1631"/>
      <c r="EV19" s="1631"/>
      <c r="EW19" s="1629"/>
      <c r="EX19" s="1629"/>
      <c r="EY19" s="1629"/>
      <c r="EZ19" s="1629"/>
      <c r="FA19" s="1629"/>
      <c r="FB19" s="1629"/>
      <c r="FC19" s="1631"/>
      <c r="FD19" s="1629"/>
      <c r="FE19" s="1630"/>
      <c r="FF19" s="1630"/>
    </row>
    <row r="20" spans="1:162" s="2310" customFormat="1" ht="50.1" customHeight="1">
      <c r="A20" s="1629" t="s">
        <v>7156</v>
      </c>
      <c r="B20" s="1630">
        <v>40518</v>
      </c>
      <c r="C20" s="1629" t="s">
        <v>7155</v>
      </c>
      <c r="D20" s="1629" t="s">
        <v>2145</v>
      </c>
      <c r="E20" s="1629" t="s">
        <v>7157</v>
      </c>
      <c r="F20" s="1629">
        <v>72326546</v>
      </c>
      <c r="G20" s="1629" t="s">
        <v>7158</v>
      </c>
      <c r="H20" s="1629">
        <v>3202779153</v>
      </c>
      <c r="I20" s="1578" t="s">
        <v>7159</v>
      </c>
      <c r="J20" s="1629" t="s">
        <v>584</v>
      </c>
      <c r="K20" s="1629" t="s">
        <v>7160</v>
      </c>
      <c r="L20" s="1629" t="s">
        <v>1153</v>
      </c>
      <c r="M20" s="1629" t="s">
        <v>1153</v>
      </c>
      <c r="N20" s="1629" t="s">
        <v>1924</v>
      </c>
      <c r="O20" s="1629" t="s">
        <v>1153</v>
      </c>
      <c r="P20" s="1629" t="s">
        <v>1153</v>
      </c>
      <c r="Q20" s="1629" t="s">
        <v>1153</v>
      </c>
      <c r="R20" s="1629" t="s">
        <v>1153</v>
      </c>
      <c r="S20" s="1629" t="s">
        <v>1153</v>
      </c>
      <c r="T20" s="1629" t="s">
        <v>1153</v>
      </c>
      <c r="U20" s="1629" t="s">
        <v>1153</v>
      </c>
      <c r="V20" s="1629" t="s">
        <v>1153</v>
      </c>
      <c r="W20" s="1629" t="s">
        <v>1153</v>
      </c>
      <c r="X20" s="1629" t="s">
        <v>1153</v>
      </c>
      <c r="Y20" s="1629" t="s">
        <v>1153</v>
      </c>
      <c r="Z20" s="1629" t="s">
        <v>1153</v>
      </c>
      <c r="AA20" s="1629" t="s">
        <v>1153</v>
      </c>
      <c r="AB20" s="1629" t="s">
        <v>1153</v>
      </c>
      <c r="AC20" s="1631" t="s">
        <v>1153</v>
      </c>
      <c r="AD20" s="1629" t="s">
        <v>1153</v>
      </c>
      <c r="AE20" s="1629" t="s">
        <v>1153</v>
      </c>
      <c r="AF20" s="1630" t="s">
        <v>1153</v>
      </c>
      <c r="AG20" s="1629" t="s">
        <v>1153</v>
      </c>
      <c r="AH20" s="1629" t="s">
        <v>1153</v>
      </c>
      <c r="AI20" s="1629" t="s">
        <v>1153</v>
      </c>
      <c r="AJ20" s="1629" t="s">
        <v>1153</v>
      </c>
      <c r="AK20" s="1629" t="s">
        <v>1153</v>
      </c>
      <c r="AL20" s="1629" t="s">
        <v>1153</v>
      </c>
      <c r="AM20" s="1629" t="s">
        <v>1153</v>
      </c>
      <c r="AN20" s="1630" t="s">
        <v>1153</v>
      </c>
      <c r="AO20" s="1629" t="s">
        <v>1153</v>
      </c>
      <c r="AP20" s="1629" t="s">
        <v>1153</v>
      </c>
      <c r="AQ20" s="1629" t="s">
        <v>1153</v>
      </c>
      <c r="AR20" s="1629" t="s">
        <v>1153</v>
      </c>
      <c r="AS20" s="1629" t="s">
        <v>1153</v>
      </c>
      <c r="AT20" s="1629" t="s">
        <v>1153</v>
      </c>
      <c r="AU20" s="1629" t="s">
        <v>1153</v>
      </c>
      <c r="AV20" s="1629" t="s">
        <v>1153</v>
      </c>
      <c r="AW20" s="1629" t="s">
        <v>1153</v>
      </c>
      <c r="AX20" s="1629" t="s">
        <v>1153</v>
      </c>
      <c r="AY20" s="1629" t="s">
        <v>1153</v>
      </c>
      <c r="AZ20" s="1629" t="s">
        <v>1153</v>
      </c>
      <c r="BA20" s="1629" t="s">
        <v>1153</v>
      </c>
      <c r="BB20" s="1629" t="s">
        <v>1153</v>
      </c>
      <c r="BC20" s="1629">
        <v>265</v>
      </c>
      <c r="BD20" s="1630">
        <v>40704</v>
      </c>
      <c r="BE20" s="1629" t="s">
        <v>7043</v>
      </c>
      <c r="BF20" s="1629" t="s">
        <v>1156</v>
      </c>
      <c r="BG20" s="1629" t="s">
        <v>1153</v>
      </c>
      <c r="BH20" s="1629" t="s">
        <v>1153</v>
      </c>
      <c r="BI20" s="1631">
        <v>40718</v>
      </c>
      <c r="BJ20" s="1631">
        <v>40730</v>
      </c>
      <c r="BK20" s="1631">
        <v>44383</v>
      </c>
      <c r="BL20" s="1629" t="s">
        <v>1153</v>
      </c>
      <c r="BM20" s="1629" t="s">
        <v>1153</v>
      </c>
      <c r="BN20" s="1629" t="s">
        <v>1153</v>
      </c>
      <c r="BO20" s="1629" t="s">
        <v>1153</v>
      </c>
      <c r="BP20" s="1629" t="s">
        <v>1153</v>
      </c>
      <c r="BQ20" s="1629" t="s">
        <v>1153</v>
      </c>
      <c r="BR20" s="1629" t="s">
        <v>1153</v>
      </c>
      <c r="BS20" s="1629" t="s">
        <v>1153</v>
      </c>
      <c r="BT20" s="1629" t="s">
        <v>1153</v>
      </c>
      <c r="BU20" s="1629" t="s">
        <v>1153</v>
      </c>
      <c r="BV20" s="1629" t="s">
        <v>1153</v>
      </c>
      <c r="BW20" s="1629" t="s">
        <v>1153</v>
      </c>
      <c r="BX20" s="1629">
        <v>491</v>
      </c>
      <c r="BY20" s="1629">
        <v>45475</v>
      </c>
      <c r="BZ20" s="1629" t="s">
        <v>4783</v>
      </c>
      <c r="CA20" s="1629" t="s">
        <v>1206</v>
      </c>
      <c r="CB20" s="1629" t="s">
        <v>1153</v>
      </c>
      <c r="CC20" s="1629" t="s">
        <v>1153</v>
      </c>
      <c r="CD20" s="1629" t="s">
        <v>1153</v>
      </c>
      <c r="CE20" s="1629" t="s">
        <v>1153</v>
      </c>
      <c r="CF20" s="1629" t="s">
        <v>1153</v>
      </c>
      <c r="CG20" s="1629">
        <v>201</v>
      </c>
      <c r="CH20" s="1629">
        <v>40984</v>
      </c>
      <c r="CI20" s="1629" t="s">
        <v>7161</v>
      </c>
      <c r="CJ20" s="1629" t="s">
        <v>1206</v>
      </c>
      <c r="CK20" s="1629" t="s">
        <v>1153</v>
      </c>
      <c r="CL20" s="1629" t="s">
        <v>1153</v>
      </c>
      <c r="CM20" s="1629" t="s">
        <v>1153</v>
      </c>
      <c r="CN20" s="1629" t="s">
        <v>1153</v>
      </c>
      <c r="CO20" s="1629" t="s">
        <v>1153</v>
      </c>
      <c r="CP20" s="1629" t="s">
        <v>1153</v>
      </c>
      <c r="CQ20" s="1629" t="s">
        <v>1153</v>
      </c>
      <c r="CR20" s="1629" t="s">
        <v>1153</v>
      </c>
      <c r="CS20" s="1629" t="s">
        <v>1153</v>
      </c>
      <c r="CT20" s="1629" t="s">
        <v>1153</v>
      </c>
      <c r="CU20" s="1629" t="s">
        <v>1153</v>
      </c>
      <c r="CV20" s="1629" t="s">
        <v>1153</v>
      </c>
      <c r="CW20" s="1629" t="s">
        <v>1153</v>
      </c>
      <c r="CX20" s="1629" t="s">
        <v>1153</v>
      </c>
      <c r="CY20" s="1629" t="s">
        <v>1153</v>
      </c>
      <c r="CZ20" s="1629" t="s">
        <v>1153</v>
      </c>
      <c r="DA20" s="1629" t="s">
        <v>1153</v>
      </c>
      <c r="DB20" s="1629" t="s">
        <v>1153</v>
      </c>
      <c r="DC20" s="1629" t="s">
        <v>1153</v>
      </c>
      <c r="DD20" s="1629" t="s">
        <v>1153</v>
      </c>
      <c r="DE20" s="1629" t="s">
        <v>1153</v>
      </c>
      <c r="DF20" s="1629" t="s">
        <v>1153</v>
      </c>
      <c r="DG20" s="1629" t="s">
        <v>1153</v>
      </c>
      <c r="DH20" s="1629">
        <v>90</v>
      </c>
      <c r="DI20" s="1630">
        <v>44981</v>
      </c>
      <c r="DJ20" s="2310" t="s">
        <v>1153</v>
      </c>
      <c r="DK20" s="1629" t="s">
        <v>12300</v>
      </c>
      <c r="DL20" s="1629" t="s">
        <v>1153</v>
      </c>
      <c r="DM20" s="1629" t="s">
        <v>1153</v>
      </c>
      <c r="DN20" s="1629" t="s">
        <v>1153</v>
      </c>
      <c r="DO20" s="1629" t="s">
        <v>1153</v>
      </c>
      <c r="DP20" s="1629" t="s">
        <v>1153</v>
      </c>
      <c r="DQ20" s="1629" t="s">
        <v>1153</v>
      </c>
      <c r="DR20" s="1629" t="s">
        <v>1153</v>
      </c>
      <c r="DS20" s="1629" t="s">
        <v>1153</v>
      </c>
      <c r="DT20" s="1629" t="s">
        <v>1153</v>
      </c>
      <c r="DU20" s="1629" t="s">
        <v>1153</v>
      </c>
      <c r="DV20" s="1629" t="s">
        <v>1153</v>
      </c>
      <c r="DW20" s="1629" t="s">
        <v>1153</v>
      </c>
      <c r="DX20" s="1629" t="s">
        <v>1153</v>
      </c>
      <c r="DY20" s="1629" t="s">
        <v>1153</v>
      </c>
      <c r="DZ20" s="1629" t="s">
        <v>1153</v>
      </c>
      <c r="EA20" s="1629" t="s">
        <v>1153</v>
      </c>
      <c r="EB20" s="1629" t="s">
        <v>1153</v>
      </c>
      <c r="EC20" s="1629" t="s">
        <v>1153</v>
      </c>
      <c r="ED20" s="1629" t="s">
        <v>1153</v>
      </c>
      <c r="EE20" s="1629" t="s">
        <v>1153</v>
      </c>
      <c r="EF20" s="1629" t="s">
        <v>1153</v>
      </c>
      <c r="EG20" s="1629" t="s">
        <v>1153</v>
      </c>
      <c r="EH20" s="1629" t="s">
        <v>1153</v>
      </c>
      <c r="EI20" s="1629" t="s">
        <v>1153</v>
      </c>
      <c r="EJ20" s="1629" t="s">
        <v>1153</v>
      </c>
      <c r="EK20" s="1629" t="s">
        <v>1153</v>
      </c>
      <c r="EL20" s="1629" t="s">
        <v>1153</v>
      </c>
      <c r="EM20" s="1629" t="s">
        <v>1153</v>
      </c>
      <c r="EN20" s="1629" t="s">
        <v>1153</v>
      </c>
      <c r="EO20" s="1629" t="s">
        <v>1153</v>
      </c>
      <c r="EP20" s="1629" t="s">
        <v>1153</v>
      </c>
      <c r="EQ20" s="1629" t="s">
        <v>1153</v>
      </c>
      <c r="ER20" s="1629" t="s">
        <v>1153</v>
      </c>
      <c r="ES20" s="1629" t="s">
        <v>1153</v>
      </c>
      <c r="ET20" s="1629" t="s">
        <v>1153</v>
      </c>
      <c r="EU20" s="1631" t="s">
        <v>1153</v>
      </c>
      <c r="EV20" s="1631" t="s">
        <v>1153</v>
      </c>
      <c r="EW20" s="1629" t="s">
        <v>1153</v>
      </c>
      <c r="EX20" s="1629" t="s">
        <v>1153</v>
      </c>
      <c r="EY20" s="1629" t="s">
        <v>1153</v>
      </c>
      <c r="EZ20" s="1629" t="s">
        <v>1153</v>
      </c>
      <c r="FA20" s="1629" t="s">
        <v>1153</v>
      </c>
      <c r="FB20" s="1629" t="s">
        <v>1153</v>
      </c>
      <c r="FC20" s="1631" t="s">
        <v>1153</v>
      </c>
      <c r="FD20" s="1629" t="s">
        <v>12299</v>
      </c>
      <c r="FE20" s="1630" t="s">
        <v>1986</v>
      </c>
      <c r="FF20" s="1630">
        <v>46167</v>
      </c>
    </row>
  </sheetData>
  <mergeCells count="172">
    <mergeCell ref="EV5:EV7"/>
    <mergeCell ref="FF1:FF7"/>
    <mergeCell ref="FE4:FE7"/>
    <mergeCell ref="FD4:FD7"/>
    <mergeCell ref="FC6:FC7"/>
    <mergeCell ref="FB6:FB7"/>
    <mergeCell ref="FA6:FA7"/>
    <mergeCell ref="EZ6:EZ7"/>
    <mergeCell ref="EX5:EX7"/>
    <mergeCell ref="EW5:EW7"/>
    <mergeCell ref="EU4:FC4"/>
    <mergeCell ref="EU5:EU7"/>
    <mergeCell ref="FB5:FC5"/>
    <mergeCell ref="EY5:FA5"/>
    <mergeCell ref="A1:B3"/>
    <mergeCell ref="C1:EP3"/>
    <mergeCell ref="A4:N4"/>
    <mergeCell ref="O4:O7"/>
    <mergeCell ref="P4:V4"/>
    <mergeCell ref="W4:AA4"/>
    <mergeCell ref="AB4:AD4"/>
    <mergeCell ref="AE4:AE7"/>
    <mergeCell ref="AF4:AU4"/>
    <mergeCell ref="AV4:AV5"/>
    <mergeCell ref="AD5:AD7"/>
    <mergeCell ref="AF5:AF7"/>
    <mergeCell ref="BL6:BL7"/>
    <mergeCell ref="BM6:BM7"/>
    <mergeCell ref="BN6:BN7"/>
    <mergeCell ref="BO6:BO7"/>
    <mergeCell ref="BP6:BP7"/>
    <mergeCell ref="BQ6:BQ7"/>
    <mergeCell ref="AM5:AM7"/>
    <mergeCell ref="AN5:AN7"/>
    <mergeCell ref="AO5:AO7"/>
    <mergeCell ref="BC5:BC7"/>
    <mergeCell ref="BD5:BD7"/>
    <mergeCell ref="BE5:BE7"/>
    <mergeCell ref="M5:M7"/>
    <mergeCell ref="N5:N7"/>
    <mergeCell ref="P5:P7"/>
    <mergeCell ref="Q5:Q7"/>
    <mergeCell ref="R5:R7"/>
    <mergeCell ref="S5:S7"/>
    <mergeCell ref="A5:A7"/>
    <mergeCell ref="B5:B7"/>
    <mergeCell ref="C5:C7"/>
    <mergeCell ref="D5:D7"/>
    <mergeCell ref="E5:E7"/>
    <mergeCell ref="F5:F7"/>
    <mergeCell ref="G5:G7"/>
    <mergeCell ref="H5:H7"/>
    <mergeCell ref="I5:I7"/>
    <mergeCell ref="J5:J7"/>
    <mergeCell ref="K5:K7"/>
    <mergeCell ref="L5:L7"/>
    <mergeCell ref="Z5:Z7"/>
    <mergeCell ref="AA5:AA7"/>
    <mergeCell ref="AB5:AB7"/>
    <mergeCell ref="AC5:AC7"/>
    <mergeCell ref="T5:T7"/>
    <mergeCell ref="U5:U7"/>
    <mergeCell ref="V5:V7"/>
    <mergeCell ref="W5:W7"/>
    <mergeCell ref="X5:X7"/>
    <mergeCell ref="Y5:Y7"/>
    <mergeCell ref="BV6:BV7"/>
    <mergeCell ref="BW6:BW7"/>
    <mergeCell ref="CK4:ET4"/>
    <mergeCell ref="DV5:DV7"/>
    <mergeCell ref="AG5:AG7"/>
    <mergeCell ref="AH5:AH7"/>
    <mergeCell ref="AI5:AI7"/>
    <mergeCell ref="AJ5:AJ7"/>
    <mergeCell ref="AK5:AK7"/>
    <mergeCell ref="AL5:AL7"/>
    <mergeCell ref="BL4:BR4"/>
    <mergeCell ref="BS4:CA4"/>
    <mergeCell ref="CB4:CJ4"/>
    <mergeCell ref="BF5:BF7"/>
    <mergeCell ref="BG5:BG7"/>
    <mergeCell ref="BH5:BH7"/>
    <mergeCell ref="BI5:BI7"/>
    <mergeCell ref="BJ5:BJ7"/>
    <mergeCell ref="BK5:BK7"/>
    <mergeCell ref="BR6:BR7"/>
    <mergeCell ref="AW6:AW7"/>
    <mergeCell ref="AW4:AW5"/>
    <mergeCell ref="DP5:DP7"/>
    <mergeCell ref="DO5:DO7"/>
    <mergeCell ref="ET5:ET7"/>
    <mergeCell ref="AX4:BB4"/>
    <mergeCell ref="BC4:BK4"/>
    <mergeCell ref="CQ5:CQ7"/>
    <mergeCell ref="CR5:CR7"/>
    <mergeCell ref="CS5:CS7"/>
    <mergeCell ref="CT5:CT7"/>
    <mergeCell ref="CU5:CU7"/>
    <mergeCell ref="CK5:CK7"/>
    <mergeCell ref="CL5:CL7"/>
    <mergeCell ref="CM5:CM7"/>
    <mergeCell ref="CN5:CN7"/>
    <mergeCell ref="BY6:BY7"/>
    <mergeCell ref="BZ6:BZ7"/>
    <mergeCell ref="CA6:CA7"/>
    <mergeCell ref="CB6:CB7"/>
    <mergeCell ref="CC6:CC7"/>
    <mergeCell ref="CD6:CD7"/>
    <mergeCell ref="BS6:BS7"/>
    <mergeCell ref="BT6:BT7"/>
    <mergeCell ref="BU6:BU7"/>
    <mergeCell ref="DR5:DR7"/>
    <mergeCell ref="DS5:DS7"/>
    <mergeCell ref="DT5:DT7"/>
    <mergeCell ref="DU5:DU7"/>
    <mergeCell ref="DF5:DF7"/>
    <mergeCell ref="DG5:DG7"/>
    <mergeCell ref="AP6:AP7"/>
    <mergeCell ref="AR6:AR7"/>
    <mergeCell ref="AS6:AS7"/>
    <mergeCell ref="AT6:AT7"/>
    <mergeCell ref="AU6:AU7"/>
    <mergeCell ref="AV6:AV7"/>
    <mergeCell ref="CO5:CO7"/>
    <mergeCell ref="BX6:BX7"/>
    <mergeCell ref="CY6:CY7"/>
    <mergeCell ref="DH6:DH7"/>
    <mergeCell ref="CE6:CE7"/>
    <mergeCell ref="CF6:CF7"/>
    <mergeCell ref="DJ5:DJ7"/>
    <mergeCell ref="DK5:DK7"/>
    <mergeCell ref="DL5:DL7"/>
    <mergeCell ref="DM5:DM7"/>
    <mergeCell ref="DN5:DN7"/>
    <mergeCell ref="DQ6:DQ7"/>
    <mergeCell ref="DI5:DI7"/>
    <mergeCell ref="CV5:CV7"/>
    <mergeCell ref="CW5:CW7"/>
    <mergeCell ref="EG5:EG7"/>
    <mergeCell ref="EH5:EH7"/>
    <mergeCell ref="EJ5:EJ7"/>
    <mergeCell ref="EI6:EI7"/>
    <mergeCell ref="DW5:DW7"/>
    <mergeCell ref="DX5:DX7"/>
    <mergeCell ref="DY5:DY7"/>
    <mergeCell ref="EA5:EA7"/>
    <mergeCell ref="EB5:EB7"/>
    <mergeCell ref="EC5:EC7"/>
    <mergeCell ref="DZ6:DZ7"/>
    <mergeCell ref="ED5:ED7"/>
    <mergeCell ref="EE5:EE7"/>
    <mergeCell ref="EF5:EF7"/>
    <mergeCell ref="EQ5:EQ7"/>
    <mergeCell ref="ER5:ER7"/>
    <mergeCell ref="ES5:ES7"/>
    <mergeCell ref="EK5:EK7"/>
    <mergeCell ref="EL5:EL7"/>
    <mergeCell ref="EM5:EM7"/>
    <mergeCell ref="EN5:EN7"/>
    <mergeCell ref="EO5:EO7"/>
    <mergeCell ref="EP5:EP7"/>
    <mergeCell ref="DE5:DE7"/>
    <mergeCell ref="DB5:DB7"/>
    <mergeCell ref="CX5:CX7"/>
    <mergeCell ref="CZ5:CZ7"/>
    <mergeCell ref="DA5:DA7"/>
    <mergeCell ref="DC5:DC7"/>
    <mergeCell ref="DD5:DD7"/>
    <mergeCell ref="CG6:CG7"/>
    <mergeCell ref="CH6:CH7"/>
    <mergeCell ref="CI6:CI7"/>
    <mergeCell ref="CJ6:CJ7"/>
  </mergeCells>
  <conditionalFormatting sqref="A4:FE4 A5:FC5 EY7:EY8 EY6:FC6 FG4:XFD9 A6:ET9">
    <cfRule type="top10" dxfId="56" priority="2" rank="10"/>
  </conditionalFormatting>
  <conditionalFormatting sqref="EX9:FC9">
    <cfRule type="top10" dxfId="55" priority="1" rank="10"/>
  </conditionalFormatting>
  <hyperlinks>
    <hyperlink ref="I15" r:id="rId1"/>
    <hyperlink ref="I11" r:id="rId2"/>
    <hyperlink ref="I10" r:id="rId3"/>
    <hyperlink ref="I20" r:id="rId4"/>
    <hyperlink ref="I9" r:id="rId5"/>
    <hyperlink ref="I8" r:id="rId6"/>
    <hyperlink ref="I18" r:id="rId7"/>
    <hyperlink ref="I12" r:id="rId8"/>
  </hyperlinks>
  <pageMargins left="0.7" right="0.7" top="0.75" bottom="0.75" header="0.3" footer="0.3"/>
  <drawing r:id="rId9"/>
  <legacyDrawing r:id="rId10"/>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14"/>
  <dimension ref="A1:FF10"/>
  <sheetViews>
    <sheetView topLeftCell="EZ1" workbookViewId="0">
      <selection activeCell="FI10" sqref="FI10"/>
    </sheetView>
  </sheetViews>
  <sheetFormatPr baseColWidth="10" defaultRowHeight="15"/>
  <cols>
    <col min="8" max="8" width="12" bestFit="1" customWidth="1"/>
    <col min="160" max="160" width="36" customWidth="1"/>
  </cols>
  <sheetData>
    <row r="1" spans="1:162" s="125" customFormat="1" ht="23.25" customHeight="1">
      <c r="A1" s="3374"/>
      <c r="B1" s="3375"/>
      <c r="C1" s="3380" t="s">
        <v>4104</v>
      </c>
      <c r="D1" s="3381"/>
      <c r="E1" s="3381"/>
      <c r="F1" s="3381"/>
      <c r="G1" s="3381"/>
      <c r="H1" s="3381"/>
      <c r="I1" s="3381"/>
      <c r="J1" s="3381"/>
      <c r="K1" s="3381"/>
      <c r="L1" s="3381"/>
      <c r="M1" s="3381"/>
      <c r="N1" s="3381"/>
      <c r="O1" s="3381"/>
      <c r="P1" s="3381"/>
      <c r="Q1" s="3381"/>
      <c r="R1" s="3381"/>
      <c r="S1" s="3381"/>
      <c r="T1" s="3381"/>
      <c r="U1" s="3381"/>
      <c r="V1" s="3381"/>
      <c r="W1" s="3381"/>
      <c r="X1" s="3381"/>
      <c r="Y1" s="3381"/>
      <c r="Z1" s="3381"/>
      <c r="AA1" s="3381"/>
      <c r="AB1" s="3381"/>
      <c r="AC1" s="3381"/>
      <c r="AD1" s="3381"/>
      <c r="AE1" s="3381"/>
      <c r="AF1" s="3381"/>
      <c r="AG1" s="3381"/>
      <c r="AH1" s="3381"/>
      <c r="AI1" s="3381"/>
      <c r="AJ1" s="3381"/>
      <c r="AK1" s="3381"/>
      <c r="AL1" s="3381"/>
      <c r="AM1" s="3381"/>
      <c r="AN1" s="3381"/>
      <c r="AO1" s="3381"/>
      <c r="AP1" s="3381"/>
      <c r="AQ1" s="3381"/>
      <c r="AR1" s="3381"/>
      <c r="AS1" s="3381"/>
      <c r="AT1" s="3381"/>
      <c r="AU1" s="3381"/>
      <c r="AV1" s="3381"/>
      <c r="AW1" s="3381"/>
      <c r="AX1" s="3381"/>
      <c r="AY1" s="3381"/>
      <c r="AZ1" s="3381"/>
      <c r="BA1" s="3381"/>
      <c r="BB1" s="3381"/>
      <c r="BC1" s="3381"/>
      <c r="BD1" s="3381"/>
      <c r="BE1" s="3381"/>
      <c r="BF1" s="3381"/>
      <c r="BG1" s="3381"/>
      <c r="BH1" s="3381"/>
      <c r="BI1" s="3381"/>
      <c r="BJ1" s="3381"/>
      <c r="BK1" s="3381"/>
      <c r="BL1" s="3381"/>
      <c r="BM1" s="3381"/>
      <c r="BN1" s="3381"/>
      <c r="BO1" s="3381"/>
      <c r="BP1" s="3381"/>
      <c r="BQ1" s="3381"/>
      <c r="BR1" s="3381"/>
      <c r="BS1" s="3381"/>
      <c r="BT1" s="3381"/>
      <c r="BU1" s="3381"/>
      <c r="BV1" s="3381"/>
      <c r="BW1" s="3381"/>
      <c r="BX1" s="3381"/>
      <c r="BY1" s="3381"/>
      <c r="BZ1" s="3381"/>
      <c r="CA1" s="3381"/>
      <c r="CB1" s="3381"/>
      <c r="CC1" s="3381"/>
      <c r="CD1" s="3381"/>
      <c r="CE1" s="3381"/>
      <c r="CF1" s="3381"/>
      <c r="CG1" s="3381"/>
      <c r="CH1" s="3381"/>
      <c r="CI1" s="3381"/>
      <c r="CJ1" s="3381"/>
      <c r="CK1" s="3381"/>
      <c r="CL1" s="3381"/>
      <c r="CM1" s="3381"/>
      <c r="CN1" s="3381"/>
      <c r="CO1" s="3381"/>
      <c r="CP1" s="3381"/>
      <c r="CQ1" s="3381"/>
      <c r="CR1" s="3381"/>
      <c r="CS1" s="3381"/>
      <c r="CT1" s="3381"/>
      <c r="CU1" s="3381"/>
      <c r="CV1" s="3381"/>
      <c r="CW1" s="3381"/>
      <c r="CX1" s="3381"/>
      <c r="CY1" s="3381"/>
      <c r="CZ1" s="3381"/>
      <c r="DA1" s="3381"/>
      <c r="DB1" s="3381"/>
      <c r="DC1" s="3381"/>
      <c r="DD1" s="3381"/>
      <c r="DE1" s="3381"/>
      <c r="DF1" s="3381"/>
      <c r="DG1" s="3381"/>
      <c r="DH1" s="3381"/>
      <c r="DI1" s="3381"/>
      <c r="DJ1" s="3381"/>
      <c r="DK1" s="3381"/>
      <c r="DL1" s="3381"/>
      <c r="DM1" s="3381"/>
      <c r="DN1" s="3381"/>
      <c r="DO1" s="3381"/>
      <c r="DP1" s="3381"/>
      <c r="DQ1" s="3381"/>
      <c r="DR1" s="3381"/>
      <c r="DS1" s="3381"/>
      <c r="DT1" s="3381"/>
      <c r="DU1" s="3381"/>
      <c r="DV1" s="3381"/>
      <c r="DW1" s="3381"/>
      <c r="DX1" s="3381"/>
      <c r="DY1" s="3381"/>
      <c r="DZ1" s="3381"/>
      <c r="EA1" s="3381"/>
      <c r="EB1" s="3381"/>
      <c r="EC1" s="3381"/>
      <c r="ED1" s="3381"/>
      <c r="EE1" s="3381"/>
      <c r="EF1" s="3381"/>
      <c r="EG1" s="3381"/>
      <c r="EH1" s="3381"/>
      <c r="EI1" s="3381"/>
      <c r="EJ1" s="3381"/>
      <c r="EK1" s="3381"/>
      <c r="EL1" s="3381"/>
      <c r="EM1" s="3381"/>
      <c r="EN1" s="3381"/>
      <c r="EO1" s="3381"/>
      <c r="EP1" s="3381"/>
      <c r="EQ1" s="338"/>
      <c r="ER1" s="338"/>
      <c r="ES1" s="338"/>
      <c r="ET1" s="338"/>
      <c r="EU1" s="333"/>
      <c r="EV1" s="333"/>
      <c r="EW1" s="333"/>
      <c r="EX1" s="333"/>
      <c r="EY1" s="333"/>
      <c r="EZ1" s="333"/>
      <c r="FA1" s="333"/>
      <c r="FB1" s="333"/>
      <c r="FC1" s="333"/>
      <c r="FD1" s="152" t="s">
        <v>1</v>
      </c>
      <c r="FE1" s="152" t="s">
        <v>2</v>
      </c>
    </row>
    <row r="2" spans="1:162" s="125" customFormat="1">
      <c r="A2" s="3376"/>
      <c r="B2" s="3377"/>
      <c r="C2" s="3382"/>
      <c r="D2" s="3383"/>
      <c r="E2" s="3383"/>
      <c r="F2" s="3383"/>
      <c r="G2" s="3383"/>
      <c r="H2" s="3383"/>
      <c r="I2" s="3383"/>
      <c r="J2" s="3383"/>
      <c r="K2" s="3383"/>
      <c r="L2" s="3383"/>
      <c r="M2" s="3383"/>
      <c r="N2" s="3383"/>
      <c r="O2" s="3383"/>
      <c r="P2" s="3383"/>
      <c r="Q2" s="3383"/>
      <c r="R2" s="3383"/>
      <c r="S2" s="3383"/>
      <c r="T2" s="3383"/>
      <c r="U2" s="3383"/>
      <c r="V2" s="3383"/>
      <c r="W2" s="3383"/>
      <c r="X2" s="3383"/>
      <c r="Y2" s="3383"/>
      <c r="Z2" s="3383"/>
      <c r="AA2" s="3383"/>
      <c r="AB2" s="3383"/>
      <c r="AC2" s="3383"/>
      <c r="AD2" s="3383"/>
      <c r="AE2" s="3383"/>
      <c r="AF2" s="3383"/>
      <c r="AG2" s="3383"/>
      <c r="AH2" s="3383"/>
      <c r="AI2" s="3383"/>
      <c r="AJ2" s="3383"/>
      <c r="AK2" s="3383"/>
      <c r="AL2" s="3383"/>
      <c r="AM2" s="3383"/>
      <c r="AN2" s="3383"/>
      <c r="AO2" s="3383"/>
      <c r="AP2" s="3383"/>
      <c r="AQ2" s="3383"/>
      <c r="AR2" s="3383"/>
      <c r="AS2" s="3383"/>
      <c r="AT2" s="3383"/>
      <c r="AU2" s="3383"/>
      <c r="AV2" s="3383"/>
      <c r="AW2" s="3383"/>
      <c r="AX2" s="3383"/>
      <c r="AY2" s="3383"/>
      <c r="AZ2" s="3383"/>
      <c r="BA2" s="3383"/>
      <c r="BB2" s="3383"/>
      <c r="BC2" s="3383"/>
      <c r="BD2" s="3383"/>
      <c r="BE2" s="3383"/>
      <c r="BF2" s="3383"/>
      <c r="BG2" s="3383"/>
      <c r="BH2" s="3383"/>
      <c r="BI2" s="3383"/>
      <c r="BJ2" s="3383"/>
      <c r="BK2" s="3383"/>
      <c r="BL2" s="3383"/>
      <c r="BM2" s="3383"/>
      <c r="BN2" s="3383"/>
      <c r="BO2" s="3383"/>
      <c r="BP2" s="3383"/>
      <c r="BQ2" s="3383"/>
      <c r="BR2" s="3383"/>
      <c r="BS2" s="3383"/>
      <c r="BT2" s="3383"/>
      <c r="BU2" s="3383"/>
      <c r="BV2" s="3383"/>
      <c r="BW2" s="3383"/>
      <c r="BX2" s="3383"/>
      <c r="BY2" s="3383"/>
      <c r="BZ2" s="3383"/>
      <c r="CA2" s="3383"/>
      <c r="CB2" s="3383"/>
      <c r="CC2" s="3383"/>
      <c r="CD2" s="3383"/>
      <c r="CE2" s="3383"/>
      <c r="CF2" s="3383"/>
      <c r="CG2" s="3383"/>
      <c r="CH2" s="3383"/>
      <c r="CI2" s="3383"/>
      <c r="CJ2" s="3383"/>
      <c r="CK2" s="3383"/>
      <c r="CL2" s="3383"/>
      <c r="CM2" s="3383"/>
      <c r="CN2" s="3383"/>
      <c r="CO2" s="3383"/>
      <c r="CP2" s="3383"/>
      <c r="CQ2" s="3383"/>
      <c r="CR2" s="3383"/>
      <c r="CS2" s="3383"/>
      <c r="CT2" s="3383"/>
      <c r="CU2" s="3383"/>
      <c r="CV2" s="3383"/>
      <c r="CW2" s="3383"/>
      <c r="CX2" s="3383"/>
      <c r="CY2" s="3383"/>
      <c r="CZ2" s="3383"/>
      <c r="DA2" s="3383"/>
      <c r="DB2" s="3383"/>
      <c r="DC2" s="3383"/>
      <c r="DD2" s="3383"/>
      <c r="DE2" s="3383"/>
      <c r="DF2" s="3383"/>
      <c r="DG2" s="3383"/>
      <c r="DH2" s="3383"/>
      <c r="DI2" s="3383"/>
      <c r="DJ2" s="3383"/>
      <c r="DK2" s="3383"/>
      <c r="DL2" s="3383"/>
      <c r="DM2" s="3383"/>
      <c r="DN2" s="3383"/>
      <c r="DO2" s="3383"/>
      <c r="DP2" s="3383"/>
      <c r="DQ2" s="3383"/>
      <c r="DR2" s="3383"/>
      <c r="DS2" s="3383"/>
      <c r="DT2" s="3383"/>
      <c r="DU2" s="3383"/>
      <c r="DV2" s="3383"/>
      <c r="DW2" s="3383"/>
      <c r="DX2" s="3383"/>
      <c r="DY2" s="3383"/>
      <c r="DZ2" s="3383"/>
      <c r="EA2" s="3383"/>
      <c r="EB2" s="3383"/>
      <c r="EC2" s="3383"/>
      <c r="ED2" s="3383"/>
      <c r="EE2" s="3383"/>
      <c r="EF2" s="3383"/>
      <c r="EG2" s="3383"/>
      <c r="EH2" s="3383"/>
      <c r="EI2" s="3383"/>
      <c r="EJ2" s="3383"/>
      <c r="EK2" s="3383"/>
      <c r="EL2" s="3383"/>
      <c r="EM2" s="3383"/>
      <c r="EN2" s="3383"/>
      <c r="EO2" s="3383"/>
      <c r="EP2" s="3383"/>
      <c r="EQ2" s="339"/>
      <c r="ER2" s="339"/>
      <c r="ES2" s="339"/>
      <c r="ET2" s="339"/>
      <c r="EU2" s="333"/>
      <c r="EV2" s="333"/>
      <c r="EW2" s="333"/>
      <c r="EX2" s="333"/>
      <c r="EY2" s="333"/>
      <c r="EZ2" s="333"/>
      <c r="FA2" s="333"/>
      <c r="FB2" s="333"/>
      <c r="FC2" s="333"/>
      <c r="FD2" s="334" t="s">
        <v>3</v>
      </c>
      <c r="FE2" s="340">
        <v>7</v>
      </c>
    </row>
    <row r="3" spans="1:162" s="125" customFormat="1" ht="28.5" customHeight="1">
      <c r="A3" s="3378"/>
      <c r="B3" s="3379"/>
      <c r="C3" s="3384"/>
      <c r="D3" s="3385"/>
      <c r="E3" s="3385"/>
      <c r="F3" s="3385"/>
      <c r="G3" s="3385"/>
      <c r="H3" s="3385"/>
      <c r="I3" s="3385"/>
      <c r="J3" s="3385"/>
      <c r="K3" s="3385"/>
      <c r="L3" s="3385"/>
      <c r="M3" s="3385"/>
      <c r="N3" s="3385"/>
      <c r="O3" s="3385"/>
      <c r="P3" s="3385"/>
      <c r="Q3" s="3385"/>
      <c r="R3" s="3385"/>
      <c r="S3" s="3385"/>
      <c r="T3" s="3385"/>
      <c r="U3" s="3385"/>
      <c r="V3" s="3385"/>
      <c r="W3" s="3385"/>
      <c r="X3" s="3385"/>
      <c r="Y3" s="3385"/>
      <c r="Z3" s="3385"/>
      <c r="AA3" s="3385"/>
      <c r="AB3" s="3385"/>
      <c r="AC3" s="3385"/>
      <c r="AD3" s="3385"/>
      <c r="AE3" s="3385"/>
      <c r="AF3" s="3385"/>
      <c r="AG3" s="3385"/>
      <c r="AH3" s="3385"/>
      <c r="AI3" s="3385"/>
      <c r="AJ3" s="3385"/>
      <c r="AK3" s="3385"/>
      <c r="AL3" s="3385"/>
      <c r="AM3" s="3385"/>
      <c r="AN3" s="3385"/>
      <c r="AO3" s="3385"/>
      <c r="AP3" s="3385"/>
      <c r="AQ3" s="3385"/>
      <c r="AR3" s="3385"/>
      <c r="AS3" s="3385"/>
      <c r="AT3" s="3385"/>
      <c r="AU3" s="3385"/>
      <c r="AV3" s="3385"/>
      <c r="AW3" s="3385"/>
      <c r="AX3" s="3385"/>
      <c r="AY3" s="3385"/>
      <c r="AZ3" s="3385"/>
      <c r="BA3" s="3385"/>
      <c r="BB3" s="3385"/>
      <c r="BC3" s="3385"/>
      <c r="BD3" s="3385"/>
      <c r="BE3" s="3385"/>
      <c r="BF3" s="3385"/>
      <c r="BG3" s="3385"/>
      <c r="BH3" s="3385"/>
      <c r="BI3" s="3385"/>
      <c r="BJ3" s="3385"/>
      <c r="BK3" s="3385"/>
      <c r="BL3" s="3385"/>
      <c r="BM3" s="3385"/>
      <c r="BN3" s="3385"/>
      <c r="BO3" s="3385"/>
      <c r="BP3" s="3385"/>
      <c r="BQ3" s="3385"/>
      <c r="BR3" s="3385"/>
      <c r="BS3" s="3385"/>
      <c r="BT3" s="3385"/>
      <c r="BU3" s="3385"/>
      <c r="BV3" s="3385"/>
      <c r="BW3" s="3385"/>
      <c r="BX3" s="3385"/>
      <c r="BY3" s="3385"/>
      <c r="BZ3" s="3385"/>
      <c r="CA3" s="3385"/>
      <c r="CB3" s="3385"/>
      <c r="CC3" s="3385"/>
      <c r="CD3" s="3385"/>
      <c r="CE3" s="3385"/>
      <c r="CF3" s="3385"/>
      <c r="CG3" s="3385"/>
      <c r="CH3" s="3385"/>
      <c r="CI3" s="3385"/>
      <c r="CJ3" s="3385"/>
      <c r="CK3" s="3385"/>
      <c r="CL3" s="3385"/>
      <c r="CM3" s="3385"/>
      <c r="CN3" s="3385"/>
      <c r="CO3" s="3385"/>
      <c r="CP3" s="3385"/>
      <c r="CQ3" s="3385"/>
      <c r="CR3" s="3385"/>
      <c r="CS3" s="3385"/>
      <c r="CT3" s="3385"/>
      <c r="CU3" s="3385"/>
      <c r="CV3" s="3385"/>
      <c r="CW3" s="3385"/>
      <c r="CX3" s="3385"/>
      <c r="CY3" s="3385"/>
      <c r="CZ3" s="3385"/>
      <c r="DA3" s="3385"/>
      <c r="DB3" s="3385"/>
      <c r="DC3" s="3385"/>
      <c r="DD3" s="3385"/>
      <c r="DE3" s="3385"/>
      <c r="DF3" s="3385"/>
      <c r="DG3" s="3385"/>
      <c r="DH3" s="3385"/>
      <c r="DI3" s="3385"/>
      <c r="DJ3" s="3385"/>
      <c r="DK3" s="3385"/>
      <c r="DL3" s="3385"/>
      <c r="DM3" s="3385"/>
      <c r="DN3" s="3385"/>
      <c r="DO3" s="3385"/>
      <c r="DP3" s="3385"/>
      <c r="DQ3" s="3385"/>
      <c r="DR3" s="3385"/>
      <c r="DS3" s="3385"/>
      <c r="DT3" s="3385"/>
      <c r="DU3" s="3385"/>
      <c r="DV3" s="3385"/>
      <c r="DW3" s="3385"/>
      <c r="DX3" s="3385"/>
      <c r="DY3" s="3385"/>
      <c r="DZ3" s="3385"/>
      <c r="EA3" s="3385"/>
      <c r="EB3" s="3385"/>
      <c r="EC3" s="3385"/>
      <c r="ED3" s="3385"/>
      <c r="EE3" s="3385"/>
      <c r="EF3" s="3385"/>
      <c r="EG3" s="3385"/>
      <c r="EH3" s="3385"/>
      <c r="EI3" s="3385"/>
      <c r="EJ3" s="3385"/>
      <c r="EK3" s="3385"/>
      <c r="EL3" s="3385"/>
      <c r="EM3" s="3385"/>
      <c r="EN3" s="3385"/>
      <c r="EO3" s="3385"/>
      <c r="EP3" s="3385"/>
      <c r="EQ3" s="339"/>
      <c r="ER3" s="339"/>
      <c r="ES3" s="339"/>
      <c r="ET3" s="339"/>
      <c r="EU3" s="333"/>
      <c r="EV3" s="333"/>
      <c r="EW3" s="333"/>
      <c r="EX3" s="333"/>
      <c r="EY3" s="333"/>
      <c r="EZ3" s="333"/>
      <c r="FA3" s="333"/>
      <c r="FB3" s="333"/>
      <c r="FC3" s="333"/>
      <c r="FD3" s="334" t="s">
        <v>4</v>
      </c>
      <c r="FE3" s="341">
        <v>44411</v>
      </c>
    </row>
    <row r="4" spans="1:162" s="157" customFormat="1" ht="52.5" customHeight="1">
      <c r="A4" s="3302" t="s">
        <v>5</v>
      </c>
      <c r="B4" s="3303"/>
      <c r="C4" s="3303"/>
      <c r="D4" s="3303"/>
      <c r="E4" s="3303"/>
      <c r="F4" s="3303"/>
      <c r="G4" s="3303"/>
      <c r="H4" s="3303"/>
      <c r="I4" s="3303"/>
      <c r="J4" s="3303"/>
      <c r="K4" s="3303"/>
      <c r="L4" s="3303"/>
      <c r="M4" s="3303"/>
      <c r="N4" s="3304"/>
      <c r="O4" s="3305" t="s">
        <v>3144</v>
      </c>
      <c r="P4" s="3308" t="s">
        <v>6</v>
      </c>
      <c r="Q4" s="3309"/>
      <c r="R4" s="3309"/>
      <c r="S4" s="3309"/>
      <c r="T4" s="3309"/>
      <c r="U4" s="3309"/>
      <c r="V4" s="3310"/>
      <c r="W4" s="3311" t="s">
        <v>7</v>
      </c>
      <c r="X4" s="3312"/>
      <c r="Y4" s="3312"/>
      <c r="Z4" s="3312"/>
      <c r="AA4" s="3313"/>
      <c r="AB4" s="3314" t="s">
        <v>28</v>
      </c>
      <c r="AC4" s="3315"/>
      <c r="AD4" s="3316"/>
      <c r="AE4" s="3317" t="s">
        <v>3138</v>
      </c>
      <c r="AF4" s="3320" t="s">
        <v>9</v>
      </c>
      <c r="AG4" s="3321"/>
      <c r="AH4" s="3321"/>
      <c r="AI4" s="3321"/>
      <c r="AJ4" s="3321"/>
      <c r="AK4" s="3321"/>
      <c r="AL4" s="3321"/>
      <c r="AM4" s="3321"/>
      <c r="AN4" s="3321"/>
      <c r="AO4" s="3321"/>
      <c r="AP4" s="3321"/>
      <c r="AQ4" s="3321"/>
      <c r="AR4" s="3321"/>
      <c r="AS4" s="3321"/>
      <c r="AT4" s="3321"/>
      <c r="AU4" s="3322"/>
      <c r="AV4" s="3323" t="s">
        <v>3139</v>
      </c>
      <c r="AW4" s="3323" t="s">
        <v>3151</v>
      </c>
      <c r="AX4" s="3328" t="s">
        <v>6</v>
      </c>
      <c r="AY4" s="3329"/>
      <c r="AZ4" s="3329"/>
      <c r="BA4" s="3329"/>
      <c r="BB4" s="3330"/>
      <c r="BC4" s="3331" t="s">
        <v>10</v>
      </c>
      <c r="BD4" s="3332"/>
      <c r="BE4" s="3332"/>
      <c r="BF4" s="3332"/>
      <c r="BG4" s="3332"/>
      <c r="BH4" s="3332"/>
      <c r="BI4" s="3332"/>
      <c r="BJ4" s="3332"/>
      <c r="BK4" s="3333"/>
      <c r="BL4" s="3264" t="s">
        <v>11</v>
      </c>
      <c r="BM4" s="3265"/>
      <c r="BN4" s="3265"/>
      <c r="BO4" s="3265"/>
      <c r="BP4" s="3265"/>
      <c r="BQ4" s="3265"/>
      <c r="BR4" s="3266"/>
      <c r="BS4" s="3267" t="s">
        <v>13</v>
      </c>
      <c r="BT4" s="3268"/>
      <c r="BU4" s="3268"/>
      <c r="BV4" s="3268"/>
      <c r="BW4" s="3268"/>
      <c r="BX4" s="3268"/>
      <c r="BY4" s="3268"/>
      <c r="BZ4" s="3268"/>
      <c r="CA4" s="3269"/>
      <c r="CB4" s="3270" t="s">
        <v>14</v>
      </c>
      <c r="CC4" s="3271"/>
      <c r="CD4" s="3271"/>
      <c r="CE4" s="3271"/>
      <c r="CF4" s="3271"/>
      <c r="CG4" s="3271"/>
      <c r="CH4" s="3271"/>
      <c r="CI4" s="3271"/>
      <c r="CJ4" s="3272"/>
      <c r="CK4" s="3288" t="s">
        <v>6477</v>
      </c>
      <c r="CL4" s="3289"/>
      <c r="CM4" s="3289"/>
      <c r="CN4" s="3289"/>
      <c r="CO4" s="3289"/>
      <c r="CP4" s="3289"/>
      <c r="CQ4" s="3289"/>
      <c r="CR4" s="3289"/>
      <c r="CS4" s="3289"/>
      <c r="CT4" s="3289"/>
      <c r="CU4" s="3289"/>
      <c r="CV4" s="3289"/>
      <c r="CW4" s="3289"/>
      <c r="CX4" s="3289"/>
      <c r="CY4" s="3289"/>
      <c r="CZ4" s="3289"/>
      <c r="DA4" s="3289"/>
      <c r="DB4" s="3289"/>
      <c r="DC4" s="3289"/>
      <c r="DD4" s="3289"/>
      <c r="DE4" s="3289"/>
      <c r="DF4" s="3289"/>
      <c r="DG4" s="3289"/>
      <c r="DH4" s="3289"/>
      <c r="DI4" s="3289"/>
      <c r="DJ4" s="3289"/>
      <c r="DK4" s="3289"/>
      <c r="DL4" s="3289"/>
      <c r="DM4" s="3289"/>
      <c r="DN4" s="3289"/>
      <c r="DO4" s="3289"/>
      <c r="DP4" s="3289"/>
      <c r="DQ4" s="3289"/>
      <c r="DR4" s="3289"/>
      <c r="DS4" s="3289"/>
      <c r="DT4" s="3289"/>
      <c r="DU4" s="3289"/>
      <c r="DV4" s="3289"/>
      <c r="DW4" s="3289"/>
      <c r="DX4" s="3289"/>
      <c r="DY4" s="3289"/>
      <c r="DZ4" s="3289"/>
      <c r="EA4" s="3289"/>
      <c r="EB4" s="3289"/>
      <c r="EC4" s="3289"/>
      <c r="ED4" s="3289"/>
      <c r="EE4" s="3289"/>
      <c r="EF4" s="3289"/>
      <c r="EG4" s="3289"/>
      <c r="EH4" s="3289"/>
      <c r="EI4" s="3289"/>
      <c r="EJ4" s="3289"/>
      <c r="EK4" s="3289"/>
      <c r="EL4" s="3289"/>
      <c r="EM4" s="3289"/>
      <c r="EN4" s="3289"/>
      <c r="EO4" s="3289"/>
      <c r="EP4" s="3289"/>
      <c r="EQ4" s="3290"/>
      <c r="ER4" s="3290"/>
      <c r="ES4" s="3290"/>
      <c r="ET4" s="3291"/>
      <c r="EU4" s="3292" t="s">
        <v>4182</v>
      </c>
      <c r="EV4" s="3292"/>
      <c r="EW4" s="3292"/>
      <c r="EX4" s="3292"/>
      <c r="EY4" s="3292"/>
      <c r="EZ4" s="3292"/>
      <c r="FA4" s="3292"/>
      <c r="FB4" s="3292"/>
      <c r="FC4" s="3292"/>
      <c r="FD4" s="3293" t="s">
        <v>6478</v>
      </c>
      <c r="FE4" s="3296" t="s">
        <v>6479</v>
      </c>
    </row>
    <row r="5" spans="1:162" s="166" customFormat="1" ht="56.25" customHeight="1">
      <c r="A5" s="3273" t="s">
        <v>16</v>
      </c>
      <c r="B5" s="3299" t="s">
        <v>17</v>
      </c>
      <c r="C5" s="3273" t="s">
        <v>18</v>
      </c>
      <c r="D5" s="3273" t="s">
        <v>3141</v>
      </c>
      <c r="E5" s="3273" t="s">
        <v>20</v>
      </c>
      <c r="F5" s="3273" t="s">
        <v>21</v>
      </c>
      <c r="G5" s="3273" t="s">
        <v>1127</v>
      </c>
      <c r="H5" s="3273" t="s">
        <v>6480</v>
      </c>
      <c r="I5" s="3273" t="s">
        <v>1129</v>
      </c>
      <c r="J5" s="3273" t="s">
        <v>6481</v>
      </c>
      <c r="K5" s="3273" t="s">
        <v>3143</v>
      </c>
      <c r="L5" s="3273" t="s">
        <v>24</v>
      </c>
      <c r="M5" s="3273" t="s">
        <v>25</v>
      </c>
      <c r="N5" s="3273" t="s">
        <v>26</v>
      </c>
      <c r="O5" s="3306"/>
      <c r="P5" s="3276" t="s">
        <v>28</v>
      </c>
      <c r="Q5" s="3276" t="s">
        <v>29</v>
      </c>
      <c r="R5" s="3276" t="s">
        <v>30</v>
      </c>
      <c r="S5" s="3276" t="s">
        <v>6482</v>
      </c>
      <c r="T5" s="3276" t="s">
        <v>6483</v>
      </c>
      <c r="U5" s="3276" t="s">
        <v>31</v>
      </c>
      <c r="V5" s="3276" t="s">
        <v>32</v>
      </c>
      <c r="W5" s="3279" t="s">
        <v>1131</v>
      </c>
      <c r="X5" s="3279" t="s">
        <v>1132</v>
      </c>
      <c r="Y5" s="3279" t="s">
        <v>1133</v>
      </c>
      <c r="Z5" s="3279" t="s">
        <v>33</v>
      </c>
      <c r="AA5" s="3279" t="s">
        <v>34</v>
      </c>
      <c r="AB5" s="3285" t="s">
        <v>28</v>
      </c>
      <c r="AC5" s="3285" t="s">
        <v>29</v>
      </c>
      <c r="AD5" s="3285" t="s">
        <v>30</v>
      </c>
      <c r="AE5" s="3318"/>
      <c r="AF5" s="3282" t="s">
        <v>37</v>
      </c>
      <c r="AG5" s="3282" t="s">
        <v>38</v>
      </c>
      <c r="AH5" s="3282" t="s">
        <v>3146</v>
      </c>
      <c r="AI5" s="3282" t="s">
        <v>3147</v>
      </c>
      <c r="AJ5" s="3282" t="s">
        <v>1139</v>
      </c>
      <c r="AK5" s="3282" t="s">
        <v>3148</v>
      </c>
      <c r="AL5" s="3282" t="s">
        <v>3149</v>
      </c>
      <c r="AM5" s="3282" t="s">
        <v>3150</v>
      </c>
      <c r="AN5" s="3282" t="s">
        <v>39</v>
      </c>
      <c r="AO5" s="3282" t="s">
        <v>6484</v>
      </c>
      <c r="AP5" s="325" t="s">
        <v>6485</v>
      </c>
      <c r="AQ5" s="325" t="s">
        <v>6486</v>
      </c>
      <c r="AR5" s="325" t="s">
        <v>6487</v>
      </c>
      <c r="AS5" s="325" t="s">
        <v>6488</v>
      </c>
      <c r="AT5" s="325" t="s">
        <v>6489</v>
      </c>
      <c r="AU5" s="325" t="s">
        <v>6490</v>
      </c>
      <c r="AV5" s="3324"/>
      <c r="AW5" s="3324"/>
      <c r="AX5" s="349" t="s">
        <v>44</v>
      </c>
      <c r="AY5" s="349" t="s">
        <v>45</v>
      </c>
      <c r="AZ5" s="349" t="s">
        <v>30</v>
      </c>
      <c r="BA5" s="349" t="s">
        <v>31</v>
      </c>
      <c r="BB5" s="349" t="s">
        <v>32</v>
      </c>
      <c r="BC5" s="3325" t="s">
        <v>46</v>
      </c>
      <c r="BD5" s="3325" t="s">
        <v>47</v>
      </c>
      <c r="BE5" s="3325" t="s">
        <v>30</v>
      </c>
      <c r="BF5" s="3325" t="s">
        <v>48</v>
      </c>
      <c r="BG5" s="3325" t="s">
        <v>49</v>
      </c>
      <c r="BH5" s="3325" t="s">
        <v>4235</v>
      </c>
      <c r="BI5" s="3325" t="s">
        <v>50</v>
      </c>
      <c r="BJ5" s="3325" t="s">
        <v>51</v>
      </c>
      <c r="BK5" s="3325" t="s">
        <v>6491</v>
      </c>
      <c r="BL5" s="326" t="s">
        <v>52</v>
      </c>
      <c r="BM5" s="326" t="s">
        <v>53</v>
      </c>
      <c r="BN5" s="326" t="s">
        <v>46</v>
      </c>
      <c r="BO5" s="327" t="s">
        <v>47</v>
      </c>
      <c r="BP5" s="327" t="s">
        <v>30</v>
      </c>
      <c r="BQ5" s="328" t="s">
        <v>54</v>
      </c>
      <c r="BR5" s="328" t="s">
        <v>50</v>
      </c>
      <c r="BS5" s="329" t="s">
        <v>52</v>
      </c>
      <c r="BT5" s="329" t="s">
        <v>53</v>
      </c>
      <c r="BU5" s="329" t="s">
        <v>55</v>
      </c>
      <c r="BV5" s="329" t="s">
        <v>56</v>
      </c>
      <c r="BW5" s="329" t="s">
        <v>57</v>
      </c>
      <c r="BX5" s="329" t="s">
        <v>46</v>
      </c>
      <c r="BY5" s="329" t="s">
        <v>58</v>
      </c>
      <c r="BZ5" s="329" t="s">
        <v>59</v>
      </c>
      <c r="CA5" s="329" t="s">
        <v>60</v>
      </c>
      <c r="CB5" s="335" t="s">
        <v>61</v>
      </c>
      <c r="CC5" s="335" t="s">
        <v>53</v>
      </c>
      <c r="CD5" s="335" t="s">
        <v>62</v>
      </c>
      <c r="CE5" s="335" t="s">
        <v>63</v>
      </c>
      <c r="CF5" s="335" t="s">
        <v>38</v>
      </c>
      <c r="CG5" s="335" t="s">
        <v>46</v>
      </c>
      <c r="CH5" s="335" t="s">
        <v>47</v>
      </c>
      <c r="CI5" s="335" t="s">
        <v>30</v>
      </c>
      <c r="CJ5" s="335" t="s">
        <v>60</v>
      </c>
      <c r="CK5" s="3352" t="s">
        <v>6492</v>
      </c>
      <c r="CL5" s="3352" t="s">
        <v>53</v>
      </c>
      <c r="CM5" s="3352" t="s">
        <v>62</v>
      </c>
      <c r="CN5" s="3352" t="s">
        <v>63</v>
      </c>
      <c r="CO5" s="3352" t="s">
        <v>38</v>
      </c>
      <c r="CP5" s="330" t="s">
        <v>46</v>
      </c>
      <c r="CQ5" s="3352" t="s">
        <v>6493</v>
      </c>
      <c r="CR5" s="3352" t="s">
        <v>6494</v>
      </c>
      <c r="CS5" s="3352" t="s">
        <v>6495</v>
      </c>
      <c r="CT5" s="3355" t="s">
        <v>6492</v>
      </c>
      <c r="CU5" s="3355" t="s">
        <v>53</v>
      </c>
      <c r="CV5" s="3355" t="s">
        <v>62</v>
      </c>
      <c r="CW5" s="3355" t="s">
        <v>63</v>
      </c>
      <c r="CX5" s="3355" t="s">
        <v>38</v>
      </c>
      <c r="CY5" s="342" t="s">
        <v>46</v>
      </c>
      <c r="CZ5" s="3355" t="s">
        <v>6493</v>
      </c>
      <c r="DA5" s="3355" t="s">
        <v>6494</v>
      </c>
      <c r="DB5" s="3355" t="s">
        <v>6495</v>
      </c>
      <c r="DC5" s="3358" t="s">
        <v>6492</v>
      </c>
      <c r="DD5" s="3358" t="s">
        <v>53</v>
      </c>
      <c r="DE5" s="3358" t="s">
        <v>62</v>
      </c>
      <c r="DF5" s="3358" t="s">
        <v>63</v>
      </c>
      <c r="DG5" s="3358" t="s">
        <v>38</v>
      </c>
      <c r="DH5" s="343" t="s">
        <v>46</v>
      </c>
      <c r="DI5" s="3358" t="s">
        <v>6493</v>
      </c>
      <c r="DJ5" s="3358" t="s">
        <v>6494</v>
      </c>
      <c r="DK5" s="3358" t="s">
        <v>6495</v>
      </c>
      <c r="DL5" s="3355" t="s">
        <v>6492</v>
      </c>
      <c r="DM5" s="3355" t="s">
        <v>53</v>
      </c>
      <c r="DN5" s="3355" t="s">
        <v>62</v>
      </c>
      <c r="DO5" s="3355" t="s">
        <v>63</v>
      </c>
      <c r="DP5" s="3355" t="s">
        <v>38</v>
      </c>
      <c r="DQ5" s="342" t="s">
        <v>46</v>
      </c>
      <c r="DR5" s="3355" t="s">
        <v>6493</v>
      </c>
      <c r="DS5" s="3355" t="s">
        <v>6494</v>
      </c>
      <c r="DT5" s="3355" t="s">
        <v>6495</v>
      </c>
      <c r="DU5" s="3352" t="s">
        <v>6492</v>
      </c>
      <c r="DV5" s="3352" t="s">
        <v>53</v>
      </c>
      <c r="DW5" s="3352" t="s">
        <v>62</v>
      </c>
      <c r="DX5" s="3352" t="s">
        <v>63</v>
      </c>
      <c r="DY5" s="3352" t="s">
        <v>38</v>
      </c>
      <c r="DZ5" s="330" t="s">
        <v>46</v>
      </c>
      <c r="EA5" s="3352" t="s">
        <v>6493</v>
      </c>
      <c r="EB5" s="3352" t="s">
        <v>6494</v>
      </c>
      <c r="EC5" s="3352" t="s">
        <v>6495</v>
      </c>
      <c r="ED5" s="3355" t="s">
        <v>6492</v>
      </c>
      <c r="EE5" s="3355" t="s">
        <v>53</v>
      </c>
      <c r="EF5" s="3355" t="s">
        <v>62</v>
      </c>
      <c r="EG5" s="3355" t="s">
        <v>63</v>
      </c>
      <c r="EH5" s="3355" t="s">
        <v>38</v>
      </c>
      <c r="EI5" s="342" t="s">
        <v>46</v>
      </c>
      <c r="EJ5" s="3355" t="s">
        <v>6493</v>
      </c>
      <c r="EK5" s="3355" t="s">
        <v>6494</v>
      </c>
      <c r="EL5" s="3355" t="s">
        <v>6495</v>
      </c>
      <c r="EM5" s="3358" t="s">
        <v>53</v>
      </c>
      <c r="EN5" s="3358" t="s">
        <v>62</v>
      </c>
      <c r="EO5" s="3358" t="s">
        <v>63</v>
      </c>
      <c r="EP5" s="3358" t="s">
        <v>38</v>
      </c>
      <c r="EQ5" s="3358" t="s">
        <v>6496</v>
      </c>
      <c r="ER5" s="3358" t="s">
        <v>6493</v>
      </c>
      <c r="ES5" s="3358" t="s">
        <v>6494</v>
      </c>
      <c r="ET5" s="3358" t="s">
        <v>6495</v>
      </c>
      <c r="EU5" s="3364" t="s">
        <v>6497</v>
      </c>
      <c r="EV5" s="3364" t="s">
        <v>6498</v>
      </c>
      <c r="EW5" s="3364" t="s">
        <v>6499</v>
      </c>
      <c r="EX5" s="3364" t="s">
        <v>6500</v>
      </c>
      <c r="EY5" s="3362" t="s">
        <v>6501</v>
      </c>
      <c r="EZ5" s="3362"/>
      <c r="FA5" s="3362"/>
      <c r="FB5" s="3362" t="s">
        <v>6502</v>
      </c>
      <c r="FC5" s="3362"/>
      <c r="FD5" s="3294"/>
      <c r="FE5" s="3297"/>
    </row>
    <row r="6" spans="1:162" ht="38.25">
      <c r="A6" s="3274"/>
      <c r="B6" s="3300"/>
      <c r="C6" s="3274"/>
      <c r="D6" s="3274"/>
      <c r="E6" s="3274"/>
      <c r="F6" s="3274"/>
      <c r="G6" s="3274"/>
      <c r="H6" s="3274"/>
      <c r="I6" s="3274"/>
      <c r="J6" s="3274"/>
      <c r="K6" s="3274"/>
      <c r="L6" s="3274"/>
      <c r="M6" s="3274"/>
      <c r="N6" s="3274"/>
      <c r="O6" s="3306"/>
      <c r="P6" s="3277"/>
      <c r="Q6" s="3277"/>
      <c r="R6" s="3277"/>
      <c r="S6" s="3277"/>
      <c r="T6" s="3277"/>
      <c r="U6" s="3277"/>
      <c r="V6" s="3277"/>
      <c r="W6" s="3280"/>
      <c r="X6" s="3280"/>
      <c r="Y6" s="3280"/>
      <c r="Z6" s="3280"/>
      <c r="AA6" s="3280"/>
      <c r="AB6" s="3286"/>
      <c r="AC6" s="3286"/>
      <c r="AD6" s="3286"/>
      <c r="AE6" s="3318"/>
      <c r="AF6" s="3283"/>
      <c r="AG6" s="3283"/>
      <c r="AH6" s="3283"/>
      <c r="AI6" s="3283"/>
      <c r="AJ6" s="3283"/>
      <c r="AK6" s="3283"/>
      <c r="AL6" s="3283"/>
      <c r="AM6" s="3283"/>
      <c r="AN6" s="3283"/>
      <c r="AO6" s="3283"/>
      <c r="AP6" s="3282"/>
      <c r="AQ6" s="331"/>
      <c r="AR6" s="3367"/>
      <c r="AS6" s="3367"/>
      <c r="AT6" s="3369"/>
      <c r="AU6" s="3282"/>
      <c r="AV6" s="3323" t="s">
        <v>6503</v>
      </c>
      <c r="AW6" s="3323"/>
      <c r="AX6" s="352"/>
      <c r="AY6" s="352"/>
      <c r="AZ6" s="352"/>
      <c r="BA6" s="352"/>
      <c r="BB6" s="352"/>
      <c r="BC6" s="3326"/>
      <c r="BD6" s="3326"/>
      <c r="BE6" s="3326"/>
      <c r="BF6" s="3326"/>
      <c r="BG6" s="3326"/>
      <c r="BH6" s="3326"/>
      <c r="BI6" s="3326"/>
      <c r="BJ6" s="3326"/>
      <c r="BK6" s="3326"/>
      <c r="BL6" s="3337"/>
      <c r="BM6" s="3337"/>
      <c r="BN6" s="3337"/>
      <c r="BO6" s="3337"/>
      <c r="BP6" s="3337"/>
      <c r="BQ6" s="3337"/>
      <c r="BR6" s="3337"/>
      <c r="BS6" s="3346"/>
      <c r="BT6" s="3346"/>
      <c r="BU6" s="3346"/>
      <c r="BV6" s="3346"/>
      <c r="BW6" s="3346"/>
      <c r="BX6" s="3346"/>
      <c r="BY6" s="3346"/>
      <c r="BZ6" s="3346"/>
      <c r="CA6" s="3346"/>
      <c r="CB6" s="3349"/>
      <c r="CC6" s="3349"/>
      <c r="CD6" s="3349"/>
      <c r="CE6" s="3349"/>
      <c r="CF6" s="3349"/>
      <c r="CG6" s="3349"/>
      <c r="CH6" s="3349"/>
      <c r="CI6" s="3349"/>
      <c r="CJ6" s="3349"/>
      <c r="CK6" s="3353"/>
      <c r="CL6" s="3353"/>
      <c r="CM6" s="3353"/>
      <c r="CN6" s="3353"/>
      <c r="CO6" s="3353"/>
      <c r="CP6" s="336" t="s">
        <v>6504</v>
      </c>
      <c r="CQ6" s="3353"/>
      <c r="CR6" s="3353"/>
      <c r="CS6" s="3353"/>
      <c r="CT6" s="3356"/>
      <c r="CU6" s="3356"/>
      <c r="CV6" s="3356"/>
      <c r="CW6" s="3356"/>
      <c r="CX6" s="3356"/>
      <c r="CY6" s="3355" t="s">
        <v>6505</v>
      </c>
      <c r="CZ6" s="3356"/>
      <c r="DA6" s="3356"/>
      <c r="DB6" s="3356"/>
      <c r="DC6" s="3359"/>
      <c r="DD6" s="3359"/>
      <c r="DE6" s="3359"/>
      <c r="DF6" s="3359"/>
      <c r="DG6" s="3359"/>
      <c r="DH6" s="3358" t="s">
        <v>6506</v>
      </c>
      <c r="DI6" s="3359"/>
      <c r="DJ6" s="3359"/>
      <c r="DK6" s="3359"/>
      <c r="DL6" s="3356"/>
      <c r="DM6" s="3356"/>
      <c r="DN6" s="3356"/>
      <c r="DO6" s="3356"/>
      <c r="DP6" s="3356"/>
      <c r="DQ6" s="3355" t="s">
        <v>6507</v>
      </c>
      <c r="DR6" s="3356"/>
      <c r="DS6" s="3356"/>
      <c r="DT6" s="3356"/>
      <c r="DU6" s="3353"/>
      <c r="DV6" s="3353"/>
      <c r="DW6" s="3353"/>
      <c r="DX6" s="3353"/>
      <c r="DY6" s="3353"/>
      <c r="DZ6" s="3352" t="s">
        <v>6508</v>
      </c>
      <c r="EA6" s="3353"/>
      <c r="EB6" s="3353"/>
      <c r="EC6" s="3353"/>
      <c r="ED6" s="3356"/>
      <c r="EE6" s="3356"/>
      <c r="EF6" s="3356"/>
      <c r="EG6" s="3356"/>
      <c r="EH6" s="3356"/>
      <c r="EI6" s="3355" t="s">
        <v>6509</v>
      </c>
      <c r="EJ6" s="3356"/>
      <c r="EK6" s="3356"/>
      <c r="EL6" s="3356"/>
      <c r="EM6" s="3359"/>
      <c r="EN6" s="3359"/>
      <c r="EO6" s="3359"/>
      <c r="EP6" s="3359"/>
      <c r="EQ6" s="3359"/>
      <c r="ER6" s="3359"/>
      <c r="ES6" s="3359"/>
      <c r="ET6" s="3359"/>
      <c r="EU6" s="3366"/>
      <c r="EV6" s="3366"/>
      <c r="EW6" s="3366"/>
      <c r="EX6" s="3366"/>
      <c r="EY6" s="348" t="s">
        <v>6510</v>
      </c>
      <c r="EZ6" s="348" t="s">
        <v>6511</v>
      </c>
      <c r="FA6" s="348" t="s">
        <v>6512</v>
      </c>
      <c r="FB6" s="344" t="s">
        <v>6513</v>
      </c>
      <c r="FC6" s="344" t="s">
        <v>4</v>
      </c>
      <c r="FD6" s="3295"/>
      <c r="FE6" s="3298"/>
    </row>
    <row r="7" spans="1:162" ht="15" customHeight="1">
      <c r="A7" s="3274"/>
      <c r="B7" s="3300"/>
      <c r="C7" s="3274"/>
      <c r="D7" s="3274"/>
      <c r="E7" s="3274"/>
      <c r="F7" s="3274"/>
      <c r="G7" s="3274"/>
      <c r="H7" s="3274"/>
      <c r="I7" s="3274"/>
      <c r="J7" s="3274"/>
      <c r="K7" s="3274"/>
      <c r="L7" s="3274"/>
      <c r="M7" s="3274"/>
      <c r="N7" s="3274"/>
      <c r="O7" s="3306"/>
      <c r="P7" s="3277"/>
      <c r="Q7" s="3277"/>
      <c r="R7" s="3277"/>
      <c r="S7" s="3277"/>
      <c r="T7" s="3277"/>
      <c r="U7" s="3277"/>
      <c r="V7" s="3277"/>
      <c r="W7" s="3280"/>
      <c r="X7" s="3280"/>
      <c r="Y7" s="3280"/>
      <c r="Z7" s="3280"/>
      <c r="AA7" s="3280"/>
      <c r="AB7" s="3286"/>
      <c r="AC7" s="3286"/>
      <c r="AD7" s="3286"/>
      <c r="AE7" s="3318"/>
      <c r="AF7" s="3283"/>
      <c r="AG7" s="3283"/>
      <c r="AH7" s="3283"/>
      <c r="AI7" s="3283"/>
      <c r="AJ7" s="3283"/>
      <c r="AK7" s="3283"/>
      <c r="AL7" s="3283"/>
      <c r="AM7" s="3283"/>
      <c r="AN7" s="3283"/>
      <c r="AO7" s="3283"/>
      <c r="AP7" s="3283"/>
      <c r="AQ7" s="364"/>
      <c r="AR7" s="3389"/>
      <c r="AS7" s="3389"/>
      <c r="AT7" s="3390"/>
      <c r="AU7" s="3283"/>
      <c r="AV7" s="3363"/>
      <c r="AW7" s="3363"/>
      <c r="AX7" s="352"/>
      <c r="AY7" s="352"/>
      <c r="AZ7" s="352"/>
      <c r="BA7" s="352"/>
      <c r="BB7" s="352"/>
      <c r="BC7" s="3326"/>
      <c r="BD7" s="3326"/>
      <c r="BE7" s="3326"/>
      <c r="BF7" s="3326"/>
      <c r="BG7" s="3326"/>
      <c r="BH7" s="3326"/>
      <c r="BI7" s="3326"/>
      <c r="BJ7" s="3326"/>
      <c r="BK7" s="3326"/>
      <c r="BL7" s="3338"/>
      <c r="BM7" s="3338"/>
      <c r="BN7" s="3338"/>
      <c r="BO7" s="3338"/>
      <c r="BP7" s="3338"/>
      <c r="BQ7" s="3338"/>
      <c r="BR7" s="3338"/>
      <c r="BS7" s="3347"/>
      <c r="BT7" s="3347"/>
      <c r="BU7" s="3347"/>
      <c r="BV7" s="3347"/>
      <c r="BW7" s="3347"/>
      <c r="BX7" s="3347"/>
      <c r="BY7" s="3347"/>
      <c r="BZ7" s="3347"/>
      <c r="CA7" s="3347"/>
      <c r="CB7" s="3350"/>
      <c r="CC7" s="3350"/>
      <c r="CD7" s="3350"/>
      <c r="CE7" s="3350"/>
      <c r="CF7" s="3350"/>
      <c r="CG7" s="3350"/>
      <c r="CH7" s="3350"/>
      <c r="CI7" s="3350"/>
      <c r="CJ7" s="3350"/>
      <c r="CK7" s="3353"/>
      <c r="CL7" s="3353"/>
      <c r="CM7" s="3353"/>
      <c r="CN7" s="3353"/>
      <c r="CO7" s="3353"/>
      <c r="CP7" s="351"/>
      <c r="CQ7" s="3353"/>
      <c r="CR7" s="3353"/>
      <c r="CS7" s="3353"/>
      <c r="CT7" s="3356"/>
      <c r="CU7" s="3356"/>
      <c r="CV7" s="3356"/>
      <c r="CW7" s="3356"/>
      <c r="CX7" s="3356"/>
      <c r="CY7" s="3356"/>
      <c r="CZ7" s="3356"/>
      <c r="DA7" s="3356"/>
      <c r="DB7" s="3356"/>
      <c r="DC7" s="3359"/>
      <c r="DD7" s="3359"/>
      <c r="DE7" s="3359"/>
      <c r="DF7" s="3359"/>
      <c r="DG7" s="3359"/>
      <c r="DH7" s="3359"/>
      <c r="DI7" s="3359"/>
      <c r="DJ7" s="3359"/>
      <c r="DK7" s="3359"/>
      <c r="DL7" s="3356"/>
      <c r="DM7" s="3356"/>
      <c r="DN7" s="3356"/>
      <c r="DO7" s="3356"/>
      <c r="DP7" s="3356"/>
      <c r="DQ7" s="3356"/>
      <c r="DR7" s="3356"/>
      <c r="DS7" s="3356"/>
      <c r="DT7" s="3356"/>
      <c r="DU7" s="3353"/>
      <c r="DV7" s="3353"/>
      <c r="DW7" s="3353"/>
      <c r="DX7" s="3353"/>
      <c r="DY7" s="3353"/>
      <c r="DZ7" s="3353"/>
      <c r="EA7" s="3353"/>
      <c r="EB7" s="3353"/>
      <c r="EC7" s="3353"/>
      <c r="ED7" s="3356"/>
      <c r="EE7" s="3356"/>
      <c r="EF7" s="3356"/>
      <c r="EG7" s="3356"/>
      <c r="EH7" s="3356"/>
      <c r="EI7" s="3356"/>
      <c r="EJ7" s="3356"/>
      <c r="EK7" s="3356"/>
      <c r="EL7" s="3356"/>
      <c r="EM7" s="3359"/>
      <c r="EN7" s="3359"/>
      <c r="EO7" s="3359"/>
      <c r="EP7" s="3359"/>
      <c r="EQ7" s="3359"/>
      <c r="ER7" s="3359"/>
      <c r="ES7" s="3359"/>
      <c r="ET7" s="3359"/>
      <c r="EU7" s="354"/>
      <c r="EV7" s="354"/>
      <c r="EW7" s="354"/>
      <c r="EX7" s="354"/>
      <c r="EY7" s="354" t="s">
        <v>6514</v>
      </c>
      <c r="EZ7" s="354"/>
      <c r="FA7" s="354"/>
      <c r="FB7" s="354"/>
      <c r="FC7" s="354"/>
      <c r="FD7" s="355"/>
      <c r="FE7" s="356"/>
    </row>
    <row r="8" spans="1:162" s="154" customFormat="1" ht="40.35" customHeight="1">
      <c r="A8" s="2001" t="s">
        <v>6515</v>
      </c>
      <c r="B8" s="2021">
        <v>44241</v>
      </c>
      <c r="C8" s="2001" t="s">
        <v>6476</v>
      </c>
      <c r="D8" s="125" t="s">
        <v>6736</v>
      </c>
      <c r="E8" s="2001" t="s">
        <v>6516</v>
      </c>
      <c r="F8" s="2001">
        <v>4048819</v>
      </c>
      <c r="G8" s="2001" t="s">
        <v>6517</v>
      </c>
      <c r="H8" s="2001">
        <v>3112083225</v>
      </c>
      <c r="I8" s="2001"/>
      <c r="J8" s="2001" t="s">
        <v>322</v>
      </c>
      <c r="K8" s="2001" t="s">
        <v>6518</v>
      </c>
      <c r="L8" s="2001" t="s">
        <v>69</v>
      </c>
      <c r="M8" s="2001" t="s">
        <v>90</v>
      </c>
      <c r="N8" s="2001" t="s">
        <v>6519</v>
      </c>
      <c r="O8" s="2001"/>
      <c r="P8" s="2001"/>
      <c r="Q8" s="2001"/>
      <c r="R8" s="2001"/>
      <c r="S8" s="2001"/>
      <c r="T8" s="2001"/>
      <c r="U8" s="2001"/>
      <c r="V8" s="2001"/>
      <c r="W8" s="2001"/>
      <c r="X8" s="2001"/>
      <c r="Y8" s="2001"/>
      <c r="Z8" s="2001"/>
      <c r="AA8" s="2001"/>
      <c r="AB8" s="2001"/>
      <c r="AC8" s="2001"/>
      <c r="AD8" s="2001"/>
      <c r="AE8" s="2001"/>
      <c r="AF8" s="2021">
        <v>40682</v>
      </c>
      <c r="AG8" s="2001" t="s">
        <v>4837</v>
      </c>
      <c r="AH8" s="2001"/>
      <c r="AI8" s="2001"/>
      <c r="AJ8" s="2001"/>
      <c r="AK8" s="2001"/>
      <c r="AL8" s="2001"/>
      <c r="AM8" s="2001"/>
      <c r="AN8" s="2021">
        <v>40702</v>
      </c>
      <c r="AO8" s="2001" t="s">
        <v>6520</v>
      </c>
      <c r="AP8" s="2001"/>
      <c r="AQ8" s="2001"/>
      <c r="AR8" s="2001"/>
      <c r="AS8" s="2001"/>
      <c r="AT8" s="2001"/>
      <c r="AU8" s="2001"/>
      <c r="AV8" s="2001"/>
      <c r="AW8" s="2001"/>
      <c r="AX8" s="2001"/>
      <c r="AY8" s="2001"/>
      <c r="AZ8" s="2001"/>
      <c r="BA8" s="2001"/>
      <c r="BB8" s="2001"/>
      <c r="BC8" s="2001">
        <v>538</v>
      </c>
      <c r="BD8" s="2022">
        <v>40799</v>
      </c>
      <c r="BE8" s="2001" t="s">
        <v>6521</v>
      </c>
      <c r="BF8" s="2001" t="s">
        <v>1156</v>
      </c>
      <c r="BG8" s="2001"/>
      <c r="BH8" s="2001"/>
      <c r="BI8" s="2022">
        <v>40815</v>
      </c>
      <c r="BJ8" s="2001"/>
      <c r="BK8" s="2001"/>
      <c r="BL8" s="2001"/>
      <c r="BM8" s="2001"/>
      <c r="BN8" s="2001"/>
      <c r="BO8" s="2001"/>
      <c r="BP8" s="2001"/>
      <c r="BQ8" s="2001"/>
      <c r="BR8" s="2001"/>
      <c r="BS8" s="2001"/>
      <c r="BT8" s="2001"/>
      <c r="BU8" s="2001"/>
      <c r="BV8" s="2001"/>
      <c r="BW8" s="2001"/>
      <c r="BX8" s="2001"/>
      <c r="BY8" s="2001"/>
      <c r="BZ8" s="2001"/>
      <c r="CA8" s="2001"/>
      <c r="CB8" s="2001"/>
      <c r="CC8" s="2001"/>
      <c r="CD8" s="2001"/>
      <c r="CE8" s="2001"/>
      <c r="CF8" s="2001"/>
      <c r="CG8" s="2001"/>
      <c r="CH8" s="2001"/>
      <c r="CI8" s="2001"/>
      <c r="CJ8" s="2001"/>
      <c r="CK8" s="2001"/>
      <c r="CL8" s="2001"/>
      <c r="CM8" s="2001"/>
      <c r="CN8" s="2001"/>
      <c r="CO8" s="2001"/>
      <c r="CP8" s="2001"/>
      <c r="CQ8" s="2001"/>
      <c r="CR8" s="2001"/>
      <c r="CS8" s="2001"/>
      <c r="CT8" s="2001"/>
      <c r="CU8" s="2001"/>
      <c r="CV8" s="2001"/>
      <c r="CW8" s="2001"/>
      <c r="CX8" s="2001"/>
      <c r="CY8" s="2001"/>
      <c r="CZ8" s="2001"/>
      <c r="DA8" s="2001"/>
      <c r="DB8" s="2001"/>
      <c r="DC8" s="2001" t="s">
        <v>6522</v>
      </c>
      <c r="DD8" s="2022">
        <v>44263</v>
      </c>
      <c r="DE8" s="2021">
        <v>44384</v>
      </c>
      <c r="DF8" s="2021">
        <v>44445</v>
      </c>
      <c r="DG8" s="2001" t="s">
        <v>807</v>
      </c>
      <c r="DH8" s="2001" t="s">
        <v>6523</v>
      </c>
      <c r="DI8" s="2022">
        <v>44494</v>
      </c>
      <c r="DJ8" s="2001"/>
      <c r="DK8" s="2001"/>
      <c r="DL8" s="2001"/>
      <c r="DM8" s="2001"/>
      <c r="DN8" s="2001"/>
      <c r="DO8" s="2001"/>
      <c r="DP8" s="2001"/>
      <c r="DQ8" s="2001"/>
      <c r="DR8" s="2001"/>
      <c r="DS8" s="2001"/>
      <c r="DT8" s="2001"/>
      <c r="DU8" s="2001"/>
      <c r="DV8" s="2001"/>
      <c r="DW8" s="2001"/>
      <c r="DX8" s="2001"/>
      <c r="DY8" s="2001"/>
      <c r="DZ8" s="2001"/>
      <c r="EA8" s="2001"/>
      <c r="EB8" s="2001"/>
      <c r="EC8" s="2001"/>
      <c r="ED8" s="2001"/>
      <c r="EE8" s="2001"/>
      <c r="EF8" s="2001"/>
      <c r="EG8" s="2001"/>
      <c r="EH8" s="2001"/>
      <c r="EI8" s="2001"/>
      <c r="EJ8" s="2001"/>
      <c r="EK8" s="2001"/>
      <c r="EL8" s="2001"/>
      <c r="EM8" s="2001"/>
      <c r="EN8" s="2001"/>
      <c r="EO8" s="2001"/>
      <c r="EP8" s="2001"/>
      <c r="EQ8" s="2001" t="s">
        <v>6524</v>
      </c>
      <c r="ER8" s="2001" t="s">
        <v>6525</v>
      </c>
      <c r="ES8" s="2001"/>
      <c r="ET8" s="2001" t="s">
        <v>6526</v>
      </c>
      <c r="EU8" s="2001"/>
      <c r="EV8" s="2001"/>
      <c r="EW8" s="156" t="s">
        <v>1153</v>
      </c>
      <c r="EX8" s="156" t="s">
        <v>1153</v>
      </c>
      <c r="EY8" s="156" t="s">
        <v>1153</v>
      </c>
      <c r="EZ8" s="156" t="s">
        <v>1153</v>
      </c>
      <c r="FA8" s="156" t="s">
        <v>1153</v>
      </c>
      <c r="FB8" s="156" t="s">
        <v>1153</v>
      </c>
      <c r="FC8" s="156" t="s">
        <v>1153</v>
      </c>
      <c r="FD8" s="2001"/>
      <c r="FE8" s="2001"/>
    </row>
    <row r="9" spans="1:162" s="154" customFormat="1" ht="40.35" customHeight="1">
      <c r="A9" s="2001"/>
      <c r="B9" s="2021"/>
      <c r="C9" s="2001" t="s">
        <v>11492</v>
      </c>
      <c r="D9" s="125" t="s">
        <v>1153</v>
      </c>
      <c r="E9" s="2001" t="s">
        <v>11493</v>
      </c>
      <c r="F9" s="2001">
        <v>23694685</v>
      </c>
      <c r="G9" s="2001" t="s">
        <v>11494</v>
      </c>
      <c r="H9" s="2001" t="s">
        <v>11495</v>
      </c>
      <c r="I9" s="2554" t="s">
        <v>11496</v>
      </c>
      <c r="J9" s="2001" t="s">
        <v>604</v>
      </c>
      <c r="K9" s="2001" t="s">
        <v>323</v>
      </c>
      <c r="L9" s="2001" t="s">
        <v>69</v>
      </c>
      <c r="M9" s="2001" t="s">
        <v>70</v>
      </c>
      <c r="N9" s="2001" t="s">
        <v>11497</v>
      </c>
      <c r="O9" s="2001" t="s">
        <v>1153</v>
      </c>
      <c r="P9" s="2001" t="s">
        <v>1153</v>
      </c>
      <c r="Q9" s="2001" t="s">
        <v>1153</v>
      </c>
      <c r="R9" s="2001" t="s">
        <v>1153</v>
      </c>
      <c r="S9" s="2001" t="s">
        <v>1153</v>
      </c>
      <c r="T9" s="2001" t="s">
        <v>1153</v>
      </c>
      <c r="U9" s="2001" t="s">
        <v>1153</v>
      </c>
      <c r="V9" s="2001" t="s">
        <v>1153</v>
      </c>
      <c r="W9" s="2001" t="s">
        <v>1153</v>
      </c>
      <c r="X9" s="2001" t="s">
        <v>1153</v>
      </c>
      <c r="Y9" s="2001" t="s">
        <v>1153</v>
      </c>
      <c r="Z9" s="2001" t="s">
        <v>1153</v>
      </c>
      <c r="AA9" s="2001" t="s">
        <v>1153</v>
      </c>
      <c r="AB9" s="2001" t="s">
        <v>1153</v>
      </c>
      <c r="AC9" s="2001" t="s">
        <v>1153</v>
      </c>
      <c r="AD9" s="2001" t="s">
        <v>1153</v>
      </c>
      <c r="AE9" s="2001" t="s">
        <v>1153</v>
      </c>
      <c r="AF9" s="2001" t="s">
        <v>1153</v>
      </c>
      <c r="AG9" s="2001" t="s">
        <v>1153</v>
      </c>
      <c r="AH9" s="2001" t="s">
        <v>1153</v>
      </c>
      <c r="AI9" s="2001" t="s">
        <v>1153</v>
      </c>
      <c r="AJ9" s="2001" t="s">
        <v>1153</v>
      </c>
      <c r="AK9" s="2001" t="s">
        <v>1153</v>
      </c>
      <c r="AL9" s="2001" t="s">
        <v>1153</v>
      </c>
      <c r="AM9" s="2001" t="s">
        <v>1153</v>
      </c>
      <c r="AN9" s="2001" t="s">
        <v>1153</v>
      </c>
      <c r="AO9" s="2001" t="s">
        <v>1153</v>
      </c>
      <c r="AP9" s="2001" t="s">
        <v>1153</v>
      </c>
      <c r="AQ9" s="2001" t="s">
        <v>1153</v>
      </c>
      <c r="AR9" s="2001" t="s">
        <v>1153</v>
      </c>
      <c r="AS9" s="2001" t="s">
        <v>1153</v>
      </c>
      <c r="AT9" s="2001" t="s">
        <v>1153</v>
      </c>
      <c r="AU9" s="2001" t="s">
        <v>1153</v>
      </c>
      <c r="AV9" s="2001" t="s">
        <v>1153</v>
      </c>
      <c r="AW9" s="2001" t="s">
        <v>1153</v>
      </c>
      <c r="AX9" s="2001" t="s">
        <v>1153</v>
      </c>
      <c r="AY9" s="2001" t="s">
        <v>1153</v>
      </c>
      <c r="AZ9" s="2001" t="s">
        <v>1153</v>
      </c>
      <c r="BA9" s="2001" t="s">
        <v>1153</v>
      </c>
      <c r="BB9" s="2001" t="s">
        <v>1153</v>
      </c>
      <c r="BC9" s="2001">
        <v>540</v>
      </c>
      <c r="BD9" s="2021">
        <v>40799</v>
      </c>
      <c r="BE9" s="2001" t="s">
        <v>1153</v>
      </c>
      <c r="BF9" s="2001" t="s">
        <v>1156</v>
      </c>
      <c r="BG9" s="2001" t="s">
        <v>1153</v>
      </c>
      <c r="BH9" s="2001" t="s">
        <v>1153</v>
      </c>
      <c r="BI9" s="2021">
        <v>40829</v>
      </c>
      <c r="BJ9" s="2021">
        <v>40840</v>
      </c>
      <c r="BK9" s="2021">
        <v>44493</v>
      </c>
      <c r="BL9" s="2001" t="s">
        <v>1153</v>
      </c>
      <c r="BM9" s="2001" t="s">
        <v>1153</v>
      </c>
      <c r="BN9" s="2001" t="s">
        <v>1153</v>
      </c>
      <c r="BO9" s="2001" t="s">
        <v>1153</v>
      </c>
      <c r="BP9" s="2001" t="s">
        <v>1153</v>
      </c>
      <c r="BQ9" s="2001" t="s">
        <v>1153</v>
      </c>
      <c r="BR9" s="2001" t="s">
        <v>1153</v>
      </c>
      <c r="BS9" s="2001" t="s">
        <v>1153</v>
      </c>
      <c r="BT9" s="2001" t="s">
        <v>1153</v>
      </c>
      <c r="BU9" s="2001" t="s">
        <v>1153</v>
      </c>
      <c r="BV9" s="2001" t="s">
        <v>1153</v>
      </c>
      <c r="BW9" s="2001" t="s">
        <v>1153</v>
      </c>
      <c r="BX9" s="2001" t="s">
        <v>1153</v>
      </c>
      <c r="BY9" s="2001" t="s">
        <v>1153</v>
      </c>
      <c r="BZ9" s="2001" t="s">
        <v>1153</v>
      </c>
      <c r="CA9" s="2001" t="s">
        <v>1153</v>
      </c>
      <c r="CB9" s="2001" t="s">
        <v>1153</v>
      </c>
      <c r="CC9" s="2001" t="s">
        <v>1153</v>
      </c>
      <c r="CD9" s="2001" t="s">
        <v>1153</v>
      </c>
      <c r="CE9" s="2001" t="s">
        <v>1153</v>
      </c>
      <c r="CF9" s="2001" t="s">
        <v>1153</v>
      </c>
      <c r="CG9" s="2001" t="s">
        <v>1153</v>
      </c>
      <c r="CH9" s="2001" t="s">
        <v>1153</v>
      </c>
      <c r="CI9" s="2001" t="s">
        <v>1153</v>
      </c>
      <c r="CJ9" s="2001" t="s">
        <v>1153</v>
      </c>
      <c r="CK9" s="2001" t="s">
        <v>1153</v>
      </c>
      <c r="CL9" s="2001" t="s">
        <v>1153</v>
      </c>
      <c r="CM9" s="2001" t="s">
        <v>1153</v>
      </c>
      <c r="CN9" s="2001" t="s">
        <v>1153</v>
      </c>
      <c r="CO9" s="2001" t="s">
        <v>1153</v>
      </c>
      <c r="CP9" s="2001" t="s">
        <v>1153</v>
      </c>
      <c r="CQ9" s="2001" t="s">
        <v>1153</v>
      </c>
      <c r="CR9" s="2001" t="s">
        <v>1153</v>
      </c>
      <c r="CS9" s="2001" t="s">
        <v>1153</v>
      </c>
      <c r="CT9" s="2001" t="s">
        <v>1153</v>
      </c>
      <c r="CU9" s="2001" t="s">
        <v>1153</v>
      </c>
      <c r="CV9" s="2001" t="s">
        <v>1153</v>
      </c>
      <c r="CW9" s="2001" t="s">
        <v>1153</v>
      </c>
      <c r="CX9" s="2001" t="s">
        <v>1153</v>
      </c>
      <c r="CY9" s="2001" t="s">
        <v>1153</v>
      </c>
      <c r="CZ9" s="2001" t="s">
        <v>1153</v>
      </c>
      <c r="DA9" s="2001" t="s">
        <v>1153</v>
      </c>
      <c r="DB9" s="2001" t="s">
        <v>1153</v>
      </c>
      <c r="DC9" s="2001" t="s">
        <v>1153</v>
      </c>
      <c r="DD9" s="2001" t="s">
        <v>1153</v>
      </c>
      <c r="DE9" s="2001" t="s">
        <v>1153</v>
      </c>
      <c r="DF9" s="2001" t="s">
        <v>1153</v>
      </c>
      <c r="DG9" s="2001" t="s">
        <v>1153</v>
      </c>
      <c r="DH9" s="2001">
        <v>479</v>
      </c>
      <c r="DI9" s="2021">
        <v>44714</v>
      </c>
      <c r="DJ9" s="2021">
        <v>44729</v>
      </c>
      <c r="DK9" s="2001" t="s">
        <v>11498</v>
      </c>
      <c r="DL9" s="2001" t="s">
        <v>11499</v>
      </c>
      <c r="DM9" s="2021">
        <v>45967</v>
      </c>
      <c r="DN9" s="2001" t="s">
        <v>1153</v>
      </c>
      <c r="DO9" s="2001" t="s">
        <v>1153</v>
      </c>
      <c r="DP9" s="2001" t="s">
        <v>1153</v>
      </c>
      <c r="DQ9" s="2001" t="s">
        <v>1153</v>
      </c>
      <c r="DR9" s="2001" t="s">
        <v>1153</v>
      </c>
      <c r="DS9" s="2001" t="s">
        <v>1153</v>
      </c>
      <c r="DT9" s="2001" t="s">
        <v>1153</v>
      </c>
      <c r="DU9" s="2001" t="s">
        <v>1153</v>
      </c>
      <c r="DV9" s="2001" t="s">
        <v>1153</v>
      </c>
      <c r="DW9" s="2001" t="s">
        <v>1153</v>
      </c>
      <c r="DX9" s="2001" t="s">
        <v>1153</v>
      </c>
      <c r="DY9" s="2001" t="s">
        <v>1153</v>
      </c>
      <c r="DZ9" s="2001" t="s">
        <v>1153</v>
      </c>
      <c r="EA9" s="2001" t="s">
        <v>1153</v>
      </c>
      <c r="EB9" s="2001" t="s">
        <v>1153</v>
      </c>
      <c r="EC9" s="2001" t="s">
        <v>1153</v>
      </c>
      <c r="ED9" s="2001" t="s">
        <v>1153</v>
      </c>
      <c r="EE9" s="2001" t="s">
        <v>1153</v>
      </c>
      <c r="EF9" s="2001" t="s">
        <v>1153</v>
      </c>
      <c r="EG9" s="2001" t="s">
        <v>1153</v>
      </c>
      <c r="EH9" s="2001" t="s">
        <v>1153</v>
      </c>
      <c r="EI9" s="2001" t="s">
        <v>1153</v>
      </c>
      <c r="EJ9" s="2001" t="s">
        <v>1153</v>
      </c>
      <c r="EK9" s="2001" t="s">
        <v>1153</v>
      </c>
      <c r="EL9" s="2001" t="s">
        <v>1153</v>
      </c>
      <c r="EM9" s="2001" t="s">
        <v>1153</v>
      </c>
      <c r="EN9" s="2001" t="s">
        <v>1153</v>
      </c>
      <c r="EO9" s="2001" t="s">
        <v>1153</v>
      </c>
      <c r="EP9" s="2001" t="s">
        <v>1153</v>
      </c>
      <c r="EQ9" s="2001" t="s">
        <v>1153</v>
      </c>
      <c r="ER9" s="2001" t="s">
        <v>1153</v>
      </c>
      <c r="ES9" s="2001" t="s">
        <v>1153</v>
      </c>
      <c r="ET9" s="2001" t="s">
        <v>1153</v>
      </c>
      <c r="EU9" s="2001" t="s">
        <v>1153</v>
      </c>
      <c r="EV9" s="2001" t="s">
        <v>1153</v>
      </c>
      <c r="EW9" s="2001" t="s">
        <v>1153</v>
      </c>
      <c r="EX9" s="2001" t="s">
        <v>1153</v>
      </c>
      <c r="EY9" s="2001" t="s">
        <v>1153</v>
      </c>
      <c r="EZ9" s="2001" t="s">
        <v>1153</v>
      </c>
      <c r="FA9" s="2001" t="s">
        <v>1153</v>
      </c>
      <c r="FB9" s="2001" t="s">
        <v>1153</v>
      </c>
      <c r="FC9" s="2001" t="s">
        <v>1153</v>
      </c>
      <c r="FD9" s="2001" t="s">
        <v>11500</v>
      </c>
      <c r="FE9" s="2001" t="s">
        <v>1986</v>
      </c>
      <c r="FF9" s="960">
        <v>45689</v>
      </c>
    </row>
    <row r="10" spans="1:162" s="952" customFormat="1" ht="27.75" customHeight="1">
      <c r="A10" s="952" t="s">
        <v>10201</v>
      </c>
      <c r="B10" s="1013">
        <v>40696</v>
      </c>
      <c r="C10" s="952" t="s">
        <v>10200</v>
      </c>
      <c r="D10" s="952" t="s">
        <v>6736</v>
      </c>
      <c r="E10" s="952" t="s">
        <v>10202</v>
      </c>
      <c r="F10" s="952">
        <v>23421395</v>
      </c>
      <c r="G10" s="952" t="s">
        <v>10203</v>
      </c>
      <c r="H10" s="952">
        <v>31024791220</v>
      </c>
      <c r="I10" s="1014" t="s">
        <v>10204</v>
      </c>
      <c r="J10" s="1898" t="s">
        <v>322</v>
      </c>
      <c r="P10" s="952" t="s">
        <v>10207</v>
      </c>
      <c r="Q10" s="1013">
        <v>45875</v>
      </c>
      <c r="R10" s="952" t="s">
        <v>4704</v>
      </c>
      <c r="U10" s="952" t="s">
        <v>10206</v>
      </c>
      <c r="V10" s="1013">
        <v>45846</v>
      </c>
      <c r="BC10" s="952">
        <v>686</v>
      </c>
      <c r="BD10" s="1013">
        <v>40847</v>
      </c>
      <c r="BE10" s="952" t="s">
        <v>10205</v>
      </c>
      <c r="BF10" s="952" t="s">
        <v>1156</v>
      </c>
      <c r="BG10" s="952" t="s">
        <v>1153</v>
      </c>
      <c r="BH10" s="952" t="s">
        <v>1153</v>
      </c>
      <c r="BI10" s="1013">
        <v>40869</v>
      </c>
      <c r="EW10" s="952" t="s">
        <v>1153</v>
      </c>
      <c r="EX10" s="952" t="s">
        <v>1153</v>
      </c>
      <c r="EY10" s="952" t="s">
        <v>1153</v>
      </c>
      <c r="EZ10" s="952" t="s">
        <v>1153</v>
      </c>
      <c r="FA10" s="952" t="s">
        <v>1153</v>
      </c>
      <c r="FB10" s="952" t="s">
        <v>1153</v>
      </c>
      <c r="FC10" s="952" t="s">
        <v>1153</v>
      </c>
      <c r="FD10" s="952" t="s">
        <v>10208</v>
      </c>
      <c r="FE10" s="952" t="s">
        <v>4704</v>
      </c>
      <c r="FF10" s="1013">
        <v>45897</v>
      </c>
    </row>
  </sheetData>
  <mergeCells count="167">
    <mergeCell ref="A1:B3"/>
    <mergeCell ref="C1:EP3"/>
    <mergeCell ref="A4:N4"/>
    <mergeCell ref="CQ5:CQ7"/>
    <mergeCell ref="AV4:AV5"/>
    <mergeCell ref="AW4:AW5"/>
    <mergeCell ref="CE6:CE7"/>
    <mergeCell ref="CF6:CF7"/>
    <mergeCell ref="P4:V4"/>
    <mergeCell ref="AV6:AV7"/>
    <mergeCell ref="AX4:BB4"/>
    <mergeCell ref="BC4:BK4"/>
    <mergeCell ref="BS4:CA4"/>
    <mergeCell ref="W4:AA4"/>
    <mergeCell ref="AB4:AD4"/>
    <mergeCell ref="AF4:AU4"/>
    <mergeCell ref="AT6:AT7"/>
    <mergeCell ref="AR6:AR7"/>
    <mergeCell ref="AS6:AS7"/>
    <mergeCell ref="AP6:AP7"/>
    <mergeCell ref="BF5:BF7"/>
    <mergeCell ref="A5:A7"/>
    <mergeCell ref="B5:B7"/>
    <mergeCell ref="C5:C7"/>
    <mergeCell ref="FE4:FE6"/>
    <mergeCell ref="CB4:CJ4"/>
    <mergeCell ref="CG6:CG7"/>
    <mergeCell ref="CH6:CH7"/>
    <mergeCell ref="CI6:CI7"/>
    <mergeCell ref="AU6:AU7"/>
    <mergeCell ref="BG5:BG7"/>
    <mergeCell ref="BH5:BH7"/>
    <mergeCell ref="BL4:BR4"/>
    <mergeCell ref="BN6:BN7"/>
    <mergeCell ref="EU4:FC4"/>
    <mergeCell ref="FD4:FD6"/>
    <mergeCell ref="BP6:BP7"/>
    <mergeCell ref="BQ6:BQ7"/>
    <mergeCell ref="BR6:BR7"/>
    <mergeCell ref="BX6:BX7"/>
    <mergeCell ref="BY6:BY7"/>
    <mergeCell ref="AW6:AW7"/>
    <mergeCell ref="BI5:BI7"/>
    <mergeCell ref="BJ5:BJ7"/>
    <mergeCell ref="BK5:BK7"/>
    <mergeCell ref="BC5:BC7"/>
    <mergeCell ref="BD5:BD7"/>
    <mergeCell ref="BE5:BE7"/>
    <mergeCell ref="EV5:EV6"/>
    <mergeCell ref="EU5:EU6"/>
    <mergeCell ref="CN5:CN7"/>
    <mergeCell ref="CK4:ET4"/>
    <mergeCell ref="EW5:EW6"/>
    <mergeCell ref="FB5:FC5"/>
    <mergeCell ref="EQ5:EQ7"/>
    <mergeCell ref="CO5:CO7"/>
    <mergeCell ref="CK5:CK7"/>
    <mergeCell ref="CL5:CL7"/>
    <mergeCell ref="CU5:CU7"/>
    <mergeCell ref="CV5:CV7"/>
    <mergeCell ref="CW5:CW7"/>
    <mergeCell ref="CX5:CX7"/>
    <mergeCell ref="CZ5:CZ7"/>
    <mergeCell ref="CY6:CY7"/>
    <mergeCell ref="DF5:DF7"/>
    <mergeCell ref="DG5:DG7"/>
    <mergeCell ref="DH6:DH7"/>
    <mergeCell ref="DA5:DA7"/>
    <mergeCell ref="DB5:DB7"/>
    <mergeCell ref="DD5:DD7"/>
    <mergeCell ref="DE5:DE7"/>
    <mergeCell ref="DC5:DC7"/>
    <mergeCell ref="EX5:EX6"/>
    <mergeCell ref="EY5:FA5"/>
    <mergeCell ref="EK5:EK7"/>
    <mergeCell ref="EL5:EL7"/>
    <mergeCell ref="EI6:EI7"/>
    <mergeCell ref="DX5:DX7"/>
    <mergeCell ref="DY5:DY7"/>
    <mergeCell ref="AF5:AF7"/>
    <mergeCell ref="AG5:AG7"/>
    <mergeCell ref="AH5:AH7"/>
    <mergeCell ref="AI5:AI7"/>
    <mergeCell ref="AJ5:AJ7"/>
    <mergeCell ref="AK5:AK7"/>
    <mergeCell ref="AL5:AL7"/>
    <mergeCell ref="AM5:AM7"/>
    <mergeCell ref="AN5:AN7"/>
    <mergeCell ref="AO5:AO7"/>
    <mergeCell ref="DN5:DN7"/>
    <mergeCell ref="DO5:DO7"/>
    <mergeCell ref="CM5:CM7"/>
    <mergeCell ref="CR5:CR7"/>
    <mergeCell ref="CS5:CS7"/>
    <mergeCell ref="CT5:CT7"/>
    <mergeCell ref="EC5:EC7"/>
    <mergeCell ref="D5:D7"/>
    <mergeCell ref="E5:E7"/>
    <mergeCell ref="F5:F7"/>
    <mergeCell ref="G5:G7"/>
    <mergeCell ref="H5:H7"/>
    <mergeCell ref="I5:I7"/>
    <mergeCell ref="DK5:DK7"/>
    <mergeCell ref="DJ5:DJ7"/>
    <mergeCell ref="DI5:DI7"/>
    <mergeCell ref="P5:P7"/>
    <mergeCell ref="Q5:Q7"/>
    <mergeCell ref="R5:R7"/>
    <mergeCell ref="AB5:AB7"/>
    <mergeCell ref="AC5:AC7"/>
    <mergeCell ref="AD5:AD7"/>
    <mergeCell ref="AE4:AE7"/>
    <mergeCell ref="CJ6:CJ7"/>
    <mergeCell ref="BS6:BS7"/>
    <mergeCell ref="BT6:BT7"/>
    <mergeCell ref="BU6:BU7"/>
    <mergeCell ref="BV6:BV7"/>
    <mergeCell ref="BW6:BW7"/>
    <mergeCell ref="BZ6:BZ7"/>
    <mergeCell ref="CA6:CA7"/>
    <mergeCell ref="BL6:BL7"/>
    <mergeCell ref="BM6:BM7"/>
    <mergeCell ref="CB6:CB7"/>
    <mergeCell ref="CC6:CC7"/>
    <mergeCell ref="CD6:CD7"/>
    <mergeCell ref="BO6:BO7"/>
    <mergeCell ref="EG5:EG7"/>
    <mergeCell ref="EF5:EF7"/>
    <mergeCell ref="EE5:EE7"/>
    <mergeCell ref="DM5:DM7"/>
    <mergeCell ref="DL5:DL7"/>
    <mergeCell ref="EA5:EA7"/>
    <mergeCell ref="DP5:DP7"/>
    <mergeCell ref="DR5:DR7"/>
    <mergeCell ref="EB5:EB7"/>
    <mergeCell ref="ED5:ED7"/>
    <mergeCell ref="DS5:DS7"/>
    <mergeCell ref="DT5:DT7"/>
    <mergeCell ref="DQ6:DQ7"/>
    <mergeCell ref="DU5:DU7"/>
    <mergeCell ref="DV5:DV7"/>
    <mergeCell ref="DW5:DW7"/>
    <mergeCell ref="DZ6:DZ7"/>
    <mergeCell ref="ET5:ET7"/>
    <mergeCell ref="EP5:EP7"/>
    <mergeCell ref="EO5:EO7"/>
    <mergeCell ref="EN5:EN7"/>
    <mergeCell ref="EM5:EM7"/>
    <mergeCell ref="EJ5:EJ7"/>
    <mergeCell ref="ER5:ER7"/>
    <mergeCell ref="ES5:ES7"/>
    <mergeCell ref="EH5:EH7"/>
    <mergeCell ref="T5:T7"/>
    <mergeCell ref="U5:U7"/>
    <mergeCell ref="V5:V7"/>
    <mergeCell ref="W5:W7"/>
    <mergeCell ref="X5:X7"/>
    <mergeCell ref="Y5:Y7"/>
    <mergeCell ref="Z5:Z7"/>
    <mergeCell ref="AA5:AA7"/>
    <mergeCell ref="J5:J7"/>
    <mergeCell ref="K5:K7"/>
    <mergeCell ref="L5:L7"/>
    <mergeCell ref="M5:M7"/>
    <mergeCell ref="N5:N7"/>
    <mergeCell ref="O4:O7"/>
    <mergeCell ref="S5:S7"/>
  </mergeCells>
  <hyperlinks>
    <hyperlink ref="I10" r:id="rId1"/>
    <hyperlink ref="I9" r:id="rId2"/>
  </hyperlinks>
  <pageMargins left="0.7" right="0.7" top="0.75" bottom="0.75" header="0.3" footer="0.3"/>
  <drawing r:id="rId3"/>
  <legacyDrawing r:id="rId4"/>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15"/>
  <dimension ref="A1:FF22"/>
  <sheetViews>
    <sheetView zoomScale="80" zoomScaleNormal="80" workbookViewId="0">
      <pane xSplit="8" ySplit="6" topLeftCell="I9" activePane="bottomRight" state="frozen"/>
      <selection pane="topRight" activeCell="I1" sqref="I1"/>
      <selection pane="bottomLeft" activeCell="A7" sqref="A7"/>
      <selection pane="bottomRight" activeCell="E10" sqref="E10"/>
    </sheetView>
  </sheetViews>
  <sheetFormatPr baseColWidth="10" defaultRowHeight="15"/>
  <cols>
    <col min="1" max="1" width="15.5703125" customWidth="1"/>
    <col min="5" max="5" width="26.42578125" customWidth="1"/>
    <col min="6" max="6" width="15.5703125" customWidth="1"/>
    <col min="7" max="7" width="15.42578125" customWidth="1"/>
    <col min="8" max="8" width="17.42578125" customWidth="1"/>
    <col min="10" max="10" width="14.5703125" customWidth="1"/>
    <col min="16" max="16" width="17.5703125" customWidth="1"/>
    <col min="18" max="18" width="17.5703125" customWidth="1"/>
    <col min="21" max="21" width="18" customWidth="1"/>
    <col min="160" max="160" width="24.5703125" customWidth="1"/>
  </cols>
  <sheetData>
    <row r="1" spans="1:162" s="125" customFormat="1" ht="23.25" customHeight="1">
      <c r="A1" s="3374"/>
      <c r="B1" s="3375"/>
      <c r="C1" s="3380" t="s">
        <v>4104</v>
      </c>
      <c r="D1" s="3381"/>
      <c r="E1" s="3381"/>
      <c r="F1" s="3381"/>
      <c r="G1" s="3381"/>
      <c r="H1" s="3381"/>
      <c r="I1" s="3381"/>
      <c r="J1" s="3381"/>
      <c r="K1" s="3381"/>
      <c r="L1" s="3381"/>
      <c r="M1" s="3381"/>
      <c r="N1" s="3381"/>
      <c r="O1" s="3381"/>
      <c r="P1" s="3381"/>
      <c r="Q1" s="3381"/>
      <c r="R1" s="3381"/>
      <c r="S1" s="3381"/>
      <c r="T1" s="3381"/>
      <c r="U1" s="3381"/>
      <c r="V1" s="3381"/>
      <c r="W1" s="3381"/>
      <c r="X1" s="3381"/>
      <c r="Y1" s="3381"/>
      <c r="Z1" s="3381"/>
      <c r="AA1" s="3381"/>
      <c r="AB1" s="3381"/>
      <c r="AC1" s="3381"/>
      <c r="AD1" s="3381"/>
      <c r="AE1" s="3381"/>
      <c r="AF1" s="3381"/>
      <c r="AG1" s="3381"/>
      <c r="AH1" s="3381"/>
      <c r="AI1" s="3381"/>
      <c r="AJ1" s="3381"/>
      <c r="AK1" s="3381"/>
      <c r="AL1" s="3381"/>
      <c r="AM1" s="3381"/>
      <c r="AN1" s="3381"/>
      <c r="AO1" s="3381"/>
      <c r="AP1" s="3381"/>
      <c r="AQ1" s="3381"/>
      <c r="AR1" s="3381"/>
      <c r="AS1" s="3381"/>
      <c r="AT1" s="3381"/>
      <c r="AU1" s="3381"/>
      <c r="AV1" s="3381"/>
      <c r="AW1" s="3381"/>
      <c r="AX1" s="3381"/>
      <c r="AY1" s="3381"/>
      <c r="AZ1" s="3381"/>
      <c r="BA1" s="3381"/>
      <c r="BB1" s="3381"/>
      <c r="BC1" s="3381"/>
      <c r="BD1" s="3381"/>
      <c r="BE1" s="3381"/>
      <c r="BF1" s="3381"/>
      <c r="BG1" s="3381"/>
      <c r="BH1" s="3381"/>
      <c r="BI1" s="3381"/>
      <c r="BJ1" s="3381"/>
      <c r="BK1" s="3381"/>
      <c r="BL1" s="3381"/>
      <c r="BM1" s="3381"/>
      <c r="BN1" s="3381"/>
      <c r="BO1" s="3381"/>
      <c r="BP1" s="3381"/>
      <c r="BQ1" s="3381"/>
      <c r="BR1" s="3381"/>
      <c r="BS1" s="3381"/>
      <c r="BT1" s="3381"/>
      <c r="BU1" s="3381"/>
      <c r="BV1" s="3381"/>
      <c r="BW1" s="3381"/>
      <c r="BX1" s="3381"/>
      <c r="BY1" s="3381"/>
      <c r="BZ1" s="3381"/>
      <c r="CA1" s="3381"/>
      <c r="CB1" s="3381"/>
      <c r="CC1" s="3381"/>
      <c r="CD1" s="3381"/>
      <c r="CE1" s="3381"/>
      <c r="CF1" s="3381"/>
      <c r="CG1" s="3381"/>
      <c r="CH1" s="3381"/>
      <c r="CI1" s="3381"/>
      <c r="CJ1" s="3381"/>
      <c r="CK1" s="3381"/>
      <c r="CL1" s="3381"/>
      <c r="CM1" s="3381"/>
      <c r="CN1" s="3381"/>
      <c r="CO1" s="3381"/>
      <c r="CP1" s="3381"/>
      <c r="CQ1" s="3381"/>
      <c r="CR1" s="3381"/>
      <c r="CS1" s="3381"/>
      <c r="CT1" s="3381"/>
      <c r="CU1" s="3381"/>
      <c r="CV1" s="3381"/>
      <c r="CW1" s="3381"/>
      <c r="CX1" s="3381"/>
      <c r="CY1" s="3381"/>
      <c r="CZ1" s="3381"/>
      <c r="DA1" s="3381"/>
      <c r="DB1" s="3381"/>
      <c r="DC1" s="3381"/>
      <c r="DD1" s="3381"/>
      <c r="DE1" s="3381"/>
      <c r="DF1" s="3381"/>
      <c r="DG1" s="3381"/>
      <c r="DH1" s="3381"/>
      <c r="DI1" s="3381"/>
      <c r="DJ1" s="3381"/>
      <c r="DK1" s="3381"/>
      <c r="DL1" s="3381"/>
      <c r="DM1" s="3381"/>
      <c r="DN1" s="3381"/>
      <c r="DO1" s="3381"/>
      <c r="DP1" s="3381"/>
      <c r="DQ1" s="3381"/>
      <c r="DR1" s="3381"/>
      <c r="DS1" s="3381"/>
      <c r="DT1" s="3381"/>
      <c r="DU1" s="3381"/>
      <c r="DV1" s="3381"/>
      <c r="DW1" s="3381"/>
      <c r="DX1" s="3381"/>
      <c r="DY1" s="3381"/>
      <c r="DZ1" s="3381"/>
      <c r="EA1" s="3381"/>
      <c r="EB1" s="3381"/>
      <c r="EC1" s="3381"/>
      <c r="ED1" s="3381"/>
      <c r="EE1" s="3381"/>
      <c r="EF1" s="3381"/>
      <c r="EG1" s="3381"/>
      <c r="EH1" s="3381"/>
      <c r="EI1" s="3381"/>
      <c r="EJ1" s="3381"/>
      <c r="EK1" s="3381"/>
      <c r="EL1" s="3381"/>
      <c r="EM1" s="3381"/>
      <c r="EN1" s="3381"/>
      <c r="EO1" s="3381"/>
      <c r="EP1" s="3381"/>
      <c r="EQ1" s="338"/>
      <c r="ER1" s="338"/>
      <c r="ES1" s="338"/>
      <c r="ET1" s="338"/>
      <c r="EU1" s="333"/>
      <c r="EV1" s="333"/>
      <c r="EW1" s="333"/>
      <c r="EX1" s="333"/>
      <c r="EY1" s="333"/>
      <c r="EZ1" s="333"/>
      <c r="FA1" s="333"/>
      <c r="FB1" s="333"/>
      <c r="FC1" s="333"/>
      <c r="FD1" s="152" t="s">
        <v>1</v>
      </c>
      <c r="FE1" s="152" t="s">
        <v>2</v>
      </c>
      <c r="FF1" s="3386" t="s">
        <v>7509</v>
      </c>
    </row>
    <row r="2" spans="1:162" s="125" customFormat="1" ht="42" customHeight="1">
      <c r="A2" s="3376"/>
      <c r="B2" s="3377"/>
      <c r="C2" s="3382"/>
      <c r="D2" s="3383"/>
      <c r="E2" s="3383"/>
      <c r="F2" s="3383"/>
      <c r="G2" s="3383"/>
      <c r="H2" s="3383"/>
      <c r="I2" s="3383"/>
      <c r="J2" s="3383"/>
      <c r="K2" s="3383"/>
      <c r="L2" s="3383"/>
      <c r="M2" s="3383"/>
      <c r="N2" s="3383"/>
      <c r="O2" s="3383"/>
      <c r="P2" s="3383"/>
      <c r="Q2" s="3383"/>
      <c r="R2" s="3383"/>
      <c r="S2" s="3383"/>
      <c r="T2" s="3383"/>
      <c r="U2" s="3383"/>
      <c r="V2" s="3383"/>
      <c r="W2" s="3383"/>
      <c r="X2" s="3383"/>
      <c r="Y2" s="3383"/>
      <c r="Z2" s="3383"/>
      <c r="AA2" s="3383"/>
      <c r="AB2" s="3383"/>
      <c r="AC2" s="3383"/>
      <c r="AD2" s="3383"/>
      <c r="AE2" s="3383"/>
      <c r="AF2" s="3383"/>
      <c r="AG2" s="3383"/>
      <c r="AH2" s="3383"/>
      <c r="AI2" s="3383"/>
      <c r="AJ2" s="3383"/>
      <c r="AK2" s="3383"/>
      <c r="AL2" s="3383"/>
      <c r="AM2" s="3383"/>
      <c r="AN2" s="3383"/>
      <c r="AO2" s="3383"/>
      <c r="AP2" s="3383"/>
      <c r="AQ2" s="3383"/>
      <c r="AR2" s="3383"/>
      <c r="AS2" s="3383"/>
      <c r="AT2" s="3383"/>
      <c r="AU2" s="3383"/>
      <c r="AV2" s="3383"/>
      <c r="AW2" s="3383"/>
      <c r="AX2" s="3383"/>
      <c r="AY2" s="3383"/>
      <c r="AZ2" s="3383"/>
      <c r="BA2" s="3383"/>
      <c r="BB2" s="3383"/>
      <c r="BC2" s="3383"/>
      <c r="BD2" s="3383"/>
      <c r="BE2" s="3383"/>
      <c r="BF2" s="3383"/>
      <c r="BG2" s="3383"/>
      <c r="BH2" s="3383"/>
      <c r="BI2" s="3383"/>
      <c r="BJ2" s="3383"/>
      <c r="BK2" s="3383"/>
      <c r="BL2" s="3383"/>
      <c r="BM2" s="3383"/>
      <c r="BN2" s="3383"/>
      <c r="BO2" s="3383"/>
      <c r="BP2" s="3383"/>
      <c r="BQ2" s="3383"/>
      <c r="BR2" s="3383"/>
      <c r="BS2" s="3383"/>
      <c r="BT2" s="3383"/>
      <c r="BU2" s="3383"/>
      <c r="BV2" s="3383"/>
      <c r="BW2" s="3383"/>
      <c r="BX2" s="3383"/>
      <c r="BY2" s="3383"/>
      <c r="BZ2" s="3383"/>
      <c r="CA2" s="3383"/>
      <c r="CB2" s="3383"/>
      <c r="CC2" s="3383"/>
      <c r="CD2" s="3383"/>
      <c r="CE2" s="3383"/>
      <c r="CF2" s="3383"/>
      <c r="CG2" s="3383"/>
      <c r="CH2" s="3383"/>
      <c r="CI2" s="3383"/>
      <c r="CJ2" s="3383"/>
      <c r="CK2" s="3383"/>
      <c r="CL2" s="3383"/>
      <c r="CM2" s="3383"/>
      <c r="CN2" s="3383"/>
      <c r="CO2" s="3383"/>
      <c r="CP2" s="3383"/>
      <c r="CQ2" s="3383"/>
      <c r="CR2" s="3383"/>
      <c r="CS2" s="3383"/>
      <c r="CT2" s="3383"/>
      <c r="CU2" s="3383"/>
      <c r="CV2" s="3383"/>
      <c r="CW2" s="3383"/>
      <c r="CX2" s="3383"/>
      <c r="CY2" s="3383"/>
      <c r="CZ2" s="3383"/>
      <c r="DA2" s="3383"/>
      <c r="DB2" s="3383"/>
      <c r="DC2" s="3383"/>
      <c r="DD2" s="3383"/>
      <c r="DE2" s="3383"/>
      <c r="DF2" s="3383"/>
      <c r="DG2" s="3383"/>
      <c r="DH2" s="3383"/>
      <c r="DI2" s="3383"/>
      <c r="DJ2" s="3383"/>
      <c r="DK2" s="3383"/>
      <c r="DL2" s="3383"/>
      <c r="DM2" s="3383"/>
      <c r="DN2" s="3383"/>
      <c r="DO2" s="3383"/>
      <c r="DP2" s="3383"/>
      <c r="DQ2" s="3383"/>
      <c r="DR2" s="3383"/>
      <c r="DS2" s="3383"/>
      <c r="DT2" s="3383"/>
      <c r="DU2" s="3383"/>
      <c r="DV2" s="3383"/>
      <c r="DW2" s="3383"/>
      <c r="DX2" s="3383"/>
      <c r="DY2" s="3383"/>
      <c r="DZ2" s="3383"/>
      <c r="EA2" s="3383"/>
      <c r="EB2" s="3383"/>
      <c r="EC2" s="3383"/>
      <c r="ED2" s="3383"/>
      <c r="EE2" s="3383"/>
      <c r="EF2" s="3383"/>
      <c r="EG2" s="3383"/>
      <c r="EH2" s="3383"/>
      <c r="EI2" s="3383"/>
      <c r="EJ2" s="3383"/>
      <c r="EK2" s="3383"/>
      <c r="EL2" s="3383"/>
      <c r="EM2" s="3383"/>
      <c r="EN2" s="3383"/>
      <c r="EO2" s="3383"/>
      <c r="EP2" s="3383"/>
      <c r="EQ2" s="339"/>
      <c r="ER2" s="339"/>
      <c r="ES2" s="339"/>
      <c r="ET2" s="339"/>
      <c r="EU2" s="333"/>
      <c r="EV2" s="333"/>
      <c r="EW2" s="333"/>
      <c r="EX2" s="333"/>
      <c r="EY2" s="333"/>
      <c r="EZ2" s="333"/>
      <c r="FA2" s="333"/>
      <c r="FB2" s="333"/>
      <c r="FC2" s="333"/>
      <c r="FD2" s="334" t="s">
        <v>3</v>
      </c>
      <c r="FE2" s="340">
        <v>7</v>
      </c>
      <c r="FF2" s="3387"/>
    </row>
    <row r="3" spans="1:162" s="125" customFormat="1" ht="28.5" customHeight="1">
      <c r="A3" s="3378"/>
      <c r="B3" s="3379"/>
      <c r="C3" s="3384"/>
      <c r="D3" s="3385"/>
      <c r="E3" s="3385"/>
      <c r="F3" s="3385"/>
      <c r="G3" s="3385"/>
      <c r="H3" s="3385"/>
      <c r="I3" s="3385"/>
      <c r="J3" s="3385"/>
      <c r="K3" s="3385"/>
      <c r="L3" s="3385"/>
      <c r="M3" s="3385"/>
      <c r="N3" s="3385"/>
      <c r="O3" s="3385"/>
      <c r="P3" s="3385"/>
      <c r="Q3" s="3385"/>
      <c r="R3" s="3385"/>
      <c r="S3" s="3385"/>
      <c r="T3" s="3385"/>
      <c r="U3" s="3385"/>
      <c r="V3" s="3385"/>
      <c r="W3" s="3385"/>
      <c r="X3" s="3385"/>
      <c r="Y3" s="3385"/>
      <c r="Z3" s="3385"/>
      <c r="AA3" s="3385"/>
      <c r="AB3" s="3385"/>
      <c r="AC3" s="3385"/>
      <c r="AD3" s="3385"/>
      <c r="AE3" s="3385"/>
      <c r="AF3" s="3385"/>
      <c r="AG3" s="3385"/>
      <c r="AH3" s="3385"/>
      <c r="AI3" s="3385"/>
      <c r="AJ3" s="3385"/>
      <c r="AK3" s="3385"/>
      <c r="AL3" s="3385"/>
      <c r="AM3" s="3385"/>
      <c r="AN3" s="3385"/>
      <c r="AO3" s="3385"/>
      <c r="AP3" s="3385"/>
      <c r="AQ3" s="3385"/>
      <c r="AR3" s="3385"/>
      <c r="AS3" s="3385"/>
      <c r="AT3" s="3385"/>
      <c r="AU3" s="3385"/>
      <c r="AV3" s="3385"/>
      <c r="AW3" s="3385"/>
      <c r="AX3" s="3385"/>
      <c r="AY3" s="3385"/>
      <c r="AZ3" s="3385"/>
      <c r="BA3" s="3385"/>
      <c r="BB3" s="3385"/>
      <c r="BC3" s="3385"/>
      <c r="BD3" s="3385"/>
      <c r="BE3" s="3385"/>
      <c r="BF3" s="3385"/>
      <c r="BG3" s="3385"/>
      <c r="BH3" s="3385"/>
      <c r="BI3" s="3385"/>
      <c r="BJ3" s="3385"/>
      <c r="BK3" s="3385"/>
      <c r="BL3" s="3385"/>
      <c r="BM3" s="3385"/>
      <c r="BN3" s="3385"/>
      <c r="BO3" s="3385"/>
      <c r="BP3" s="3385"/>
      <c r="BQ3" s="3385"/>
      <c r="BR3" s="3385"/>
      <c r="BS3" s="3385"/>
      <c r="BT3" s="3385"/>
      <c r="BU3" s="3385"/>
      <c r="BV3" s="3385"/>
      <c r="BW3" s="3385"/>
      <c r="BX3" s="3385"/>
      <c r="BY3" s="3385"/>
      <c r="BZ3" s="3385"/>
      <c r="CA3" s="3385"/>
      <c r="CB3" s="3385"/>
      <c r="CC3" s="3385"/>
      <c r="CD3" s="3385"/>
      <c r="CE3" s="3385"/>
      <c r="CF3" s="3385"/>
      <c r="CG3" s="3385"/>
      <c r="CH3" s="3385"/>
      <c r="CI3" s="3385"/>
      <c r="CJ3" s="3385"/>
      <c r="CK3" s="3385"/>
      <c r="CL3" s="3385"/>
      <c r="CM3" s="3385"/>
      <c r="CN3" s="3385"/>
      <c r="CO3" s="3385"/>
      <c r="CP3" s="3385"/>
      <c r="CQ3" s="3385"/>
      <c r="CR3" s="3385"/>
      <c r="CS3" s="3385"/>
      <c r="CT3" s="3385"/>
      <c r="CU3" s="3385"/>
      <c r="CV3" s="3385"/>
      <c r="CW3" s="3385"/>
      <c r="CX3" s="3385"/>
      <c r="CY3" s="3385"/>
      <c r="CZ3" s="3385"/>
      <c r="DA3" s="3385"/>
      <c r="DB3" s="3385"/>
      <c r="DC3" s="3385"/>
      <c r="DD3" s="3385"/>
      <c r="DE3" s="3385"/>
      <c r="DF3" s="3385"/>
      <c r="DG3" s="3385"/>
      <c r="DH3" s="3385"/>
      <c r="DI3" s="3385"/>
      <c r="DJ3" s="3385"/>
      <c r="DK3" s="3385"/>
      <c r="DL3" s="3385"/>
      <c r="DM3" s="3385"/>
      <c r="DN3" s="3385"/>
      <c r="DO3" s="3385"/>
      <c r="DP3" s="3385"/>
      <c r="DQ3" s="3385"/>
      <c r="DR3" s="3385"/>
      <c r="DS3" s="3385"/>
      <c r="DT3" s="3385"/>
      <c r="DU3" s="3385"/>
      <c r="DV3" s="3385"/>
      <c r="DW3" s="3385"/>
      <c r="DX3" s="3385"/>
      <c r="DY3" s="3385"/>
      <c r="DZ3" s="3385"/>
      <c r="EA3" s="3385"/>
      <c r="EB3" s="3385"/>
      <c r="EC3" s="3385"/>
      <c r="ED3" s="3385"/>
      <c r="EE3" s="3385"/>
      <c r="EF3" s="3385"/>
      <c r="EG3" s="3385"/>
      <c r="EH3" s="3385"/>
      <c r="EI3" s="3385"/>
      <c r="EJ3" s="3385"/>
      <c r="EK3" s="3385"/>
      <c r="EL3" s="3385"/>
      <c r="EM3" s="3385"/>
      <c r="EN3" s="3385"/>
      <c r="EO3" s="3385"/>
      <c r="EP3" s="3385"/>
      <c r="EQ3" s="339"/>
      <c r="ER3" s="339"/>
      <c r="ES3" s="339"/>
      <c r="ET3" s="339"/>
      <c r="EU3" s="333"/>
      <c r="EV3" s="333"/>
      <c r="EW3" s="333"/>
      <c r="EX3" s="333"/>
      <c r="EY3" s="333"/>
      <c r="EZ3" s="333"/>
      <c r="FA3" s="333"/>
      <c r="FB3" s="333"/>
      <c r="FC3" s="333"/>
      <c r="FD3" s="334" t="s">
        <v>4</v>
      </c>
      <c r="FE3" s="341">
        <v>44411</v>
      </c>
      <c r="FF3" s="3387"/>
    </row>
    <row r="4" spans="1:162" s="157" customFormat="1" ht="52.5" customHeight="1">
      <c r="A4" s="3302" t="s">
        <v>5</v>
      </c>
      <c r="B4" s="3303"/>
      <c r="C4" s="3303"/>
      <c r="D4" s="3303"/>
      <c r="E4" s="3303"/>
      <c r="F4" s="3303"/>
      <c r="G4" s="3303"/>
      <c r="H4" s="3303"/>
      <c r="I4" s="3303"/>
      <c r="J4" s="3303"/>
      <c r="K4" s="3303"/>
      <c r="L4" s="3303"/>
      <c r="M4" s="3303"/>
      <c r="N4" s="3304"/>
      <c r="O4" s="3305" t="s">
        <v>3144</v>
      </c>
      <c r="P4" s="3308" t="s">
        <v>6</v>
      </c>
      <c r="Q4" s="3309"/>
      <c r="R4" s="3309"/>
      <c r="S4" s="3309"/>
      <c r="T4" s="3309"/>
      <c r="U4" s="3309"/>
      <c r="V4" s="3310"/>
      <c r="W4" s="3311" t="s">
        <v>7</v>
      </c>
      <c r="X4" s="3312"/>
      <c r="Y4" s="3312"/>
      <c r="Z4" s="3312"/>
      <c r="AA4" s="3313"/>
      <c r="AB4" s="3314" t="s">
        <v>8009</v>
      </c>
      <c r="AC4" s="3315"/>
      <c r="AD4" s="3316"/>
      <c r="AE4" s="3317" t="s">
        <v>3138</v>
      </c>
      <c r="AF4" s="3320" t="s">
        <v>9</v>
      </c>
      <c r="AG4" s="3321"/>
      <c r="AH4" s="3321"/>
      <c r="AI4" s="3321"/>
      <c r="AJ4" s="3321"/>
      <c r="AK4" s="3321"/>
      <c r="AL4" s="3321"/>
      <c r="AM4" s="3321"/>
      <c r="AN4" s="3321"/>
      <c r="AO4" s="3321"/>
      <c r="AP4" s="3321"/>
      <c r="AQ4" s="3321"/>
      <c r="AR4" s="3321"/>
      <c r="AS4" s="3321"/>
      <c r="AT4" s="3321"/>
      <c r="AU4" s="3322"/>
      <c r="AV4" s="3323" t="s">
        <v>3139</v>
      </c>
      <c r="AW4" s="3323" t="s">
        <v>3151</v>
      </c>
      <c r="AX4" s="3328" t="s">
        <v>6</v>
      </c>
      <c r="AY4" s="3329"/>
      <c r="AZ4" s="3329"/>
      <c r="BA4" s="3329"/>
      <c r="BB4" s="3330"/>
      <c r="BC4" s="3331" t="s">
        <v>10</v>
      </c>
      <c r="BD4" s="3332"/>
      <c r="BE4" s="3332"/>
      <c r="BF4" s="3332"/>
      <c r="BG4" s="3332"/>
      <c r="BH4" s="3332"/>
      <c r="BI4" s="3332"/>
      <c r="BJ4" s="3332"/>
      <c r="BK4" s="3333"/>
      <c r="BL4" s="3264" t="s">
        <v>11</v>
      </c>
      <c r="BM4" s="3265"/>
      <c r="BN4" s="3265"/>
      <c r="BO4" s="3265"/>
      <c r="BP4" s="3265"/>
      <c r="BQ4" s="3265"/>
      <c r="BR4" s="3266"/>
      <c r="BS4" s="3267" t="s">
        <v>13</v>
      </c>
      <c r="BT4" s="3268"/>
      <c r="BU4" s="3268"/>
      <c r="BV4" s="3268"/>
      <c r="BW4" s="3268"/>
      <c r="BX4" s="3268"/>
      <c r="BY4" s="3268"/>
      <c r="BZ4" s="3268"/>
      <c r="CA4" s="3269"/>
      <c r="CB4" s="3270" t="s">
        <v>14</v>
      </c>
      <c r="CC4" s="3271"/>
      <c r="CD4" s="3271"/>
      <c r="CE4" s="3271"/>
      <c r="CF4" s="3271"/>
      <c r="CG4" s="3271"/>
      <c r="CH4" s="3271"/>
      <c r="CI4" s="3271"/>
      <c r="CJ4" s="3272"/>
      <c r="CK4" s="3288" t="s">
        <v>6477</v>
      </c>
      <c r="CL4" s="3289"/>
      <c r="CM4" s="3289"/>
      <c r="CN4" s="3289"/>
      <c r="CO4" s="3289"/>
      <c r="CP4" s="3289"/>
      <c r="CQ4" s="3289"/>
      <c r="CR4" s="3289"/>
      <c r="CS4" s="3289"/>
      <c r="CT4" s="3289"/>
      <c r="CU4" s="3289"/>
      <c r="CV4" s="3289"/>
      <c r="CW4" s="3289"/>
      <c r="CX4" s="3289"/>
      <c r="CY4" s="3289"/>
      <c r="CZ4" s="3289"/>
      <c r="DA4" s="3289"/>
      <c r="DB4" s="3289"/>
      <c r="DC4" s="3289"/>
      <c r="DD4" s="3289"/>
      <c r="DE4" s="3289"/>
      <c r="DF4" s="3289"/>
      <c r="DG4" s="3289"/>
      <c r="DH4" s="3289"/>
      <c r="DI4" s="3289"/>
      <c r="DJ4" s="3289"/>
      <c r="DK4" s="3289"/>
      <c r="DL4" s="3289"/>
      <c r="DM4" s="3289"/>
      <c r="DN4" s="3289"/>
      <c r="DO4" s="3289"/>
      <c r="DP4" s="3289"/>
      <c r="DQ4" s="3289"/>
      <c r="DR4" s="3289"/>
      <c r="DS4" s="3289"/>
      <c r="DT4" s="3289"/>
      <c r="DU4" s="3289"/>
      <c r="DV4" s="3289"/>
      <c r="DW4" s="3289"/>
      <c r="DX4" s="3289"/>
      <c r="DY4" s="3289"/>
      <c r="DZ4" s="3289"/>
      <c r="EA4" s="3289"/>
      <c r="EB4" s="3289"/>
      <c r="EC4" s="3289"/>
      <c r="ED4" s="3289"/>
      <c r="EE4" s="3289"/>
      <c r="EF4" s="3289"/>
      <c r="EG4" s="3289"/>
      <c r="EH4" s="3289"/>
      <c r="EI4" s="3289"/>
      <c r="EJ4" s="3289"/>
      <c r="EK4" s="3289"/>
      <c r="EL4" s="3289"/>
      <c r="EM4" s="3289"/>
      <c r="EN4" s="3289"/>
      <c r="EO4" s="3289"/>
      <c r="EP4" s="3289"/>
      <c r="EQ4" s="3290"/>
      <c r="ER4" s="3290"/>
      <c r="ES4" s="3290"/>
      <c r="ET4" s="3291"/>
      <c r="EU4" s="3292" t="s">
        <v>4182</v>
      </c>
      <c r="EV4" s="3292"/>
      <c r="EW4" s="3292"/>
      <c r="EX4" s="3292"/>
      <c r="EY4" s="3292"/>
      <c r="EZ4" s="3292"/>
      <c r="FA4" s="3292"/>
      <c r="FB4" s="3292"/>
      <c r="FC4" s="3292"/>
      <c r="FD4" s="3293" t="s">
        <v>6478</v>
      </c>
      <c r="FE4" s="3296" t="s">
        <v>6479</v>
      </c>
      <c r="FF4" s="3387"/>
    </row>
    <row r="5" spans="1:162" s="166" customFormat="1" ht="56.25" customHeight="1">
      <c r="A5" s="3273" t="s">
        <v>16</v>
      </c>
      <c r="B5" s="3299" t="s">
        <v>17</v>
      </c>
      <c r="C5" s="3273" t="s">
        <v>18</v>
      </c>
      <c r="D5" s="3273" t="s">
        <v>3141</v>
      </c>
      <c r="E5" s="3273" t="s">
        <v>20</v>
      </c>
      <c r="F5" s="3273" t="s">
        <v>21</v>
      </c>
      <c r="G5" s="3273" t="s">
        <v>1127</v>
      </c>
      <c r="H5" s="3273" t="s">
        <v>6480</v>
      </c>
      <c r="I5" s="3273" t="s">
        <v>1129</v>
      </c>
      <c r="J5" s="3273" t="s">
        <v>6481</v>
      </c>
      <c r="K5" s="3273" t="s">
        <v>3143</v>
      </c>
      <c r="L5" s="3273" t="s">
        <v>24</v>
      </c>
      <c r="M5" s="3273" t="s">
        <v>25</v>
      </c>
      <c r="N5" s="3273" t="s">
        <v>26</v>
      </c>
      <c r="O5" s="3306"/>
      <c r="P5" s="3276" t="s">
        <v>28</v>
      </c>
      <c r="Q5" s="3276" t="s">
        <v>29</v>
      </c>
      <c r="R5" s="3276" t="s">
        <v>30</v>
      </c>
      <c r="S5" s="3276" t="s">
        <v>6482</v>
      </c>
      <c r="T5" s="3276" t="s">
        <v>6483</v>
      </c>
      <c r="U5" s="3276" t="s">
        <v>31</v>
      </c>
      <c r="V5" s="3276" t="s">
        <v>32</v>
      </c>
      <c r="W5" s="3279" t="s">
        <v>1131</v>
      </c>
      <c r="X5" s="3279" t="s">
        <v>1132</v>
      </c>
      <c r="Y5" s="3279" t="s">
        <v>1133</v>
      </c>
      <c r="Z5" s="3279" t="s">
        <v>33</v>
      </c>
      <c r="AA5" s="3279" t="s">
        <v>34</v>
      </c>
      <c r="AB5" s="3285" t="s">
        <v>8187</v>
      </c>
      <c r="AC5" s="3285" t="s">
        <v>8188</v>
      </c>
      <c r="AD5" s="3285" t="s">
        <v>30</v>
      </c>
      <c r="AE5" s="3318"/>
      <c r="AF5" s="3282" t="s">
        <v>37</v>
      </c>
      <c r="AG5" s="3282" t="s">
        <v>38</v>
      </c>
      <c r="AH5" s="3282" t="s">
        <v>3146</v>
      </c>
      <c r="AI5" s="3282" t="s">
        <v>3147</v>
      </c>
      <c r="AJ5" s="3282" t="s">
        <v>1139</v>
      </c>
      <c r="AK5" s="3282" t="s">
        <v>3148</v>
      </c>
      <c r="AL5" s="3282" t="s">
        <v>3149</v>
      </c>
      <c r="AM5" s="3282" t="s">
        <v>3150</v>
      </c>
      <c r="AN5" s="3282" t="s">
        <v>39</v>
      </c>
      <c r="AO5" s="3282" t="s">
        <v>6484</v>
      </c>
      <c r="AP5" s="325" t="s">
        <v>6485</v>
      </c>
      <c r="AQ5" s="325" t="s">
        <v>6486</v>
      </c>
      <c r="AR5" s="325" t="s">
        <v>6487</v>
      </c>
      <c r="AS5" s="325" t="s">
        <v>6488</v>
      </c>
      <c r="AT5" s="325" t="s">
        <v>6489</v>
      </c>
      <c r="AU5" s="325" t="s">
        <v>6490</v>
      </c>
      <c r="AV5" s="3324"/>
      <c r="AW5" s="3324"/>
      <c r="AX5" s="349" t="s">
        <v>44</v>
      </c>
      <c r="AY5" s="349" t="s">
        <v>45</v>
      </c>
      <c r="AZ5" s="349" t="s">
        <v>30</v>
      </c>
      <c r="BA5" s="349" t="s">
        <v>31</v>
      </c>
      <c r="BB5" s="349" t="s">
        <v>32</v>
      </c>
      <c r="BC5" s="3325" t="s">
        <v>46</v>
      </c>
      <c r="BD5" s="3325" t="s">
        <v>47</v>
      </c>
      <c r="BE5" s="3325" t="s">
        <v>30</v>
      </c>
      <c r="BF5" s="3325" t="s">
        <v>48</v>
      </c>
      <c r="BG5" s="3325" t="s">
        <v>49</v>
      </c>
      <c r="BH5" s="3325" t="s">
        <v>4235</v>
      </c>
      <c r="BI5" s="3325" t="s">
        <v>50</v>
      </c>
      <c r="BJ5" s="3325" t="s">
        <v>51</v>
      </c>
      <c r="BK5" s="3325" t="s">
        <v>6491</v>
      </c>
      <c r="BL5" s="326" t="s">
        <v>52</v>
      </c>
      <c r="BM5" s="326" t="s">
        <v>53</v>
      </c>
      <c r="BN5" s="326" t="s">
        <v>46</v>
      </c>
      <c r="BO5" s="327" t="s">
        <v>47</v>
      </c>
      <c r="BP5" s="327" t="s">
        <v>30</v>
      </c>
      <c r="BQ5" s="328" t="s">
        <v>54</v>
      </c>
      <c r="BR5" s="328" t="s">
        <v>50</v>
      </c>
      <c r="BS5" s="329" t="s">
        <v>52</v>
      </c>
      <c r="BT5" s="329" t="s">
        <v>53</v>
      </c>
      <c r="BU5" s="329" t="s">
        <v>55</v>
      </c>
      <c r="BV5" s="329" t="s">
        <v>56</v>
      </c>
      <c r="BW5" s="329" t="s">
        <v>57</v>
      </c>
      <c r="BX5" s="329" t="s">
        <v>46</v>
      </c>
      <c r="BY5" s="329" t="s">
        <v>58</v>
      </c>
      <c r="BZ5" s="329" t="s">
        <v>59</v>
      </c>
      <c r="CA5" s="329" t="s">
        <v>60</v>
      </c>
      <c r="CB5" s="335" t="s">
        <v>61</v>
      </c>
      <c r="CC5" s="335" t="s">
        <v>53</v>
      </c>
      <c r="CD5" s="335" t="s">
        <v>62</v>
      </c>
      <c r="CE5" s="335" t="s">
        <v>63</v>
      </c>
      <c r="CF5" s="335" t="s">
        <v>38</v>
      </c>
      <c r="CG5" s="335" t="s">
        <v>46</v>
      </c>
      <c r="CH5" s="335" t="s">
        <v>47</v>
      </c>
      <c r="CI5" s="335" t="s">
        <v>30</v>
      </c>
      <c r="CJ5" s="335" t="s">
        <v>60</v>
      </c>
      <c r="CK5" s="3352" t="s">
        <v>6492</v>
      </c>
      <c r="CL5" s="3352" t="s">
        <v>53</v>
      </c>
      <c r="CM5" s="3352" t="s">
        <v>62</v>
      </c>
      <c r="CN5" s="3352" t="s">
        <v>63</v>
      </c>
      <c r="CO5" s="3352" t="s">
        <v>38</v>
      </c>
      <c r="CP5" s="330" t="s">
        <v>46</v>
      </c>
      <c r="CQ5" s="3352" t="s">
        <v>6493</v>
      </c>
      <c r="CR5" s="3352" t="s">
        <v>6494</v>
      </c>
      <c r="CS5" s="3352" t="s">
        <v>6495</v>
      </c>
      <c r="CT5" s="3355" t="s">
        <v>6492</v>
      </c>
      <c r="CU5" s="3355" t="s">
        <v>53</v>
      </c>
      <c r="CV5" s="3355" t="s">
        <v>62</v>
      </c>
      <c r="CW5" s="3355" t="s">
        <v>63</v>
      </c>
      <c r="CX5" s="3355" t="s">
        <v>38</v>
      </c>
      <c r="CY5" s="342" t="s">
        <v>46</v>
      </c>
      <c r="CZ5" s="3355" t="s">
        <v>6493</v>
      </c>
      <c r="DA5" s="3355" t="s">
        <v>6494</v>
      </c>
      <c r="DB5" s="3355" t="s">
        <v>6495</v>
      </c>
      <c r="DC5" s="3358" t="s">
        <v>6492</v>
      </c>
      <c r="DD5" s="3358" t="s">
        <v>53</v>
      </c>
      <c r="DE5" s="3358" t="s">
        <v>62</v>
      </c>
      <c r="DF5" s="3358" t="s">
        <v>63</v>
      </c>
      <c r="DG5" s="3358" t="s">
        <v>38</v>
      </c>
      <c r="DH5" s="343" t="s">
        <v>46</v>
      </c>
      <c r="DI5" s="3358" t="s">
        <v>6493</v>
      </c>
      <c r="DJ5" s="3358" t="s">
        <v>6494</v>
      </c>
      <c r="DK5" s="3358" t="s">
        <v>6495</v>
      </c>
      <c r="DL5" s="3355" t="s">
        <v>6492</v>
      </c>
      <c r="DM5" s="3355" t="s">
        <v>53</v>
      </c>
      <c r="DN5" s="3355" t="s">
        <v>62</v>
      </c>
      <c r="DO5" s="3355" t="s">
        <v>63</v>
      </c>
      <c r="DP5" s="3355" t="s">
        <v>38</v>
      </c>
      <c r="DQ5" s="342" t="s">
        <v>46</v>
      </c>
      <c r="DR5" s="3355" t="s">
        <v>6493</v>
      </c>
      <c r="DS5" s="3355" t="s">
        <v>6494</v>
      </c>
      <c r="DT5" s="3355" t="s">
        <v>6495</v>
      </c>
      <c r="DU5" s="3352" t="s">
        <v>6492</v>
      </c>
      <c r="DV5" s="3352" t="s">
        <v>53</v>
      </c>
      <c r="DW5" s="3352" t="s">
        <v>62</v>
      </c>
      <c r="DX5" s="3352" t="s">
        <v>63</v>
      </c>
      <c r="DY5" s="3352" t="s">
        <v>38</v>
      </c>
      <c r="DZ5" s="330" t="s">
        <v>46</v>
      </c>
      <c r="EA5" s="3352" t="s">
        <v>6493</v>
      </c>
      <c r="EB5" s="3352" t="s">
        <v>6494</v>
      </c>
      <c r="EC5" s="3352" t="s">
        <v>6495</v>
      </c>
      <c r="ED5" s="3355" t="s">
        <v>6492</v>
      </c>
      <c r="EE5" s="3355" t="s">
        <v>53</v>
      </c>
      <c r="EF5" s="3355" t="s">
        <v>62</v>
      </c>
      <c r="EG5" s="3355" t="s">
        <v>63</v>
      </c>
      <c r="EH5" s="3355" t="s">
        <v>38</v>
      </c>
      <c r="EI5" s="342" t="s">
        <v>46</v>
      </c>
      <c r="EJ5" s="3355" t="s">
        <v>6493</v>
      </c>
      <c r="EK5" s="3355" t="s">
        <v>6494</v>
      </c>
      <c r="EL5" s="3355" t="s">
        <v>6495</v>
      </c>
      <c r="EM5" s="3358" t="s">
        <v>53</v>
      </c>
      <c r="EN5" s="3358" t="s">
        <v>62</v>
      </c>
      <c r="EO5" s="3358" t="s">
        <v>63</v>
      </c>
      <c r="EP5" s="3358" t="s">
        <v>38</v>
      </c>
      <c r="EQ5" s="3358" t="s">
        <v>6496</v>
      </c>
      <c r="ER5" s="3358" t="s">
        <v>6493</v>
      </c>
      <c r="ES5" s="3358" t="s">
        <v>6494</v>
      </c>
      <c r="ET5" s="3358" t="s">
        <v>6495</v>
      </c>
      <c r="EU5" s="3364" t="s">
        <v>6497</v>
      </c>
      <c r="EV5" s="3364" t="s">
        <v>6498</v>
      </c>
      <c r="EW5" s="3364" t="s">
        <v>6499</v>
      </c>
      <c r="EX5" s="3364" t="s">
        <v>6500</v>
      </c>
      <c r="EY5" s="3362" t="s">
        <v>6501</v>
      </c>
      <c r="EZ5" s="3362"/>
      <c r="FA5" s="3362"/>
      <c r="FB5" s="3362" t="s">
        <v>6502</v>
      </c>
      <c r="FC5" s="3362"/>
      <c r="FD5" s="3294"/>
      <c r="FE5" s="3297"/>
      <c r="FF5" s="3387"/>
    </row>
    <row r="6" spans="1:162" ht="38.25" customHeight="1">
      <c r="A6" s="3274"/>
      <c r="B6" s="3300"/>
      <c r="C6" s="3274"/>
      <c r="D6" s="3274"/>
      <c r="E6" s="3274"/>
      <c r="F6" s="3274"/>
      <c r="G6" s="3274"/>
      <c r="H6" s="3274"/>
      <c r="I6" s="3274"/>
      <c r="J6" s="3274"/>
      <c r="K6" s="3274"/>
      <c r="L6" s="3274"/>
      <c r="M6" s="3274"/>
      <c r="N6" s="3274"/>
      <c r="O6" s="3306"/>
      <c r="P6" s="3277"/>
      <c r="Q6" s="3277"/>
      <c r="R6" s="3277"/>
      <c r="S6" s="3277"/>
      <c r="T6" s="3277"/>
      <c r="U6" s="3277"/>
      <c r="V6" s="3277"/>
      <c r="W6" s="3280"/>
      <c r="X6" s="3280"/>
      <c r="Y6" s="3280"/>
      <c r="Z6" s="3280"/>
      <c r="AA6" s="3280"/>
      <c r="AB6" s="3286"/>
      <c r="AC6" s="3286"/>
      <c r="AD6" s="3286"/>
      <c r="AE6" s="3318"/>
      <c r="AF6" s="3283"/>
      <c r="AG6" s="3283"/>
      <c r="AH6" s="3283"/>
      <c r="AI6" s="3283"/>
      <c r="AJ6" s="3283"/>
      <c r="AK6" s="3283"/>
      <c r="AL6" s="3283"/>
      <c r="AM6" s="3283"/>
      <c r="AN6" s="3283"/>
      <c r="AO6" s="3283"/>
      <c r="AP6" s="3282"/>
      <c r="AQ6" s="331"/>
      <c r="AR6" s="3367"/>
      <c r="AS6" s="3367"/>
      <c r="AT6" s="3369"/>
      <c r="AU6" s="3282"/>
      <c r="AV6" s="3323" t="s">
        <v>6503</v>
      </c>
      <c r="AW6" s="3323"/>
      <c r="AX6" s="352"/>
      <c r="AY6" s="352"/>
      <c r="AZ6" s="352"/>
      <c r="BA6" s="352"/>
      <c r="BB6" s="352"/>
      <c r="BC6" s="3326"/>
      <c r="BD6" s="3326"/>
      <c r="BE6" s="3326"/>
      <c r="BF6" s="3326"/>
      <c r="BG6" s="3326"/>
      <c r="BH6" s="3326"/>
      <c r="BI6" s="3326"/>
      <c r="BJ6" s="3326"/>
      <c r="BK6" s="3326"/>
      <c r="BL6" s="3337"/>
      <c r="BM6" s="3337"/>
      <c r="BN6" s="3337"/>
      <c r="BO6" s="3337"/>
      <c r="BP6" s="3337"/>
      <c r="BQ6" s="3337"/>
      <c r="BR6" s="3337"/>
      <c r="BS6" s="3346"/>
      <c r="BT6" s="3346"/>
      <c r="BU6" s="3346"/>
      <c r="BV6" s="3346"/>
      <c r="BW6" s="3346"/>
      <c r="BX6" s="3346"/>
      <c r="BY6" s="3346"/>
      <c r="BZ6" s="3346"/>
      <c r="CA6" s="3346"/>
      <c r="CB6" s="3349"/>
      <c r="CC6" s="3349"/>
      <c r="CD6" s="3349"/>
      <c r="CE6" s="3349"/>
      <c r="CF6" s="3349"/>
      <c r="CG6" s="3349"/>
      <c r="CH6" s="3349"/>
      <c r="CI6" s="3349"/>
      <c r="CJ6" s="3349"/>
      <c r="CK6" s="3353"/>
      <c r="CL6" s="3353"/>
      <c r="CM6" s="3353"/>
      <c r="CN6" s="3353"/>
      <c r="CO6" s="3353"/>
      <c r="CP6" s="336" t="s">
        <v>6504</v>
      </c>
      <c r="CQ6" s="3353"/>
      <c r="CR6" s="3353"/>
      <c r="CS6" s="3353"/>
      <c r="CT6" s="3356"/>
      <c r="CU6" s="3356"/>
      <c r="CV6" s="3356"/>
      <c r="CW6" s="3356"/>
      <c r="CX6" s="3356"/>
      <c r="CY6" s="3355" t="s">
        <v>6505</v>
      </c>
      <c r="CZ6" s="3356"/>
      <c r="DA6" s="3356"/>
      <c r="DB6" s="3356"/>
      <c r="DC6" s="3359"/>
      <c r="DD6" s="3359"/>
      <c r="DE6" s="3359"/>
      <c r="DF6" s="3359"/>
      <c r="DG6" s="3359"/>
      <c r="DH6" s="3358" t="s">
        <v>6506</v>
      </c>
      <c r="DI6" s="3359"/>
      <c r="DJ6" s="3359"/>
      <c r="DK6" s="3359"/>
      <c r="DL6" s="3356"/>
      <c r="DM6" s="3356"/>
      <c r="DN6" s="3356"/>
      <c r="DO6" s="3356"/>
      <c r="DP6" s="3356"/>
      <c r="DQ6" s="3355" t="s">
        <v>6507</v>
      </c>
      <c r="DR6" s="3356"/>
      <c r="DS6" s="3356"/>
      <c r="DT6" s="3356"/>
      <c r="DU6" s="3353"/>
      <c r="DV6" s="3353"/>
      <c r="DW6" s="3353"/>
      <c r="DX6" s="3353"/>
      <c r="DY6" s="3353"/>
      <c r="DZ6" s="3352" t="s">
        <v>6508</v>
      </c>
      <c r="EA6" s="3353"/>
      <c r="EB6" s="3353"/>
      <c r="EC6" s="3353"/>
      <c r="ED6" s="3356"/>
      <c r="EE6" s="3356"/>
      <c r="EF6" s="3356"/>
      <c r="EG6" s="3356"/>
      <c r="EH6" s="3356"/>
      <c r="EI6" s="3355" t="s">
        <v>6509</v>
      </c>
      <c r="EJ6" s="3356"/>
      <c r="EK6" s="3356"/>
      <c r="EL6" s="3356"/>
      <c r="EM6" s="3359"/>
      <c r="EN6" s="3359"/>
      <c r="EO6" s="3359"/>
      <c r="EP6" s="3359"/>
      <c r="EQ6" s="3359"/>
      <c r="ER6" s="3359"/>
      <c r="ES6" s="3359"/>
      <c r="ET6" s="3359"/>
      <c r="EU6" s="3365"/>
      <c r="EV6" s="3365"/>
      <c r="EW6" s="3365"/>
      <c r="EX6" s="3365"/>
      <c r="EY6" s="348" t="s">
        <v>6510</v>
      </c>
      <c r="EZ6" s="3364" t="s">
        <v>6511</v>
      </c>
      <c r="FA6" s="3364" t="s">
        <v>6512</v>
      </c>
      <c r="FB6" s="3364" t="s">
        <v>6513</v>
      </c>
      <c r="FC6" s="3364" t="s">
        <v>4</v>
      </c>
      <c r="FD6" s="3294"/>
      <c r="FE6" s="3297"/>
      <c r="FF6" s="3387"/>
    </row>
    <row r="7" spans="1:162" ht="15" customHeight="1">
      <c r="A7" s="3274"/>
      <c r="B7" s="3300"/>
      <c r="C7" s="3274"/>
      <c r="D7" s="3274"/>
      <c r="E7" s="3274"/>
      <c r="F7" s="3274"/>
      <c r="G7" s="3274"/>
      <c r="H7" s="3274"/>
      <c r="I7" s="3274"/>
      <c r="J7" s="3274"/>
      <c r="K7" s="3274"/>
      <c r="L7" s="3274"/>
      <c r="M7" s="3274"/>
      <c r="N7" s="3274"/>
      <c r="O7" s="3306"/>
      <c r="P7" s="3277"/>
      <c r="Q7" s="3277"/>
      <c r="R7" s="3277"/>
      <c r="S7" s="3277"/>
      <c r="T7" s="3277"/>
      <c r="U7" s="3277"/>
      <c r="V7" s="3277"/>
      <c r="W7" s="3280"/>
      <c r="X7" s="3280"/>
      <c r="Y7" s="3280"/>
      <c r="Z7" s="3280"/>
      <c r="AA7" s="3280"/>
      <c r="AB7" s="3286"/>
      <c r="AC7" s="3286"/>
      <c r="AD7" s="3286"/>
      <c r="AE7" s="3318"/>
      <c r="AF7" s="3283"/>
      <c r="AG7" s="3283"/>
      <c r="AH7" s="3283"/>
      <c r="AI7" s="3283"/>
      <c r="AJ7" s="3283"/>
      <c r="AK7" s="3283"/>
      <c r="AL7" s="3283"/>
      <c r="AM7" s="3283"/>
      <c r="AN7" s="3283"/>
      <c r="AO7" s="3283"/>
      <c r="AP7" s="3283"/>
      <c r="AQ7" s="364"/>
      <c r="AR7" s="3389"/>
      <c r="AS7" s="3389"/>
      <c r="AT7" s="3390"/>
      <c r="AU7" s="3283"/>
      <c r="AV7" s="3363"/>
      <c r="AW7" s="3363"/>
      <c r="AX7" s="352"/>
      <c r="AY7" s="352"/>
      <c r="AZ7" s="352"/>
      <c r="BA7" s="352"/>
      <c r="BB7" s="352"/>
      <c r="BC7" s="3326"/>
      <c r="BD7" s="3326"/>
      <c r="BE7" s="3326"/>
      <c r="BF7" s="3326"/>
      <c r="BG7" s="3326"/>
      <c r="BH7" s="3326"/>
      <c r="BI7" s="3326"/>
      <c r="BJ7" s="3326"/>
      <c r="BK7" s="3326"/>
      <c r="BL7" s="3338"/>
      <c r="BM7" s="3338"/>
      <c r="BN7" s="3338"/>
      <c r="BO7" s="3338"/>
      <c r="BP7" s="3338"/>
      <c r="BQ7" s="3338"/>
      <c r="BR7" s="3338"/>
      <c r="BS7" s="3347"/>
      <c r="BT7" s="3347"/>
      <c r="BU7" s="3347"/>
      <c r="BV7" s="3347"/>
      <c r="BW7" s="3347"/>
      <c r="BX7" s="3347"/>
      <c r="BY7" s="3347"/>
      <c r="BZ7" s="3347"/>
      <c r="CA7" s="3347"/>
      <c r="CB7" s="3350"/>
      <c r="CC7" s="3350"/>
      <c r="CD7" s="3350"/>
      <c r="CE7" s="3350"/>
      <c r="CF7" s="3350"/>
      <c r="CG7" s="3350"/>
      <c r="CH7" s="3350"/>
      <c r="CI7" s="3350"/>
      <c r="CJ7" s="3350"/>
      <c r="CK7" s="3353"/>
      <c r="CL7" s="3353"/>
      <c r="CM7" s="3353"/>
      <c r="CN7" s="3353"/>
      <c r="CO7" s="3353"/>
      <c r="CP7" s="351"/>
      <c r="CQ7" s="3353"/>
      <c r="CR7" s="3353"/>
      <c r="CS7" s="3353"/>
      <c r="CT7" s="3356"/>
      <c r="CU7" s="3356"/>
      <c r="CV7" s="3356"/>
      <c r="CW7" s="3356"/>
      <c r="CX7" s="3356"/>
      <c r="CY7" s="3356"/>
      <c r="CZ7" s="3356"/>
      <c r="DA7" s="3356"/>
      <c r="DB7" s="3356"/>
      <c r="DC7" s="3359"/>
      <c r="DD7" s="3359"/>
      <c r="DE7" s="3359"/>
      <c r="DF7" s="3359"/>
      <c r="DG7" s="3359"/>
      <c r="DH7" s="3359"/>
      <c r="DI7" s="3359"/>
      <c r="DJ7" s="3359"/>
      <c r="DK7" s="3359"/>
      <c r="DL7" s="3356"/>
      <c r="DM7" s="3356"/>
      <c r="DN7" s="3356"/>
      <c r="DO7" s="3356"/>
      <c r="DP7" s="3356"/>
      <c r="DQ7" s="3356"/>
      <c r="DR7" s="3356"/>
      <c r="DS7" s="3356"/>
      <c r="DT7" s="3356"/>
      <c r="DU7" s="3353"/>
      <c r="DV7" s="3353"/>
      <c r="DW7" s="3353"/>
      <c r="DX7" s="3353"/>
      <c r="DY7" s="3353"/>
      <c r="DZ7" s="3353"/>
      <c r="EA7" s="3353"/>
      <c r="EB7" s="3353"/>
      <c r="EC7" s="3353"/>
      <c r="ED7" s="3356"/>
      <c r="EE7" s="3356"/>
      <c r="EF7" s="3356"/>
      <c r="EG7" s="3356"/>
      <c r="EH7" s="3356"/>
      <c r="EI7" s="3356"/>
      <c r="EJ7" s="3356"/>
      <c r="EK7" s="3356"/>
      <c r="EL7" s="3356"/>
      <c r="EM7" s="3359"/>
      <c r="EN7" s="3359"/>
      <c r="EO7" s="3359"/>
      <c r="EP7" s="3359"/>
      <c r="EQ7" s="3359"/>
      <c r="ER7" s="3359"/>
      <c r="ES7" s="3359"/>
      <c r="ET7" s="3359"/>
      <c r="EU7" s="3365"/>
      <c r="EV7" s="3365"/>
      <c r="EW7" s="3365"/>
      <c r="EX7" s="3365"/>
      <c r="EY7" s="806" t="s">
        <v>6514</v>
      </c>
      <c r="EZ7" s="3365"/>
      <c r="FA7" s="3365"/>
      <c r="FB7" s="3365"/>
      <c r="FC7" s="3365"/>
      <c r="FD7" s="3294"/>
      <c r="FE7" s="3297"/>
      <c r="FF7" s="3387"/>
    </row>
    <row r="8" spans="1:162" ht="15" customHeight="1">
      <c r="A8" s="1289"/>
      <c r="B8" s="1290"/>
      <c r="C8" s="1289"/>
      <c r="D8" s="1289"/>
      <c r="E8" s="1289"/>
      <c r="F8" s="1289"/>
      <c r="G8" s="1289"/>
      <c r="H8" s="1289"/>
      <c r="I8" s="1289"/>
      <c r="J8" s="1289"/>
      <c r="K8" s="1289"/>
      <c r="L8" s="1289"/>
      <c r="M8" s="1289"/>
      <c r="N8" s="1289"/>
      <c r="O8" s="1287"/>
      <c r="P8" s="1283"/>
      <c r="Q8" s="1283"/>
      <c r="R8" s="1283"/>
      <c r="S8" s="1283"/>
      <c r="T8" s="1283"/>
      <c r="U8" s="1283"/>
      <c r="V8" s="1283"/>
      <c r="W8" s="1284"/>
      <c r="X8" s="1284"/>
      <c r="Y8" s="1284"/>
      <c r="Z8" s="1284"/>
      <c r="AA8" s="1284"/>
      <c r="AB8" s="1285"/>
      <c r="AC8" s="1285"/>
      <c r="AD8" s="1285"/>
      <c r="AE8" s="1288"/>
      <c r="AF8" s="364"/>
      <c r="AG8" s="364"/>
      <c r="AH8" s="364"/>
      <c r="AI8" s="364"/>
      <c r="AJ8" s="364"/>
      <c r="AK8" s="364"/>
      <c r="AL8" s="364"/>
      <c r="AM8" s="364"/>
      <c r="AN8" s="364"/>
      <c r="AO8" s="364"/>
      <c r="AP8" s="364"/>
      <c r="AQ8" s="364"/>
      <c r="AR8" s="1296"/>
      <c r="AS8" s="1296"/>
      <c r="AT8" s="1297"/>
      <c r="AU8" s="364"/>
      <c r="AV8" s="1298"/>
      <c r="AW8" s="1298"/>
      <c r="AX8" s="352"/>
      <c r="AY8" s="352"/>
      <c r="AZ8" s="352"/>
      <c r="BA8" s="352"/>
      <c r="BB8" s="352"/>
      <c r="BC8" s="1286"/>
      <c r="BD8" s="1286"/>
      <c r="BE8" s="1286"/>
      <c r="BF8" s="1286"/>
      <c r="BG8" s="1286"/>
      <c r="BH8" s="1286"/>
      <c r="BI8" s="1286"/>
      <c r="BJ8" s="1286"/>
      <c r="BK8" s="1286"/>
      <c r="BL8" s="1293"/>
      <c r="BM8" s="1293"/>
      <c r="BN8" s="1293"/>
      <c r="BO8" s="1293"/>
      <c r="BP8" s="1293"/>
      <c r="BQ8" s="1293"/>
      <c r="BR8" s="1293"/>
      <c r="BS8" s="1281"/>
      <c r="BT8" s="1281"/>
      <c r="BU8" s="1281"/>
      <c r="BV8" s="1281"/>
      <c r="BW8" s="1281"/>
      <c r="BX8" s="1281"/>
      <c r="BY8" s="1281"/>
      <c r="BZ8" s="1281"/>
      <c r="CA8" s="1281"/>
      <c r="CB8" s="1282"/>
      <c r="CC8" s="1282"/>
      <c r="CD8" s="1282"/>
      <c r="CE8" s="1282"/>
      <c r="CF8" s="1282"/>
      <c r="CG8" s="1282"/>
      <c r="CH8" s="1282"/>
      <c r="CI8" s="1282"/>
      <c r="CJ8" s="1282"/>
      <c r="CK8" s="351"/>
      <c r="CL8" s="351"/>
      <c r="CM8" s="351"/>
      <c r="CN8" s="351"/>
      <c r="CO8" s="351"/>
      <c r="CP8" s="351"/>
      <c r="CQ8" s="351"/>
      <c r="CR8" s="351"/>
      <c r="CS8" s="351"/>
      <c r="CT8" s="1279"/>
      <c r="CU8" s="1279"/>
      <c r="CV8" s="1279"/>
      <c r="CW8" s="1279"/>
      <c r="CX8" s="1279"/>
      <c r="CY8" s="1279"/>
      <c r="CZ8" s="1279"/>
      <c r="DA8" s="1279"/>
      <c r="DB8" s="1279"/>
      <c r="DC8" s="1280"/>
      <c r="DD8" s="1280"/>
      <c r="DE8" s="1280"/>
      <c r="DF8" s="1280"/>
      <c r="DG8" s="1280"/>
      <c r="DH8" s="1280"/>
      <c r="DI8" s="1280"/>
      <c r="DJ8" s="1280"/>
      <c r="DK8" s="1280"/>
      <c r="DL8" s="1279"/>
      <c r="DM8" s="1279"/>
      <c r="DN8" s="1279"/>
      <c r="DO8" s="1279"/>
      <c r="DP8" s="1279"/>
      <c r="DQ8" s="1279"/>
      <c r="DR8" s="1279"/>
      <c r="DS8" s="1279"/>
      <c r="DT8" s="1279"/>
      <c r="DU8" s="351"/>
      <c r="DV8" s="351"/>
      <c r="DW8" s="351"/>
      <c r="DX8" s="351"/>
      <c r="DY8" s="351"/>
      <c r="DZ8" s="351"/>
      <c r="EA8" s="351"/>
      <c r="EB8" s="351"/>
      <c r="EC8" s="351"/>
      <c r="ED8" s="1279"/>
      <c r="EE8" s="1279"/>
      <c r="EF8" s="1279"/>
      <c r="EG8" s="1279"/>
      <c r="EH8" s="1279"/>
      <c r="EI8" s="1279"/>
      <c r="EJ8" s="1279"/>
      <c r="EK8" s="1279"/>
      <c r="EL8" s="1279"/>
      <c r="EM8" s="1280"/>
      <c r="EN8" s="1280"/>
      <c r="EO8" s="1280"/>
      <c r="EP8" s="1280"/>
      <c r="EQ8" s="1280"/>
      <c r="ER8" s="1280"/>
      <c r="ES8" s="1280"/>
      <c r="ET8" s="1280"/>
      <c r="EU8" s="1294"/>
      <c r="EV8" s="1294"/>
      <c r="EW8" s="1294"/>
      <c r="EX8" s="1294"/>
      <c r="EY8" s="806"/>
      <c r="EZ8" s="1294"/>
      <c r="FA8" s="1294"/>
      <c r="FB8" s="1294"/>
      <c r="FC8" s="1294"/>
      <c r="FD8" s="1292"/>
      <c r="FE8" s="1291"/>
      <c r="FF8" s="1295"/>
    </row>
    <row r="9" spans="1:162" s="995" customFormat="1" ht="72" customHeight="1">
      <c r="A9" s="1292" t="s">
        <v>9794</v>
      </c>
      <c r="B9" s="1775">
        <v>40798</v>
      </c>
      <c r="C9" s="1292" t="s">
        <v>9793</v>
      </c>
      <c r="D9" s="1292" t="s">
        <v>6736</v>
      </c>
      <c r="E9" s="1292" t="s">
        <v>9795</v>
      </c>
      <c r="F9" s="1292">
        <v>4276990</v>
      </c>
      <c r="G9" s="1292" t="s">
        <v>9797</v>
      </c>
      <c r="H9" s="1292" t="s">
        <v>9798</v>
      </c>
      <c r="I9" s="1776" t="s">
        <v>9796</v>
      </c>
      <c r="J9" s="1292" t="s">
        <v>474</v>
      </c>
      <c r="K9" s="1292" t="s">
        <v>3547</v>
      </c>
      <c r="L9" s="1292" t="s">
        <v>69</v>
      </c>
      <c r="M9" s="1292" t="s">
        <v>90</v>
      </c>
      <c r="N9" s="1292" t="s">
        <v>557</v>
      </c>
      <c r="O9" s="1292"/>
      <c r="P9" s="1292"/>
      <c r="Q9" s="1292"/>
      <c r="R9" s="1292"/>
      <c r="S9" s="1292"/>
      <c r="T9" s="1292"/>
      <c r="U9" s="1292"/>
      <c r="V9" s="1292"/>
      <c r="W9" s="1292"/>
      <c r="X9" s="1292"/>
      <c r="Y9" s="1292"/>
      <c r="Z9" s="1292"/>
      <c r="AA9" s="1292"/>
      <c r="AB9" s="1292"/>
      <c r="AC9" s="1292" t="s">
        <v>9802</v>
      </c>
      <c r="AD9" s="1292" t="s">
        <v>714</v>
      </c>
      <c r="AE9" s="1292"/>
      <c r="AF9" s="1292"/>
      <c r="AG9" s="1292"/>
      <c r="AH9" s="1292"/>
      <c r="AI9" s="1292"/>
      <c r="AJ9" s="1292"/>
      <c r="AK9" s="1292"/>
      <c r="AL9" s="1292"/>
      <c r="AM9" s="1292"/>
      <c r="AN9" s="1292"/>
      <c r="AO9" s="1292"/>
      <c r="AP9" s="1292"/>
      <c r="AQ9" s="1292"/>
      <c r="AR9" s="1777"/>
      <c r="AS9" s="1777"/>
      <c r="AT9" s="1778"/>
      <c r="AU9" s="1292"/>
      <c r="AV9" s="1292"/>
      <c r="AW9" s="1292"/>
      <c r="AX9" s="1292">
        <v>26</v>
      </c>
      <c r="AY9" s="1775">
        <v>43864</v>
      </c>
      <c r="AZ9" s="1292" t="s">
        <v>9799</v>
      </c>
      <c r="BA9" s="1292"/>
      <c r="BB9" s="1292"/>
      <c r="BC9" s="1779">
        <v>181</v>
      </c>
      <c r="BD9" s="1780">
        <v>40982</v>
      </c>
      <c r="BE9" s="1779" t="s">
        <v>7161</v>
      </c>
      <c r="BF9" s="1779" t="s">
        <v>1156</v>
      </c>
      <c r="BG9" s="1779" t="s">
        <v>1153</v>
      </c>
      <c r="BH9" s="1779" t="s">
        <v>1153</v>
      </c>
      <c r="BI9" s="1780">
        <v>40995</v>
      </c>
      <c r="BJ9" s="1779"/>
      <c r="BK9" s="1779"/>
      <c r="BL9" s="1779"/>
      <c r="BM9" s="1779"/>
      <c r="BN9" s="1779"/>
      <c r="BO9" s="1779"/>
      <c r="BP9" s="1779"/>
      <c r="BQ9" s="1779"/>
      <c r="BR9" s="1779"/>
      <c r="BS9" s="1292" t="s">
        <v>9806</v>
      </c>
      <c r="BT9" s="1775" t="s">
        <v>9807</v>
      </c>
      <c r="BU9" s="1292">
        <v>568</v>
      </c>
      <c r="BV9" s="1775">
        <v>45846</v>
      </c>
      <c r="BW9" s="1292" t="s">
        <v>4704</v>
      </c>
      <c r="BX9" s="1292"/>
      <c r="BY9" s="1292"/>
      <c r="BZ9" s="1292"/>
      <c r="CA9" s="1292" t="s">
        <v>1206</v>
      </c>
      <c r="CB9" s="1292"/>
      <c r="CC9" s="1292"/>
      <c r="CD9" s="1775"/>
      <c r="CE9" s="1775"/>
      <c r="CF9" s="1292"/>
      <c r="CG9" s="1292">
        <v>828</v>
      </c>
      <c r="CH9" s="1775">
        <v>44393</v>
      </c>
      <c r="CI9" s="1292" t="s">
        <v>9800</v>
      </c>
      <c r="CJ9" s="1292" t="s">
        <v>1206</v>
      </c>
      <c r="CK9" s="1292"/>
      <c r="CL9" s="1292"/>
      <c r="CM9" s="1292"/>
      <c r="CN9" s="1292"/>
      <c r="CO9" s="1292"/>
      <c r="CP9" s="1292"/>
      <c r="CQ9" s="1292"/>
      <c r="CR9" s="1292"/>
      <c r="CS9" s="1292"/>
      <c r="CT9" s="1292"/>
      <c r="CU9" s="1292"/>
      <c r="CV9" s="1292"/>
      <c r="CW9" s="1292"/>
      <c r="CX9" s="1292"/>
      <c r="CY9" s="1292"/>
      <c r="CZ9" s="1292"/>
      <c r="DA9" s="1292"/>
      <c r="DB9" s="1292"/>
      <c r="DC9" s="1292" t="s">
        <v>9801</v>
      </c>
      <c r="DD9" s="1775">
        <v>44564</v>
      </c>
      <c r="DE9" s="1775">
        <v>44656</v>
      </c>
      <c r="DF9" s="1775">
        <v>44741</v>
      </c>
      <c r="DG9" s="1292" t="s">
        <v>9803</v>
      </c>
      <c r="DH9" s="1292" t="s">
        <v>9804</v>
      </c>
      <c r="DI9" s="1292"/>
      <c r="DJ9" s="1292"/>
      <c r="DK9" s="1292" t="s">
        <v>9805</v>
      </c>
      <c r="DL9" s="1292"/>
      <c r="DM9" s="1292"/>
      <c r="DN9" s="1292"/>
      <c r="DO9" s="1292"/>
      <c r="DP9" s="1292"/>
      <c r="DQ9" s="1292"/>
      <c r="DR9" s="1292"/>
      <c r="DS9" s="1292"/>
      <c r="DT9" s="1292"/>
      <c r="DU9" s="1292"/>
      <c r="DV9" s="1292"/>
      <c r="DW9" s="1292"/>
      <c r="DX9" s="1292"/>
      <c r="DY9" s="1292"/>
      <c r="DZ9" s="1292"/>
      <c r="EA9" s="1292"/>
      <c r="EB9" s="1292"/>
      <c r="EC9" s="1292"/>
      <c r="ED9" s="1292"/>
      <c r="EE9" s="1292"/>
      <c r="EF9" s="1292"/>
      <c r="EG9" s="1292"/>
      <c r="EH9" s="1292"/>
      <c r="EI9" s="1292"/>
      <c r="EJ9" s="1292"/>
      <c r="EK9" s="1292"/>
      <c r="EL9" s="1292"/>
      <c r="EM9" s="1292"/>
      <c r="EN9" s="1292"/>
      <c r="EO9" s="1292"/>
      <c r="EP9" s="1292"/>
      <c r="EQ9" s="1292"/>
      <c r="ER9" s="1292"/>
      <c r="ES9" s="1292"/>
      <c r="ET9" s="1292" t="s">
        <v>1153</v>
      </c>
      <c r="EU9" s="1292" t="s">
        <v>1153</v>
      </c>
      <c r="EV9" s="1292" t="s">
        <v>1153</v>
      </c>
      <c r="EW9" s="1292" t="s">
        <v>1153</v>
      </c>
      <c r="EX9" s="1292" t="s">
        <v>1153</v>
      </c>
      <c r="EY9" s="1292" t="s">
        <v>1153</v>
      </c>
      <c r="EZ9" s="1292" t="s">
        <v>1153</v>
      </c>
      <c r="FA9" s="1292" t="s">
        <v>1153</v>
      </c>
      <c r="FB9" s="1292" t="s">
        <v>1153</v>
      </c>
      <c r="FC9" s="1292" t="s">
        <v>1153</v>
      </c>
      <c r="FD9" s="1292" t="s">
        <v>9808</v>
      </c>
      <c r="FE9" s="1292" t="s">
        <v>4704</v>
      </c>
      <c r="FF9" s="1781">
        <v>45854</v>
      </c>
    </row>
    <row r="10" spans="1:162" s="1997" customFormat="1" ht="72" customHeight="1">
      <c r="A10" s="1997" t="s">
        <v>10076</v>
      </c>
      <c r="B10" s="1998">
        <v>41272</v>
      </c>
      <c r="C10" s="1997" t="s">
        <v>10077</v>
      </c>
      <c r="E10" s="1997" t="s">
        <v>10078</v>
      </c>
      <c r="F10" s="1997">
        <v>4275195</v>
      </c>
      <c r="G10" s="1080" t="s">
        <v>10079</v>
      </c>
      <c r="H10" s="1997" t="s">
        <v>10080</v>
      </c>
      <c r="I10" s="1999" t="s">
        <v>10081</v>
      </c>
      <c r="J10" s="1997" t="s">
        <v>474</v>
      </c>
      <c r="BC10" s="1080" t="s">
        <v>10082</v>
      </c>
      <c r="BD10" s="1080" t="s">
        <v>10083</v>
      </c>
      <c r="BF10" s="1997" t="s">
        <v>3817</v>
      </c>
      <c r="BI10" s="1998">
        <v>45118</v>
      </c>
      <c r="BJ10" s="1998">
        <v>45183</v>
      </c>
      <c r="BK10" s="1998">
        <v>12311</v>
      </c>
      <c r="BS10" s="1997" t="s">
        <v>10084</v>
      </c>
      <c r="BT10" s="2000">
        <v>45817</v>
      </c>
      <c r="BX10" s="1997">
        <v>746</v>
      </c>
      <c r="BY10" s="2000">
        <v>45882</v>
      </c>
      <c r="BZ10" s="1997" t="s">
        <v>1986</v>
      </c>
      <c r="CA10" s="1997" t="s">
        <v>1206</v>
      </c>
      <c r="FD10" s="1080" t="s">
        <v>7793</v>
      </c>
      <c r="FF10" s="1998">
        <v>45891</v>
      </c>
    </row>
    <row r="11" spans="1:162" s="160" customFormat="1" ht="72" customHeight="1">
      <c r="A11" s="1596" t="s">
        <v>9208</v>
      </c>
      <c r="B11" s="1597">
        <v>40963</v>
      </c>
      <c r="C11" s="1596" t="s">
        <v>9209</v>
      </c>
      <c r="D11" s="1596"/>
      <c r="E11" s="1596" t="s">
        <v>9210</v>
      </c>
      <c r="F11" s="1596">
        <v>20295836</v>
      </c>
      <c r="G11" s="1596"/>
      <c r="H11" s="1596">
        <v>3123518865</v>
      </c>
      <c r="I11" s="1598" t="s">
        <v>7088</v>
      </c>
      <c r="J11" s="1596" t="s">
        <v>1279</v>
      </c>
      <c r="K11" s="1596"/>
      <c r="L11" s="1596" t="s">
        <v>69</v>
      </c>
      <c r="M11" s="1596"/>
      <c r="N11" s="1596" t="s">
        <v>9211</v>
      </c>
      <c r="O11" s="1596"/>
      <c r="P11" s="1596"/>
      <c r="Q11" s="1596"/>
      <c r="R11" s="1596"/>
      <c r="S11" s="1596"/>
      <c r="T11" s="1596"/>
      <c r="U11" s="1596"/>
      <c r="V11" s="1596"/>
      <c r="W11" s="1596"/>
      <c r="X11" s="1596"/>
      <c r="Y11" s="1596"/>
      <c r="Z11" s="1596"/>
      <c r="AA11" s="1596"/>
      <c r="AB11" s="1596" t="s">
        <v>7599</v>
      </c>
      <c r="AC11" s="1597">
        <v>40973</v>
      </c>
      <c r="AD11" s="1596"/>
      <c r="AE11" s="1596"/>
      <c r="AF11" s="1597">
        <v>45739</v>
      </c>
      <c r="AG11" s="1596"/>
      <c r="AH11" s="1596"/>
      <c r="AI11" s="1596"/>
      <c r="AJ11" s="1596"/>
      <c r="AK11" s="1596"/>
      <c r="AL11" s="1596"/>
      <c r="AM11" s="1596"/>
      <c r="AN11" s="1597">
        <v>41040</v>
      </c>
      <c r="AO11" s="1596"/>
      <c r="AP11" s="1596"/>
      <c r="AQ11" s="1596"/>
      <c r="AR11" s="1599"/>
      <c r="AS11" s="1599"/>
      <c r="AT11" s="1600"/>
      <c r="AU11" s="1596"/>
      <c r="AV11" s="1596"/>
      <c r="AW11" s="1596"/>
      <c r="AX11" s="1596">
        <v>5540</v>
      </c>
      <c r="AY11" s="1597">
        <v>41075</v>
      </c>
      <c r="AZ11" s="1596"/>
      <c r="BA11" s="1596"/>
      <c r="BB11" s="1596"/>
      <c r="BC11" s="1601">
        <v>308</v>
      </c>
      <c r="BD11" s="1602">
        <v>41453</v>
      </c>
      <c r="BE11" s="1601"/>
      <c r="BF11" s="1601" t="s">
        <v>1156</v>
      </c>
      <c r="BG11" s="1601"/>
      <c r="BH11" s="1601"/>
      <c r="BI11" s="1602">
        <v>41550</v>
      </c>
      <c r="BJ11" s="1601"/>
      <c r="BK11" s="1601"/>
      <c r="BL11" s="1601"/>
      <c r="BM11" s="1601"/>
      <c r="BN11" s="1601"/>
      <c r="BO11" s="1601"/>
      <c r="BP11" s="1601"/>
      <c r="BQ11" s="1601"/>
      <c r="BR11" s="1601"/>
      <c r="BS11" s="1596"/>
      <c r="BT11" s="1596"/>
      <c r="BU11" s="1596"/>
      <c r="BV11" s="1596"/>
      <c r="BW11" s="1596"/>
      <c r="BX11" s="1596"/>
      <c r="BY11" s="1596"/>
      <c r="BZ11" s="1596"/>
      <c r="CA11" s="1596"/>
      <c r="CB11" s="1596"/>
      <c r="CC11" s="1596"/>
      <c r="CD11" s="1596"/>
      <c r="CE11" s="1596"/>
      <c r="CF11" s="1596"/>
      <c r="CG11" s="1596"/>
      <c r="CH11" s="1596"/>
      <c r="CI11" s="1596"/>
      <c r="CJ11" s="1596"/>
      <c r="CK11" s="1596"/>
      <c r="CL11" s="1596"/>
      <c r="CM11" s="1596"/>
      <c r="CN11" s="1596"/>
      <c r="CO11" s="1596"/>
      <c r="CP11" s="1596"/>
      <c r="CQ11" s="1596"/>
      <c r="CR11" s="1596"/>
      <c r="CS11" s="1596"/>
      <c r="CT11" s="1596"/>
      <c r="CU11" s="1596"/>
      <c r="CV11" s="1596"/>
      <c r="CW11" s="1596"/>
      <c r="CX11" s="1596"/>
      <c r="CY11" s="1596"/>
      <c r="CZ11" s="1596"/>
      <c r="DA11" s="1596"/>
      <c r="DB11" s="1596"/>
      <c r="DC11" s="1596"/>
      <c r="DD11" s="1596"/>
      <c r="DE11" s="1596"/>
      <c r="DF11" s="1596"/>
      <c r="DG11" s="1596"/>
      <c r="DH11" s="1596"/>
      <c r="DI11" s="1596"/>
      <c r="DJ11" s="1596"/>
      <c r="DK11" s="1596"/>
      <c r="DL11" s="1596"/>
      <c r="DM11" s="1596"/>
      <c r="DN11" s="1596"/>
      <c r="DO11" s="1596"/>
      <c r="DP11" s="1596"/>
      <c r="DQ11" s="1596"/>
      <c r="DR11" s="1596"/>
      <c r="DS11" s="1596"/>
      <c r="DT11" s="1596"/>
      <c r="DU11" s="1596"/>
      <c r="DV11" s="1596"/>
      <c r="DW11" s="1596"/>
      <c r="DX11" s="1596"/>
      <c r="DY11" s="1596"/>
      <c r="DZ11" s="1596"/>
      <c r="EA11" s="1596"/>
      <c r="EB11" s="1596"/>
      <c r="EC11" s="1596"/>
      <c r="ED11" s="1596"/>
      <c r="EE11" s="1596"/>
      <c r="EF11" s="1596"/>
      <c r="EG11" s="1596"/>
      <c r="EH11" s="1596"/>
      <c r="EI11" s="1596"/>
      <c r="EJ11" s="1596"/>
      <c r="EK11" s="1596"/>
      <c r="EL11" s="1596"/>
      <c r="EM11" s="1596"/>
      <c r="EN11" s="1596"/>
      <c r="EO11" s="1596"/>
      <c r="EP11" s="1596"/>
      <c r="EQ11" s="1596"/>
      <c r="ER11" s="1596"/>
      <c r="ES11" s="1596"/>
      <c r="ET11" s="1596"/>
      <c r="EU11" s="1596"/>
      <c r="EV11" s="1596"/>
      <c r="EW11" s="1596"/>
      <c r="EX11" s="1596"/>
      <c r="EY11" s="1758"/>
      <c r="EZ11" s="1596"/>
      <c r="FA11" s="1596"/>
      <c r="FB11" s="1596"/>
      <c r="FC11" s="1596"/>
      <c r="FD11" s="1596" t="s">
        <v>9212</v>
      </c>
      <c r="FE11" s="1596"/>
      <c r="FF11" s="1603"/>
    </row>
    <row r="12" spans="1:162" s="2649" customFormat="1" ht="72" customHeight="1" thickBot="1">
      <c r="A12" s="2649" t="s">
        <v>11808</v>
      </c>
      <c r="B12" s="2652">
        <v>40991</v>
      </c>
      <c r="C12" s="2649" t="s">
        <v>11783</v>
      </c>
      <c r="E12" s="2649" t="s">
        <v>11784</v>
      </c>
      <c r="F12" s="2649" t="s">
        <v>1153</v>
      </c>
      <c r="G12" s="2650" t="s">
        <v>11782</v>
      </c>
      <c r="H12" s="2651" t="s">
        <v>11785</v>
      </c>
      <c r="J12" s="2649" t="s">
        <v>3838</v>
      </c>
      <c r="L12" s="2649" t="s">
        <v>69</v>
      </c>
      <c r="M12" s="2649" t="s">
        <v>1153</v>
      </c>
      <c r="N12" s="2649" t="s">
        <v>1153</v>
      </c>
      <c r="O12" s="2649" t="s">
        <v>1153</v>
      </c>
      <c r="P12" s="2649" t="s">
        <v>1153</v>
      </c>
      <c r="Q12" s="2649" t="s">
        <v>1153</v>
      </c>
      <c r="R12" s="2649" t="s">
        <v>1153</v>
      </c>
      <c r="S12" s="2649" t="s">
        <v>1153</v>
      </c>
      <c r="T12" s="2649" t="s">
        <v>1153</v>
      </c>
      <c r="U12" s="2649" t="s">
        <v>1153</v>
      </c>
      <c r="V12" s="2649" t="s">
        <v>1153</v>
      </c>
      <c r="W12" s="2649" t="s">
        <v>1153</v>
      </c>
      <c r="X12" s="2649" t="s">
        <v>1153</v>
      </c>
      <c r="Y12" s="2649" t="s">
        <v>1153</v>
      </c>
      <c r="Z12" s="2649" t="s">
        <v>1153</v>
      </c>
      <c r="AA12" s="2649" t="s">
        <v>1153</v>
      </c>
      <c r="AB12" s="2649" t="s">
        <v>1153</v>
      </c>
      <c r="AC12" s="2649" t="s">
        <v>1153</v>
      </c>
      <c r="AD12" s="2649" t="s">
        <v>1153</v>
      </c>
      <c r="AE12" s="2649" t="s">
        <v>1153</v>
      </c>
      <c r="AF12" s="2649" t="s">
        <v>1153</v>
      </c>
      <c r="AG12" s="2649" t="s">
        <v>1153</v>
      </c>
      <c r="AH12" s="2649" t="s">
        <v>1153</v>
      </c>
      <c r="AI12" s="2649" t="s">
        <v>1153</v>
      </c>
      <c r="AJ12" s="2649" t="s">
        <v>1153</v>
      </c>
      <c r="AK12" s="2649" t="s">
        <v>1153</v>
      </c>
      <c r="AL12" s="2649" t="s">
        <v>1153</v>
      </c>
      <c r="AM12" s="2649" t="s">
        <v>1153</v>
      </c>
      <c r="AN12" s="2649" t="s">
        <v>1153</v>
      </c>
      <c r="AO12" s="2649" t="s">
        <v>1153</v>
      </c>
      <c r="AP12" s="2649" t="s">
        <v>1153</v>
      </c>
      <c r="AQ12" s="2649" t="s">
        <v>1153</v>
      </c>
      <c r="AR12" s="2649" t="s">
        <v>1153</v>
      </c>
      <c r="AS12" s="2649" t="s">
        <v>1153</v>
      </c>
      <c r="AT12" s="2649" t="s">
        <v>1153</v>
      </c>
      <c r="AU12" s="2649" t="s">
        <v>1153</v>
      </c>
      <c r="AV12" s="2649" t="s">
        <v>1153</v>
      </c>
      <c r="AW12" s="2649" t="s">
        <v>1153</v>
      </c>
      <c r="AX12" s="2649" t="s">
        <v>1153</v>
      </c>
      <c r="AY12" s="2649" t="s">
        <v>1153</v>
      </c>
      <c r="AZ12" s="2649" t="s">
        <v>1153</v>
      </c>
      <c r="BA12" s="2649" t="s">
        <v>1153</v>
      </c>
      <c r="BB12" s="2649" t="s">
        <v>1153</v>
      </c>
      <c r="BC12" s="2649" t="s">
        <v>11786</v>
      </c>
      <c r="BD12" s="2652" t="s">
        <v>11787</v>
      </c>
      <c r="BE12" s="2649" t="s">
        <v>1153</v>
      </c>
      <c r="BF12" s="2649" t="s">
        <v>1156</v>
      </c>
      <c r="BG12" s="2649" t="s">
        <v>1153</v>
      </c>
      <c r="BH12" s="2649" t="s">
        <v>1153</v>
      </c>
      <c r="BI12" s="2652" t="s">
        <v>11788</v>
      </c>
      <c r="BJ12" s="2652" t="s">
        <v>11789</v>
      </c>
      <c r="BK12" s="2652">
        <v>48702</v>
      </c>
      <c r="BL12" s="2649" t="s">
        <v>1153</v>
      </c>
      <c r="BM12" s="2649" t="s">
        <v>1153</v>
      </c>
      <c r="BN12" s="2649" t="s">
        <v>1153</v>
      </c>
      <c r="BO12" s="2649" t="s">
        <v>1153</v>
      </c>
      <c r="BP12" s="2649" t="s">
        <v>1153</v>
      </c>
      <c r="BQ12" s="2649" t="s">
        <v>1153</v>
      </c>
      <c r="BR12" s="2649" t="s">
        <v>1153</v>
      </c>
      <c r="BS12" s="2649" t="s">
        <v>1153</v>
      </c>
      <c r="BT12" s="2649" t="s">
        <v>1153</v>
      </c>
      <c r="BU12" s="2649" t="s">
        <v>1153</v>
      </c>
      <c r="BV12" s="2649" t="s">
        <v>1153</v>
      </c>
      <c r="BW12" s="2649" t="s">
        <v>1153</v>
      </c>
      <c r="BX12" s="2649" t="s">
        <v>1153</v>
      </c>
      <c r="BY12" s="2649" t="s">
        <v>1153</v>
      </c>
      <c r="BZ12" s="2649" t="s">
        <v>1153</v>
      </c>
      <c r="CA12" s="2649" t="s">
        <v>1153</v>
      </c>
      <c r="CB12" s="2649" t="s">
        <v>1153</v>
      </c>
      <c r="CC12" s="2649" t="s">
        <v>1153</v>
      </c>
      <c r="CD12" s="2649" t="s">
        <v>1153</v>
      </c>
      <c r="CE12" s="2649" t="s">
        <v>1153</v>
      </c>
      <c r="CF12" s="2649" t="s">
        <v>1153</v>
      </c>
      <c r="CG12" s="2649" t="s">
        <v>1153</v>
      </c>
      <c r="CH12" s="2649" t="s">
        <v>1153</v>
      </c>
      <c r="CI12" s="2649" t="s">
        <v>1153</v>
      </c>
      <c r="CJ12" s="2649" t="s">
        <v>1153</v>
      </c>
      <c r="CK12" s="2649" t="s">
        <v>1153</v>
      </c>
      <c r="CL12" s="2649" t="s">
        <v>1153</v>
      </c>
      <c r="CM12" s="2649" t="s">
        <v>1153</v>
      </c>
      <c r="CN12" s="2649" t="s">
        <v>1153</v>
      </c>
      <c r="CO12" s="2649" t="s">
        <v>1153</v>
      </c>
      <c r="CP12" s="2649">
        <v>1145</v>
      </c>
      <c r="CQ12" s="2652">
        <v>45751</v>
      </c>
      <c r="CR12" s="2649" t="s">
        <v>1153</v>
      </c>
      <c r="CS12" s="2649" t="s">
        <v>1153</v>
      </c>
      <c r="CT12" s="2649" t="s">
        <v>1153</v>
      </c>
      <c r="CU12" s="2649" t="s">
        <v>1153</v>
      </c>
      <c r="CV12" s="2649" t="s">
        <v>1153</v>
      </c>
      <c r="CW12" s="2649" t="s">
        <v>1153</v>
      </c>
      <c r="CX12" s="2649" t="s">
        <v>1153</v>
      </c>
      <c r="CY12" s="2649" t="s">
        <v>1153</v>
      </c>
      <c r="CZ12" s="2649" t="s">
        <v>1153</v>
      </c>
      <c r="DA12" s="2649" t="s">
        <v>1153</v>
      </c>
      <c r="DB12" s="2649" t="s">
        <v>1153</v>
      </c>
      <c r="DC12" s="2649" t="s">
        <v>1153</v>
      </c>
      <c r="DD12" s="2649" t="s">
        <v>1153</v>
      </c>
      <c r="DE12" s="2649" t="s">
        <v>1153</v>
      </c>
      <c r="DF12" s="2649" t="s">
        <v>1153</v>
      </c>
      <c r="DG12" s="2649" t="s">
        <v>1153</v>
      </c>
      <c r="DH12" s="2649" t="s">
        <v>1153</v>
      </c>
      <c r="DI12" s="2649" t="s">
        <v>1153</v>
      </c>
      <c r="DJ12" s="2649" t="s">
        <v>1153</v>
      </c>
      <c r="DK12" s="2649" t="s">
        <v>1153</v>
      </c>
      <c r="DL12" s="2649" t="s">
        <v>1153</v>
      </c>
      <c r="DM12" s="2649" t="s">
        <v>1153</v>
      </c>
      <c r="DN12" s="2649" t="s">
        <v>1153</v>
      </c>
      <c r="DO12" s="2649" t="s">
        <v>1153</v>
      </c>
      <c r="DP12" s="2649" t="s">
        <v>1153</v>
      </c>
      <c r="DQ12" s="2649" t="s">
        <v>1153</v>
      </c>
      <c r="DR12" s="2649" t="s">
        <v>1153</v>
      </c>
      <c r="DS12" s="2649" t="s">
        <v>1153</v>
      </c>
      <c r="DT12" s="2649" t="s">
        <v>1153</v>
      </c>
      <c r="DU12" s="2649" t="s">
        <v>1153</v>
      </c>
      <c r="DV12" s="2649" t="s">
        <v>1153</v>
      </c>
      <c r="DW12" s="2649" t="s">
        <v>1153</v>
      </c>
      <c r="DX12" s="2649" t="s">
        <v>1153</v>
      </c>
      <c r="DY12" s="2649" t="s">
        <v>1153</v>
      </c>
      <c r="DZ12" s="2649" t="s">
        <v>1153</v>
      </c>
      <c r="EA12" s="2649" t="s">
        <v>1153</v>
      </c>
      <c r="EB12" s="2649" t="s">
        <v>1153</v>
      </c>
      <c r="EC12" s="2649" t="s">
        <v>1153</v>
      </c>
      <c r="ED12" s="2649" t="s">
        <v>1153</v>
      </c>
      <c r="EE12" s="2649" t="s">
        <v>1153</v>
      </c>
      <c r="EF12" s="2649" t="s">
        <v>1153</v>
      </c>
      <c r="EG12" s="2649" t="s">
        <v>1153</v>
      </c>
      <c r="EH12" s="2649" t="s">
        <v>1153</v>
      </c>
      <c r="EI12" s="2649" t="s">
        <v>1153</v>
      </c>
      <c r="EJ12" s="2649" t="s">
        <v>1153</v>
      </c>
      <c r="EK12" s="2649" t="s">
        <v>1153</v>
      </c>
      <c r="EL12" s="2649" t="s">
        <v>1153</v>
      </c>
      <c r="EM12" s="2649" t="s">
        <v>1153</v>
      </c>
      <c r="EN12" s="2649" t="s">
        <v>1153</v>
      </c>
      <c r="EO12" s="2649" t="s">
        <v>1153</v>
      </c>
      <c r="EP12" s="2649" t="s">
        <v>1153</v>
      </c>
      <c r="EQ12" s="2649" t="s">
        <v>1153</v>
      </c>
      <c r="ER12" s="2649" t="s">
        <v>1153</v>
      </c>
      <c r="ES12" s="2649" t="s">
        <v>1153</v>
      </c>
      <c r="ET12" s="2649" t="s">
        <v>1153</v>
      </c>
      <c r="EU12" s="2649" t="s">
        <v>1153</v>
      </c>
      <c r="EV12" s="2649" t="s">
        <v>1153</v>
      </c>
      <c r="EW12" s="2649" t="s">
        <v>1153</v>
      </c>
      <c r="EX12" s="2649" t="s">
        <v>1153</v>
      </c>
      <c r="EY12" s="2649" t="s">
        <v>1153</v>
      </c>
      <c r="EZ12" s="2649" t="s">
        <v>1153</v>
      </c>
      <c r="FA12" s="2649" t="s">
        <v>1153</v>
      </c>
      <c r="FB12" s="2649" t="s">
        <v>1153</v>
      </c>
      <c r="FC12" s="2649" t="s">
        <v>1153</v>
      </c>
      <c r="FD12" s="2649" t="s">
        <v>11809</v>
      </c>
      <c r="FE12" s="2652">
        <v>46095</v>
      </c>
    </row>
    <row r="13" spans="1:162" s="1545" customFormat="1" ht="50.1" customHeight="1">
      <c r="A13" s="1336" t="s">
        <v>6674</v>
      </c>
      <c r="B13" s="1546">
        <v>41124</v>
      </c>
      <c r="C13" s="1336" t="s">
        <v>6675</v>
      </c>
      <c r="D13" s="148" t="s">
        <v>6736</v>
      </c>
      <c r="E13" s="1336" t="s">
        <v>6676</v>
      </c>
      <c r="F13" s="1336">
        <v>23423812</v>
      </c>
      <c r="G13" s="1336" t="s">
        <v>1153</v>
      </c>
      <c r="H13" s="1336">
        <v>3103419975</v>
      </c>
      <c r="I13" s="1504" t="s">
        <v>9146</v>
      </c>
      <c r="J13" s="1336" t="s">
        <v>322</v>
      </c>
      <c r="K13" s="1336"/>
      <c r="L13" s="1336" t="s">
        <v>69</v>
      </c>
      <c r="M13" s="1336" t="s">
        <v>70</v>
      </c>
      <c r="N13" s="1336" t="s">
        <v>6677</v>
      </c>
      <c r="O13" s="1336" t="s">
        <v>1153</v>
      </c>
      <c r="P13" s="1336"/>
      <c r="Q13" s="1336"/>
      <c r="R13" s="1336"/>
      <c r="S13" s="1336"/>
      <c r="T13" s="1336"/>
      <c r="U13" s="1336"/>
      <c r="V13" s="1336"/>
      <c r="W13" s="1336"/>
      <c r="X13" s="1336"/>
      <c r="Y13" s="1336"/>
      <c r="Z13" s="1336"/>
      <c r="AA13" s="1336"/>
      <c r="AB13" s="1336" t="s">
        <v>7599</v>
      </c>
      <c r="AC13" s="1546">
        <v>41282</v>
      </c>
      <c r="AD13" s="1336" t="s">
        <v>9147</v>
      </c>
      <c r="AE13" s="1336"/>
      <c r="AF13" s="1546">
        <v>41282</v>
      </c>
      <c r="AG13" s="1336" t="s">
        <v>9148</v>
      </c>
      <c r="AH13" s="1336" t="s">
        <v>1153</v>
      </c>
      <c r="AI13" s="1336" t="s">
        <v>1153</v>
      </c>
      <c r="AJ13" s="1336" t="s">
        <v>1153</v>
      </c>
      <c r="AK13" s="1336" t="s">
        <v>1153</v>
      </c>
      <c r="AL13" s="1336" t="s">
        <v>1153</v>
      </c>
      <c r="AM13" s="1336" t="s">
        <v>1153</v>
      </c>
      <c r="AN13" s="1546">
        <v>41339</v>
      </c>
      <c r="AO13" s="1336" t="s">
        <v>5389</v>
      </c>
      <c r="AP13" s="1336"/>
      <c r="AQ13" s="1336" t="s">
        <v>9149</v>
      </c>
      <c r="AR13" s="1336" t="s">
        <v>325</v>
      </c>
      <c r="AS13" s="1336"/>
      <c r="AT13" s="1547">
        <v>9.24</v>
      </c>
      <c r="AU13" s="1336" t="s">
        <v>1153</v>
      </c>
      <c r="AV13" s="1336"/>
      <c r="AW13" s="1336"/>
      <c r="AX13" s="1336">
        <v>175</v>
      </c>
      <c r="AY13" s="1546">
        <v>44267</v>
      </c>
      <c r="AZ13" s="1336" t="s">
        <v>9150</v>
      </c>
      <c r="BA13" s="1336" t="s">
        <v>1153</v>
      </c>
      <c r="BB13" s="1336" t="s">
        <v>1153</v>
      </c>
      <c r="BC13" s="1548">
        <v>336</v>
      </c>
      <c r="BD13" s="1549">
        <v>41466</v>
      </c>
      <c r="BE13" s="1548" t="s">
        <v>6747</v>
      </c>
      <c r="BF13" s="1548" t="s">
        <v>1156</v>
      </c>
      <c r="BG13" s="1548" t="s">
        <v>1153</v>
      </c>
      <c r="BH13" s="1548" t="s">
        <v>1153</v>
      </c>
      <c r="BI13" s="1549">
        <v>41477</v>
      </c>
      <c r="BJ13" s="1550">
        <v>41492</v>
      </c>
      <c r="BK13" s="1551">
        <v>45144</v>
      </c>
      <c r="BL13" s="1336" t="s">
        <v>1153</v>
      </c>
      <c r="BM13" s="1336" t="s">
        <v>1153</v>
      </c>
      <c r="BN13" s="1336" t="s">
        <v>1153</v>
      </c>
      <c r="BO13" s="1336" t="s">
        <v>1153</v>
      </c>
      <c r="BP13" s="1336" t="s">
        <v>1153</v>
      </c>
      <c r="BQ13" s="1336" t="s">
        <v>1153</v>
      </c>
      <c r="BR13" s="1336" t="s">
        <v>1153</v>
      </c>
      <c r="BS13" s="1336" t="s">
        <v>9151</v>
      </c>
      <c r="BT13" s="1546">
        <v>45166</v>
      </c>
      <c r="BU13" s="1336">
        <v>3696</v>
      </c>
      <c r="BV13" s="1546">
        <v>45264</v>
      </c>
      <c r="BW13" s="1336" t="s">
        <v>1153</v>
      </c>
      <c r="BX13" s="1336" t="s">
        <v>1153</v>
      </c>
      <c r="BY13" s="1336" t="s">
        <v>1153</v>
      </c>
      <c r="BZ13" s="1336" t="s">
        <v>1153</v>
      </c>
      <c r="CA13" s="1336" t="s">
        <v>1153</v>
      </c>
      <c r="CB13" s="1336" t="s">
        <v>1153</v>
      </c>
      <c r="CC13" s="1336" t="s">
        <v>1153</v>
      </c>
      <c r="CD13" s="1336" t="s">
        <v>1153</v>
      </c>
      <c r="CE13" s="1336" t="s">
        <v>1153</v>
      </c>
      <c r="CF13" s="1336" t="s">
        <v>1153</v>
      </c>
      <c r="CG13" s="1336" t="s">
        <v>1153</v>
      </c>
      <c r="CH13" s="1336" t="s">
        <v>1153</v>
      </c>
      <c r="CI13" s="1336" t="s">
        <v>1153</v>
      </c>
      <c r="CJ13" s="1336" t="s">
        <v>1153</v>
      </c>
      <c r="CK13" s="1336" t="s">
        <v>1153</v>
      </c>
      <c r="CL13" s="1336" t="s">
        <v>1153</v>
      </c>
      <c r="CM13" s="1336" t="s">
        <v>1153</v>
      </c>
      <c r="CN13" s="1336" t="s">
        <v>1153</v>
      </c>
      <c r="CO13" s="1336" t="s">
        <v>1153</v>
      </c>
      <c r="CP13" s="1336" t="s">
        <v>1153</v>
      </c>
      <c r="CQ13" s="1336" t="s">
        <v>1153</v>
      </c>
      <c r="CR13" s="1336" t="s">
        <v>1153</v>
      </c>
      <c r="CS13" s="1336" t="s">
        <v>1153</v>
      </c>
      <c r="CT13" s="1336" t="s">
        <v>1153</v>
      </c>
      <c r="CU13" s="1336" t="s">
        <v>1153</v>
      </c>
      <c r="CV13" s="1336" t="s">
        <v>1153</v>
      </c>
      <c r="CW13" s="1336" t="s">
        <v>1153</v>
      </c>
      <c r="CX13" s="1336" t="s">
        <v>1153</v>
      </c>
      <c r="CY13" s="1336" t="s">
        <v>1153</v>
      </c>
      <c r="CZ13" s="1336" t="s">
        <v>1153</v>
      </c>
      <c r="DA13" s="1336" t="s">
        <v>1153</v>
      </c>
      <c r="DB13" s="1336" t="s">
        <v>1153</v>
      </c>
      <c r="DC13" s="1336" t="s">
        <v>1153</v>
      </c>
      <c r="DD13" s="1336" t="s">
        <v>1153</v>
      </c>
      <c r="DE13" s="1336" t="s">
        <v>1153</v>
      </c>
      <c r="DF13" s="1336" t="s">
        <v>1153</v>
      </c>
      <c r="DG13" s="1336" t="s">
        <v>1153</v>
      </c>
      <c r="DH13" s="1336" t="s">
        <v>1153</v>
      </c>
      <c r="DI13" s="1336" t="s">
        <v>1153</v>
      </c>
      <c r="DJ13" s="1336" t="s">
        <v>1153</v>
      </c>
      <c r="DK13" s="1336" t="s">
        <v>1153</v>
      </c>
      <c r="DL13" s="1336" t="s">
        <v>1153</v>
      </c>
      <c r="DM13" s="1336" t="s">
        <v>1153</v>
      </c>
      <c r="DN13" s="1336" t="s">
        <v>1153</v>
      </c>
      <c r="DO13" s="1336" t="s">
        <v>1153</v>
      </c>
      <c r="DP13" s="1336" t="s">
        <v>1153</v>
      </c>
      <c r="DQ13" s="1336" t="s">
        <v>1153</v>
      </c>
      <c r="DR13" s="1336" t="s">
        <v>1153</v>
      </c>
      <c r="DS13" s="1336" t="s">
        <v>1153</v>
      </c>
      <c r="DT13" s="1336" t="s">
        <v>1153</v>
      </c>
      <c r="DU13" s="1336" t="s">
        <v>1153</v>
      </c>
      <c r="DV13" s="1336" t="s">
        <v>1153</v>
      </c>
      <c r="DW13" s="1336" t="s">
        <v>1153</v>
      </c>
      <c r="DX13" s="1336" t="s">
        <v>1153</v>
      </c>
      <c r="DY13" s="1336" t="s">
        <v>1153</v>
      </c>
      <c r="DZ13" s="1336" t="s">
        <v>1153</v>
      </c>
      <c r="EA13" s="1336" t="s">
        <v>1153</v>
      </c>
      <c r="EB13" s="1336" t="s">
        <v>1153</v>
      </c>
      <c r="EC13" s="1336" t="s">
        <v>1153</v>
      </c>
      <c r="ED13" s="1336" t="s">
        <v>1153</v>
      </c>
      <c r="EE13" s="1336" t="s">
        <v>1153</v>
      </c>
      <c r="EF13" s="1336" t="s">
        <v>1153</v>
      </c>
      <c r="EG13" s="1336" t="s">
        <v>1153</v>
      </c>
      <c r="EH13" s="1336" t="s">
        <v>1153</v>
      </c>
      <c r="EI13" s="1336" t="s">
        <v>1153</v>
      </c>
      <c r="EJ13" s="1336" t="s">
        <v>1153</v>
      </c>
      <c r="EK13" s="1336" t="s">
        <v>1153</v>
      </c>
      <c r="EL13" s="1336" t="s">
        <v>1153</v>
      </c>
      <c r="EM13" s="1336" t="s">
        <v>11777</v>
      </c>
      <c r="EN13" s="1336" t="s">
        <v>11778</v>
      </c>
      <c r="EO13" s="1546">
        <v>46021</v>
      </c>
      <c r="EP13" s="1336" t="s">
        <v>11779</v>
      </c>
      <c r="EQ13" s="1336" t="s">
        <v>11780</v>
      </c>
      <c r="ER13" s="1546">
        <v>46359</v>
      </c>
      <c r="ES13" s="1546">
        <v>46377</v>
      </c>
      <c r="ET13" s="1336" t="s">
        <v>1153</v>
      </c>
      <c r="EU13" s="1546">
        <v>43570</v>
      </c>
      <c r="EV13" s="1551">
        <v>43581</v>
      </c>
      <c r="EW13" s="1336" t="s">
        <v>1153</v>
      </c>
      <c r="EX13" s="1336" t="s">
        <v>1153</v>
      </c>
      <c r="EY13" s="1336" t="s">
        <v>1153</v>
      </c>
      <c r="EZ13" s="1336" t="s">
        <v>1153</v>
      </c>
      <c r="FA13" s="1336" t="s">
        <v>1153</v>
      </c>
      <c r="FB13" s="1552">
        <v>175</v>
      </c>
      <c r="FC13" s="1553">
        <v>44267</v>
      </c>
      <c r="FD13" s="1552" t="s">
        <v>11781</v>
      </c>
      <c r="FE13" s="1552" t="s">
        <v>9953</v>
      </c>
      <c r="FF13" s="1543">
        <v>46095</v>
      </c>
    </row>
    <row r="14" spans="1:162" s="1755" customFormat="1" ht="50.1" customHeight="1">
      <c r="A14" s="1017" t="s">
        <v>10187</v>
      </c>
      <c r="B14" s="1037">
        <v>41143</v>
      </c>
      <c r="C14" s="1017" t="s">
        <v>10186</v>
      </c>
      <c r="D14" s="952" t="s">
        <v>6736</v>
      </c>
      <c r="E14" s="1017" t="s">
        <v>10188</v>
      </c>
      <c r="F14" s="1017" t="s">
        <v>10189</v>
      </c>
      <c r="G14" s="1017" t="s">
        <v>10190</v>
      </c>
      <c r="H14" s="1017">
        <v>3125385830</v>
      </c>
      <c r="I14" s="1014" t="s">
        <v>10191</v>
      </c>
      <c r="J14" s="1017" t="s">
        <v>474</v>
      </c>
      <c r="K14" s="1017" t="s">
        <v>1153</v>
      </c>
      <c r="L14" s="1017" t="s">
        <v>1153</v>
      </c>
      <c r="M14" s="1017" t="s">
        <v>1153</v>
      </c>
      <c r="N14" s="1017" t="s">
        <v>1153</v>
      </c>
      <c r="O14" s="1017" t="s">
        <v>1153</v>
      </c>
      <c r="P14" s="1017" t="s">
        <v>1153</v>
      </c>
      <c r="Q14" s="1017" t="s">
        <v>1153</v>
      </c>
      <c r="R14" s="1017" t="s">
        <v>1153</v>
      </c>
      <c r="S14" s="1017" t="s">
        <v>1153</v>
      </c>
      <c r="T14" s="1017" t="s">
        <v>1153</v>
      </c>
      <c r="U14" s="1017" t="s">
        <v>1153</v>
      </c>
      <c r="V14" s="1017" t="s">
        <v>1153</v>
      </c>
      <c r="W14" s="1017" t="s">
        <v>1153</v>
      </c>
      <c r="X14" s="1017" t="s">
        <v>1153</v>
      </c>
      <c r="Y14" s="1017" t="s">
        <v>1153</v>
      </c>
      <c r="Z14" s="1017" t="s">
        <v>1153</v>
      </c>
      <c r="AA14" s="1017" t="s">
        <v>1153</v>
      </c>
      <c r="AB14" s="1017" t="s">
        <v>10193</v>
      </c>
      <c r="AC14" s="1037" t="s">
        <v>10192</v>
      </c>
      <c r="AD14" s="1017" t="s">
        <v>10194</v>
      </c>
      <c r="AE14" s="1017" t="s">
        <v>1153</v>
      </c>
      <c r="AF14" s="1017" t="s">
        <v>1153</v>
      </c>
      <c r="AG14" s="1017" t="s">
        <v>1153</v>
      </c>
      <c r="AH14" s="1017" t="s">
        <v>1153</v>
      </c>
      <c r="AI14" s="1017" t="s">
        <v>1153</v>
      </c>
      <c r="AJ14" s="1017" t="s">
        <v>1153</v>
      </c>
      <c r="AK14" s="1017" t="s">
        <v>1153</v>
      </c>
      <c r="AL14" s="1017" t="s">
        <v>1153</v>
      </c>
      <c r="AM14" s="1017" t="s">
        <v>1153</v>
      </c>
      <c r="AN14" s="1017" t="s">
        <v>1153</v>
      </c>
      <c r="AO14" s="1017" t="s">
        <v>1153</v>
      </c>
      <c r="AP14" s="1017" t="s">
        <v>1153</v>
      </c>
      <c r="AQ14" s="1017" t="s">
        <v>1153</v>
      </c>
      <c r="AR14" s="1017" t="s">
        <v>1153</v>
      </c>
      <c r="AS14" s="1017" t="s">
        <v>1153</v>
      </c>
      <c r="AT14" s="1017" t="s">
        <v>1153</v>
      </c>
      <c r="AU14" s="1017" t="s">
        <v>1153</v>
      </c>
      <c r="AV14" s="1017" t="s">
        <v>1153</v>
      </c>
      <c r="AW14" s="1017" t="s">
        <v>1153</v>
      </c>
      <c r="AX14" s="1017" t="s">
        <v>1153</v>
      </c>
      <c r="AY14" s="1017" t="s">
        <v>1153</v>
      </c>
      <c r="AZ14" s="1017" t="s">
        <v>1153</v>
      </c>
      <c r="BA14" s="1017" t="s">
        <v>1153</v>
      </c>
      <c r="BB14" s="1017" t="s">
        <v>1153</v>
      </c>
      <c r="BC14" s="1039" t="s">
        <v>10196</v>
      </c>
      <c r="BD14" s="1041" t="s">
        <v>10195</v>
      </c>
      <c r="BE14" s="1039" t="s">
        <v>10197</v>
      </c>
      <c r="BF14" s="1039" t="s">
        <v>1156</v>
      </c>
      <c r="BG14" s="1039" t="s">
        <v>1153</v>
      </c>
      <c r="BH14" s="1039" t="s">
        <v>1153</v>
      </c>
      <c r="BI14" s="1041" t="s">
        <v>10198</v>
      </c>
      <c r="BJ14" s="1017" t="s">
        <v>1153</v>
      </c>
      <c r="BK14" s="1017" t="s">
        <v>1153</v>
      </c>
      <c r="BL14" s="1017" t="s">
        <v>1153</v>
      </c>
      <c r="BM14" s="1017" t="s">
        <v>1153</v>
      </c>
      <c r="BN14" s="1017" t="s">
        <v>1153</v>
      </c>
      <c r="BO14" s="1017" t="s">
        <v>1153</v>
      </c>
      <c r="BP14" s="1017" t="s">
        <v>1153</v>
      </c>
      <c r="BQ14" s="1017" t="s">
        <v>1153</v>
      </c>
      <c r="BR14" s="1017" t="s">
        <v>1153</v>
      </c>
      <c r="BS14" s="1017" t="s">
        <v>1153</v>
      </c>
      <c r="BT14" s="1017" t="s">
        <v>1153</v>
      </c>
      <c r="BU14" s="1017" t="s">
        <v>1153</v>
      </c>
      <c r="BV14" s="1017" t="s">
        <v>1153</v>
      </c>
      <c r="BW14" s="1017" t="s">
        <v>1153</v>
      </c>
      <c r="BX14" s="1017" t="s">
        <v>1153</v>
      </c>
      <c r="BY14" s="1017" t="s">
        <v>1153</v>
      </c>
      <c r="BZ14" s="1017" t="s">
        <v>1153</v>
      </c>
      <c r="CA14" s="1017" t="s">
        <v>1153</v>
      </c>
      <c r="CB14" s="1017" t="s">
        <v>1153</v>
      </c>
      <c r="CC14" s="1017" t="s">
        <v>1153</v>
      </c>
      <c r="CD14" s="1017" t="s">
        <v>1153</v>
      </c>
      <c r="CE14" s="1017" t="s">
        <v>1153</v>
      </c>
      <c r="CF14" s="1017" t="s">
        <v>1153</v>
      </c>
      <c r="CG14" s="1017" t="s">
        <v>1153</v>
      </c>
      <c r="CH14" s="1017" t="s">
        <v>1153</v>
      </c>
      <c r="CI14" s="1017" t="s">
        <v>1153</v>
      </c>
      <c r="CJ14" s="1017" t="s">
        <v>1153</v>
      </c>
      <c r="CK14" s="1017" t="s">
        <v>1153</v>
      </c>
      <c r="CL14" s="1017" t="s">
        <v>1153</v>
      </c>
      <c r="CM14" s="1017" t="s">
        <v>1153</v>
      </c>
      <c r="CN14" s="1017" t="s">
        <v>1153</v>
      </c>
      <c r="CO14" s="1017" t="s">
        <v>1153</v>
      </c>
      <c r="CP14" s="1017" t="s">
        <v>1153</v>
      </c>
      <c r="CQ14" s="1017" t="s">
        <v>1153</v>
      </c>
      <c r="CR14" s="1017" t="s">
        <v>1153</v>
      </c>
      <c r="CS14" s="1017" t="s">
        <v>1153</v>
      </c>
      <c r="CT14" s="1017" t="s">
        <v>1153</v>
      </c>
      <c r="CU14" s="1017" t="s">
        <v>1153</v>
      </c>
      <c r="CV14" s="1017" t="s">
        <v>1153</v>
      </c>
      <c r="CW14" s="1017" t="s">
        <v>1153</v>
      </c>
      <c r="CX14" s="1017" t="s">
        <v>1153</v>
      </c>
      <c r="CY14" s="1017" t="s">
        <v>1153</v>
      </c>
      <c r="CZ14" s="1017" t="s">
        <v>1153</v>
      </c>
      <c r="DA14" s="1017" t="s">
        <v>1153</v>
      </c>
      <c r="DB14" s="1017" t="s">
        <v>1153</v>
      </c>
      <c r="DC14" s="1017" t="s">
        <v>1153</v>
      </c>
      <c r="DD14" s="1017" t="s">
        <v>1153</v>
      </c>
      <c r="DE14" s="1017" t="s">
        <v>1153</v>
      </c>
      <c r="DF14" s="1017" t="s">
        <v>1153</v>
      </c>
      <c r="DG14" s="1017" t="s">
        <v>1153</v>
      </c>
      <c r="DH14" s="1017" t="s">
        <v>1153</v>
      </c>
      <c r="DI14" s="1017" t="s">
        <v>1153</v>
      </c>
      <c r="DJ14" s="1017" t="s">
        <v>1153</v>
      </c>
      <c r="DK14" s="1017" t="s">
        <v>1153</v>
      </c>
      <c r="DL14" s="1017" t="s">
        <v>1153</v>
      </c>
      <c r="DM14" s="1017" t="s">
        <v>1153</v>
      </c>
      <c r="DN14" s="1017" t="s">
        <v>1153</v>
      </c>
      <c r="DO14" s="1017" t="s">
        <v>1153</v>
      </c>
      <c r="DP14" s="1017" t="s">
        <v>1153</v>
      </c>
      <c r="DQ14" s="1017" t="s">
        <v>1153</v>
      </c>
      <c r="DR14" s="1017" t="s">
        <v>1153</v>
      </c>
      <c r="DS14" s="1017" t="s">
        <v>1153</v>
      </c>
      <c r="DT14" s="1017" t="s">
        <v>1153</v>
      </c>
      <c r="DU14" s="1017" t="s">
        <v>1153</v>
      </c>
      <c r="DV14" s="1017" t="s">
        <v>1153</v>
      </c>
      <c r="DW14" s="1017" t="s">
        <v>1153</v>
      </c>
      <c r="DX14" s="1017" t="s">
        <v>1153</v>
      </c>
      <c r="DY14" s="1017" t="s">
        <v>1153</v>
      </c>
      <c r="DZ14" s="1017" t="s">
        <v>1153</v>
      </c>
      <c r="EA14" s="1017" t="s">
        <v>1153</v>
      </c>
      <c r="EB14" s="1017" t="s">
        <v>1153</v>
      </c>
      <c r="EC14" s="1017" t="s">
        <v>1153</v>
      </c>
      <c r="ED14" s="1017" t="s">
        <v>1153</v>
      </c>
      <c r="EE14" s="1017" t="s">
        <v>1153</v>
      </c>
      <c r="EF14" s="1017" t="s">
        <v>1153</v>
      </c>
      <c r="EG14" s="1017" t="s">
        <v>1153</v>
      </c>
      <c r="EH14" s="1017" t="s">
        <v>1153</v>
      </c>
      <c r="EI14" s="1017" t="s">
        <v>1153</v>
      </c>
      <c r="EJ14" s="1017" t="s">
        <v>1153</v>
      </c>
      <c r="EK14" s="1017" t="s">
        <v>1153</v>
      </c>
      <c r="EL14" s="1017" t="s">
        <v>1153</v>
      </c>
      <c r="EM14" s="1017" t="s">
        <v>1153</v>
      </c>
      <c r="EN14" s="1017" t="s">
        <v>1153</v>
      </c>
      <c r="EO14" s="1017" t="s">
        <v>1153</v>
      </c>
      <c r="EP14" s="1017" t="s">
        <v>1153</v>
      </c>
      <c r="EQ14" s="1017" t="s">
        <v>1153</v>
      </c>
      <c r="ER14" s="1017" t="s">
        <v>1153</v>
      </c>
      <c r="ES14" s="1017" t="s">
        <v>1153</v>
      </c>
      <c r="ET14" s="1017" t="s">
        <v>1153</v>
      </c>
      <c r="EU14" s="1017" t="s">
        <v>1153</v>
      </c>
      <c r="EV14" s="1017" t="s">
        <v>1153</v>
      </c>
      <c r="EW14" s="1017" t="s">
        <v>1153</v>
      </c>
      <c r="EX14" s="1017" t="s">
        <v>1153</v>
      </c>
      <c r="EY14" s="1017" t="s">
        <v>1153</v>
      </c>
      <c r="EZ14" s="1017" t="s">
        <v>1153</v>
      </c>
      <c r="FA14" s="1017" t="s">
        <v>1153</v>
      </c>
      <c r="FB14" s="1017" t="s">
        <v>1153</v>
      </c>
      <c r="FC14" s="1017" t="s">
        <v>1153</v>
      </c>
      <c r="FD14" s="2020" t="s">
        <v>10199</v>
      </c>
      <c r="FE14" s="2020" t="s">
        <v>4704</v>
      </c>
      <c r="FF14" s="1013">
        <v>45897</v>
      </c>
    </row>
    <row r="15" spans="1:162" s="154" customFormat="1" ht="50.1" customHeight="1">
      <c r="A15" s="156" t="s">
        <v>6658</v>
      </c>
      <c r="B15" s="374">
        <v>41180</v>
      </c>
      <c r="C15" s="156" t="s">
        <v>6659</v>
      </c>
      <c r="D15" s="156" t="s">
        <v>6736</v>
      </c>
      <c r="E15" s="156" t="s">
        <v>6660</v>
      </c>
      <c r="F15" s="156">
        <v>19145149</v>
      </c>
      <c r="G15" s="156" t="s">
        <v>6661</v>
      </c>
      <c r="H15" s="156">
        <v>3212322188</v>
      </c>
      <c r="I15" s="156"/>
      <c r="J15" s="156" t="s">
        <v>322</v>
      </c>
      <c r="K15" s="156"/>
      <c r="L15" s="156" t="s">
        <v>69</v>
      </c>
      <c r="M15" s="156" t="s">
        <v>70</v>
      </c>
      <c r="N15" s="156" t="s">
        <v>6662</v>
      </c>
      <c r="O15" s="156"/>
      <c r="P15" s="156"/>
      <c r="Q15" s="156"/>
      <c r="R15" s="156"/>
      <c r="S15" s="156"/>
      <c r="T15" s="156"/>
      <c r="U15" s="156"/>
      <c r="V15" s="156"/>
      <c r="W15" s="156"/>
      <c r="X15" s="156"/>
      <c r="Y15" s="156"/>
      <c r="Z15" s="156"/>
      <c r="AA15" s="156"/>
      <c r="AB15" s="156"/>
      <c r="AC15" s="156"/>
      <c r="AD15" s="156"/>
      <c r="AE15" s="156"/>
      <c r="AF15" s="156"/>
      <c r="AG15" s="156"/>
      <c r="AH15" s="156"/>
      <c r="AI15" s="156"/>
      <c r="AJ15" s="156"/>
      <c r="AK15" s="156"/>
      <c r="AL15" s="156"/>
      <c r="AM15" s="156"/>
      <c r="AN15" s="156"/>
      <c r="AO15" s="156"/>
      <c r="AP15" s="156"/>
      <c r="AQ15" s="156"/>
      <c r="AR15" s="156"/>
      <c r="AS15" s="156"/>
      <c r="AT15" s="156"/>
      <c r="AU15" s="156"/>
      <c r="AV15" s="156"/>
      <c r="AW15" s="156"/>
      <c r="AX15" s="156"/>
      <c r="AY15" s="156"/>
      <c r="AZ15" s="156"/>
      <c r="BA15" s="156"/>
      <c r="BB15" s="156"/>
      <c r="BC15" s="156">
        <v>629</v>
      </c>
      <c r="BD15" s="375">
        <v>41940</v>
      </c>
      <c r="BE15" s="156"/>
      <c r="BF15" s="156" t="s">
        <v>1156</v>
      </c>
      <c r="BG15" s="156"/>
      <c r="BH15" s="156"/>
      <c r="BI15" s="374">
        <v>41949</v>
      </c>
      <c r="BJ15" s="375">
        <v>41967</v>
      </c>
      <c r="BK15" s="156"/>
      <c r="BL15" s="156"/>
      <c r="BM15" s="156"/>
      <c r="BN15" s="156"/>
      <c r="BO15" s="156"/>
      <c r="BP15" s="156"/>
      <c r="BQ15" s="156"/>
      <c r="BR15" s="156"/>
      <c r="BS15" s="156"/>
      <c r="BT15" s="156"/>
      <c r="BU15" s="156"/>
      <c r="BV15" s="156"/>
      <c r="BW15" s="156"/>
      <c r="BX15" s="156"/>
      <c r="BY15" s="156"/>
      <c r="BZ15" s="156"/>
      <c r="CA15" s="156"/>
      <c r="CB15" s="156"/>
      <c r="CC15" s="156"/>
      <c r="CD15" s="156"/>
      <c r="CE15" s="156"/>
      <c r="CF15" s="156"/>
      <c r="CG15" s="156"/>
      <c r="CH15" s="156"/>
      <c r="CI15" s="156"/>
      <c r="CJ15" s="156"/>
      <c r="CK15" s="156"/>
      <c r="CL15" s="156"/>
      <c r="CM15" s="156"/>
      <c r="CN15" s="156"/>
      <c r="CO15" s="156"/>
      <c r="CP15" s="156"/>
      <c r="CQ15" s="156"/>
      <c r="CR15" s="156"/>
      <c r="CS15" s="156"/>
      <c r="CT15" s="156"/>
      <c r="CU15" s="156"/>
      <c r="CV15" s="156"/>
      <c r="CW15" s="156"/>
      <c r="CX15" s="156"/>
      <c r="CY15" s="156"/>
      <c r="CZ15" s="156"/>
      <c r="DA15" s="156"/>
      <c r="DB15" s="156"/>
      <c r="DC15" s="156"/>
      <c r="DD15" s="156"/>
      <c r="DE15" s="156"/>
      <c r="DF15" s="156"/>
      <c r="DG15" s="156"/>
      <c r="DH15" s="156"/>
      <c r="DI15" s="156"/>
      <c r="DJ15" s="156"/>
      <c r="DK15" s="156"/>
      <c r="DL15" s="156"/>
      <c r="DM15" s="156"/>
      <c r="DN15" s="156"/>
      <c r="DO15" s="156"/>
      <c r="DP15" s="156"/>
      <c r="DQ15" s="156"/>
      <c r="DR15" s="156"/>
      <c r="DS15" s="156"/>
      <c r="DT15" s="156"/>
      <c r="DU15" s="156"/>
      <c r="DV15" s="156"/>
      <c r="DW15" s="156"/>
      <c r="DX15" s="156"/>
      <c r="DY15" s="156"/>
      <c r="DZ15" s="156"/>
      <c r="EA15" s="156"/>
      <c r="EB15" s="156"/>
      <c r="EC15" s="156"/>
      <c r="ED15" s="156"/>
      <c r="EE15" s="156"/>
      <c r="EF15" s="156"/>
      <c r="EG15" s="156"/>
      <c r="EH15" s="156"/>
      <c r="EI15" s="156"/>
      <c r="EJ15" s="156"/>
      <c r="EK15" s="156"/>
      <c r="EL15" s="156"/>
      <c r="EM15" s="156"/>
      <c r="EN15" s="156"/>
      <c r="EO15" s="156"/>
      <c r="EP15" s="156"/>
      <c r="EQ15" s="156"/>
      <c r="ER15" s="156"/>
      <c r="ES15" s="156"/>
      <c r="ET15" s="156"/>
      <c r="EU15" s="374">
        <v>42549</v>
      </c>
      <c r="EV15" s="375">
        <v>42583</v>
      </c>
      <c r="EW15" s="156"/>
      <c r="EX15" s="156"/>
      <c r="EY15" s="156"/>
      <c r="EZ15" s="156"/>
      <c r="FA15" s="156"/>
      <c r="FB15" s="156">
        <v>104</v>
      </c>
      <c r="FC15" s="375">
        <v>42802</v>
      </c>
      <c r="FD15" s="156" t="s">
        <v>6663</v>
      </c>
      <c r="FE15" s="156"/>
      <c r="FF15" s="156"/>
    </row>
    <row r="16" spans="1:162" s="1545" customFormat="1" ht="50.1" customHeight="1">
      <c r="A16" s="148" t="s">
        <v>9140</v>
      </c>
      <c r="B16" s="1543">
        <v>41183</v>
      </c>
      <c r="C16" s="148" t="s">
        <v>9139</v>
      </c>
      <c r="D16" s="148" t="s">
        <v>6736</v>
      </c>
      <c r="E16" s="148" t="s">
        <v>9141</v>
      </c>
      <c r="F16" s="148">
        <v>1056688186</v>
      </c>
      <c r="G16" s="148" t="s">
        <v>9142</v>
      </c>
      <c r="H16" s="148">
        <v>3188784226</v>
      </c>
      <c r="I16" s="148" t="s">
        <v>1153</v>
      </c>
      <c r="J16" s="148" t="s">
        <v>293</v>
      </c>
      <c r="K16" s="148"/>
      <c r="L16" s="148"/>
      <c r="M16" s="148"/>
      <c r="N16" s="148"/>
      <c r="O16" s="148"/>
      <c r="P16" s="148"/>
      <c r="Q16" s="148"/>
      <c r="R16" s="148"/>
      <c r="S16" s="148"/>
      <c r="T16" s="148"/>
      <c r="U16" s="148"/>
      <c r="V16" s="148"/>
      <c r="W16" s="148"/>
      <c r="X16" s="148"/>
      <c r="Y16" s="148"/>
      <c r="Z16" s="148"/>
      <c r="AA16" s="148"/>
      <c r="AB16" s="148" t="s">
        <v>7599</v>
      </c>
      <c r="AC16" s="1543">
        <v>41276</v>
      </c>
      <c r="AD16" s="148" t="s">
        <v>9143</v>
      </c>
      <c r="AE16" s="148"/>
      <c r="AF16" s="148"/>
      <c r="AG16" s="148"/>
      <c r="AH16" s="148"/>
      <c r="AI16" s="148"/>
      <c r="AJ16" s="148"/>
      <c r="AK16" s="148"/>
      <c r="AL16" s="148"/>
      <c r="AM16" s="148"/>
      <c r="AN16" s="148"/>
      <c r="AO16" s="148"/>
      <c r="AP16" s="148"/>
      <c r="AQ16" s="148"/>
      <c r="AR16" s="148"/>
      <c r="AS16" s="148"/>
      <c r="AT16" s="148"/>
      <c r="AU16" s="148"/>
      <c r="AV16" s="148"/>
      <c r="AW16" s="148"/>
      <c r="AX16" s="148"/>
      <c r="AY16" s="148"/>
      <c r="AZ16" s="148"/>
      <c r="BA16" s="148"/>
      <c r="BB16" s="148"/>
      <c r="BC16" s="148">
        <v>232</v>
      </c>
      <c r="BD16" s="1544">
        <v>41422</v>
      </c>
      <c r="BE16" s="148" t="s">
        <v>9143</v>
      </c>
      <c r="BF16" s="148" t="s">
        <v>1156</v>
      </c>
      <c r="BG16" s="148" t="s">
        <v>1153</v>
      </c>
      <c r="BH16" s="148" t="s">
        <v>1153</v>
      </c>
      <c r="BI16" s="1543"/>
      <c r="BJ16" s="1544"/>
      <c r="BK16" s="148"/>
      <c r="BL16" s="148"/>
      <c r="BM16" s="148"/>
      <c r="BN16" s="148"/>
      <c r="BO16" s="148"/>
      <c r="BP16" s="148"/>
      <c r="BQ16" s="148"/>
      <c r="BR16" s="148"/>
      <c r="BS16" s="148"/>
      <c r="BT16" s="148"/>
      <c r="BU16" s="148"/>
      <c r="BV16" s="148"/>
      <c r="BW16" s="148"/>
      <c r="BX16" s="148"/>
      <c r="BY16" s="148"/>
      <c r="BZ16" s="148"/>
      <c r="CA16" s="148"/>
      <c r="CB16" s="148"/>
      <c r="CC16" s="148"/>
      <c r="CD16" s="148"/>
      <c r="CE16" s="148"/>
      <c r="CF16" s="148"/>
      <c r="CG16" s="148"/>
      <c r="CH16" s="148"/>
      <c r="CI16" s="148"/>
      <c r="CJ16" s="148"/>
      <c r="CK16" s="148"/>
      <c r="CL16" s="148"/>
      <c r="CM16" s="148"/>
      <c r="CN16" s="148"/>
      <c r="CO16" s="148"/>
      <c r="CP16" s="148"/>
      <c r="CQ16" s="148"/>
      <c r="CR16" s="148"/>
      <c r="CS16" s="148"/>
      <c r="CT16" s="148"/>
      <c r="CU16" s="148"/>
      <c r="CV16" s="148"/>
      <c r="CW16" s="148"/>
      <c r="CX16" s="148"/>
      <c r="CY16" s="148"/>
      <c r="CZ16" s="148"/>
      <c r="DA16" s="148"/>
      <c r="DB16" s="148"/>
      <c r="DC16" s="148"/>
      <c r="DD16" s="148"/>
      <c r="DE16" s="148"/>
      <c r="DF16" s="148"/>
      <c r="DG16" s="148"/>
      <c r="DH16" s="148"/>
      <c r="DI16" s="148"/>
      <c r="DJ16" s="148"/>
      <c r="DK16" s="148"/>
      <c r="DL16" s="148"/>
      <c r="DM16" s="148"/>
      <c r="DN16" s="148"/>
      <c r="DO16" s="148"/>
      <c r="DP16" s="148"/>
      <c r="DQ16" s="148"/>
      <c r="DR16" s="148"/>
      <c r="DS16" s="148"/>
      <c r="DT16" s="148"/>
      <c r="DU16" s="148"/>
      <c r="DV16" s="148"/>
      <c r="DW16" s="148"/>
      <c r="DX16" s="148"/>
      <c r="DY16" s="148"/>
      <c r="DZ16" s="148"/>
      <c r="EA16" s="148"/>
      <c r="EB16" s="148"/>
      <c r="EC16" s="148"/>
      <c r="ED16" s="148"/>
      <c r="EE16" s="148"/>
      <c r="EF16" s="148"/>
      <c r="EG16" s="148"/>
      <c r="EH16" s="148"/>
      <c r="EI16" s="148"/>
      <c r="EJ16" s="148"/>
      <c r="EK16" s="148"/>
      <c r="EL16" s="148"/>
      <c r="EM16" s="148"/>
      <c r="EN16" s="1544" t="s">
        <v>1153</v>
      </c>
      <c r="EO16" s="1544" t="s">
        <v>1153</v>
      </c>
      <c r="EP16" s="1544" t="s">
        <v>1153</v>
      </c>
      <c r="EQ16" s="1544" t="s">
        <v>1153</v>
      </c>
      <c r="ER16" s="1544" t="s">
        <v>1153</v>
      </c>
      <c r="ES16" s="1544" t="s">
        <v>1153</v>
      </c>
      <c r="ET16" s="1544" t="s">
        <v>1153</v>
      </c>
      <c r="EU16" s="1544" t="s">
        <v>1153</v>
      </c>
      <c r="EV16" s="1544" t="s">
        <v>1153</v>
      </c>
      <c r="EW16" s="1544" t="s">
        <v>1153</v>
      </c>
      <c r="EX16" s="1544" t="s">
        <v>1153</v>
      </c>
      <c r="EY16" s="1544" t="s">
        <v>1153</v>
      </c>
      <c r="EZ16" s="1544" t="s">
        <v>1153</v>
      </c>
      <c r="FA16" s="1544" t="s">
        <v>1153</v>
      </c>
      <c r="FB16" s="1544" t="s">
        <v>1153</v>
      </c>
      <c r="FC16" s="1544" t="s">
        <v>1153</v>
      </c>
      <c r="FD16" s="148" t="s">
        <v>9144</v>
      </c>
      <c r="FE16" s="148" t="s">
        <v>9145</v>
      </c>
      <c r="FF16" s="1543">
        <v>45775</v>
      </c>
    </row>
    <row r="17" spans="1:162" s="154" customFormat="1" ht="50.1" customHeight="1">
      <c r="A17" s="156" t="s">
        <v>7051</v>
      </c>
      <c r="B17" s="374">
        <v>41187</v>
      </c>
      <c r="C17" s="156" t="s">
        <v>7050</v>
      </c>
      <c r="D17" s="156" t="s">
        <v>6736</v>
      </c>
      <c r="E17" s="156" t="s">
        <v>7052</v>
      </c>
      <c r="F17" s="156">
        <v>4290248</v>
      </c>
      <c r="G17" s="156" t="s">
        <v>7053</v>
      </c>
      <c r="H17" s="156">
        <v>3125212436</v>
      </c>
      <c r="I17" s="156"/>
      <c r="J17" s="156" t="s">
        <v>7054</v>
      </c>
      <c r="K17" s="156" t="s">
        <v>7054</v>
      </c>
      <c r="L17" s="156" t="s">
        <v>69</v>
      </c>
      <c r="M17" s="156" t="s">
        <v>70</v>
      </c>
      <c r="N17" s="156" t="s">
        <v>7055</v>
      </c>
      <c r="O17" s="156"/>
      <c r="P17" s="156"/>
      <c r="Q17" s="156"/>
      <c r="R17" s="156"/>
      <c r="S17" s="156"/>
      <c r="T17" s="156"/>
      <c r="U17" s="156"/>
      <c r="V17" s="156"/>
      <c r="W17" s="156"/>
      <c r="X17" s="156"/>
      <c r="Y17" s="156"/>
      <c r="Z17" s="156"/>
      <c r="AA17" s="156"/>
      <c r="AB17" s="156"/>
      <c r="AC17" s="156"/>
      <c r="AD17" s="156"/>
      <c r="AE17" s="156"/>
      <c r="AF17" s="156"/>
      <c r="AG17" s="156"/>
      <c r="AH17" s="156"/>
      <c r="AI17" s="156"/>
      <c r="AJ17" s="156"/>
      <c r="AK17" s="156"/>
      <c r="AL17" s="156"/>
      <c r="AM17" s="156"/>
      <c r="AN17" s="156"/>
      <c r="AO17" s="156"/>
      <c r="AP17" s="156"/>
      <c r="AQ17" s="156"/>
      <c r="AR17" s="156"/>
      <c r="AS17" s="156"/>
      <c r="AT17" s="156"/>
      <c r="AU17" s="156"/>
      <c r="AV17" s="156"/>
      <c r="AW17" s="156"/>
      <c r="AX17" s="156"/>
      <c r="AY17" s="156"/>
      <c r="AZ17" s="156"/>
      <c r="BA17" s="156"/>
      <c r="BB17" s="156"/>
      <c r="BC17" s="156">
        <v>524</v>
      </c>
      <c r="BD17" s="375">
        <v>41564</v>
      </c>
      <c r="BE17" s="156" t="s">
        <v>6747</v>
      </c>
      <c r="BF17" s="156" t="s">
        <v>1156</v>
      </c>
      <c r="BG17" s="156"/>
      <c r="BH17" s="156"/>
      <c r="BI17" s="374">
        <v>41598</v>
      </c>
      <c r="BJ17" s="375">
        <v>41613</v>
      </c>
      <c r="BK17" s="374">
        <v>45265</v>
      </c>
      <c r="BL17" s="156"/>
      <c r="BM17" s="156"/>
      <c r="BN17" s="156"/>
      <c r="BO17" s="156"/>
      <c r="BP17" s="156"/>
      <c r="BQ17" s="156"/>
      <c r="BR17" s="156"/>
      <c r="BS17" s="156"/>
      <c r="BT17" s="156"/>
      <c r="BU17" s="156"/>
      <c r="BV17" s="156"/>
      <c r="BW17" s="156"/>
      <c r="BX17" s="156"/>
      <c r="BY17" s="156"/>
      <c r="BZ17" s="156"/>
      <c r="CA17" s="156"/>
      <c r="CB17" s="156" t="s">
        <v>7056</v>
      </c>
      <c r="CC17" s="374">
        <v>41773</v>
      </c>
      <c r="CD17" s="374">
        <v>41810</v>
      </c>
      <c r="CE17" s="374">
        <v>41845</v>
      </c>
      <c r="CF17" s="156" t="s">
        <v>7057</v>
      </c>
      <c r="CG17" s="156">
        <v>526</v>
      </c>
      <c r="CH17" s="374">
        <v>41886</v>
      </c>
      <c r="CI17" s="156" t="s">
        <v>6747</v>
      </c>
      <c r="CJ17" s="156" t="s">
        <v>1206</v>
      </c>
      <c r="CK17" s="156"/>
      <c r="CL17" s="156"/>
      <c r="CM17" s="156"/>
      <c r="CN17" s="156"/>
      <c r="CO17" s="156"/>
      <c r="CP17" s="156"/>
      <c r="CQ17" s="156"/>
      <c r="CR17" s="156"/>
      <c r="CS17" s="156"/>
      <c r="CT17" s="156"/>
      <c r="CU17" s="156"/>
      <c r="CV17" s="156"/>
      <c r="CW17" s="156"/>
      <c r="CX17" s="156"/>
      <c r="CY17" s="156"/>
      <c r="CZ17" s="156"/>
      <c r="DA17" s="156"/>
      <c r="DB17" s="156"/>
      <c r="DC17" s="156"/>
      <c r="DD17" s="156"/>
      <c r="DE17" s="156"/>
      <c r="DF17" s="156"/>
      <c r="DG17" s="156"/>
      <c r="DH17" s="156"/>
      <c r="DI17" s="156"/>
      <c r="DJ17" s="156"/>
      <c r="DK17" s="156"/>
      <c r="DL17" s="156"/>
      <c r="DM17" s="156"/>
      <c r="DN17" s="156"/>
      <c r="DO17" s="156"/>
      <c r="DP17" s="156"/>
      <c r="DQ17" s="156"/>
      <c r="DR17" s="156"/>
      <c r="DS17" s="156"/>
      <c r="DT17" s="156"/>
      <c r="DU17" s="156"/>
      <c r="DV17" s="156"/>
      <c r="DW17" s="156"/>
      <c r="DX17" s="156"/>
      <c r="DY17" s="156"/>
      <c r="DZ17" s="156">
        <v>641</v>
      </c>
      <c r="EA17" s="374">
        <v>45533</v>
      </c>
      <c r="EB17" s="156" t="s">
        <v>7058</v>
      </c>
      <c r="EC17" s="156"/>
      <c r="ED17" s="156"/>
      <c r="EE17" s="156"/>
      <c r="EF17" s="156"/>
      <c r="EG17" s="156"/>
      <c r="EH17" s="156"/>
      <c r="EI17" s="156"/>
      <c r="EJ17" s="156"/>
      <c r="EK17" s="156"/>
      <c r="EL17" s="156"/>
      <c r="EM17" s="156"/>
      <c r="EN17" s="156"/>
      <c r="EO17" s="156"/>
      <c r="EP17" s="156"/>
      <c r="EQ17" s="156"/>
      <c r="ER17" s="156"/>
      <c r="ES17" s="156"/>
      <c r="ET17" s="156"/>
      <c r="EU17" s="374"/>
      <c r="EV17" s="375"/>
      <c r="EW17" s="156"/>
      <c r="EX17" s="156"/>
      <c r="EY17" s="156"/>
      <c r="EZ17" s="156"/>
      <c r="FA17" s="156"/>
      <c r="FB17" s="156"/>
      <c r="FC17" s="375"/>
      <c r="FD17" s="156"/>
      <c r="FE17" s="156" t="s">
        <v>7059</v>
      </c>
      <c r="FF17" s="374">
        <v>45544</v>
      </c>
    </row>
    <row r="18" spans="1:162" s="1755" customFormat="1" ht="50.1" customHeight="1">
      <c r="A18" s="952"/>
      <c r="B18" s="1013"/>
      <c r="C18" s="952" t="s">
        <v>12595</v>
      </c>
      <c r="D18" s="952"/>
      <c r="E18" s="952" t="s">
        <v>12596</v>
      </c>
      <c r="F18" s="952">
        <v>4128829</v>
      </c>
      <c r="G18" s="952" t="s">
        <v>12597</v>
      </c>
      <c r="H18" s="952" t="s">
        <v>12598</v>
      </c>
      <c r="I18" s="1014"/>
      <c r="J18" s="952"/>
      <c r="K18" s="952"/>
      <c r="L18" s="952"/>
      <c r="M18" s="952"/>
      <c r="N18" s="952" t="s">
        <v>12599</v>
      </c>
      <c r="O18" s="952" t="s">
        <v>1153</v>
      </c>
      <c r="P18" s="952" t="s">
        <v>1153</v>
      </c>
      <c r="Q18" s="952" t="s">
        <v>1153</v>
      </c>
      <c r="R18" s="952" t="s">
        <v>1153</v>
      </c>
      <c r="S18" s="952" t="s">
        <v>1153</v>
      </c>
      <c r="T18" s="952" t="s">
        <v>1153</v>
      </c>
      <c r="U18" s="952" t="s">
        <v>1153</v>
      </c>
      <c r="V18" s="952" t="s">
        <v>1153</v>
      </c>
      <c r="W18" s="952" t="s">
        <v>1153</v>
      </c>
      <c r="X18" s="952" t="s">
        <v>1153</v>
      </c>
      <c r="Y18" s="952" t="s">
        <v>1153</v>
      </c>
      <c r="Z18" s="952" t="s">
        <v>1153</v>
      </c>
      <c r="AA18" s="952" t="s">
        <v>1153</v>
      </c>
      <c r="AB18" s="952" t="s">
        <v>1153</v>
      </c>
      <c r="AC18" s="952" t="s">
        <v>1153</v>
      </c>
      <c r="AD18" s="952" t="s">
        <v>1153</v>
      </c>
      <c r="AE18" s="952" t="s">
        <v>1153</v>
      </c>
      <c r="AF18" s="952" t="s">
        <v>1153</v>
      </c>
      <c r="AG18" s="952" t="s">
        <v>1153</v>
      </c>
      <c r="AH18" s="952" t="s">
        <v>1153</v>
      </c>
      <c r="AI18" s="952" t="s">
        <v>1153</v>
      </c>
      <c r="AJ18" s="952" t="s">
        <v>1153</v>
      </c>
      <c r="AK18" s="952" t="s">
        <v>1153</v>
      </c>
      <c r="AL18" s="952" t="s">
        <v>1153</v>
      </c>
      <c r="AM18" s="952" t="s">
        <v>1153</v>
      </c>
      <c r="AN18" s="952" t="s">
        <v>1153</v>
      </c>
      <c r="AO18" s="952" t="s">
        <v>1153</v>
      </c>
      <c r="AP18" s="952" t="s">
        <v>1153</v>
      </c>
      <c r="AQ18" s="952" t="s">
        <v>1153</v>
      </c>
      <c r="AR18" s="952" t="s">
        <v>1153</v>
      </c>
      <c r="AS18" s="952" t="s">
        <v>1153</v>
      </c>
      <c r="AT18" s="952" t="s">
        <v>1153</v>
      </c>
      <c r="AU18" s="952" t="s">
        <v>1153</v>
      </c>
      <c r="AV18" s="952" t="s">
        <v>1153</v>
      </c>
      <c r="AW18" s="952" t="s">
        <v>1153</v>
      </c>
      <c r="AX18" s="952" t="s">
        <v>1153</v>
      </c>
      <c r="AY18" s="952" t="s">
        <v>1153</v>
      </c>
      <c r="AZ18" s="952" t="s">
        <v>1153</v>
      </c>
      <c r="BA18" s="952" t="s">
        <v>1153</v>
      </c>
      <c r="BB18" s="952" t="s">
        <v>1153</v>
      </c>
      <c r="BC18" s="952">
        <v>517</v>
      </c>
      <c r="BD18" s="1350">
        <v>41564</v>
      </c>
      <c r="BE18" s="952" t="s">
        <v>6747</v>
      </c>
      <c r="BF18" s="952" t="s">
        <v>3817</v>
      </c>
      <c r="BG18" s="952" t="s">
        <v>1153</v>
      </c>
      <c r="BH18" s="952" t="s">
        <v>1153</v>
      </c>
      <c r="BI18" s="1013">
        <v>41570</v>
      </c>
      <c r="BJ18" s="1013">
        <v>41586</v>
      </c>
      <c r="BK18" s="1013">
        <v>41586</v>
      </c>
      <c r="BL18" s="952" t="s">
        <v>1153</v>
      </c>
      <c r="BM18" s="952" t="s">
        <v>1153</v>
      </c>
      <c r="BN18" s="952" t="s">
        <v>1153</v>
      </c>
      <c r="BO18" s="952" t="s">
        <v>1153</v>
      </c>
      <c r="BP18" s="952" t="s">
        <v>1153</v>
      </c>
      <c r="BQ18" s="952" t="s">
        <v>1153</v>
      </c>
      <c r="BR18" s="952" t="s">
        <v>1153</v>
      </c>
      <c r="BS18" s="952" t="s">
        <v>1153</v>
      </c>
      <c r="BT18" s="1013" t="s">
        <v>1153</v>
      </c>
      <c r="BU18" s="952" t="s">
        <v>1153</v>
      </c>
      <c r="BV18" s="952" t="s">
        <v>1153</v>
      </c>
      <c r="BW18" s="952" t="s">
        <v>1153</v>
      </c>
      <c r="BX18" s="952" t="s">
        <v>1153</v>
      </c>
      <c r="BY18" s="1013" t="s">
        <v>1153</v>
      </c>
      <c r="BZ18" s="952" t="s">
        <v>1153</v>
      </c>
      <c r="CA18" s="952" t="s">
        <v>1153</v>
      </c>
      <c r="CB18" s="952" t="s">
        <v>1153</v>
      </c>
      <c r="CC18" s="952" t="s">
        <v>1153</v>
      </c>
      <c r="CD18" s="952" t="s">
        <v>1153</v>
      </c>
      <c r="CE18" s="952" t="s">
        <v>1153</v>
      </c>
      <c r="CF18" s="952" t="s">
        <v>1153</v>
      </c>
      <c r="CG18" s="952" t="s">
        <v>1153</v>
      </c>
      <c r="CH18" s="952" t="s">
        <v>1153</v>
      </c>
      <c r="CI18" s="952" t="s">
        <v>1153</v>
      </c>
      <c r="CJ18" s="952" t="s">
        <v>1153</v>
      </c>
      <c r="CK18" s="952" t="s">
        <v>1153</v>
      </c>
      <c r="CL18" s="952" t="s">
        <v>1153</v>
      </c>
      <c r="CM18" s="952" t="s">
        <v>1153</v>
      </c>
      <c r="CN18" s="952" t="s">
        <v>1153</v>
      </c>
      <c r="CO18" s="952" t="s">
        <v>1153</v>
      </c>
      <c r="CP18" s="952" t="s">
        <v>1153</v>
      </c>
      <c r="CQ18" s="952" t="s">
        <v>1153</v>
      </c>
      <c r="CR18" s="952" t="s">
        <v>1153</v>
      </c>
      <c r="CS18" s="952" t="s">
        <v>1153</v>
      </c>
      <c r="CT18" s="952" t="s">
        <v>1153</v>
      </c>
      <c r="CU18" s="952" t="s">
        <v>1153</v>
      </c>
      <c r="CV18" s="952" t="s">
        <v>1153</v>
      </c>
      <c r="CW18" s="952" t="s">
        <v>1153</v>
      </c>
      <c r="CX18" s="952" t="s">
        <v>1153</v>
      </c>
      <c r="CY18" s="952" t="s">
        <v>1153</v>
      </c>
      <c r="CZ18" s="952" t="s">
        <v>1153</v>
      </c>
      <c r="DA18" s="952" t="s">
        <v>1153</v>
      </c>
      <c r="DB18" s="952" t="s">
        <v>1153</v>
      </c>
      <c r="DC18" s="952" t="s">
        <v>1153</v>
      </c>
      <c r="DD18" s="1013" t="s">
        <v>1153</v>
      </c>
      <c r="DE18" s="1013" t="s">
        <v>1153</v>
      </c>
      <c r="DF18" s="1013" t="s">
        <v>1153</v>
      </c>
      <c r="DG18" s="952" t="s">
        <v>1153</v>
      </c>
      <c r="DH18" s="952" t="s">
        <v>1153</v>
      </c>
      <c r="DI18" s="1013" t="s">
        <v>1153</v>
      </c>
      <c r="DJ18" s="1013" t="s">
        <v>1153</v>
      </c>
      <c r="DK18" s="1013" t="s">
        <v>1153</v>
      </c>
      <c r="DL18" s="952" t="s">
        <v>1153</v>
      </c>
      <c r="DM18" s="952" t="s">
        <v>1153</v>
      </c>
      <c r="DN18" s="952" t="s">
        <v>1153</v>
      </c>
      <c r="DO18" s="952" t="s">
        <v>1153</v>
      </c>
      <c r="DP18" s="952" t="s">
        <v>1153</v>
      </c>
      <c r="DQ18" s="952" t="s">
        <v>1153</v>
      </c>
      <c r="DR18" s="952" t="s">
        <v>1153</v>
      </c>
      <c r="DS18" s="952" t="s">
        <v>1153</v>
      </c>
      <c r="DT18" s="952" t="s">
        <v>1153</v>
      </c>
      <c r="DU18" s="952" t="s">
        <v>1153</v>
      </c>
      <c r="DV18" s="952" t="s">
        <v>1153</v>
      </c>
      <c r="DW18" s="952" t="s">
        <v>1153</v>
      </c>
      <c r="DX18" s="952" t="s">
        <v>1153</v>
      </c>
      <c r="DY18" s="952" t="s">
        <v>1153</v>
      </c>
      <c r="DZ18" s="952" t="s">
        <v>1153</v>
      </c>
      <c r="EA18" s="952" t="s">
        <v>1153</v>
      </c>
      <c r="EB18" s="952" t="s">
        <v>1153</v>
      </c>
      <c r="EC18" s="952" t="s">
        <v>1153</v>
      </c>
      <c r="ED18" s="952" t="s">
        <v>1153</v>
      </c>
      <c r="EE18" s="952" t="s">
        <v>1153</v>
      </c>
      <c r="EF18" s="952" t="s">
        <v>1153</v>
      </c>
      <c r="EG18" s="952" t="s">
        <v>1153</v>
      </c>
      <c r="EH18" s="952" t="s">
        <v>1153</v>
      </c>
      <c r="EI18" s="952" t="s">
        <v>1153</v>
      </c>
      <c r="EJ18" s="952" t="s">
        <v>1153</v>
      </c>
      <c r="EK18" s="952" t="s">
        <v>1153</v>
      </c>
      <c r="EL18" s="952" t="s">
        <v>1153</v>
      </c>
      <c r="EM18" s="952" t="s">
        <v>1153</v>
      </c>
      <c r="EN18" s="952" t="s">
        <v>1153</v>
      </c>
      <c r="EO18" s="952" t="s">
        <v>1153</v>
      </c>
      <c r="EP18" s="952" t="s">
        <v>1153</v>
      </c>
      <c r="EQ18" s="952" t="s">
        <v>1153</v>
      </c>
      <c r="ER18" s="952" t="s">
        <v>1153</v>
      </c>
      <c r="ES18" s="952" t="s">
        <v>1153</v>
      </c>
      <c r="ET18" s="952" t="s">
        <v>1153</v>
      </c>
      <c r="EU18" s="1013" t="s">
        <v>1153</v>
      </c>
      <c r="EV18" s="1350" t="s">
        <v>1153</v>
      </c>
      <c r="EW18" s="952" t="s">
        <v>1153</v>
      </c>
      <c r="EX18" s="952" t="s">
        <v>1153</v>
      </c>
      <c r="EY18" s="952" t="s">
        <v>1153</v>
      </c>
      <c r="EZ18" s="952" t="s">
        <v>1153</v>
      </c>
      <c r="FA18" s="952" t="s">
        <v>1153</v>
      </c>
      <c r="FB18" s="952" t="s">
        <v>1153</v>
      </c>
      <c r="FC18" s="952" t="s">
        <v>1153</v>
      </c>
      <c r="FD18" s="952" t="s">
        <v>12600</v>
      </c>
      <c r="FE18" s="952" t="s">
        <v>9953</v>
      </c>
      <c r="FF18" s="1013">
        <v>46199</v>
      </c>
    </row>
    <row r="19" spans="1:162" s="1545" customFormat="1" ht="50.1" customHeight="1">
      <c r="A19" s="148" t="s">
        <v>9704</v>
      </c>
      <c r="B19" s="1543">
        <v>41215</v>
      </c>
      <c r="C19" s="148" t="s">
        <v>9703</v>
      </c>
      <c r="D19" s="148" t="s">
        <v>6736</v>
      </c>
      <c r="E19" s="148" t="s">
        <v>9705</v>
      </c>
      <c r="F19" s="148">
        <v>33675862</v>
      </c>
      <c r="G19" s="148" t="s">
        <v>9706</v>
      </c>
      <c r="H19" s="148">
        <v>3103451888</v>
      </c>
      <c r="I19" s="148" t="s">
        <v>1153</v>
      </c>
      <c r="J19" s="148" t="s">
        <v>801</v>
      </c>
      <c r="K19" s="148"/>
      <c r="L19" s="148"/>
      <c r="M19" s="148"/>
      <c r="N19" s="148"/>
      <c r="O19" s="148"/>
      <c r="P19" s="148" t="s">
        <v>9707</v>
      </c>
      <c r="Q19" s="1543">
        <v>44860</v>
      </c>
      <c r="R19" s="148" t="s">
        <v>9708</v>
      </c>
      <c r="S19" s="148" t="s">
        <v>1153</v>
      </c>
      <c r="T19" s="148"/>
      <c r="U19" s="148"/>
      <c r="V19" s="148"/>
      <c r="W19" s="148"/>
      <c r="X19" s="148"/>
      <c r="Y19" s="148"/>
      <c r="Z19" s="148"/>
      <c r="AA19" s="148"/>
      <c r="AB19" s="148"/>
      <c r="AC19" s="148"/>
      <c r="AD19" s="148"/>
      <c r="AE19" s="148"/>
      <c r="AF19" s="148"/>
      <c r="AG19" s="148"/>
      <c r="AH19" s="148"/>
      <c r="AI19" s="148"/>
      <c r="AJ19" s="148"/>
      <c r="AK19" s="148"/>
      <c r="AL19" s="148"/>
      <c r="AM19" s="148"/>
      <c r="AN19" s="148"/>
      <c r="AO19" s="148"/>
      <c r="AP19" s="148"/>
      <c r="AQ19" s="148"/>
      <c r="AR19" s="148"/>
      <c r="AS19" s="148"/>
      <c r="AT19" s="148"/>
      <c r="AU19" s="148"/>
      <c r="AV19" s="148"/>
      <c r="AW19" s="148"/>
      <c r="AX19" s="148"/>
      <c r="AY19" s="148"/>
      <c r="AZ19" s="148"/>
      <c r="BA19" s="148"/>
      <c r="BB19" s="148"/>
      <c r="BC19" s="148">
        <v>343</v>
      </c>
      <c r="BD19" s="1544">
        <v>41466</v>
      </c>
      <c r="BE19" s="148" t="s">
        <v>6747</v>
      </c>
      <c r="BF19" s="148" t="s">
        <v>1156</v>
      </c>
      <c r="BG19" s="148" t="s">
        <v>1153</v>
      </c>
      <c r="BH19" s="148" t="s">
        <v>1153</v>
      </c>
      <c r="BI19" s="1543"/>
      <c r="BJ19" s="1544"/>
      <c r="BK19" s="1543"/>
      <c r="BL19" s="148"/>
      <c r="BM19" s="148"/>
      <c r="BN19" s="148"/>
      <c r="BO19" s="148"/>
      <c r="BP19" s="148"/>
      <c r="BQ19" s="148"/>
      <c r="BR19" s="148"/>
      <c r="BS19" s="148"/>
      <c r="BT19" s="148"/>
      <c r="BU19" s="148"/>
      <c r="BV19" s="148"/>
      <c r="BW19" s="148"/>
      <c r="BX19" s="148"/>
      <c r="BY19" s="148"/>
      <c r="BZ19" s="148"/>
      <c r="CA19" s="148"/>
      <c r="CB19" s="148"/>
      <c r="CC19" s="1543"/>
      <c r="CD19" s="1543"/>
      <c r="CE19" s="1543"/>
      <c r="CF19" s="148"/>
      <c r="CG19" s="148"/>
      <c r="CH19" s="1543"/>
      <c r="CI19" s="148"/>
      <c r="CJ19" s="148"/>
      <c r="CK19" s="148"/>
      <c r="CL19" s="148"/>
      <c r="CM19" s="148"/>
      <c r="CN19" s="148"/>
      <c r="CO19" s="148"/>
      <c r="CP19" s="148"/>
      <c r="CQ19" s="148"/>
      <c r="CR19" s="148"/>
      <c r="CS19" s="148"/>
      <c r="CT19" s="148"/>
      <c r="CU19" s="148"/>
      <c r="CV19" s="148"/>
      <c r="CW19" s="148"/>
      <c r="CX19" s="148"/>
      <c r="CY19" s="148"/>
      <c r="CZ19" s="148"/>
      <c r="DA19" s="148"/>
      <c r="DB19" s="148"/>
      <c r="DC19" s="148"/>
      <c r="DD19" s="148"/>
      <c r="DE19" s="148"/>
      <c r="DF19" s="148"/>
      <c r="DG19" s="148"/>
      <c r="DH19" s="148"/>
      <c r="DI19" s="148"/>
      <c r="DJ19" s="148"/>
      <c r="DK19" s="148"/>
      <c r="DL19" s="148"/>
      <c r="DM19" s="148"/>
      <c r="DN19" s="148"/>
      <c r="DO19" s="148"/>
      <c r="DP19" s="148"/>
      <c r="DQ19" s="148"/>
      <c r="DR19" s="148"/>
      <c r="DS19" s="148"/>
      <c r="DT19" s="148"/>
      <c r="DU19" s="148"/>
      <c r="DV19" s="148"/>
      <c r="DW19" s="148"/>
      <c r="DX19" s="148"/>
      <c r="DY19" s="148"/>
      <c r="DZ19" s="148">
        <v>250</v>
      </c>
      <c r="EA19" s="1543">
        <v>45253</v>
      </c>
      <c r="EB19" s="148"/>
      <c r="EC19" s="148" t="s">
        <v>9709</v>
      </c>
      <c r="ED19" s="148"/>
      <c r="EE19" s="148"/>
      <c r="EF19" s="148"/>
      <c r="EG19" s="148"/>
      <c r="EH19" s="148"/>
      <c r="EI19" s="148"/>
      <c r="EJ19" s="148"/>
      <c r="EK19" s="148"/>
      <c r="EL19" s="148"/>
      <c r="EM19" s="148"/>
      <c r="EN19" s="148"/>
      <c r="EO19" s="148"/>
      <c r="EP19" s="148"/>
      <c r="EQ19" s="148"/>
      <c r="ER19" s="148"/>
      <c r="ES19" s="148"/>
      <c r="ET19" s="148"/>
      <c r="EU19" s="1543"/>
      <c r="EV19" s="1544"/>
      <c r="EW19" s="148"/>
      <c r="EX19" s="148"/>
      <c r="EY19" s="148" t="s">
        <v>1153</v>
      </c>
      <c r="EZ19" s="148" t="s">
        <v>1153</v>
      </c>
      <c r="FA19" s="148" t="s">
        <v>1153</v>
      </c>
      <c r="FB19" s="148" t="s">
        <v>1153</v>
      </c>
      <c r="FC19" s="148" t="s">
        <v>1153</v>
      </c>
      <c r="FD19" s="148" t="s">
        <v>9710</v>
      </c>
      <c r="FE19" s="148" t="s">
        <v>4704</v>
      </c>
      <c r="FF19" s="1543">
        <v>45849</v>
      </c>
    </row>
    <row r="20" spans="1:162" s="1755" customFormat="1" ht="50.1" customHeight="1">
      <c r="A20" s="952" t="s">
        <v>9712</v>
      </c>
      <c r="B20" s="1013">
        <v>41253</v>
      </c>
      <c r="C20" s="952" t="s">
        <v>9711</v>
      </c>
      <c r="D20" s="952" t="s">
        <v>6736</v>
      </c>
      <c r="E20" s="952" t="s">
        <v>9713</v>
      </c>
      <c r="F20" s="952">
        <v>24162509</v>
      </c>
      <c r="G20" s="952" t="s">
        <v>3873</v>
      </c>
      <c r="H20" s="952">
        <v>3197758259</v>
      </c>
      <c r="I20" s="1014" t="s">
        <v>9714</v>
      </c>
      <c r="J20" s="952" t="s">
        <v>474</v>
      </c>
      <c r="K20" s="952" t="s">
        <v>11199</v>
      </c>
      <c r="L20" s="952" t="s">
        <v>69</v>
      </c>
      <c r="M20" s="952" t="s">
        <v>142</v>
      </c>
      <c r="N20" s="952" t="s">
        <v>1064</v>
      </c>
      <c r="O20" s="952" t="s">
        <v>1153</v>
      </c>
      <c r="P20" s="952" t="s">
        <v>1153</v>
      </c>
      <c r="Q20" s="952" t="s">
        <v>1153</v>
      </c>
      <c r="R20" s="952" t="s">
        <v>1153</v>
      </c>
      <c r="S20" s="952" t="s">
        <v>1153</v>
      </c>
      <c r="T20" s="952" t="s">
        <v>1153</v>
      </c>
      <c r="U20" s="952" t="s">
        <v>1153</v>
      </c>
      <c r="V20" s="952" t="s">
        <v>1153</v>
      </c>
      <c r="W20" s="952" t="s">
        <v>1153</v>
      </c>
      <c r="X20" s="952" t="s">
        <v>1153</v>
      </c>
      <c r="Y20" s="952" t="s">
        <v>1153</v>
      </c>
      <c r="Z20" s="952" t="s">
        <v>1153</v>
      </c>
      <c r="AA20" s="952" t="s">
        <v>1153</v>
      </c>
      <c r="AB20" s="952" t="s">
        <v>1153</v>
      </c>
      <c r="AC20" s="952" t="s">
        <v>1153</v>
      </c>
      <c r="AD20" s="952" t="s">
        <v>1153</v>
      </c>
      <c r="AE20" s="952" t="s">
        <v>1153</v>
      </c>
      <c r="AF20" s="952" t="s">
        <v>1153</v>
      </c>
      <c r="AG20" s="952" t="s">
        <v>1153</v>
      </c>
      <c r="AH20" s="952" t="s">
        <v>1153</v>
      </c>
      <c r="AI20" s="952" t="s">
        <v>1153</v>
      </c>
      <c r="AJ20" s="952" t="s">
        <v>1153</v>
      </c>
      <c r="AK20" s="952" t="s">
        <v>1153</v>
      </c>
      <c r="AL20" s="952" t="s">
        <v>1153</v>
      </c>
      <c r="AM20" s="952" t="s">
        <v>1153</v>
      </c>
      <c r="AN20" s="952" t="s">
        <v>1153</v>
      </c>
      <c r="AO20" s="952" t="s">
        <v>1153</v>
      </c>
      <c r="AP20" s="952" t="s">
        <v>1153</v>
      </c>
      <c r="AQ20" s="952" t="s">
        <v>1153</v>
      </c>
      <c r="AR20" s="952" t="s">
        <v>1153</v>
      </c>
      <c r="AS20" s="952" t="s">
        <v>1153</v>
      </c>
      <c r="AT20" s="952" t="s">
        <v>1153</v>
      </c>
      <c r="AU20" s="952" t="s">
        <v>1153</v>
      </c>
      <c r="AV20" s="952" t="s">
        <v>1153</v>
      </c>
      <c r="AW20" s="952" t="s">
        <v>1153</v>
      </c>
      <c r="AX20" s="952" t="s">
        <v>1153</v>
      </c>
      <c r="AY20" s="952" t="s">
        <v>1153</v>
      </c>
      <c r="AZ20" s="952" t="s">
        <v>1153</v>
      </c>
      <c r="BA20" s="952" t="s">
        <v>1153</v>
      </c>
      <c r="BB20" s="952" t="s">
        <v>1153</v>
      </c>
      <c r="BC20" s="952">
        <v>339</v>
      </c>
      <c r="BD20" s="1350">
        <v>41466</v>
      </c>
      <c r="BE20" s="952" t="s">
        <v>6747</v>
      </c>
      <c r="BF20" s="952" t="s">
        <v>1156</v>
      </c>
      <c r="BG20" s="952" t="s">
        <v>1153</v>
      </c>
      <c r="BH20" s="952" t="s">
        <v>1153</v>
      </c>
      <c r="BI20" s="1013">
        <v>41481</v>
      </c>
      <c r="BJ20" s="1013">
        <v>41499</v>
      </c>
      <c r="BK20" s="1013">
        <v>45151</v>
      </c>
      <c r="BL20" s="952" t="s">
        <v>1153</v>
      </c>
      <c r="BM20" s="952" t="s">
        <v>1153</v>
      </c>
      <c r="BN20" s="952" t="s">
        <v>1153</v>
      </c>
      <c r="BO20" s="952" t="s">
        <v>1153</v>
      </c>
      <c r="BP20" s="952" t="s">
        <v>1153</v>
      </c>
      <c r="BQ20" s="952" t="s">
        <v>1153</v>
      </c>
      <c r="BR20" s="952" t="s">
        <v>1153</v>
      </c>
      <c r="BS20" s="952" t="s">
        <v>10368</v>
      </c>
      <c r="BT20" s="1013">
        <v>45855</v>
      </c>
      <c r="BU20" s="952"/>
      <c r="BV20" s="952">
        <v>0</v>
      </c>
      <c r="BW20" s="952"/>
      <c r="BX20" s="952" t="s">
        <v>11200</v>
      </c>
      <c r="BY20" s="1013" t="s">
        <v>11201</v>
      </c>
      <c r="BZ20" s="952" t="s">
        <v>11202</v>
      </c>
      <c r="CA20" s="952" t="s">
        <v>2597</v>
      </c>
      <c r="CB20" s="952" t="s">
        <v>1153</v>
      </c>
      <c r="CC20" s="952" t="s">
        <v>1153</v>
      </c>
      <c r="CD20" s="952" t="s">
        <v>1153</v>
      </c>
      <c r="CE20" s="952" t="s">
        <v>1153</v>
      </c>
      <c r="CF20" s="952" t="s">
        <v>1153</v>
      </c>
      <c r="CG20" s="952" t="s">
        <v>1153</v>
      </c>
      <c r="CH20" s="952" t="s">
        <v>1153</v>
      </c>
      <c r="CI20" s="952" t="s">
        <v>1153</v>
      </c>
      <c r="CJ20" s="952" t="s">
        <v>1153</v>
      </c>
      <c r="CK20" s="952" t="s">
        <v>1153</v>
      </c>
      <c r="CL20" s="952" t="s">
        <v>1153</v>
      </c>
      <c r="CM20" s="952" t="s">
        <v>1153</v>
      </c>
      <c r="CN20" s="952" t="s">
        <v>1153</v>
      </c>
      <c r="CO20" s="952" t="s">
        <v>1153</v>
      </c>
      <c r="CP20" s="952" t="s">
        <v>1153</v>
      </c>
      <c r="CQ20" s="952" t="s">
        <v>1153</v>
      </c>
      <c r="CR20" s="952" t="s">
        <v>1153</v>
      </c>
      <c r="CS20" s="952" t="s">
        <v>1153</v>
      </c>
      <c r="CT20" s="952" t="s">
        <v>1153</v>
      </c>
      <c r="CU20" s="952" t="s">
        <v>1153</v>
      </c>
      <c r="CV20" s="952" t="s">
        <v>1153</v>
      </c>
      <c r="CW20" s="952" t="s">
        <v>1153</v>
      </c>
      <c r="CX20" s="952" t="s">
        <v>1153</v>
      </c>
      <c r="CY20" s="952" t="s">
        <v>1153</v>
      </c>
      <c r="CZ20" s="952" t="s">
        <v>1153</v>
      </c>
      <c r="DA20" s="952" t="s">
        <v>1153</v>
      </c>
      <c r="DB20" s="952" t="s">
        <v>1153</v>
      </c>
      <c r="DC20" s="952" t="s">
        <v>9715</v>
      </c>
      <c r="DD20" s="1013">
        <v>44831</v>
      </c>
      <c r="DE20" s="1013">
        <v>44897</v>
      </c>
      <c r="DF20" s="1013">
        <v>44924</v>
      </c>
      <c r="DG20" s="952" t="s">
        <v>9716</v>
      </c>
      <c r="DH20" s="952">
        <v>72</v>
      </c>
      <c r="DI20" s="1013">
        <v>44972</v>
      </c>
      <c r="DJ20" s="1013">
        <v>45027</v>
      </c>
      <c r="DK20" s="1013" t="s">
        <v>11203</v>
      </c>
      <c r="DL20" s="952" t="s">
        <v>1153</v>
      </c>
      <c r="DM20" s="952" t="s">
        <v>1153</v>
      </c>
      <c r="DN20" s="952" t="s">
        <v>1153</v>
      </c>
      <c r="DO20" s="952" t="s">
        <v>1153</v>
      </c>
      <c r="DP20" s="952" t="s">
        <v>1153</v>
      </c>
      <c r="DQ20" s="952" t="s">
        <v>1153</v>
      </c>
      <c r="DR20" s="952" t="s">
        <v>1153</v>
      </c>
      <c r="DS20" s="952" t="s">
        <v>1153</v>
      </c>
      <c r="DT20" s="952" t="s">
        <v>1153</v>
      </c>
      <c r="DU20" s="952" t="s">
        <v>1153</v>
      </c>
      <c r="DV20" s="952" t="s">
        <v>1153</v>
      </c>
      <c r="DW20" s="952" t="s">
        <v>1153</v>
      </c>
      <c r="DX20" s="952" t="s">
        <v>1153</v>
      </c>
      <c r="DY20" s="952" t="s">
        <v>1153</v>
      </c>
      <c r="DZ20" s="952" t="s">
        <v>1153</v>
      </c>
      <c r="EA20" s="952" t="s">
        <v>1153</v>
      </c>
      <c r="EB20" s="952" t="s">
        <v>1153</v>
      </c>
      <c r="EC20" s="952" t="s">
        <v>1153</v>
      </c>
      <c r="ED20" s="952" t="s">
        <v>1153</v>
      </c>
      <c r="EE20" s="952" t="s">
        <v>1153</v>
      </c>
      <c r="EF20" s="952" t="s">
        <v>1153</v>
      </c>
      <c r="EG20" s="952" t="s">
        <v>1153</v>
      </c>
      <c r="EH20" s="952" t="s">
        <v>1153</v>
      </c>
      <c r="EI20" s="952" t="s">
        <v>1153</v>
      </c>
      <c r="EJ20" s="952" t="s">
        <v>1153</v>
      </c>
      <c r="EK20" s="952" t="s">
        <v>1153</v>
      </c>
      <c r="EL20" s="952" t="s">
        <v>1153</v>
      </c>
      <c r="EM20" s="952" t="s">
        <v>1153</v>
      </c>
      <c r="EN20" s="952" t="s">
        <v>1153</v>
      </c>
      <c r="EO20" s="952" t="s">
        <v>1153</v>
      </c>
      <c r="EP20" s="952" t="s">
        <v>1153</v>
      </c>
      <c r="EQ20" s="952" t="s">
        <v>1153</v>
      </c>
      <c r="ER20" s="952" t="s">
        <v>1153</v>
      </c>
      <c r="ES20" s="952" t="s">
        <v>1153</v>
      </c>
      <c r="ET20" s="952" t="s">
        <v>1153</v>
      </c>
      <c r="EU20" s="1013">
        <v>45588</v>
      </c>
      <c r="EV20" s="1350">
        <v>45652</v>
      </c>
      <c r="EW20" s="952">
        <v>5.4160000000000004</v>
      </c>
      <c r="EX20" s="952" t="s">
        <v>1153</v>
      </c>
      <c r="EY20" s="952" t="s">
        <v>1153</v>
      </c>
      <c r="EZ20" s="952" t="s">
        <v>1153</v>
      </c>
      <c r="FA20" s="952" t="s">
        <v>1153</v>
      </c>
      <c r="FB20" s="952" t="s">
        <v>1153</v>
      </c>
      <c r="FC20" s="952" t="s">
        <v>1153</v>
      </c>
      <c r="FD20" s="952" t="s">
        <v>11204</v>
      </c>
      <c r="FE20" s="952" t="s">
        <v>9953</v>
      </c>
      <c r="FF20" s="1013">
        <v>45997</v>
      </c>
    </row>
    <row r="21" spans="1:162" s="1755" customFormat="1" ht="50.1" customHeight="1">
      <c r="A21" s="952" t="s">
        <v>7257</v>
      </c>
      <c r="B21" s="1013">
        <v>41240</v>
      </c>
      <c r="C21" s="952" t="s">
        <v>7262</v>
      </c>
      <c r="D21" s="952" t="s">
        <v>6736</v>
      </c>
      <c r="E21" s="952" t="s">
        <v>7258</v>
      </c>
      <c r="F21" s="952">
        <v>4290906</v>
      </c>
      <c r="G21" s="1014" t="s">
        <v>7259</v>
      </c>
      <c r="H21" s="952">
        <v>3204188673</v>
      </c>
      <c r="I21" s="1014" t="s">
        <v>7259</v>
      </c>
      <c r="J21" s="952" t="s">
        <v>1815</v>
      </c>
      <c r="K21" s="952" t="s">
        <v>3703</v>
      </c>
      <c r="L21" s="952" t="s">
        <v>69</v>
      </c>
      <c r="M21" s="952" t="s">
        <v>70</v>
      </c>
      <c r="N21" s="952" t="s">
        <v>7260</v>
      </c>
      <c r="O21" s="952" t="s">
        <v>1153</v>
      </c>
      <c r="P21" s="952" t="s">
        <v>8185</v>
      </c>
      <c r="Q21" s="1013" t="s">
        <v>8181</v>
      </c>
      <c r="R21" s="952" t="s">
        <v>8186</v>
      </c>
      <c r="S21" s="952" t="s">
        <v>1153</v>
      </c>
      <c r="T21" s="952" t="s">
        <v>7927</v>
      </c>
      <c r="U21" s="952" t="s">
        <v>8183</v>
      </c>
      <c r="V21" s="952" t="s">
        <v>8184</v>
      </c>
      <c r="W21" s="952" t="s">
        <v>8182</v>
      </c>
      <c r="X21" s="952">
        <v>148485</v>
      </c>
      <c r="Y21" s="952">
        <v>148485</v>
      </c>
      <c r="Z21" s="952">
        <v>148485</v>
      </c>
      <c r="AA21" s="952" t="s">
        <v>7599</v>
      </c>
      <c r="AB21" s="952" t="s">
        <v>7599</v>
      </c>
      <c r="AC21" s="1013">
        <v>41347</v>
      </c>
      <c r="AD21" s="952" t="s">
        <v>7261</v>
      </c>
      <c r="AE21" s="952" t="s">
        <v>1153</v>
      </c>
      <c r="AF21" s="1013">
        <v>41373</v>
      </c>
      <c r="AG21" s="952" t="s">
        <v>6544</v>
      </c>
      <c r="AH21" s="952" t="s">
        <v>1153</v>
      </c>
      <c r="AI21" s="952" t="s">
        <v>1153</v>
      </c>
      <c r="AJ21" s="952" t="s">
        <v>1153</v>
      </c>
      <c r="AK21" s="952" t="s">
        <v>1153</v>
      </c>
      <c r="AL21" s="952" t="s">
        <v>1153</v>
      </c>
      <c r="AM21" s="952" t="s">
        <v>1153</v>
      </c>
      <c r="AN21" s="952" t="s">
        <v>1153</v>
      </c>
      <c r="AO21" s="952" t="s">
        <v>1153</v>
      </c>
      <c r="AP21" s="952" t="s">
        <v>1153</v>
      </c>
      <c r="AQ21" s="952" t="s">
        <v>1153</v>
      </c>
      <c r="AR21" s="952" t="s">
        <v>1153</v>
      </c>
      <c r="AS21" s="952" t="s">
        <v>1153</v>
      </c>
      <c r="AT21" s="952" t="s">
        <v>1153</v>
      </c>
      <c r="AU21" s="952" t="s">
        <v>1153</v>
      </c>
      <c r="AV21" s="952" t="s">
        <v>1153</v>
      </c>
      <c r="AW21" s="952" t="s">
        <v>1153</v>
      </c>
      <c r="AX21" s="952" t="s">
        <v>1153</v>
      </c>
      <c r="AY21" s="1013" t="s">
        <v>1153</v>
      </c>
      <c r="AZ21" s="952" t="s">
        <v>1153</v>
      </c>
      <c r="BA21" s="952" t="s">
        <v>1153</v>
      </c>
      <c r="BB21" s="1013" t="s">
        <v>1153</v>
      </c>
      <c r="BC21" s="952">
        <v>707</v>
      </c>
      <c r="BD21" s="1350">
        <v>41631</v>
      </c>
      <c r="BE21" s="952" t="s">
        <v>1153</v>
      </c>
      <c r="BF21" s="952" t="s">
        <v>1156</v>
      </c>
      <c r="BG21" s="952" t="s">
        <v>1153</v>
      </c>
      <c r="BH21" s="952" t="s">
        <v>1153</v>
      </c>
      <c r="BI21" s="1013">
        <v>41652</v>
      </c>
      <c r="BJ21" s="1350">
        <v>41667</v>
      </c>
      <c r="BK21" s="1013">
        <v>45319</v>
      </c>
      <c r="BL21" s="952" t="s">
        <v>1153</v>
      </c>
      <c r="BM21" s="952" t="s">
        <v>1153</v>
      </c>
      <c r="BN21" s="952" t="s">
        <v>1153</v>
      </c>
      <c r="BO21" s="952" t="s">
        <v>1153</v>
      </c>
      <c r="BP21" s="952" t="s">
        <v>1153</v>
      </c>
      <c r="BQ21" s="952" t="s">
        <v>1153</v>
      </c>
      <c r="BR21" s="952" t="s">
        <v>1153</v>
      </c>
      <c r="BS21" s="952" t="s">
        <v>1153</v>
      </c>
      <c r="BT21" s="952" t="s">
        <v>1153</v>
      </c>
      <c r="BU21" s="952" t="s">
        <v>1153</v>
      </c>
      <c r="BV21" s="952" t="s">
        <v>1153</v>
      </c>
      <c r="BW21" s="952" t="s">
        <v>1153</v>
      </c>
      <c r="BX21" s="952" t="s">
        <v>1153</v>
      </c>
      <c r="BY21" s="952" t="s">
        <v>1153</v>
      </c>
      <c r="BZ21" s="952" t="s">
        <v>1153</v>
      </c>
      <c r="CA21" s="952" t="s">
        <v>1153</v>
      </c>
      <c r="CB21" s="952" t="s">
        <v>1153</v>
      </c>
      <c r="CC21" s="952" t="s">
        <v>1153</v>
      </c>
      <c r="CD21" s="952" t="s">
        <v>1153</v>
      </c>
      <c r="CE21" s="952" t="s">
        <v>1153</v>
      </c>
      <c r="CF21" s="952" t="s">
        <v>1153</v>
      </c>
      <c r="CG21" s="952" t="s">
        <v>1153</v>
      </c>
      <c r="CH21" s="952" t="s">
        <v>1153</v>
      </c>
      <c r="CI21" s="952" t="s">
        <v>1153</v>
      </c>
      <c r="CJ21" s="952" t="s">
        <v>1153</v>
      </c>
      <c r="CK21" s="952" t="s">
        <v>1153</v>
      </c>
      <c r="CL21" s="952" t="s">
        <v>1153</v>
      </c>
      <c r="CM21" s="952" t="s">
        <v>1153</v>
      </c>
      <c r="CN21" s="952" t="s">
        <v>1153</v>
      </c>
      <c r="CO21" s="952" t="s">
        <v>1153</v>
      </c>
      <c r="CP21" s="952" t="s">
        <v>1153</v>
      </c>
      <c r="CQ21" s="952" t="s">
        <v>1153</v>
      </c>
      <c r="CR21" s="952" t="s">
        <v>1153</v>
      </c>
      <c r="CS21" s="952" t="s">
        <v>1153</v>
      </c>
      <c r="CT21" s="952" t="s">
        <v>1153</v>
      </c>
      <c r="CU21" s="952" t="s">
        <v>1153</v>
      </c>
      <c r="CV21" s="952" t="s">
        <v>1153</v>
      </c>
      <c r="CW21" s="952" t="s">
        <v>1153</v>
      </c>
      <c r="CX21" s="952" t="s">
        <v>1153</v>
      </c>
      <c r="CY21" s="952" t="s">
        <v>1153</v>
      </c>
      <c r="CZ21" s="952" t="s">
        <v>1153</v>
      </c>
      <c r="DA21" s="952" t="s">
        <v>1153</v>
      </c>
      <c r="DB21" s="952" t="s">
        <v>1153</v>
      </c>
      <c r="DC21" s="952" t="s">
        <v>8189</v>
      </c>
      <c r="DD21" s="1013">
        <v>45209</v>
      </c>
      <c r="DE21" s="952" t="s">
        <v>1153</v>
      </c>
      <c r="DF21" s="952" t="s">
        <v>1153</v>
      </c>
      <c r="DG21" s="952" t="s">
        <v>1153</v>
      </c>
      <c r="DH21" s="952">
        <v>1319</v>
      </c>
      <c r="DI21" s="952" t="s">
        <v>1153</v>
      </c>
      <c r="DJ21" s="952" t="s">
        <v>1153</v>
      </c>
      <c r="DK21" s="952" t="s">
        <v>1153</v>
      </c>
      <c r="DL21" s="952" t="s">
        <v>1153</v>
      </c>
      <c r="DM21" s="952" t="s">
        <v>1153</v>
      </c>
      <c r="DN21" s="952" t="s">
        <v>1153</v>
      </c>
      <c r="DO21" s="952" t="s">
        <v>1153</v>
      </c>
      <c r="DP21" s="952" t="s">
        <v>1153</v>
      </c>
      <c r="DQ21" s="952" t="s">
        <v>1153</v>
      </c>
      <c r="DR21" s="952" t="s">
        <v>1153</v>
      </c>
      <c r="DS21" s="952" t="s">
        <v>1153</v>
      </c>
      <c r="DT21" s="952" t="s">
        <v>1153</v>
      </c>
      <c r="DU21" s="952" t="s">
        <v>1153</v>
      </c>
      <c r="DV21" s="952" t="s">
        <v>1153</v>
      </c>
      <c r="DW21" s="952" t="s">
        <v>1153</v>
      </c>
      <c r="DX21" s="952" t="s">
        <v>1153</v>
      </c>
      <c r="DY21" s="952" t="s">
        <v>1153</v>
      </c>
      <c r="DZ21" s="952" t="s">
        <v>1153</v>
      </c>
      <c r="EA21" s="952" t="s">
        <v>1153</v>
      </c>
      <c r="EB21" s="952" t="s">
        <v>1153</v>
      </c>
      <c r="EC21" s="952" t="s">
        <v>1153</v>
      </c>
      <c r="ED21" s="952" t="s">
        <v>1153</v>
      </c>
      <c r="EE21" s="952" t="s">
        <v>1153</v>
      </c>
      <c r="EF21" s="952" t="s">
        <v>1153</v>
      </c>
      <c r="EG21" s="952" t="s">
        <v>1153</v>
      </c>
      <c r="EH21" s="952" t="s">
        <v>1153</v>
      </c>
      <c r="EI21" s="952" t="s">
        <v>1153</v>
      </c>
      <c r="EJ21" s="952" t="s">
        <v>1153</v>
      </c>
      <c r="EK21" s="952" t="s">
        <v>1153</v>
      </c>
      <c r="EL21" s="952" t="s">
        <v>1153</v>
      </c>
      <c r="EM21" s="952" t="s">
        <v>1153</v>
      </c>
      <c r="EN21" s="952" t="s">
        <v>1153</v>
      </c>
      <c r="EO21" s="952" t="s">
        <v>1153</v>
      </c>
      <c r="EP21" s="952" t="s">
        <v>1153</v>
      </c>
      <c r="EQ21" s="952" t="s">
        <v>1153</v>
      </c>
      <c r="ER21" s="952" t="s">
        <v>1153</v>
      </c>
      <c r="ES21" s="952" t="s">
        <v>1153</v>
      </c>
      <c r="ET21" s="952" t="s">
        <v>1153</v>
      </c>
      <c r="EU21" s="1013">
        <v>42804</v>
      </c>
      <c r="EV21" s="1350" t="s">
        <v>7263</v>
      </c>
      <c r="EW21" s="952" t="s">
        <v>1153</v>
      </c>
      <c r="EX21" s="952" t="s">
        <v>1153</v>
      </c>
      <c r="EY21" s="952" t="s">
        <v>1153</v>
      </c>
      <c r="EZ21" s="952" t="s">
        <v>1153</v>
      </c>
      <c r="FA21" s="952" t="s">
        <v>1153</v>
      </c>
      <c r="FB21" s="952">
        <v>117</v>
      </c>
      <c r="FC21" s="1350">
        <v>41708</v>
      </c>
      <c r="FD21" s="952" t="s">
        <v>10167</v>
      </c>
      <c r="FE21" s="952" t="s">
        <v>4704</v>
      </c>
      <c r="FF21" s="1013">
        <v>45897</v>
      </c>
    </row>
    <row r="22" spans="1:162" s="1755" customFormat="1" ht="50.1" customHeight="1">
      <c r="A22" s="952" t="s">
        <v>6734</v>
      </c>
      <c r="B22" s="1013">
        <v>41038</v>
      </c>
      <c r="C22" s="952" t="s">
        <v>6735</v>
      </c>
      <c r="D22" s="952" t="s">
        <v>6736</v>
      </c>
      <c r="E22" s="952" t="s">
        <v>6737</v>
      </c>
      <c r="F22" s="952" t="s">
        <v>6738</v>
      </c>
      <c r="G22" s="952" t="s">
        <v>6739</v>
      </c>
      <c r="H22" s="952">
        <v>3133014586</v>
      </c>
      <c r="I22" s="1014" t="s">
        <v>6740</v>
      </c>
      <c r="J22" s="952" t="s">
        <v>108</v>
      </c>
      <c r="K22" s="952" t="s">
        <v>1544</v>
      </c>
      <c r="L22" s="952" t="s">
        <v>1153</v>
      </c>
      <c r="M22" s="952" t="s">
        <v>1153</v>
      </c>
      <c r="N22" s="952" t="s">
        <v>6741</v>
      </c>
      <c r="O22" s="952" t="s">
        <v>6742</v>
      </c>
      <c r="P22" s="952">
        <v>204</v>
      </c>
      <c r="Q22" s="1013">
        <v>44272</v>
      </c>
      <c r="R22" s="952" t="s">
        <v>6743</v>
      </c>
      <c r="S22" s="952" t="s">
        <v>1153</v>
      </c>
      <c r="T22" s="952" t="s">
        <v>1153</v>
      </c>
      <c r="U22" s="952" t="s">
        <v>6744</v>
      </c>
      <c r="V22" s="1013">
        <v>44383</v>
      </c>
      <c r="W22" s="952" t="s">
        <v>1153</v>
      </c>
      <c r="X22" s="952" t="s">
        <v>1153</v>
      </c>
      <c r="Y22" s="952" t="s">
        <v>1153</v>
      </c>
      <c r="Z22" s="952" t="s">
        <v>1153</v>
      </c>
      <c r="AA22" s="952" t="s">
        <v>1153</v>
      </c>
      <c r="AB22" s="952" t="s">
        <v>6746</v>
      </c>
      <c r="AC22" s="1013">
        <v>41282</v>
      </c>
      <c r="AD22" s="952" t="s">
        <v>6747</v>
      </c>
      <c r="AE22" s="952" t="s">
        <v>1153</v>
      </c>
      <c r="AF22" s="1013">
        <v>41303</v>
      </c>
      <c r="AG22" s="952" t="s">
        <v>1153</v>
      </c>
      <c r="AH22" s="952" t="s">
        <v>1153</v>
      </c>
      <c r="AI22" s="952" t="s">
        <v>1153</v>
      </c>
      <c r="AJ22" s="952" t="s">
        <v>1153</v>
      </c>
      <c r="AK22" s="952" t="s">
        <v>1153</v>
      </c>
      <c r="AL22" s="952" t="s">
        <v>1153</v>
      </c>
      <c r="AM22" s="952" t="s">
        <v>1153</v>
      </c>
      <c r="AN22" s="1013">
        <v>42077</v>
      </c>
      <c r="AO22" s="952" t="s">
        <v>6748</v>
      </c>
      <c r="AP22" s="952" t="s">
        <v>1153</v>
      </c>
      <c r="AQ22" s="952" t="s">
        <v>1153</v>
      </c>
      <c r="AR22" s="952" t="s">
        <v>1153</v>
      </c>
      <c r="AS22" s="952" t="s">
        <v>1153</v>
      </c>
      <c r="AT22" s="952" t="s">
        <v>6749</v>
      </c>
      <c r="AU22" s="952" t="s">
        <v>1153</v>
      </c>
      <c r="AV22" s="952" t="s">
        <v>1153</v>
      </c>
      <c r="AW22" s="952" t="s">
        <v>1153</v>
      </c>
      <c r="AX22" s="952" t="s">
        <v>1153</v>
      </c>
      <c r="AY22" s="952" t="s">
        <v>1153</v>
      </c>
      <c r="AZ22" s="952" t="s">
        <v>1153</v>
      </c>
      <c r="BA22" s="952" t="s">
        <v>1153</v>
      </c>
      <c r="BB22" s="952" t="s">
        <v>1153</v>
      </c>
      <c r="BC22" s="952" t="s">
        <v>6750</v>
      </c>
      <c r="BD22" s="1013">
        <v>41528</v>
      </c>
      <c r="BE22" s="952" t="s">
        <v>6747</v>
      </c>
      <c r="BF22" s="952" t="s">
        <v>1156</v>
      </c>
      <c r="BG22" s="952" t="s">
        <v>1153</v>
      </c>
      <c r="BH22" s="952" t="s">
        <v>6745</v>
      </c>
      <c r="BI22" s="1013">
        <v>41540</v>
      </c>
      <c r="BJ22" s="1013">
        <v>41555</v>
      </c>
      <c r="BK22" s="1013">
        <v>45207</v>
      </c>
      <c r="BL22" s="952" t="s">
        <v>1153</v>
      </c>
      <c r="BM22" s="952" t="s">
        <v>1153</v>
      </c>
      <c r="BN22" s="952" t="s">
        <v>1153</v>
      </c>
      <c r="BO22" s="952" t="s">
        <v>1153</v>
      </c>
      <c r="BP22" s="952" t="s">
        <v>1153</v>
      </c>
      <c r="BQ22" s="952" t="s">
        <v>1153</v>
      </c>
      <c r="BR22" s="952" t="s">
        <v>1153</v>
      </c>
      <c r="BS22" s="952" t="s">
        <v>6751</v>
      </c>
      <c r="BT22" s="1013">
        <v>41599</v>
      </c>
      <c r="BU22" s="952" t="s">
        <v>1153</v>
      </c>
      <c r="BV22" s="952" t="s">
        <v>1153</v>
      </c>
      <c r="BW22" s="952" t="s">
        <v>1153</v>
      </c>
      <c r="BX22" s="952">
        <v>716</v>
      </c>
      <c r="BY22" s="1013">
        <v>45874</v>
      </c>
      <c r="BZ22" s="952" t="s">
        <v>4704</v>
      </c>
      <c r="CA22" s="952" t="s">
        <v>1206</v>
      </c>
      <c r="CB22" s="952" t="s">
        <v>1153</v>
      </c>
      <c r="CC22" s="952" t="s">
        <v>1153</v>
      </c>
      <c r="CD22" s="952" t="s">
        <v>1153</v>
      </c>
      <c r="CE22" s="952" t="s">
        <v>1153</v>
      </c>
      <c r="CF22" s="952" t="s">
        <v>1153</v>
      </c>
      <c r="CG22" s="952" t="s">
        <v>1153</v>
      </c>
      <c r="CH22" s="952" t="s">
        <v>1153</v>
      </c>
      <c r="CI22" s="952" t="s">
        <v>1153</v>
      </c>
      <c r="CJ22" s="952" t="s">
        <v>1153</v>
      </c>
      <c r="CK22" s="952" t="s">
        <v>1153</v>
      </c>
      <c r="CL22" s="952" t="s">
        <v>1153</v>
      </c>
      <c r="CM22" s="952" t="s">
        <v>1153</v>
      </c>
      <c r="CN22" s="952" t="s">
        <v>1153</v>
      </c>
      <c r="CO22" s="952" t="s">
        <v>1153</v>
      </c>
      <c r="CP22" s="952" t="s">
        <v>1153</v>
      </c>
      <c r="CQ22" s="952" t="s">
        <v>1153</v>
      </c>
      <c r="CR22" s="952" t="s">
        <v>1153</v>
      </c>
      <c r="CS22" s="952" t="s">
        <v>1153</v>
      </c>
      <c r="CT22" s="952" t="s">
        <v>1153</v>
      </c>
      <c r="CU22" s="952" t="s">
        <v>1153</v>
      </c>
      <c r="CV22" s="952" t="s">
        <v>1153</v>
      </c>
      <c r="CW22" s="952" t="s">
        <v>1153</v>
      </c>
      <c r="CX22" s="952" t="s">
        <v>1153</v>
      </c>
      <c r="CY22" s="952" t="s">
        <v>1153</v>
      </c>
      <c r="CZ22" s="952" t="s">
        <v>1153</v>
      </c>
      <c r="DA22" s="952" t="s">
        <v>1153</v>
      </c>
      <c r="DB22" s="952" t="s">
        <v>1153</v>
      </c>
      <c r="DC22" s="952" t="s">
        <v>6752</v>
      </c>
      <c r="DD22" s="1013">
        <v>45182</v>
      </c>
      <c r="DE22" s="1013">
        <v>45548</v>
      </c>
      <c r="DF22" s="952" t="s">
        <v>1153</v>
      </c>
      <c r="DG22" s="952" t="s">
        <v>4753</v>
      </c>
      <c r="DH22" s="952">
        <v>914</v>
      </c>
      <c r="DI22" s="1013">
        <v>45611</v>
      </c>
      <c r="DJ22" s="1013">
        <v>45628</v>
      </c>
      <c r="DK22" s="952" t="s">
        <v>6971</v>
      </c>
      <c r="DL22" s="952" t="s">
        <v>1153</v>
      </c>
      <c r="DM22" s="952" t="s">
        <v>1153</v>
      </c>
      <c r="DN22" s="952" t="s">
        <v>1153</v>
      </c>
      <c r="DO22" s="952" t="s">
        <v>1153</v>
      </c>
      <c r="DP22" s="952" t="s">
        <v>1153</v>
      </c>
      <c r="DQ22" s="952" t="s">
        <v>1153</v>
      </c>
      <c r="DR22" s="952" t="s">
        <v>1153</v>
      </c>
      <c r="DS22" s="952" t="s">
        <v>1153</v>
      </c>
      <c r="DT22" s="952" t="s">
        <v>1153</v>
      </c>
      <c r="DU22" s="952" t="s">
        <v>1153</v>
      </c>
      <c r="DV22" s="952" t="s">
        <v>1153</v>
      </c>
      <c r="DW22" s="952" t="s">
        <v>1153</v>
      </c>
      <c r="DX22" s="952" t="s">
        <v>1153</v>
      </c>
      <c r="DY22" s="952" t="s">
        <v>1153</v>
      </c>
      <c r="DZ22" s="952" t="s">
        <v>1153</v>
      </c>
      <c r="EA22" s="952" t="s">
        <v>1153</v>
      </c>
      <c r="EB22" s="952" t="s">
        <v>1153</v>
      </c>
      <c r="EC22" s="952" t="s">
        <v>1153</v>
      </c>
      <c r="ED22" s="952" t="s">
        <v>1153</v>
      </c>
      <c r="EE22" s="952" t="s">
        <v>1153</v>
      </c>
      <c r="EF22" s="952" t="s">
        <v>1153</v>
      </c>
      <c r="EG22" s="952" t="s">
        <v>1153</v>
      </c>
      <c r="EH22" s="952" t="s">
        <v>1153</v>
      </c>
      <c r="EI22" s="952" t="s">
        <v>1153</v>
      </c>
      <c r="EJ22" s="952" t="s">
        <v>1153</v>
      </c>
      <c r="EK22" s="952" t="s">
        <v>1153</v>
      </c>
      <c r="EL22" s="952" t="s">
        <v>1153</v>
      </c>
      <c r="EM22" s="952" t="s">
        <v>1153</v>
      </c>
      <c r="EN22" s="952" t="s">
        <v>1153</v>
      </c>
      <c r="EO22" s="952" t="s">
        <v>1153</v>
      </c>
      <c r="EP22" s="952" t="s">
        <v>1153</v>
      </c>
      <c r="EQ22" s="952" t="s">
        <v>1153</v>
      </c>
      <c r="ER22" s="952" t="s">
        <v>1153</v>
      </c>
      <c r="ES22" s="952" t="s">
        <v>1153</v>
      </c>
      <c r="ET22" s="952" t="s">
        <v>1153</v>
      </c>
      <c r="EU22" s="952" t="s">
        <v>1153</v>
      </c>
      <c r="EV22" s="952" t="s">
        <v>1153</v>
      </c>
      <c r="EW22" s="952" t="s">
        <v>1153</v>
      </c>
      <c r="EX22" s="952" t="s">
        <v>1153</v>
      </c>
      <c r="EY22" s="952" t="s">
        <v>1153</v>
      </c>
      <c r="EZ22" s="952" t="s">
        <v>1153</v>
      </c>
      <c r="FA22" s="952" t="s">
        <v>1153</v>
      </c>
      <c r="FB22" s="952" t="s">
        <v>1153</v>
      </c>
      <c r="FC22" s="952" t="s">
        <v>1153</v>
      </c>
      <c r="FD22" s="952" t="s">
        <v>9808</v>
      </c>
      <c r="FE22" s="952" t="s">
        <v>10169</v>
      </c>
      <c r="FF22" s="1013">
        <v>45897</v>
      </c>
    </row>
  </sheetData>
  <mergeCells count="172">
    <mergeCell ref="EX5:EX7"/>
    <mergeCell ref="EZ6:EZ7"/>
    <mergeCell ref="FA6:FA7"/>
    <mergeCell ref="FB6:FB7"/>
    <mergeCell ref="FC6:FC7"/>
    <mergeCell ref="FD4:FD7"/>
    <mergeCell ref="FE4:FE7"/>
    <mergeCell ref="FF1:FF7"/>
    <mergeCell ref="EY5:FA5"/>
    <mergeCell ref="FB5:FC5"/>
    <mergeCell ref="EU4:FC4"/>
    <mergeCell ref="EU5:EU7"/>
    <mergeCell ref="EV5:EV7"/>
    <mergeCell ref="EW5:EW7"/>
    <mergeCell ref="DJ5:DJ7"/>
    <mergeCell ref="BS6:BS7"/>
    <mergeCell ref="BT6:BT7"/>
    <mergeCell ref="BU6:BU7"/>
    <mergeCell ref="BV6:BV7"/>
    <mergeCell ref="BW6:BW7"/>
    <mergeCell ref="BX6:BX7"/>
    <mergeCell ref="BY6:BY7"/>
    <mergeCell ref="BZ6:BZ7"/>
    <mergeCell ref="CA6:CA7"/>
    <mergeCell ref="CQ5:CQ7"/>
    <mergeCell ref="CR5:CR7"/>
    <mergeCell ref="CS5:CS7"/>
    <mergeCell ref="CT5:CT7"/>
    <mergeCell ref="CU5:CU7"/>
    <mergeCell ref="DE5:DE7"/>
    <mergeCell ref="DF5:DF7"/>
    <mergeCell ref="DG5:DG7"/>
    <mergeCell ref="DI5:DI7"/>
    <mergeCell ref="CV5:CV7"/>
    <mergeCell ref="CW5:CW7"/>
    <mergeCell ref="CX5:CX7"/>
    <mergeCell ref="CZ5:CZ7"/>
    <mergeCell ref="DA5:DA7"/>
    <mergeCell ref="DY5:DY7"/>
    <mergeCell ref="EA5:EA7"/>
    <mergeCell ref="EB5:EB7"/>
    <mergeCell ref="EC5:EC7"/>
    <mergeCell ref="DZ6:DZ7"/>
    <mergeCell ref="ED5:ED7"/>
    <mergeCell ref="EE5:EE7"/>
    <mergeCell ref="DR5:DR7"/>
    <mergeCell ref="DS5:DS7"/>
    <mergeCell ref="DT5:DT7"/>
    <mergeCell ref="DU5:DU7"/>
    <mergeCell ref="DV5:DV7"/>
    <mergeCell ref="EO5:EO7"/>
    <mergeCell ref="EP5:EP7"/>
    <mergeCell ref="EQ5:EQ7"/>
    <mergeCell ref="ER5:ER7"/>
    <mergeCell ref="ES5:ES7"/>
    <mergeCell ref="ET5:ET7"/>
    <mergeCell ref="DK5:DK7"/>
    <mergeCell ref="DL5:DL7"/>
    <mergeCell ref="DM5:DM7"/>
    <mergeCell ref="DN5:DN7"/>
    <mergeCell ref="DQ6:DQ7"/>
    <mergeCell ref="DP5:DP7"/>
    <mergeCell ref="DO5:DO7"/>
    <mergeCell ref="EF5:EF7"/>
    <mergeCell ref="EG5:EG7"/>
    <mergeCell ref="EH5:EH7"/>
    <mergeCell ref="EJ5:EJ7"/>
    <mergeCell ref="EI6:EI7"/>
    <mergeCell ref="EK5:EK7"/>
    <mergeCell ref="EL5:EL7"/>
    <mergeCell ref="EM5:EM7"/>
    <mergeCell ref="EN5:EN7"/>
    <mergeCell ref="DW5:DW7"/>
    <mergeCell ref="DX5:DX7"/>
    <mergeCell ref="DB5:DB7"/>
    <mergeCell ref="CY6:CY7"/>
    <mergeCell ref="DH6:DH7"/>
    <mergeCell ref="DC5:DC7"/>
    <mergeCell ref="DD5:DD7"/>
    <mergeCell ref="CK5:CK7"/>
    <mergeCell ref="CL5:CL7"/>
    <mergeCell ref="CM5:CM7"/>
    <mergeCell ref="CN5:CN7"/>
    <mergeCell ref="BL6:BL7"/>
    <mergeCell ref="BM6:BM7"/>
    <mergeCell ref="BN6:BN7"/>
    <mergeCell ref="BO6:BO7"/>
    <mergeCell ref="CO5:CO7"/>
    <mergeCell ref="CE6:CE7"/>
    <mergeCell ref="CF6:CF7"/>
    <mergeCell ref="CG6:CG7"/>
    <mergeCell ref="CH6:CH7"/>
    <mergeCell ref="CI6:CI7"/>
    <mergeCell ref="CJ6:CJ7"/>
    <mergeCell ref="CB6:CB7"/>
    <mergeCell ref="CC6:CC7"/>
    <mergeCell ref="CD6:CD7"/>
    <mergeCell ref="BP6:BP7"/>
    <mergeCell ref="BQ6:BQ7"/>
    <mergeCell ref="BR6:BR7"/>
    <mergeCell ref="AM5:AM7"/>
    <mergeCell ref="AN5:AN7"/>
    <mergeCell ref="AO5:AO7"/>
    <mergeCell ref="BC5:BC7"/>
    <mergeCell ref="BD5:BD7"/>
    <mergeCell ref="BE5:BE7"/>
    <mergeCell ref="AW6:AW7"/>
    <mergeCell ref="AW4:AW5"/>
    <mergeCell ref="AX4:BB4"/>
    <mergeCell ref="BC4:BK4"/>
    <mergeCell ref="BJ5:BJ7"/>
    <mergeCell ref="BK5:BK7"/>
    <mergeCell ref="AP6:AP7"/>
    <mergeCell ref="AR6:AR7"/>
    <mergeCell ref="AS6:AS7"/>
    <mergeCell ref="AT6:AT7"/>
    <mergeCell ref="AU6:AU7"/>
    <mergeCell ref="AV6:AV7"/>
    <mergeCell ref="AC5:AC7"/>
    <mergeCell ref="AD5:AD7"/>
    <mergeCell ref="AF5:AF7"/>
    <mergeCell ref="AG5:AG7"/>
    <mergeCell ref="AH5:AH7"/>
    <mergeCell ref="AI5:AI7"/>
    <mergeCell ref="AJ5:AJ7"/>
    <mergeCell ref="AK5:AK7"/>
    <mergeCell ref="AL5:AL7"/>
    <mergeCell ref="A5:A7"/>
    <mergeCell ref="B5:B7"/>
    <mergeCell ref="C5:C7"/>
    <mergeCell ref="D5:D7"/>
    <mergeCell ref="E5:E7"/>
    <mergeCell ref="F5:F7"/>
    <mergeCell ref="G5:G7"/>
    <mergeCell ref="H5:H7"/>
    <mergeCell ref="I5:I7"/>
    <mergeCell ref="W5:W7"/>
    <mergeCell ref="X5:X7"/>
    <mergeCell ref="Y5:Y7"/>
    <mergeCell ref="J5:J7"/>
    <mergeCell ref="K5:K7"/>
    <mergeCell ref="L5:L7"/>
    <mergeCell ref="M5:M7"/>
    <mergeCell ref="N5:N7"/>
    <mergeCell ref="P5:P7"/>
    <mergeCell ref="Q5:Q7"/>
    <mergeCell ref="R5:R7"/>
    <mergeCell ref="S5:S7"/>
    <mergeCell ref="Z5:Z7"/>
    <mergeCell ref="AA5:AA7"/>
    <mergeCell ref="AB5:AB7"/>
    <mergeCell ref="T5:T7"/>
    <mergeCell ref="U5:U7"/>
    <mergeCell ref="V5:V7"/>
    <mergeCell ref="A1:B3"/>
    <mergeCell ref="C1:EP3"/>
    <mergeCell ref="A4:N4"/>
    <mergeCell ref="O4:O7"/>
    <mergeCell ref="P4:V4"/>
    <mergeCell ref="W4:AA4"/>
    <mergeCell ref="AB4:AD4"/>
    <mergeCell ref="AE4:AE7"/>
    <mergeCell ref="AF4:AU4"/>
    <mergeCell ref="AV4:AV5"/>
    <mergeCell ref="BL4:BR4"/>
    <mergeCell ref="BS4:CA4"/>
    <mergeCell ref="CB4:CJ4"/>
    <mergeCell ref="BF5:BF7"/>
    <mergeCell ref="BG5:BG7"/>
    <mergeCell ref="BH5:BH7"/>
    <mergeCell ref="BI5:BI7"/>
    <mergeCell ref="CK4:ET4"/>
  </mergeCells>
  <hyperlinks>
    <hyperlink ref="I22" r:id="rId1"/>
    <hyperlink ref="G21" r:id="rId2"/>
    <hyperlink ref="I21" r:id="rId3"/>
    <hyperlink ref="I13" r:id="rId4"/>
    <hyperlink ref="I11" r:id="rId5"/>
    <hyperlink ref="I20" r:id="rId6"/>
    <hyperlink ref="I9" r:id="rId7"/>
    <hyperlink ref="I10" r:id="rId8"/>
    <hyperlink ref="I14" r:id="rId9"/>
  </hyperlinks>
  <pageMargins left="0.7" right="0.7" top="0.75" bottom="0.75" header="0.3" footer="0.3"/>
  <drawing r:id="rId10"/>
  <legacyDrawing r:id="rId1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16"/>
  <dimension ref="A1:FF32"/>
  <sheetViews>
    <sheetView topLeftCell="A4" workbookViewId="0">
      <pane xSplit="6" ySplit="12" topLeftCell="L16" activePane="bottomRight" state="frozen"/>
      <selection activeCell="A83" sqref="A83"/>
      <selection pane="topRight" activeCell="A83" sqref="A83"/>
      <selection pane="bottomLeft" activeCell="A83" sqref="A83"/>
      <selection pane="bottomRight" activeCell="L8" sqref="L8"/>
    </sheetView>
  </sheetViews>
  <sheetFormatPr baseColWidth="10" defaultRowHeight="15"/>
  <cols>
    <col min="5" max="5" width="25" customWidth="1"/>
    <col min="7" max="7" width="27.42578125" customWidth="1"/>
    <col min="9" max="9" width="42.42578125" customWidth="1"/>
    <col min="10" max="10" width="19.5703125" bestFit="1" customWidth="1"/>
    <col min="11" max="11" width="16" customWidth="1"/>
    <col min="12" max="12" width="17.5703125" customWidth="1"/>
    <col min="13" max="13" width="15.5703125" customWidth="1"/>
    <col min="14" max="14" width="14.42578125" customWidth="1"/>
    <col min="18" max="18" width="15.42578125" customWidth="1"/>
    <col min="24" max="26" width="13" bestFit="1" customWidth="1"/>
    <col min="157" max="157" width="4" customWidth="1"/>
    <col min="158" max="158" width="6.5703125" customWidth="1"/>
    <col min="159" max="159" width="20" customWidth="1"/>
    <col min="160" max="160" width="52.5703125" customWidth="1"/>
    <col min="161" max="161" width="18.5703125" customWidth="1"/>
  </cols>
  <sheetData>
    <row r="1" spans="1:162" s="125" customFormat="1" ht="23.25" customHeight="1">
      <c r="A1" s="3374"/>
      <c r="B1" s="3375"/>
      <c r="C1" s="3380" t="s">
        <v>4104</v>
      </c>
      <c r="D1" s="3381"/>
      <c r="E1" s="3381"/>
      <c r="F1" s="3381"/>
      <c r="G1" s="3381"/>
      <c r="H1" s="3381"/>
      <c r="I1" s="3381"/>
      <c r="J1" s="3381"/>
      <c r="K1" s="3381"/>
      <c r="L1" s="3381"/>
      <c r="M1" s="3381"/>
      <c r="N1" s="3381"/>
      <c r="O1" s="3381"/>
      <c r="P1" s="3381"/>
      <c r="Q1" s="3381"/>
      <c r="R1" s="3381"/>
      <c r="S1" s="3381"/>
      <c r="T1" s="3381"/>
      <c r="U1" s="3381"/>
      <c r="V1" s="3381"/>
      <c r="W1" s="3381"/>
      <c r="X1" s="3381"/>
      <c r="Y1" s="3381"/>
      <c r="Z1" s="3381"/>
      <c r="AA1" s="3381"/>
      <c r="AB1" s="3381"/>
      <c r="AC1" s="3381"/>
      <c r="AD1" s="3381"/>
      <c r="AE1" s="3381"/>
      <c r="AF1" s="3381"/>
      <c r="AG1" s="3381"/>
      <c r="AH1" s="3381"/>
      <c r="AI1" s="3381"/>
      <c r="AJ1" s="3381"/>
      <c r="AK1" s="3381"/>
      <c r="AL1" s="3381"/>
      <c r="AM1" s="3381"/>
      <c r="AN1" s="3381"/>
      <c r="AO1" s="3381"/>
      <c r="AP1" s="3381"/>
      <c r="AQ1" s="3381"/>
      <c r="AR1" s="3381"/>
      <c r="AS1" s="3381"/>
      <c r="AT1" s="3381"/>
      <c r="AU1" s="3381"/>
      <c r="AV1" s="3381"/>
      <c r="AW1" s="3381"/>
      <c r="AX1" s="3381"/>
      <c r="AY1" s="3381"/>
      <c r="AZ1" s="3381"/>
      <c r="BA1" s="3381"/>
      <c r="BB1" s="3381"/>
      <c r="BC1" s="3381"/>
      <c r="BD1" s="3381"/>
      <c r="BE1" s="3381"/>
      <c r="BF1" s="3381"/>
      <c r="BG1" s="3381"/>
      <c r="BH1" s="3381"/>
      <c r="BI1" s="3381"/>
      <c r="BJ1" s="3381"/>
      <c r="BK1" s="3381"/>
      <c r="BL1" s="3381"/>
      <c r="BM1" s="3381"/>
      <c r="BN1" s="3381"/>
      <c r="BO1" s="3381"/>
      <c r="BP1" s="3381"/>
      <c r="BQ1" s="3381"/>
      <c r="BR1" s="3381"/>
      <c r="BS1" s="3381"/>
      <c r="BT1" s="3381"/>
      <c r="BU1" s="3381"/>
      <c r="BV1" s="3381"/>
      <c r="BW1" s="3381"/>
      <c r="BX1" s="3381"/>
      <c r="BY1" s="3381"/>
      <c r="BZ1" s="3381"/>
      <c r="CA1" s="3381"/>
      <c r="CB1" s="3381"/>
      <c r="CC1" s="3381"/>
      <c r="CD1" s="3381"/>
      <c r="CE1" s="3381"/>
      <c r="CF1" s="3381"/>
      <c r="CG1" s="3381"/>
      <c r="CH1" s="3381"/>
      <c r="CI1" s="3381"/>
      <c r="CJ1" s="3381"/>
      <c r="CK1" s="3381"/>
      <c r="CL1" s="3381"/>
      <c r="CM1" s="3381"/>
      <c r="CN1" s="3381"/>
      <c r="CO1" s="3381"/>
      <c r="CP1" s="3381"/>
      <c r="CQ1" s="3381"/>
      <c r="CR1" s="3381"/>
      <c r="CS1" s="3381"/>
      <c r="CT1" s="3381"/>
      <c r="CU1" s="3381"/>
      <c r="CV1" s="3381"/>
      <c r="CW1" s="3381"/>
      <c r="CX1" s="3381"/>
      <c r="CY1" s="3381"/>
      <c r="CZ1" s="3381"/>
      <c r="DA1" s="3381"/>
      <c r="DB1" s="3381"/>
      <c r="DC1" s="3381"/>
      <c r="DD1" s="3381"/>
      <c r="DE1" s="3381"/>
      <c r="DF1" s="3381"/>
      <c r="DG1" s="3381"/>
      <c r="DH1" s="3381"/>
      <c r="DI1" s="3381"/>
      <c r="DJ1" s="3381"/>
      <c r="DK1" s="3381"/>
      <c r="DL1" s="3381"/>
      <c r="DM1" s="3381"/>
      <c r="DN1" s="3381"/>
      <c r="DO1" s="3381"/>
      <c r="DP1" s="3381"/>
      <c r="DQ1" s="3381"/>
      <c r="DR1" s="3381"/>
      <c r="DS1" s="3381"/>
      <c r="DT1" s="3381"/>
      <c r="DU1" s="3381"/>
      <c r="DV1" s="3381"/>
      <c r="DW1" s="3381"/>
      <c r="DX1" s="3381"/>
      <c r="DY1" s="3381"/>
      <c r="DZ1" s="3381"/>
      <c r="EA1" s="3381"/>
      <c r="EB1" s="3381"/>
      <c r="EC1" s="3381"/>
      <c r="ED1" s="3381"/>
      <c r="EE1" s="3381"/>
      <c r="EF1" s="3381"/>
      <c r="EG1" s="3381"/>
      <c r="EH1" s="3381"/>
      <c r="EI1" s="3381"/>
      <c r="EJ1" s="3381"/>
      <c r="EK1" s="3381"/>
      <c r="EL1" s="3381"/>
      <c r="EM1" s="3381"/>
      <c r="EN1" s="3381"/>
      <c r="EO1" s="3381"/>
      <c r="EP1" s="3381"/>
      <c r="EQ1" s="338"/>
      <c r="ER1" s="338"/>
      <c r="ES1" s="338"/>
      <c r="ET1" s="338"/>
      <c r="EU1" s="333"/>
      <c r="EV1" s="333"/>
      <c r="EW1" s="333"/>
      <c r="EX1" s="333"/>
      <c r="EY1" s="333"/>
      <c r="EZ1" s="333"/>
      <c r="FA1" s="333"/>
      <c r="FB1" s="333"/>
      <c r="FC1" s="333"/>
      <c r="FD1" s="152" t="s">
        <v>1</v>
      </c>
      <c r="FE1" s="152" t="s">
        <v>2</v>
      </c>
      <c r="FF1" s="3392" t="s">
        <v>7509</v>
      </c>
    </row>
    <row r="2" spans="1:162" s="125" customFormat="1">
      <c r="A2" s="3376"/>
      <c r="B2" s="3377"/>
      <c r="C2" s="3382"/>
      <c r="D2" s="3383"/>
      <c r="E2" s="3383"/>
      <c r="F2" s="3383"/>
      <c r="G2" s="3383"/>
      <c r="H2" s="3383"/>
      <c r="I2" s="3383"/>
      <c r="J2" s="3383"/>
      <c r="K2" s="3383"/>
      <c r="L2" s="3383"/>
      <c r="M2" s="3383"/>
      <c r="N2" s="3383"/>
      <c r="O2" s="3383"/>
      <c r="P2" s="3383"/>
      <c r="Q2" s="3383"/>
      <c r="R2" s="3383"/>
      <c r="S2" s="3383"/>
      <c r="T2" s="3383"/>
      <c r="U2" s="3383"/>
      <c r="V2" s="3383"/>
      <c r="W2" s="3383"/>
      <c r="X2" s="3383"/>
      <c r="Y2" s="3383"/>
      <c r="Z2" s="3383"/>
      <c r="AA2" s="3383"/>
      <c r="AB2" s="3383"/>
      <c r="AC2" s="3383"/>
      <c r="AD2" s="3383"/>
      <c r="AE2" s="3383"/>
      <c r="AF2" s="3383"/>
      <c r="AG2" s="3383"/>
      <c r="AH2" s="3383"/>
      <c r="AI2" s="3383"/>
      <c r="AJ2" s="3383"/>
      <c r="AK2" s="3383"/>
      <c r="AL2" s="3383"/>
      <c r="AM2" s="3383"/>
      <c r="AN2" s="3383"/>
      <c r="AO2" s="3383"/>
      <c r="AP2" s="3383"/>
      <c r="AQ2" s="3383"/>
      <c r="AR2" s="3383"/>
      <c r="AS2" s="3383"/>
      <c r="AT2" s="3383"/>
      <c r="AU2" s="3383"/>
      <c r="AV2" s="3383"/>
      <c r="AW2" s="3383"/>
      <c r="AX2" s="3383"/>
      <c r="AY2" s="3383"/>
      <c r="AZ2" s="3383"/>
      <c r="BA2" s="3383"/>
      <c r="BB2" s="3383"/>
      <c r="BC2" s="3383"/>
      <c r="BD2" s="3383"/>
      <c r="BE2" s="3383"/>
      <c r="BF2" s="3383"/>
      <c r="BG2" s="3383"/>
      <c r="BH2" s="3383"/>
      <c r="BI2" s="3383"/>
      <c r="BJ2" s="3383"/>
      <c r="BK2" s="3383"/>
      <c r="BL2" s="3383"/>
      <c r="BM2" s="3383"/>
      <c r="BN2" s="3383"/>
      <c r="BO2" s="3383"/>
      <c r="BP2" s="3383"/>
      <c r="BQ2" s="3383"/>
      <c r="BR2" s="3383"/>
      <c r="BS2" s="3383"/>
      <c r="BT2" s="3383"/>
      <c r="BU2" s="3383"/>
      <c r="BV2" s="3383"/>
      <c r="BW2" s="3383"/>
      <c r="BX2" s="3383"/>
      <c r="BY2" s="3383"/>
      <c r="BZ2" s="3383"/>
      <c r="CA2" s="3383"/>
      <c r="CB2" s="3383"/>
      <c r="CC2" s="3383"/>
      <c r="CD2" s="3383"/>
      <c r="CE2" s="3383"/>
      <c r="CF2" s="3383"/>
      <c r="CG2" s="3383"/>
      <c r="CH2" s="3383"/>
      <c r="CI2" s="3383"/>
      <c r="CJ2" s="3383"/>
      <c r="CK2" s="3383"/>
      <c r="CL2" s="3383"/>
      <c r="CM2" s="3383"/>
      <c r="CN2" s="3383"/>
      <c r="CO2" s="3383"/>
      <c r="CP2" s="3383"/>
      <c r="CQ2" s="3383"/>
      <c r="CR2" s="3383"/>
      <c r="CS2" s="3383"/>
      <c r="CT2" s="3383"/>
      <c r="CU2" s="3383"/>
      <c r="CV2" s="3383"/>
      <c r="CW2" s="3383"/>
      <c r="CX2" s="3383"/>
      <c r="CY2" s="3383"/>
      <c r="CZ2" s="3383"/>
      <c r="DA2" s="3383"/>
      <c r="DB2" s="3383"/>
      <c r="DC2" s="3383"/>
      <c r="DD2" s="3383"/>
      <c r="DE2" s="3383"/>
      <c r="DF2" s="3383"/>
      <c r="DG2" s="3383"/>
      <c r="DH2" s="3383"/>
      <c r="DI2" s="3383"/>
      <c r="DJ2" s="3383"/>
      <c r="DK2" s="3383"/>
      <c r="DL2" s="3383"/>
      <c r="DM2" s="3383"/>
      <c r="DN2" s="3383"/>
      <c r="DO2" s="3383"/>
      <c r="DP2" s="3383"/>
      <c r="DQ2" s="3383"/>
      <c r="DR2" s="3383"/>
      <c r="DS2" s="3383"/>
      <c r="DT2" s="3383"/>
      <c r="DU2" s="3383"/>
      <c r="DV2" s="3383"/>
      <c r="DW2" s="3383"/>
      <c r="DX2" s="3383"/>
      <c r="DY2" s="3383"/>
      <c r="DZ2" s="3383"/>
      <c r="EA2" s="3383"/>
      <c r="EB2" s="3383"/>
      <c r="EC2" s="3383"/>
      <c r="ED2" s="3383"/>
      <c r="EE2" s="3383"/>
      <c r="EF2" s="3383"/>
      <c r="EG2" s="3383"/>
      <c r="EH2" s="3383"/>
      <c r="EI2" s="3383"/>
      <c r="EJ2" s="3383"/>
      <c r="EK2" s="3383"/>
      <c r="EL2" s="3383"/>
      <c r="EM2" s="3383"/>
      <c r="EN2" s="3383"/>
      <c r="EO2" s="3383"/>
      <c r="EP2" s="3383"/>
      <c r="EQ2" s="339"/>
      <c r="ER2" s="339"/>
      <c r="ES2" s="339"/>
      <c r="ET2" s="339"/>
      <c r="EU2" s="333"/>
      <c r="EV2" s="333"/>
      <c r="EW2" s="333"/>
      <c r="EX2" s="333"/>
      <c r="EY2" s="333"/>
      <c r="EZ2" s="333"/>
      <c r="FA2" s="333"/>
      <c r="FB2" s="333"/>
      <c r="FC2" s="333"/>
      <c r="FD2" s="334" t="s">
        <v>3</v>
      </c>
      <c r="FE2" s="340">
        <v>7</v>
      </c>
      <c r="FF2" s="3392"/>
    </row>
    <row r="3" spans="1:162" s="125" customFormat="1" ht="28.5" customHeight="1">
      <c r="A3" s="3378"/>
      <c r="B3" s="3379"/>
      <c r="C3" s="3384"/>
      <c r="D3" s="3385"/>
      <c r="E3" s="3385"/>
      <c r="F3" s="3385"/>
      <c r="G3" s="3385"/>
      <c r="H3" s="3385"/>
      <c r="I3" s="3385"/>
      <c r="J3" s="3385"/>
      <c r="K3" s="3385"/>
      <c r="L3" s="3385"/>
      <c r="M3" s="3385"/>
      <c r="N3" s="3385"/>
      <c r="O3" s="3385"/>
      <c r="P3" s="3385"/>
      <c r="Q3" s="3385"/>
      <c r="R3" s="3385"/>
      <c r="S3" s="3385"/>
      <c r="T3" s="3385"/>
      <c r="U3" s="3385"/>
      <c r="V3" s="3385"/>
      <c r="W3" s="3385"/>
      <c r="X3" s="3385"/>
      <c r="Y3" s="3385"/>
      <c r="Z3" s="3385"/>
      <c r="AA3" s="3385"/>
      <c r="AB3" s="3385"/>
      <c r="AC3" s="3385"/>
      <c r="AD3" s="3385"/>
      <c r="AE3" s="3385"/>
      <c r="AF3" s="3385"/>
      <c r="AG3" s="3385"/>
      <c r="AH3" s="3385"/>
      <c r="AI3" s="3385"/>
      <c r="AJ3" s="3385"/>
      <c r="AK3" s="3385"/>
      <c r="AL3" s="3385"/>
      <c r="AM3" s="3385"/>
      <c r="AN3" s="3385"/>
      <c r="AO3" s="3385"/>
      <c r="AP3" s="3385"/>
      <c r="AQ3" s="3385"/>
      <c r="AR3" s="3385"/>
      <c r="AS3" s="3385"/>
      <c r="AT3" s="3385"/>
      <c r="AU3" s="3385"/>
      <c r="AV3" s="3385"/>
      <c r="AW3" s="3385"/>
      <c r="AX3" s="3385"/>
      <c r="AY3" s="3385"/>
      <c r="AZ3" s="3385"/>
      <c r="BA3" s="3385"/>
      <c r="BB3" s="3385"/>
      <c r="BC3" s="3385"/>
      <c r="BD3" s="3385"/>
      <c r="BE3" s="3385"/>
      <c r="BF3" s="3385"/>
      <c r="BG3" s="3385"/>
      <c r="BH3" s="3385"/>
      <c r="BI3" s="3385"/>
      <c r="BJ3" s="3385"/>
      <c r="BK3" s="3385"/>
      <c r="BL3" s="3385"/>
      <c r="BM3" s="3385"/>
      <c r="BN3" s="3385"/>
      <c r="BO3" s="3385"/>
      <c r="BP3" s="3385"/>
      <c r="BQ3" s="3385"/>
      <c r="BR3" s="3385"/>
      <c r="BS3" s="3385"/>
      <c r="BT3" s="3385"/>
      <c r="BU3" s="3385"/>
      <c r="BV3" s="3385"/>
      <c r="BW3" s="3385"/>
      <c r="BX3" s="3385"/>
      <c r="BY3" s="3385"/>
      <c r="BZ3" s="3385"/>
      <c r="CA3" s="3385"/>
      <c r="CB3" s="3385"/>
      <c r="CC3" s="3385"/>
      <c r="CD3" s="3385"/>
      <c r="CE3" s="3385"/>
      <c r="CF3" s="3385"/>
      <c r="CG3" s="3385"/>
      <c r="CH3" s="3385"/>
      <c r="CI3" s="3385"/>
      <c r="CJ3" s="3385"/>
      <c r="CK3" s="3385"/>
      <c r="CL3" s="3385"/>
      <c r="CM3" s="3385"/>
      <c r="CN3" s="3385"/>
      <c r="CO3" s="3385"/>
      <c r="CP3" s="3385"/>
      <c r="CQ3" s="3385"/>
      <c r="CR3" s="3385"/>
      <c r="CS3" s="3385"/>
      <c r="CT3" s="3385"/>
      <c r="CU3" s="3385"/>
      <c r="CV3" s="3385"/>
      <c r="CW3" s="3385"/>
      <c r="CX3" s="3385"/>
      <c r="CY3" s="3385"/>
      <c r="CZ3" s="3385"/>
      <c r="DA3" s="3385"/>
      <c r="DB3" s="3385"/>
      <c r="DC3" s="3385"/>
      <c r="DD3" s="3385"/>
      <c r="DE3" s="3385"/>
      <c r="DF3" s="3385"/>
      <c r="DG3" s="3385"/>
      <c r="DH3" s="3385"/>
      <c r="DI3" s="3385"/>
      <c r="DJ3" s="3385"/>
      <c r="DK3" s="3385"/>
      <c r="DL3" s="3385"/>
      <c r="DM3" s="3385"/>
      <c r="DN3" s="3385"/>
      <c r="DO3" s="3385"/>
      <c r="DP3" s="3385"/>
      <c r="DQ3" s="3385"/>
      <c r="DR3" s="3385"/>
      <c r="DS3" s="3385"/>
      <c r="DT3" s="3385"/>
      <c r="DU3" s="3385"/>
      <c r="DV3" s="3385"/>
      <c r="DW3" s="3385"/>
      <c r="DX3" s="3385"/>
      <c r="DY3" s="3385"/>
      <c r="DZ3" s="3385"/>
      <c r="EA3" s="3385"/>
      <c r="EB3" s="3385"/>
      <c r="EC3" s="3385"/>
      <c r="ED3" s="3385"/>
      <c r="EE3" s="3385"/>
      <c r="EF3" s="3385"/>
      <c r="EG3" s="3385"/>
      <c r="EH3" s="3385"/>
      <c r="EI3" s="3385"/>
      <c r="EJ3" s="3385"/>
      <c r="EK3" s="3385"/>
      <c r="EL3" s="3385"/>
      <c r="EM3" s="3385"/>
      <c r="EN3" s="3385"/>
      <c r="EO3" s="3385"/>
      <c r="EP3" s="3385"/>
      <c r="EQ3" s="339"/>
      <c r="ER3" s="339"/>
      <c r="ES3" s="339"/>
      <c r="ET3" s="339"/>
      <c r="EU3" s="333"/>
      <c r="EV3" s="333"/>
      <c r="EW3" s="333"/>
      <c r="EX3" s="333"/>
      <c r="EY3" s="333"/>
      <c r="EZ3" s="333"/>
      <c r="FA3" s="333"/>
      <c r="FB3" s="333"/>
      <c r="FC3" s="333"/>
      <c r="FD3" s="334" t="s">
        <v>4</v>
      </c>
      <c r="FE3" s="341">
        <v>44411</v>
      </c>
      <c r="FF3" s="3392"/>
    </row>
    <row r="4" spans="1:162" s="157" customFormat="1" ht="27" customHeight="1">
      <c r="A4" s="3302" t="s">
        <v>5</v>
      </c>
      <c r="B4" s="3303"/>
      <c r="C4" s="3303"/>
      <c r="D4" s="3303"/>
      <c r="E4" s="3303"/>
      <c r="F4" s="3303"/>
      <c r="G4" s="3303"/>
      <c r="H4" s="3303"/>
      <c r="I4" s="3303"/>
      <c r="J4" s="3303"/>
      <c r="K4" s="3303"/>
      <c r="L4" s="3303"/>
      <c r="M4" s="3303"/>
      <c r="N4" s="3304"/>
      <c r="O4" s="3305" t="s">
        <v>3144</v>
      </c>
      <c r="P4" s="3308" t="s">
        <v>6</v>
      </c>
      <c r="Q4" s="3309"/>
      <c r="R4" s="3309"/>
      <c r="S4" s="3309"/>
      <c r="T4" s="3309"/>
      <c r="U4" s="3309"/>
      <c r="V4" s="3310"/>
      <c r="W4" s="3311" t="s">
        <v>7</v>
      </c>
      <c r="X4" s="3312"/>
      <c r="Y4" s="3312"/>
      <c r="Z4" s="3312"/>
      <c r="AA4" s="3313"/>
      <c r="AB4" s="3314" t="s">
        <v>8167</v>
      </c>
      <c r="AC4" s="3315"/>
      <c r="AD4" s="3316"/>
      <c r="AE4" s="3317" t="s">
        <v>3138</v>
      </c>
      <c r="AF4" s="3320" t="s">
        <v>9</v>
      </c>
      <c r="AG4" s="3321"/>
      <c r="AH4" s="3321"/>
      <c r="AI4" s="3321"/>
      <c r="AJ4" s="3321"/>
      <c r="AK4" s="3321"/>
      <c r="AL4" s="3321"/>
      <c r="AM4" s="3321"/>
      <c r="AN4" s="3321"/>
      <c r="AO4" s="3321"/>
      <c r="AP4" s="3321"/>
      <c r="AQ4" s="3321"/>
      <c r="AR4" s="3321"/>
      <c r="AS4" s="3321"/>
      <c r="AT4" s="3321"/>
      <c r="AU4" s="3322"/>
      <c r="AV4" s="3323" t="s">
        <v>3139</v>
      </c>
      <c r="AW4" s="3323" t="s">
        <v>3151</v>
      </c>
      <c r="AX4" s="3328" t="s">
        <v>6</v>
      </c>
      <c r="AY4" s="3329"/>
      <c r="AZ4" s="3329"/>
      <c r="BA4" s="3329"/>
      <c r="BB4" s="3330"/>
      <c r="BC4" s="3331" t="s">
        <v>10</v>
      </c>
      <c r="BD4" s="3332"/>
      <c r="BE4" s="3332"/>
      <c r="BF4" s="3332"/>
      <c r="BG4" s="3332"/>
      <c r="BH4" s="3332"/>
      <c r="BI4" s="3332"/>
      <c r="BJ4" s="3332"/>
      <c r="BK4" s="3333"/>
      <c r="BL4" s="3264" t="s">
        <v>11</v>
      </c>
      <c r="BM4" s="3265"/>
      <c r="BN4" s="3265"/>
      <c r="BO4" s="3265"/>
      <c r="BP4" s="3265"/>
      <c r="BQ4" s="3265"/>
      <c r="BR4" s="3266"/>
      <c r="BS4" s="3267" t="s">
        <v>13</v>
      </c>
      <c r="BT4" s="3268"/>
      <c r="BU4" s="3268"/>
      <c r="BV4" s="3268"/>
      <c r="BW4" s="3268"/>
      <c r="BX4" s="3268"/>
      <c r="BY4" s="3268"/>
      <c r="BZ4" s="3268"/>
      <c r="CA4" s="3269"/>
      <c r="CB4" s="3270" t="s">
        <v>14</v>
      </c>
      <c r="CC4" s="3271"/>
      <c r="CD4" s="3271"/>
      <c r="CE4" s="3271"/>
      <c r="CF4" s="3271"/>
      <c r="CG4" s="3271"/>
      <c r="CH4" s="3271"/>
      <c r="CI4" s="3271"/>
      <c r="CJ4" s="3272"/>
      <c r="CK4" s="3288" t="s">
        <v>6477</v>
      </c>
      <c r="CL4" s="3289"/>
      <c r="CM4" s="3289"/>
      <c r="CN4" s="3289"/>
      <c r="CO4" s="3289"/>
      <c r="CP4" s="3289"/>
      <c r="CQ4" s="3289"/>
      <c r="CR4" s="3289"/>
      <c r="CS4" s="3289"/>
      <c r="CT4" s="3289"/>
      <c r="CU4" s="3289"/>
      <c r="CV4" s="3289"/>
      <c r="CW4" s="3289"/>
      <c r="CX4" s="3289"/>
      <c r="CY4" s="3289"/>
      <c r="CZ4" s="3289"/>
      <c r="DA4" s="3289"/>
      <c r="DB4" s="3289"/>
      <c r="DC4" s="3289"/>
      <c r="DD4" s="3289"/>
      <c r="DE4" s="3289"/>
      <c r="DF4" s="3289"/>
      <c r="DG4" s="3289"/>
      <c r="DH4" s="3289"/>
      <c r="DI4" s="3289"/>
      <c r="DJ4" s="3289"/>
      <c r="DK4" s="3289"/>
      <c r="DL4" s="3289"/>
      <c r="DM4" s="3289"/>
      <c r="DN4" s="3289"/>
      <c r="DO4" s="3289"/>
      <c r="DP4" s="3289"/>
      <c r="DQ4" s="3289"/>
      <c r="DR4" s="3289"/>
      <c r="DS4" s="3289"/>
      <c r="DT4" s="3289"/>
      <c r="DU4" s="3289"/>
      <c r="DV4" s="3289"/>
      <c r="DW4" s="3289"/>
      <c r="DX4" s="3289"/>
      <c r="DY4" s="3289"/>
      <c r="DZ4" s="3289"/>
      <c r="EA4" s="3289"/>
      <c r="EB4" s="3289"/>
      <c r="EC4" s="3289"/>
      <c r="ED4" s="3289"/>
      <c r="EE4" s="3289"/>
      <c r="EF4" s="3289"/>
      <c r="EG4" s="3289"/>
      <c r="EH4" s="3289"/>
      <c r="EI4" s="3289"/>
      <c r="EJ4" s="3289"/>
      <c r="EK4" s="3289"/>
      <c r="EL4" s="3289"/>
      <c r="EM4" s="3289"/>
      <c r="EN4" s="3289"/>
      <c r="EO4" s="3289"/>
      <c r="EP4" s="3289"/>
      <c r="EQ4" s="3290"/>
      <c r="ER4" s="3290"/>
      <c r="ES4" s="3290"/>
      <c r="ET4" s="3291"/>
      <c r="EU4" s="3292" t="s">
        <v>4182</v>
      </c>
      <c r="EV4" s="3292"/>
      <c r="EW4" s="3292"/>
      <c r="EX4" s="3292"/>
      <c r="EY4" s="3292"/>
      <c r="EZ4" s="3292"/>
      <c r="FA4" s="3292"/>
      <c r="FB4" s="3292"/>
      <c r="FC4" s="3292"/>
      <c r="FD4" s="3395" t="s">
        <v>6478</v>
      </c>
      <c r="FE4" s="3396" t="s">
        <v>6479</v>
      </c>
      <c r="FF4" s="3392"/>
    </row>
    <row r="5" spans="1:162" s="166" customFormat="1" ht="33.75" customHeight="1">
      <c r="A5" s="3273" t="s">
        <v>16</v>
      </c>
      <c r="B5" s="3299" t="s">
        <v>17</v>
      </c>
      <c r="C5" s="3273" t="s">
        <v>18</v>
      </c>
      <c r="D5" s="3273" t="s">
        <v>3141</v>
      </c>
      <c r="E5" s="3273" t="s">
        <v>20</v>
      </c>
      <c r="F5" s="3273" t="s">
        <v>21</v>
      </c>
      <c r="G5" s="3273" t="s">
        <v>1127</v>
      </c>
      <c r="H5" s="3273" t="s">
        <v>6480</v>
      </c>
      <c r="I5" s="3273" t="s">
        <v>1129</v>
      </c>
      <c r="J5" s="3273" t="s">
        <v>6481</v>
      </c>
      <c r="K5" s="3273" t="s">
        <v>3143</v>
      </c>
      <c r="L5" s="3273" t="s">
        <v>24</v>
      </c>
      <c r="M5" s="3273" t="s">
        <v>25</v>
      </c>
      <c r="N5" s="3273" t="s">
        <v>26</v>
      </c>
      <c r="O5" s="3306"/>
      <c r="P5" s="3276" t="s">
        <v>28</v>
      </c>
      <c r="Q5" s="3276" t="s">
        <v>29</v>
      </c>
      <c r="R5" s="3276" t="s">
        <v>30</v>
      </c>
      <c r="S5" s="3276" t="s">
        <v>6482</v>
      </c>
      <c r="T5" s="3276" t="s">
        <v>6483</v>
      </c>
      <c r="U5" s="3276" t="s">
        <v>31</v>
      </c>
      <c r="V5" s="3276" t="s">
        <v>32</v>
      </c>
      <c r="W5" s="3279" t="s">
        <v>1131</v>
      </c>
      <c r="X5" s="3279" t="s">
        <v>1132</v>
      </c>
      <c r="Y5" s="3279" t="s">
        <v>1133</v>
      </c>
      <c r="Z5" s="3279" t="s">
        <v>33</v>
      </c>
      <c r="AA5" s="3279" t="s">
        <v>34</v>
      </c>
      <c r="AB5" s="3285" t="s">
        <v>8167</v>
      </c>
      <c r="AC5" s="3285" t="s">
        <v>8874</v>
      </c>
      <c r="AD5" s="3285" t="s">
        <v>30</v>
      </c>
      <c r="AE5" s="3318"/>
      <c r="AF5" s="3282" t="s">
        <v>37</v>
      </c>
      <c r="AG5" s="3282" t="s">
        <v>38</v>
      </c>
      <c r="AH5" s="3282" t="s">
        <v>3146</v>
      </c>
      <c r="AI5" s="3282" t="s">
        <v>3147</v>
      </c>
      <c r="AJ5" s="3282" t="s">
        <v>1139</v>
      </c>
      <c r="AK5" s="3282" t="s">
        <v>3148</v>
      </c>
      <c r="AL5" s="3282" t="s">
        <v>3149</v>
      </c>
      <c r="AM5" s="3282" t="s">
        <v>3150</v>
      </c>
      <c r="AN5" s="3282" t="s">
        <v>39</v>
      </c>
      <c r="AO5" s="3282" t="s">
        <v>6484</v>
      </c>
      <c r="AP5" s="3282" t="s">
        <v>6485</v>
      </c>
      <c r="AQ5" s="3393" t="s">
        <v>6486</v>
      </c>
      <c r="AR5" s="3282" t="s">
        <v>6487</v>
      </c>
      <c r="AS5" s="3282" t="s">
        <v>6488</v>
      </c>
      <c r="AT5" s="3282" t="s">
        <v>6489</v>
      </c>
      <c r="AU5" s="3282" t="s">
        <v>6490</v>
      </c>
      <c r="AV5" s="3324"/>
      <c r="AW5" s="3363"/>
      <c r="AX5" s="3394" t="s">
        <v>44</v>
      </c>
      <c r="AY5" s="3394" t="s">
        <v>45</v>
      </c>
      <c r="AZ5" s="3394" t="s">
        <v>30</v>
      </c>
      <c r="BA5" s="3394" t="s">
        <v>31</v>
      </c>
      <c r="BB5" s="3394" t="s">
        <v>32</v>
      </c>
      <c r="BC5" s="3325" t="s">
        <v>46</v>
      </c>
      <c r="BD5" s="3325" t="s">
        <v>47</v>
      </c>
      <c r="BE5" s="3325" t="s">
        <v>30</v>
      </c>
      <c r="BF5" s="3325" t="s">
        <v>48</v>
      </c>
      <c r="BG5" s="3325" t="s">
        <v>49</v>
      </c>
      <c r="BH5" s="3325" t="s">
        <v>4235</v>
      </c>
      <c r="BI5" s="3325" t="s">
        <v>50</v>
      </c>
      <c r="BJ5" s="3325" t="s">
        <v>51</v>
      </c>
      <c r="BK5" s="3325" t="s">
        <v>6491</v>
      </c>
      <c r="BL5" s="3337" t="s">
        <v>52</v>
      </c>
      <c r="BM5" s="3337" t="s">
        <v>53</v>
      </c>
      <c r="BN5" s="3337" t="s">
        <v>46</v>
      </c>
      <c r="BO5" s="3340" t="s">
        <v>47</v>
      </c>
      <c r="BP5" s="3340" t="s">
        <v>30</v>
      </c>
      <c r="BQ5" s="3343" t="s">
        <v>54</v>
      </c>
      <c r="BR5" s="3343" t="s">
        <v>50</v>
      </c>
      <c r="BS5" s="329" t="s">
        <v>52</v>
      </c>
      <c r="BT5" s="329" t="s">
        <v>53</v>
      </c>
      <c r="BU5" s="3346" t="s">
        <v>55</v>
      </c>
      <c r="BV5" s="3346" t="s">
        <v>56</v>
      </c>
      <c r="BW5" s="3346" t="s">
        <v>57</v>
      </c>
      <c r="BX5" s="3346" t="s">
        <v>46</v>
      </c>
      <c r="BY5" s="3346" t="s">
        <v>58</v>
      </c>
      <c r="BZ5" s="3346" t="s">
        <v>59</v>
      </c>
      <c r="CA5" s="3346" t="s">
        <v>7510</v>
      </c>
      <c r="CB5" s="3349" t="s">
        <v>61</v>
      </c>
      <c r="CC5" s="3349" t="s">
        <v>53</v>
      </c>
      <c r="CD5" s="3349" t="s">
        <v>62</v>
      </c>
      <c r="CE5" s="3349" t="s">
        <v>63</v>
      </c>
      <c r="CF5" s="3349" t="s">
        <v>38</v>
      </c>
      <c r="CG5" s="3349" t="s">
        <v>46</v>
      </c>
      <c r="CH5" s="3349" t="s">
        <v>47</v>
      </c>
      <c r="CI5" s="3349" t="s">
        <v>30</v>
      </c>
      <c r="CJ5" s="3349" t="s">
        <v>60</v>
      </c>
      <c r="CK5" s="3352" t="s">
        <v>6492</v>
      </c>
      <c r="CL5" s="3391" t="s">
        <v>53</v>
      </c>
      <c r="CM5" s="3391" t="s">
        <v>62</v>
      </c>
      <c r="CN5" s="3391" t="s">
        <v>63</v>
      </c>
      <c r="CO5" s="3391" t="s">
        <v>38</v>
      </c>
      <c r="CP5" s="445" t="s">
        <v>46</v>
      </c>
      <c r="CQ5" s="3352" t="s">
        <v>6493</v>
      </c>
      <c r="CR5" s="3352" t="s">
        <v>6494</v>
      </c>
      <c r="CS5" s="3352" t="s">
        <v>6495</v>
      </c>
      <c r="CT5" s="3355" t="s">
        <v>6492</v>
      </c>
      <c r="CU5" s="3355" t="s">
        <v>53</v>
      </c>
      <c r="CV5" s="3355" t="s">
        <v>62</v>
      </c>
      <c r="CW5" s="3355" t="s">
        <v>63</v>
      </c>
      <c r="CX5" s="3355" t="s">
        <v>38</v>
      </c>
      <c r="CY5" s="342" t="s">
        <v>46</v>
      </c>
      <c r="CZ5" s="3355" t="s">
        <v>6493</v>
      </c>
      <c r="DA5" s="3355" t="s">
        <v>6494</v>
      </c>
      <c r="DB5" s="3355" t="s">
        <v>6495</v>
      </c>
      <c r="DC5" s="3358" t="s">
        <v>6492</v>
      </c>
      <c r="DD5" s="3358" t="s">
        <v>53</v>
      </c>
      <c r="DE5" s="3358" t="s">
        <v>62</v>
      </c>
      <c r="DF5" s="3358" t="s">
        <v>63</v>
      </c>
      <c r="DG5" s="3358" t="s">
        <v>38</v>
      </c>
      <c r="DH5" s="343" t="s">
        <v>46</v>
      </c>
      <c r="DI5" s="3358" t="s">
        <v>6493</v>
      </c>
      <c r="DJ5" s="3358" t="s">
        <v>6494</v>
      </c>
      <c r="DK5" s="3358" t="s">
        <v>6495</v>
      </c>
      <c r="DL5" s="3355" t="s">
        <v>6492</v>
      </c>
      <c r="DM5" s="3355" t="s">
        <v>53</v>
      </c>
      <c r="DN5" s="3355" t="s">
        <v>62</v>
      </c>
      <c r="DO5" s="3355" t="s">
        <v>63</v>
      </c>
      <c r="DP5" s="3355" t="s">
        <v>38</v>
      </c>
      <c r="DQ5" s="342" t="s">
        <v>46</v>
      </c>
      <c r="DR5" s="3355" t="s">
        <v>6493</v>
      </c>
      <c r="DS5" s="3355" t="s">
        <v>6494</v>
      </c>
      <c r="DT5" s="3355" t="s">
        <v>6495</v>
      </c>
      <c r="DU5" s="3352" t="s">
        <v>6492</v>
      </c>
      <c r="DV5" s="3352" t="s">
        <v>53</v>
      </c>
      <c r="DW5" s="3352" t="s">
        <v>62</v>
      </c>
      <c r="DX5" s="3352" t="s">
        <v>63</v>
      </c>
      <c r="DY5" s="3352" t="s">
        <v>38</v>
      </c>
      <c r="DZ5" s="330" t="s">
        <v>46</v>
      </c>
      <c r="EA5" s="3352" t="s">
        <v>6493</v>
      </c>
      <c r="EB5" s="3352" t="s">
        <v>6494</v>
      </c>
      <c r="EC5" s="3352" t="s">
        <v>6495</v>
      </c>
      <c r="ED5" s="3355" t="s">
        <v>6492</v>
      </c>
      <c r="EE5" s="3355" t="s">
        <v>53</v>
      </c>
      <c r="EF5" s="3355" t="s">
        <v>62</v>
      </c>
      <c r="EG5" s="3355" t="s">
        <v>63</v>
      </c>
      <c r="EH5" s="3355" t="s">
        <v>38</v>
      </c>
      <c r="EI5" s="342" t="s">
        <v>46</v>
      </c>
      <c r="EJ5" s="3355" t="s">
        <v>6493</v>
      </c>
      <c r="EK5" s="3355" t="s">
        <v>6494</v>
      </c>
      <c r="EL5" s="3355" t="s">
        <v>6495</v>
      </c>
      <c r="EM5" s="3358" t="s">
        <v>53</v>
      </c>
      <c r="EN5" s="3358" t="s">
        <v>62</v>
      </c>
      <c r="EO5" s="3358" t="s">
        <v>63</v>
      </c>
      <c r="EP5" s="3358" t="s">
        <v>38</v>
      </c>
      <c r="EQ5" s="3358" t="s">
        <v>6496</v>
      </c>
      <c r="ER5" s="3358" t="s">
        <v>6493</v>
      </c>
      <c r="ES5" s="3358" t="s">
        <v>6494</v>
      </c>
      <c r="ET5" s="3358" t="s">
        <v>6495</v>
      </c>
      <c r="EU5" s="3364" t="s">
        <v>6497</v>
      </c>
      <c r="EV5" s="3364" t="s">
        <v>6498</v>
      </c>
      <c r="EW5" s="3364" t="s">
        <v>6499</v>
      </c>
      <c r="EX5" s="3362" t="s">
        <v>6500</v>
      </c>
      <c r="EY5" s="3362" t="s">
        <v>6501</v>
      </c>
      <c r="EZ5" s="3362"/>
      <c r="FA5" s="3362"/>
      <c r="FB5" s="3362" t="s">
        <v>6502</v>
      </c>
      <c r="FC5" s="3362"/>
      <c r="FD5" s="3395"/>
      <c r="FE5" s="3396"/>
      <c r="FF5" s="3392"/>
    </row>
    <row r="6" spans="1:162" ht="51" customHeight="1">
      <c r="A6" s="3274"/>
      <c r="B6" s="3300"/>
      <c r="C6" s="3274"/>
      <c r="D6" s="3274"/>
      <c r="E6" s="3274"/>
      <c r="F6" s="3274"/>
      <c r="G6" s="3274"/>
      <c r="H6" s="3274"/>
      <c r="I6" s="3274"/>
      <c r="J6" s="3274"/>
      <c r="K6" s="3274"/>
      <c r="L6" s="3274"/>
      <c r="M6" s="3274"/>
      <c r="N6" s="3274"/>
      <c r="O6" s="3306"/>
      <c r="P6" s="3277"/>
      <c r="Q6" s="3277"/>
      <c r="R6" s="3277"/>
      <c r="S6" s="3277"/>
      <c r="T6" s="3277"/>
      <c r="U6" s="3277"/>
      <c r="V6" s="3277"/>
      <c r="W6" s="3280"/>
      <c r="X6" s="3280"/>
      <c r="Y6" s="3280"/>
      <c r="Z6" s="3280"/>
      <c r="AA6" s="3280"/>
      <c r="AB6" s="3286"/>
      <c r="AC6" s="3286"/>
      <c r="AD6" s="3286"/>
      <c r="AE6" s="3318"/>
      <c r="AF6" s="3283"/>
      <c r="AG6" s="3283"/>
      <c r="AH6" s="3283"/>
      <c r="AI6" s="3283"/>
      <c r="AJ6" s="3283"/>
      <c r="AK6" s="3283"/>
      <c r="AL6" s="3283"/>
      <c r="AM6" s="3283"/>
      <c r="AN6" s="3283"/>
      <c r="AO6" s="3283"/>
      <c r="AP6" s="3283"/>
      <c r="AQ6" s="3393"/>
      <c r="AR6" s="3283"/>
      <c r="AS6" s="3283"/>
      <c r="AT6" s="3283"/>
      <c r="AU6" s="3283"/>
      <c r="AV6" s="3323" t="s">
        <v>6503</v>
      </c>
      <c r="AW6" s="3363"/>
      <c r="AX6" s="3394"/>
      <c r="AY6" s="3394"/>
      <c r="AZ6" s="3394"/>
      <c r="BA6" s="3394"/>
      <c r="BB6" s="3394"/>
      <c r="BC6" s="3326"/>
      <c r="BD6" s="3326"/>
      <c r="BE6" s="3326"/>
      <c r="BF6" s="3326"/>
      <c r="BG6" s="3326"/>
      <c r="BH6" s="3326"/>
      <c r="BI6" s="3326"/>
      <c r="BJ6" s="3326"/>
      <c r="BK6" s="3326"/>
      <c r="BL6" s="3338"/>
      <c r="BM6" s="3338"/>
      <c r="BN6" s="3338"/>
      <c r="BO6" s="3341"/>
      <c r="BP6" s="3341"/>
      <c r="BQ6" s="3344"/>
      <c r="BR6" s="3344"/>
      <c r="BS6" s="3346" t="s">
        <v>6873</v>
      </c>
      <c r="BT6" s="3346" t="s">
        <v>6874</v>
      </c>
      <c r="BU6" s="3347"/>
      <c r="BV6" s="3347"/>
      <c r="BW6" s="3347"/>
      <c r="BX6" s="3347"/>
      <c r="BY6" s="3347"/>
      <c r="BZ6" s="3347"/>
      <c r="CA6" s="3347"/>
      <c r="CB6" s="3350"/>
      <c r="CC6" s="3350"/>
      <c r="CD6" s="3350"/>
      <c r="CE6" s="3350"/>
      <c r="CF6" s="3350"/>
      <c r="CG6" s="3350"/>
      <c r="CH6" s="3350"/>
      <c r="CI6" s="3350"/>
      <c r="CJ6" s="3350"/>
      <c r="CK6" s="3353"/>
      <c r="CL6" s="3391"/>
      <c r="CM6" s="3391"/>
      <c r="CN6" s="3391"/>
      <c r="CO6" s="3391"/>
      <c r="CP6" s="445" t="s">
        <v>6504</v>
      </c>
      <c r="CQ6" s="3353"/>
      <c r="CR6" s="3353"/>
      <c r="CS6" s="3353"/>
      <c r="CT6" s="3356"/>
      <c r="CU6" s="3356"/>
      <c r="CV6" s="3356"/>
      <c r="CW6" s="3356"/>
      <c r="CX6" s="3356"/>
      <c r="CY6" s="3355" t="s">
        <v>6505</v>
      </c>
      <c r="CZ6" s="3356"/>
      <c r="DA6" s="3356"/>
      <c r="DB6" s="3356"/>
      <c r="DC6" s="3359"/>
      <c r="DD6" s="3359"/>
      <c r="DE6" s="3359"/>
      <c r="DF6" s="3359"/>
      <c r="DG6" s="3359"/>
      <c r="DH6" s="3358" t="s">
        <v>6506</v>
      </c>
      <c r="DI6" s="3359"/>
      <c r="DJ6" s="3359"/>
      <c r="DK6" s="3359"/>
      <c r="DL6" s="3356"/>
      <c r="DM6" s="3356"/>
      <c r="DN6" s="3356"/>
      <c r="DO6" s="3356"/>
      <c r="DP6" s="3356"/>
      <c r="DQ6" s="3355" t="s">
        <v>6507</v>
      </c>
      <c r="DR6" s="3356"/>
      <c r="DS6" s="3356"/>
      <c r="DT6" s="3356"/>
      <c r="DU6" s="3353"/>
      <c r="DV6" s="3353"/>
      <c r="DW6" s="3353"/>
      <c r="DX6" s="3353"/>
      <c r="DY6" s="3353"/>
      <c r="DZ6" s="3352" t="s">
        <v>6508</v>
      </c>
      <c r="EA6" s="3353"/>
      <c r="EB6" s="3353"/>
      <c r="EC6" s="3353"/>
      <c r="ED6" s="3356"/>
      <c r="EE6" s="3356"/>
      <c r="EF6" s="3356"/>
      <c r="EG6" s="3356"/>
      <c r="EH6" s="3356"/>
      <c r="EI6" s="3355" t="s">
        <v>6509</v>
      </c>
      <c r="EJ6" s="3356"/>
      <c r="EK6" s="3356"/>
      <c r="EL6" s="3356"/>
      <c r="EM6" s="3359"/>
      <c r="EN6" s="3359"/>
      <c r="EO6" s="3359"/>
      <c r="EP6" s="3359"/>
      <c r="EQ6" s="3359"/>
      <c r="ER6" s="3359"/>
      <c r="ES6" s="3359"/>
      <c r="ET6" s="3359"/>
      <c r="EU6" s="3365"/>
      <c r="EV6" s="3365"/>
      <c r="EW6" s="3365"/>
      <c r="EX6" s="3362"/>
      <c r="EY6" s="344" t="s">
        <v>6510</v>
      </c>
      <c r="EZ6" s="3362" t="s">
        <v>6511</v>
      </c>
      <c r="FA6" s="3362" t="s">
        <v>6512</v>
      </c>
      <c r="FB6" s="3362" t="s">
        <v>6513</v>
      </c>
      <c r="FC6" s="3362" t="s">
        <v>4</v>
      </c>
      <c r="FD6" s="3395"/>
      <c r="FE6" s="3396"/>
      <c r="FF6" s="3392"/>
    </row>
    <row r="7" spans="1:162" ht="10.5" customHeight="1">
      <c r="A7" s="3275"/>
      <c r="B7" s="3301"/>
      <c r="C7" s="3275"/>
      <c r="D7" s="3275"/>
      <c r="E7" s="3275"/>
      <c r="F7" s="3275"/>
      <c r="G7" s="3275"/>
      <c r="H7" s="3275"/>
      <c r="I7" s="3275"/>
      <c r="J7" s="3275"/>
      <c r="K7" s="3275"/>
      <c r="L7" s="3275"/>
      <c r="M7" s="3275"/>
      <c r="N7" s="3275"/>
      <c r="O7" s="3307"/>
      <c r="P7" s="3278"/>
      <c r="Q7" s="3278"/>
      <c r="R7" s="3278"/>
      <c r="S7" s="3278"/>
      <c r="T7" s="3278"/>
      <c r="U7" s="3278"/>
      <c r="V7" s="3278"/>
      <c r="W7" s="3281"/>
      <c r="X7" s="3281"/>
      <c r="Y7" s="3281"/>
      <c r="Z7" s="3281"/>
      <c r="AA7" s="3281"/>
      <c r="AB7" s="3287"/>
      <c r="AC7" s="3287"/>
      <c r="AD7" s="3287"/>
      <c r="AE7" s="3319"/>
      <c r="AF7" s="3284"/>
      <c r="AG7" s="3284"/>
      <c r="AH7" s="3284"/>
      <c r="AI7" s="3284"/>
      <c r="AJ7" s="3284"/>
      <c r="AK7" s="3284"/>
      <c r="AL7" s="3284"/>
      <c r="AM7" s="3284"/>
      <c r="AN7" s="3284"/>
      <c r="AO7" s="3284"/>
      <c r="AP7" s="3284"/>
      <c r="AQ7" s="3393"/>
      <c r="AR7" s="3284"/>
      <c r="AS7" s="3284"/>
      <c r="AT7" s="3284"/>
      <c r="AU7" s="3284"/>
      <c r="AV7" s="3324"/>
      <c r="AW7" s="3324"/>
      <c r="AX7" s="3394"/>
      <c r="AY7" s="3394"/>
      <c r="AZ7" s="3394"/>
      <c r="BA7" s="3394"/>
      <c r="BB7" s="3394"/>
      <c r="BC7" s="3327"/>
      <c r="BD7" s="3327"/>
      <c r="BE7" s="3327"/>
      <c r="BF7" s="3327"/>
      <c r="BG7" s="3327"/>
      <c r="BH7" s="3327"/>
      <c r="BI7" s="3327"/>
      <c r="BJ7" s="3327"/>
      <c r="BK7" s="3327"/>
      <c r="BL7" s="3339"/>
      <c r="BM7" s="3339"/>
      <c r="BN7" s="3339"/>
      <c r="BO7" s="3342"/>
      <c r="BP7" s="3342"/>
      <c r="BQ7" s="3345"/>
      <c r="BR7" s="3345"/>
      <c r="BS7" s="3348"/>
      <c r="BT7" s="3348"/>
      <c r="BU7" s="3348"/>
      <c r="BV7" s="3348"/>
      <c r="BW7" s="3348"/>
      <c r="BX7" s="3348"/>
      <c r="BY7" s="3348"/>
      <c r="BZ7" s="3348"/>
      <c r="CA7" s="3348"/>
      <c r="CB7" s="3351"/>
      <c r="CC7" s="3351"/>
      <c r="CD7" s="3351"/>
      <c r="CE7" s="3351"/>
      <c r="CF7" s="3351"/>
      <c r="CG7" s="3351"/>
      <c r="CH7" s="3351"/>
      <c r="CI7" s="3351"/>
      <c r="CJ7" s="3351"/>
      <c r="CK7" s="3354"/>
      <c r="CL7" s="3391"/>
      <c r="CM7" s="3391"/>
      <c r="CN7" s="3391"/>
      <c r="CO7" s="3391"/>
      <c r="CP7" s="445"/>
      <c r="CQ7" s="3354"/>
      <c r="CR7" s="3354"/>
      <c r="CS7" s="3354"/>
      <c r="CT7" s="3357"/>
      <c r="CU7" s="3357"/>
      <c r="CV7" s="3357"/>
      <c r="CW7" s="3357"/>
      <c r="CX7" s="3357"/>
      <c r="CY7" s="3357"/>
      <c r="CZ7" s="3357"/>
      <c r="DA7" s="3357"/>
      <c r="DB7" s="3357"/>
      <c r="DC7" s="3360"/>
      <c r="DD7" s="3360"/>
      <c r="DE7" s="3360"/>
      <c r="DF7" s="3360"/>
      <c r="DG7" s="3360"/>
      <c r="DH7" s="3360"/>
      <c r="DI7" s="3360"/>
      <c r="DJ7" s="3360"/>
      <c r="DK7" s="3360"/>
      <c r="DL7" s="3357"/>
      <c r="DM7" s="3357"/>
      <c r="DN7" s="3357"/>
      <c r="DO7" s="3357"/>
      <c r="DP7" s="3357"/>
      <c r="DQ7" s="3357"/>
      <c r="DR7" s="3357"/>
      <c r="DS7" s="3357"/>
      <c r="DT7" s="3357"/>
      <c r="DU7" s="3354"/>
      <c r="DV7" s="3354"/>
      <c r="DW7" s="3354"/>
      <c r="DX7" s="3354"/>
      <c r="DY7" s="3354"/>
      <c r="DZ7" s="3354"/>
      <c r="EA7" s="3354"/>
      <c r="EB7" s="3354"/>
      <c r="EC7" s="3354"/>
      <c r="ED7" s="3357"/>
      <c r="EE7" s="3357"/>
      <c r="EF7" s="3357"/>
      <c r="EG7" s="3357"/>
      <c r="EH7" s="3357"/>
      <c r="EI7" s="3357"/>
      <c r="EJ7" s="3357"/>
      <c r="EK7" s="3357"/>
      <c r="EL7" s="3357"/>
      <c r="EM7" s="3360"/>
      <c r="EN7" s="3360"/>
      <c r="EO7" s="3360"/>
      <c r="EP7" s="3360"/>
      <c r="EQ7" s="3360"/>
      <c r="ER7" s="3360"/>
      <c r="ES7" s="3360"/>
      <c r="ET7" s="3360"/>
      <c r="EU7" s="3366"/>
      <c r="EV7" s="3366"/>
      <c r="EW7" s="3366"/>
      <c r="EX7" s="3362"/>
      <c r="EY7" s="345" t="s">
        <v>6514</v>
      </c>
      <c r="EZ7" s="3362"/>
      <c r="FA7" s="3362"/>
      <c r="FB7" s="3362"/>
      <c r="FC7" s="3362"/>
      <c r="FD7" s="3395"/>
      <c r="FE7" s="3396"/>
      <c r="FF7" s="3392"/>
    </row>
    <row r="8" spans="1:162" s="995" customFormat="1" ht="39" customHeight="1">
      <c r="A8" s="1375"/>
      <c r="B8" s="1434"/>
      <c r="C8" s="1375" t="s">
        <v>12399</v>
      </c>
      <c r="D8" s="1375"/>
      <c r="E8" s="1375" t="s">
        <v>12402</v>
      </c>
      <c r="F8" s="1375">
        <v>4221909</v>
      </c>
      <c r="G8" s="1375"/>
      <c r="H8" s="1375">
        <v>3144843383</v>
      </c>
      <c r="I8" s="1375"/>
      <c r="J8" s="1375" t="s">
        <v>584</v>
      </c>
      <c r="K8" s="1375" t="s">
        <v>3849</v>
      </c>
      <c r="L8" s="1375" t="s">
        <v>69</v>
      </c>
      <c r="M8" s="1375"/>
      <c r="N8" s="1375"/>
      <c r="O8" s="1375"/>
      <c r="P8" s="1375"/>
      <c r="Q8" s="1434"/>
      <c r="R8" s="1375"/>
      <c r="S8" s="1375"/>
      <c r="T8" s="1375"/>
      <c r="U8" s="1375"/>
      <c r="V8" s="1434"/>
      <c r="W8" s="1375"/>
      <c r="X8" s="1435"/>
      <c r="Y8" s="1375"/>
      <c r="Z8" s="1375"/>
      <c r="AA8" s="1375"/>
      <c r="AB8" s="1375"/>
      <c r="AC8" s="1434"/>
      <c r="AD8" s="1375"/>
      <c r="AE8" s="1375"/>
      <c r="AF8" s="1434"/>
      <c r="AG8" s="1375"/>
      <c r="AH8" s="1375"/>
      <c r="AI8" s="1375"/>
      <c r="AJ8" s="1375"/>
      <c r="AK8" s="1375"/>
      <c r="AL8" s="1375"/>
      <c r="AM8" s="1434"/>
      <c r="AN8" s="1434"/>
      <c r="AO8" s="1375"/>
      <c r="AP8" s="1375"/>
      <c r="AQ8" s="1066"/>
      <c r="AR8" s="1375"/>
      <c r="AS8" s="1375"/>
      <c r="AT8" s="1375"/>
      <c r="AU8" s="1375"/>
      <c r="AV8" s="1375"/>
      <c r="AW8" s="1375"/>
      <c r="AX8" s="1066"/>
      <c r="AY8" s="1073"/>
      <c r="AZ8" s="1066"/>
      <c r="BA8" s="1066"/>
      <c r="BB8" s="1066"/>
      <c r="BC8" s="1436">
        <v>394</v>
      </c>
      <c r="BD8" s="1437">
        <v>45118</v>
      </c>
      <c r="BE8" s="1436"/>
      <c r="BF8" s="1436" t="s">
        <v>1156</v>
      </c>
      <c r="BG8" s="1436"/>
      <c r="BH8" s="1436"/>
      <c r="BI8" s="1437"/>
      <c r="BJ8" s="1437"/>
      <c r="BK8" s="1437"/>
      <c r="BL8" s="1436"/>
      <c r="BM8" s="1436"/>
      <c r="BN8" s="1436"/>
      <c r="BO8" s="1436"/>
      <c r="BP8" s="1436"/>
      <c r="BQ8" s="1436"/>
      <c r="BR8" s="1436"/>
      <c r="BS8" s="1436"/>
      <c r="BT8" s="1436"/>
      <c r="BU8" s="1436"/>
      <c r="BV8" s="1436"/>
      <c r="BW8" s="1436"/>
      <c r="BX8" s="1436"/>
      <c r="BY8" s="1436"/>
      <c r="BZ8" s="1436"/>
      <c r="CA8" s="1436"/>
      <c r="CB8" s="1436"/>
      <c r="CC8" s="1436"/>
      <c r="CD8" s="1436"/>
      <c r="CE8" s="1436"/>
      <c r="CF8" s="1436"/>
      <c r="CG8" s="1436"/>
      <c r="CH8" s="1436"/>
      <c r="CI8" s="1436"/>
      <c r="CJ8" s="1436"/>
      <c r="CK8" s="1436"/>
      <c r="CL8" s="1436"/>
      <c r="CM8" s="1436"/>
      <c r="CN8" s="1436"/>
      <c r="CO8" s="1436"/>
      <c r="CP8" s="1436"/>
      <c r="CQ8" s="1436"/>
      <c r="CR8" s="1436"/>
      <c r="CS8" s="1436"/>
      <c r="CT8" s="1436"/>
      <c r="CU8" s="1436"/>
      <c r="CV8" s="1436"/>
      <c r="CW8" s="1436"/>
      <c r="CX8" s="1436"/>
      <c r="CY8" s="1436"/>
      <c r="CZ8" s="1436"/>
      <c r="DA8" s="1436"/>
      <c r="DB8" s="1436"/>
      <c r="DC8" s="1436"/>
      <c r="DD8" s="1436"/>
      <c r="DE8" s="1436"/>
      <c r="DF8" s="1436"/>
      <c r="DG8" s="1436"/>
      <c r="DH8" s="1436">
        <v>1207</v>
      </c>
      <c r="DI8" s="1437">
        <v>45246</v>
      </c>
      <c r="DJ8" s="1436" t="s">
        <v>12401</v>
      </c>
      <c r="DK8" s="1436"/>
      <c r="DL8" s="1436"/>
      <c r="DM8" s="1436"/>
      <c r="DN8" s="1436"/>
      <c r="DO8" s="1436"/>
      <c r="DP8" s="1436"/>
      <c r="DQ8" s="1436"/>
      <c r="DR8" s="1436"/>
      <c r="DS8" s="1436"/>
      <c r="DT8" s="1436"/>
      <c r="DU8" s="1436"/>
      <c r="DV8" s="1436"/>
      <c r="DW8" s="1436"/>
      <c r="DX8" s="1436"/>
      <c r="DY8" s="1436"/>
      <c r="DZ8" s="1436"/>
      <c r="EA8" s="1436"/>
      <c r="EB8" s="1436"/>
      <c r="EC8" s="1436"/>
      <c r="ED8" s="1436"/>
      <c r="EE8" s="1436"/>
      <c r="EF8" s="1436"/>
      <c r="EG8" s="1436"/>
      <c r="EH8" s="1436"/>
      <c r="EI8" s="1436"/>
      <c r="EJ8" s="1436"/>
      <c r="EK8" s="1436"/>
      <c r="EL8" s="1436"/>
      <c r="EM8" s="1436"/>
      <c r="EN8" s="1436"/>
      <c r="EO8" s="1436"/>
      <c r="EP8" s="1436"/>
      <c r="EQ8" s="1436"/>
      <c r="ER8" s="1436"/>
      <c r="ES8" s="1436"/>
      <c r="ET8" s="1436"/>
      <c r="EU8" s="1434"/>
      <c r="EV8" s="1434"/>
      <c r="EW8" s="1375"/>
      <c r="EX8" s="1436"/>
      <c r="EY8" s="1436"/>
      <c r="EZ8" s="1436"/>
      <c r="FA8" s="1436"/>
      <c r="FB8" s="1436"/>
      <c r="FC8" s="1436"/>
      <c r="FD8" s="1066" t="s">
        <v>12400</v>
      </c>
      <c r="FE8" s="1066" t="s">
        <v>1986</v>
      </c>
      <c r="FF8" s="997">
        <v>46172</v>
      </c>
    </row>
    <row r="9" spans="1:162" s="1671" customFormat="1" ht="39" customHeight="1">
      <c r="A9" s="1672" t="s">
        <v>10757</v>
      </c>
      <c r="B9" s="1673">
        <v>41312</v>
      </c>
      <c r="C9" s="1672" t="s">
        <v>10758</v>
      </c>
      <c r="D9" s="1672" t="s">
        <v>6736</v>
      </c>
      <c r="E9" s="1672" t="s">
        <v>10759</v>
      </c>
      <c r="F9" s="1672">
        <v>23620627</v>
      </c>
      <c r="G9" s="1672" t="s">
        <v>10760</v>
      </c>
      <c r="H9" s="1672">
        <v>3112768230</v>
      </c>
      <c r="I9" s="1672" t="s">
        <v>10761</v>
      </c>
      <c r="J9" s="1672" t="s">
        <v>10762</v>
      </c>
      <c r="K9" s="1672" t="s">
        <v>10766</v>
      </c>
      <c r="L9" s="1672" t="s">
        <v>69</v>
      </c>
      <c r="M9" s="1672" t="s">
        <v>90</v>
      </c>
      <c r="N9" s="1672" t="s">
        <v>12258</v>
      </c>
      <c r="O9" s="1672" t="s">
        <v>10763</v>
      </c>
      <c r="P9" s="1672"/>
      <c r="Q9" s="1672"/>
      <c r="R9" s="1672"/>
      <c r="S9" s="1672"/>
      <c r="T9" s="1672"/>
      <c r="U9" s="1672"/>
      <c r="V9" s="1672"/>
      <c r="W9" s="1672"/>
      <c r="X9" s="1672"/>
      <c r="Y9" s="1672"/>
      <c r="Z9" s="1672"/>
      <c r="AA9" s="1672"/>
      <c r="AB9" s="1672" t="s">
        <v>8</v>
      </c>
      <c r="AC9" s="1672" t="s">
        <v>10764</v>
      </c>
      <c r="AD9" s="1672" t="s">
        <v>6543</v>
      </c>
      <c r="AE9" s="1672"/>
      <c r="AF9" s="1672">
        <v>41660</v>
      </c>
      <c r="AG9" s="1672" t="s">
        <v>6544</v>
      </c>
      <c r="AH9" s="1672"/>
      <c r="AI9" s="1672"/>
      <c r="AJ9" s="1672"/>
      <c r="AK9" s="1672"/>
      <c r="AL9" s="1672"/>
      <c r="AM9" s="1672"/>
      <c r="AN9" s="1672">
        <v>41691</v>
      </c>
      <c r="AO9" s="1672" t="s">
        <v>10765</v>
      </c>
      <c r="AP9" s="1672" t="s">
        <v>987</v>
      </c>
      <c r="AQ9" s="1672" t="s">
        <v>10766</v>
      </c>
      <c r="AR9" s="1672" t="s">
        <v>10767</v>
      </c>
      <c r="AS9" s="1672">
        <v>1.7000000000000001E-2</v>
      </c>
      <c r="AT9" s="1672">
        <v>1.7000000000000001E-2</v>
      </c>
      <c r="AU9" s="1672"/>
      <c r="AV9" s="1672"/>
      <c r="AW9" s="1672"/>
      <c r="AX9" s="1672" t="s">
        <v>987</v>
      </c>
      <c r="AY9" s="1672" t="s">
        <v>987</v>
      </c>
      <c r="AZ9" s="1672" t="s">
        <v>987</v>
      </c>
      <c r="BA9" s="1672" t="s">
        <v>987</v>
      </c>
      <c r="BB9" s="1672" t="s">
        <v>987</v>
      </c>
      <c r="BC9" s="1675" t="s">
        <v>10768</v>
      </c>
      <c r="BD9" s="1676">
        <v>43830</v>
      </c>
      <c r="BE9" s="1675" t="s">
        <v>10763</v>
      </c>
      <c r="BF9" s="1675" t="s">
        <v>3817</v>
      </c>
      <c r="BG9" s="1675" t="s">
        <v>987</v>
      </c>
      <c r="BH9" s="1675" t="s">
        <v>987</v>
      </c>
      <c r="BI9" s="1676" t="s">
        <v>987</v>
      </c>
      <c r="BJ9" s="1676" t="s">
        <v>987</v>
      </c>
      <c r="BK9" s="1676" t="s">
        <v>987</v>
      </c>
      <c r="BL9" s="1675" t="s">
        <v>987</v>
      </c>
      <c r="BM9" s="1675" t="s">
        <v>987</v>
      </c>
      <c r="BN9" s="1675" t="s">
        <v>987</v>
      </c>
      <c r="BO9" s="1675" t="s">
        <v>987</v>
      </c>
      <c r="BP9" s="1675" t="s">
        <v>987</v>
      </c>
      <c r="BQ9" s="1675" t="s">
        <v>987</v>
      </c>
      <c r="BR9" s="1675" t="s">
        <v>987</v>
      </c>
      <c r="BS9" s="1675" t="s">
        <v>987</v>
      </c>
      <c r="BT9" s="1675" t="s">
        <v>987</v>
      </c>
      <c r="BU9" s="1675" t="s">
        <v>987</v>
      </c>
      <c r="BV9" s="1675" t="s">
        <v>987</v>
      </c>
      <c r="BW9" s="1675" t="s">
        <v>987</v>
      </c>
      <c r="BX9" s="1675" t="s">
        <v>987</v>
      </c>
      <c r="BY9" s="1675" t="s">
        <v>987</v>
      </c>
      <c r="BZ9" s="1675" t="s">
        <v>987</v>
      </c>
      <c r="CA9" s="1675" t="s">
        <v>987</v>
      </c>
      <c r="CB9" s="1675" t="s">
        <v>987</v>
      </c>
      <c r="CC9" s="1675" t="s">
        <v>987</v>
      </c>
      <c r="CD9" s="1675" t="s">
        <v>987</v>
      </c>
      <c r="CE9" s="1675" t="s">
        <v>987</v>
      </c>
      <c r="CF9" s="1675" t="s">
        <v>987</v>
      </c>
      <c r="CG9" s="1675" t="s">
        <v>987</v>
      </c>
      <c r="CH9" s="1675" t="s">
        <v>987</v>
      </c>
      <c r="CI9" s="1675" t="s">
        <v>987</v>
      </c>
      <c r="CJ9" s="1675" t="s">
        <v>987</v>
      </c>
      <c r="CK9" s="1675" t="s">
        <v>987</v>
      </c>
      <c r="CL9" s="1675" t="s">
        <v>987</v>
      </c>
      <c r="CM9" s="1675" t="s">
        <v>987</v>
      </c>
      <c r="CN9" s="1675" t="s">
        <v>987</v>
      </c>
      <c r="CO9" s="1675" t="s">
        <v>987</v>
      </c>
      <c r="CP9" s="1675" t="s">
        <v>987</v>
      </c>
      <c r="CQ9" s="1675" t="s">
        <v>987</v>
      </c>
      <c r="CR9" s="1675" t="s">
        <v>987</v>
      </c>
      <c r="CS9" s="1675" t="s">
        <v>987</v>
      </c>
      <c r="CT9" s="1675" t="s">
        <v>987</v>
      </c>
      <c r="CU9" s="1675" t="s">
        <v>987</v>
      </c>
      <c r="CV9" s="1675" t="s">
        <v>987</v>
      </c>
      <c r="CW9" s="1675" t="s">
        <v>987</v>
      </c>
      <c r="CX9" s="1675" t="s">
        <v>987</v>
      </c>
      <c r="CY9" s="1675" t="s">
        <v>987</v>
      </c>
      <c r="CZ9" s="1675" t="s">
        <v>987</v>
      </c>
      <c r="DA9" s="1675" t="s">
        <v>987</v>
      </c>
      <c r="DB9" s="1675" t="s">
        <v>987</v>
      </c>
      <c r="DC9" s="1675" t="s">
        <v>987</v>
      </c>
      <c r="DD9" s="1675" t="s">
        <v>987</v>
      </c>
      <c r="DE9" s="1675" t="s">
        <v>987</v>
      </c>
      <c r="DF9" s="1675" t="s">
        <v>987</v>
      </c>
      <c r="DG9" s="1675" t="s">
        <v>987</v>
      </c>
      <c r="DH9" s="1675" t="s">
        <v>987</v>
      </c>
      <c r="DI9" s="1675" t="s">
        <v>987</v>
      </c>
      <c r="DJ9" s="1675" t="s">
        <v>987</v>
      </c>
      <c r="DK9" s="1675" t="s">
        <v>12259</v>
      </c>
      <c r="DL9" s="1675" t="s">
        <v>987</v>
      </c>
      <c r="DM9" s="1675" t="s">
        <v>987</v>
      </c>
      <c r="DN9" s="1675" t="s">
        <v>987</v>
      </c>
      <c r="DO9" s="1675" t="s">
        <v>987</v>
      </c>
      <c r="DP9" s="1675" t="s">
        <v>987</v>
      </c>
      <c r="DQ9" s="1675" t="s">
        <v>987</v>
      </c>
      <c r="DR9" s="1675" t="s">
        <v>987</v>
      </c>
      <c r="DS9" s="1675" t="s">
        <v>987</v>
      </c>
      <c r="DT9" s="1675" t="s">
        <v>987</v>
      </c>
      <c r="DU9" s="1675" t="s">
        <v>987</v>
      </c>
      <c r="DV9" s="1675" t="s">
        <v>987</v>
      </c>
      <c r="DW9" s="1675" t="s">
        <v>987</v>
      </c>
      <c r="DX9" s="1675" t="s">
        <v>987</v>
      </c>
      <c r="DY9" s="1675" t="s">
        <v>987</v>
      </c>
      <c r="DZ9" s="1675" t="s">
        <v>987</v>
      </c>
      <c r="EA9" s="1675" t="s">
        <v>987</v>
      </c>
      <c r="EB9" s="1675" t="s">
        <v>987</v>
      </c>
      <c r="EC9" s="1675" t="s">
        <v>987</v>
      </c>
      <c r="ED9" s="1675" t="s">
        <v>987</v>
      </c>
      <c r="EE9" s="1675" t="s">
        <v>987</v>
      </c>
      <c r="EF9" s="1675" t="s">
        <v>987</v>
      </c>
      <c r="EG9" s="1675" t="s">
        <v>987</v>
      </c>
      <c r="EH9" s="1675" t="s">
        <v>987</v>
      </c>
      <c r="EI9" s="1675" t="s">
        <v>987</v>
      </c>
      <c r="EJ9" s="1675" t="s">
        <v>987</v>
      </c>
      <c r="EK9" s="1675" t="s">
        <v>987</v>
      </c>
      <c r="EL9" s="1675" t="s">
        <v>987</v>
      </c>
      <c r="EM9" s="1675" t="s">
        <v>987</v>
      </c>
      <c r="EN9" s="1675" t="s">
        <v>987</v>
      </c>
      <c r="EO9" s="1675" t="s">
        <v>987</v>
      </c>
      <c r="EP9" s="1675" t="s">
        <v>987</v>
      </c>
      <c r="EQ9" s="1675" t="s">
        <v>987</v>
      </c>
      <c r="ER9" s="1675" t="s">
        <v>987</v>
      </c>
      <c r="ES9" s="1675" t="s">
        <v>987</v>
      </c>
      <c r="ET9" s="1675" t="s">
        <v>987</v>
      </c>
      <c r="EU9" s="1673">
        <v>45051</v>
      </c>
      <c r="EV9" s="1673">
        <v>45141</v>
      </c>
      <c r="EW9" s="1672">
        <v>7.8E-2</v>
      </c>
      <c r="EX9" s="1675"/>
      <c r="EY9" s="1675"/>
      <c r="EZ9" s="1675"/>
      <c r="FA9" s="1675"/>
      <c r="FB9" s="1675">
        <v>773</v>
      </c>
      <c r="FC9" s="1675">
        <v>45509</v>
      </c>
      <c r="FD9" s="1674" t="s">
        <v>12256</v>
      </c>
      <c r="FE9" s="1674" t="s">
        <v>1986</v>
      </c>
      <c r="FF9" s="1677">
        <v>46134</v>
      </c>
    </row>
    <row r="10" spans="1:162" s="1671" customFormat="1" ht="39" customHeight="1">
      <c r="A10" s="1672" t="s">
        <v>9427</v>
      </c>
      <c r="B10" s="1673">
        <v>41657</v>
      </c>
      <c r="C10" s="1672" t="s">
        <v>9428</v>
      </c>
      <c r="D10" s="1672" t="s">
        <v>6736</v>
      </c>
      <c r="E10" s="1672" t="s">
        <v>9429</v>
      </c>
      <c r="F10" s="1672">
        <v>7171899</v>
      </c>
      <c r="G10" s="1672" t="s">
        <v>8829</v>
      </c>
      <c r="H10" s="1672">
        <v>3209314347</v>
      </c>
      <c r="I10" s="1672" t="s">
        <v>8830</v>
      </c>
      <c r="J10" s="1672" t="s">
        <v>1064</v>
      </c>
      <c r="K10" s="1672" t="s">
        <v>323</v>
      </c>
      <c r="L10" s="1672" t="s">
        <v>69</v>
      </c>
      <c r="M10" s="1672" t="s">
        <v>142</v>
      </c>
      <c r="N10" s="1672" t="s">
        <v>5043</v>
      </c>
      <c r="O10" s="1672" t="s">
        <v>1153</v>
      </c>
      <c r="P10" s="1672" t="s">
        <v>1153</v>
      </c>
      <c r="Q10" s="1672" t="s">
        <v>1153</v>
      </c>
      <c r="R10" s="1672" t="s">
        <v>1153</v>
      </c>
      <c r="S10" s="1672" t="s">
        <v>1153</v>
      </c>
      <c r="T10" s="1672" t="s">
        <v>1153</v>
      </c>
      <c r="U10" s="1672" t="s">
        <v>1153</v>
      </c>
      <c r="V10" s="1672" t="s">
        <v>1153</v>
      </c>
      <c r="W10" s="1672" t="s">
        <v>1153</v>
      </c>
      <c r="X10" s="1672" t="s">
        <v>1153</v>
      </c>
      <c r="Y10" s="1672" t="s">
        <v>1153</v>
      </c>
      <c r="Z10" s="1672" t="s">
        <v>1153</v>
      </c>
      <c r="AA10" s="1672" t="s">
        <v>1153</v>
      </c>
      <c r="AB10" s="1672" t="s">
        <v>1153</v>
      </c>
      <c r="AC10" s="1672" t="s">
        <v>1153</v>
      </c>
      <c r="AD10" s="1672" t="s">
        <v>1153</v>
      </c>
      <c r="AE10" s="1672" t="s">
        <v>1153</v>
      </c>
      <c r="AF10" s="1672" t="s">
        <v>1153</v>
      </c>
      <c r="AG10" s="1672" t="s">
        <v>1153</v>
      </c>
      <c r="AH10" s="1672" t="s">
        <v>1153</v>
      </c>
      <c r="AI10" s="1672" t="s">
        <v>1153</v>
      </c>
      <c r="AJ10" s="1672" t="s">
        <v>1153</v>
      </c>
      <c r="AK10" s="1672" t="s">
        <v>1153</v>
      </c>
      <c r="AL10" s="1672" t="s">
        <v>1153</v>
      </c>
      <c r="AM10" s="1672" t="s">
        <v>1153</v>
      </c>
      <c r="AN10" s="1672" t="s">
        <v>1153</v>
      </c>
      <c r="AO10" s="1672" t="s">
        <v>1153</v>
      </c>
      <c r="AP10" s="1672" t="s">
        <v>1153</v>
      </c>
      <c r="AQ10" s="1672" t="s">
        <v>1153</v>
      </c>
      <c r="AR10" s="1672" t="s">
        <v>1153</v>
      </c>
      <c r="AS10" s="1672" t="s">
        <v>1153</v>
      </c>
      <c r="AT10" s="1672" t="s">
        <v>1153</v>
      </c>
      <c r="AU10" s="1672" t="s">
        <v>1153</v>
      </c>
      <c r="AV10" s="1672" t="s">
        <v>1153</v>
      </c>
      <c r="AW10" s="1672" t="s">
        <v>1153</v>
      </c>
      <c r="AX10" s="1672" t="s">
        <v>1153</v>
      </c>
      <c r="AY10" s="1672" t="s">
        <v>1153</v>
      </c>
      <c r="AZ10" s="1672" t="s">
        <v>1153</v>
      </c>
      <c r="BA10" s="1672" t="s">
        <v>1153</v>
      </c>
      <c r="BB10" s="1672" t="s">
        <v>1153</v>
      </c>
      <c r="BC10" s="1675">
        <v>157</v>
      </c>
      <c r="BD10" s="1676">
        <v>41716</v>
      </c>
      <c r="BE10" s="1675" t="s">
        <v>6547</v>
      </c>
      <c r="BF10" s="1675" t="s">
        <v>1156</v>
      </c>
      <c r="BG10" s="1675" t="s">
        <v>1153</v>
      </c>
      <c r="BH10" s="1675" t="s">
        <v>1153</v>
      </c>
      <c r="BI10" s="1676">
        <v>41834</v>
      </c>
      <c r="BJ10" s="1676">
        <v>41849</v>
      </c>
      <c r="BK10" s="1676">
        <v>45502</v>
      </c>
      <c r="BL10" s="1675" t="s">
        <v>1153</v>
      </c>
      <c r="BM10" s="1675" t="s">
        <v>1153</v>
      </c>
      <c r="BN10" s="1675" t="s">
        <v>1153</v>
      </c>
      <c r="BO10" s="1675" t="s">
        <v>1153</v>
      </c>
      <c r="BP10" s="1675" t="s">
        <v>1153</v>
      </c>
      <c r="BQ10" s="1675" t="s">
        <v>1153</v>
      </c>
      <c r="BR10" s="1675" t="s">
        <v>1153</v>
      </c>
      <c r="BS10" s="1675" t="s">
        <v>1153</v>
      </c>
      <c r="BT10" s="1675" t="s">
        <v>1153</v>
      </c>
      <c r="BU10" s="1675" t="s">
        <v>1153</v>
      </c>
      <c r="BV10" s="1675" t="s">
        <v>1153</v>
      </c>
      <c r="BW10" s="1675" t="s">
        <v>1153</v>
      </c>
      <c r="BX10" s="1675" t="s">
        <v>1153</v>
      </c>
      <c r="BY10" s="1675" t="s">
        <v>1153</v>
      </c>
      <c r="BZ10" s="1675" t="s">
        <v>1153</v>
      </c>
      <c r="CA10" s="1675" t="s">
        <v>1153</v>
      </c>
      <c r="CB10" s="1675" t="s">
        <v>1153</v>
      </c>
      <c r="CC10" s="1675" t="s">
        <v>1153</v>
      </c>
      <c r="CD10" s="1675" t="s">
        <v>1153</v>
      </c>
      <c r="CE10" s="1675" t="s">
        <v>1153</v>
      </c>
      <c r="CF10" s="1675" t="s">
        <v>1153</v>
      </c>
      <c r="CG10" s="1675" t="s">
        <v>1153</v>
      </c>
      <c r="CH10" s="1675" t="s">
        <v>1153</v>
      </c>
      <c r="CI10" s="1675" t="s">
        <v>1153</v>
      </c>
      <c r="CJ10" s="1675" t="s">
        <v>1153</v>
      </c>
      <c r="CK10" s="1675" t="s">
        <v>1153</v>
      </c>
      <c r="CL10" s="1675" t="s">
        <v>1153</v>
      </c>
      <c r="CM10" s="1675" t="s">
        <v>1153</v>
      </c>
      <c r="CN10" s="1675" t="s">
        <v>1153</v>
      </c>
      <c r="CO10" s="1675" t="s">
        <v>1153</v>
      </c>
      <c r="CP10" s="1675" t="s">
        <v>1153</v>
      </c>
      <c r="CQ10" s="1675" t="s">
        <v>1153</v>
      </c>
      <c r="CR10" s="1675" t="s">
        <v>1153</v>
      </c>
      <c r="CS10" s="1675" t="s">
        <v>1153</v>
      </c>
      <c r="CT10" s="1675" t="s">
        <v>1153</v>
      </c>
      <c r="CU10" s="1675" t="s">
        <v>1153</v>
      </c>
      <c r="CV10" s="1675" t="s">
        <v>1153</v>
      </c>
      <c r="CW10" s="1675" t="s">
        <v>1153</v>
      </c>
      <c r="CX10" s="1675" t="s">
        <v>1153</v>
      </c>
      <c r="CY10" s="1675" t="s">
        <v>1153</v>
      </c>
      <c r="CZ10" s="1675" t="s">
        <v>1153</v>
      </c>
      <c r="DA10" s="1675" t="s">
        <v>1153</v>
      </c>
      <c r="DB10" s="1675" t="s">
        <v>1153</v>
      </c>
      <c r="DC10" s="1675" t="s">
        <v>1153</v>
      </c>
      <c r="DD10" s="1675" t="s">
        <v>1153</v>
      </c>
      <c r="DE10" s="1675" t="s">
        <v>1153</v>
      </c>
      <c r="DF10" s="1675" t="s">
        <v>1153</v>
      </c>
      <c r="DG10" s="1675" t="s">
        <v>1153</v>
      </c>
      <c r="DH10" s="1675" t="s">
        <v>1153</v>
      </c>
      <c r="DI10" s="1675" t="s">
        <v>1153</v>
      </c>
      <c r="DJ10" s="1675" t="s">
        <v>1153</v>
      </c>
      <c r="DK10" s="1675" t="s">
        <v>1153</v>
      </c>
      <c r="DL10" s="1675" t="s">
        <v>1153</v>
      </c>
      <c r="DM10" s="1675" t="s">
        <v>1153</v>
      </c>
      <c r="DN10" s="1675" t="s">
        <v>1153</v>
      </c>
      <c r="DO10" s="1675" t="s">
        <v>1153</v>
      </c>
      <c r="DP10" s="1675" t="s">
        <v>1153</v>
      </c>
      <c r="DQ10" s="1675" t="s">
        <v>1153</v>
      </c>
      <c r="DR10" s="1675" t="s">
        <v>1153</v>
      </c>
      <c r="DS10" s="1675" t="s">
        <v>1153</v>
      </c>
      <c r="DT10" s="1675" t="s">
        <v>1153</v>
      </c>
      <c r="DU10" s="1675" t="s">
        <v>1153</v>
      </c>
      <c r="DV10" s="1675" t="s">
        <v>1153</v>
      </c>
      <c r="DW10" s="1675" t="s">
        <v>1153</v>
      </c>
      <c r="DX10" s="1675" t="s">
        <v>1153</v>
      </c>
      <c r="DY10" s="1675" t="s">
        <v>1153</v>
      </c>
      <c r="DZ10" s="1675" t="s">
        <v>1153</v>
      </c>
      <c r="EA10" s="1675" t="s">
        <v>1153</v>
      </c>
      <c r="EB10" s="1675" t="s">
        <v>1153</v>
      </c>
      <c r="EC10" s="1675" t="s">
        <v>1153</v>
      </c>
      <c r="ED10" s="1675" t="s">
        <v>1153</v>
      </c>
      <c r="EE10" s="1675" t="s">
        <v>1153</v>
      </c>
      <c r="EF10" s="1675" t="s">
        <v>1153</v>
      </c>
      <c r="EG10" s="1675" t="s">
        <v>1153</v>
      </c>
      <c r="EH10" s="1675" t="s">
        <v>1153</v>
      </c>
      <c r="EI10" s="1675" t="s">
        <v>1153</v>
      </c>
      <c r="EJ10" s="1675" t="s">
        <v>1153</v>
      </c>
      <c r="EK10" s="1675" t="s">
        <v>1153</v>
      </c>
      <c r="EL10" s="1675" t="s">
        <v>1153</v>
      </c>
      <c r="EM10" s="1675" t="s">
        <v>1153</v>
      </c>
      <c r="EN10" s="1675" t="s">
        <v>1153</v>
      </c>
      <c r="EO10" s="1675" t="s">
        <v>1153</v>
      </c>
      <c r="EP10" s="1675" t="s">
        <v>1153</v>
      </c>
      <c r="EQ10" s="1675" t="s">
        <v>1153</v>
      </c>
      <c r="ER10" s="1675" t="s">
        <v>1153</v>
      </c>
      <c r="ES10" s="1675" t="s">
        <v>1153</v>
      </c>
      <c r="ET10" s="1675" t="s">
        <v>1153</v>
      </c>
      <c r="EU10" s="1673" t="s">
        <v>8879</v>
      </c>
      <c r="EV10" s="1673" t="s">
        <v>8880</v>
      </c>
      <c r="EW10" s="1672" t="s">
        <v>8881</v>
      </c>
      <c r="EX10" s="1675" t="s">
        <v>1153</v>
      </c>
      <c r="EY10" s="1675" t="s">
        <v>1153</v>
      </c>
      <c r="EZ10" s="1675" t="s">
        <v>1153</v>
      </c>
      <c r="FA10" s="1675" t="s">
        <v>1153</v>
      </c>
      <c r="FB10" s="1675" t="s">
        <v>1153</v>
      </c>
      <c r="FC10" s="1675" t="s">
        <v>1153</v>
      </c>
      <c r="FD10" s="1674" t="s">
        <v>9430</v>
      </c>
      <c r="FE10" s="1674" t="s">
        <v>1986</v>
      </c>
      <c r="FF10" s="1677">
        <v>45813</v>
      </c>
    </row>
    <row r="11" spans="1:162" s="160" customFormat="1" ht="39" customHeight="1">
      <c r="A11" s="1805" t="s">
        <v>9842</v>
      </c>
      <c r="B11" s="1806">
        <v>41282</v>
      </c>
      <c r="C11" s="1805" t="s">
        <v>9841</v>
      </c>
      <c r="D11" s="1805" t="s">
        <v>6736</v>
      </c>
      <c r="E11" s="1805" t="s">
        <v>9843</v>
      </c>
      <c r="F11" s="1805">
        <v>4276077</v>
      </c>
      <c r="G11" s="1805" t="s">
        <v>3579</v>
      </c>
      <c r="H11" s="1805">
        <v>3144037939</v>
      </c>
      <c r="I11" s="1805" t="s">
        <v>1153</v>
      </c>
      <c r="J11" s="1805" t="s">
        <v>474</v>
      </c>
      <c r="K11" s="1805"/>
      <c r="L11" s="1805"/>
      <c r="M11" s="1805"/>
      <c r="N11" s="1805"/>
      <c r="O11" s="1805"/>
      <c r="P11" s="1805"/>
      <c r="Q11" s="1805"/>
      <c r="R11" s="1805"/>
      <c r="S11" s="1805"/>
      <c r="T11" s="1805"/>
      <c r="U11" s="1805"/>
      <c r="V11" s="1805"/>
      <c r="W11" s="1805"/>
      <c r="X11" s="1805"/>
      <c r="Y11" s="1805"/>
      <c r="Z11" s="1805"/>
      <c r="AA11" s="1805"/>
      <c r="AB11" s="1805"/>
      <c r="AC11" s="1805"/>
      <c r="AD11" s="1805"/>
      <c r="AE11" s="1805"/>
      <c r="AF11" s="1805"/>
      <c r="AG11" s="1805"/>
      <c r="AH11" s="1805"/>
      <c r="AI11" s="1805"/>
      <c r="AJ11" s="1805"/>
      <c r="AK11" s="1805"/>
      <c r="AL11" s="1805"/>
      <c r="AM11" s="1805"/>
      <c r="AN11" s="1805"/>
      <c r="AO11" s="1805"/>
      <c r="AP11" s="1805"/>
      <c r="AQ11" s="1805"/>
      <c r="AR11" s="1805"/>
      <c r="AS11" s="1805"/>
      <c r="AT11" s="1805"/>
      <c r="AU11" s="1805"/>
      <c r="AV11" s="1805"/>
      <c r="AW11" s="1805"/>
      <c r="AX11" s="1805"/>
      <c r="AY11" s="1805"/>
      <c r="AZ11" s="1805"/>
      <c r="BA11" s="1805"/>
      <c r="BB11" s="1805"/>
      <c r="BC11" s="1807"/>
      <c r="BD11" s="1808"/>
      <c r="BE11" s="1807"/>
      <c r="BF11" s="1807"/>
      <c r="BG11" s="1807"/>
      <c r="BH11" s="1807"/>
      <c r="BI11" s="1808"/>
      <c r="BJ11" s="1808"/>
      <c r="BK11" s="1808"/>
      <c r="BL11" s="1807"/>
      <c r="BM11" s="1807"/>
      <c r="BN11" s="1807"/>
      <c r="BO11" s="1807"/>
      <c r="BP11" s="1807"/>
      <c r="BQ11" s="1807"/>
      <c r="BR11" s="1807"/>
      <c r="BS11" s="1807"/>
      <c r="BT11" s="1807"/>
      <c r="BU11" s="1807"/>
      <c r="BV11" s="1807"/>
      <c r="BW11" s="1807"/>
      <c r="BX11" s="1807"/>
      <c r="BY11" s="1807"/>
      <c r="BZ11" s="1807"/>
      <c r="CA11" s="1807"/>
      <c r="CB11" s="1807"/>
      <c r="CC11" s="1807"/>
      <c r="CD11" s="1807"/>
      <c r="CE11" s="1807"/>
      <c r="CF11" s="1807"/>
      <c r="CG11" s="1807"/>
      <c r="CH11" s="1807"/>
      <c r="CI11" s="1807"/>
      <c r="CJ11" s="1807"/>
      <c r="CK11" s="1807"/>
      <c r="CL11" s="1807"/>
      <c r="CM11" s="1807"/>
      <c r="CN11" s="1807"/>
      <c r="CO11" s="1807"/>
      <c r="CP11" s="1807"/>
      <c r="CQ11" s="1807"/>
      <c r="CR11" s="1807"/>
      <c r="CS11" s="1807"/>
      <c r="CT11" s="1807"/>
      <c r="CU11" s="1807"/>
      <c r="CV11" s="1807"/>
      <c r="CW11" s="1807"/>
      <c r="CX11" s="1807"/>
      <c r="CY11" s="1807"/>
      <c r="CZ11" s="1807"/>
      <c r="DA11" s="1807"/>
      <c r="DB11" s="1807"/>
      <c r="DC11" s="1807"/>
      <c r="DD11" s="1807"/>
      <c r="DE11" s="1807"/>
      <c r="DF11" s="1807"/>
      <c r="DG11" s="1807"/>
      <c r="DH11" s="1807"/>
      <c r="DI11" s="1807"/>
      <c r="DJ11" s="1807"/>
      <c r="DK11" s="1807"/>
      <c r="DL11" s="1807"/>
      <c r="DM11" s="1807"/>
      <c r="DN11" s="1807"/>
      <c r="DO11" s="1807"/>
      <c r="DP11" s="1807"/>
      <c r="DQ11" s="1807"/>
      <c r="DR11" s="1807"/>
      <c r="DS11" s="1807"/>
      <c r="DT11" s="1807"/>
      <c r="DU11" s="1807"/>
      <c r="DV11" s="1807"/>
      <c r="DW11" s="1807"/>
      <c r="DX11" s="1807"/>
      <c r="DY11" s="1807"/>
      <c r="DZ11" s="1807"/>
      <c r="EA11" s="1807"/>
      <c r="EB11" s="1807"/>
      <c r="EC11" s="1807"/>
      <c r="ED11" s="1807"/>
      <c r="EE11" s="1807"/>
      <c r="EF11" s="1807"/>
      <c r="EG11" s="1807"/>
      <c r="EH11" s="1807"/>
      <c r="EI11" s="1807"/>
      <c r="EJ11" s="1807"/>
      <c r="EK11" s="1807"/>
      <c r="EL11" s="1807"/>
      <c r="EM11" s="1807"/>
      <c r="EN11" s="1807"/>
      <c r="EO11" s="1807"/>
      <c r="EP11" s="1807"/>
      <c r="EQ11" s="1807"/>
      <c r="ER11" s="1807"/>
      <c r="ES11" s="1807"/>
      <c r="ET11" s="1807"/>
      <c r="EU11" s="1806"/>
      <c r="EV11" s="1806"/>
      <c r="EW11" s="1805"/>
      <c r="EX11" s="1807"/>
      <c r="EY11" s="1807" t="s">
        <v>1153</v>
      </c>
      <c r="EZ11" s="1807" t="s">
        <v>1153</v>
      </c>
      <c r="FA11" s="1807" t="s">
        <v>1153</v>
      </c>
      <c r="FB11" s="1807" t="s">
        <v>1153</v>
      </c>
      <c r="FC11" s="1807" t="s">
        <v>1153</v>
      </c>
      <c r="FD11" s="1333" t="s">
        <v>9844</v>
      </c>
      <c r="FE11" s="1333" t="s">
        <v>4704</v>
      </c>
      <c r="FF11" s="1543">
        <v>45853</v>
      </c>
    </row>
    <row r="12" spans="1:162" s="995" customFormat="1" ht="39" customHeight="1">
      <c r="A12" s="1375" t="s">
        <v>8827</v>
      </c>
      <c r="B12" s="1434">
        <v>41296</v>
      </c>
      <c r="C12" s="1375" t="s">
        <v>8826</v>
      </c>
      <c r="D12" s="1375" t="s">
        <v>6736</v>
      </c>
      <c r="E12" s="1375" t="s">
        <v>8828</v>
      </c>
      <c r="F12" s="1375">
        <v>26477625</v>
      </c>
      <c r="G12" s="1375" t="s">
        <v>8829</v>
      </c>
      <c r="H12" s="1375">
        <v>3209314347</v>
      </c>
      <c r="I12" s="1375" t="s">
        <v>8830</v>
      </c>
      <c r="J12" s="1375" t="s">
        <v>8831</v>
      </c>
      <c r="K12" s="1375" t="s">
        <v>8832</v>
      </c>
      <c r="L12" s="1375" t="s">
        <v>69</v>
      </c>
      <c r="M12" s="1375" t="s">
        <v>70</v>
      </c>
      <c r="N12" s="1375" t="s">
        <v>8833</v>
      </c>
      <c r="O12" s="1375" t="s">
        <v>1153</v>
      </c>
      <c r="P12" s="1375" t="s">
        <v>8887</v>
      </c>
      <c r="Q12" s="1434" t="s">
        <v>8888</v>
      </c>
      <c r="R12" s="1375" t="s">
        <v>8889</v>
      </c>
      <c r="S12" s="1375" t="s">
        <v>1153</v>
      </c>
      <c r="T12" s="1375" t="s">
        <v>1153</v>
      </c>
      <c r="U12" s="1375" t="s">
        <v>8885</v>
      </c>
      <c r="V12" s="1434" t="s">
        <v>8886</v>
      </c>
      <c r="W12" s="1375" t="s">
        <v>8890</v>
      </c>
      <c r="X12" s="1435" t="s">
        <v>8891</v>
      </c>
      <c r="Y12" s="1375" t="s">
        <v>8891</v>
      </c>
      <c r="Z12" s="1375" t="s">
        <v>8891</v>
      </c>
      <c r="AA12" s="1375" t="s">
        <v>8892</v>
      </c>
      <c r="AB12" s="1375" t="s">
        <v>7599</v>
      </c>
      <c r="AC12" s="1434">
        <v>41442</v>
      </c>
      <c r="AD12" s="1375" t="s">
        <v>6543</v>
      </c>
      <c r="AE12" s="1375"/>
      <c r="AF12" s="1434">
        <v>41662</v>
      </c>
      <c r="AG12" s="1375" t="s">
        <v>6544</v>
      </c>
      <c r="AH12" s="1375" t="s">
        <v>1153</v>
      </c>
      <c r="AI12" s="1375" t="s">
        <v>1153</v>
      </c>
      <c r="AJ12" s="1375" t="s">
        <v>1153</v>
      </c>
      <c r="AK12" s="1375" t="s">
        <v>1153</v>
      </c>
      <c r="AL12" s="1375" t="s">
        <v>1153</v>
      </c>
      <c r="AM12" s="1434" t="s">
        <v>1153</v>
      </c>
      <c r="AN12" s="1434">
        <v>41691</v>
      </c>
      <c r="AO12" s="1375" t="s">
        <v>8832</v>
      </c>
      <c r="AP12" s="1375" t="s">
        <v>8875</v>
      </c>
      <c r="AQ12" s="1066" t="s">
        <v>228</v>
      </c>
      <c r="AR12" s="1375" t="s">
        <v>7508</v>
      </c>
      <c r="AS12" s="1375"/>
      <c r="AT12" s="1375" t="s">
        <v>8876</v>
      </c>
      <c r="AU12" s="1375" t="s">
        <v>8877</v>
      </c>
      <c r="AV12" s="1375" t="s">
        <v>1153</v>
      </c>
      <c r="AW12" s="1375" t="s">
        <v>1153</v>
      </c>
      <c r="AX12" s="1066" t="s">
        <v>8882</v>
      </c>
      <c r="AY12" s="1073" t="s">
        <v>8883</v>
      </c>
      <c r="AZ12" s="1066" t="s">
        <v>8884</v>
      </c>
      <c r="BA12" s="1066" t="s">
        <v>1153</v>
      </c>
      <c r="BB12" s="1066" t="s">
        <v>1153</v>
      </c>
      <c r="BC12" s="1436">
        <v>274</v>
      </c>
      <c r="BD12" s="1437">
        <v>41767</v>
      </c>
      <c r="BE12" s="1436" t="s">
        <v>8878</v>
      </c>
      <c r="BF12" s="1436" t="s">
        <v>1156</v>
      </c>
      <c r="BG12" s="1436" t="s">
        <v>4831</v>
      </c>
      <c r="BH12" s="1436" t="s">
        <v>1153</v>
      </c>
      <c r="BI12" s="1437">
        <v>41843</v>
      </c>
      <c r="BJ12" s="1437">
        <v>41859</v>
      </c>
      <c r="BK12" s="1437">
        <v>45512</v>
      </c>
      <c r="BL12" s="1436" t="s">
        <v>1153</v>
      </c>
      <c r="BM12" s="1436" t="s">
        <v>1153</v>
      </c>
      <c r="BN12" s="1436" t="s">
        <v>1153</v>
      </c>
      <c r="BO12" s="1436" t="s">
        <v>1153</v>
      </c>
      <c r="BP12" s="1436" t="s">
        <v>1153</v>
      </c>
      <c r="BQ12" s="1436" t="s">
        <v>1153</v>
      </c>
      <c r="BR12" s="1436" t="s">
        <v>1153</v>
      </c>
      <c r="BS12" s="1436" t="s">
        <v>1153</v>
      </c>
      <c r="BT12" s="1436" t="s">
        <v>1153</v>
      </c>
      <c r="BU12" s="1436" t="s">
        <v>1153</v>
      </c>
      <c r="BV12" s="1436" t="s">
        <v>1153</v>
      </c>
      <c r="BW12" s="1436" t="s">
        <v>1153</v>
      </c>
      <c r="BX12" s="1436" t="s">
        <v>1153</v>
      </c>
      <c r="BY12" s="1436" t="s">
        <v>1153</v>
      </c>
      <c r="BZ12" s="1436" t="s">
        <v>1153</v>
      </c>
      <c r="CA12" s="1436" t="s">
        <v>1153</v>
      </c>
      <c r="CB12" s="1436" t="s">
        <v>1153</v>
      </c>
      <c r="CC12" s="1436" t="s">
        <v>1153</v>
      </c>
      <c r="CD12" s="1436" t="s">
        <v>1153</v>
      </c>
      <c r="CE12" s="1436" t="s">
        <v>1153</v>
      </c>
      <c r="CF12" s="1436" t="s">
        <v>1153</v>
      </c>
      <c r="CG12" s="1436" t="s">
        <v>1153</v>
      </c>
      <c r="CH12" s="1436" t="s">
        <v>1153</v>
      </c>
      <c r="CI12" s="1436" t="s">
        <v>1153</v>
      </c>
      <c r="CJ12" s="1436" t="s">
        <v>1153</v>
      </c>
      <c r="CK12" s="1436" t="s">
        <v>1153</v>
      </c>
      <c r="CL12" s="1436" t="s">
        <v>1153</v>
      </c>
      <c r="CM12" s="1436" t="s">
        <v>1153</v>
      </c>
      <c r="CN12" s="1436" t="s">
        <v>1153</v>
      </c>
      <c r="CO12" s="1436" t="s">
        <v>1153</v>
      </c>
      <c r="CP12" s="1436" t="s">
        <v>1153</v>
      </c>
      <c r="CQ12" s="1436" t="s">
        <v>1153</v>
      </c>
      <c r="CR12" s="1436" t="s">
        <v>1153</v>
      </c>
      <c r="CS12" s="1436" t="s">
        <v>1153</v>
      </c>
      <c r="CT12" s="1436" t="s">
        <v>1153</v>
      </c>
      <c r="CU12" s="1436" t="s">
        <v>1153</v>
      </c>
      <c r="CV12" s="1436" t="s">
        <v>1153</v>
      </c>
      <c r="CW12" s="1436" t="s">
        <v>1153</v>
      </c>
      <c r="CX12" s="1436" t="s">
        <v>1153</v>
      </c>
      <c r="CY12" s="1436" t="s">
        <v>1153</v>
      </c>
      <c r="CZ12" s="1436" t="s">
        <v>1153</v>
      </c>
      <c r="DA12" s="1436" t="s">
        <v>1153</v>
      </c>
      <c r="DB12" s="1436" t="s">
        <v>1153</v>
      </c>
      <c r="DC12" s="1436" t="s">
        <v>1153</v>
      </c>
      <c r="DD12" s="1436" t="s">
        <v>1153</v>
      </c>
      <c r="DE12" s="1436" t="s">
        <v>1153</v>
      </c>
      <c r="DF12" s="1436" t="s">
        <v>1153</v>
      </c>
      <c r="DG12" s="1436" t="s">
        <v>1153</v>
      </c>
      <c r="DH12" s="1436" t="s">
        <v>1153</v>
      </c>
      <c r="DI12" s="1436" t="s">
        <v>1153</v>
      </c>
      <c r="DJ12" s="1436" t="s">
        <v>1153</v>
      </c>
      <c r="DK12" s="1436" t="s">
        <v>1153</v>
      </c>
      <c r="DL12" s="1436" t="s">
        <v>1153</v>
      </c>
      <c r="DM12" s="1436" t="s">
        <v>1153</v>
      </c>
      <c r="DN12" s="1436" t="s">
        <v>1153</v>
      </c>
      <c r="DO12" s="1436" t="s">
        <v>1153</v>
      </c>
      <c r="DP12" s="1436" t="s">
        <v>1153</v>
      </c>
      <c r="DQ12" s="1436" t="s">
        <v>1153</v>
      </c>
      <c r="DR12" s="1436" t="s">
        <v>1153</v>
      </c>
      <c r="DS12" s="1436" t="s">
        <v>1153</v>
      </c>
      <c r="DT12" s="1436" t="s">
        <v>1153</v>
      </c>
      <c r="DU12" s="1436" t="s">
        <v>1153</v>
      </c>
      <c r="DV12" s="1436" t="s">
        <v>1153</v>
      </c>
      <c r="DW12" s="1436" t="s">
        <v>1153</v>
      </c>
      <c r="DX12" s="1436" t="s">
        <v>1153</v>
      </c>
      <c r="DY12" s="1436" t="s">
        <v>1153</v>
      </c>
      <c r="DZ12" s="1436" t="s">
        <v>1153</v>
      </c>
      <c r="EA12" s="1436" t="s">
        <v>1153</v>
      </c>
      <c r="EB12" s="1436" t="s">
        <v>1153</v>
      </c>
      <c r="EC12" s="1436" t="s">
        <v>1153</v>
      </c>
      <c r="ED12" s="1436" t="s">
        <v>1153</v>
      </c>
      <c r="EE12" s="1436" t="s">
        <v>1153</v>
      </c>
      <c r="EF12" s="1436" t="s">
        <v>1153</v>
      </c>
      <c r="EG12" s="1436" t="s">
        <v>1153</v>
      </c>
      <c r="EH12" s="1436" t="s">
        <v>1153</v>
      </c>
      <c r="EI12" s="1436" t="s">
        <v>1153</v>
      </c>
      <c r="EJ12" s="1436" t="s">
        <v>1153</v>
      </c>
      <c r="EK12" s="1436" t="s">
        <v>1153</v>
      </c>
      <c r="EL12" s="1436" t="s">
        <v>1153</v>
      </c>
      <c r="EM12" s="1436" t="s">
        <v>1153</v>
      </c>
      <c r="EN12" s="1436" t="s">
        <v>1153</v>
      </c>
      <c r="EO12" s="1436" t="s">
        <v>1153</v>
      </c>
      <c r="EP12" s="1436" t="s">
        <v>1153</v>
      </c>
      <c r="EQ12" s="1436" t="s">
        <v>1153</v>
      </c>
      <c r="ER12" s="1436" t="s">
        <v>1153</v>
      </c>
      <c r="ES12" s="1436" t="s">
        <v>1153</v>
      </c>
      <c r="ET12" s="1436" t="s">
        <v>1153</v>
      </c>
      <c r="EU12" s="1434" t="s">
        <v>8879</v>
      </c>
      <c r="EV12" s="1434" t="s">
        <v>8880</v>
      </c>
      <c r="EW12" s="1375" t="s">
        <v>8881</v>
      </c>
      <c r="EX12" s="1436" t="s">
        <v>1153</v>
      </c>
      <c r="EY12" s="1436" t="s">
        <v>1153</v>
      </c>
      <c r="EZ12" s="1436" t="s">
        <v>1153</v>
      </c>
      <c r="FA12" s="1436" t="s">
        <v>1153</v>
      </c>
      <c r="FB12" s="1436" t="s">
        <v>1153</v>
      </c>
      <c r="FC12" s="1436" t="s">
        <v>1153</v>
      </c>
      <c r="FD12" s="1066" t="s">
        <v>8893</v>
      </c>
      <c r="FE12" s="1066" t="s">
        <v>4704</v>
      </c>
      <c r="FF12" s="997">
        <v>45756</v>
      </c>
    </row>
    <row r="13" spans="1:162" s="995" customFormat="1" ht="39" customHeight="1">
      <c r="A13" s="1375" t="s">
        <v>6983</v>
      </c>
      <c r="B13" s="1434">
        <v>41380</v>
      </c>
      <c r="C13" s="1375" t="s">
        <v>11288</v>
      </c>
      <c r="D13" s="1375" t="s">
        <v>6736</v>
      </c>
      <c r="E13" s="1375" t="s">
        <v>11289</v>
      </c>
      <c r="F13" s="2473">
        <v>17021910</v>
      </c>
      <c r="G13" s="1375" t="s">
        <v>11290</v>
      </c>
      <c r="H13" s="1375">
        <v>3133278136</v>
      </c>
      <c r="I13" s="1375" t="s">
        <v>1153</v>
      </c>
      <c r="J13" s="1375" t="s">
        <v>11291</v>
      </c>
      <c r="K13" s="1375"/>
      <c r="L13" s="1375" t="s">
        <v>69</v>
      </c>
      <c r="M13" s="1375" t="s">
        <v>90</v>
      </c>
      <c r="N13" s="1375" t="s">
        <v>11292</v>
      </c>
      <c r="O13" s="1375" t="s">
        <v>7615</v>
      </c>
      <c r="P13" s="1375"/>
      <c r="Q13" s="1434"/>
      <c r="R13" s="1375"/>
      <c r="S13" s="1375"/>
      <c r="T13" s="1375"/>
      <c r="U13" s="1375"/>
      <c r="V13" s="1434"/>
      <c r="W13" s="1375"/>
      <c r="X13" s="1435"/>
      <c r="Y13" s="1375"/>
      <c r="Z13" s="1375"/>
      <c r="AA13" s="1375"/>
      <c r="AB13" s="1375" t="s">
        <v>7599</v>
      </c>
      <c r="AC13" s="1434">
        <v>41436</v>
      </c>
      <c r="AD13" s="1375" t="s">
        <v>6543</v>
      </c>
      <c r="AE13" s="1375"/>
      <c r="AF13" s="1434">
        <v>41681</v>
      </c>
      <c r="AG13" s="1375" t="s">
        <v>6544</v>
      </c>
      <c r="AH13" s="1375"/>
      <c r="AI13" s="1375"/>
      <c r="AJ13" s="1375"/>
      <c r="AK13" s="1375"/>
      <c r="AL13" s="1375"/>
      <c r="AM13" s="1434"/>
      <c r="AN13" s="1434">
        <v>41769</v>
      </c>
      <c r="AO13" s="1375" t="s">
        <v>11293</v>
      </c>
      <c r="AP13" s="1375"/>
      <c r="AQ13" s="1066"/>
      <c r="AR13" s="1375"/>
      <c r="AS13" s="1375"/>
      <c r="AT13" s="1375">
        <v>0.52</v>
      </c>
      <c r="AU13" s="1375" t="s">
        <v>11294</v>
      </c>
      <c r="AV13" s="1375"/>
      <c r="AW13" s="1375"/>
      <c r="AX13" s="1066"/>
      <c r="AY13" s="1073"/>
      <c r="AZ13" s="1066"/>
      <c r="BA13" s="1066"/>
      <c r="BB13" s="1066"/>
      <c r="BC13" s="1436" t="s">
        <v>11295</v>
      </c>
      <c r="BD13" s="1437">
        <v>41851</v>
      </c>
      <c r="BE13" s="1436" t="s">
        <v>11296</v>
      </c>
      <c r="BF13" s="1436" t="s">
        <v>3817</v>
      </c>
      <c r="BG13" s="1436" t="s">
        <v>1153</v>
      </c>
      <c r="BH13" s="1436" t="s">
        <v>1153</v>
      </c>
      <c r="BI13" s="1437">
        <v>41862</v>
      </c>
      <c r="BJ13" s="1437">
        <v>41878</v>
      </c>
      <c r="BK13" s="1437">
        <v>45531</v>
      </c>
      <c r="BL13" s="1436" t="s">
        <v>1153</v>
      </c>
      <c r="BM13" s="1436" t="s">
        <v>1153</v>
      </c>
      <c r="BN13" s="1436" t="s">
        <v>1153</v>
      </c>
      <c r="BO13" s="1436" t="s">
        <v>1153</v>
      </c>
      <c r="BP13" s="1436" t="s">
        <v>1153</v>
      </c>
      <c r="BQ13" s="1436" t="s">
        <v>1153</v>
      </c>
      <c r="BR13" s="1436" t="s">
        <v>1153</v>
      </c>
      <c r="BS13" s="1436" t="s">
        <v>11168</v>
      </c>
      <c r="BT13" s="1436" t="s">
        <v>1153</v>
      </c>
      <c r="BU13" s="1436" t="s">
        <v>1153</v>
      </c>
      <c r="BV13" s="1436" t="s">
        <v>1153</v>
      </c>
      <c r="BW13" s="1436" t="s">
        <v>1153</v>
      </c>
      <c r="BX13" s="1436" t="s">
        <v>1153</v>
      </c>
      <c r="BY13" s="1436" t="s">
        <v>1153</v>
      </c>
      <c r="BZ13" s="1436" t="s">
        <v>1153</v>
      </c>
      <c r="CA13" s="1436" t="s">
        <v>1153</v>
      </c>
      <c r="CB13" s="1436" t="s">
        <v>1153</v>
      </c>
      <c r="CC13" s="1436" t="s">
        <v>1153</v>
      </c>
      <c r="CD13" s="1436" t="s">
        <v>1153</v>
      </c>
      <c r="CE13" s="1436" t="s">
        <v>1153</v>
      </c>
      <c r="CF13" s="1436" t="s">
        <v>1153</v>
      </c>
      <c r="CG13" s="1436" t="s">
        <v>1153</v>
      </c>
      <c r="CH13" s="1436" t="s">
        <v>1153</v>
      </c>
      <c r="CI13" s="1436" t="s">
        <v>1153</v>
      </c>
      <c r="CJ13" s="1436" t="s">
        <v>1153</v>
      </c>
      <c r="CK13" s="1436" t="s">
        <v>1153</v>
      </c>
      <c r="CL13" s="1436" t="s">
        <v>1153</v>
      </c>
      <c r="CM13" s="1436" t="s">
        <v>1153</v>
      </c>
      <c r="CN13" s="1436" t="s">
        <v>1153</v>
      </c>
      <c r="CO13" s="1436" t="s">
        <v>1153</v>
      </c>
      <c r="CP13" s="1436" t="s">
        <v>1153</v>
      </c>
      <c r="CQ13" s="1436" t="s">
        <v>1153</v>
      </c>
      <c r="CR13" s="1436" t="s">
        <v>1153</v>
      </c>
      <c r="CS13" s="1436" t="s">
        <v>1153</v>
      </c>
      <c r="CT13" s="1436" t="s">
        <v>1153</v>
      </c>
      <c r="CU13" s="1436" t="s">
        <v>1153</v>
      </c>
      <c r="CV13" s="1436" t="s">
        <v>1153</v>
      </c>
      <c r="CW13" s="1436" t="s">
        <v>1153</v>
      </c>
      <c r="CX13" s="1436" t="s">
        <v>1153</v>
      </c>
      <c r="CY13" s="1436" t="s">
        <v>1153</v>
      </c>
      <c r="CZ13" s="1436" t="s">
        <v>1153</v>
      </c>
      <c r="DA13" s="1436" t="s">
        <v>1153</v>
      </c>
      <c r="DB13" s="1436" t="s">
        <v>1153</v>
      </c>
      <c r="DC13" s="1436" t="s">
        <v>11297</v>
      </c>
      <c r="DD13" s="1437">
        <v>45369</v>
      </c>
      <c r="DE13" s="1436" t="s">
        <v>1153</v>
      </c>
      <c r="DF13" s="1436" t="s">
        <v>1153</v>
      </c>
      <c r="DG13" s="1436" t="s">
        <v>1153</v>
      </c>
      <c r="DH13" s="1436" t="s">
        <v>1153</v>
      </c>
      <c r="DI13" s="1436" t="s">
        <v>1153</v>
      </c>
      <c r="DJ13" s="1436" t="s">
        <v>1153</v>
      </c>
      <c r="DK13" s="1436" t="s">
        <v>1153</v>
      </c>
      <c r="DL13" s="1436" t="s">
        <v>1153</v>
      </c>
      <c r="DM13" s="1436" t="s">
        <v>1153</v>
      </c>
      <c r="DN13" s="1436" t="s">
        <v>1153</v>
      </c>
      <c r="DO13" s="1436" t="s">
        <v>1153</v>
      </c>
      <c r="DP13" s="1436" t="s">
        <v>1153</v>
      </c>
      <c r="DQ13" s="1436" t="s">
        <v>1153</v>
      </c>
      <c r="DR13" s="1436" t="s">
        <v>1153</v>
      </c>
      <c r="DS13" s="1436" t="s">
        <v>1153</v>
      </c>
      <c r="DT13" s="1436" t="s">
        <v>1153</v>
      </c>
      <c r="DU13" s="1436" t="s">
        <v>1153</v>
      </c>
      <c r="DV13" s="1436" t="s">
        <v>1153</v>
      </c>
      <c r="DW13" s="1436" t="s">
        <v>1153</v>
      </c>
      <c r="DX13" s="1436" t="s">
        <v>1153</v>
      </c>
      <c r="DY13" s="1436" t="s">
        <v>1153</v>
      </c>
      <c r="DZ13" s="1436" t="s">
        <v>1153</v>
      </c>
      <c r="EA13" s="1436" t="s">
        <v>1153</v>
      </c>
      <c r="EB13" s="1436" t="s">
        <v>1153</v>
      </c>
      <c r="EC13" s="1436" t="s">
        <v>1153</v>
      </c>
      <c r="ED13" s="1436" t="s">
        <v>1153</v>
      </c>
      <c r="EE13" s="1436" t="s">
        <v>1153</v>
      </c>
      <c r="EF13" s="1436" t="s">
        <v>1153</v>
      </c>
      <c r="EG13" s="1436" t="s">
        <v>1153</v>
      </c>
      <c r="EH13" s="1436" t="s">
        <v>1153</v>
      </c>
      <c r="EI13" s="1436" t="s">
        <v>1153</v>
      </c>
      <c r="EJ13" s="1436" t="s">
        <v>1153</v>
      </c>
      <c r="EK13" s="1436" t="s">
        <v>1153</v>
      </c>
      <c r="EL13" s="1436" t="s">
        <v>1153</v>
      </c>
      <c r="EM13" s="1436" t="s">
        <v>1153</v>
      </c>
      <c r="EN13" s="1436" t="s">
        <v>1153</v>
      </c>
      <c r="EO13" s="1436" t="s">
        <v>1153</v>
      </c>
      <c r="EP13" s="1436" t="s">
        <v>1153</v>
      </c>
      <c r="EQ13" s="1436" t="s">
        <v>1153</v>
      </c>
      <c r="ER13" s="1436" t="s">
        <v>1153</v>
      </c>
      <c r="ES13" s="1436" t="s">
        <v>1153</v>
      </c>
      <c r="ET13" s="1436" t="s">
        <v>1153</v>
      </c>
      <c r="EU13" s="1434"/>
      <c r="EV13" s="1434"/>
      <c r="EW13" s="1375"/>
      <c r="EX13" s="1436"/>
      <c r="EY13" s="1436"/>
      <c r="EZ13" s="1436"/>
      <c r="FA13" s="1436"/>
      <c r="FB13" s="1436"/>
      <c r="FC13" s="1436"/>
      <c r="FD13" s="1066" t="s">
        <v>11298</v>
      </c>
      <c r="FE13" s="1066" t="s">
        <v>4704</v>
      </c>
      <c r="FF13" s="997">
        <v>46010</v>
      </c>
    </row>
    <row r="14" spans="1:162" s="995" customFormat="1" ht="38.25" customHeight="1">
      <c r="A14" s="1375" t="s">
        <v>7964</v>
      </c>
      <c r="B14" s="1434">
        <v>41313</v>
      </c>
      <c r="C14" s="1375" t="s">
        <v>7963</v>
      </c>
      <c r="D14" s="1375" t="s">
        <v>6736</v>
      </c>
      <c r="E14" s="1375" t="s">
        <v>7965</v>
      </c>
      <c r="F14" s="1375">
        <v>41405934</v>
      </c>
      <c r="G14" s="1375" t="s">
        <v>7966</v>
      </c>
      <c r="H14" s="1375">
        <v>3142200698</v>
      </c>
      <c r="I14" s="1375" t="s">
        <v>1153</v>
      </c>
      <c r="J14" s="1375" t="s">
        <v>474</v>
      </c>
      <c r="K14" s="1375" t="s">
        <v>7967</v>
      </c>
      <c r="L14" s="1375" t="s">
        <v>69</v>
      </c>
      <c r="M14" s="1375" t="s">
        <v>90</v>
      </c>
      <c r="N14" s="1375" t="s">
        <v>100</v>
      </c>
      <c r="O14" s="1375"/>
      <c r="P14" s="1375" t="s">
        <v>9489</v>
      </c>
      <c r="Q14" s="1434" t="s">
        <v>9490</v>
      </c>
      <c r="R14" s="1375" t="s">
        <v>9491</v>
      </c>
      <c r="S14" s="1375" t="s">
        <v>1153</v>
      </c>
      <c r="T14" s="1375" t="s">
        <v>1153</v>
      </c>
      <c r="U14" s="1375" t="s">
        <v>9493</v>
      </c>
      <c r="V14" s="1434" t="s">
        <v>9494</v>
      </c>
      <c r="W14" s="1375"/>
      <c r="X14" s="1375"/>
      <c r="Y14" s="1375"/>
      <c r="Z14" s="1375"/>
      <c r="AA14" s="1375"/>
      <c r="AB14" s="1375">
        <v>1011</v>
      </c>
      <c r="AC14" s="1434">
        <v>45582</v>
      </c>
      <c r="AD14" s="1375" t="s">
        <v>9492</v>
      </c>
      <c r="AE14" s="1375"/>
      <c r="AF14" s="1434">
        <v>45636</v>
      </c>
      <c r="AG14" s="1375" t="s">
        <v>7961</v>
      </c>
      <c r="AH14" s="1375" t="s">
        <v>1153</v>
      </c>
      <c r="AI14" s="1375" t="s">
        <v>1153</v>
      </c>
      <c r="AJ14" s="1375" t="s">
        <v>1153</v>
      </c>
      <c r="AK14" s="1375" t="s">
        <v>1153</v>
      </c>
      <c r="AL14" s="1375" t="s">
        <v>1153</v>
      </c>
      <c r="AM14" s="1375" t="s">
        <v>1153</v>
      </c>
      <c r="AN14" s="1434">
        <v>45650</v>
      </c>
      <c r="AO14" s="1375" t="s">
        <v>426</v>
      </c>
      <c r="AP14" s="1375" t="s">
        <v>9495</v>
      </c>
      <c r="AQ14" s="1066" t="s">
        <v>9496</v>
      </c>
      <c r="AR14" s="1375" t="s">
        <v>8108</v>
      </c>
      <c r="AS14" s="1375" t="s">
        <v>9497</v>
      </c>
      <c r="AT14" s="1375">
        <v>0.03</v>
      </c>
      <c r="AU14" s="1375" t="s">
        <v>1153</v>
      </c>
      <c r="AV14" s="1375"/>
      <c r="AW14" s="1375"/>
      <c r="AX14" s="1066">
        <v>1443</v>
      </c>
      <c r="AY14" s="1073">
        <v>45079</v>
      </c>
      <c r="AZ14" s="1066" t="s">
        <v>2270</v>
      </c>
      <c r="BA14" s="1066" t="s">
        <v>7968</v>
      </c>
      <c r="BB14" s="1073">
        <v>45322</v>
      </c>
      <c r="BC14" s="1436">
        <v>193</v>
      </c>
      <c r="BD14" s="1437">
        <v>41731</v>
      </c>
      <c r="BE14" s="1436" t="s">
        <v>6747</v>
      </c>
      <c r="BF14" s="1436" t="s">
        <v>1156</v>
      </c>
      <c r="BG14" s="1436" t="s">
        <v>1153</v>
      </c>
      <c r="BH14" s="1436" t="s">
        <v>1153</v>
      </c>
      <c r="BI14" s="1437">
        <v>41750</v>
      </c>
      <c r="BJ14" s="1437">
        <v>41767</v>
      </c>
      <c r="BK14" s="1437">
        <v>45420</v>
      </c>
      <c r="BL14" s="1436"/>
      <c r="BM14" s="1436"/>
      <c r="BN14" s="1436"/>
      <c r="BO14" s="1693"/>
      <c r="BP14" s="1693"/>
      <c r="BQ14" s="1375"/>
      <c r="BR14" s="1375"/>
      <c r="BS14" s="1375"/>
      <c r="BT14" s="1375"/>
      <c r="BU14" s="1375"/>
      <c r="BV14" s="1375"/>
      <c r="BW14" s="1375"/>
      <c r="BX14" s="1375"/>
      <c r="BY14" s="1375"/>
      <c r="BZ14" s="1375"/>
      <c r="CA14" s="1375"/>
      <c r="CB14" s="1375"/>
      <c r="CC14" s="1375"/>
      <c r="CD14" s="1375"/>
      <c r="CE14" s="1375"/>
      <c r="CF14" s="1375"/>
      <c r="CG14" s="1375"/>
      <c r="CH14" s="1375"/>
      <c r="CI14" s="1375"/>
      <c r="CJ14" s="1375"/>
      <c r="CK14" s="1375"/>
      <c r="CL14" s="1066"/>
      <c r="CM14" s="1066"/>
      <c r="CN14" s="1066"/>
      <c r="CO14" s="1066"/>
      <c r="CP14" s="1066"/>
      <c r="CQ14" s="1375"/>
      <c r="CR14" s="1375"/>
      <c r="CS14" s="1375"/>
      <c r="CT14" s="1375"/>
      <c r="CU14" s="1375"/>
      <c r="CV14" s="1375"/>
      <c r="CW14" s="1375"/>
      <c r="CX14" s="1375"/>
      <c r="CY14" s="1375"/>
      <c r="CZ14" s="1375"/>
      <c r="DA14" s="1375"/>
      <c r="DB14" s="1375"/>
      <c r="DC14" s="1375" t="s">
        <v>7969</v>
      </c>
      <c r="DD14" s="1375" t="s">
        <v>7970</v>
      </c>
      <c r="DE14" s="1375"/>
      <c r="DF14" s="1375"/>
      <c r="DG14" s="1375"/>
      <c r="DH14" s="1375" t="s">
        <v>9498</v>
      </c>
      <c r="DI14" s="1434" t="s">
        <v>9499</v>
      </c>
      <c r="DJ14" s="1434" t="s">
        <v>9500</v>
      </c>
      <c r="DK14" s="1375"/>
      <c r="DL14" s="1375"/>
      <c r="DM14" s="1375"/>
      <c r="DN14" s="1375"/>
      <c r="DO14" s="1375"/>
      <c r="DP14" s="1375"/>
      <c r="DQ14" s="1375"/>
      <c r="DR14" s="1375"/>
      <c r="DS14" s="1375"/>
      <c r="DT14" s="1375"/>
      <c r="DU14" s="1375"/>
      <c r="DV14" s="1375"/>
      <c r="DW14" s="1375"/>
      <c r="DX14" s="1375"/>
      <c r="DY14" s="1375"/>
      <c r="DZ14" s="1375"/>
      <c r="EA14" s="1375"/>
      <c r="EB14" s="1375"/>
      <c r="EC14" s="1375"/>
      <c r="ED14" s="1375"/>
      <c r="EE14" s="1375"/>
      <c r="EF14" s="1375"/>
      <c r="EG14" s="1375"/>
      <c r="EH14" s="1375"/>
      <c r="EI14" s="1375"/>
      <c r="EJ14" s="1375"/>
      <c r="EK14" s="1375"/>
      <c r="EL14" s="1375"/>
      <c r="EM14" s="1375"/>
      <c r="EN14" s="1375"/>
      <c r="EO14" s="1375"/>
      <c r="EP14" s="1375"/>
      <c r="EQ14" s="1375"/>
      <c r="ER14" s="1375"/>
      <c r="ES14" s="1375"/>
      <c r="ET14" s="1375"/>
      <c r="EU14" s="1375"/>
      <c r="EV14" s="1375"/>
      <c r="EW14" s="1375"/>
      <c r="EX14" s="1066"/>
      <c r="EY14" s="1694"/>
      <c r="EZ14" s="1066"/>
      <c r="FA14" s="1066"/>
      <c r="FB14" s="1066"/>
      <c r="FC14" s="1066"/>
      <c r="FD14" s="1066" t="s">
        <v>9501</v>
      </c>
      <c r="FE14" s="1066" t="s">
        <v>4704</v>
      </c>
      <c r="FF14" s="997">
        <v>45819</v>
      </c>
    </row>
    <row r="15" spans="1:162" s="190" customFormat="1" ht="51" customHeight="1">
      <c r="A15" s="357" t="s">
        <v>7061</v>
      </c>
      <c r="B15" s="358">
        <v>41312</v>
      </c>
      <c r="C15" s="357" t="s">
        <v>7060</v>
      </c>
      <c r="D15" s="357"/>
      <c r="E15" s="357" t="s">
        <v>7062</v>
      </c>
      <c r="F15" s="357">
        <v>4132284</v>
      </c>
      <c r="G15" s="357" t="s">
        <v>7063</v>
      </c>
      <c r="H15" s="357">
        <v>3142242599</v>
      </c>
      <c r="I15" s="437" t="s">
        <v>7064</v>
      </c>
      <c r="J15" s="357" t="s">
        <v>1535</v>
      </c>
      <c r="K15" s="357" t="s">
        <v>7065</v>
      </c>
      <c r="L15" s="357" t="s">
        <v>69</v>
      </c>
      <c r="M15" s="357" t="s">
        <v>70</v>
      </c>
      <c r="N15" s="357" t="s">
        <v>5982</v>
      </c>
      <c r="O15" s="357"/>
      <c r="P15" s="357"/>
      <c r="Q15" s="358"/>
      <c r="R15" s="357"/>
      <c r="S15" s="357"/>
      <c r="T15" s="357"/>
      <c r="U15" s="357"/>
      <c r="V15" s="357"/>
      <c r="W15" s="357"/>
      <c r="X15" s="357"/>
      <c r="Y15" s="357"/>
      <c r="Z15" s="357"/>
      <c r="AA15" s="357"/>
      <c r="AB15" s="357"/>
      <c r="AC15" s="357"/>
      <c r="AD15" s="357"/>
      <c r="AE15" s="357"/>
      <c r="AF15" s="357"/>
      <c r="AG15" s="357"/>
      <c r="AH15" s="357"/>
      <c r="AI15" s="357"/>
      <c r="AJ15" s="357"/>
      <c r="AK15" s="357"/>
      <c r="AL15" s="357"/>
      <c r="AM15" s="357"/>
      <c r="AN15" s="357"/>
      <c r="AO15" s="357"/>
      <c r="AP15" s="357"/>
      <c r="AQ15" s="357"/>
      <c r="AR15" s="365"/>
      <c r="AS15" s="365"/>
      <c r="AT15" s="436"/>
      <c r="AU15" s="357"/>
      <c r="AV15" s="357"/>
      <c r="AW15" s="357"/>
      <c r="AX15" s="357"/>
      <c r="AY15" s="357"/>
      <c r="AZ15" s="357"/>
      <c r="BA15" s="357"/>
      <c r="BB15" s="357"/>
      <c r="BC15" s="359">
        <v>456</v>
      </c>
      <c r="BD15" s="362">
        <v>41528</v>
      </c>
      <c r="BE15" s="359" t="s">
        <v>6747</v>
      </c>
      <c r="BF15" s="359" t="s">
        <v>1156</v>
      </c>
      <c r="BG15" s="359"/>
      <c r="BH15" s="359"/>
      <c r="BI15" s="362">
        <v>41568</v>
      </c>
      <c r="BJ15" s="362">
        <v>41584</v>
      </c>
      <c r="BK15" s="362">
        <v>45236</v>
      </c>
      <c r="BL15" s="359"/>
      <c r="BM15" s="359"/>
      <c r="BN15" s="359"/>
      <c r="BO15" s="359"/>
      <c r="BP15" s="359"/>
      <c r="BQ15" s="359"/>
      <c r="BR15" s="359"/>
      <c r="BS15" s="357"/>
      <c r="BT15" s="357"/>
      <c r="BU15" s="357"/>
      <c r="BV15" s="357"/>
      <c r="BW15" s="357"/>
      <c r="BX15" s="357"/>
      <c r="BY15" s="357"/>
      <c r="BZ15" s="357"/>
      <c r="CA15" s="357"/>
      <c r="CB15" s="357"/>
      <c r="CC15" s="357"/>
      <c r="CD15" s="357"/>
      <c r="CE15" s="357"/>
      <c r="CF15" s="357"/>
      <c r="CG15" s="357"/>
      <c r="CH15" s="357"/>
      <c r="CI15" s="357"/>
      <c r="CJ15" s="357"/>
      <c r="CK15" s="357"/>
      <c r="CL15" s="357"/>
      <c r="CM15" s="357"/>
      <c r="CN15" s="357"/>
      <c r="CO15" s="357"/>
      <c r="CP15" s="357"/>
      <c r="CQ15" s="357"/>
      <c r="CR15" s="357"/>
      <c r="CS15" s="357"/>
      <c r="CT15" s="357"/>
      <c r="CU15" s="357"/>
      <c r="CV15" s="357"/>
      <c r="CW15" s="357"/>
      <c r="CX15" s="357"/>
      <c r="CY15" s="357"/>
      <c r="CZ15" s="357"/>
      <c r="DA15" s="357"/>
      <c r="DB15" s="357"/>
      <c r="DC15" s="357" t="s">
        <v>7066</v>
      </c>
      <c r="DD15" s="357" t="s">
        <v>7067</v>
      </c>
      <c r="DE15" s="357"/>
      <c r="DF15" s="357"/>
      <c r="DG15" s="357"/>
      <c r="DH15" s="357"/>
      <c r="DI15" s="357"/>
      <c r="DJ15" s="357"/>
      <c r="DK15" s="357" t="s">
        <v>7068</v>
      </c>
      <c r="DL15" s="357"/>
      <c r="DM15" s="357"/>
      <c r="DN15" s="357"/>
      <c r="DO15" s="357"/>
      <c r="DP15" s="357"/>
      <c r="DQ15" s="357"/>
      <c r="DR15" s="357"/>
      <c r="DS15" s="357"/>
      <c r="DT15" s="357"/>
      <c r="DU15" s="357"/>
      <c r="DV15" s="357"/>
      <c r="DW15" s="357"/>
      <c r="DX15" s="357"/>
      <c r="DY15" s="357"/>
      <c r="DZ15" s="357"/>
      <c r="EA15" s="357"/>
      <c r="EB15" s="357"/>
      <c r="EC15" s="357"/>
      <c r="ED15" s="357"/>
      <c r="EE15" s="357"/>
      <c r="EF15" s="357"/>
      <c r="EG15" s="357"/>
      <c r="EH15" s="357"/>
      <c r="EI15" s="357"/>
      <c r="EJ15" s="357"/>
      <c r="EK15" s="357"/>
      <c r="EL15" s="357"/>
      <c r="EM15" s="357"/>
      <c r="EN15" s="357"/>
      <c r="EO15" s="357"/>
      <c r="EP15" s="357"/>
      <c r="EQ15" s="357"/>
      <c r="ER15" s="357"/>
      <c r="ES15" s="357"/>
      <c r="ET15" s="357"/>
      <c r="EU15" s="357"/>
      <c r="EV15" s="357"/>
      <c r="EW15" s="357"/>
      <c r="EX15" s="372"/>
      <c r="EY15" s="372"/>
      <c r="EZ15" s="372"/>
      <c r="FA15" s="372"/>
      <c r="FB15" s="372"/>
      <c r="FC15" s="372"/>
      <c r="FD15" s="372" t="s">
        <v>9055</v>
      </c>
      <c r="FE15" s="372" t="s">
        <v>1986</v>
      </c>
      <c r="FF15" s="813"/>
    </row>
    <row r="16" spans="1:162" s="190" customFormat="1" ht="29.25" customHeight="1">
      <c r="A16" s="357" t="s">
        <v>6957</v>
      </c>
      <c r="B16" s="358">
        <v>41296</v>
      </c>
      <c r="C16" s="357" t="s">
        <v>6956</v>
      </c>
      <c r="D16" s="357" t="s">
        <v>6736</v>
      </c>
      <c r="E16" s="357" t="s">
        <v>5793</v>
      </c>
      <c r="F16" s="357">
        <v>74364765</v>
      </c>
      <c r="G16" s="357" t="s">
        <v>6958</v>
      </c>
      <c r="H16" s="357">
        <v>3132227859</v>
      </c>
      <c r="I16" s="437" t="s">
        <v>6959</v>
      </c>
      <c r="J16" s="357" t="s">
        <v>88</v>
      </c>
      <c r="K16" s="357" t="s">
        <v>6960</v>
      </c>
      <c r="L16" s="357" t="s">
        <v>69</v>
      </c>
      <c r="M16" s="357" t="s">
        <v>90</v>
      </c>
      <c r="N16" s="357" t="s">
        <v>6961</v>
      </c>
      <c r="O16" s="357"/>
      <c r="P16" s="357"/>
      <c r="Q16" s="357"/>
      <c r="R16" s="357"/>
      <c r="S16" s="357"/>
      <c r="T16" s="357"/>
      <c r="U16" s="357"/>
      <c r="V16" s="357"/>
      <c r="W16" s="357"/>
      <c r="X16" s="357"/>
      <c r="Y16" s="357"/>
      <c r="Z16" s="357"/>
      <c r="AA16" s="357"/>
      <c r="AB16" s="357"/>
      <c r="AC16" s="357"/>
      <c r="AD16" s="357"/>
      <c r="AE16" s="357"/>
      <c r="AF16" s="357"/>
      <c r="AG16" s="357"/>
      <c r="AH16" s="357"/>
      <c r="AI16" s="357"/>
      <c r="AJ16" s="357"/>
      <c r="AK16" s="357"/>
      <c r="AL16" s="357"/>
      <c r="AM16" s="357"/>
      <c r="AN16" s="357"/>
      <c r="AO16" s="357"/>
      <c r="AP16" s="357"/>
      <c r="AQ16" s="357"/>
      <c r="AR16" s="365"/>
      <c r="AS16" s="365"/>
      <c r="AT16" s="436"/>
      <c r="AU16" s="357"/>
      <c r="AV16" s="357"/>
      <c r="AW16" s="357"/>
      <c r="AX16" s="357"/>
      <c r="AY16" s="357"/>
      <c r="AZ16" s="357"/>
      <c r="BA16" s="357"/>
      <c r="BB16" s="357"/>
      <c r="BC16" s="359">
        <v>239</v>
      </c>
      <c r="BD16" s="362">
        <v>41751</v>
      </c>
      <c r="BE16" s="359"/>
      <c r="BF16" s="359" t="s">
        <v>1156</v>
      </c>
      <c r="BG16" s="359"/>
      <c r="BH16" s="359"/>
      <c r="BI16" s="359"/>
      <c r="BJ16" s="359"/>
      <c r="BK16" s="359"/>
      <c r="BL16" s="359"/>
      <c r="BM16" s="359"/>
      <c r="BN16" s="359"/>
      <c r="BO16" s="359"/>
      <c r="BP16" s="359"/>
      <c r="BQ16" s="359"/>
      <c r="BR16" s="359"/>
      <c r="BS16" s="357"/>
      <c r="BT16" s="357"/>
      <c r="BU16" s="357"/>
      <c r="BV16" s="357"/>
      <c r="BW16" s="357"/>
      <c r="BX16" s="357"/>
      <c r="BY16" s="357"/>
      <c r="BZ16" s="357"/>
      <c r="CA16" s="357"/>
      <c r="CB16" s="357"/>
      <c r="CC16" s="357"/>
      <c r="CD16" s="357"/>
      <c r="CE16" s="357"/>
      <c r="CF16" s="357"/>
      <c r="CG16" s="357"/>
      <c r="CH16" s="357"/>
      <c r="CI16" s="357"/>
      <c r="CJ16" s="357"/>
      <c r="CK16" s="357"/>
      <c r="CL16" s="357"/>
      <c r="CM16" s="357"/>
      <c r="CN16" s="357"/>
      <c r="CO16" s="357"/>
      <c r="CP16" s="357"/>
      <c r="CQ16" s="357"/>
      <c r="CR16" s="357"/>
      <c r="CS16" s="357"/>
      <c r="CT16" s="357"/>
      <c r="CU16" s="357"/>
      <c r="CV16" s="357"/>
      <c r="CW16" s="357"/>
      <c r="CX16" s="357"/>
      <c r="CY16" s="357" t="s">
        <v>6962</v>
      </c>
      <c r="CZ16" s="358">
        <v>45169</v>
      </c>
      <c r="DA16" s="358">
        <v>45184</v>
      </c>
      <c r="DB16" s="357" t="s">
        <v>6963</v>
      </c>
      <c r="DC16" s="357" t="s">
        <v>6964</v>
      </c>
      <c r="DD16" s="358">
        <v>45377</v>
      </c>
      <c r="DE16" s="358">
        <v>45551</v>
      </c>
      <c r="DF16" s="357"/>
      <c r="DG16" s="357" t="s">
        <v>4639</v>
      </c>
      <c r="DH16" s="357"/>
      <c r="DI16" s="357"/>
      <c r="DJ16" s="357"/>
      <c r="DK16" s="357" t="s">
        <v>8165</v>
      </c>
      <c r="DL16" s="357"/>
      <c r="DM16" s="357"/>
      <c r="DN16" s="357"/>
      <c r="DO16" s="357"/>
      <c r="DP16" s="357"/>
      <c r="DQ16" s="357"/>
      <c r="DR16" s="357"/>
      <c r="DS16" s="357"/>
      <c r="DT16" s="357"/>
      <c r="DU16" s="357"/>
      <c r="DV16" s="357"/>
      <c r="DW16" s="357"/>
      <c r="DX16" s="357"/>
      <c r="DY16" s="357"/>
      <c r="DZ16" s="357"/>
      <c r="EA16" s="357"/>
      <c r="EB16" s="357"/>
      <c r="EC16" s="357"/>
      <c r="ED16" s="357"/>
      <c r="EE16" s="357"/>
      <c r="EF16" s="357"/>
      <c r="EG16" s="357"/>
      <c r="EH16" s="357"/>
      <c r="EI16" s="357"/>
      <c r="EJ16" s="357"/>
      <c r="EK16" s="357"/>
      <c r="EL16" s="357"/>
      <c r="EM16" s="357"/>
      <c r="EN16" s="357"/>
      <c r="EO16" s="357"/>
      <c r="EP16" s="357"/>
      <c r="EQ16" s="357"/>
      <c r="ER16" s="357"/>
      <c r="ES16" s="357"/>
      <c r="ET16" s="357"/>
      <c r="EU16" s="357"/>
      <c r="EV16" s="357"/>
      <c r="EW16" s="357"/>
      <c r="EX16" s="372"/>
      <c r="EY16" s="372"/>
      <c r="EZ16" s="372"/>
      <c r="FA16" s="372"/>
      <c r="FB16" s="372"/>
      <c r="FC16" s="372"/>
      <c r="FD16" s="372" t="s">
        <v>10183</v>
      </c>
      <c r="FE16" s="372" t="s">
        <v>4704</v>
      </c>
      <c r="FF16" s="813">
        <v>45897</v>
      </c>
    </row>
    <row r="17" spans="1:162" s="190" customFormat="1" ht="29.25" customHeight="1">
      <c r="A17" s="357" t="s">
        <v>7799</v>
      </c>
      <c r="B17" s="358">
        <v>41297</v>
      </c>
      <c r="C17" s="357" t="s">
        <v>7798</v>
      </c>
      <c r="D17" s="357" t="s">
        <v>6736</v>
      </c>
      <c r="E17" s="357" t="s">
        <v>7800</v>
      </c>
      <c r="F17" s="357">
        <v>23651631</v>
      </c>
      <c r="G17" s="357" t="s">
        <v>7801</v>
      </c>
      <c r="H17" s="357" t="s">
        <v>7802</v>
      </c>
      <c r="I17" s="437" t="s">
        <v>7803</v>
      </c>
      <c r="J17" s="357" t="s">
        <v>1279</v>
      </c>
      <c r="K17" s="357" t="s">
        <v>1153</v>
      </c>
      <c r="L17" s="357" t="s">
        <v>69</v>
      </c>
      <c r="M17" s="357" t="s">
        <v>90</v>
      </c>
      <c r="N17" s="357" t="s">
        <v>7804</v>
      </c>
      <c r="O17" s="357" t="s">
        <v>1153</v>
      </c>
      <c r="P17" s="357" t="s">
        <v>1153</v>
      </c>
      <c r="Q17" s="357" t="s">
        <v>1153</v>
      </c>
      <c r="R17" s="357" t="s">
        <v>1153</v>
      </c>
      <c r="S17" s="357" t="s">
        <v>1153</v>
      </c>
      <c r="T17" s="357" t="s">
        <v>1153</v>
      </c>
      <c r="U17" s="357" t="s">
        <v>1153</v>
      </c>
      <c r="V17" s="357" t="s">
        <v>1153</v>
      </c>
      <c r="W17" s="357">
        <v>2339</v>
      </c>
      <c r="X17" s="357">
        <v>114001</v>
      </c>
      <c r="Y17" s="357">
        <v>114001</v>
      </c>
      <c r="Z17" s="357">
        <v>114001</v>
      </c>
      <c r="AA17" s="358">
        <v>44658</v>
      </c>
      <c r="AB17" s="357"/>
      <c r="AC17" s="357"/>
      <c r="AD17" s="357"/>
      <c r="AE17" s="357"/>
      <c r="AF17" s="357"/>
      <c r="AG17" s="357"/>
      <c r="AH17" s="357"/>
      <c r="AI17" s="357"/>
      <c r="AJ17" s="357"/>
      <c r="AK17" s="357"/>
      <c r="AL17" s="357"/>
      <c r="AM17" s="357"/>
      <c r="AN17" s="357"/>
      <c r="AO17" s="357"/>
      <c r="AP17" s="357"/>
      <c r="AQ17" s="357"/>
      <c r="AR17" s="365"/>
      <c r="AS17" s="365"/>
      <c r="AT17" s="436"/>
      <c r="AU17" s="357"/>
      <c r="AV17" s="357"/>
      <c r="AW17" s="357"/>
      <c r="AX17" s="357" t="s">
        <v>7806</v>
      </c>
      <c r="AY17" s="358" t="s">
        <v>7807</v>
      </c>
      <c r="AZ17" s="357" t="s">
        <v>7808</v>
      </c>
      <c r="BA17" s="357" t="s">
        <v>1153</v>
      </c>
      <c r="BB17" s="357" t="s">
        <v>1153</v>
      </c>
      <c r="BC17" s="359">
        <v>218</v>
      </c>
      <c r="BD17" s="362">
        <v>41739</v>
      </c>
      <c r="BE17" s="359" t="s">
        <v>7805</v>
      </c>
      <c r="BF17" s="359" t="s">
        <v>1156</v>
      </c>
      <c r="BG17" s="359" t="s">
        <v>1153</v>
      </c>
      <c r="BH17" s="359" t="s">
        <v>1153</v>
      </c>
      <c r="BI17" s="362">
        <v>41833</v>
      </c>
      <c r="BJ17" s="362">
        <v>41849</v>
      </c>
      <c r="BK17" s="362">
        <v>45502</v>
      </c>
      <c r="BL17" s="357" t="s">
        <v>1153</v>
      </c>
      <c r="BM17" s="357" t="s">
        <v>1153</v>
      </c>
      <c r="BN17" s="357" t="s">
        <v>1153</v>
      </c>
      <c r="BO17" s="357" t="s">
        <v>1153</v>
      </c>
      <c r="BP17" s="357" t="s">
        <v>1153</v>
      </c>
      <c r="BQ17" s="357" t="s">
        <v>1153</v>
      </c>
      <c r="BR17" s="357" t="s">
        <v>1153</v>
      </c>
      <c r="BS17" s="357" t="s">
        <v>1153</v>
      </c>
      <c r="BT17" s="357" t="s">
        <v>1153</v>
      </c>
      <c r="BU17" s="357" t="s">
        <v>1153</v>
      </c>
      <c r="BV17" s="357" t="s">
        <v>1153</v>
      </c>
      <c r="BW17" s="357" t="s">
        <v>1153</v>
      </c>
      <c r="BX17" s="357" t="s">
        <v>1153</v>
      </c>
      <c r="BY17" s="357" t="s">
        <v>1153</v>
      </c>
      <c r="BZ17" s="357" t="s">
        <v>1153</v>
      </c>
      <c r="CA17" s="357" t="s">
        <v>1153</v>
      </c>
      <c r="CB17" s="357" t="s">
        <v>1153</v>
      </c>
      <c r="CC17" s="357" t="s">
        <v>1153</v>
      </c>
      <c r="CD17" s="357" t="s">
        <v>1153</v>
      </c>
      <c r="CE17" s="357" t="s">
        <v>1153</v>
      </c>
      <c r="CF17" s="357" t="s">
        <v>1153</v>
      </c>
      <c r="CG17" s="357" t="s">
        <v>1153</v>
      </c>
      <c r="CH17" s="357" t="s">
        <v>1153</v>
      </c>
      <c r="CI17" s="357" t="s">
        <v>1153</v>
      </c>
      <c r="CJ17" s="357" t="s">
        <v>1153</v>
      </c>
      <c r="CK17" s="357" t="s">
        <v>1153</v>
      </c>
      <c r="CL17" s="357" t="s">
        <v>1153</v>
      </c>
      <c r="CM17" s="357" t="s">
        <v>1153</v>
      </c>
      <c r="CN17" s="357" t="s">
        <v>1153</v>
      </c>
      <c r="CO17" s="357" t="s">
        <v>1153</v>
      </c>
      <c r="CP17" s="357" t="s">
        <v>1153</v>
      </c>
      <c r="CQ17" s="357" t="s">
        <v>1153</v>
      </c>
      <c r="CR17" s="357" t="s">
        <v>1153</v>
      </c>
      <c r="CS17" s="357" t="s">
        <v>1153</v>
      </c>
      <c r="CT17" s="357" t="s">
        <v>1153</v>
      </c>
      <c r="CU17" s="357" t="s">
        <v>1153</v>
      </c>
      <c r="CV17" s="357" t="s">
        <v>1153</v>
      </c>
      <c r="CW17" s="357" t="s">
        <v>1153</v>
      </c>
      <c r="CX17" s="357" t="s">
        <v>1153</v>
      </c>
      <c r="CY17" s="357" t="s">
        <v>1153</v>
      </c>
      <c r="CZ17" s="357" t="s">
        <v>1153</v>
      </c>
      <c r="DA17" s="357" t="s">
        <v>1153</v>
      </c>
      <c r="DB17" s="357" t="s">
        <v>1153</v>
      </c>
      <c r="DC17" s="357" t="s">
        <v>1153</v>
      </c>
      <c r="DD17" s="357" t="s">
        <v>1153</v>
      </c>
      <c r="DE17" s="357" t="s">
        <v>1153</v>
      </c>
      <c r="DF17" s="357" t="s">
        <v>1153</v>
      </c>
      <c r="DG17" s="357" t="s">
        <v>1153</v>
      </c>
      <c r="DH17" s="357" t="s">
        <v>1153</v>
      </c>
      <c r="DI17" s="357" t="s">
        <v>1153</v>
      </c>
      <c r="DJ17" s="357" t="s">
        <v>1153</v>
      </c>
      <c r="DK17" s="357" t="s">
        <v>1153</v>
      </c>
      <c r="DL17" s="357" t="s">
        <v>1153</v>
      </c>
      <c r="DM17" s="357" t="s">
        <v>1153</v>
      </c>
      <c r="DN17" s="357" t="s">
        <v>1153</v>
      </c>
      <c r="DO17" s="357" t="s">
        <v>1153</v>
      </c>
      <c r="DP17" s="357" t="s">
        <v>1153</v>
      </c>
      <c r="DQ17" s="357" t="s">
        <v>1153</v>
      </c>
      <c r="DR17" s="357" t="s">
        <v>1153</v>
      </c>
      <c r="DS17" s="357" t="s">
        <v>1153</v>
      </c>
      <c r="DT17" s="357" t="s">
        <v>1153</v>
      </c>
      <c r="DU17" s="357" t="s">
        <v>7809</v>
      </c>
      <c r="DV17" s="358">
        <v>45532</v>
      </c>
      <c r="DW17" s="358">
        <v>45556</v>
      </c>
      <c r="DX17" s="358">
        <v>45593</v>
      </c>
      <c r="DY17" s="357" t="s">
        <v>1153</v>
      </c>
      <c r="DZ17" s="357">
        <v>884</v>
      </c>
      <c r="EA17" s="358">
        <v>45604</v>
      </c>
      <c r="EB17" s="357" t="s">
        <v>1153</v>
      </c>
      <c r="EC17" s="358">
        <v>45622</v>
      </c>
      <c r="ED17" s="357" t="s">
        <v>1153</v>
      </c>
      <c r="EE17" s="357" t="s">
        <v>1153</v>
      </c>
      <c r="EF17" s="357" t="s">
        <v>1153</v>
      </c>
      <c r="EG17" s="357" t="s">
        <v>1153</v>
      </c>
      <c r="EH17" s="357" t="s">
        <v>1153</v>
      </c>
      <c r="EI17" s="357" t="s">
        <v>1153</v>
      </c>
      <c r="EJ17" s="357" t="s">
        <v>1153</v>
      </c>
      <c r="EK17" s="357" t="s">
        <v>1153</v>
      </c>
      <c r="EL17" s="357" t="s">
        <v>1153</v>
      </c>
      <c r="EM17" s="357" t="s">
        <v>1153</v>
      </c>
      <c r="EN17" s="357" t="s">
        <v>1153</v>
      </c>
      <c r="EO17" s="357" t="s">
        <v>1153</v>
      </c>
      <c r="EP17" s="357" t="s">
        <v>1153</v>
      </c>
      <c r="EQ17" s="357" t="s">
        <v>1153</v>
      </c>
      <c r="ER17" s="357" t="s">
        <v>1153</v>
      </c>
      <c r="ES17" s="357" t="s">
        <v>1153</v>
      </c>
      <c r="ET17" s="357" t="s">
        <v>1153</v>
      </c>
      <c r="EU17" s="358" t="s">
        <v>7810</v>
      </c>
      <c r="EV17" s="358" t="s">
        <v>7811</v>
      </c>
      <c r="EW17" s="357" t="s">
        <v>1153</v>
      </c>
      <c r="EX17" s="357" t="s">
        <v>1153</v>
      </c>
      <c r="EY17" s="357" t="s">
        <v>1153</v>
      </c>
      <c r="EZ17" s="357" t="s">
        <v>1153</v>
      </c>
      <c r="FA17" s="357" t="s">
        <v>1153</v>
      </c>
      <c r="FB17" s="357" t="s">
        <v>1153</v>
      </c>
      <c r="FC17" s="357" t="s">
        <v>1153</v>
      </c>
      <c r="FD17" s="372" t="s">
        <v>7812</v>
      </c>
      <c r="FE17" s="372" t="s">
        <v>7227</v>
      </c>
      <c r="FF17" s="813">
        <v>45611</v>
      </c>
    </row>
    <row r="18" spans="1:162" s="160" customFormat="1" ht="29.25" customHeight="1">
      <c r="A18" s="1333" t="s">
        <v>9838</v>
      </c>
      <c r="B18" s="1334">
        <v>41316</v>
      </c>
      <c r="C18" s="1333" t="s">
        <v>9837</v>
      </c>
      <c r="D18" s="1333" t="s">
        <v>6736</v>
      </c>
      <c r="E18" s="1333" t="s">
        <v>9839</v>
      </c>
      <c r="F18" s="1333">
        <v>79381902</v>
      </c>
      <c r="G18" s="1333" t="s">
        <v>7967</v>
      </c>
      <c r="H18" s="1333">
        <v>3112637923</v>
      </c>
      <c r="I18" s="1504" t="s">
        <v>1153</v>
      </c>
      <c r="J18" s="1333" t="s">
        <v>474</v>
      </c>
      <c r="K18" s="1333"/>
      <c r="L18" s="1333" t="s">
        <v>69</v>
      </c>
      <c r="M18" s="1333"/>
      <c r="N18" s="1333"/>
      <c r="O18" s="1333"/>
      <c r="P18" s="1333"/>
      <c r="Q18" s="1333"/>
      <c r="R18" s="1333"/>
      <c r="S18" s="1333"/>
      <c r="T18" s="1333"/>
      <c r="U18" s="1333"/>
      <c r="V18" s="1333"/>
      <c r="W18" s="1333"/>
      <c r="X18" s="1333"/>
      <c r="Y18" s="1333"/>
      <c r="Z18" s="1333"/>
      <c r="AA18" s="1334"/>
      <c r="AB18" s="1333" t="s">
        <v>7599</v>
      </c>
      <c r="AC18" s="1334">
        <v>41436</v>
      </c>
      <c r="AD18" s="1333" t="s">
        <v>6747</v>
      </c>
      <c r="AE18" s="1333"/>
      <c r="AF18" s="1333"/>
      <c r="AG18" s="1333"/>
      <c r="AH18" s="1333"/>
      <c r="AI18" s="1333"/>
      <c r="AJ18" s="1333"/>
      <c r="AK18" s="1333"/>
      <c r="AL18" s="1333"/>
      <c r="AM18" s="1333"/>
      <c r="AN18" s="1333"/>
      <c r="AO18" s="1333"/>
      <c r="AP18" s="1333"/>
      <c r="AQ18" s="1333"/>
      <c r="AR18" s="1336"/>
      <c r="AS18" s="1336"/>
      <c r="AT18" s="1804"/>
      <c r="AU18" s="1333"/>
      <c r="AV18" s="1333"/>
      <c r="AW18" s="1333"/>
      <c r="AX18" s="1333"/>
      <c r="AY18" s="1334"/>
      <c r="AZ18" s="1333"/>
      <c r="BA18" s="1333"/>
      <c r="BB18" s="1333"/>
      <c r="BC18" s="1337"/>
      <c r="BD18" s="1338"/>
      <c r="BE18" s="1337"/>
      <c r="BF18" s="1337"/>
      <c r="BG18" s="1337"/>
      <c r="BH18" s="1337"/>
      <c r="BI18" s="1338"/>
      <c r="BJ18" s="1338"/>
      <c r="BK18" s="1338"/>
      <c r="BL18" s="1333"/>
      <c r="BM18" s="1333"/>
      <c r="BN18" s="1333"/>
      <c r="BO18" s="1333"/>
      <c r="BP18" s="1333"/>
      <c r="BQ18" s="1333"/>
      <c r="BR18" s="1333"/>
      <c r="BS18" s="1333"/>
      <c r="BT18" s="1333"/>
      <c r="BU18" s="1333"/>
      <c r="BV18" s="1333"/>
      <c r="BW18" s="1333"/>
      <c r="BX18" s="1333"/>
      <c r="BY18" s="1333"/>
      <c r="BZ18" s="1333"/>
      <c r="CA18" s="1333"/>
      <c r="CB18" s="1333"/>
      <c r="CC18" s="1333"/>
      <c r="CD18" s="1333"/>
      <c r="CE18" s="1333"/>
      <c r="CF18" s="1333"/>
      <c r="CG18" s="1333"/>
      <c r="CH18" s="1333"/>
      <c r="CI18" s="1333"/>
      <c r="CJ18" s="1333"/>
      <c r="CK18" s="1333"/>
      <c r="CL18" s="1333"/>
      <c r="CM18" s="1333"/>
      <c r="CN18" s="1333"/>
      <c r="CO18" s="1333"/>
      <c r="CP18" s="1333"/>
      <c r="CQ18" s="1333"/>
      <c r="CR18" s="1333"/>
      <c r="CS18" s="1333"/>
      <c r="CT18" s="1333"/>
      <c r="CU18" s="1333"/>
      <c r="CV18" s="1333"/>
      <c r="CW18" s="1333"/>
      <c r="CX18" s="1333"/>
      <c r="CY18" s="1333"/>
      <c r="CZ18" s="1333"/>
      <c r="DA18" s="1333"/>
      <c r="DB18" s="1333"/>
      <c r="DC18" s="1333"/>
      <c r="DD18" s="1333"/>
      <c r="DE18" s="1333"/>
      <c r="DF18" s="1333"/>
      <c r="DG18" s="1333"/>
      <c r="DH18" s="1333"/>
      <c r="DI18" s="1333"/>
      <c r="DJ18" s="1333"/>
      <c r="DK18" s="1333"/>
      <c r="DL18" s="1333"/>
      <c r="DM18" s="1333"/>
      <c r="DN18" s="1333"/>
      <c r="DO18" s="1333"/>
      <c r="DP18" s="1333"/>
      <c r="DQ18" s="1333"/>
      <c r="DR18" s="1333"/>
      <c r="DS18" s="1333"/>
      <c r="DT18" s="1333"/>
      <c r="DU18" s="1333"/>
      <c r="DV18" s="1334"/>
      <c r="DW18" s="1334"/>
      <c r="DX18" s="1334"/>
      <c r="DY18" s="1333"/>
      <c r="DZ18" s="1333"/>
      <c r="EA18" s="1334"/>
      <c r="EB18" s="1333"/>
      <c r="EC18" s="1334"/>
      <c r="ED18" s="1333"/>
      <c r="EE18" s="1333"/>
      <c r="EF18" s="1333"/>
      <c r="EG18" s="1333"/>
      <c r="EH18" s="1333"/>
      <c r="EI18" s="1333"/>
      <c r="EJ18" s="1333"/>
      <c r="EK18" s="1333"/>
      <c r="EL18" s="1333"/>
      <c r="EM18" s="1333"/>
      <c r="EN18" s="1333"/>
      <c r="EO18" s="1333"/>
      <c r="EP18" s="1333"/>
      <c r="EQ18" s="1333"/>
      <c r="ER18" s="1333"/>
      <c r="ES18" s="1333"/>
      <c r="ET18" s="1333"/>
      <c r="EU18" s="1334"/>
      <c r="EV18" s="1334"/>
      <c r="EW18" s="1333"/>
      <c r="EX18" s="1333"/>
      <c r="EY18" s="1333"/>
      <c r="EZ18" s="1333"/>
      <c r="FA18" s="1333"/>
      <c r="FB18" s="1333"/>
      <c r="FC18" s="1333"/>
      <c r="FD18" s="1552" t="s">
        <v>9840</v>
      </c>
      <c r="FE18" s="1552" t="s">
        <v>4704</v>
      </c>
      <c r="FF18" s="1543">
        <v>45853</v>
      </c>
    </row>
    <row r="19" spans="1:162" ht="75">
      <c r="A19" s="156" t="s">
        <v>6651</v>
      </c>
      <c r="B19" s="374">
        <v>41347</v>
      </c>
      <c r="C19" s="156" t="s">
        <v>6652</v>
      </c>
      <c r="D19" s="156"/>
      <c r="E19" s="156" t="s">
        <v>6654</v>
      </c>
      <c r="F19" s="156"/>
      <c r="G19" s="156" t="s">
        <v>6653</v>
      </c>
      <c r="H19" s="156">
        <v>6248458</v>
      </c>
      <c r="I19" s="156"/>
      <c r="J19" s="156" t="s">
        <v>322</v>
      </c>
      <c r="K19" s="156"/>
      <c r="L19" s="156" t="s">
        <v>69</v>
      </c>
      <c r="M19" s="156" t="s">
        <v>70</v>
      </c>
      <c r="N19" s="156" t="s">
        <v>6655</v>
      </c>
      <c r="O19" s="156"/>
      <c r="P19" s="156"/>
      <c r="Q19" s="156"/>
      <c r="R19" s="156"/>
      <c r="S19" s="156"/>
      <c r="T19" s="156"/>
      <c r="U19" s="156"/>
      <c r="V19" s="156"/>
      <c r="W19" s="156"/>
      <c r="X19" s="156"/>
      <c r="Y19" s="156"/>
      <c r="Z19" s="156"/>
      <c r="AA19" s="156"/>
      <c r="AB19" s="156"/>
      <c r="AC19" s="156"/>
      <c r="AD19" s="156"/>
      <c r="AE19" s="156"/>
      <c r="AF19" s="156"/>
      <c r="AG19" s="156"/>
      <c r="AH19" s="156"/>
      <c r="AI19" s="156"/>
      <c r="AJ19" s="156"/>
      <c r="AK19" s="156"/>
      <c r="AL19" s="156"/>
      <c r="AM19" s="156"/>
      <c r="AN19" s="156"/>
      <c r="AO19" s="156"/>
      <c r="AP19" s="156"/>
      <c r="AQ19" s="156"/>
      <c r="AR19" s="156"/>
      <c r="AS19" s="156"/>
      <c r="AT19" s="156"/>
      <c r="AU19" s="156"/>
      <c r="AV19" s="156"/>
      <c r="AW19" s="156"/>
      <c r="AX19" s="156"/>
      <c r="AY19" s="156"/>
      <c r="AZ19" s="156"/>
      <c r="BA19" s="156"/>
      <c r="BB19" s="156"/>
      <c r="BC19" s="156">
        <v>1688</v>
      </c>
      <c r="BD19" s="375">
        <v>44522</v>
      </c>
      <c r="BE19" s="156"/>
      <c r="BF19" s="156" t="s">
        <v>1156</v>
      </c>
      <c r="BG19" s="156"/>
      <c r="BH19" s="156"/>
      <c r="BI19" s="375">
        <v>41634</v>
      </c>
      <c r="BJ19" s="375">
        <v>41653</v>
      </c>
      <c r="BK19" s="375">
        <v>45305</v>
      </c>
      <c r="BL19" s="156"/>
      <c r="BM19" s="156"/>
      <c r="BN19" s="156"/>
      <c r="BO19" s="156"/>
      <c r="BP19" s="156"/>
      <c r="BQ19" s="156"/>
      <c r="BR19" s="156"/>
      <c r="BS19" s="156"/>
      <c r="BT19" s="156"/>
      <c r="BU19" s="156"/>
      <c r="BV19" s="156"/>
      <c r="BW19" s="156"/>
      <c r="BX19" s="156"/>
      <c r="BY19" s="156"/>
      <c r="BZ19" s="156"/>
      <c r="CA19" s="156"/>
      <c r="CB19" s="156"/>
      <c r="CC19" s="156"/>
      <c r="CD19" s="156"/>
      <c r="CE19" s="156"/>
      <c r="CF19" s="156"/>
      <c r="CG19" s="156"/>
      <c r="CH19" s="156"/>
      <c r="CI19" s="156"/>
      <c r="CJ19" s="156"/>
      <c r="CK19" s="156"/>
      <c r="CL19" s="156"/>
      <c r="CM19" s="156"/>
      <c r="CN19" s="156"/>
      <c r="CO19" s="156"/>
      <c r="CP19" s="156"/>
      <c r="CQ19" s="156"/>
      <c r="CR19" s="156"/>
      <c r="CS19" s="156"/>
      <c r="CT19" s="156"/>
      <c r="CU19" s="374"/>
      <c r="CV19" s="156"/>
      <c r="CW19" s="156"/>
      <c r="CX19" s="156"/>
      <c r="CY19" s="156"/>
      <c r="CZ19" s="156"/>
      <c r="DA19" s="156"/>
      <c r="DB19" s="156"/>
      <c r="DC19" s="156"/>
      <c r="DD19" s="156"/>
      <c r="DE19" s="156"/>
      <c r="DF19" s="156"/>
      <c r="DG19" s="156"/>
      <c r="DH19" s="156"/>
      <c r="DI19" s="156"/>
      <c r="DJ19" s="156"/>
      <c r="DK19" s="156"/>
      <c r="DL19" s="156"/>
      <c r="DM19" s="156"/>
      <c r="DN19" s="156"/>
      <c r="DO19" s="156"/>
      <c r="DP19" s="156"/>
      <c r="DQ19" s="156"/>
      <c r="DR19" s="156"/>
      <c r="DS19" s="156"/>
      <c r="DT19" s="156"/>
      <c r="DU19" s="156"/>
      <c r="DV19" s="156"/>
      <c r="DW19" s="375">
        <v>44369</v>
      </c>
      <c r="DX19" s="374">
        <v>44496</v>
      </c>
      <c r="DY19" s="156"/>
      <c r="DZ19" s="156" t="s">
        <v>6656</v>
      </c>
      <c r="EA19" s="374">
        <v>44559</v>
      </c>
      <c r="EB19" s="156"/>
      <c r="EC19" s="156" t="s">
        <v>6657</v>
      </c>
      <c r="ED19" s="156"/>
      <c r="EE19" s="156"/>
      <c r="EF19" s="156"/>
      <c r="EG19" s="156"/>
      <c r="EH19" s="156"/>
      <c r="EI19" s="156"/>
      <c r="EJ19" s="156"/>
      <c r="EK19" s="156"/>
      <c r="EL19" s="156"/>
      <c r="EM19" s="156"/>
      <c r="EN19" s="156"/>
      <c r="EO19" s="156"/>
      <c r="EP19" s="156"/>
      <c r="EQ19" s="156"/>
      <c r="ER19" s="156"/>
      <c r="ES19" s="156"/>
      <c r="ET19" s="156"/>
      <c r="EU19" s="156"/>
      <c r="EV19" s="156"/>
      <c r="EW19" s="156"/>
      <c r="EX19" s="156"/>
      <c r="EY19" s="156"/>
      <c r="EZ19" s="156"/>
      <c r="FA19" s="156"/>
      <c r="FB19" s="156"/>
      <c r="FC19" s="156"/>
      <c r="FD19" s="156"/>
      <c r="FE19" s="156"/>
      <c r="FF19" s="156"/>
    </row>
    <row r="20" spans="1:162" s="1155" customFormat="1" ht="30">
      <c r="A20" s="1921" t="s">
        <v>10025</v>
      </c>
      <c r="B20" s="1922">
        <v>41339</v>
      </c>
      <c r="C20" s="1921" t="s">
        <v>10022</v>
      </c>
      <c r="D20" s="1921"/>
      <c r="E20" s="1921" t="s">
        <v>6788</v>
      </c>
      <c r="F20" s="1921">
        <v>23963801</v>
      </c>
      <c r="G20" s="1921"/>
      <c r="H20" s="1921"/>
      <c r="I20" s="1924" t="s">
        <v>10023</v>
      </c>
      <c r="J20" s="1921" t="s">
        <v>584</v>
      </c>
      <c r="K20" s="1921" t="s">
        <v>240</v>
      </c>
      <c r="L20" s="1921" t="s">
        <v>69</v>
      </c>
      <c r="M20" s="1921" t="s">
        <v>25</v>
      </c>
      <c r="N20" s="1921" t="s">
        <v>5714</v>
      </c>
      <c r="O20" s="1921"/>
      <c r="P20" s="1921"/>
      <c r="Q20" s="1921"/>
      <c r="R20" s="1921"/>
      <c r="S20" s="1921"/>
      <c r="T20" s="1921"/>
      <c r="U20" s="1921"/>
      <c r="V20" s="1921"/>
      <c r="W20" s="1921"/>
      <c r="X20" s="1921"/>
      <c r="Y20" s="1921"/>
      <c r="Z20" s="1921"/>
      <c r="AA20" s="1921"/>
      <c r="AB20" s="1921"/>
      <c r="AC20" s="1921"/>
      <c r="AD20" s="1921"/>
      <c r="AE20" s="1921"/>
      <c r="AF20" s="1921"/>
      <c r="AG20" s="1921"/>
      <c r="AH20" s="1921"/>
      <c r="AI20" s="1921"/>
      <c r="AJ20" s="1921"/>
      <c r="AK20" s="1921"/>
      <c r="AL20" s="1921"/>
      <c r="AM20" s="1921"/>
      <c r="AN20" s="1921"/>
      <c r="AO20" s="1921"/>
      <c r="AP20" s="1921"/>
      <c r="AQ20" s="1921"/>
      <c r="AR20" s="1921"/>
      <c r="AS20" s="1921"/>
      <c r="AT20" s="1921"/>
      <c r="AU20" s="1921"/>
      <c r="AV20" s="1921"/>
      <c r="AW20" s="1921"/>
      <c r="AX20" s="1921"/>
      <c r="AY20" s="1921"/>
      <c r="AZ20" s="1921"/>
      <c r="BA20" s="1921"/>
      <c r="BB20" s="1921"/>
      <c r="BC20" s="1921">
        <v>154</v>
      </c>
      <c r="BD20" s="1923">
        <v>41716</v>
      </c>
      <c r="BE20" s="1921"/>
      <c r="BF20" s="1921" t="s">
        <v>3817</v>
      </c>
      <c r="BG20" s="1921"/>
      <c r="BH20" s="1921"/>
      <c r="BI20" s="1923">
        <v>41730</v>
      </c>
      <c r="BJ20" s="1923">
        <v>41745</v>
      </c>
      <c r="BK20" s="1923">
        <v>45398</v>
      </c>
      <c r="BL20" s="1921"/>
      <c r="BM20" s="1921"/>
      <c r="BN20" s="1921"/>
      <c r="BO20" s="1921"/>
      <c r="BP20" s="1921"/>
      <c r="BQ20" s="1921"/>
      <c r="BR20" s="1921"/>
      <c r="BS20" s="1921"/>
      <c r="BT20" s="1921"/>
      <c r="BU20" s="1921"/>
      <c r="BV20" s="1921"/>
      <c r="BW20" s="1921"/>
      <c r="BX20" s="1921"/>
      <c r="BY20" s="1921"/>
      <c r="BZ20" s="1921"/>
      <c r="CA20" s="1921"/>
      <c r="CB20" s="1921"/>
      <c r="CC20" s="1921"/>
      <c r="CD20" s="1921"/>
      <c r="CE20" s="1921"/>
      <c r="CF20" s="1921"/>
      <c r="CG20" s="1921"/>
      <c r="CH20" s="1921"/>
      <c r="CI20" s="1921"/>
      <c r="CJ20" s="1921"/>
      <c r="CK20" s="1921"/>
      <c r="CL20" s="1921"/>
      <c r="CM20" s="1921"/>
      <c r="CN20" s="1921"/>
      <c r="CO20" s="1921"/>
      <c r="CP20" s="1921"/>
      <c r="CQ20" s="1921"/>
      <c r="CR20" s="1921"/>
      <c r="CS20" s="1921"/>
      <c r="CT20" s="1921"/>
      <c r="CU20" s="1922"/>
      <c r="CV20" s="1921"/>
      <c r="CW20" s="1921"/>
      <c r="CX20" s="1921"/>
      <c r="CY20" s="1921"/>
      <c r="CZ20" s="1921"/>
      <c r="DA20" s="1921"/>
      <c r="DB20" s="1921"/>
      <c r="DC20" s="1921"/>
      <c r="DD20" s="1921"/>
      <c r="DE20" s="1921"/>
      <c r="DF20" s="1921"/>
      <c r="DG20" s="1921"/>
      <c r="DH20" s="1921"/>
      <c r="DI20" s="1921"/>
      <c r="DJ20" s="1921"/>
      <c r="DK20" s="1921"/>
      <c r="DL20" s="1921"/>
      <c r="DM20" s="1921"/>
      <c r="DN20" s="1921"/>
      <c r="DO20" s="1921"/>
      <c r="DP20" s="1921"/>
      <c r="DQ20" s="1921"/>
      <c r="DR20" s="1921"/>
      <c r="DS20" s="1921"/>
      <c r="DT20" s="1921"/>
      <c r="DU20" s="1921"/>
      <c r="DV20" s="1921"/>
      <c r="DW20" s="1923"/>
      <c r="DX20" s="1922"/>
      <c r="DY20" s="1921"/>
      <c r="DZ20" s="1921"/>
      <c r="EA20" s="1922"/>
      <c r="EB20" s="1921"/>
      <c r="EC20" s="1921"/>
      <c r="ED20" s="1921"/>
      <c r="EE20" s="1921"/>
      <c r="EF20" s="1921"/>
      <c r="EG20" s="1921"/>
      <c r="EH20" s="1921"/>
      <c r="EI20" s="1921"/>
      <c r="EJ20" s="1921"/>
      <c r="EK20" s="1921"/>
      <c r="EL20" s="1921"/>
      <c r="EM20" s="1921"/>
      <c r="EN20" s="1921"/>
      <c r="EO20" s="1921"/>
      <c r="EP20" s="1921"/>
      <c r="EQ20" s="1921"/>
      <c r="ER20" s="1921"/>
      <c r="ES20" s="1921"/>
      <c r="ET20" s="1921"/>
      <c r="EU20" s="1921"/>
      <c r="EV20" s="1921"/>
      <c r="EW20" s="1921"/>
      <c r="EX20" s="1921"/>
      <c r="EY20" s="1921"/>
      <c r="EZ20" s="1921"/>
      <c r="FA20" s="1921"/>
      <c r="FB20" s="1921"/>
      <c r="FC20" s="1921"/>
      <c r="FD20" s="1921" t="s">
        <v>10024</v>
      </c>
      <c r="FE20" s="1921" t="s">
        <v>1986</v>
      </c>
      <c r="FF20" s="1925">
        <v>45880</v>
      </c>
    </row>
    <row r="21" spans="1:162" s="1012" customFormat="1" ht="42.75" customHeight="1">
      <c r="A21" s="1001" t="s">
        <v>7785</v>
      </c>
      <c r="B21" s="1002">
        <v>41351</v>
      </c>
      <c r="C21" s="1003" t="s">
        <v>7786</v>
      </c>
      <c r="D21" s="1003" t="s">
        <v>6736</v>
      </c>
      <c r="E21" s="1001" t="s">
        <v>7787</v>
      </c>
      <c r="F21" s="1001">
        <v>72326659</v>
      </c>
      <c r="G21" s="1001" t="s">
        <v>7788</v>
      </c>
      <c r="H21" s="1004" t="s">
        <v>7789</v>
      </c>
      <c r="I21" s="1001" t="s">
        <v>1153</v>
      </c>
      <c r="J21" s="1001" t="s">
        <v>584</v>
      </c>
      <c r="K21" s="1005" t="s">
        <v>240</v>
      </c>
      <c r="L21" s="1001" t="s">
        <v>69</v>
      </c>
      <c r="M21" s="1001" t="s">
        <v>90</v>
      </c>
      <c r="N21" s="1001" t="s">
        <v>7790</v>
      </c>
      <c r="O21" s="1001" t="s">
        <v>1153</v>
      </c>
      <c r="P21" s="1005" t="s">
        <v>8068</v>
      </c>
      <c r="Q21" s="1007" t="s">
        <v>8069</v>
      </c>
      <c r="R21" s="1001" t="s">
        <v>1153</v>
      </c>
      <c r="S21" s="1005" t="s">
        <v>1153</v>
      </c>
      <c r="T21" s="1001" t="s">
        <v>1153</v>
      </c>
      <c r="U21" s="1005" t="s">
        <v>8066</v>
      </c>
      <c r="V21" s="1007" t="s">
        <v>8067</v>
      </c>
      <c r="W21" s="1001">
        <v>377</v>
      </c>
      <c r="X21" s="1006">
        <v>136205</v>
      </c>
      <c r="Y21" s="1006">
        <v>136205</v>
      </c>
      <c r="Z21" s="1006">
        <v>136205</v>
      </c>
      <c r="AA21" s="1007">
        <v>45232</v>
      </c>
      <c r="AB21" s="1001" t="s">
        <v>1153</v>
      </c>
      <c r="AC21" s="1001" t="s">
        <v>1153</v>
      </c>
      <c r="AD21" s="1001" t="s">
        <v>1153</v>
      </c>
      <c r="AE21" s="1001" t="s">
        <v>1153</v>
      </c>
      <c r="AF21" s="1002">
        <v>42087</v>
      </c>
      <c r="AG21" s="1001" t="s">
        <v>8056</v>
      </c>
      <c r="AH21" s="1001" t="s">
        <v>1153</v>
      </c>
      <c r="AI21" s="1008" t="s">
        <v>1153</v>
      </c>
      <c r="AJ21" s="1001" t="s">
        <v>1153</v>
      </c>
      <c r="AK21" s="1001" t="s">
        <v>1153</v>
      </c>
      <c r="AL21" s="1001" t="s">
        <v>1153</v>
      </c>
      <c r="AM21" s="1001" t="s">
        <v>1153</v>
      </c>
      <c r="AN21" s="1002">
        <v>42305</v>
      </c>
      <c r="AO21" s="1001" t="s">
        <v>8057</v>
      </c>
      <c r="AP21" s="1005" t="s">
        <v>8058</v>
      </c>
      <c r="AQ21" s="1005" t="s">
        <v>7788</v>
      </c>
      <c r="AR21" s="1005" t="s">
        <v>7508</v>
      </c>
      <c r="AS21" s="1001" t="s">
        <v>1153</v>
      </c>
      <c r="AT21" s="1001">
        <v>0.02</v>
      </c>
      <c r="AU21" s="1001">
        <v>6</v>
      </c>
      <c r="AV21" s="1001" t="s">
        <v>1153</v>
      </c>
      <c r="AW21" s="1001" t="s">
        <v>1153</v>
      </c>
      <c r="AX21" s="1005" t="s">
        <v>8062</v>
      </c>
      <c r="AY21" s="1007" t="s">
        <v>8063</v>
      </c>
      <c r="AZ21" s="1005" t="s">
        <v>8064</v>
      </c>
      <c r="BA21" s="1001" t="s">
        <v>1153</v>
      </c>
      <c r="BB21" s="1001" t="s">
        <v>1153</v>
      </c>
      <c r="BC21" s="1001">
        <v>174</v>
      </c>
      <c r="BD21" s="1009">
        <v>41722</v>
      </c>
      <c r="BE21" s="1001" t="s">
        <v>6747</v>
      </c>
      <c r="BF21" s="1001" t="s">
        <v>1156</v>
      </c>
      <c r="BG21" s="1001" t="s">
        <v>1153</v>
      </c>
      <c r="BH21" s="1001" t="s">
        <v>1153</v>
      </c>
      <c r="BI21" s="1009">
        <v>41732</v>
      </c>
      <c r="BJ21" s="1009">
        <v>41751</v>
      </c>
      <c r="BK21" s="1009">
        <v>45404</v>
      </c>
      <c r="BL21" s="1001" t="s">
        <v>1153</v>
      </c>
      <c r="BM21" s="1001" t="s">
        <v>1153</v>
      </c>
      <c r="BN21" s="1001" t="s">
        <v>1153</v>
      </c>
      <c r="BO21" s="1001" t="s">
        <v>1153</v>
      </c>
      <c r="BP21" s="1001" t="s">
        <v>1153</v>
      </c>
      <c r="BQ21" s="1001" t="s">
        <v>1153</v>
      </c>
      <c r="BR21" s="1001" t="s">
        <v>1153</v>
      </c>
      <c r="BS21" s="1001" t="s">
        <v>1153</v>
      </c>
      <c r="BT21" s="1001" t="s">
        <v>1153</v>
      </c>
      <c r="BU21" s="1001" t="s">
        <v>1153</v>
      </c>
      <c r="BV21" s="1001" t="s">
        <v>1153</v>
      </c>
      <c r="BW21" s="1001" t="s">
        <v>1153</v>
      </c>
      <c r="BX21" s="1001" t="s">
        <v>1153</v>
      </c>
      <c r="BY21" s="1001" t="s">
        <v>1153</v>
      </c>
      <c r="BZ21" s="1001" t="s">
        <v>1153</v>
      </c>
      <c r="CA21" s="1001" t="s">
        <v>1153</v>
      </c>
      <c r="CB21" s="1001" t="s">
        <v>1153</v>
      </c>
      <c r="CC21" s="1001" t="s">
        <v>1153</v>
      </c>
      <c r="CD21" s="1001" t="s">
        <v>1153</v>
      </c>
      <c r="CE21" s="1001" t="s">
        <v>1153</v>
      </c>
      <c r="CF21" s="1001" t="s">
        <v>1153</v>
      </c>
      <c r="CG21" s="1001" t="s">
        <v>1153</v>
      </c>
      <c r="CH21" s="1001" t="s">
        <v>1153</v>
      </c>
      <c r="CI21" s="1001" t="s">
        <v>1153</v>
      </c>
      <c r="CJ21" s="1001" t="s">
        <v>1153</v>
      </c>
      <c r="CK21" s="1001" t="s">
        <v>1153</v>
      </c>
      <c r="CL21" s="1001" t="s">
        <v>1153</v>
      </c>
      <c r="CM21" s="1001" t="s">
        <v>1153</v>
      </c>
      <c r="CN21" s="1001" t="s">
        <v>1153</v>
      </c>
      <c r="CO21" s="1001" t="s">
        <v>1153</v>
      </c>
      <c r="CP21" s="1001">
        <v>10</v>
      </c>
      <c r="CQ21" s="1002">
        <v>42570</v>
      </c>
      <c r="CR21" s="1002">
        <v>42586</v>
      </c>
      <c r="CS21" s="1001" t="s">
        <v>1153</v>
      </c>
      <c r="CT21" s="1001" t="s">
        <v>1153</v>
      </c>
      <c r="CU21" s="1001" t="s">
        <v>1153</v>
      </c>
      <c r="CV21" s="1001" t="s">
        <v>1153</v>
      </c>
      <c r="CW21" s="1001" t="s">
        <v>1153</v>
      </c>
      <c r="CX21" s="1001" t="s">
        <v>1153</v>
      </c>
      <c r="CY21" s="1001" t="s">
        <v>1153</v>
      </c>
      <c r="CZ21" s="1001" t="s">
        <v>1153</v>
      </c>
      <c r="DA21" s="1001" t="s">
        <v>1153</v>
      </c>
      <c r="DB21" s="1001" t="s">
        <v>1153</v>
      </c>
      <c r="DC21" s="1001" t="s">
        <v>1153</v>
      </c>
      <c r="DD21" s="1001" t="s">
        <v>1153</v>
      </c>
      <c r="DE21" s="1001" t="s">
        <v>1153</v>
      </c>
      <c r="DF21" s="1001" t="s">
        <v>1153</v>
      </c>
      <c r="DG21" s="1001" t="s">
        <v>1153</v>
      </c>
      <c r="DH21" s="1001" t="s">
        <v>1153</v>
      </c>
      <c r="DI21" s="1001" t="s">
        <v>1153</v>
      </c>
      <c r="DJ21" s="1001" t="s">
        <v>1153</v>
      </c>
      <c r="DK21" s="1001" t="s">
        <v>1153</v>
      </c>
      <c r="DL21" s="1001" t="s">
        <v>1153</v>
      </c>
      <c r="DM21" s="1001" t="s">
        <v>1153</v>
      </c>
      <c r="DN21" s="1001" t="s">
        <v>1153</v>
      </c>
      <c r="DO21" s="1001" t="s">
        <v>1153</v>
      </c>
      <c r="DP21" s="1001" t="s">
        <v>1153</v>
      </c>
      <c r="DQ21" s="1001" t="s">
        <v>1153</v>
      </c>
      <c r="DR21" s="1001" t="s">
        <v>1153</v>
      </c>
      <c r="DS21" s="1001" t="s">
        <v>1153</v>
      </c>
      <c r="DT21" s="1001" t="s">
        <v>1153</v>
      </c>
      <c r="DU21" s="1001" t="s">
        <v>7791</v>
      </c>
      <c r="DV21" s="1002">
        <v>45540</v>
      </c>
      <c r="DW21" s="1001" t="s">
        <v>1153</v>
      </c>
      <c r="DX21" s="1001" t="s">
        <v>1153</v>
      </c>
      <c r="DY21" s="1001" t="s">
        <v>1153</v>
      </c>
      <c r="DZ21" s="1001">
        <v>886</v>
      </c>
      <c r="EA21" s="1002">
        <v>45608</v>
      </c>
      <c r="EB21" s="1001" t="s">
        <v>1153</v>
      </c>
      <c r="EC21" s="1001" t="s">
        <v>1153</v>
      </c>
      <c r="ED21" s="1001" t="s">
        <v>1153</v>
      </c>
      <c r="EE21" s="1001" t="s">
        <v>1153</v>
      </c>
      <c r="EF21" s="1001" t="s">
        <v>1153</v>
      </c>
      <c r="EG21" s="1001" t="s">
        <v>1153</v>
      </c>
      <c r="EH21" s="1001" t="s">
        <v>1153</v>
      </c>
      <c r="EI21" s="1001" t="s">
        <v>1153</v>
      </c>
      <c r="EJ21" s="1001" t="s">
        <v>1153</v>
      </c>
      <c r="EK21" s="1001" t="s">
        <v>1153</v>
      </c>
      <c r="EL21" s="1001" t="s">
        <v>1153</v>
      </c>
      <c r="EM21" s="1001" t="s">
        <v>1153</v>
      </c>
      <c r="EN21" s="1001" t="s">
        <v>1153</v>
      </c>
      <c r="EO21" s="1001" t="s">
        <v>1153</v>
      </c>
      <c r="EP21" s="1001" t="s">
        <v>1153</v>
      </c>
      <c r="EQ21" s="1001" t="s">
        <v>1153</v>
      </c>
      <c r="ER21" s="1001" t="s">
        <v>1153</v>
      </c>
      <c r="ES21" s="1001" t="s">
        <v>1153</v>
      </c>
      <c r="ET21" s="1001" t="s">
        <v>1153</v>
      </c>
      <c r="EU21" s="1007" t="s">
        <v>8059</v>
      </c>
      <c r="EV21" s="1007" t="s">
        <v>8060</v>
      </c>
      <c r="EW21" s="1005" t="s">
        <v>8061</v>
      </c>
      <c r="EX21" s="1001" t="s">
        <v>1153</v>
      </c>
      <c r="EY21" s="1001" t="s">
        <v>1153</v>
      </c>
      <c r="EZ21" s="1001" t="s">
        <v>1153</v>
      </c>
      <c r="FA21" s="1001" t="s">
        <v>1153</v>
      </c>
      <c r="FB21" s="1001" t="s">
        <v>1153</v>
      </c>
      <c r="FC21" s="1001" t="s">
        <v>1153</v>
      </c>
      <c r="FD21" s="1005" t="s">
        <v>8065</v>
      </c>
      <c r="FE21" s="1010" t="s">
        <v>1986</v>
      </c>
      <c r="FF21" s="1011">
        <v>45630</v>
      </c>
    </row>
    <row r="22" spans="1:162" ht="45">
      <c r="A22" s="156" t="s">
        <v>6983</v>
      </c>
      <c r="B22" s="374">
        <v>45398</v>
      </c>
      <c r="C22" s="156" t="s">
        <v>6984</v>
      </c>
      <c r="D22" s="156"/>
      <c r="E22" s="156" t="s">
        <v>6985</v>
      </c>
      <c r="F22" s="156">
        <v>17021910</v>
      </c>
      <c r="G22" s="156" t="s">
        <v>6986</v>
      </c>
      <c r="H22" s="156">
        <v>3203207147</v>
      </c>
      <c r="I22" s="376" t="s">
        <v>6691</v>
      </c>
      <c r="J22" s="156" t="s">
        <v>239</v>
      </c>
      <c r="K22" s="156" t="s">
        <v>6986</v>
      </c>
      <c r="L22" s="156" t="s">
        <v>69</v>
      </c>
      <c r="M22" s="156" t="s">
        <v>90</v>
      </c>
      <c r="N22" s="156" t="s">
        <v>6987</v>
      </c>
      <c r="O22" s="156"/>
      <c r="P22" s="156"/>
      <c r="Q22" s="156"/>
      <c r="R22" s="156"/>
      <c r="S22" s="156"/>
      <c r="T22" s="156"/>
      <c r="U22" s="156"/>
      <c r="V22" s="156"/>
      <c r="W22" s="156"/>
      <c r="X22" s="156"/>
      <c r="Y22" s="156"/>
      <c r="Z22" s="156"/>
      <c r="AA22" s="156"/>
      <c r="AB22" s="156"/>
      <c r="AC22" s="156"/>
      <c r="AD22" s="156"/>
      <c r="AE22" s="156"/>
      <c r="AF22" s="156"/>
      <c r="AG22" s="156"/>
      <c r="AH22" s="156"/>
      <c r="AI22" s="156"/>
      <c r="AJ22" s="156"/>
      <c r="AK22" s="156"/>
      <c r="AL22" s="156"/>
      <c r="AM22" s="156"/>
      <c r="AN22" s="156"/>
      <c r="AO22" s="156"/>
      <c r="AP22" s="156"/>
      <c r="AQ22" s="156"/>
      <c r="AR22" s="156"/>
      <c r="AS22" s="156"/>
      <c r="AT22" s="156"/>
      <c r="AU22" s="156"/>
      <c r="AV22" s="156"/>
      <c r="AW22" s="156"/>
      <c r="AX22" s="156"/>
      <c r="AY22" s="156"/>
      <c r="AZ22" s="156"/>
      <c r="BA22" s="156"/>
      <c r="BB22" s="156"/>
      <c r="BC22" s="156">
        <v>459</v>
      </c>
      <c r="BD22" s="375">
        <v>45504</v>
      </c>
      <c r="BE22" s="156"/>
      <c r="BF22" s="156" t="s">
        <v>1156</v>
      </c>
      <c r="BG22" s="156"/>
      <c r="BH22" s="156"/>
      <c r="BI22" s="375"/>
      <c r="BJ22" s="375"/>
      <c r="BK22" s="375"/>
      <c r="BL22" s="156"/>
      <c r="BM22" s="156"/>
      <c r="BN22" s="156"/>
      <c r="BO22" s="156"/>
      <c r="BP22" s="156"/>
      <c r="BQ22" s="156"/>
      <c r="BR22" s="156"/>
      <c r="BS22" s="156"/>
      <c r="BT22" s="156"/>
      <c r="BU22" s="156"/>
      <c r="BV22" s="156"/>
      <c r="BW22" s="156"/>
      <c r="BX22" s="156"/>
      <c r="BY22" s="156"/>
      <c r="BZ22" s="156"/>
      <c r="CA22" s="156"/>
      <c r="CB22" s="156"/>
      <c r="CC22" s="156"/>
      <c r="CD22" s="156"/>
      <c r="CE22" s="156"/>
      <c r="CF22" s="156"/>
      <c r="CG22" s="156"/>
      <c r="CH22" s="156"/>
      <c r="CI22" s="156"/>
      <c r="CJ22" s="156"/>
      <c r="CK22" s="156"/>
      <c r="CL22" s="156"/>
      <c r="CM22" s="156"/>
      <c r="CN22" s="156"/>
      <c r="CO22" s="156"/>
      <c r="CP22" s="156"/>
      <c r="CQ22" s="156"/>
      <c r="CR22" s="156"/>
      <c r="CS22" s="156"/>
      <c r="CT22" s="156" t="s">
        <v>6988</v>
      </c>
      <c r="CU22" s="374" t="s">
        <v>6989</v>
      </c>
      <c r="CV22" s="156"/>
      <c r="CW22" s="156"/>
      <c r="CX22" s="156"/>
      <c r="CY22" s="156"/>
      <c r="CZ22" s="156"/>
      <c r="DA22" s="156"/>
      <c r="DB22" s="156"/>
      <c r="DC22" s="156"/>
      <c r="DD22" s="156"/>
      <c r="DE22" s="156"/>
      <c r="DF22" s="156"/>
      <c r="DG22" s="156"/>
      <c r="DH22" s="156"/>
      <c r="DI22" s="156"/>
      <c r="DJ22" s="156"/>
      <c r="DK22" s="156"/>
      <c r="DL22" s="156"/>
      <c r="DM22" s="156"/>
      <c r="DN22" s="156"/>
      <c r="DO22" s="156"/>
      <c r="DP22" s="156"/>
      <c r="DQ22" s="156"/>
      <c r="DR22" s="156"/>
      <c r="DS22" s="156"/>
      <c r="DT22" s="156"/>
      <c r="DU22" s="156"/>
      <c r="DV22" s="156"/>
      <c r="DW22" s="375"/>
      <c r="DX22" s="374"/>
      <c r="DY22" s="156"/>
      <c r="DZ22" s="156"/>
      <c r="EA22" s="374"/>
      <c r="EB22" s="156"/>
      <c r="EC22" s="156"/>
      <c r="ED22" s="156"/>
      <c r="EE22" s="156"/>
      <c r="EF22" s="156"/>
      <c r="EG22" s="156"/>
      <c r="EH22" s="156"/>
      <c r="EI22" s="156"/>
      <c r="EJ22" s="156"/>
      <c r="EK22" s="156"/>
      <c r="EL22" s="156"/>
      <c r="EM22" s="156"/>
      <c r="EN22" s="156"/>
      <c r="EO22" s="156"/>
      <c r="EP22" s="156"/>
      <c r="EQ22" s="156"/>
      <c r="ER22" s="156"/>
      <c r="ES22" s="156"/>
      <c r="ET22" s="156"/>
      <c r="EU22" s="156"/>
      <c r="EV22" s="156"/>
      <c r="EW22" s="156"/>
      <c r="EX22" s="156"/>
      <c r="EY22" s="156"/>
      <c r="EZ22" s="156"/>
      <c r="FA22" s="156"/>
      <c r="FB22" s="156"/>
      <c r="FC22" s="156"/>
      <c r="FD22" s="156" t="s">
        <v>6990</v>
      </c>
      <c r="FE22" s="156" t="s">
        <v>4783</v>
      </c>
      <c r="FF22" s="805">
        <v>45539</v>
      </c>
    </row>
    <row r="23" spans="1:162" s="1545" customFormat="1" ht="105">
      <c r="A23" s="148" t="s">
        <v>7473</v>
      </c>
      <c r="B23" s="1543">
        <v>45033</v>
      </c>
      <c r="C23" s="148" t="s">
        <v>7472</v>
      </c>
      <c r="D23" s="148" t="s">
        <v>6736</v>
      </c>
      <c r="E23" s="148" t="s">
        <v>7474</v>
      </c>
      <c r="F23" s="148">
        <v>4079569</v>
      </c>
      <c r="G23" s="148" t="s">
        <v>7475</v>
      </c>
      <c r="H23" s="148">
        <v>3133135388</v>
      </c>
      <c r="I23" s="1504" t="s">
        <v>7476</v>
      </c>
      <c r="J23" s="148" t="s">
        <v>474</v>
      </c>
      <c r="K23" s="148" t="s">
        <v>7477</v>
      </c>
      <c r="L23" s="148" t="s">
        <v>69</v>
      </c>
      <c r="M23" s="148" t="s">
        <v>70</v>
      </c>
      <c r="N23" s="148" t="s">
        <v>654</v>
      </c>
      <c r="O23" s="148" t="s">
        <v>1153</v>
      </c>
      <c r="P23" s="148" t="s">
        <v>1153</v>
      </c>
      <c r="Q23" s="148" t="s">
        <v>1153</v>
      </c>
      <c r="R23" s="148" t="s">
        <v>1153</v>
      </c>
      <c r="S23" s="148" t="s">
        <v>1153</v>
      </c>
      <c r="T23" s="148" t="s">
        <v>1153</v>
      </c>
      <c r="U23" s="148" t="s">
        <v>1153</v>
      </c>
      <c r="V23" s="148" t="s">
        <v>1153</v>
      </c>
      <c r="W23" s="148" t="s">
        <v>1153</v>
      </c>
      <c r="X23" s="148" t="s">
        <v>1153</v>
      </c>
      <c r="Y23" s="148" t="s">
        <v>1153</v>
      </c>
      <c r="Z23" s="148" t="s">
        <v>1153</v>
      </c>
      <c r="AA23" s="148" t="s">
        <v>1153</v>
      </c>
      <c r="AB23" s="148" t="s">
        <v>1153</v>
      </c>
      <c r="AC23" s="1543">
        <v>45306</v>
      </c>
      <c r="AD23" s="148" t="s">
        <v>6543</v>
      </c>
      <c r="AE23" s="148" t="s">
        <v>1153</v>
      </c>
      <c r="AF23" s="1543">
        <v>41683</v>
      </c>
      <c r="AG23" s="148" t="s">
        <v>6544</v>
      </c>
      <c r="AH23" s="148" t="s">
        <v>1153</v>
      </c>
      <c r="AI23" s="148" t="s">
        <v>1153</v>
      </c>
      <c r="AJ23" s="148" t="s">
        <v>1153</v>
      </c>
      <c r="AK23" s="148" t="s">
        <v>1153</v>
      </c>
      <c r="AL23" s="148" t="s">
        <v>1153</v>
      </c>
      <c r="AM23" s="148" t="s">
        <v>1153</v>
      </c>
      <c r="AN23" s="1543">
        <v>41778</v>
      </c>
      <c r="AO23" s="148" t="s">
        <v>7478</v>
      </c>
      <c r="AP23" s="148" t="s">
        <v>7479</v>
      </c>
      <c r="AQ23" s="148" t="s">
        <v>7480</v>
      </c>
      <c r="AR23" s="148" t="s">
        <v>7481</v>
      </c>
      <c r="AS23" s="148">
        <v>0.04</v>
      </c>
      <c r="AT23" s="148">
        <v>0.08</v>
      </c>
      <c r="AU23" s="148">
        <v>9</v>
      </c>
      <c r="AV23" s="148" t="s">
        <v>1153</v>
      </c>
      <c r="AW23" s="148" t="s">
        <v>1153</v>
      </c>
      <c r="AX23" s="148" t="s">
        <v>1153</v>
      </c>
      <c r="AY23" s="148" t="s">
        <v>1153</v>
      </c>
      <c r="AZ23" s="148" t="s">
        <v>1153</v>
      </c>
      <c r="BA23" s="148" t="s">
        <v>1153</v>
      </c>
      <c r="BB23" s="148" t="s">
        <v>1153</v>
      </c>
      <c r="BC23" s="148">
        <v>391</v>
      </c>
      <c r="BD23" s="1544">
        <v>41817</v>
      </c>
      <c r="BE23" s="148" t="s">
        <v>7482</v>
      </c>
      <c r="BF23" s="148" t="s">
        <v>1156</v>
      </c>
      <c r="BG23" s="148" t="s">
        <v>1153</v>
      </c>
      <c r="BH23" s="148" t="s">
        <v>1153</v>
      </c>
      <c r="BI23" s="1544">
        <v>41831</v>
      </c>
      <c r="BJ23" s="1544">
        <v>41848</v>
      </c>
      <c r="BK23" s="1544">
        <v>45501</v>
      </c>
      <c r="BL23" s="148" t="s">
        <v>1153</v>
      </c>
      <c r="BM23" s="148" t="s">
        <v>1153</v>
      </c>
      <c r="BN23" s="148" t="s">
        <v>1153</v>
      </c>
      <c r="BO23" s="148" t="s">
        <v>1153</v>
      </c>
      <c r="BP23" s="148" t="s">
        <v>1153</v>
      </c>
      <c r="BQ23" s="148" t="s">
        <v>1153</v>
      </c>
      <c r="BR23" s="148" t="s">
        <v>1153</v>
      </c>
      <c r="BS23" s="148" t="s">
        <v>1153</v>
      </c>
      <c r="BT23" s="148" t="s">
        <v>1153</v>
      </c>
      <c r="BU23" s="148" t="s">
        <v>1153</v>
      </c>
      <c r="BV23" s="148" t="s">
        <v>1153</v>
      </c>
      <c r="BW23" s="148" t="s">
        <v>1153</v>
      </c>
      <c r="BX23" s="148" t="s">
        <v>1153</v>
      </c>
      <c r="BY23" s="148" t="s">
        <v>1153</v>
      </c>
      <c r="BZ23" s="148" t="s">
        <v>1153</v>
      </c>
      <c r="CA23" s="148" t="s">
        <v>1153</v>
      </c>
      <c r="CB23" s="148" t="s">
        <v>1153</v>
      </c>
      <c r="CC23" s="148" t="s">
        <v>1153</v>
      </c>
      <c r="CD23" s="148" t="s">
        <v>1153</v>
      </c>
      <c r="CE23" s="148" t="s">
        <v>1153</v>
      </c>
      <c r="CF23" s="148" t="s">
        <v>1153</v>
      </c>
      <c r="CG23" s="148" t="s">
        <v>1153</v>
      </c>
      <c r="CH23" s="148" t="s">
        <v>1153</v>
      </c>
      <c r="CI23" s="148" t="s">
        <v>1153</v>
      </c>
      <c r="CJ23" s="148" t="s">
        <v>1153</v>
      </c>
      <c r="CK23" s="148" t="s">
        <v>1153</v>
      </c>
      <c r="CL23" s="148" t="s">
        <v>1153</v>
      </c>
      <c r="CM23" s="148" t="s">
        <v>1153</v>
      </c>
      <c r="CN23" s="148" t="s">
        <v>1153</v>
      </c>
      <c r="CO23" s="148" t="s">
        <v>1153</v>
      </c>
      <c r="CP23" s="148" t="s">
        <v>1153</v>
      </c>
      <c r="CQ23" s="148" t="s">
        <v>1153</v>
      </c>
      <c r="CR23" s="148" t="s">
        <v>1153</v>
      </c>
      <c r="CS23" s="148" t="s">
        <v>1153</v>
      </c>
      <c r="CT23" s="148" t="s">
        <v>1153</v>
      </c>
      <c r="CU23" s="148" t="s">
        <v>1153</v>
      </c>
      <c r="CV23" s="148" t="s">
        <v>1153</v>
      </c>
      <c r="CW23" s="148" t="s">
        <v>1153</v>
      </c>
      <c r="CX23" s="148" t="s">
        <v>1153</v>
      </c>
      <c r="CY23" s="148" t="s">
        <v>1153</v>
      </c>
      <c r="CZ23" s="148" t="s">
        <v>1153</v>
      </c>
      <c r="DA23" s="148" t="s">
        <v>1153</v>
      </c>
      <c r="DB23" s="148" t="s">
        <v>1153</v>
      </c>
      <c r="DC23" s="148" t="s">
        <v>1153</v>
      </c>
      <c r="DD23" s="148" t="s">
        <v>1153</v>
      </c>
      <c r="DE23" s="148" t="s">
        <v>1153</v>
      </c>
      <c r="DF23" s="148" t="s">
        <v>1153</v>
      </c>
      <c r="DG23" s="148" t="s">
        <v>1153</v>
      </c>
      <c r="DH23" s="148" t="s">
        <v>1153</v>
      </c>
      <c r="DI23" s="148" t="s">
        <v>1153</v>
      </c>
      <c r="DJ23" s="148" t="s">
        <v>1153</v>
      </c>
      <c r="DK23" s="148" t="s">
        <v>1153</v>
      </c>
      <c r="DL23" s="148" t="s">
        <v>1153</v>
      </c>
      <c r="DM23" s="148" t="s">
        <v>1153</v>
      </c>
      <c r="DN23" s="148" t="s">
        <v>1153</v>
      </c>
      <c r="DO23" s="148" t="s">
        <v>1153</v>
      </c>
      <c r="DP23" s="148" t="s">
        <v>1153</v>
      </c>
      <c r="DQ23" s="148" t="s">
        <v>1153</v>
      </c>
      <c r="DR23" s="148" t="s">
        <v>1153</v>
      </c>
      <c r="DS23" s="148" t="s">
        <v>1153</v>
      </c>
      <c r="DT23" s="148" t="s">
        <v>1153</v>
      </c>
      <c r="DU23" s="148" t="s">
        <v>1153</v>
      </c>
      <c r="DV23" s="148" t="s">
        <v>1153</v>
      </c>
      <c r="DW23" s="148" t="s">
        <v>1153</v>
      </c>
      <c r="DX23" s="148" t="s">
        <v>1153</v>
      </c>
      <c r="DY23" s="148" t="s">
        <v>1153</v>
      </c>
      <c r="DZ23" s="148" t="s">
        <v>9717</v>
      </c>
      <c r="EA23" s="148" t="s">
        <v>9718</v>
      </c>
      <c r="EB23" s="148" t="s">
        <v>1153</v>
      </c>
      <c r="EC23" s="148" t="s">
        <v>1153</v>
      </c>
      <c r="ED23" s="148" t="s">
        <v>1153</v>
      </c>
      <c r="EE23" s="148" t="s">
        <v>1153</v>
      </c>
      <c r="EF23" s="148" t="s">
        <v>1153</v>
      </c>
      <c r="EG23" s="148" t="s">
        <v>1153</v>
      </c>
      <c r="EH23" s="148" t="s">
        <v>1153</v>
      </c>
      <c r="EI23" s="148" t="s">
        <v>1153</v>
      </c>
      <c r="EJ23" s="148" t="s">
        <v>1153</v>
      </c>
      <c r="EK23" s="148" t="s">
        <v>1153</v>
      </c>
      <c r="EL23" s="148" t="s">
        <v>1153</v>
      </c>
      <c r="EM23" s="148" t="s">
        <v>1153</v>
      </c>
      <c r="EN23" s="148" t="s">
        <v>1153</v>
      </c>
      <c r="EO23" s="148" t="s">
        <v>1153</v>
      </c>
      <c r="EP23" s="148" t="s">
        <v>1153</v>
      </c>
      <c r="EQ23" s="148" t="s">
        <v>1153</v>
      </c>
      <c r="ER23" s="148" t="s">
        <v>1153</v>
      </c>
      <c r="ES23" s="148" t="s">
        <v>1153</v>
      </c>
      <c r="ET23" s="148" t="s">
        <v>1153</v>
      </c>
      <c r="EU23" s="148" t="s">
        <v>7483</v>
      </c>
      <c r="EV23" s="1543">
        <v>45273</v>
      </c>
      <c r="EW23" s="148" t="s">
        <v>1153</v>
      </c>
      <c r="EX23" s="148" t="s">
        <v>1153</v>
      </c>
      <c r="EY23" s="148" t="s">
        <v>1153</v>
      </c>
      <c r="EZ23" s="148" t="s">
        <v>1153</v>
      </c>
      <c r="FA23" s="148" t="s">
        <v>1153</v>
      </c>
      <c r="FB23" s="148"/>
      <c r="FC23" s="148" t="s">
        <v>1153</v>
      </c>
      <c r="FD23" s="148" t="s">
        <v>9719</v>
      </c>
      <c r="FE23" s="148" t="s">
        <v>7069</v>
      </c>
      <c r="FF23" s="1756">
        <v>45849</v>
      </c>
    </row>
    <row r="24" spans="1:162" s="181" customFormat="1" ht="45">
      <c r="A24" s="952" t="s">
        <v>7112</v>
      </c>
      <c r="B24" s="1013" t="s">
        <v>7113</v>
      </c>
      <c r="C24" s="952" t="s">
        <v>7114</v>
      </c>
      <c r="D24" s="952" t="s">
        <v>6736</v>
      </c>
      <c r="E24" s="952" t="s">
        <v>7115</v>
      </c>
      <c r="F24" s="952" t="s">
        <v>4472</v>
      </c>
      <c r="G24" s="952" t="s">
        <v>754</v>
      </c>
      <c r="H24" s="952">
        <v>3164663931</v>
      </c>
      <c r="I24" s="1014" t="s">
        <v>7116</v>
      </c>
      <c r="J24" s="952" t="s">
        <v>753</v>
      </c>
      <c r="K24" s="952" t="s">
        <v>1153</v>
      </c>
      <c r="L24" s="952" t="s">
        <v>69</v>
      </c>
      <c r="M24" s="952" t="s">
        <v>90</v>
      </c>
      <c r="N24" s="952" t="s">
        <v>7117</v>
      </c>
      <c r="O24" s="952" t="s">
        <v>1153</v>
      </c>
      <c r="P24" s="952" t="s">
        <v>1153</v>
      </c>
      <c r="Q24" s="952" t="s">
        <v>1153</v>
      </c>
      <c r="R24" s="952" t="s">
        <v>1153</v>
      </c>
      <c r="S24" s="952" t="s">
        <v>1153</v>
      </c>
      <c r="T24" s="952" t="s">
        <v>1153</v>
      </c>
      <c r="U24" s="952" t="s">
        <v>1153</v>
      </c>
      <c r="V24" s="952" t="s">
        <v>1153</v>
      </c>
      <c r="W24" s="952" t="s">
        <v>1153</v>
      </c>
      <c r="X24" s="952" t="s">
        <v>1153</v>
      </c>
      <c r="Y24" s="952" t="s">
        <v>1153</v>
      </c>
      <c r="Z24" s="952" t="s">
        <v>1153</v>
      </c>
      <c r="AA24" s="952" t="s">
        <v>1153</v>
      </c>
      <c r="AB24" s="952" t="s">
        <v>7599</v>
      </c>
      <c r="AC24" s="1013">
        <v>41442</v>
      </c>
      <c r="AD24" s="952" t="s">
        <v>6747</v>
      </c>
      <c r="AE24" s="952" t="s">
        <v>1153</v>
      </c>
      <c r="AF24" s="1013">
        <v>41691</v>
      </c>
      <c r="AG24" s="952" t="s">
        <v>7771</v>
      </c>
      <c r="AH24" s="952" t="s">
        <v>1153</v>
      </c>
      <c r="AI24" s="952" t="s">
        <v>1153</v>
      </c>
      <c r="AJ24" s="952" t="s">
        <v>1153</v>
      </c>
      <c r="AK24" s="952" t="s">
        <v>1153</v>
      </c>
      <c r="AL24" s="952" t="s">
        <v>1153</v>
      </c>
      <c r="AM24" s="952" t="s">
        <v>1153</v>
      </c>
      <c r="AN24" s="1013">
        <v>41736</v>
      </c>
      <c r="AO24" s="952" t="s">
        <v>221</v>
      </c>
      <c r="AP24" s="952" t="s">
        <v>1153</v>
      </c>
      <c r="AQ24" s="952" t="s">
        <v>7772</v>
      </c>
      <c r="AR24" s="952" t="s">
        <v>72</v>
      </c>
      <c r="AS24" s="952">
        <v>0.03</v>
      </c>
      <c r="AT24" s="952">
        <v>1.7999999999999999E-2</v>
      </c>
      <c r="AU24" s="952">
        <v>0</v>
      </c>
      <c r="AV24" s="952" t="s">
        <v>1153</v>
      </c>
      <c r="AW24" s="952" t="s">
        <v>1153</v>
      </c>
      <c r="AX24" s="952" t="s">
        <v>1153</v>
      </c>
      <c r="AY24" s="952" t="s">
        <v>1153</v>
      </c>
      <c r="AZ24" s="952" t="s">
        <v>1153</v>
      </c>
      <c r="BA24" s="952" t="s">
        <v>1153</v>
      </c>
      <c r="BB24" s="952" t="s">
        <v>1153</v>
      </c>
      <c r="BC24" s="952">
        <v>501</v>
      </c>
      <c r="BD24" s="1350">
        <v>45532</v>
      </c>
      <c r="BE24" s="952" t="s">
        <v>1153</v>
      </c>
      <c r="BF24" s="952" t="s">
        <v>1156</v>
      </c>
      <c r="BG24" s="952" t="s">
        <v>1153</v>
      </c>
      <c r="BH24" s="952" t="s">
        <v>1153</v>
      </c>
      <c r="BI24" s="1350">
        <v>41898</v>
      </c>
      <c r="BJ24" s="952" t="s">
        <v>1153</v>
      </c>
      <c r="BK24" s="952" t="s">
        <v>1153</v>
      </c>
      <c r="BL24" s="952" t="s">
        <v>1153</v>
      </c>
      <c r="BM24" s="952" t="s">
        <v>1153</v>
      </c>
      <c r="BN24" s="952" t="s">
        <v>1153</v>
      </c>
      <c r="BO24" s="952" t="s">
        <v>1153</v>
      </c>
      <c r="BP24" s="952" t="s">
        <v>1153</v>
      </c>
      <c r="BQ24" s="952" t="s">
        <v>1153</v>
      </c>
      <c r="BR24" s="952" t="s">
        <v>1153</v>
      </c>
      <c r="BS24" s="952" t="s">
        <v>1153</v>
      </c>
      <c r="BT24" s="952" t="s">
        <v>1153</v>
      </c>
      <c r="BU24" s="952" t="s">
        <v>1153</v>
      </c>
      <c r="BV24" s="952" t="s">
        <v>1153</v>
      </c>
      <c r="BW24" s="952" t="s">
        <v>1153</v>
      </c>
      <c r="BX24" s="952" t="s">
        <v>1153</v>
      </c>
      <c r="BY24" s="952" t="s">
        <v>1153</v>
      </c>
      <c r="BZ24" s="952" t="s">
        <v>1153</v>
      </c>
      <c r="CA24" s="952" t="s">
        <v>1153</v>
      </c>
      <c r="CB24" s="952" t="s">
        <v>1153</v>
      </c>
      <c r="CC24" s="952" t="s">
        <v>1153</v>
      </c>
      <c r="CD24" s="952" t="s">
        <v>1153</v>
      </c>
      <c r="CE24" s="952" t="s">
        <v>1153</v>
      </c>
      <c r="CF24" s="952" t="s">
        <v>1153</v>
      </c>
      <c r="CG24" s="952" t="s">
        <v>1153</v>
      </c>
      <c r="CH24" s="952" t="s">
        <v>1153</v>
      </c>
      <c r="CI24" s="952" t="s">
        <v>1153</v>
      </c>
      <c r="CJ24" s="952" t="s">
        <v>1153</v>
      </c>
      <c r="CK24" s="952" t="s">
        <v>1153</v>
      </c>
      <c r="CL24" s="952" t="s">
        <v>1153</v>
      </c>
      <c r="CM24" s="952" t="s">
        <v>1153</v>
      </c>
      <c r="CN24" s="952" t="s">
        <v>1153</v>
      </c>
      <c r="CO24" s="952" t="s">
        <v>1153</v>
      </c>
      <c r="CP24" s="952" t="s">
        <v>1153</v>
      </c>
      <c r="CQ24" s="952" t="s">
        <v>1153</v>
      </c>
      <c r="CR24" s="952" t="s">
        <v>1153</v>
      </c>
      <c r="CS24" s="952" t="s">
        <v>1153</v>
      </c>
      <c r="CT24" s="952" t="s">
        <v>1153</v>
      </c>
      <c r="CU24" s="952" t="s">
        <v>1153</v>
      </c>
      <c r="CV24" s="952" t="s">
        <v>1153</v>
      </c>
      <c r="CW24" s="952" t="s">
        <v>1153</v>
      </c>
      <c r="CX24" s="952" t="s">
        <v>1153</v>
      </c>
      <c r="CY24" s="952" t="s">
        <v>1153</v>
      </c>
      <c r="CZ24" s="952" t="s">
        <v>1153</v>
      </c>
      <c r="DA24" s="952" t="s">
        <v>1153</v>
      </c>
      <c r="DB24" s="952" t="s">
        <v>1153</v>
      </c>
      <c r="DC24" s="952" t="s">
        <v>8834</v>
      </c>
      <c r="DD24" s="1013">
        <v>45091</v>
      </c>
      <c r="DE24" s="1013">
        <v>45610</v>
      </c>
      <c r="DF24" s="1013">
        <v>45642</v>
      </c>
      <c r="DG24" s="952" t="s">
        <v>7434</v>
      </c>
      <c r="DH24" s="952" t="s">
        <v>8835</v>
      </c>
      <c r="DI24" s="1013">
        <v>45751</v>
      </c>
      <c r="DJ24" s="1013">
        <v>45770</v>
      </c>
      <c r="DK24" s="952" t="s">
        <v>1153</v>
      </c>
      <c r="DL24" s="952" t="s">
        <v>1153</v>
      </c>
      <c r="DM24" s="952" t="s">
        <v>1153</v>
      </c>
      <c r="DN24" s="952" t="s">
        <v>1153</v>
      </c>
      <c r="DO24" s="952" t="s">
        <v>1153</v>
      </c>
      <c r="DP24" s="952" t="s">
        <v>1153</v>
      </c>
      <c r="DQ24" s="952" t="s">
        <v>1153</v>
      </c>
      <c r="DR24" s="952" t="s">
        <v>1153</v>
      </c>
      <c r="DS24" s="952" t="s">
        <v>1153</v>
      </c>
      <c r="DT24" s="952" t="s">
        <v>1153</v>
      </c>
      <c r="DU24" s="952" t="s">
        <v>1153</v>
      </c>
      <c r="DV24" s="952" t="s">
        <v>1153</v>
      </c>
      <c r="DW24" s="952" t="s">
        <v>1153</v>
      </c>
      <c r="DX24" s="952" t="s">
        <v>1153</v>
      </c>
      <c r="DY24" s="952" t="s">
        <v>1153</v>
      </c>
      <c r="DZ24" s="952" t="s">
        <v>1153</v>
      </c>
      <c r="EA24" s="952" t="s">
        <v>1153</v>
      </c>
      <c r="EB24" s="952" t="s">
        <v>1153</v>
      </c>
      <c r="EC24" s="952" t="s">
        <v>1153</v>
      </c>
      <c r="ED24" s="952" t="s">
        <v>1153</v>
      </c>
      <c r="EE24" s="952" t="s">
        <v>1153</v>
      </c>
      <c r="EF24" s="952" t="s">
        <v>1153</v>
      </c>
      <c r="EG24" s="952" t="s">
        <v>1153</v>
      </c>
      <c r="EH24" s="952" t="s">
        <v>1153</v>
      </c>
      <c r="EI24" s="952" t="s">
        <v>1153</v>
      </c>
      <c r="EJ24" s="952" t="s">
        <v>1153</v>
      </c>
      <c r="EK24" s="952" t="s">
        <v>1153</v>
      </c>
      <c r="EL24" s="952" t="s">
        <v>1153</v>
      </c>
      <c r="EM24" s="952" t="s">
        <v>1153</v>
      </c>
      <c r="EN24" s="952" t="s">
        <v>1153</v>
      </c>
      <c r="EO24" s="952" t="s">
        <v>1153</v>
      </c>
      <c r="EP24" s="952" t="s">
        <v>1153</v>
      </c>
      <c r="EQ24" s="952" t="s">
        <v>1153</v>
      </c>
      <c r="ER24" s="952" t="s">
        <v>1153</v>
      </c>
      <c r="ES24" s="952" t="s">
        <v>1153</v>
      </c>
      <c r="ET24" s="952" t="s">
        <v>1153</v>
      </c>
      <c r="EU24" s="952" t="s">
        <v>1153</v>
      </c>
      <c r="EV24" s="952" t="s">
        <v>1153</v>
      </c>
      <c r="EW24" s="952" t="s">
        <v>1153</v>
      </c>
      <c r="EX24" s="952" t="s">
        <v>1153</v>
      </c>
      <c r="EY24" s="952" t="s">
        <v>1153</v>
      </c>
      <c r="EZ24" s="952" t="s">
        <v>1153</v>
      </c>
      <c r="FA24" s="952" t="s">
        <v>1153</v>
      </c>
      <c r="FB24" s="952" t="s">
        <v>1153</v>
      </c>
      <c r="FC24" s="952" t="s">
        <v>1153</v>
      </c>
      <c r="FD24" s="952" t="s">
        <v>8836</v>
      </c>
      <c r="FE24" s="952" t="s">
        <v>1986</v>
      </c>
      <c r="FF24" s="1351">
        <v>45754</v>
      </c>
    </row>
    <row r="25" spans="1:162" s="1633" customFormat="1" ht="25.5" customHeight="1">
      <c r="A25" s="1629" t="s">
        <v>7031</v>
      </c>
      <c r="B25" s="1630">
        <v>41418</v>
      </c>
      <c r="C25" s="1629" t="s">
        <v>7030</v>
      </c>
      <c r="D25" s="1629"/>
      <c r="E25" s="1629" t="s">
        <v>7032</v>
      </c>
      <c r="F25" s="1629" t="s">
        <v>7033</v>
      </c>
      <c r="G25" s="1629" t="s">
        <v>7034</v>
      </c>
      <c r="H25" s="1629">
        <v>3124486384</v>
      </c>
      <c r="I25" s="1578" t="s">
        <v>7035</v>
      </c>
      <c r="J25" s="1629" t="s">
        <v>801</v>
      </c>
      <c r="K25" s="1629" t="s">
        <v>6594</v>
      </c>
      <c r="L25" s="1629" t="s">
        <v>69</v>
      </c>
      <c r="M25" s="1629" t="s">
        <v>70</v>
      </c>
      <c r="N25" s="1629" t="s">
        <v>2052</v>
      </c>
      <c r="O25" s="1629" t="s">
        <v>720</v>
      </c>
      <c r="P25" s="1629" t="s">
        <v>720</v>
      </c>
      <c r="Q25" s="1629" t="s">
        <v>720</v>
      </c>
      <c r="R25" s="1629" t="s">
        <v>720</v>
      </c>
      <c r="S25" s="1629" t="s">
        <v>720</v>
      </c>
      <c r="T25" s="1629" t="s">
        <v>720</v>
      </c>
      <c r="U25" s="1629" t="s">
        <v>720</v>
      </c>
      <c r="V25" s="1629" t="s">
        <v>720</v>
      </c>
      <c r="W25" s="1629" t="s">
        <v>720</v>
      </c>
      <c r="X25" s="1629" t="s">
        <v>720</v>
      </c>
      <c r="Y25" s="1629" t="s">
        <v>720</v>
      </c>
      <c r="Z25" s="1629" t="s">
        <v>720</v>
      </c>
      <c r="AA25" s="1629" t="s">
        <v>720</v>
      </c>
      <c r="AB25" s="1629" t="s">
        <v>720</v>
      </c>
      <c r="AC25" s="1629" t="s">
        <v>720</v>
      </c>
      <c r="AD25" s="1629" t="s">
        <v>720</v>
      </c>
      <c r="AE25" s="1629" t="s">
        <v>720</v>
      </c>
      <c r="AF25" s="1629" t="s">
        <v>720</v>
      </c>
      <c r="AG25" s="1629" t="s">
        <v>720</v>
      </c>
      <c r="AH25" s="1629" t="s">
        <v>720</v>
      </c>
      <c r="AI25" s="1629" t="s">
        <v>720</v>
      </c>
      <c r="AJ25" s="1629" t="s">
        <v>720</v>
      </c>
      <c r="AK25" s="1629" t="s">
        <v>720</v>
      </c>
      <c r="AL25" s="1629" t="s">
        <v>720</v>
      </c>
      <c r="AM25" s="1629" t="s">
        <v>720</v>
      </c>
      <c r="AN25" s="1629" t="s">
        <v>720</v>
      </c>
      <c r="AO25" s="1629" t="s">
        <v>720</v>
      </c>
      <c r="AP25" s="1629" t="s">
        <v>720</v>
      </c>
      <c r="AQ25" s="1629" t="s">
        <v>720</v>
      </c>
      <c r="AR25" s="1629" t="s">
        <v>720</v>
      </c>
      <c r="AS25" s="1629" t="s">
        <v>720</v>
      </c>
      <c r="AT25" s="1629" t="s">
        <v>720</v>
      </c>
      <c r="AU25" s="1629" t="s">
        <v>720</v>
      </c>
      <c r="AV25" s="1629" t="s">
        <v>720</v>
      </c>
      <c r="AW25" s="1629" t="s">
        <v>720</v>
      </c>
      <c r="AX25" s="1629" t="s">
        <v>720</v>
      </c>
      <c r="AY25" s="1629" t="s">
        <v>720</v>
      </c>
      <c r="AZ25" s="1629" t="s">
        <v>720</v>
      </c>
      <c r="BA25" s="1629" t="s">
        <v>720</v>
      </c>
      <c r="BB25" s="1629" t="s">
        <v>720</v>
      </c>
      <c r="BC25" s="1629">
        <v>654</v>
      </c>
      <c r="BD25" s="1631">
        <v>41955</v>
      </c>
      <c r="BE25" s="1629"/>
      <c r="BF25" s="1629" t="s">
        <v>1156</v>
      </c>
      <c r="BG25" s="1629"/>
      <c r="BH25" s="1629"/>
      <c r="BI25" s="1631">
        <v>41970</v>
      </c>
      <c r="BJ25" s="1631">
        <v>41988</v>
      </c>
      <c r="BK25" s="1631">
        <v>45641</v>
      </c>
      <c r="BL25" s="1629" t="s">
        <v>720</v>
      </c>
      <c r="BM25" s="1629" t="s">
        <v>720</v>
      </c>
      <c r="BN25" s="1629" t="s">
        <v>720</v>
      </c>
      <c r="BO25" s="1629" t="s">
        <v>720</v>
      </c>
      <c r="BP25" s="1629" t="s">
        <v>720</v>
      </c>
      <c r="BQ25" s="1629" t="s">
        <v>720</v>
      </c>
      <c r="BR25" s="1629" t="s">
        <v>720</v>
      </c>
      <c r="BS25" s="1629" t="s">
        <v>9231</v>
      </c>
      <c r="BT25" s="1630">
        <v>45714</v>
      </c>
      <c r="BU25" s="1629" t="s">
        <v>720</v>
      </c>
      <c r="BV25" s="1629" t="s">
        <v>720</v>
      </c>
      <c r="BW25" s="1629" t="s">
        <v>720</v>
      </c>
      <c r="BX25" s="1629">
        <v>293</v>
      </c>
      <c r="BY25" s="1630">
        <v>45776</v>
      </c>
      <c r="BZ25" s="1629" t="s">
        <v>1986</v>
      </c>
      <c r="CA25" s="1629" t="s">
        <v>1206</v>
      </c>
      <c r="CB25" s="1629" t="s">
        <v>7036</v>
      </c>
      <c r="CC25" s="1630">
        <v>42278</v>
      </c>
      <c r="CD25" s="1630">
        <v>42290</v>
      </c>
      <c r="CE25" s="1630">
        <v>42326</v>
      </c>
      <c r="CF25" s="1629" t="s">
        <v>6544</v>
      </c>
      <c r="CG25" s="1629">
        <v>750</v>
      </c>
      <c r="CH25" s="1630">
        <v>42348</v>
      </c>
      <c r="CI25" s="1629" t="s">
        <v>7037</v>
      </c>
      <c r="CJ25" s="1629" t="s">
        <v>1206</v>
      </c>
      <c r="CK25" s="1629" t="s">
        <v>720</v>
      </c>
      <c r="CL25" s="1629" t="s">
        <v>720</v>
      </c>
      <c r="CM25" s="1629" t="s">
        <v>720</v>
      </c>
      <c r="CN25" s="1629" t="s">
        <v>720</v>
      </c>
      <c r="CO25" s="1629" t="s">
        <v>720</v>
      </c>
      <c r="CP25" s="1629" t="s">
        <v>720</v>
      </c>
      <c r="CQ25" s="1629" t="s">
        <v>720</v>
      </c>
      <c r="CR25" s="1629" t="s">
        <v>720</v>
      </c>
      <c r="CS25" s="1629" t="s">
        <v>720</v>
      </c>
      <c r="CT25" s="1629" t="s">
        <v>720</v>
      </c>
      <c r="CU25" s="1629" t="s">
        <v>720</v>
      </c>
      <c r="CV25" s="1629" t="s">
        <v>720</v>
      </c>
      <c r="CW25" s="1629" t="s">
        <v>720</v>
      </c>
      <c r="CX25" s="1629" t="s">
        <v>720</v>
      </c>
      <c r="CY25" s="1629" t="s">
        <v>720</v>
      </c>
      <c r="CZ25" s="1629" t="s">
        <v>720</v>
      </c>
      <c r="DA25" s="1629" t="s">
        <v>720</v>
      </c>
      <c r="DB25" s="1629" t="s">
        <v>720</v>
      </c>
      <c r="DC25" s="1629" t="s">
        <v>720</v>
      </c>
      <c r="DD25" s="1629" t="s">
        <v>720</v>
      </c>
      <c r="DE25" s="1629" t="s">
        <v>720</v>
      </c>
      <c r="DF25" s="1629" t="s">
        <v>720</v>
      </c>
      <c r="DG25" s="1629" t="s">
        <v>720</v>
      </c>
      <c r="DH25" s="1629" t="s">
        <v>720</v>
      </c>
      <c r="DI25" s="1629" t="s">
        <v>720</v>
      </c>
      <c r="DJ25" s="1629" t="s">
        <v>720</v>
      </c>
      <c r="DK25" s="1629" t="s">
        <v>720</v>
      </c>
      <c r="DL25" s="1629" t="s">
        <v>720</v>
      </c>
      <c r="DM25" s="1629" t="s">
        <v>720</v>
      </c>
      <c r="DN25" s="1629" t="s">
        <v>720</v>
      </c>
      <c r="DO25" s="1629" t="s">
        <v>720</v>
      </c>
      <c r="DP25" s="1629" t="s">
        <v>720</v>
      </c>
      <c r="DQ25" s="1629" t="s">
        <v>720</v>
      </c>
      <c r="DR25" s="1629" t="s">
        <v>720</v>
      </c>
      <c r="DS25" s="1629" t="s">
        <v>720</v>
      </c>
      <c r="DT25" s="1629" t="s">
        <v>720</v>
      </c>
      <c r="DU25" s="1629" t="s">
        <v>720</v>
      </c>
      <c r="DV25" s="1629" t="s">
        <v>720</v>
      </c>
      <c r="DW25" s="1629" t="s">
        <v>720</v>
      </c>
      <c r="DX25" s="1629" t="s">
        <v>720</v>
      </c>
      <c r="DY25" s="1629" t="s">
        <v>720</v>
      </c>
      <c r="DZ25" s="1629" t="s">
        <v>720</v>
      </c>
      <c r="EA25" s="1629" t="s">
        <v>720</v>
      </c>
      <c r="EB25" s="1629" t="s">
        <v>720</v>
      </c>
      <c r="EC25" s="1629" t="s">
        <v>720</v>
      </c>
      <c r="ED25" s="1629" t="s">
        <v>720</v>
      </c>
      <c r="EE25" s="1629" t="s">
        <v>720</v>
      </c>
      <c r="EF25" s="1629" t="s">
        <v>720</v>
      </c>
      <c r="EG25" s="1629" t="s">
        <v>720</v>
      </c>
      <c r="EH25" s="1629" t="s">
        <v>720</v>
      </c>
      <c r="EI25" s="1629" t="s">
        <v>720</v>
      </c>
      <c r="EJ25" s="1629" t="s">
        <v>720</v>
      </c>
      <c r="EK25" s="1629" t="s">
        <v>720</v>
      </c>
      <c r="EL25" s="1629" t="s">
        <v>720</v>
      </c>
      <c r="EM25" s="1629" t="s">
        <v>720</v>
      </c>
      <c r="EN25" s="1629" t="s">
        <v>720</v>
      </c>
      <c r="EO25" s="1629" t="s">
        <v>720</v>
      </c>
      <c r="EP25" s="1629" t="s">
        <v>720</v>
      </c>
      <c r="EQ25" s="1629" t="s">
        <v>720</v>
      </c>
      <c r="ER25" s="1629" t="s">
        <v>720</v>
      </c>
      <c r="ES25" s="1629" t="s">
        <v>720</v>
      </c>
      <c r="ET25" s="1629" t="s">
        <v>720</v>
      </c>
      <c r="EU25" s="1629" t="s">
        <v>720</v>
      </c>
      <c r="EV25" s="1629" t="s">
        <v>720</v>
      </c>
      <c r="EW25" s="1629" t="s">
        <v>720</v>
      </c>
      <c r="EX25" s="1629" t="s">
        <v>720</v>
      </c>
      <c r="EY25" s="1629" t="s">
        <v>720</v>
      </c>
      <c r="EZ25" s="1629" t="s">
        <v>720</v>
      </c>
      <c r="FA25" s="1629" t="s">
        <v>720</v>
      </c>
      <c r="FB25" s="1629" t="s">
        <v>720</v>
      </c>
      <c r="FC25" s="1629" t="s">
        <v>720</v>
      </c>
      <c r="FD25" s="1629" t="s">
        <v>7793</v>
      </c>
      <c r="FE25" s="1629" t="s">
        <v>1986</v>
      </c>
      <c r="FF25" s="1632">
        <v>45785</v>
      </c>
    </row>
    <row r="26" spans="1:162" s="160" customFormat="1" ht="25.5" customHeight="1">
      <c r="A26" s="148" t="s">
        <v>9721</v>
      </c>
      <c r="B26" s="1543">
        <v>43276</v>
      </c>
      <c r="C26" s="148" t="s">
        <v>9720</v>
      </c>
      <c r="D26" s="148" t="s">
        <v>6736</v>
      </c>
      <c r="E26" s="148" t="s">
        <v>9722</v>
      </c>
      <c r="F26" s="148">
        <v>40011396</v>
      </c>
      <c r="G26" s="148" t="s">
        <v>9723</v>
      </c>
      <c r="H26" s="148">
        <v>3118773663</v>
      </c>
      <c r="I26" s="1504"/>
      <c r="J26" s="148" t="s">
        <v>719</v>
      </c>
      <c r="K26" s="148"/>
      <c r="L26" s="148"/>
      <c r="M26" s="148"/>
      <c r="N26" s="148"/>
      <c r="O26" s="148"/>
      <c r="P26" s="148"/>
      <c r="Q26" s="148"/>
      <c r="R26" s="148"/>
      <c r="S26" s="148"/>
      <c r="T26" s="148"/>
      <c r="U26" s="148"/>
      <c r="V26" s="148"/>
      <c r="W26" s="148"/>
      <c r="X26" s="148"/>
      <c r="Y26" s="148"/>
      <c r="Z26" s="148"/>
      <c r="AA26" s="148"/>
      <c r="AB26" s="148"/>
      <c r="AC26" s="148"/>
      <c r="AD26" s="148"/>
      <c r="AE26" s="148"/>
      <c r="AF26" s="148"/>
      <c r="AG26" s="148"/>
      <c r="AH26" s="148"/>
      <c r="AI26" s="148"/>
      <c r="AJ26" s="148"/>
      <c r="AK26" s="148"/>
      <c r="AL26" s="148"/>
      <c r="AM26" s="148"/>
      <c r="AN26" s="148"/>
      <c r="AO26" s="148"/>
      <c r="AP26" s="148"/>
      <c r="AQ26" s="148"/>
      <c r="AR26" s="148"/>
      <c r="AS26" s="148"/>
      <c r="AT26" s="148"/>
      <c r="AU26" s="148"/>
      <c r="AV26" s="148"/>
      <c r="AW26" s="148"/>
      <c r="AX26" s="148"/>
      <c r="AY26" s="148"/>
      <c r="AZ26" s="148"/>
      <c r="BA26" s="148"/>
      <c r="BB26" s="148"/>
      <c r="BC26" s="148"/>
      <c r="BD26" s="1544"/>
      <c r="BE26" s="148"/>
      <c r="BF26" s="148"/>
      <c r="BG26" s="148"/>
      <c r="BH26" s="148"/>
      <c r="BI26" s="1544"/>
      <c r="BJ26" s="1544"/>
      <c r="BK26" s="1544"/>
      <c r="BL26" s="148"/>
      <c r="BM26" s="148"/>
      <c r="BN26" s="148"/>
      <c r="BO26" s="148"/>
      <c r="BP26" s="148"/>
      <c r="BQ26" s="148"/>
      <c r="BR26" s="148"/>
      <c r="BS26" s="148"/>
      <c r="BT26" s="1543"/>
      <c r="BU26" s="148"/>
      <c r="BV26" s="148"/>
      <c r="BW26" s="148"/>
      <c r="BX26" s="148"/>
      <c r="BY26" s="1543"/>
      <c r="BZ26" s="148"/>
      <c r="CA26" s="148"/>
      <c r="CB26" s="148"/>
      <c r="CC26" s="1543"/>
      <c r="CD26" s="1543"/>
      <c r="CE26" s="1543"/>
      <c r="CF26" s="148"/>
      <c r="CG26" s="148"/>
      <c r="CH26" s="1543"/>
      <c r="CI26" s="148"/>
      <c r="CJ26" s="148"/>
      <c r="CK26" s="148"/>
      <c r="CL26" s="148"/>
      <c r="CM26" s="148"/>
      <c r="CN26" s="148"/>
      <c r="CO26" s="148"/>
      <c r="CP26" s="148"/>
      <c r="CQ26" s="148"/>
      <c r="CR26" s="148"/>
      <c r="CS26" s="148"/>
      <c r="CT26" s="148"/>
      <c r="CU26" s="148"/>
      <c r="CV26" s="148"/>
      <c r="CW26" s="148"/>
      <c r="CX26" s="148"/>
      <c r="CY26" s="148"/>
      <c r="CZ26" s="148"/>
      <c r="DA26" s="148"/>
      <c r="DB26" s="148"/>
      <c r="DC26" s="148"/>
      <c r="DD26" s="148"/>
      <c r="DE26" s="148"/>
      <c r="DF26" s="148"/>
      <c r="DG26" s="148"/>
      <c r="DH26" s="148"/>
      <c r="DI26" s="148"/>
      <c r="DJ26" s="148"/>
      <c r="DK26" s="148"/>
      <c r="DL26" s="148"/>
      <c r="DM26" s="148"/>
      <c r="DN26" s="148"/>
      <c r="DO26" s="148"/>
      <c r="DP26" s="148"/>
      <c r="DQ26" s="148"/>
      <c r="DR26" s="148"/>
      <c r="DS26" s="148" t="s">
        <v>1153</v>
      </c>
      <c r="DT26" s="148" t="s">
        <v>1153</v>
      </c>
      <c r="DU26" s="148" t="s">
        <v>1153</v>
      </c>
      <c r="DV26" s="148" t="s">
        <v>1153</v>
      </c>
      <c r="DW26" s="148" t="s">
        <v>1153</v>
      </c>
      <c r="DX26" s="148" t="s">
        <v>1153</v>
      </c>
      <c r="DY26" s="148" t="s">
        <v>1153</v>
      </c>
      <c r="DZ26" s="148" t="s">
        <v>1153</v>
      </c>
      <c r="EA26" s="148" t="s">
        <v>1153</v>
      </c>
      <c r="EB26" s="148" t="s">
        <v>1153</v>
      </c>
      <c r="EC26" s="148" t="s">
        <v>1153</v>
      </c>
      <c r="ED26" s="148" t="s">
        <v>1153</v>
      </c>
      <c r="EE26" s="148" t="s">
        <v>1153</v>
      </c>
      <c r="EF26" s="148" t="s">
        <v>1153</v>
      </c>
      <c r="EG26" s="148" t="s">
        <v>1153</v>
      </c>
      <c r="EH26" s="148" t="s">
        <v>1153</v>
      </c>
      <c r="EI26" s="148" t="s">
        <v>1153</v>
      </c>
      <c r="EJ26" s="148" t="s">
        <v>1153</v>
      </c>
      <c r="EK26" s="148" t="s">
        <v>1153</v>
      </c>
      <c r="EL26" s="148" t="s">
        <v>1153</v>
      </c>
      <c r="EM26" s="148" t="s">
        <v>1153</v>
      </c>
      <c r="EN26" s="148" t="s">
        <v>1153</v>
      </c>
      <c r="EO26" s="148" t="s">
        <v>1153</v>
      </c>
      <c r="EP26" s="148" t="s">
        <v>1153</v>
      </c>
      <c r="EQ26" s="148" t="s">
        <v>1153</v>
      </c>
      <c r="ER26" s="148" t="s">
        <v>1153</v>
      </c>
      <c r="ES26" s="148" t="s">
        <v>1153</v>
      </c>
      <c r="ET26" s="148" t="s">
        <v>1153</v>
      </c>
      <c r="EU26" s="148" t="s">
        <v>1153</v>
      </c>
      <c r="EV26" s="148" t="s">
        <v>1153</v>
      </c>
      <c r="EW26" s="148" t="s">
        <v>1153</v>
      </c>
      <c r="EX26" s="148" t="s">
        <v>1153</v>
      </c>
      <c r="EY26" s="148" t="s">
        <v>1153</v>
      </c>
      <c r="EZ26" s="148" t="s">
        <v>1153</v>
      </c>
      <c r="FA26" s="148" t="s">
        <v>1153</v>
      </c>
      <c r="FB26" s="148" t="s">
        <v>1153</v>
      </c>
      <c r="FC26" s="148" t="s">
        <v>1153</v>
      </c>
      <c r="FD26" s="148" t="s">
        <v>9724</v>
      </c>
      <c r="FE26" s="148" t="s">
        <v>4704</v>
      </c>
      <c r="FF26" s="1756">
        <v>45849</v>
      </c>
    </row>
    <row r="27" spans="1:162" ht="30">
      <c r="A27" s="156" t="s">
        <v>6664</v>
      </c>
      <c r="B27" s="374">
        <v>41438</v>
      </c>
      <c r="C27" s="156" t="s">
        <v>6665</v>
      </c>
      <c r="D27" s="156" t="s">
        <v>1153</v>
      </c>
      <c r="E27" s="156" t="s">
        <v>6666</v>
      </c>
      <c r="F27" s="156">
        <v>9531731</v>
      </c>
      <c r="G27" s="156"/>
      <c r="H27" s="156"/>
      <c r="I27" s="156"/>
      <c r="J27" s="156" t="s">
        <v>322</v>
      </c>
      <c r="K27" s="156"/>
      <c r="L27" s="156" t="s">
        <v>69</v>
      </c>
      <c r="M27" s="156" t="s">
        <v>70</v>
      </c>
      <c r="N27" s="156" t="s">
        <v>6667</v>
      </c>
      <c r="O27" s="156" t="s">
        <v>1153</v>
      </c>
      <c r="P27" s="156" t="s">
        <v>1153</v>
      </c>
      <c r="Q27" s="156" t="s">
        <v>1153</v>
      </c>
      <c r="R27" s="156" t="s">
        <v>1153</v>
      </c>
      <c r="S27" s="156" t="s">
        <v>1153</v>
      </c>
      <c r="T27" s="156" t="s">
        <v>1153</v>
      </c>
      <c r="U27" s="156" t="s">
        <v>1153</v>
      </c>
      <c r="V27" s="156" t="s">
        <v>1153</v>
      </c>
      <c r="W27" s="156" t="s">
        <v>1153</v>
      </c>
      <c r="X27" s="156" t="s">
        <v>1153</v>
      </c>
      <c r="Y27" s="156" t="s">
        <v>1153</v>
      </c>
      <c r="Z27" s="156" t="s">
        <v>1153</v>
      </c>
      <c r="AA27" s="156" t="s">
        <v>1153</v>
      </c>
      <c r="AB27" s="156" t="s">
        <v>1153</v>
      </c>
      <c r="AC27" s="156" t="s">
        <v>1153</v>
      </c>
      <c r="AD27" s="156" t="s">
        <v>1153</v>
      </c>
      <c r="AE27" s="156" t="s">
        <v>1153</v>
      </c>
      <c r="AF27" s="156" t="s">
        <v>1153</v>
      </c>
      <c r="AG27" s="156" t="s">
        <v>1153</v>
      </c>
      <c r="AH27" s="156" t="s">
        <v>1153</v>
      </c>
      <c r="AI27" s="156" t="s">
        <v>1153</v>
      </c>
      <c r="AJ27" s="156" t="s">
        <v>1153</v>
      </c>
      <c r="AK27" s="156" t="s">
        <v>1153</v>
      </c>
      <c r="AL27" s="156" t="s">
        <v>1153</v>
      </c>
      <c r="AM27" s="156" t="s">
        <v>1153</v>
      </c>
      <c r="AN27" s="156" t="s">
        <v>1153</v>
      </c>
      <c r="AO27" s="156" t="s">
        <v>1153</v>
      </c>
      <c r="AP27" s="156" t="s">
        <v>1153</v>
      </c>
      <c r="AQ27" s="156" t="s">
        <v>1153</v>
      </c>
      <c r="AR27" s="156" t="s">
        <v>1153</v>
      </c>
      <c r="AS27" s="156" t="s">
        <v>1153</v>
      </c>
      <c r="AT27" s="156" t="s">
        <v>1153</v>
      </c>
      <c r="AU27" s="156" t="s">
        <v>1153</v>
      </c>
      <c r="AV27" s="156" t="s">
        <v>1153</v>
      </c>
      <c r="AW27" s="156" t="s">
        <v>1153</v>
      </c>
      <c r="AX27" s="156" t="s">
        <v>1153</v>
      </c>
      <c r="AY27" s="156" t="s">
        <v>1153</v>
      </c>
      <c r="AZ27" s="156" t="s">
        <v>1153</v>
      </c>
      <c r="BA27" s="156" t="s">
        <v>1153</v>
      </c>
      <c r="BB27" s="156" t="s">
        <v>1153</v>
      </c>
      <c r="BC27" s="156">
        <v>237</v>
      </c>
      <c r="BD27" s="375">
        <v>41751</v>
      </c>
      <c r="BE27" s="156"/>
      <c r="BF27" s="156" t="s">
        <v>1156</v>
      </c>
      <c r="BG27" s="156" t="s">
        <v>1153</v>
      </c>
      <c r="BH27" s="156" t="s">
        <v>1153</v>
      </c>
      <c r="BI27" s="374">
        <v>41800</v>
      </c>
      <c r="BJ27" s="375">
        <v>41816</v>
      </c>
      <c r="BK27" s="375">
        <v>45469</v>
      </c>
      <c r="BL27" s="156" t="s">
        <v>1153</v>
      </c>
      <c r="BM27" s="156" t="s">
        <v>1153</v>
      </c>
      <c r="BN27" s="156" t="s">
        <v>1153</v>
      </c>
      <c r="BO27" s="156" t="s">
        <v>1153</v>
      </c>
      <c r="BP27" s="156" t="s">
        <v>1153</v>
      </c>
      <c r="BQ27" s="156" t="s">
        <v>1153</v>
      </c>
      <c r="BR27" s="156" t="s">
        <v>1153</v>
      </c>
      <c r="BS27" s="156" t="s">
        <v>1153</v>
      </c>
      <c r="BT27" s="156" t="s">
        <v>1153</v>
      </c>
      <c r="BU27" s="156" t="s">
        <v>1153</v>
      </c>
      <c r="BV27" s="156" t="s">
        <v>1153</v>
      </c>
      <c r="BW27" s="156" t="s">
        <v>1153</v>
      </c>
      <c r="BX27" s="156" t="s">
        <v>1153</v>
      </c>
      <c r="BY27" s="156" t="s">
        <v>1153</v>
      </c>
      <c r="BZ27" s="156" t="s">
        <v>1153</v>
      </c>
      <c r="CA27" s="156" t="s">
        <v>1153</v>
      </c>
      <c r="CB27" s="156" t="s">
        <v>1153</v>
      </c>
      <c r="CC27" s="156" t="s">
        <v>1153</v>
      </c>
      <c r="CD27" s="156" t="s">
        <v>1153</v>
      </c>
      <c r="CE27" s="156" t="s">
        <v>1153</v>
      </c>
      <c r="CF27" s="156" t="s">
        <v>1153</v>
      </c>
      <c r="CG27" s="156" t="s">
        <v>1153</v>
      </c>
      <c r="CH27" s="156" t="s">
        <v>1153</v>
      </c>
      <c r="CI27" s="156" t="s">
        <v>1153</v>
      </c>
      <c r="CJ27" s="156" t="s">
        <v>1153</v>
      </c>
      <c r="CK27" s="156" t="s">
        <v>1153</v>
      </c>
      <c r="CL27" s="156" t="s">
        <v>1153</v>
      </c>
      <c r="CM27" s="156" t="s">
        <v>1153</v>
      </c>
      <c r="CN27" s="156" t="s">
        <v>1153</v>
      </c>
      <c r="CO27" s="156" t="s">
        <v>1153</v>
      </c>
      <c r="CP27" s="156" t="s">
        <v>1153</v>
      </c>
      <c r="CQ27" s="156" t="s">
        <v>1153</v>
      </c>
      <c r="CR27" s="156" t="s">
        <v>1153</v>
      </c>
      <c r="CS27" s="156" t="s">
        <v>1153</v>
      </c>
      <c r="CT27" s="156" t="s">
        <v>1153</v>
      </c>
      <c r="CU27" s="156" t="s">
        <v>1153</v>
      </c>
      <c r="CV27" s="156" t="s">
        <v>1153</v>
      </c>
      <c r="CW27" s="156" t="s">
        <v>1153</v>
      </c>
      <c r="CX27" s="156" t="s">
        <v>1153</v>
      </c>
      <c r="CY27" s="156" t="s">
        <v>1153</v>
      </c>
      <c r="CZ27" s="156" t="s">
        <v>1153</v>
      </c>
      <c r="DA27" s="156" t="s">
        <v>1153</v>
      </c>
      <c r="DB27" s="156" t="s">
        <v>1153</v>
      </c>
      <c r="DC27" s="156" t="s">
        <v>1153</v>
      </c>
      <c r="DD27" s="156" t="s">
        <v>1153</v>
      </c>
      <c r="DE27" s="156" t="s">
        <v>1153</v>
      </c>
      <c r="DF27" s="156" t="s">
        <v>1153</v>
      </c>
      <c r="DG27" s="156" t="s">
        <v>1153</v>
      </c>
      <c r="DH27" s="156" t="s">
        <v>1153</v>
      </c>
      <c r="DI27" s="156" t="s">
        <v>1153</v>
      </c>
      <c r="DJ27" s="156" t="s">
        <v>1153</v>
      </c>
      <c r="DK27" s="156" t="s">
        <v>1153</v>
      </c>
      <c r="DL27" s="156" t="s">
        <v>1153</v>
      </c>
      <c r="DM27" s="156" t="s">
        <v>1153</v>
      </c>
      <c r="DN27" s="156" t="s">
        <v>1153</v>
      </c>
      <c r="DO27" s="156" t="s">
        <v>1153</v>
      </c>
      <c r="DP27" s="156" t="s">
        <v>1153</v>
      </c>
      <c r="DQ27" s="156" t="s">
        <v>1153</v>
      </c>
      <c r="DR27" s="156" t="s">
        <v>1153</v>
      </c>
      <c r="DS27" s="156" t="s">
        <v>1153</v>
      </c>
      <c r="DT27" s="156" t="s">
        <v>1153</v>
      </c>
      <c r="DU27" s="156" t="s">
        <v>1153</v>
      </c>
      <c r="DV27" s="156" t="s">
        <v>1153</v>
      </c>
      <c r="DW27" s="156" t="s">
        <v>1153</v>
      </c>
      <c r="DX27" s="156" t="s">
        <v>1153</v>
      </c>
      <c r="DY27" s="156" t="s">
        <v>1153</v>
      </c>
      <c r="DZ27" s="156" t="s">
        <v>1153</v>
      </c>
      <c r="EA27" s="156" t="s">
        <v>1153</v>
      </c>
      <c r="EB27" s="156" t="s">
        <v>1153</v>
      </c>
      <c r="EC27" s="156" t="s">
        <v>1153</v>
      </c>
      <c r="ED27" s="156" t="s">
        <v>1153</v>
      </c>
      <c r="EE27" s="156" t="s">
        <v>1153</v>
      </c>
      <c r="EF27" s="156" t="s">
        <v>1153</v>
      </c>
      <c r="EG27" s="156" t="s">
        <v>1153</v>
      </c>
      <c r="EH27" s="156" t="s">
        <v>1153</v>
      </c>
      <c r="EI27" s="156" t="s">
        <v>1153</v>
      </c>
      <c r="EJ27" s="156" t="s">
        <v>1153</v>
      </c>
      <c r="EK27" s="156" t="s">
        <v>1153</v>
      </c>
      <c r="EL27" s="156" t="s">
        <v>1153</v>
      </c>
      <c r="EM27" s="156" t="s">
        <v>1153</v>
      </c>
      <c r="EN27" s="156" t="s">
        <v>1153</v>
      </c>
      <c r="EO27" s="156" t="s">
        <v>1153</v>
      </c>
      <c r="EP27" s="156" t="s">
        <v>1153</v>
      </c>
      <c r="EQ27" s="156" t="s">
        <v>1153</v>
      </c>
      <c r="ER27" s="156" t="s">
        <v>1153</v>
      </c>
      <c r="ES27" s="156" t="s">
        <v>1153</v>
      </c>
      <c r="ET27" s="156" t="s">
        <v>1153</v>
      </c>
      <c r="EU27" s="374">
        <v>43570</v>
      </c>
      <c r="EV27" s="156" t="s">
        <v>6668</v>
      </c>
      <c r="EW27" s="156"/>
      <c r="EX27" s="156"/>
      <c r="EY27" s="156"/>
      <c r="EZ27" s="156"/>
      <c r="FA27" s="156"/>
      <c r="FB27" s="156">
        <v>681</v>
      </c>
      <c r="FC27" s="375">
        <v>44063</v>
      </c>
      <c r="FD27" s="156" t="s">
        <v>6669</v>
      </c>
      <c r="FE27" s="156"/>
      <c r="FF27" s="156"/>
    </row>
    <row r="28" spans="1:162" s="911" customFormat="1" ht="29.25" customHeight="1">
      <c r="A28" s="909" t="s">
        <v>6868</v>
      </c>
      <c r="B28" s="910">
        <v>41494</v>
      </c>
      <c r="C28" s="909" t="s">
        <v>6867</v>
      </c>
      <c r="D28" s="909" t="s">
        <v>6736</v>
      </c>
      <c r="E28" s="909" t="s">
        <v>6869</v>
      </c>
      <c r="F28" s="909" t="s">
        <v>6870</v>
      </c>
      <c r="G28" s="909" t="s">
        <v>6871</v>
      </c>
      <c r="H28" s="909">
        <v>3054741574</v>
      </c>
      <c r="I28" s="909" t="s">
        <v>6872</v>
      </c>
      <c r="J28" s="909" t="s">
        <v>293</v>
      </c>
      <c r="K28" s="909" t="s">
        <v>6871</v>
      </c>
      <c r="L28" s="909" t="s">
        <v>69</v>
      </c>
      <c r="M28" s="909" t="s">
        <v>70</v>
      </c>
      <c r="N28" s="909" t="s">
        <v>631</v>
      </c>
      <c r="O28" s="909"/>
      <c r="P28" s="909"/>
      <c r="Q28" s="909"/>
      <c r="R28" s="909"/>
      <c r="S28" s="909"/>
      <c r="T28" s="909"/>
      <c r="U28" s="909"/>
      <c r="V28" s="909"/>
      <c r="W28" s="909"/>
      <c r="X28" s="909"/>
      <c r="Y28" s="909"/>
      <c r="Z28" s="909"/>
      <c r="AA28" s="909"/>
      <c r="AB28" s="909"/>
      <c r="AC28" s="909"/>
      <c r="AD28" s="909"/>
      <c r="AE28" s="909"/>
      <c r="AF28" s="909"/>
      <c r="AG28" s="909"/>
      <c r="AH28" s="909"/>
      <c r="AI28" s="909"/>
      <c r="AJ28" s="909"/>
      <c r="AK28" s="909"/>
      <c r="AL28" s="909"/>
      <c r="AM28" s="909"/>
      <c r="AN28" s="909"/>
      <c r="AO28" s="909"/>
      <c r="AP28" s="909"/>
      <c r="AQ28" s="909"/>
      <c r="AR28" s="909"/>
      <c r="AS28" s="909"/>
      <c r="AT28" s="909"/>
      <c r="AU28" s="909"/>
      <c r="AV28" s="909"/>
      <c r="AW28" s="909"/>
      <c r="AX28" s="909"/>
      <c r="AY28" s="909"/>
      <c r="AZ28" s="909"/>
      <c r="BA28" s="909"/>
      <c r="BB28" s="909"/>
      <c r="BC28" s="909">
        <v>419</v>
      </c>
      <c r="BD28" s="910">
        <v>41513</v>
      </c>
      <c r="BE28" s="909" t="s">
        <v>6547</v>
      </c>
      <c r="BF28" s="909" t="s">
        <v>1156</v>
      </c>
      <c r="BG28" s="909" t="s">
        <v>1153</v>
      </c>
      <c r="BH28" s="909" t="s">
        <v>1153</v>
      </c>
      <c r="BI28" s="909"/>
      <c r="BJ28" s="909"/>
      <c r="BK28" s="909"/>
      <c r="BL28" s="909"/>
      <c r="BM28" s="909"/>
      <c r="BN28" s="909"/>
      <c r="BO28" s="909"/>
      <c r="BP28" s="909"/>
      <c r="BQ28" s="909"/>
      <c r="BR28" s="909"/>
      <c r="BS28" s="909"/>
      <c r="BT28" s="909"/>
      <c r="BU28" s="909"/>
      <c r="BV28" s="909"/>
      <c r="BW28" s="909"/>
      <c r="BX28" s="909"/>
      <c r="BY28" s="909"/>
      <c r="BZ28" s="909"/>
      <c r="CA28" s="909"/>
      <c r="CB28" s="909"/>
      <c r="CC28" s="909"/>
      <c r="CD28" s="909"/>
      <c r="CE28" s="909"/>
      <c r="CF28" s="909"/>
      <c r="CG28" s="909"/>
      <c r="CH28" s="909"/>
      <c r="CI28" s="909"/>
      <c r="CJ28" s="909"/>
      <c r="CK28" s="909"/>
      <c r="CL28" s="909"/>
      <c r="CM28" s="909"/>
      <c r="CN28" s="909"/>
      <c r="CO28" s="909"/>
      <c r="CP28" s="909"/>
      <c r="CQ28" s="909"/>
      <c r="CR28" s="909"/>
      <c r="CS28" s="909"/>
      <c r="CT28" s="909"/>
      <c r="CU28" s="909"/>
      <c r="CV28" s="909"/>
      <c r="CW28" s="909"/>
      <c r="CX28" s="909"/>
      <c r="CY28" s="909"/>
      <c r="CZ28" s="909"/>
      <c r="DA28" s="909"/>
      <c r="DB28" s="909"/>
      <c r="DC28" s="909"/>
      <c r="DD28" s="909"/>
      <c r="DE28" s="909"/>
      <c r="DF28" s="909"/>
      <c r="DG28" s="909"/>
      <c r="DH28" s="909"/>
      <c r="DI28" s="909"/>
      <c r="DJ28" s="909"/>
      <c r="DK28" s="909"/>
      <c r="DL28" s="909"/>
      <c r="DM28" s="909"/>
      <c r="DN28" s="909"/>
      <c r="DO28" s="909"/>
      <c r="DP28" s="909"/>
      <c r="DQ28" s="909"/>
      <c r="DR28" s="909"/>
      <c r="DS28" s="909"/>
      <c r="DT28" s="909"/>
      <c r="DU28" s="909"/>
      <c r="DV28" s="909"/>
      <c r="DW28" s="909"/>
      <c r="DX28" s="909"/>
      <c r="DY28" s="909"/>
      <c r="DZ28" s="909"/>
      <c r="EA28" s="909"/>
      <c r="EB28" s="909"/>
      <c r="EC28" s="909"/>
      <c r="ED28" s="909"/>
      <c r="EE28" s="909"/>
      <c r="EF28" s="909"/>
      <c r="EG28" s="909"/>
      <c r="EH28" s="909"/>
      <c r="EI28" s="909"/>
      <c r="EJ28" s="909"/>
      <c r="EK28" s="909"/>
      <c r="EL28" s="909"/>
      <c r="EM28" s="909"/>
      <c r="EN28" s="909"/>
      <c r="EO28" s="909"/>
      <c r="EP28" s="909"/>
      <c r="EQ28" s="909"/>
      <c r="ER28" s="909"/>
      <c r="ES28" s="909"/>
      <c r="ET28" s="909"/>
      <c r="EU28" s="909"/>
      <c r="EV28" s="909"/>
      <c r="EW28" s="909"/>
      <c r="EX28" s="909"/>
      <c r="EY28" s="909"/>
      <c r="EZ28" s="909"/>
      <c r="FA28" s="909"/>
      <c r="FB28" s="909"/>
      <c r="FC28" s="909"/>
      <c r="FD28" s="909"/>
      <c r="FE28" s="909"/>
      <c r="FF28" s="909"/>
    </row>
    <row r="29" spans="1:162" s="181" customFormat="1" ht="50.1" customHeight="1">
      <c r="A29" s="1898" t="s">
        <v>7501</v>
      </c>
      <c r="B29" s="1899">
        <v>41541</v>
      </c>
      <c r="C29" s="1898" t="s">
        <v>7500</v>
      </c>
      <c r="D29" s="1898" t="s">
        <v>6736</v>
      </c>
      <c r="E29" s="1898" t="s">
        <v>7502</v>
      </c>
      <c r="F29" s="1898" t="s">
        <v>7503</v>
      </c>
      <c r="G29" s="1898" t="s">
        <v>7477</v>
      </c>
      <c r="H29" s="1898">
        <v>3112463416</v>
      </c>
      <c r="I29" s="1900" t="s">
        <v>7504</v>
      </c>
      <c r="J29" s="1898" t="s">
        <v>375</v>
      </c>
      <c r="K29" s="1898" t="s">
        <v>7505</v>
      </c>
      <c r="L29" s="1898" t="s">
        <v>69</v>
      </c>
      <c r="M29" s="1898" t="s">
        <v>70</v>
      </c>
      <c r="N29" s="1898" t="s">
        <v>1603</v>
      </c>
      <c r="O29" s="1898" t="s">
        <v>1153</v>
      </c>
      <c r="P29" s="1898" t="s">
        <v>9548</v>
      </c>
      <c r="Q29" s="1899" t="s">
        <v>9549</v>
      </c>
      <c r="R29" s="1898" t="s">
        <v>9550</v>
      </c>
      <c r="S29" s="1898" t="s">
        <v>1153</v>
      </c>
      <c r="T29" s="1898" t="s">
        <v>1153</v>
      </c>
      <c r="U29" s="1898" t="s">
        <v>10216</v>
      </c>
      <c r="V29" s="1899" t="s">
        <v>10217</v>
      </c>
      <c r="W29" s="1898" t="s">
        <v>8073</v>
      </c>
      <c r="X29" s="1898">
        <v>148485</v>
      </c>
      <c r="Y29" s="1898">
        <v>148485</v>
      </c>
      <c r="Z29" s="1898">
        <v>148485</v>
      </c>
      <c r="AA29" s="1899">
        <v>45568</v>
      </c>
      <c r="AB29" s="1898" t="s">
        <v>1153</v>
      </c>
      <c r="AC29" s="1898" t="s">
        <v>1153</v>
      </c>
      <c r="AD29" s="1898" t="s">
        <v>1153</v>
      </c>
      <c r="AE29" s="1898" t="s">
        <v>1153</v>
      </c>
      <c r="AF29" s="1899" t="s">
        <v>9545</v>
      </c>
      <c r="AG29" s="1898" t="s">
        <v>9546</v>
      </c>
      <c r="AH29" s="1898"/>
      <c r="AI29" s="1898" t="s">
        <v>1153</v>
      </c>
      <c r="AJ29" s="1898" t="s">
        <v>1153</v>
      </c>
      <c r="AK29" s="1898" t="s">
        <v>1153</v>
      </c>
      <c r="AL29" s="1898" t="s">
        <v>1153</v>
      </c>
      <c r="AM29" s="1898" t="s">
        <v>1153</v>
      </c>
      <c r="AN29" s="1899" t="s">
        <v>9547</v>
      </c>
      <c r="AO29" s="1898" t="s">
        <v>7237</v>
      </c>
      <c r="AP29" s="1898" t="s">
        <v>7506</v>
      </c>
      <c r="AQ29" s="1898" t="s">
        <v>7505</v>
      </c>
      <c r="AR29" s="1898" t="s">
        <v>7508</v>
      </c>
      <c r="AS29" s="1898" t="s">
        <v>7507</v>
      </c>
      <c r="AT29" s="1898" t="s">
        <v>7507</v>
      </c>
      <c r="AU29" s="1898">
        <v>200</v>
      </c>
      <c r="AV29" s="1898" t="s">
        <v>1153</v>
      </c>
      <c r="AW29" s="1898" t="s">
        <v>1153</v>
      </c>
      <c r="AX29" s="1898" t="s">
        <v>9542</v>
      </c>
      <c r="AY29" s="1899" t="s">
        <v>9543</v>
      </c>
      <c r="AZ29" s="1898" t="s">
        <v>9544</v>
      </c>
      <c r="BA29" s="1898" t="s">
        <v>1153</v>
      </c>
      <c r="BB29" s="1898" t="s">
        <v>1153</v>
      </c>
      <c r="BC29" s="1898">
        <v>395</v>
      </c>
      <c r="BD29" s="1899">
        <v>41822</v>
      </c>
      <c r="BE29" s="1899" t="s">
        <v>7494</v>
      </c>
      <c r="BF29" s="1898" t="s">
        <v>1156</v>
      </c>
      <c r="BG29" s="1898" t="s">
        <v>1153</v>
      </c>
      <c r="BH29" s="1898" t="s">
        <v>1153</v>
      </c>
      <c r="BI29" s="1899">
        <v>41838</v>
      </c>
      <c r="BJ29" s="1899">
        <v>41855</v>
      </c>
      <c r="BK29" s="1899">
        <v>45508</v>
      </c>
      <c r="BL29" s="1898" t="s">
        <v>1153</v>
      </c>
      <c r="BM29" s="1898" t="s">
        <v>1153</v>
      </c>
      <c r="BN29" s="1898" t="s">
        <v>1153</v>
      </c>
      <c r="BO29" s="1898" t="s">
        <v>1153</v>
      </c>
      <c r="BP29" s="1898" t="s">
        <v>1153</v>
      </c>
      <c r="BQ29" s="1898" t="s">
        <v>1153</v>
      </c>
      <c r="BR29" s="1898" t="s">
        <v>1153</v>
      </c>
      <c r="BS29" s="1898" t="s">
        <v>8071</v>
      </c>
      <c r="BT29" s="1899">
        <v>44327</v>
      </c>
      <c r="BU29" s="1898" t="s">
        <v>1153</v>
      </c>
      <c r="BV29" s="1898" t="s">
        <v>1153</v>
      </c>
      <c r="BW29" s="1898" t="s">
        <v>1153</v>
      </c>
      <c r="BX29" s="1898">
        <v>886</v>
      </c>
      <c r="BY29" s="1899">
        <v>44407</v>
      </c>
      <c r="BZ29" s="1898" t="s">
        <v>82</v>
      </c>
      <c r="CA29" s="1898" t="s">
        <v>1206</v>
      </c>
      <c r="CB29" s="1898" t="s">
        <v>1153</v>
      </c>
      <c r="CC29" s="1898" t="s">
        <v>1153</v>
      </c>
      <c r="CD29" s="1898" t="s">
        <v>1153</v>
      </c>
      <c r="CE29" s="1898" t="s">
        <v>1153</v>
      </c>
      <c r="CF29" s="1898" t="s">
        <v>1153</v>
      </c>
      <c r="CG29" s="1898" t="s">
        <v>1153</v>
      </c>
      <c r="CH29" s="1898" t="s">
        <v>1153</v>
      </c>
      <c r="CI29" s="1898" t="s">
        <v>1153</v>
      </c>
      <c r="CJ29" s="1898" t="s">
        <v>1153</v>
      </c>
      <c r="CK29" s="1898" t="s">
        <v>1153</v>
      </c>
      <c r="CL29" s="1898" t="s">
        <v>1153</v>
      </c>
      <c r="CM29" s="1898" t="s">
        <v>1153</v>
      </c>
      <c r="CN29" s="1898" t="s">
        <v>1153</v>
      </c>
      <c r="CO29" s="1898" t="s">
        <v>1153</v>
      </c>
      <c r="CP29" s="1898" t="s">
        <v>1153</v>
      </c>
      <c r="CQ29" s="1898" t="s">
        <v>1153</v>
      </c>
      <c r="CR29" s="1898" t="s">
        <v>1153</v>
      </c>
      <c r="CS29" s="1898" t="s">
        <v>1153</v>
      </c>
      <c r="CT29" s="1898" t="s">
        <v>1153</v>
      </c>
      <c r="CU29" s="1898" t="s">
        <v>1153</v>
      </c>
      <c r="CV29" s="1898" t="s">
        <v>1153</v>
      </c>
      <c r="CW29" s="1898" t="s">
        <v>1153</v>
      </c>
      <c r="CX29" s="1898" t="s">
        <v>1153</v>
      </c>
      <c r="CY29" s="1898" t="s">
        <v>1153</v>
      </c>
      <c r="CZ29" s="1898" t="s">
        <v>1153</v>
      </c>
      <c r="DA29" s="1898" t="s">
        <v>1153</v>
      </c>
      <c r="DB29" s="1898" t="s">
        <v>1153</v>
      </c>
      <c r="DC29" s="1898" t="s">
        <v>8074</v>
      </c>
      <c r="DD29" s="1899">
        <v>45477</v>
      </c>
      <c r="DE29" s="1898" t="s">
        <v>1153</v>
      </c>
      <c r="DF29" s="1898" t="s">
        <v>1153</v>
      </c>
      <c r="DG29" s="1898" t="s">
        <v>1153</v>
      </c>
      <c r="DH29" s="1898">
        <v>1271</v>
      </c>
      <c r="DI29" s="1899">
        <v>45628</v>
      </c>
      <c r="DJ29" s="1899">
        <v>45643</v>
      </c>
      <c r="DK29" s="1898" t="s">
        <v>1153</v>
      </c>
      <c r="DL29" s="1898" t="s">
        <v>1153</v>
      </c>
      <c r="DM29" s="1898" t="s">
        <v>1153</v>
      </c>
      <c r="DN29" s="1898" t="s">
        <v>1153</v>
      </c>
      <c r="DO29" s="1898" t="s">
        <v>1153</v>
      </c>
      <c r="DP29" s="1898" t="s">
        <v>1153</v>
      </c>
      <c r="DQ29" s="1898" t="s">
        <v>1153</v>
      </c>
      <c r="DR29" s="1898" t="s">
        <v>1153</v>
      </c>
      <c r="DS29" s="1898" t="s">
        <v>1153</v>
      </c>
      <c r="DT29" s="1898" t="s">
        <v>1153</v>
      </c>
      <c r="DU29" s="1898" t="s">
        <v>1153</v>
      </c>
      <c r="DV29" s="1898" t="s">
        <v>1153</v>
      </c>
      <c r="DW29" s="1898" t="s">
        <v>1153</v>
      </c>
      <c r="DX29" s="1898" t="s">
        <v>1153</v>
      </c>
      <c r="DY29" s="1898" t="s">
        <v>1153</v>
      </c>
      <c r="DZ29" s="1898" t="s">
        <v>1153</v>
      </c>
      <c r="EA29" s="1898" t="s">
        <v>1153</v>
      </c>
      <c r="EB29" s="1898" t="s">
        <v>1153</v>
      </c>
      <c r="EC29" s="1898" t="s">
        <v>1153</v>
      </c>
      <c r="ED29" s="1898" t="s">
        <v>1153</v>
      </c>
      <c r="EE29" s="1898" t="s">
        <v>1153</v>
      </c>
      <c r="EF29" s="1898" t="s">
        <v>1153</v>
      </c>
      <c r="EG29" s="1898" t="s">
        <v>1153</v>
      </c>
      <c r="EH29" s="1898" t="s">
        <v>1153</v>
      </c>
      <c r="EI29" s="1898" t="s">
        <v>1153</v>
      </c>
      <c r="EJ29" s="1898" t="s">
        <v>1153</v>
      </c>
      <c r="EK29" s="1898" t="s">
        <v>1153</v>
      </c>
      <c r="EL29" s="1898" t="s">
        <v>1153</v>
      </c>
      <c r="EM29" s="1898" t="s">
        <v>1153</v>
      </c>
      <c r="EN29" s="1898" t="s">
        <v>1153</v>
      </c>
      <c r="EO29" s="1898" t="s">
        <v>1153</v>
      </c>
      <c r="EP29" s="1898" t="s">
        <v>1153</v>
      </c>
      <c r="EQ29" s="1898" t="s">
        <v>1153</v>
      </c>
      <c r="ER29" s="1898" t="s">
        <v>1153</v>
      </c>
      <c r="ES29" s="1898" t="s">
        <v>1153</v>
      </c>
      <c r="ET29" s="1898" t="s">
        <v>1153</v>
      </c>
      <c r="EU29" s="1899">
        <v>45003</v>
      </c>
      <c r="EV29" s="1898" t="s">
        <v>8072</v>
      </c>
      <c r="EW29" s="1898">
        <v>49.29</v>
      </c>
      <c r="EX29" s="1898" t="s">
        <v>1153</v>
      </c>
      <c r="EY29" s="1898" t="s">
        <v>1153</v>
      </c>
      <c r="EZ29" s="1898" t="s">
        <v>1153</v>
      </c>
      <c r="FA29" s="1898" t="s">
        <v>1153</v>
      </c>
      <c r="FB29" s="1898" t="s">
        <v>1153</v>
      </c>
      <c r="FC29" s="1898" t="s">
        <v>1153</v>
      </c>
      <c r="FD29" s="1898" t="s">
        <v>9551</v>
      </c>
      <c r="FE29" s="1898" t="s">
        <v>4704</v>
      </c>
      <c r="FF29" s="1899">
        <v>45897</v>
      </c>
    </row>
    <row r="30" spans="1:162" s="160" customFormat="1" ht="60">
      <c r="A30" s="160" t="s">
        <v>9991</v>
      </c>
      <c r="B30" s="2061" t="s">
        <v>9992</v>
      </c>
      <c r="C30" s="160" t="s">
        <v>9993</v>
      </c>
      <c r="D30" s="160" t="s">
        <v>1153</v>
      </c>
      <c r="E30" s="160" t="s">
        <v>9994</v>
      </c>
      <c r="F30" s="2062">
        <v>1054801105</v>
      </c>
      <c r="G30" s="160" t="s">
        <v>424</v>
      </c>
      <c r="H30" s="160" t="s">
        <v>9995</v>
      </c>
      <c r="I30" s="160" t="s">
        <v>1153</v>
      </c>
      <c r="J30" s="160" t="s">
        <v>474</v>
      </c>
      <c r="K30" s="160" t="s">
        <v>424</v>
      </c>
      <c r="L30" s="160" t="s">
        <v>69</v>
      </c>
      <c r="M30" s="160" t="s">
        <v>1153</v>
      </c>
      <c r="N30" s="160" t="s">
        <v>2353</v>
      </c>
      <c r="O30" s="160" t="s">
        <v>1153</v>
      </c>
      <c r="P30" s="160" t="s">
        <v>1153</v>
      </c>
      <c r="Q30" s="160" t="s">
        <v>1153</v>
      </c>
      <c r="R30" s="160" t="s">
        <v>1153</v>
      </c>
      <c r="S30" s="160" t="s">
        <v>1153</v>
      </c>
      <c r="T30" s="160" t="s">
        <v>1153</v>
      </c>
      <c r="U30" s="160" t="s">
        <v>1153</v>
      </c>
      <c r="V30" s="160" t="s">
        <v>1153</v>
      </c>
      <c r="W30" s="160" t="s">
        <v>1153</v>
      </c>
      <c r="X30" s="160" t="s">
        <v>1153</v>
      </c>
      <c r="Y30" s="160" t="s">
        <v>1153</v>
      </c>
      <c r="Z30" s="160">
        <v>3000</v>
      </c>
      <c r="AA30" s="160" t="s">
        <v>1153</v>
      </c>
      <c r="AB30" s="160" t="s">
        <v>1153</v>
      </c>
      <c r="AC30" s="1907">
        <v>41680</v>
      </c>
      <c r="AD30" s="160" t="s">
        <v>6747</v>
      </c>
      <c r="AE30" s="160" t="s">
        <v>1153</v>
      </c>
      <c r="AF30" s="1907">
        <v>41705</v>
      </c>
      <c r="AG30" s="160" t="s">
        <v>9162</v>
      </c>
      <c r="AH30" s="160" t="s">
        <v>1153</v>
      </c>
      <c r="AI30" s="160" t="s">
        <v>1153</v>
      </c>
      <c r="AJ30" s="160" t="s">
        <v>1153</v>
      </c>
      <c r="AK30" s="160" t="s">
        <v>1153</v>
      </c>
      <c r="AL30" s="160" t="s">
        <v>1153</v>
      </c>
      <c r="AM30" s="160" t="s">
        <v>1153</v>
      </c>
      <c r="AN30" s="1907">
        <v>41796</v>
      </c>
      <c r="AO30" s="160" t="s">
        <v>10507</v>
      </c>
      <c r="AP30" s="160" t="s">
        <v>1153</v>
      </c>
      <c r="AQ30" s="160" t="s">
        <v>1153</v>
      </c>
      <c r="AR30" s="2032" t="s">
        <v>10508</v>
      </c>
      <c r="AS30" s="160" t="s">
        <v>1153</v>
      </c>
      <c r="AT30" s="160" t="s">
        <v>1153</v>
      </c>
      <c r="AU30" s="160" t="s">
        <v>1153</v>
      </c>
      <c r="AV30" s="160" t="s">
        <v>1153</v>
      </c>
      <c r="AW30" s="160" t="s">
        <v>1153</v>
      </c>
      <c r="AX30" s="160" t="s">
        <v>9996</v>
      </c>
      <c r="AY30" s="1907">
        <v>42089</v>
      </c>
      <c r="AZ30" s="160" t="s">
        <v>7615</v>
      </c>
      <c r="BC30" s="160">
        <v>682</v>
      </c>
      <c r="BD30" s="1908">
        <v>45870</v>
      </c>
      <c r="BE30" s="160" t="s">
        <v>9953</v>
      </c>
      <c r="BH30" s="160" t="s">
        <v>1156</v>
      </c>
      <c r="BI30" s="160" t="s">
        <v>10510</v>
      </c>
      <c r="FD30" s="160" t="s">
        <v>10509</v>
      </c>
      <c r="FE30" s="160" t="s">
        <v>1986</v>
      </c>
      <c r="FF30" s="1907">
        <v>45919</v>
      </c>
    </row>
    <row r="31" spans="1:162" s="112" customFormat="1" ht="37.5" customHeight="1">
      <c r="A31" s="112" t="s">
        <v>10147</v>
      </c>
      <c r="B31" s="2012">
        <v>41555</v>
      </c>
      <c r="C31" s="112" t="s">
        <v>10146</v>
      </c>
      <c r="D31" s="112" t="s">
        <v>6736</v>
      </c>
      <c r="E31" s="112" t="s">
        <v>10148</v>
      </c>
      <c r="F31" s="112">
        <v>74329447</v>
      </c>
      <c r="G31" s="112" t="s">
        <v>10149</v>
      </c>
      <c r="H31" s="112">
        <v>3125239191</v>
      </c>
      <c r="I31" s="112" t="s">
        <v>1153</v>
      </c>
      <c r="J31" s="112" t="s">
        <v>949</v>
      </c>
      <c r="K31" s="112" t="s">
        <v>10151</v>
      </c>
      <c r="L31" s="112" t="s">
        <v>69</v>
      </c>
      <c r="M31" s="112" t="s">
        <v>2917</v>
      </c>
      <c r="N31" s="112" t="s">
        <v>10150</v>
      </c>
      <c r="O31" s="112" t="s">
        <v>1153</v>
      </c>
      <c r="P31" s="112" t="s">
        <v>1153</v>
      </c>
      <c r="Q31" s="112" t="s">
        <v>1153</v>
      </c>
      <c r="R31" s="112" t="s">
        <v>1153</v>
      </c>
      <c r="S31" s="112" t="s">
        <v>1153</v>
      </c>
      <c r="T31" s="112" t="s">
        <v>1153</v>
      </c>
      <c r="U31" s="112" t="s">
        <v>1153</v>
      </c>
      <c r="V31" s="112" t="s">
        <v>1153</v>
      </c>
      <c r="W31" s="112" t="s">
        <v>1153</v>
      </c>
      <c r="X31" s="112" t="s">
        <v>1153</v>
      </c>
      <c r="Y31" s="112" t="s">
        <v>1153</v>
      </c>
      <c r="Z31" s="112" t="s">
        <v>1153</v>
      </c>
      <c r="AA31" s="112" t="s">
        <v>1153</v>
      </c>
      <c r="AB31" s="112" t="s">
        <v>1153</v>
      </c>
      <c r="AC31" s="112" t="s">
        <v>1153</v>
      </c>
      <c r="AD31" s="112" t="s">
        <v>1153</v>
      </c>
      <c r="AE31" s="112" t="s">
        <v>1153</v>
      </c>
      <c r="AF31" s="112" t="s">
        <v>1153</v>
      </c>
      <c r="AG31" s="112" t="s">
        <v>1153</v>
      </c>
      <c r="AH31" s="112" t="s">
        <v>1153</v>
      </c>
      <c r="AI31" s="112" t="s">
        <v>1153</v>
      </c>
      <c r="AJ31" s="112" t="s">
        <v>1153</v>
      </c>
      <c r="AK31" s="112" t="s">
        <v>1153</v>
      </c>
      <c r="AL31" s="112" t="s">
        <v>1153</v>
      </c>
      <c r="AM31" s="112" t="s">
        <v>1153</v>
      </c>
      <c r="AN31" s="112" t="s">
        <v>1153</v>
      </c>
      <c r="AO31" s="112" t="s">
        <v>1153</v>
      </c>
      <c r="AP31" s="112" t="s">
        <v>1153</v>
      </c>
      <c r="AQ31" s="112" t="s">
        <v>1153</v>
      </c>
      <c r="AR31" s="112" t="s">
        <v>1153</v>
      </c>
      <c r="AS31" s="112" t="s">
        <v>1153</v>
      </c>
      <c r="AT31" s="112" t="s">
        <v>1153</v>
      </c>
      <c r="AU31" s="112" t="s">
        <v>1153</v>
      </c>
      <c r="AV31" s="112" t="s">
        <v>1153</v>
      </c>
      <c r="AW31" s="112" t="s">
        <v>1153</v>
      </c>
      <c r="AX31" s="112" t="s">
        <v>1153</v>
      </c>
      <c r="AY31" s="112" t="s">
        <v>1153</v>
      </c>
      <c r="AZ31" s="112" t="s">
        <v>1153</v>
      </c>
      <c r="BA31" s="112" t="s">
        <v>1153</v>
      </c>
      <c r="BB31" s="112" t="s">
        <v>1153</v>
      </c>
      <c r="BC31" s="112" t="s">
        <v>1153</v>
      </c>
      <c r="BD31" s="112" t="s">
        <v>1153</v>
      </c>
      <c r="BE31" s="112" t="s">
        <v>1153</v>
      </c>
      <c r="BF31" s="112" t="s">
        <v>1153</v>
      </c>
      <c r="BG31" s="112" t="s">
        <v>1153</v>
      </c>
      <c r="BH31" s="112" t="s">
        <v>1153</v>
      </c>
      <c r="BI31" s="112" t="s">
        <v>1153</v>
      </c>
      <c r="BJ31" s="112" t="s">
        <v>1153</v>
      </c>
      <c r="BK31" s="112" t="s">
        <v>1153</v>
      </c>
      <c r="BL31" s="112" t="s">
        <v>1153</v>
      </c>
      <c r="BM31" s="112" t="s">
        <v>1153</v>
      </c>
      <c r="BN31" s="112" t="s">
        <v>1153</v>
      </c>
      <c r="BO31" s="112" t="s">
        <v>1153</v>
      </c>
      <c r="BP31" s="112" t="s">
        <v>1153</v>
      </c>
      <c r="BQ31" s="112" t="s">
        <v>1153</v>
      </c>
      <c r="BR31" s="112" t="s">
        <v>1153</v>
      </c>
      <c r="BS31" s="112" t="s">
        <v>1153</v>
      </c>
      <c r="BT31" s="112" t="s">
        <v>1153</v>
      </c>
      <c r="BU31" s="112" t="s">
        <v>1153</v>
      </c>
      <c r="BV31" s="112" t="s">
        <v>1153</v>
      </c>
      <c r="BW31" s="112" t="s">
        <v>1153</v>
      </c>
      <c r="BX31" s="112" t="s">
        <v>1153</v>
      </c>
      <c r="BY31" s="112" t="s">
        <v>1153</v>
      </c>
      <c r="BZ31" s="112" t="s">
        <v>1153</v>
      </c>
      <c r="CA31" s="112" t="s">
        <v>1153</v>
      </c>
      <c r="CB31" s="112" t="s">
        <v>1153</v>
      </c>
      <c r="CC31" s="112" t="s">
        <v>1153</v>
      </c>
      <c r="CD31" s="112" t="s">
        <v>1153</v>
      </c>
      <c r="CE31" s="112" t="s">
        <v>1153</v>
      </c>
      <c r="CF31" s="112" t="s">
        <v>1153</v>
      </c>
      <c r="CG31" s="112" t="s">
        <v>1153</v>
      </c>
      <c r="CH31" s="112" t="s">
        <v>1153</v>
      </c>
      <c r="CI31" s="112" t="s">
        <v>1153</v>
      </c>
      <c r="CJ31" s="112" t="s">
        <v>1153</v>
      </c>
      <c r="CK31" s="112" t="s">
        <v>1153</v>
      </c>
      <c r="CL31" s="112" t="s">
        <v>1153</v>
      </c>
      <c r="CM31" s="112" t="s">
        <v>1153</v>
      </c>
      <c r="CN31" s="112" t="s">
        <v>1153</v>
      </c>
      <c r="CO31" s="112" t="s">
        <v>1153</v>
      </c>
      <c r="CP31" s="112" t="s">
        <v>1153</v>
      </c>
      <c r="CQ31" s="112" t="s">
        <v>1153</v>
      </c>
      <c r="CR31" s="112" t="s">
        <v>1153</v>
      </c>
      <c r="CS31" s="112" t="s">
        <v>1153</v>
      </c>
      <c r="CT31" s="112" t="s">
        <v>1153</v>
      </c>
      <c r="CU31" s="112" t="s">
        <v>1153</v>
      </c>
      <c r="CV31" s="112" t="s">
        <v>1153</v>
      </c>
      <c r="CW31" s="112" t="s">
        <v>1153</v>
      </c>
      <c r="CX31" s="112" t="s">
        <v>1153</v>
      </c>
      <c r="CY31" s="112" t="s">
        <v>1153</v>
      </c>
      <c r="CZ31" s="112" t="s">
        <v>1153</v>
      </c>
      <c r="DA31" s="112" t="s">
        <v>1153</v>
      </c>
      <c r="DB31" s="112" t="s">
        <v>1153</v>
      </c>
      <c r="DC31" s="112" t="s">
        <v>1153</v>
      </c>
      <c r="DD31" s="112" t="s">
        <v>1153</v>
      </c>
      <c r="DE31" s="112" t="s">
        <v>1153</v>
      </c>
      <c r="DF31" s="112" t="s">
        <v>1153</v>
      </c>
      <c r="DG31" s="112" t="s">
        <v>1153</v>
      </c>
      <c r="DH31" s="112" t="s">
        <v>1153</v>
      </c>
      <c r="DI31" s="112" t="s">
        <v>1153</v>
      </c>
      <c r="DJ31" s="112" t="s">
        <v>1153</v>
      </c>
      <c r="DK31" s="112" t="s">
        <v>1153</v>
      </c>
      <c r="DL31" s="112" t="s">
        <v>1153</v>
      </c>
      <c r="DM31" s="112" t="s">
        <v>1153</v>
      </c>
      <c r="DN31" s="112" t="s">
        <v>1153</v>
      </c>
      <c r="DO31" s="112" t="s">
        <v>1153</v>
      </c>
      <c r="DP31" s="112" t="s">
        <v>1153</v>
      </c>
      <c r="DQ31" s="112" t="s">
        <v>1153</v>
      </c>
      <c r="DR31" s="112" t="s">
        <v>1153</v>
      </c>
      <c r="DS31" s="112" t="s">
        <v>1153</v>
      </c>
      <c r="DT31" s="112" t="s">
        <v>1153</v>
      </c>
      <c r="DU31" s="112" t="s">
        <v>1153</v>
      </c>
      <c r="DV31" s="112" t="s">
        <v>1153</v>
      </c>
      <c r="DW31" s="112" t="s">
        <v>1153</v>
      </c>
      <c r="DX31" s="112" t="s">
        <v>1153</v>
      </c>
      <c r="DY31" s="112" t="s">
        <v>1153</v>
      </c>
      <c r="DZ31" s="112" t="s">
        <v>1153</v>
      </c>
      <c r="EA31" s="112" t="s">
        <v>1153</v>
      </c>
      <c r="EB31" s="112" t="s">
        <v>1153</v>
      </c>
      <c r="EC31" s="112" t="s">
        <v>1153</v>
      </c>
      <c r="ED31" s="112" t="s">
        <v>1153</v>
      </c>
      <c r="EE31" s="112" t="s">
        <v>1153</v>
      </c>
      <c r="EF31" s="112" t="s">
        <v>1153</v>
      </c>
      <c r="EG31" s="112" t="s">
        <v>1153</v>
      </c>
      <c r="EH31" s="112" t="s">
        <v>1153</v>
      </c>
      <c r="EI31" s="112" t="s">
        <v>1153</v>
      </c>
      <c r="EJ31" s="112" t="s">
        <v>1153</v>
      </c>
      <c r="EK31" s="112" t="s">
        <v>1153</v>
      </c>
      <c r="EL31" s="112" t="s">
        <v>1153</v>
      </c>
      <c r="EM31" s="112" t="s">
        <v>1153</v>
      </c>
      <c r="EN31" s="112" t="s">
        <v>1153</v>
      </c>
      <c r="EO31" s="112" t="s">
        <v>1153</v>
      </c>
      <c r="EP31" s="112" t="s">
        <v>1153</v>
      </c>
      <c r="EQ31" s="112" t="s">
        <v>1153</v>
      </c>
      <c r="ER31" s="112" t="s">
        <v>1153</v>
      </c>
      <c r="ES31" s="112" t="s">
        <v>1153</v>
      </c>
      <c r="ET31" s="112" t="s">
        <v>1153</v>
      </c>
      <c r="EU31" s="112" t="s">
        <v>1153</v>
      </c>
      <c r="EV31" s="112" t="s">
        <v>1153</v>
      </c>
      <c r="EW31" s="112" t="s">
        <v>1153</v>
      </c>
      <c r="EX31" s="112" t="s">
        <v>1153</v>
      </c>
      <c r="EY31" s="112" t="s">
        <v>1153</v>
      </c>
      <c r="EZ31" s="112" t="s">
        <v>1153</v>
      </c>
      <c r="FA31" s="112" t="s">
        <v>1153</v>
      </c>
      <c r="FB31" s="112" t="s">
        <v>1153</v>
      </c>
      <c r="FC31" s="112" t="s">
        <v>1153</v>
      </c>
      <c r="FD31" s="112" t="s">
        <v>10152</v>
      </c>
      <c r="FE31" s="112" t="s">
        <v>4704</v>
      </c>
      <c r="FF31" s="2028">
        <v>45897</v>
      </c>
    </row>
    <row r="32" spans="1:162" s="139" customFormat="1" ht="60">
      <c r="A32" s="139" t="s">
        <v>9972</v>
      </c>
      <c r="B32" s="1901">
        <v>41570</v>
      </c>
      <c r="C32" s="139" t="s">
        <v>9973</v>
      </c>
      <c r="D32" s="139" t="s">
        <v>6736</v>
      </c>
      <c r="E32" s="139" t="s">
        <v>9974</v>
      </c>
      <c r="F32" s="139" t="s">
        <v>5588</v>
      </c>
      <c r="G32" s="139" t="s">
        <v>585</v>
      </c>
      <c r="H32" s="139" t="s">
        <v>9975</v>
      </c>
      <c r="I32" s="139" t="s">
        <v>1153</v>
      </c>
      <c r="J32" s="139" t="s">
        <v>584</v>
      </c>
      <c r="K32" s="139" t="s">
        <v>585</v>
      </c>
      <c r="L32" s="139" t="s">
        <v>69</v>
      </c>
      <c r="M32" s="139" t="s">
        <v>70</v>
      </c>
      <c r="N32" s="1554" t="s">
        <v>9976</v>
      </c>
      <c r="O32" s="112" t="s">
        <v>1153</v>
      </c>
      <c r="P32" s="112" t="s">
        <v>1153</v>
      </c>
      <c r="Q32" s="112" t="s">
        <v>1153</v>
      </c>
      <c r="R32" s="112" t="s">
        <v>1153</v>
      </c>
      <c r="S32" s="112" t="s">
        <v>1153</v>
      </c>
      <c r="T32" s="112" t="s">
        <v>1153</v>
      </c>
      <c r="U32" s="112" t="s">
        <v>1153</v>
      </c>
      <c r="V32" s="112" t="s">
        <v>1153</v>
      </c>
      <c r="W32" s="112" t="s">
        <v>1153</v>
      </c>
      <c r="X32" s="112" t="s">
        <v>1153</v>
      </c>
      <c r="Y32" s="112" t="s">
        <v>1153</v>
      </c>
      <c r="Z32" s="112" t="s">
        <v>1153</v>
      </c>
      <c r="AA32" s="112" t="s">
        <v>1153</v>
      </c>
      <c r="AB32" s="112" t="s">
        <v>1153</v>
      </c>
      <c r="AC32" s="1507">
        <v>41579</v>
      </c>
      <c r="AD32" s="139" t="s">
        <v>6747</v>
      </c>
      <c r="AE32" s="139" t="s">
        <v>1153</v>
      </c>
      <c r="AF32" s="1507">
        <v>41695</v>
      </c>
      <c r="AG32" s="139" t="s">
        <v>9977</v>
      </c>
      <c r="AH32" s="139" t="s">
        <v>1153</v>
      </c>
      <c r="AI32" s="139" t="s">
        <v>1153</v>
      </c>
      <c r="AJ32" s="139" t="s">
        <v>1153</v>
      </c>
      <c r="AK32" s="139" t="s">
        <v>1153</v>
      </c>
      <c r="AL32" s="139" t="s">
        <v>1153</v>
      </c>
      <c r="AM32" s="139" t="s">
        <v>1153</v>
      </c>
      <c r="AN32" s="1507">
        <v>41777</v>
      </c>
      <c r="AO32" s="139" t="s">
        <v>1153</v>
      </c>
      <c r="AP32" s="139" t="s">
        <v>1153</v>
      </c>
      <c r="AQ32" s="139" t="s">
        <v>1153</v>
      </c>
      <c r="AR32" s="139" t="s">
        <v>1153</v>
      </c>
      <c r="AS32" s="139" t="s">
        <v>1153</v>
      </c>
      <c r="AT32" s="139" t="s">
        <v>1153</v>
      </c>
      <c r="AU32" s="139" t="s">
        <v>1153</v>
      </c>
      <c r="AV32" s="139" t="s">
        <v>1153</v>
      </c>
      <c r="AW32" s="139" t="s">
        <v>1153</v>
      </c>
      <c r="AX32" s="139" t="s">
        <v>9978</v>
      </c>
      <c r="AY32" s="1507">
        <v>42369</v>
      </c>
      <c r="AZ32" s="139" t="s">
        <v>7615</v>
      </c>
      <c r="BA32" s="139" t="s">
        <v>1153</v>
      </c>
      <c r="BB32" s="139" t="s">
        <v>1153</v>
      </c>
      <c r="BC32" s="139">
        <v>689</v>
      </c>
      <c r="BD32" s="1507">
        <v>45870</v>
      </c>
      <c r="BE32" s="139" t="s">
        <v>9953</v>
      </c>
      <c r="BF32" s="139" t="s">
        <v>1153</v>
      </c>
      <c r="BG32" s="139" t="s">
        <v>1153</v>
      </c>
      <c r="BH32" s="139" t="s">
        <v>1156</v>
      </c>
      <c r="BI32" s="139" t="s">
        <v>10327</v>
      </c>
      <c r="BJ32" s="139" t="s">
        <v>1153</v>
      </c>
      <c r="BK32" s="139" t="s">
        <v>1153</v>
      </c>
      <c r="BL32" s="139" t="s">
        <v>1153</v>
      </c>
      <c r="BM32" s="139" t="s">
        <v>1153</v>
      </c>
      <c r="BN32" s="139" t="s">
        <v>1153</v>
      </c>
      <c r="BO32" s="139" t="s">
        <v>1153</v>
      </c>
      <c r="BP32" s="139" t="s">
        <v>1153</v>
      </c>
      <c r="BQ32" s="139" t="s">
        <v>1153</v>
      </c>
      <c r="BR32" s="139" t="s">
        <v>1153</v>
      </c>
      <c r="BS32" s="139" t="s">
        <v>1153</v>
      </c>
      <c r="BT32" s="139" t="s">
        <v>1153</v>
      </c>
      <c r="BU32" s="139" t="s">
        <v>1153</v>
      </c>
      <c r="BV32" s="139" t="s">
        <v>1153</v>
      </c>
      <c r="BW32" s="139" t="s">
        <v>1153</v>
      </c>
      <c r="BX32" s="139" t="s">
        <v>1153</v>
      </c>
      <c r="BY32" s="139" t="s">
        <v>1153</v>
      </c>
      <c r="BZ32" s="139" t="s">
        <v>1153</v>
      </c>
      <c r="CA32" s="139" t="s">
        <v>1153</v>
      </c>
      <c r="CB32" s="139" t="s">
        <v>1153</v>
      </c>
      <c r="CC32" s="139" t="s">
        <v>1153</v>
      </c>
      <c r="CD32" s="139" t="s">
        <v>1153</v>
      </c>
      <c r="CE32" s="139" t="s">
        <v>1153</v>
      </c>
      <c r="CF32" s="139" t="s">
        <v>1153</v>
      </c>
      <c r="CG32" s="139" t="s">
        <v>1153</v>
      </c>
      <c r="CH32" s="139" t="s">
        <v>1153</v>
      </c>
      <c r="CI32" s="139" t="s">
        <v>1153</v>
      </c>
      <c r="CJ32" s="139" t="s">
        <v>1153</v>
      </c>
      <c r="CK32" s="139" t="s">
        <v>1153</v>
      </c>
      <c r="CL32" s="139" t="s">
        <v>1153</v>
      </c>
      <c r="CM32" s="139" t="s">
        <v>1153</v>
      </c>
      <c r="CN32" s="139" t="s">
        <v>1153</v>
      </c>
      <c r="CO32" s="139" t="s">
        <v>1153</v>
      </c>
      <c r="CP32" s="139" t="s">
        <v>1153</v>
      </c>
      <c r="CQ32" s="139" t="s">
        <v>1153</v>
      </c>
      <c r="CR32" s="139" t="s">
        <v>1153</v>
      </c>
      <c r="CS32" s="139" t="s">
        <v>1153</v>
      </c>
      <c r="CT32" s="139" t="s">
        <v>1153</v>
      </c>
      <c r="CU32" s="139" t="s">
        <v>1153</v>
      </c>
      <c r="CV32" s="139" t="s">
        <v>1153</v>
      </c>
      <c r="CW32" s="139" t="s">
        <v>1153</v>
      </c>
      <c r="CX32" s="139" t="s">
        <v>1153</v>
      </c>
      <c r="CY32" s="139" t="s">
        <v>1153</v>
      </c>
      <c r="CZ32" s="139" t="s">
        <v>1153</v>
      </c>
      <c r="DA32" s="139" t="s">
        <v>1153</v>
      </c>
      <c r="DB32" s="139" t="s">
        <v>1153</v>
      </c>
      <c r="DC32" s="139" t="s">
        <v>1153</v>
      </c>
      <c r="DD32" s="139" t="s">
        <v>1153</v>
      </c>
      <c r="DE32" s="139" t="s">
        <v>1153</v>
      </c>
      <c r="DF32" s="139" t="s">
        <v>1153</v>
      </c>
      <c r="DG32" s="139" t="s">
        <v>1153</v>
      </c>
      <c r="DH32" s="139" t="s">
        <v>1153</v>
      </c>
      <c r="DI32" s="139" t="s">
        <v>1153</v>
      </c>
      <c r="DJ32" s="139" t="s">
        <v>1153</v>
      </c>
      <c r="DK32" s="139" t="s">
        <v>1153</v>
      </c>
      <c r="DL32" s="139" t="s">
        <v>1153</v>
      </c>
      <c r="DM32" s="139" t="s">
        <v>1153</v>
      </c>
      <c r="DN32" s="139" t="s">
        <v>1153</v>
      </c>
      <c r="DO32" s="139" t="s">
        <v>1153</v>
      </c>
      <c r="DP32" s="139" t="s">
        <v>1153</v>
      </c>
      <c r="DQ32" s="139" t="s">
        <v>1153</v>
      </c>
      <c r="DR32" s="139" t="s">
        <v>1153</v>
      </c>
      <c r="DS32" s="139" t="s">
        <v>1153</v>
      </c>
      <c r="DT32" s="139" t="s">
        <v>1153</v>
      </c>
      <c r="DU32" s="139" t="s">
        <v>1153</v>
      </c>
      <c r="DV32" s="139" t="s">
        <v>1153</v>
      </c>
      <c r="DW32" s="139" t="s">
        <v>1153</v>
      </c>
      <c r="DX32" s="139" t="s">
        <v>1153</v>
      </c>
      <c r="DY32" s="139" t="s">
        <v>1153</v>
      </c>
      <c r="DZ32" s="139" t="s">
        <v>1153</v>
      </c>
      <c r="EA32" s="139" t="s">
        <v>1153</v>
      </c>
      <c r="EB32" s="139" t="s">
        <v>1153</v>
      </c>
      <c r="EC32" s="139" t="s">
        <v>1153</v>
      </c>
      <c r="ED32" s="139" t="s">
        <v>1153</v>
      </c>
      <c r="EE32" s="139" t="s">
        <v>1153</v>
      </c>
      <c r="EF32" s="139" t="s">
        <v>1153</v>
      </c>
      <c r="EG32" s="139" t="s">
        <v>1153</v>
      </c>
      <c r="EH32" s="139" t="s">
        <v>1153</v>
      </c>
      <c r="EI32" s="139" t="s">
        <v>1153</v>
      </c>
      <c r="EJ32" s="139" t="s">
        <v>1153</v>
      </c>
      <c r="EK32" s="139" t="s">
        <v>1153</v>
      </c>
      <c r="EL32" s="139" t="s">
        <v>1153</v>
      </c>
      <c r="EM32" s="139" t="s">
        <v>1153</v>
      </c>
      <c r="EN32" s="139" t="s">
        <v>1153</v>
      </c>
      <c r="EO32" s="139" t="s">
        <v>1153</v>
      </c>
      <c r="EP32" s="139" t="s">
        <v>1153</v>
      </c>
      <c r="EQ32" s="139" t="s">
        <v>1153</v>
      </c>
      <c r="ER32" s="139" t="s">
        <v>1153</v>
      </c>
      <c r="ES32" s="139" t="s">
        <v>1153</v>
      </c>
      <c r="ET32" s="139" t="s">
        <v>1153</v>
      </c>
      <c r="EU32" s="139" t="s">
        <v>1153</v>
      </c>
      <c r="EV32" s="139" t="s">
        <v>1153</v>
      </c>
      <c r="EW32" s="139" t="s">
        <v>1153</v>
      </c>
      <c r="EX32" s="139" t="s">
        <v>1153</v>
      </c>
      <c r="EY32" s="139" t="s">
        <v>1153</v>
      </c>
      <c r="EZ32" s="139" t="s">
        <v>1153</v>
      </c>
      <c r="FA32" s="139" t="s">
        <v>1153</v>
      </c>
      <c r="FB32" s="139" t="s">
        <v>1153</v>
      </c>
      <c r="FC32" s="139" t="s">
        <v>1153</v>
      </c>
      <c r="FD32" s="139" t="s">
        <v>7885</v>
      </c>
      <c r="FE32" s="139" t="s">
        <v>1986</v>
      </c>
      <c r="FF32" s="1507">
        <v>45912</v>
      </c>
    </row>
  </sheetData>
  <mergeCells count="177">
    <mergeCell ref="EX5:EX7"/>
    <mergeCell ref="EZ6:EZ7"/>
    <mergeCell ref="FA6:FA7"/>
    <mergeCell ref="FC6:FC7"/>
    <mergeCell ref="FB6:FB7"/>
    <mergeCell ref="FD4:FD7"/>
    <mergeCell ref="FE4:FE7"/>
    <mergeCell ref="DU5:DU7"/>
    <mergeCell ref="CQ5:CQ7"/>
    <mergeCell ref="CR5:CR7"/>
    <mergeCell ref="CS5:CS7"/>
    <mergeCell ref="CT5:CT7"/>
    <mergeCell ref="CU5:CU7"/>
    <mergeCell ref="CV5:CV7"/>
    <mergeCell ref="CW5:CW7"/>
    <mergeCell ref="CX5:CX7"/>
    <mergeCell ref="CZ5:CZ7"/>
    <mergeCell ref="DA5:DA7"/>
    <mergeCell ref="DB5:DB7"/>
    <mergeCell ref="CY6:CY7"/>
    <mergeCell ref="DC5:DC7"/>
    <mergeCell ref="DD5:DD7"/>
    <mergeCell ref="DV5:DV7"/>
    <mergeCell ref="DL5:DL7"/>
    <mergeCell ref="FF1:FF7"/>
    <mergeCell ref="AP5:AP7"/>
    <mergeCell ref="AQ5:AQ7"/>
    <mergeCell ref="AR5:AR7"/>
    <mergeCell ref="AS5:AS7"/>
    <mergeCell ref="AT5:AT7"/>
    <mergeCell ref="AU5:AU7"/>
    <mergeCell ref="AW4:AW7"/>
    <mergeCell ref="AX5:AX7"/>
    <mergeCell ref="AY5:AY7"/>
    <mergeCell ref="AZ5:AZ7"/>
    <mergeCell ref="BA5:BA7"/>
    <mergeCell ref="BB5:BB7"/>
    <mergeCell ref="BL5:BL7"/>
    <mergeCell ref="BM5:BM7"/>
    <mergeCell ref="BN5:BN7"/>
    <mergeCell ref="BO5:BO7"/>
    <mergeCell ref="BP5:BP7"/>
    <mergeCell ref="BQ5:BQ7"/>
    <mergeCell ref="BR5:BR7"/>
    <mergeCell ref="BU5:BU7"/>
    <mergeCell ref="BV5:BV7"/>
    <mergeCell ref="BW5:BW7"/>
    <mergeCell ref="BX5:BX7"/>
    <mergeCell ref="EY5:FA5"/>
    <mergeCell ref="FB5:FC5"/>
    <mergeCell ref="AV6:AV7"/>
    <mergeCell ref="BS6:BS7"/>
    <mergeCell ref="BT6:BT7"/>
    <mergeCell ref="DR5:DR7"/>
    <mergeCell ref="DS5:DS7"/>
    <mergeCell ref="DT5:DT7"/>
    <mergeCell ref="EQ5:EQ7"/>
    <mergeCell ref="ER5:ER7"/>
    <mergeCell ref="DW5:DW7"/>
    <mergeCell ref="DX5:DX7"/>
    <mergeCell ref="DY5:DY7"/>
    <mergeCell ref="EA5:EA7"/>
    <mergeCell ref="EO5:EO7"/>
    <mergeCell ref="EB5:EB7"/>
    <mergeCell ref="EC5:EC7"/>
    <mergeCell ref="DZ6:DZ7"/>
    <mergeCell ref="CE5:CE7"/>
    <mergeCell ref="CF5:CF7"/>
    <mergeCell ref="CG5:CG7"/>
    <mergeCell ref="CH5:CH7"/>
    <mergeCell ref="EE5:EE7"/>
    <mergeCell ref="EW5:EW7"/>
    <mergeCell ref="EU5:EU7"/>
    <mergeCell ref="EV5:EV7"/>
    <mergeCell ref="ES5:ES7"/>
    <mergeCell ref="ET5:ET7"/>
    <mergeCell ref="DN5:DN7"/>
    <mergeCell ref="DQ6:DQ7"/>
    <mergeCell ref="DP5:DP7"/>
    <mergeCell ref="DO5:DO7"/>
    <mergeCell ref="EP5:EP7"/>
    <mergeCell ref="ED5:ED7"/>
    <mergeCell ref="EF5:EF7"/>
    <mergeCell ref="EG5:EG7"/>
    <mergeCell ref="EH5:EH7"/>
    <mergeCell ref="EJ5:EJ7"/>
    <mergeCell ref="EI6:EI7"/>
    <mergeCell ref="EK5:EK7"/>
    <mergeCell ref="EL5:EL7"/>
    <mergeCell ref="EM5:EM7"/>
    <mergeCell ref="EN5:EN7"/>
    <mergeCell ref="Y5:Y7"/>
    <mergeCell ref="Z5:Z7"/>
    <mergeCell ref="U5:U7"/>
    <mergeCell ref="V5:V7"/>
    <mergeCell ref="AB5:AB7"/>
    <mergeCell ref="AM5:AM7"/>
    <mergeCell ref="AN5:AN7"/>
    <mergeCell ref="AO5:AO7"/>
    <mergeCell ref="BC5:BC7"/>
    <mergeCell ref="BD5:BD7"/>
    <mergeCell ref="BE5:BE7"/>
    <mergeCell ref="AC5:AC7"/>
    <mergeCell ref="BY5:BY7"/>
    <mergeCell ref="BZ5:BZ7"/>
    <mergeCell ref="CA5:CA7"/>
    <mergeCell ref="CB5:CB7"/>
    <mergeCell ref="CC5:CC7"/>
    <mergeCell ref="CD5:CD7"/>
    <mergeCell ref="BK5:BK7"/>
    <mergeCell ref="AF5:AF7"/>
    <mergeCell ref="AG5:AG7"/>
    <mergeCell ref="AH5:AH7"/>
    <mergeCell ref="AI5:AI7"/>
    <mergeCell ref="AJ5:AJ7"/>
    <mergeCell ref="AK5:AK7"/>
    <mergeCell ref="AL5:AL7"/>
    <mergeCell ref="DM5:DM7"/>
    <mergeCell ref="DE5:DE7"/>
    <mergeCell ref="DF5:DF7"/>
    <mergeCell ref="DG5:DG7"/>
    <mergeCell ref="DI5:DI7"/>
    <mergeCell ref="CI5:CI7"/>
    <mergeCell ref="CJ5:CJ7"/>
    <mergeCell ref="CK5:CK7"/>
    <mergeCell ref="CL5:CL7"/>
    <mergeCell ref="CM5:CM7"/>
    <mergeCell ref="CN5:CN7"/>
    <mergeCell ref="CO5:CO7"/>
    <mergeCell ref="EU4:FC4"/>
    <mergeCell ref="A5:A7"/>
    <mergeCell ref="B5:B7"/>
    <mergeCell ref="C5:C7"/>
    <mergeCell ref="D5:D7"/>
    <mergeCell ref="E5:E7"/>
    <mergeCell ref="F5:F7"/>
    <mergeCell ref="G5:G7"/>
    <mergeCell ref="H5:H7"/>
    <mergeCell ref="I5:I7"/>
    <mergeCell ref="J5:J7"/>
    <mergeCell ref="K5:K7"/>
    <mergeCell ref="L5:L7"/>
    <mergeCell ref="M5:M7"/>
    <mergeCell ref="N5:N7"/>
    <mergeCell ref="P5:P7"/>
    <mergeCell ref="Q5:Q7"/>
    <mergeCell ref="R5:R7"/>
    <mergeCell ref="AA5:AA7"/>
    <mergeCell ref="DH6:DH7"/>
    <mergeCell ref="DJ5:DJ7"/>
    <mergeCell ref="DK5:DK7"/>
    <mergeCell ref="AX4:BB4"/>
    <mergeCell ref="BC4:BK4"/>
    <mergeCell ref="A1:B3"/>
    <mergeCell ref="C1:EP3"/>
    <mergeCell ref="A4:N4"/>
    <mergeCell ref="O4:O7"/>
    <mergeCell ref="P4:V4"/>
    <mergeCell ref="W4:AA4"/>
    <mergeCell ref="AB4:AD4"/>
    <mergeCell ref="AE4:AE7"/>
    <mergeCell ref="AF4:AU4"/>
    <mergeCell ref="AV4:AV5"/>
    <mergeCell ref="BL4:BR4"/>
    <mergeCell ref="BS4:CA4"/>
    <mergeCell ref="CB4:CJ4"/>
    <mergeCell ref="BF5:BF7"/>
    <mergeCell ref="BG5:BG7"/>
    <mergeCell ref="BH5:BH7"/>
    <mergeCell ref="BI5:BI7"/>
    <mergeCell ref="CK4:ET4"/>
    <mergeCell ref="W5:W7"/>
    <mergeCell ref="X5:X7"/>
    <mergeCell ref="S5:S7"/>
    <mergeCell ref="T5:T7"/>
    <mergeCell ref="AD5:AD7"/>
    <mergeCell ref="BJ5:BJ7"/>
  </mergeCells>
  <hyperlinks>
    <hyperlink ref="I16" r:id="rId1"/>
    <hyperlink ref="I22" r:id="rId2"/>
    <hyperlink ref="I25" r:id="rId3"/>
    <hyperlink ref="I15" r:id="rId4"/>
    <hyperlink ref="I23" r:id="rId5"/>
    <hyperlink ref="I29" r:id="rId6"/>
    <hyperlink ref="I17" r:id="rId7"/>
    <hyperlink ref="I20" r:id="rId8"/>
    <hyperlink ref="I9" r:id="rId9"/>
  </hyperlinks>
  <pageMargins left="0.7" right="0.7" top="0.75" bottom="0.75" header="0.3" footer="0.3"/>
  <drawing r:id="rId10"/>
  <legacyDrawing r:id="rId1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17"/>
  <dimension ref="A1:FF40"/>
  <sheetViews>
    <sheetView topLeftCell="A4" workbookViewId="0">
      <pane xSplit="8" ySplit="5" topLeftCell="I9" activePane="bottomRight" state="frozen"/>
      <selection activeCell="A83" sqref="A83"/>
      <selection pane="topRight" activeCell="A83" sqref="A83"/>
      <selection pane="bottomLeft" activeCell="A83" sqref="A83"/>
      <selection pane="bottomRight" activeCell="I10" sqref="I10"/>
    </sheetView>
  </sheetViews>
  <sheetFormatPr baseColWidth="10" defaultRowHeight="15"/>
  <cols>
    <col min="5" max="5" width="36.42578125" customWidth="1"/>
    <col min="6" max="6" width="16.5703125" customWidth="1"/>
    <col min="7" max="7" width="19.5703125" customWidth="1"/>
    <col min="8" max="8" width="11.42578125" customWidth="1"/>
    <col min="9" max="9" width="30.42578125" customWidth="1"/>
    <col min="16" max="16" width="13.42578125" customWidth="1"/>
    <col min="18" max="18" width="15.42578125" customWidth="1"/>
    <col min="24" max="26" width="12.42578125" bestFit="1" customWidth="1"/>
    <col min="89" max="89" width="12.5703125" customWidth="1"/>
    <col min="93" max="93" width="17.5703125" customWidth="1"/>
    <col min="160" max="160" width="62" customWidth="1"/>
    <col min="161" max="161" width="15.42578125" customWidth="1"/>
  </cols>
  <sheetData>
    <row r="1" spans="1:162" s="125" customFormat="1" ht="23.25" customHeight="1">
      <c r="A1" s="3374"/>
      <c r="B1" s="3375"/>
      <c r="C1" s="3380" t="s">
        <v>4104</v>
      </c>
      <c r="D1" s="3381"/>
      <c r="E1" s="3381"/>
      <c r="F1" s="3381"/>
      <c r="G1" s="3381"/>
      <c r="H1" s="3381"/>
      <c r="I1" s="3381"/>
      <c r="J1" s="3381"/>
      <c r="K1" s="3381"/>
      <c r="L1" s="3381"/>
      <c r="M1" s="3381"/>
      <c r="N1" s="3381"/>
      <c r="O1" s="3381"/>
      <c r="P1" s="3381"/>
      <c r="Q1" s="3381"/>
      <c r="R1" s="3381"/>
      <c r="S1" s="3381"/>
      <c r="T1" s="3381"/>
      <c r="U1" s="3381"/>
      <c r="V1" s="3381"/>
      <c r="W1" s="3381"/>
      <c r="X1" s="3381"/>
      <c r="Y1" s="3381"/>
      <c r="Z1" s="3381"/>
      <c r="AA1" s="3381"/>
      <c r="AB1" s="3381"/>
      <c r="AC1" s="3381"/>
      <c r="AD1" s="3381"/>
      <c r="AE1" s="3381"/>
      <c r="AF1" s="3381"/>
      <c r="AG1" s="3381"/>
      <c r="AH1" s="3381"/>
      <c r="AI1" s="3381"/>
      <c r="AJ1" s="3381"/>
      <c r="AK1" s="3381"/>
      <c r="AL1" s="3381"/>
      <c r="AM1" s="3381"/>
      <c r="AN1" s="3381"/>
      <c r="AO1" s="3381"/>
      <c r="AP1" s="3381"/>
      <c r="AQ1" s="3381"/>
      <c r="AR1" s="3381"/>
      <c r="AS1" s="3381"/>
      <c r="AT1" s="3381"/>
      <c r="AU1" s="3381"/>
      <c r="AV1" s="3381"/>
      <c r="AW1" s="3381"/>
      <c r="AX1" s="3381"/>
      <c r="AY1" s="3381"/>
      <c r="AZ1" s="3381"/>
      <c r="BA1" s="3381"/>
      <c r="BB1" s="3381"/>
      <c r="BC1" s="3381"/>
      <c r="BD1" s="3381"/>
      <c r="BE1" s="3381"/>
      <c r="BF1" s="3381"/>
      <c r="BG1" s="3381"/>
      <c r="BH1" s="3381"/>
      <c r="BI1" s="3381"/>
      <c r="BJ1" s="3381"/>
      <c r="BK1" s="3381"/>
      <c r="BL1" s="3381"/>
      <c r="BM1" s="3381"/>
      <c r="BN1" s="3381"/>
      <c r="BO1" s="3381"/>
      <c r="BP1" s="3381"/>
      <c r="BQ1" s="3381"/>
      <c r="BR1" s="3381"/>
      <c r="BS1" s="3381"/>
      <c r="BT1" s="3381"/>
      <c r="BU1" s="3381"/>
      <c r="BV1" s="3381"/>
      <c r="BW1" s="3381"/>
      <c r="BX1" s="3381"/>
      <c r="BY1" s="3381"/>
      <c r="BZ1" s="3381"/>
      <c r="CA1" s="3381"/>
      <c r="CB1" s="3381"/>
      <c r="CC1" s="3381"/>
      <c r="CD1" s="3381"/>
      <c r="CE1" s="3381"/>
      <c r="CF1" s="3381"/>
      <c r="CG1" s="3381"/>
      <c r="CH1" s="3381"/>
      <c r="CI1" s="3381"/>
      <c r="CJ1" s="3381"/>
      <c r="CK1" s="3381"/>
      <c r="CL1" s="3381"/>
      <c r="CM1" s="3381"/>
      <c r="CN1" s="3381"/>
      <c r="CO1" s="3381"/>
      <c r="CP1" s="3381"/>
      <c r="CQ1" s="3381"/>
      <c r="CR1" s="3381"/>
      <c r="CS1" s="3381"/>
      <c r="CT1" s="3381"/>
      <c r="CU1" s="3381"/>
      <c r="CV1" s="3381"/>
      <c r="CW1" s="3381"/>
      <c r="CX1" s="3381"/>
      <c r="CY1" s="3381"/>
      <c r="CZ1" s="3381"/>
      <c r="DA1" s="3381"/>
      <c r="DB1" s="3381"/>
      <c r="DC1" s="3381"/>
      <c r="DD1" s="3381"/>
      <c r="DE1" s="3381"/>
      <c r="DF1" s="3381"/>
      <c r="DG1" s="3381"/>
      <c r="DH1" s="3381"/>
      <c r="DI1" s="3381"/>
      <c r="DJ1" s="3381"/>
      <c r="DK1" s="3381"/>
      <c r="DL1" s="3381"/>
      <c r="DM1" s="3381"/>
      <c r="DN1" s="3381"/>
      <c r="DO1" s="3381"/>
      <c r="DP1" s="3381"/>
      <c r="DQ1" s="3381"/>
      <c r="DR1" s="3381"/>
      <c r="DS1" s="3381"/>
      <c r="DT1" s="3381"/>
      <c r="DU1" s="3381"/>
      <c r="DV1" s="3381"/>
      <c r="DW1" s="3381"/>
      <c r="DX1" s="3381"/>
      <c r="DY1" s="3381"/>
      <c r="DZ1" s="3381"/>
      <c r="EA1" s="3381"/>
      <c r="EB1" s="3381"/>
      <c r="EC1" s="3381"/>
      <c r="ED1" s="3381"/>
      <c r="EE1" s="3381"/>
      <c r="EF1" s="3381"/>
      <c r="EG1" s="3381"/>
      <c r="EH1" s="3381"/>
      <c r="EI1" s="3381"/>
      <c r="EJ1" s="3381"/>
      <c r="EK1" s="3381"/>
      <c r="EL1" s="3381"/>
      <c r="EM1" s="3381"/>
      <c r="EN1" s="3381"/>
      <c r="EO1" s="3381"/>
      <c r="EP1" s="3381"/>
      <c r="EQ1" s="338"/>
      <c r="ER1" s="338"/>
      <c r="ES1" s="338"/>
      <c r="ET1" s="338"/>
      <c r="EU1" s="333"/>
      <c r="EV1" s="333"/>
      <c r="EW1" s="333"/>
      <c r="EX1" s="333"/>
      <c r="EY1" s="333"/>
      <c r="EZ1" s="333"/>
      <c r="FA1" s="333"/>
      <c r="FB1" s="333"/>
      <c r="FC1" s="333"/>
      <c r="FD1" s="152" t="s">
        <v>1</v>
      </c>
      <c r="FE1" s="152" t="s">
        <v>2</v>
      </c>
      <c r="FF1"/>
    </row>
    <row r="2" spans="1:162" s="125" customFormat="1">
      <c r="A2" s="3376"/>
      <c r="B2" s="3377"/>
      <c r="C2" s="3382"/>
      <c r="D2" s="3383"/>
      <c r="E2" s="3383"/>
      <c r="F2" s="3383"/>
      <c r="G2" s="3383"/>
      <c r="H2" s="3383"/>
      <c r="I2" s="3383"/>
      <c r="J2" s="3383"/>
      <c r="K2" s="3383"/>
      <c r="L2" s="3383"/>
      <c r="M2" s="3383"/>
      <c r="N2" s="3383"/>
      <c r="O2" s="3383"/>
      <c r="P2" s="3383"/>
      <c r="Q2" s="3383"/>
      <c r="R2" s="3383"/>
      <c r="S2" s="3383"/>
      <c r="T2" s="3383"/>
      <c r="U2" s="3383"/>
      <c r="V2" s="3383"/>
      <c r="W2" s="3383"/>
      <c r="X2" s="3383"/>
      <c r="Y2" s="3383"/>
      <c r="Z2" s="3383"/>
      <c r="AA2" s="3383"/>
      <c r="AB2" s="3383"/>
      <c r="AC2" s="3383"/>
      <c r="AD2" s="3383"/>
      <c r="AE2" s="3383"/>
      <c r="AF2" s="3383"/>
      <c r="AG2" s="3383"/>
      <c r="AH2" s="3383"/>
      <c r="AI2" s="3383"/>
      <c r="AJ2" s="3383"/>
      <c r="AK2" s="3383"/>
      <c r="AL2" s="3383"/>
      <c r="AM2" s="3383"/>
      <c r="AN2" s="3383"/>
      <c r="AO2" s="3383"/>
      <c r="AP2" s="3383"/>
      <c r="AQ2" s="3383"/>
      <c r="AR2" s="3383"/>
      <c r="AS2" s="3383"/>
      <c r="AT2" s="3383"/>
      <c r="AU2" s="3383"/>
      <c r="AV2" s="3383"/>
      <c r="AW2" s="3383"/>
      <c r="AX2" s="3383"/>
      <c r="AY2" s="3383"/>
      <c r="AZ2" s="3383"/>
      <c r="BA2" s="3383"/>
      <c r="BB2" s="3383"/>
      <c r="BC2" s="3383"/>
      <c r="BD2" s="3383"/>
      <c r="BE2" s="3383"/>
      <c r="BF2" s="3383"/>
      <c r="BG2" s="3383"/>
      <c r="BH2" s="3383"/>
      <c r="BI2" s="3383"/>
      <c r="BJ2" s="3383"/>
      <c r="BK2" s="3383"/>
      <c r="BL2" s="3383"/>
      <c r="BM2" s="3383"/>
      <c r="BN2" s="3383"/>
      <c r="BO2" s="3383"/>
      <c r="BP2" s="3383"/>
      <c r="BQ2" s="3383"/>
      <c r="BR2" s="3383"/>
      <c r="BS2" s="3383"/>
      <c r="BT2" s="3383"/>
      <c r="BU2" s="3383"/>
      <c r="BV2" s="3383"/>
      <c r="BW2" s="3383"/>
      <c r="BX2" s="3383"/>
      <c r="BY2" s="3383"/>
      <c r="BZ2" s="3383"/>
      <c r="CA2" s="3383"/>
      <c r="CB2" s="3383"/>
      <c r="CC2" s="3383"/>
      <c r="CD2" s="3383"/>
      <c r="CE2" s="3383"/>
      <c r="CF2" s="3383"/>
      <c r="CG2" s="3383"/>
      <c r="CH2" s="3383"/>
      <c r="CI2" s="3383"/>
      <c r="CJ2" s="3383"/>
      <c r="CK2" s="3383"/>
      <c r="CL2" s="3383"/>
      <c r="CM2" s="3383"/>
      <c r="CN2" s="3383"/>
      <c r="CO2" s="3383"/>
      <c r="CP2" s="3383"/>
      <c r="CQ2" s="3383"/>
      <c r="CR2" s="3383"/>
      <c r="CS2" s="3383"/>
      <c r="CT2" s="3383"/>
      <c r="CU2" s="3383"/>
      <c r="CV2" s="3383"/>
      <c r="CW2" s="3383"/>
      <c r="CX2" s="3383"/>
      <c r="CY2" s="3383"/>
      <c r="CZ2" s="3383"/>
      <c r="DA2" s="3383"/>
      <c r="DB2" s="3383"/>
      <c r="DC2" s="3383"/>
      <c r="DD2" s="3383"/>
      <c r="DE2" s="3383"/>
      <c r="DF2" s="3383"/>
      <c r="DG2" s="3383"/>
      <c r="DH2" s="3383"/>
      <c r="DI2" s="3383"/>
      <c r="DJ2" s="3383"/>
      <c r="DK2" s="3383"/>
      <c r="DL2" s="3383"/>
      <c r="DM2" s="3383"/>
      <c r="DN2" s="3383"/>
      <c r="DO2" s="3383"/>
      <c r="DP2" s="3383"/>
      <c r="DQ2" s="3383"/>
      <c r="DR2" s="3383"/>
      <c r="DS2" s="3383"/>
      <c r="DT2" s="3383"/>
      <c r="DU2" s="3383"/>
      <c r="DV2" s="3383"/>
      <c r="DW2" s="3383"/>
      <c r="DX2" s="3383"/>
      <c r="DY2" s="3383"/>
      <c r="DZ2" s="3383"/>
      <c r="EA2" s="3383"/>
      <c r="EB2" s="3383"/>
      <c r="EC2" s="3383"/>
      <c r="ED2" s="3383"/>
      <c r="EE2" s="3383"/>
      <c r="EF2" s="3383"/>
      <c r="EG2" s="3383"/>
      <c r="EH2" s="3383"/>
      <c r="EI2" s="3383"/>
      <c r="EJ2" s="3383"/>
      <c r="EK2" s="3383"/>
      <c r="EL2" s="3383"/>
      <c r="EM2" s="3383"/>
      <c r="EN2" s="3383"/>
      <c r="EO2" s="3383"/>
      <c r="EP2" s="3383"/>
      <c r="EQ2" s="339"/>
      <c r="ER2" s="339"/>
      <c r="ES2" s="339"/>
      <c r="ET2" s="339"/>
      <c r="EU2" s="333"/>
      <c r="EV2" s="333"/>
      <c r="EW2" s="333"/>
      <c r="EX2" s="333"/>
      <c r="EY2" s="333"/>
      <c r="EZ2" s="333"/>
      <c r="FA2" s="333"/>
      <c r="FB2" s="333"/>
      <c r="FC2" s="333"/>
      <c r="FD2" s="334" t="s">
        <v>3</v>
      </c>
      <c r="FE2" s="340">
        <v>7</v>
      </c>
      <c r="FF2"/>
    </row>
    <row r="3" spans="1:162" s="125" customFormat="1" ht="28.5" customHeight="1">
      <c r="A3" s="3378"/>
      <c r="B3" s="3379"/>
      <c r="C3" s="3384"/>
      <c r="D3" s="3385"/>
      <c r="E3" s="3385"/>
      <c r="F3" s="3385"/>
      <c r="G3" s="3385"/>
      <c r="H3" s="3385"/>
      <c r="I3" s="3385"/>
      <c r="J3" s="3385"/>
      <c r="K3" s="3385"/>
      <c r="L3" s="3385"/>
      <c r="M3" s="3385"/>
      <c r="N3" s="3385"/>
      <c r="O3" s="3385"/>
      <c r="P3" s="3385"/>
      <c r="Q3" s="3385"/>
      <c r="R3" s="3385"/>
      <c r="S3" s="3385"/>
      <c r="T3" s="3385"/>
      <c r="U3" s="3385"/>
      <c r="V3" s="3385"/>
      <c r="W3" s="3385"/>
      <c r="X3" s="3385"/>
      <c r="Y3" s="3385"/>
      <c r="Z3" s="3385"/>
      <c r="AA3" s="3385"/>
      <c r="AB3" s="3385"/>
      <c r="AC3" s="3385"/>
      <c r="AD3" s="3385"/>
      <c r="AE3" s="3385"/>
      <c r="AF3" s="3385"/>
      <c r="AG3" s="3385"/>
      <c r="AH3" s="3385"/>
      <c r="AI3" s="3385"/>
      <c r="AJ3" s="3385"/>
      <c r="AK3" s="3385"/>
      <c r="AL3" s="3385"/>
      <c r="AM3" s="3385"/>
      <c r="AN3" s="3385"/>
      <c r="AO3" s="3385"/>
      <c r="AP3" s="3385"/>
      <c r="AQ3" s="3385"/>
      <c r="AR3" s="3385"/>
      <c r="AS3" s="3385"/>
      <c r="AT3" s="3385"/>
      <c r="AU3" s="3385"/>
      <c r="AV3" s="3385"/>
      <c r="AW3" s="3385"/>
      <c r="AX3" s="3385"/>
      <c r="AY3" s="3385"/>
      <c r="AZ3" s="3385"/>
      <c r="BA3" s="3385"/>
      <c r="BB3" s="3385"/>
      <c r="BC3" s="3385"/>
      <c r="BD3" s="3385"/>
      <c r="BE3" s="3385"/>
      <c r="BF3" s="3385"/>
      <c r="BG3" s="3385"/>
      <c r="BH3" s="3385"/>
      <c r="BI3" s="3385"/>
      <c r="BJ3" s="3385"/>
      <c r="BK3" s="3385"/>
      <c r="BL3" s="3385"/>
      <c r="BM3" s="3385"/>
      <c r="BN3" s="3385"/>
      <c r="BO3" s="3385"/>
      <c r="BP3" s="3385"/>
      <c r="BQ3" s="3385"/>
      <c r="BR3" s="3385"/>
      <c r="BS3" s="3385"/>
      <c r="BT3" s="3385"/>
      <c r="BU3" s="3385"/>
      <c r="BV3" s="3385"/>
      <c r="BW3" s="3385"/>
      <c r="BX3" s="3385"/>
      <c r="BY3" s="3385"/>
      <c r="BZ3" s="3385"/>
      <c r="CA3" s="3385"/>
      <c r="CB3" s="3385"/>
      <c r="CC3" s="3385"/>
      <c r="CD3" s="3385"/>
      <c r="CE3" s="3385"/>
      <c r="CF3" s="3385"/>
      <c r="CG3" s="3385"/>
      <c r="CH3" s="3385"/>
      <c r="CI3" s="3385"/>
      <c r="CJ3" s="3385"/>
      <c r="CK3" s="3385"/>
      <c r="CL3" s="3385"/>
      <c r="CM3" s="3385"/>
      <c r="CN3" s="3385"/>
      <c r="CO3" s="3385"/>
      <c r="CP3" s="3385"/>
      <c r="CQ3" s="3385"/>
      <c r="CR3" s="3385"/>
      <c r="CS3" s="3385"/>
      <c r="CT3" s="3385"/>
      <c r="CU3" s="3385"/>
      <c r="CV3" s="3385"/>
      <c r="CW3" s="3385"/>
      <c r="CX3" s="3385"/>
      <c r="CY3" s="3385"/>
      <c r="CZ3" s="3385"/>
      <c r="DA3" s="3385"/>
      <c r="DB3" s="3385"/>
      <c r="DC3" s="3385"/>
      <c r="DD3" s="3385"/>
      <c r="DE3" s="3385"/>
      <c r="DF3" s="3385"/>
      <c r="DG3" s="3385"/>
      <c r="DH3" s="3385"/>
      <c r="DI3" s="3385"/>
      <c r="DJ3" s="3385"/>
      <c r="DK3" s="3385"/>
      <c r="DL3" s="3385"/>
      <c r="DM3" s="3385"/>
      <c r="DN3" s="3385"/>
      <c r="DO3" s="3385"/>
      <c r="DP3" s="3385"/>
      <c r="DQ3" s="3385"/>
      <c r="DR3" s="3385"/>
      <c r="DS3" s="3385"/>
      <c r="DT3" s="3385"/>
      <c r="DU3" s="3385"/>
      <c r="DV3" s="3385"/>
      <c r="DW3" s="3385"/>
      <c r="DX3" s="3385"/>
      <c r="DY3" s="3385"/>
      <c r="DZ3" s="3385"/>
      <c r="EA3" s="3385"/>
      <c r="EB3" s="3385"/>
      <c r="EC3" s="3385"/>
      <c r="ED3" s="3385"/>
      <c r="EE3" s="3385"/>
      <c r="EF3" s="3385"/>
      <c r="EG3" s="3385"/>
      <c r="EH3" s="3385"/>
      <c r="EI3" s="3385"/>
      <c r="EJ3" s="3385"/>
      <c r="EK3" s="3385"/>
      <c r="EL3" s="3385"/>
      <c r="EM3" s="3385"/>
      <c r="EN3" s="3385"/>
      <c r="EO3" s="3385"/>
      <c r="EP3" s="3385"/>
      <c r="EQ3" s="339"/>
      <c r="ER3" s="339"/>
      <c r="ES3" s="339"/>
      <c r="ET3" s="339"/>
      <c r="EU3" s="333"/>
      <c r="EV3" s="333"/>
      <c r="EW3" s="333"/>
      <c r="EX3" s="333"/>
      <c r="EY3" s="333"/>
      <c r="EZ3" s="333"/>
      <c r="FA3" s="333"/>
      <c r="FB3" s="333"/>
      <c r="FC3" s="333"/>
      <c r="FD3" s="334" t="s">
        <v>4</v>
      </c>
      <c r="FE3" s="341">
        <v>44411</v>
      </c>
      <c r="FF3" s="3397"/>
    </row>
    <row r="4" spans="1:162" s="157" customFormat="1" ht="52.5" customHeight="1">
      <c r="A4" s="3302" t="s">
        <v>5</v>
      </c>
      <c r="B4" s="3303"/>
      <c r="C4" s="3303"/>
      <c r="D4" s="3303"/>
      <c r="E4" s="3303"/>
      <c r="F4" s="3303"/>
      <c r="G4" s="3303"/>
      <c r="H4" s="3303"/>
      <c r="I4" s="3303"/>
      <c r="J4" s="3303"/>
      <c r="K4" s="3303"/>
      <c r="L4" s="3303"/>
      <c r="M4" s="3303"/>
      <c r="N4" s="3304"/>
      <c r="O4" s="3305" t="s">
        <v>3144</v>
      </c>
      <c r="P4" s="3308" t="s">
        <v>6</v>
      </c>
      <c r="Q4" s="3309"/>
      <c r="R4" s="3309"/>
      <c r="S4" s="3309"/>
      <c r="T4" s="3309"/>
      <c r="U4" s="3309"/>
      <c r="V4" s="3310"/>
      <c r="W4" s="3311" t="s">
        <v>7</v>
      </c>
      <c r="X4" s="3312"/>
      <c r="Y4" s="3312"/>
      <c r="Z4" s="3312"/>
      <c r="AA4" s="3313"/>
      <c r="AB4" s="3314" t="s">
        <v>8075</v>
      </c>
      <c r="AC4" s="3315"/>
      <c r="AD4" s="3316"/>
      <c r="AE4" s="3317" t="s">
        <v>3138</v>
      </c>
      <c r="AF4" s="3320" t="s">
        <v>9</v>
      </c>
      <c r="AG4" s="3321"/>
      <c r="AH4" s="3321"/>
      <c r="AI4" s="3321"/>
      <c r="AJ4" s="3321"/>
      <c r="AK4" s="3321"/>
      <c r="AL4" s="3321"/>
      <c r="AM4" s="3321"/>
      <c r="AN4" s="3321"/>
      <c r="AO4" s="3321"/>
      <c r="AP4" s="3321"/>
      <c r="AQ4" s="3321"/>
      <c r="AR4" s="3321"/>
      <c r="AS4" s="3321"/>
      <c r="AT4" s="3321"/>
      <c r="AU4" s="3322"/>
      <c r="AV4" s="3323" t="s">
        <v>3139</v>
      </c>
      <c r="AW4" s="3323" t="s">
        <v>3151</v>
      </c>
      <c r="AX4" s="3328" t="s">
        <v>6</v>
      </c>
      <c r="AY4" s="3329"/>
      <c r="AZ4" s="3329"/>
      <c r="BA4" s="3329"/>
      <c r="BB4" s="3330"/>
      <c r="BC4" s="3331" t="s">
        <v>10</v>
      </c>
      <c r="BD4" s="3332"/>
      <c r="BE4" s="3332"/>
      <c r="BF4" s="3332"/>
      <c r="BG4" s="3332"/>
      <c r="BH4" s="3332"/>
      <c r="BI4" s="3332"/>
      <c r="BJ4" s="3332"/>
      <c r="BK4" s="3333"/>
      <c r="BL4" s="3264" t="s">
        <v>11</v>
      </c>
      <c r="BM4" s="3265"/>
      <c r="BN4" s="3265"/>
      <c r="BO4" s="3265"/>
      <c r="BP4" s="3265"/>
      <c r="BQ4" s="3265"/>
      <c r="BR4" s="3266"/>
      <c r="BS4" s="3267" t="s">
        <v>13</v>
      </c>
      <c r="BT4" s="3268"/>
      <c r="BU4" s="3268"/>
      <c r="BV4" s="3268"/>
      <c r="BW4" s="3268"/>
      <c r="BX4" s="3268"/>
      <c r="BY4" s="3268"/>
      <c r="BZ4" s="3268"/>
      <c r="CA4" s="3269"/>
      <c r="CB4" s="3270" t="s">
        <v>14</v>
      </c>
      <c r="CC4" s="3271"/>
      <c r="CD4" s="3271"/>
      <c r="CE4" s="3271"/>
      <c r="CF4" s="3271"/>
      <c r="CG4" s="3271"/>
      <c r="CH4" s="3271"/>
      <c r="CI4" s="3271"/>
      <c r="CJ4" s="3272"/>
      <c r="CK4" s="3288" t="s">
        <v>6477</v>
      </c>
      <c r="CL4" s="3289"/>
      <c r="CM4" s="3289"/>
      <c r="CN4" s="3289"/>
      <c r="CO4" s="3289"/>
      <c r="CP4" s="3289"/>
      <c r="CQ4" s="3289"/>
      <c r="CR4" s="3289"/>
      <c r="CS4" s="3289"/>
      <c r="CT4" s="3289"/>
      <c r="CU4" s="3289"/>
      <c r="CV4" s="3289"/>
      <c r="CW4" s="3289"/>
      <c r="CX4" s="3289"/>
      <c r="CY4" s="3289"/>
      <c r="CZ4" s="3289"/>
      <c r="DA4" s="3289"/>
      <c r="DB4" s="3289"/>
      <c r="DC4" s="3289"/>
      <c r="DD4" s="3289"/>
      <c r="DE4" s="3289"/>
      <c r="DF4" s="3289"/>
      <c r="DG4" s="3289"/>
      <c r="DH4" s="3289"/>
      <c r="DI4" s="3289"/>
      <c r="DJ4" s="3289"/>
      <c r="DK4" s="3289"/>
      <c r="DL4" s="3289"/>
      <c r="DM4" s="3289"/>
      <c r="DN4" s="3289"/>
      <c r="DO4" s="3289"/>
      <c r="DP4" s="3289"/>
      <c r="DQ4" s="3289"/>
      <c r="DR4" s="3289"/>
      <c r="DS4" s="3289"/>
      <c r="DT4" s="3289"/>
      <c r="DU4" s="3289"/>
      <c r="DV4" s="3289"/>
      <c r="DW4" s="3289"/>
      <c r="DX4" s="3289"/>
      <c r="DY4" s="3289"/>
      <c r="DZ4" s="3289"/>
      <c r="EA4" s="3289"/>
      <c r="EB4" s="3289"/>
      <c r="EC4" s="3289"/>
      <c r="ED4" s="3289"/>
      <c r="EE4" s="3289"/>
      <c r="EF4" s="3289"/>
      <c r="EG4" s="3289"/>
      <c r="EH4" s="3289"/>
      <c r="EI4" s="3289"/>
      <c r="EJ4" s="3289"/>
      <c r="EK4" s="3289"/>
      <c r="EL4" s="3289"/>
      <c r="EM4" s="3289"/>
      <c r="EN4" s="3289"/>
      <c r="EO4" s="3289"/>
      <c r="EP4" s="3289"/>
      <c r="EQ4" s="3290"/>
      <c r="ER4" s="3290"/>
      <c r="ES4" s="3290"/>
      <c r="ET4" s="3291"/>
      <c r="EU4" s="3292" t="s">
        <v>4182</v>
      </c>
      <c r="EV4" s="3292"/>
      <c r="EW4" s="3292"/>
      <c r="EX4" s="3292"/>
      <c r="EY4" s="3292"/>
      <c r="EZ4" s="3292"/>
      <c r="FA4" s="3292"/>
      <c r="FB4" s="3292"/>
      <c r="FC4" s="3292"/>
      <c r="FD4" s="3293" t="s">
        <v>6478</v>
      </c>
      <c r="FE4" s="3296" t="s">
        <v>6479</v>
      </c>
      <c r="FF4" s="3398"/>
    </row>
    <row r="5" spans="1:162" s="166" customFormat="1" ht="56.25" customHeight="1">
      <c r="A5" s="3273" t="s">
        <v>16</v>
      </c>
      <c r="B5" s="3299" t="s">
        <v>17</v>
      </c>
      <c r="C5" s="3273" t="s">
        <v>18</v>
      </c>
      <c r="D5" s="3273" t="s">
        <v>3141</v>
      </c>
      <c r="E5" s="3273" t="s">
        <v>20</v>
      </c>
      <c r="F5" s="3273" t="s">
        <v>21</v>
      </c>
      <c r="G5" s="3273" t="s">
        <v>1127</v>
      </c>
      <c r="H5" s="3273" t="s">
        <v>6480</v>
      </c>
      <c r="I5" s="3273" t="s">
        <v>1129</v>
      </c>
      <c r="J5" s="3273" t="s">
        <v>6481</v>
      </c>
      <c r="K5" s="3273" t="s">
        <v>3143</v>
      </c>
      <c r="L5" s="3273" t="s">
        <v>24</v>
      </c>
      <c r="M5" s="3273" t="s">
        <v>25</v>
      </c>
      <c r="N5" s="3273" t="s">
        <v>26</v>
      </c>
      <c r="O5" s="3306"/>
      <c r="P5" s="3276" t="s">
        <v>28</v>
      </c>
      <c r="Q5" s="3276" t="s">
        <v>29</v>
      </c>
      <c r="R5" s="3276" t="s">
        <v>30</v>
      </c>
      <c r="S5" s="3276" t="s">
        <v>6482</v>
      </c>
      <c r="T5" s="3276" t="s">
        <v>6483</v>
      </c>
      <c r="U5" s="3276" t="s">
        <v>31</v>
      </c>
      <c r="V5" s="3276" t="s">
        <v>32</v>
      </c>
      <c r="W5" s="3279" t="s">
        <v>1131</v>
      </c>
      <c r="X5" s="3279" t="s">
        <v>1132</v>
      </c>
      <c r="Y5" s="3279" t="s">
        <v>1133</v>
      </c>
      <c r="Z5" s="3279" t="s">
        <v>33</v>
      </c>
      <c r="AA5" s="3279" t="s">
        <v>34</v>
      </c>
      <c r="AB5" s="3285" t="s">
        <v>8009</v>
      </c>
      <c r="AC5" s="3285" t="s">
        <v>8010</v>
      </c>
      <c r="AD5" s="3285" t="s">
        <v>30</v>
      </c>
      <c r="AE5" s="3318"/>
      <c r="AF5" s="3282" t="s">
        <v>37</v>
      </c>
      <c r="AG5" s="3282" t="s">
        <v>38</v>
      </c>
      <c r="AH5" s="3282" t="s">
        <v>3146</v>
      </c>
      <c r="AI5" s="3282" t="s">
        <v>3147</v>
      </c>
      <c r="AJ5" s="3282" t="s">
        <v>1139</v>
      </c>
      <c r="AK5" s="3282" t="s">
        <v>3148</v>
      </c>
      <c r="AL5" s="3282" t="s">
        <v>3149</v>
      </c>
      <c r="AM5" s="3282" t="s">
        <v>3150</v>
      </c>
      <c r="AN5" s="3282" t="s">
        <v>39</v>
      </c>
      <c r="AO5" s="3282" t="s">
        <v>6484</v>
      </c>
      <c r="AP5" s="3282" t="s">
        <v>6485</v>
      </c>
      <c r="AQ5" s="3282" t="s">
        <v>6486</v>
      </c>
      <c r="AR5" s="3282" t="s">
        <v>6487</v>
      </c>
      <c r="AS5" s="3282" t="s">
        <v>6488</v>
      </c>
      <c r="AT5" s="3282" t="s">
        <v>6489</v>
      </c>
      <c r="AU5" s="3282" t="s">
        <v>6490</v>
      </c>
      <c r="AV5" s="3324"/>
      <c r="AW5" s="3363"/>
      <c r="AX5" s="3334" t="s">
        <v>44</v>
      </c>
      <c r="AY5" s="3334" t="s">
        <v>45</v>
      </c>
      <c r="AZ5" s="3334" t="s">
        <v>30</v>
      </c>
      <c r="BA5" s="3334" t="s">
        <v>31</v>
      </c>
      <c r="BB5" s="3334" t="s">
        <v>32</v>
      </c>
      <c r="BC5" s="3325" t="s">
        <v>46</v>
      </c>
      <c r="BD5" s="3325" t="s">
        <v>47</v>
      </c>
      <c r="BE5" s="3325" t="s">
        <v>30</v>
      </c>
      <c r="BF5" s="3325" t="s">
        <v>48</v>
      </c>
      <c r="BG5" s="3325" t="s">
        <v>49</v>
      </c>
      <c r="BH5" s="3325" t="s">
        <v>4235</v>
      </c>
      <c r="BI5" s="3325" t="s">
        <v>50</v>
      </c>
      <c r="BJ5" s="3325" t="s">
        <v>51</v>
      </c>
      <c r="BK5" s="3325" t="s">
        <v>6491</v>
      </c>
      <c r="BL5" s="3337" t="s">
        <v>52</v>
      </c>
      <c r="BM5" s="3337" t="s">
        <v>53</v>
      </c>
      <c r="BN5" s="3337" t="s">
        <v>46</v>
      </c>
      <c r="BO5" s="3340" t="s">
        <v>47</v>
      </c>
      <c r="BP5" s="3340" t="s">
        <v>30</v>
      </c>
      <c r="BQ5" s="3343" t="s">
        <v>54</v>
      </c>
      <c r="BR5" s="3343" t="s">
        <v>50</v>
      </c>
      <c r="BS5" s="3346" t="s">
        <v>52</v>
      </c>
      <c r="BT5" s="3346" t="s">
        <v>53</v>
      </c>
      <c r="BU5" s="3346" t="s">
        <v>55</v>
      </c>
      <c r="BV5" s="3346" t="s">
        <v>56</v>
      </c>
      <c r="BW5" s="3346" t="s">
        <v>57</v>
      </c>
      <c r="BX5" s="3346" t="s">
        <v>46</v>
      </c>
      <c r="BY5" s="3346" t="s">
        <v>58</v>
      </c>
      <c r="BZ5" s="3346" t="s">
        <v>59</v>
      </c>
      <c r="CA5" s="3346" t="s">
        <v>60</v>
      </c>
      <c r="CB5" s="3349" t="s">
        <v>61</v>
      </c>
      <c r="CC5" s="3349" t="s">
        <v>53</v>
      </c>
      <c r="CD5" s="3349" t="s">
        <v>62</v>
      </c>
      <c r="CE5" s="3349" t="s">
        <v>63</v>
      </c>
      <c r="CF5" s="3349" t="s">
        <v>38</v>
      </c>
      <c r="CG5" s="3349" t="s">
        <v>46</v>
      </c>
      <c r="CH5" s="3349" t="s">
        <v>47</v>
      </c>
      <c r="CI5" s="3349" t="s">
        <v>30</v>
      </c>
      <c r="CJ5" s="3349" t="s">
        <v>60</v>
      </c>
      <c r="CK5" s="3352" t="s">
        <v>6492</v>
      </c>
      <c r="CL5" s="3352" t="s">
        <v>53</v>
      </c>
      <c r="CM5" s="3352" t="s">
        <v>62</v>
      </c>
      <c r="CN5" s="3352" t="s">
        <v>63</v>
      </c>
      <c r="CO5" s="3352" t="s">
        <v>38</v>
      </c>
      <c r="CP5" s="330" t="s">
        <v>46</v>
      </c>
      <c r="CQ5" s="3352" t="s">
        <v>6493</v>
      </c>
      <c r="CR5" s="3352" t="s">
        <v>6494</v>
      </c>
      <c r="CS5" s="3352" t="s">
        <v>6495</v>
      </c>
      <c r="CT5" s="3355" t="s">
        <v>6492</v>
      </c>
      <c r="CU5" s="3355" t="s">
        <v>53</v>
      </c>
      <c r="CV5" s="3355" t="s">
        <v>62</v>
      </c>
      <c r="CW5" s="3355" t="s">
        <v>63</v>
      </c>
      <c r="CX5" s="3355" t="s">
        <v>38</v>
      </c>
      <c r="CY5" s="342" t="s">
        <v>46</v>
      </c>
      <c r="CZ5" s="3355" t="s">
        <v>6493</v>
      </c>
      <c r="DA5" s="3355" t="s">
        <v>6494</v>
      </c>
      <c r="DB5" s="3355" t="s">
        <v>6495</v>
      </c>
      <c r="DC5" s="3358" t="s">
        <v>6492</v>
      </c>
      <c r="DD5" s="3358" t="s">
        <v>53</v>
      </c>
      <c r="DE5" s="3358" t="s">
        <v>62</v>
      </c>
      <c r="DF5" s="3358" t="s">
        <v>63</v>
      </c>
      <c r="DG5" s="3358" t="s">
        <v>38</v>
      </c>
      <c r="DH5" s="343" t="s">
        <v>46</v>
      </c>
      <c r="DI5" s="3358" t="s">
        <v>6493</v>
      </c>
      <c r="DJ5" s="3358" t="s">
        <v>6494</v>
      </c>
      <c r="DK5" s="3358" t="s">
        <v>6495</v>
      </c>
      <c r="DL5" s="3355" t="s">
        <v>6492</v>
      </c>
      <c r="DM5" s="3355" t="s">
        <v>53</v>
      </c>
      <c r="DN5" s="3355" t="s">
        <v>62</v>
      </c>
      <c r="DO5" s="3355" t="s">
        <v>63</v>
      </c>
      <c r="DP5" s="3355" t="s">
        <v>38</v>
      </c>
      <c r="DQ5" s="342" t="s">
        <v>46</v>
      </c>
      <c r="DR5" s="3355" t="s">
        <v>6493</v>
      </c>
      <c r="DS5" s="3355" t="s">
        <v>6494</v>
      </c>
      <c r="DT5" s="3355" t="s">
        <v>6495</v>
      </c>
      <c r="DU5" s="3352" t="s">
        <v>6492</v>
      </c>
      <c r="DV5" s="3352" t="s">
        <v>53</v>
      </c>
      <c r="DW5" s="3352" t="s">
        <v>62</v>
      </c>
      <c r="DX5" s="3352" t="s">
        <v>63</v>
      </c>
      <c r="DY5" s="3352" t="s">
        <v>38</v>
      </c>
      <c r="DZ5" s="330" t="s">
        <v>46</v>
      </c>
      <c r="EA5" s="3352" t="s">
        <v>6493</v>
      </c>
      <c r="EB5" s="3352" t="s">
        <v>6494</v>
      </c>
      <c r="EC5" s="3352" t="s">
        <v>6495</v>
      </c>
      <c r="ED5" s="3355" t="s">
        <v>6492</v>
      </c>
      <c r="EE5" s="3355" t="s">
        <v>53</v>
      </c>
      <c r="EF5" s="3355" t="s">
        <v>62</v>
      </c>
      <c r="EG5" s="3355" t="s">
        <v>63</v>
      </c>
      <c r="EH5" s="3355" t="s">
        <v>38</v>
      </c>
      <c r="EI5" s="342" t="s">
        <v>46</v>
      </c>
      <c r="EJ5" s="3355" t="s">
        <v>6493</v>
      </c>
      <c r="EK5" s="3355" t="s">
        <v>6494</v>
      </c>
      <c r="EL5" s="3355" t="s">
        <v>6495</v>
      </c>
      <c r="EM5" s="3358" t="s">
        <v>53</v>
      </c>
      <c r="EN5" s="3358" t="s">
        <v>62</v>
      </c>
      <c r="EO5" s="3358" t="s">
        <v>63</v>
      </c>
      <c r="EP5" s="3358" t="s">
        <v>38</v>
      </c>
      <c r="EQ5" s="3358" t="s">
        <v>6496</v>
      </c>
      <c r="ER5" s="3358" t="s">
        <v>6493</v>
      </c>
      <c r="ES5" s="3358" t="s">
        <v>6494</v>
      </c>
      <c r="ET5" s="3358" t="s">
        <v>6495</v>
      </c>
      <c r="EU5" s="3364" t="s">
        <v>6497</v>
      </c>
      <c r="EV5" s="3364" t="s">
        <v>6498</v>
      </c>
      <c r="EW5" s="3364" t="s">
        <v>6499</v>
      </c>
      <c r="EX5" s="3364" t="s">
        <v>6500</v>
      </c>
      <c r="EY5" s="3362" t="s">
        <v>6501</v>
      </c>
      <c r="EZ5" s="3362"/>
      <c r="FA5" s="3362"/>
      <c r="FB5" s="3362" t="s">
        <v>6502</v>
      </c>
      <c r="FC5" s="3362"/>
      <c r="FD5" s="3294"/>
      <c r="FE5" s="3297"/>
      <c r="FF5" s="3398"/>
    </row>
    <row r="6" spans="1:162" ht="38.25" customHeight="1">
      <c r="A6" s="3274"/>
      <c r="B6" s="3300"/>
      <c r="C6" s="3274"/>
      <c r="D6" s="3274"/>
      <c r="E6" s="3274"/>
      <c r="F6" s="3274"/>
      <c r="G6" s="3274"/>
      <c r="H6" s="3274"/>
      <c r="I6" s="3274"/>
      <c r="J6" s="3274"/>
      <c r="K6" s="3274"/>
      <c r="L6" s="3274"/>
      <c r="M6" s="3274"/>
      <c r="N6" s="3274"/>
      <c r="O6" s="3306"/>
      <c r="P6" s="3277"/>
      <c r="Q6" s="3277"/>
      <c r="R6" s="3277"/>
      <c r="S6" s="3277"/>
      <c r="T6" s="3277"/>
      <c r="U6" s="3277"/>
      <c r="V6" s="3277"/>
      <c r="W6" s="3280"/>
      <c r="X6" s="3280"/>
      <c r="Y6" s="3280"/>
      <c r="Z6" s="3280"/>
      <c r="AA6" s="3280"/>
      <c r="AB6" s="3286"/>
      <c r="AC6" s="3286"/>
      <c r="AD6" s="3286"/>
      <c r="AE6" s="3318"/>
      <c r="AF6" s="3283"/>
      <c r="AG6" s="3283"/>
      <c r="AH6" s="3283"/>
      <c r="AI6" s="3283"/>
      <c r="AJ6" s="3283"/>
      <c r="AK6" s="3283"/>
      <c r="AL6" s="3283"/>
      <c r="AM6" s="3283"/>
      <c r="AN6" s="3283"/>
      <c r="AO6" s="3283"/>
      <c r="AP6" s="3283"/>
      <c r="AQ6" s="3283"/>
      <c r="AR6" s="3283"/>
      <c r="AS6" s="3283"/>
      <c r="AT6" s="3283"/>
      <c r="AU6" s="3283"/>
      <c r="AV6" s="3323" t="s">
        <v>6503</v>
      </c>
      <c r="AW6" s="3363"/>
      <c r="AX6" s="3335"/>
      <c r="AY6" s="3335"/>
      <c r="AZ6" s="3335"/>
      <c r="BA6" s="3335"/>
      <c r="BB6" s="3335"/>
      <c r="BC6" s="3326"/>
      <c r="BD6" s="3326"/>
      <c r="BE6" s="3326"/>
      <c r="BF6" s="3326"/>
      <c r="BG6" s="3326"/>
      <c r="BH6" s="3326"/>
      <c r="BI6" s="3326"/>
      <c r="BJ6" s="3326"/>
      <c r="BK6" s="3326"/>
      <c r="BL6" s="3338"/>
      <c r="BM6" s="3338"/>
      <c r="BN6" s="3338"/>
      <c r="BO6" s="3341"/>
      <c r="BP6" s="3341"/>
      <c r="BQ6" s="3344"/>
      <c r="BR6" s="3344"/>
      <c r="BS6" s="3347"/>
      <c r="BT6" s="3347"/>
      <c r="BU6" s="3347"/>
      <c r="BV6" s="3347"/>
      <c r="BW6" s="3347"/>
      <c r="BX6" s="3347"/>
      <c r="BY6" s="3347"/>
      <c r="BZ6" s="3347"/>
      <c r="CA6" s="3347"/>
      <c r="CB6" s="3350"/>
      <c r="CC6" s="3350"/>
      <c r="CD6" s="3350"/>
      <c r="CE6" s="3350"/>
      <c r="CF6" s="3350"/>
      <c r="CG6" s="3350"/>
      <c r="CH6" s="3350"/>
      <c r="CI6" s="3350"/>
      <c r="CJ6" s="3350"/>
      <c r="CK6" s="3353"/>
      <c r="CL6" s="3353"/>
      <c r="CM6" s="3353"/>
      <c r="CN6" s="3353"/>
      <c r="CO6" s="3353"/>
      <c r="CP6" s="336" t="s">
        <v>6504</v>
      </c>
      <c r="CQ6" s="3353"/>
      <c r="CR6" s="3353"/>
      <c r="CS6" s="3353"/>
      <c r="CT6" s="3356"/>
      <c r="CU6" s="3356"/>
      <c r="CV6" s="3356"/>
      <c r="CW6" s="3356"/>
      <c r="CX6" s="3356"/>
      <c r="CY6" s="3355" t="s">
        <v>6505</v>
      </c>
      <c r="CZ6" s="3356"/>
      <c r="DA6" s="3356"/>
      <c r="DB6" s="3356"/>
      <c r="DC6" s="3359"/>
      <c r="DD6" s="3359"/>
      <c r="DE6" s="3359"/>
      <c r="DF6" s="3359"/>
      <c r="DG6" s="3359"/>
      <c r="DH6" s="3358" t="s">
        <v>6506</v>
      </c>
      <c r="DI6" s="3359"/>
      <c r="DJ6" s="3359"/>
      <c r="DK6" s="3359"/>
      <c r="DL6" s="3356"/>
      <c r="DM6" s="3356"/>
      <c r="DN6" s="3356"/>
      <c r="DO6" s="3356"/>
      <c r="DP6" s="3356"/>
      <c r="DQ6" s="3355" t="s">
        <v>6507</v>
      </c>
      <c r="DR6" s="3356"/>
      <c r="DS6" s="3356"/>
      <c r="DT6" s="3356"/>
      <c r="DU6" s="3353"/>
      <c r="DV6" s="3353"/>
      <c r="DW6" s="3353"/>
      <c r="DX6" s="3353"/>
      <c r="DY6" s="3353"/>
      <c r="DZ6" s="3352" t="s">
        <v>6508</v>
      </c>
      <c r="EA6" s="3353"/>
      <c r="EB6" s="3353"/>
      <c r="EC6" s="3353"/>
      <c r="ED6" s="3356"/>
      <c r="EE6" s="3356"/>
      <c r="EF6" s="3356"/>
      <c r="EG6" s="3356"/>
      <c r="EH6" s="3356"/>
      <c r="EI6" s="3355" t="s">
        <v>6509</v>
      </c>
      <c r="EJ6" s="3356"/>
      <c r="EK6" s="3356"/>
      <c r="EL6" s="3356"/>
      <c r="EM6" s="3359"/>
      <c r="EN6" s="3359"/>
      <c r="EO6" s="3359"/>
      <c r="EP6" s="3359"/>
      <c r="EQ6" s="3359"/>
      <c r="ER6" s="3359"/>
      <c r="ES6" s="3359"/>
      <c r="ET6" s="3359"/>
      <c r="EU6" s="3365"/>
      <c r="EV6" s="3365"/>
      <c r="EW6" s="3365"/>
      <c r="EX6" s="3365"/>
      <c r="EY6" s="348" t="s">
        <v>6510</v>
      </c>
      <c r="EZ6" s="3364" t="s">
        <v>6511</v>
      </c>
      <c r="FA6" s="3364" t="s">
        <v>6512</v>
      </c>
      <c r="FB6" s="3364" t="s">
        <v>6513</v>
      </c>
      <c r="FC6" s="3364" t="s">
        <v>4</v>
      </c>
      <c r="FD6" s="3294"/>
      <c r="FE6" s="3297"/>
      <c r="FF6" s="3398"/>
    </row>
    <row r="7" spans="1:162" ht="15" customHeight="1">
      <c r="A7" s="3274"/>
      <c r="B7" s="3300"/>
      <c r="C7" s="3274"/>
      <c r="D7" s="3274"/>
      <c r="E7" s="3274"/>
      <c r="F7" s="3274"/>
      <c r="G7" s="3274"/>
      <c r="H7" s="3274"/>
      <c r="I7" s="3274"/>
      <c r="J7" s="3274"/>
      <c r="K7" s="3274"/>
      <c r="L7" s="3274"/>
      <c r="M7" s="3274"/>
      <c r="N7" s="3274"/>
      <c r="O7" s="3306"/>
      <c r="P7" s="3277"/>
      <c r="Q7" s="3277"/>
      <c r="R7" s="3277"/>
      <c r="S7" s="3277"/>
      <c r="T7" s="3277"/>
      <c r="U7" s="3277"/>
      <c r="V7" s="3277"/>
      <c r="W7" s="3280"/>
      <c r="X7" s="3280"/>
      <c r="Y7" s="3280"/>
      <c r="Z7" s="3280"/>
      <c r="AA7" s="3280"/>
      <c r="AB7" s="3286"/>
      <c r="AC7" s="3286"/>
      <c r="AD7" s="3286"/>
      <c r="AE7" s="3318"/>
      <c r="AF7" s="3283"/>
      <c r="AG7" s="3283"/>
      <c r="AH7" s="3283"/>
      <c r="AI7" s="3283"/>
      <c r="AJ7" s="3283"/>
      <c r="AK7" s="3283"/>
      <c r="AL7" s="3283"/>
      <c r="AM7" s="3283"/>
      <c r="AN7" s="3283"/>
      <c r="AO7" s="3283"/>
      <c r="AP7" s="3284"/>
      <c r="AQ7" s="3284"/>
      <c r="AR7" s="3284"/>
      <c r="AS7" s="3284"/>
      <c r="AT7" s="3284"/>
      <c r="AU7" s="3284"/>
      <c r="AV7" s="3363"/>
      <c r="AW7" s="3324"/>
      <c r="AX7" s="3336"/>
      <c r="AY7" s="3336"/>
      <c r="AZ7" s="3336"/>
      <c r="BA7" s="3336"/>
      <c r="BB7" s="3336"/>
      <c r="BC7" s="3326"/>
      <c r="BD7" s="3326"/>
      <c r="BE7" s="3326"/>
      <c r="BF7" s="3326"/>
      <c r="BG7" s="3326"/>
      <c r="BH7" s="3326"/>
      <c r="BI7" s="3326"/>
      <c r="BJ7" s="3326"/>
      <c r="BK7" s="3326"/>
      <c r="BL7" s="3339"/>
      <c r="BM7" s="3339"/>
      <c r="BN7" s="3339"/>
      <c r="BO7" s="3342"/>
      <c r="BP7" s="3342"/>
      <c r="BQ7" s="3345"/>
      <c r="BR7" s="3345"/>
      <c r="BS7" s="3348"/>
      <c r="BT7" s="3348"/>
      <c r="BU7" s="3348"/>
      <c r="BV7" s="3348"/>
      <c r="BW7" s="3348"/>
      <c r="BX7" s="3348"/>
      <c r="BY7" s="3348"/>
      <c r="BZ7" s="3348"/>
      <c r="CA7" s="3348"/>
      <c r="CB7" s="3351"/>
      <c r="CC7" s="3351"/>
      <c r="CD7" s="3351"/>
      <c r="CE7" s="3351"/>
      <c r="CF7" s="3351"/>
      <c r="CG7" s="3351"/>
      <c r="CH7" s="3351"/>
      <c r="CI7" s="3351"/>
      <c r="CJ7" s="3351"/>
      <c r="CK7" s="3353"/>
      <c r="CL7" s="3353"/>
      <c r="CM7" s="3353"/>
      <c r="CN7" s="3353"/>
      <c r="CO7" s="3353"/>
      <c r="CP7" s="351"/>
      <c r="CQ7" s="3353"/>
      <c r="CR7" s="3353"/>
      <c r="CS7" s="3353"/>
      <c r="CT7" s="3356"/>
      <c r="CU7" s="3356"/>
      <c r="CV7" s="3356"/>
      <c r="CW7" s="3356"/>
      <c r="CX7" s="3356"/>
      <c r="CY7" s="3356"/>
      <c r="CZ7" s="3356"/>
      <c r="DA7" s="3356"/>
      <c r="DB7" s="3356"/>
      <c r="DC7" s="3359"/>
      <c r="DD7" s="3359"/>
      <c r="DE7" s="3359"/>
      <c r="DF7" s="3359"/>
      <c r="DG7" s="3359"/>
      <c r="DH7" s="3359"/>
      <c r="DI7" s="3359"/>
      <c r="DJ7" s="3359"/>
      <c r="DK7" s="3359"/>
      <c r="DL7" s="3356"/>
      <c r="DM7" s="3356"/>
      <c r="DN7" s="3356"/>
      <c r="DO7" s="3356"/>
      <c r="DP7" s="3356"/>
      <c r="DQ7" s="3356"/>
      <c r="DR7" s="3356"/>
      <c r="DS7" s="3356"/>
      <c r="DT7" s="3356"/>
      <c r="DU7" s="3353"/>
      <c r="DV7" s="3353"/>
      <c r="DW7" s="3353"/>
      <c r="DX7" s="3353"/>
      <c r="DY7" s="3353"/>
      <c r="DZ7" s="3353"/>
      <c r="EA7" s="3353"/>
      <c r="EB7" s="3353"/>
      <c r="EC7" s="3353"/>
      <c r="ED7" s="3356"/>
      <c r="EE7" s="3356"/>
      <c r="EF7" s="3356"/>
      <c r="EG7" s="3356"/>
      <c r="EH7" s="3356"/>
      <c r="EI7" s="3356"/>
      <c r="EJ7" s="3356"/>
      <c r="EK7" s="3356"/>
      <c r="EL7" s="3356"/>
      <c r="EM7" s="3359"/>
      <c r="EN7" s="3359"/>
      <c r="EO7" s="3359"/>
      <c r="EP7" s="3359"/>
      <c r="EQ7" s="3359"/>
      <c r="ER7" s="3359"/>
      <c r="ES7" s="3359"/>
      <c r="ET7" s="3359"/>
      <c r="EU7" s="3365"/>
      <c r="EV7" s="3365"/>
      <c r="EW7" s="3365"/>
      <c r="EX7" s="3366"/>
      <c r="EY7" s="806" t="s">
        <v>6514</v>
      </c>
      <c r="EZ7" s="3366"/>
      <c r="FA7" s="3366"/>
      <c r="FB7" s="3366"/>
      <c r="FC7" s="3366"/>
      <c r="FD7" s="3295"/>
      <c r="FE7" s="3298"/>
      <c r="FF7" s="3399"/>
    </row>
    <row r="8" spans="1:162" s="846" customFormat="1" ht="33.75" customHeight="1">
      <c r="A8" s="1015" t="s">
        <v>6848</v>
      </c>
      <c r="B8" s="1016">
        <v>41641</v>
      </c>
      <c r="C8" s="1015" t="s">
        <v>6849</v>
      </c>
      <c r="D8" s="1015" t="s">
        <v>6736</v>
      </c>
      <c r="E8" s="1015" t="s">
        <v>6850</v>
      </c>
      <c r="F8" s="1015">
        <v>1064379</v>
      </c>
      <c r="G8" s="1015" t="s">
        <v>6851</v>
      </c>
      <c r="H8" s="1015">
        <v>3204160667</v>
      </c>
      <c r="I8" s="1015" t="s">
        <v>1153</v>
      </c>
      <c r="J8" s="1015" t="s">
        <v>801</v>
      </c>
      <c r="K8" s="1015" t="s">
        <v>6852</v>
      </c>
      <c r="L8" s="1015" t="s">
        <v>69</v>
      </c>
      <c r="M8" s="1015" t="s">
        <v>90</v>
      </c>
      <c r="N8" s="1015" t="s">
        <v>4007</v>
      </c>
      <c r="O8" s="1015"/>
      <c r="P8" s="1015" t="s">
        <v>8089</v>
      </c>
      <c r="Q8" s="1016" t="s">
        <v>8090</v>
      </c>
      <c r="R8" s="1015" t="s">
        <v>8091</v>
      </c>
      <c r="S8" s="1015"/>
      <c r="T8" s="1015"/>
      <c r="U8" s="1015" t="s">
        <v>8087</v>
      </c>
      <c r="V8" s="1016" t="s">
        <v>8088</v>
      </c>
      <c r="W8" s="1015"/>
      <c r="X8" s="1015" t="s">
        <v>8083</v>
      </c>
      <c r="Y8" s="1015" t="s">
        <v>8083</v>
      </c>
      <c r="Z8" s="1015" t="s">
        <v>8083</v>
      </c>
      <c r="AA8" s="1016" t="s">
        <v>8084</v>
      </c>
      <c r="AB8" s="1015" t="s">
        <v>7599</v>
      </c>
      <c r="AC8" s="1016">
        <v>41680</v>
      </c>
      <c r="AD8" s="1015" t="s">
        <v>6543</v>
      </c>
      <c r="AE8" s="1015"/>
      <c r="AF8" s="1016">
        <v>41723</v>
      </c>
      <c r="AG8" s="1015" t="s">
        <v>8076</v>
      </c>
      <c r="AH8" s="1015" t="s">
        <v>1153</v>
      </c>
      <c r="AI8" s="1015" t="s">
        <v>1153</v>
      </c>
      <c r="AJ8" s="1015" t="s">
        <v>1153</v>
      </c>
      <c r="AK8" s="1015" t="s">
        <v>1153</v>
      </c>
      <c r="AL8" s="1015" t="s">
        <v>1153</v>
      </c>
      <c r="AM8" s="1015" t="s">
        <v>1153</v>
      </c>
      <c r="AN8" s="1016">
        <v>41733</v>
      </c>
      <c r="AO8" s="1015" t="s">
        <v>912</v>
      </c>
      <c r="AP8" s="1015" t="s">
        <v>8079</v>
      </c>
      <c r="AQ8" s="1015" t="s">
        <v>6852</v>
      </c>
      <c r="AR8" s="1017" t="s">
        <v>8077</v>
      </c>
      <c r="AS8" s="1017" t="s">
        <v>8078</v>
      </c>
      <c r="AT8" s="1018">
        <v>0.16600000000000001</v>
      </c>
      <c r="AU8" s="1015">
        <v>1</v>
      </c>
      <c r="AV8" s="1015" t="s">
        <v>1153</v>
      </c>
      <c r="AW8" s="1015" t="s">
        <v>1153</v>
      </c>
      <c r="AX8" s="1015" t="s">
        <v>8080</v>
      </c>
      <c r="AY8" s="1016" t="s">
        <v>8081</v>
      </c>
      <c r="AZ8" s="1015" t="s">
        <v>8082</v>
      </c>
      <c r="BA8" s="1015" t="s">
        <v>1153</v>
      </c>
      <c r="BB8" s="1015" t="s">
        <v>1153</v>
      </c>
      <c r="BC8" s="1019">
        <v>297</v>
      </c>
      <c r="BD8" s="1020">
        <v>41778</v>
      </c>
      <c r="BE8" s="1019" t="s">
        <v>6853</v>
      </c>
      <c r="BF8" s="1019" t="s">
        <v>1156</v>
      </c>
      <c r="BG8" s="1019" t="s">
        <v>1153</v>
      </c>
      <c r="BH8" s="1019" t="s">
        <v>1153</v>
      </c>
      <c r="BI8" s="1020">
        <v>41781</v>
      </c>
      <c r="BJ8" s="1020">
        <v>41799</v>
      </c>
      <c r="BK8" s="1020">
        <v>45452</v>
      </c>
      <c r="BL8" s="1015" t="s">
        <v>1153</v>
      </c>
      <c r="BM8" s="1015" t="s">
        <v>1153</v>
      </c>
      <c r="BN8" s="1015" t="s">
        <v>1153</v>
      </c>
      <c r="BO8" s="1015" t="s">
        <v>1153</v>
      </c>
      <c r="BP8" s="1015" t="s">
        <v>1153</v>
      </c>
      <c r="BQ8" s="1015" t="s">
        <v>1153</v>
      </c>
      <c r="BR8" s="1015" t="s">
        <v>1153</v>
      </c>
      <c r="BS8" s="1015" t="s">
        <v>1153</v>
      </c>
      <c r="BT8" s="1015" t="s">
        <v>1153</v>
      </c>
      <c r="BU8" s="1015" t="s">
        <v>1153</v>
      </c>
      <c r="BV8" s="1015" t="s">
        <v>1153</v>
      </c>
      <c r="BW8" s="1015" t="s">
        <v>1153</v>
      </c>
      <c r="BX8" s="1015" t="s">
        <v>1153</v>
      </c>
      <c r="BY8" s="1015" t="s">
        <v>1153</v>
      </c>
      <c r="BZ8" s="1015" t="s">
        <v>1153</v>
      </c>
      <c r="CA8" s="1015" t="s">
        <v>1153</v>
      </c>
      <c r="CB8" s="1015" t="s">
        <v>1153</v>
      </c>
      <c r="CC8" s="1015" t="s">
        <v>1153</v>
      </c>
      <c r="CD8" s="1015" t="s">
        <v>1153</v>
      </c>
      <c r="CE8" s="1015" t="s">
        <v>1153</v>
      </c>
      <c r="CF8" s="1015" t="s">
        <v>1153</v>
      </c>
      <c r="CG8" s="1015" t="s">
        <v>1153</v>
      </c>
      <c r="CH8" s="1015" t="s">
        <v>1153</v>
      </c>
      <c r="CI8" s="1015" t="s">
        <v>1153</v>
      </c>
      <c r="CJ8" s="1015" t="s">
        <v>1153</v>
      </c>
      <c r="CK8" s="1015" t="s">
        <v>1153</v>
      </c>
      <c r="CL8" s="1015" t="s">
        <v>1153</v>
      </c>
      <c r="CM8" s="1015" t="s">
        <v>1153</v>
      </c>
      <c r="CN8" s="1015" t="s">
        <v>1153</v>
      </c>
      <c r="CO8" s="1015" t="s">
        <v>1153</v>
      </c>
      <c r="CP8" s="1015" t="s">
        <v>1153</v>
      </c>
      <c r="CQ8" s="1015" t="s">
        <v>1153</v>
      </c>
      <c r="CR8" s="1015" t="s">
        <v>1153</v>
      </c>
      <c r="CS8" s="1015" t="s">
        <v>1153</v>
      </c>
      <c r="CT8" s="1015" t="s">
        <v>1153</v>
      </c>
      <c r="CU8" s="1015" t="s">
        <v>1153</v>
      </c>
      <c r="CV8" s="1015" t="s">
        <v>1153</v>
      </c>
      <c r="CW8" s="1015" t="s">
        <v>1153</v>
      </c>
      <c r="CX8" s="1015" t="s">
        <v>1153</v>
      </c>
      <c r="CY8" s="1015" t="s">
        <v>1153</v>
      </c>
      <c r="CZ8" s="1015" t="s">
        <v>1153</v>
      </c>
      <c r="DA8" s="1015" t="s">
        <v>1153</v>
      </c>
      <c r="DB8" s="1015" t="s">
        <v>1153</v>
      </c>
      <c r="DC8" s="1015" t="s">
        <v>6854</v>
      </c>
      <c r="DD8" s="1016">
        <v>45371</v>
      </c>
      <c r="DE8" s="1016">
        <v>45534</v>
      </c>
      <c r="DF8" s="1016">
        <v>45534</v>
      </c>
      <c r="DG8" s="1015" t="s">
        <v>8092</v>
      </c>
      <c r="DH8" s="1015" t="s">
        <v>8093</v>
      </c>
      <c r="DI8" s="1016" t="s">
        <v>8094</v>
      </c>
      <c r="DJ8" s="1016" t="s">
        <v>8095</v>
      </c>
      <c r="DK8" s="1015" t="s">
        <v>6855</v>
      </c>
      <c r="DL8" s="1015" t="s">
        <v>1153</v>
      </c>
      <c r="DM8" s="1015" t="s">
        <v>1153</v>
      </c>
      <c r="DN8" s="1015" t="s">
        <v>1153</v>
      </c>
      <c r="DO8" s="1015" t="s">
        <v>1153</v>
      </c>
      <c r="DP8" s="1015" t="s">
        <v>1153</v>
      </c>
      <c r="DQ8" s="1015" t="s">
        <v>1153</v>
      </c>
      <c r="DR8" s="1015" t="s">
        <v>1153</v>
      </c>
      <c r="DS8" s="1015" t="s">
        <v>1153</v>
      </c>
      <c r="DT8" s="1015" t="s">
        <v>1153</v>
      </c>
      <c r="DU8" s="1015" t="s">
        <v>1153</v>
      </c>
      <c r="DV8" s="1015" t="s">
        <v>1153</v>
      </c>
      <c r="DW8" s="1015" t="s">
        <v>1153</v>
      </c>
      <c r="DX8" s="1015" t="s">
        <v>1153</v>
      </c>
      <c r="DY8" s="1015" t="s">
        <v>1153</v>
      </c>
      <c r="DZ8" s="1015" t="s">
        <v>1153</v>
      </c>
      <c r="EA8" s="1015" t="s">
        <v>1153</v>
      </c>
      <c r="EB8" s="1015" t="s">
        <v>1153</v>
      </c>
      <c r="EC8" s="1015" t="s">
        <v>1153</v>
      </c>
      <c r="ED8" s="1015" t="s">
        <v>1153</v>
      </c>
      <c r="EE8" s="1015" t="s">
        <v>1153</v>
      </c>
      <c r="EF8" s="1015" t="s">
        <v>1153</v>
      </c>
      <c r="EG8" s="1015" t="s">
        <v>1153</v>
      </c>
      <c r="EH8" s="1015" t="s">
        <v>1153</v>
      </c>
      <c r="EI8" s="1015" t="s">
        <v>1153</v>
      </c>
      <c r="EJ8" s="1015" t="s">
        <v>1153</v>
      </c>
      <c r="EK8" s="1015" t="s">
        <v>1153</v>
      </c>
      <c r="EL8" s="1015" t="s">
        <v>1153</v>
      </c>
      <c r="EM8" s="1015" t="s">
        <v>1153</v>
      </c>
      <c r="EN8" s="1015" t="s">
        <v>1153</v>
      </c>
      <c r="EO8" s="1015" t="s">
        <v>1153</v>
      </c>
      <c r="EP8" s="1015" t="s">
        <v>1153</v>
      </c>
      <c r="EQ8" s="1015" t="s">
        <v>1153</v>
      </c>
      <c r="ER8" s="1015" t="s">
        <v>1153</v>
      </c>
      <c r="ES8" s="1015" t="s">
        <v>1153</v>
      </c>
      <c r="ET8" s="1015" t="s">
        <v>1153</v>
      </c>
      <c r="EU8" s="1015" t="s">
        <v>8085</v>
      </c>
      <c r="EV8" s="1016" t="s">
        <v>8086</v>
      </c>
      <c r="EW8" s="1015">
        <v>0.13</v>
      </c>
      <c r="EX8" s="1015" t="s">
        <v>1153</v>
      </c>
      <c r="EY8" s="1015" t="s">
        <v>1153</v>
      </c>
      <c r="EZ8" s="1015" t="s">
        <v>1153</v>
      </c>
      <c r="FA8" s="1015" t="s">
        <v>1153</v>
      </c>
      <c r="FB8" s="1015" t="s">
        <v>1153</v>
      </c>
      <c r="FC8" s="1015" t="s">
        <v>1153</v>
      </c>
      <c r="FD8" s="1021" t="s">
        <v>8096</v>
      </c>
      <c r="FE8" s="1022" t="s">
        <v>6856</v>
      </c>
      <c r="FF8" s="1023">
        <v>45630</v>
      </c>
    </row>
    <row r="9" spans="1:162" s="1154" customFormat="1" ht="33.75" customHeight="1">
      <c r="A9" s="1333" t="s">
        <v>8746</v>
      </c>
      <c r="B9" s="1334">
        <v>41635</v>
      </c>
      <c r="C9" s="1333" t="s">
        <v>8745</v>
      </c>
      <c r="D9" s="1333" t="s">
        <v>6736</v>
      </c>
      <c r="E9" s="1333" t="s">
        <v>8747</v>
      </c>
      <c r="F9" s="1333" t="s">
        <v>8748</v>
      </c>
      <c r="G9" s="1333" t="s">
        <v>8749</v>
      </c>
      <c r="H9" s="1333">
        <v>3188236476</v>
      </c>
      <c r="I9" s="1335" t="s">
        <v>7612</v>
      </c>
      <c r="J9" s="1333" t="s">
        <v>949</v>
      </c>
      <c r="K9" s="1333"/>
      <c r="L9" s="1333" t="s">
        <v>69</v>
      </c>
      <c r="M9" s="1333" t="s">
        <v>90</v>
      </c>
      <c r="N9" s="1333" t="s">
        <v>8750</v>
      </c>
      <c r="O9" s="1333"/>
      <c r="P9" s="1333"/>
      <c r="Q9" s="1334"/>
      <c r="R9" s="1333"/>
      <c r="S9" s="1333"/>
      <c r="T9" s="1333"/>
      <c r="U9" s="1333"/>
      <c r="V9" s="1334"/>
      <c r="W9" s="1333"/>
      <c r="X9" s="1333"/>
      <c r="Y9" s="1333"/>
      <c r="Z9" s="1333"/>
      <c r="AA9" s="1334"/>
      <c r="AB9" s="1333"/>
      <c r="AC9" s="1334"/>
      <c r="AD9" s="1333"/>
      <c r="AE9" s="1333"/>
      <c r="AF9" s="1334"/>
      <c r="AG9" s="1333"/>
      <c r="AH9" s="1333"/>
      <c r="AI9" s="1333"/>
      <c r="AJ9" s="1333"/>
      <c r="AK9" s="1333"/>
      <c r="AL9" s="1333"/>
      <c r="AM9" s="1333"/>
      <c r="AN9" s="1334"/>
      <c r="AO9" s="1333"/>
      <c r="AP9" s="1333"/>
      <c r="AQ9" s="1333"/>
      <c r="AR9" s="1336"/>
      <c r="AS9" s="1336"/>
      <c r="AT9" s="1333"/>
      <c r="AU9" s="1333"/>
      <c r="AV9" s="1333"/>
      <c r="AW9" s="1333"/>
      <c r="AX9" s="1333"/>
      <c r="AY9" s="1334"/>
      <c r="AZ9" s="1333"/>
      <c r="BA9" s="1333"/>
      <c r="BB9" s="1333"/>
      <c r="BC9" s="1337">
        <v>608</v>
      </c>
      <c r="BD9" s="1338">
        <v>41929</v>
      </c>
      <c r="BE9" s="1337"/>
      <c r="BF9" s="1337" t="s">
        <v>1156</v>
      </c>
      <c r="BG9" s="1337" t="s">
        <v>1153</v>
      </c>
      <c r="BH9" s="1337" t="s">
        <v>1153</v>
      </c>
      <c r="BI9" s="1338">
        <v>41943</v>
      </c>
      <c r="BJ9" s="1338">
        <v>41962</v>
      </c>
      <c r="BK9" s="1338">
        <v>45615</v>
      </c>
      <c r="BL9" s="1333"/>
      <c r="BM9" s="1333"/>
      <c r="BN9" s="1333"/>
      <c r="BO9" s="1333"/>
      <c r="BP9" s="1333"/>
      <c r="BQ9" s="1333"/>
      <c r="BR9" s="1333"/>
      <c r="BS9" s="1333"/>
      <c r="BT9" s="1333"/>
      <c r="BU9" s="1333"/>
      <c r="BV9" s="1333"/>
      <c r="BW9" s="1333"/>
      <c r="BX9" s="1333"/>
      <c r="BY9" s="1333"/>
      <c r="BZ9" s="1333"/>
      <c r="CA9" s="1333"/>
      <c r="CB9" s="1333"/>
      <c r="CC9" s="1333"/>
      <c r="CD9" s="1333"/>
      <c r="CE9" s="1333"/>
      <c r="CF9" s="1333"/>
      <c r="CG9" s="1333"/>
      <c r="CH9" s="1333"/>
      <c r="CI9" s="1333"/>
      <c r="CJ9" s="1333"/>
      <c r="CK9" s="1333"/>
      <c r="CL9" s="1333"/>
      <c r="CM9" s="1333"/>
      <c r="CN9" s="1333"/>
      <c r="CO9" s="1333"/>
      <c r="CP9" s="1333"/>
      <c r="CQ9" s="1333"/>
      <c r="CR9" s="1333"/>
      <c r="CS9" s="1333"/>
      <c r="CT9" s="1333"/>
      <c r="CU9" s="1333"/>
      <c r="CV9" s="1333"/>
      <c r="CW9" s="1333"/>
      <c r="CX9" s="1333"/>
      <c r="CY9" s="1333"/>
      <c r="CZ9" s="1333"/>
      <c r="DA9" s="1333"/>
      <c r="DB9" s="1333"/>
      <c r="DC9" s="1333"/>
      <c r="DD9" s="1334"/>
      <c r="DE9" s="1334"/>
      <c r="DF9" s="1334"/>
      <c r="DG9" s="1333"/>
      <c r="DH9" s="1333"/>
      <c r="DI9" s="1334"/>
      <c r="DJ9" s="1334"/>
      <c r="DK9" s="1333"/>
      <c r="DL9" s="1333"/>
      <c r="DM9" s="1333"/>
      <c r="DN9" s="1333"/>
      <c r="DO9" s="1333"/>
      <c r="DP9" s="1333"/>
      <c r="DQ9" s="1333"/>
      <c r="DR9" s="1333"/>
      <c r="DS9" s="1333"/>
      <c r="DT9" s="1333"/>
      <c r="DU9" s="1333"/>
      <c r="DV9" s="1333"/>
      <c r="DW9" s="1333"/>
      <c r="DX9" s="1333"/>
      <c r="DY9" s="1333"/>
      <c r="DZ9" s="1333"/>
      <c r="EA9" s="1333"/>
      <c r="EB9" s="1333"/>
      <c r="EC9" s="1333"/>
      <c r="ED9" s="1333"/>
      <c r="EE9" s="1333"/>
      <c r="EF9" s="1333"/>
      <c r="EG9" s="1333"/>
      <c r="EH9" s="1333"/>
      <c r="EI9" s="1333"/>
      <c r="EJ9" s="1333"/>
      <c r="EK9" s="1333"/>
      <c r="EL9" s="1333"/>
      <c r="EM9" s="1333"/>
      <c r="EN9" s="1333"/>
      <c r="EO9" s="1333"/>
      <c r="EP9" s="1333"/>
      <c r="EQ9" s="1333"/>
      <c r="ER9" s="1333"/>
      <c r="ES9" s="1333"/>
      <c r="ET9" s="1333"/>
      <c r="EU9" s="1333"/>
      <c r="EV9" s="1334"/>
      <c r="EW9" s="1333"/>
      <c r="EX9" s="1333"/>
      <c r="EY9" s="1333"/>
      <c r="EZ9" s="1333"/>
      <c r="FA9" s="1333"/>
      <c r="FB9" s="1333"/>
      <c r="FC9" s="1333"/>
      <c r="FD9" s="1339" t="s">
        <v>8751</v>
      </c>
      <c r="FE9" s="1340" t="s">
        <v>1986</v>
      </c>
      <c r="FF9" s="1341">
        <v>45733</v>
      </c>
    </row>
    <row r="10" spans="1:162" s="139" customFormat="1" ht="33.75" customHeight="1">
      <c r="A10" s="1333" t="s">
        <v>6913</v>
      </c>
      <c r="B10" s="1334" t="s">
        <v>6914</v>
      </c>
      <c r="C10" s="1333" t="s">
        <v>6912</v>
      </c>
      <c r="D10" s="1333" t="s">
        <v>6736</v>
      </c>
      <c r="E10" s="1333" t="s">
        <v>6915</v>
      </c>
      <c r="F10" s="1333">
        <v>4290110</v>
      </c>
      <c r="G10" s="1333" t="s">
        <v>6916</v>
      </c>
      <c r="H10" s="1333">
        <v>3114070398</v>
      </c>
      <c r="I10" s="1504" t="s">
        <v>8231</v>
      </c>
      <c r="J10" s="1333" t="s">
        <v>949</v>
      </c>
      <c r="K10" s="1333" t="s">
        <v>1544</v>
      </c>
      <c r="L10" s="1333" t="s">
        <v>69</v>
      </c>
      <c r="M10" s="1333" t="s">
        <v>90</v>
      </c>
      <c r="N10" s="1333" t="s">
        <v>6917</v>
      </c>
      <c r="O10" s="1333" t="s">
        <v>1153</v>
      </c>
      <c r="P10" s="1333" t="s">
        <v>720</v>
      </c>
      <c r="Q10" s="1333" t="s">
        <v>720</v>
      </c>
      <c r="R10" s="1333" t="s">
        <v>720</v>
      </c>
      <c r="S10" s="1333" t="s">
        <v>720</v>
      </c>
      <c r="T10" s="1333" t="s">
        <v>720</v>
      </c>
      <c r="U10" s="1333" t="s">
        <v>720</v>
      </c>
      <c r="V10" s="1333" t="s">
        <v>720</v>
      </c>
      <c r="W10" s="1333" t="s">
        <v>720</v>
      </c>
      <c r="X10" s="1333" t="s">
        <v>720</v>
      </c>
      <c r="Y10" s="1333" t="s">
        <v>720</v>
      </c>
      <c r="Z10" s="1333" t="s">
        <v>720</v>
      </c>
      <c r="AA10" s="1333" t="s">
        <v>720</v>
      </c>
      <c r="AB10" s="1333" t="s">
        <v>720</v>
      </c>
      <c r="AC10" s="1333" t="s">
        <v>720</v>
      </c>
      <c r="AD10" s="1333" t="s">
        <v>720</v>
      </c>
      <c r="AE10" s="1333" t="s">
        <v>720</v>
      </c>
      <c r="AF10" s="1333" t="s">
        <v>720</v>
      </c>
      <c r="AG10" s="1333" t="s">
        <v>720</v>
      </c>
      <c r="AH10" s="1333" t="s">
        <v>720</v>
      </c>
      <c r="AI10" s="1333" t="s">
        <v>720</v>
      </c>
      <c r="AJ10" s="1333" t="s">
        <v>720</v>
      </c>
      <c r="AK10" s="1333" t="s">
        <v>720</v>
      </c>
      <c r="AL10" s="1333" t="s">
        <v>720</v>
      </c>
      <c r="AM10" s="1333" t="s">
        <v>720</v>
      </c>
      <c r="AN10" s="1333" t="s">
        <v>720</v>
      </c>
      <c r="AO10" s="1333" t="s">
        <v>720</v>
      </c>
      <c r="AP10" s="1333" t="s">
        <v>720</v>
      </c>
      <c r="AQ10" s="1333" t="s">
        <v>720</v>
      </c>
      <c r="AR10" s="1333" t="s">
        <v>720</v>
      </c>
      <c r="AS10" s="1333" t="s">
        <v>720</v>
      </c>
      <c r="AT10" s="1333" t="s">
        <v>720</v>
      </c>
      <c r="AU10" s="1333" t="s">
        <v>720</v>
      </c>
      <c r="AV10" s="1333" t="s">
        <v>720</v>
      </c>
      <c r="AW10" s="1333" t="s">
        <v>720</v>
      </c>
      <c r="AX10" s="1333">
        <v>3061</v>
      </c>
      <c r="AY10" s="1334">
        <v>45222</v>
      </c>
      <c r="AZ10" s="1333" t="s">
        <v>6765</v>
      </c>
      <c r="BA10" s="1333" t="s">
        <v>1153</v>
      </c>
      <c r="BB10" s="1333" t="s">
        <v>1153</v>
      </c>
      <c r="BC10" s="1337">
        <v>421</v>
      </c>
      <c r="BD10" s="1338">
        <v>41829</v>
      </c>
      <c r="BE10" s="1337" t="s">
        <v>6853</v>
      </c>
      <c r="BF10" s="1337" t="s">
        <v>1156</v>
      </c>
      <c r="BG10" s="1337" t="s">
        <v>1153</v>
      </c>
      <c r="BH10" s="1337" t="s">
        <v>1153</v>
      </c>
      <c r="BI10" s="1338">
        <v>41857</v>
      </c>
      <c r="BJ10" s="1338">
        <v>41876</v>
      </c>
      <c r="BK10" s="1338">
        <v>45529</v>
      </c>
      <c r="BL10" s="1337" t="s">
        <v>720</v>
      </c>
      <c r="BM10" s="1337" t="s">
        <v>720</v>
      </c>
      <c r="BN10" s="1337" t="s">
        <v>720</v>
      </c>
      <c r="BO10" s="1337" t="s">
        <v>720</v>
      </c>
      <c r="BP10" s="1337" t="s">
        <v>720</v>
      </c>
      <c r="BQ10" s="1337" t="s">
        <v>720</v>
      </c>
      <c r="BR10" s="1337" t="s">
        <v>720</v>
      </c>
      <c r="BS10" s="1337" t="s">
        <v>720</v>
      </c>
      <c r="BT10" s="1337" t="s">
        <v>720</v>
      </c>
      <c r="BU10" s="1337" t="s">
        <v>720</v>
      </c>
      <c r="BV10" s="1337" t="s">
        <v>720</v>
      </c>
      <c r="BW10" s="1337" t="s">
        <v>720</v>
      </c>
      <c r="BX10" s="1337" t="s">
        <v>720</v>
      </c>
      <c r="BY10" s="1337" t="s">
        <v>720</v>
      </c>
      <c r="BZ10" s="1337" t="s">
        <v>720</v>
      </c>
      <c r="CA10" s="1337" t="s">
        <v>720</v>
      </c>
      <c r="CB10" s="1337" t="s">
        <v>720</v>
      </c>
      <c r="CC10" s="1337" t="s">
        <v>720</v>
      </c>
      <c r="CD10" s="1337" t="s">
        <v>720</v>
      </c>
      <c r="CE10" s="1337" t="s">
        <v>720</v>
      </c>
      <c r="CF10" s="1337" t="s">
        <v>720</v>
      </c>
      <c r="CG10" s="1337" t="s">
        <v>720</v>
      </c>
      <c r="CH10" s="1337" t="s">
        <v>720</v>
      </c>
      <c r="CI10" s="1337" t="s">
        <v>720</v>
      </c>
      <c r="CJ10" s="1337" t="s">
        <v>720</v>
      </c>
      <c r="CK10" s="1337" t="s">
        <v>720</v>
      </c>
      <c r="CL10" s="1337" t="s">
        <v>720</v>
      </c>
      <c r="CM10" s="1337" t="s">
        <v>720</v>
      </c>
      <c r="CN10" s="1337" t="s">
        <v>720</v>
      </c>
      <c r="CO10" s="1337" t="s">
        <v>720</v>
      </c>
      <c r="CP10" s="1337" t="s">
        <v>720</v>
      </c>
      <c r="CQ10" s="1337" t="s">
        <v>720</v>
      </c>
      <c r="CR10" s="1337" t="s">
        <v>720</v>
      </c>
      <c r="CS10" s="1337" t="s">
        <v>720</v>
      </c>
      <c r="CT10" s="1337" t="s">
        <v>720</v>
      </c>
      <c r="CU10" s="1337" t="s">
        <v>720</v>
      </c>
      <c r="CV10" s="1337" t="s">
        <v>720</v>
      </c>
      <c r="CW10" s="1337" t="s">
        <v>720</v>
      </c>
      <c r="CX10" s="1337" t="s">
        <v>720</v>
      </c>
      <c r="CY10" s="1337" t="s">
        <v>720</v>
      </c>
      <c r="CZ10" s="1337" t="s">
        <v>720</v>
      </c>
      <c r="DA10" s="1337" t="s">
        <v>720</v>
      </c>
      <c r="DB10" s="1337" t="s">
        <v>720</v>
      </c>
      <c r="DC10" s="1333" t="s">
        <v>6918</v>
      </c>
      <c r="DD10" s="1334">
        <v>45512</v>
      </c>
      <c r="DE10" s="1334"/>
      <c r="DF10" s="1333"/>
      <c r="DG10" s="1333"/>
      <c r="DH10" s="1333">
        <v>215</v>
      </c>
      <c r="DI10" s="1334">
        <v>45762</v>
      </c>
      <c r="DJ10" s="1334">
        <v>45780</v>
      </c>
      <c r="DK10" s="1333" t="s">
        <v>9096</v>
      </c>
      <c r="DL10" s="1333" t="s">
        <v>720</v>
      </c>
      <c r="DM10" s="1333" t="s">
        <v>720</v>
      </c>
      <c r="DN10" s="1333" t="s">
        <v>720</v>
      </c>
      <c r="DO10" s="1333" t="s">
        <v>720</v>
      </c>
      <c r="DP10" s="1333" t="s">
        <v>720</v>
      </c>
      <c r="DQ10" s="1333" t="s">
        <v>720</v>
      </c>
      <c r="DR10" s="1333" t="s">
        <v>720</v>
      </c>
      <c r="DS10" s="1333" t="s">
        <v>720</v>
      </c>
      <c r="DT10" s="1333" t="s">
        <v>720</v>
      </c>
      <c r="DU10" s="1333" t="s">
        <v>720</v>
      </c>
      <c r="DV10" s="1333" t="s">
        <v>720</v>
      </c>
      <c r="DW10" s="1333" t="s">
        <v>720</v>
      </c>
      <c r="DX10" s="1333" t="s">
        <v>720</v>
      </c>
      <c r="DY10" s="1333" t="s">
        <v>720</v>
      </c>
      <c r="DZ10" s="1333" t="s">
        <v>720</v>
      </c>
      <c r="EA10" s="1333" t="s">
        <v>720</v>
      </c>
      <c r="EB10" s="1333" t="s">
        <v>720</v>
      </c>
      <c r="EC10" s="1333" t="s">
        <v>720</v>
      </c>
      <c r="ED10" s="1333" t="s">
        <v>720</v>
      </c>
      <c r="EE10" s="1333" t="s">
        <v>720</v>
      </c>
      <c r="EF10" s="1333" t="s">
        <v>720</v>
      </c>
      <c r="EG10" s="1333" t="s">
        <v>720</v>
      </c>
      <c r="EH10" s="1333" t="s">
        <v>720</v>
      </c>
      <c r="EI10" s="1333" t="s">
        <v>720</v>
      </c>
      <c r="EJ10" s="1333" t="s">
        <v>720</v>
      </c>
      <c r="EK10" s="1333" t="s">
        <v>720</v>
      </c>
      <c r="EL10" s="1333" t="s">
        <v>720</v>
      </c>
      <c r="EM10" s="1333" t="s">
        <v>720</v>
      </c>
      <c r="EN10" s="1333" t="s">
        <v>720</v>
      </c>
      <c r="EO10" s="1333" t="s">
        <v>720</v>
      </c>
      <c r="EP10" s="1333" t="s">
        <v>720</v>
      </c>
      <c r="EQ10" s="1333" t="s">
        <v>720</v>
      </c>
      <c r="ER10" s="1333" t="s">
        <v>720</v>
      </c>
      <c r="ES10" s="1333" t="s">
        <v>720</v>
      </c>
      <c r="ET10" s="1333" t="s">
        <v>720</v>
      </c>
      <c r="EU10" s="1333" t="s">
        <v>720</v>
      </c>
      <c r="EV10" s="1333" t="s">
        <v>720</v>
      </c>
      <c r="EW10" s="1333" t="s">
        <v>720</v>
      </c>
      <c r="EX10" s="1333" t="s">
        <v>720</v>
      </c>
      <c r="EY10" s="1333" t="s">
        <v>720</v>
      </c>
      <c r="EZ10" s="1333" t="s">
        <v>720</v>
      </c>
      <c r="FA10" s="1333" t="s">
        <v>720</v>
      </c>
      <c r="FB10" s="1333" t="s">
        <v>720</v>
      </c>
      <c r="FC10" s="1333" t="s">
        <v>720</v>
      </c>
      <c r="FD10" s="1505" t="s">
        <v>9097</v>
      </c>
      <c r="FE10" s="1506" t="s">
        <v>1986</v>
      </c>
      <c r="FF10" s="1507">
        <v>45778</v>
      </c>
    </row>
    <row r="11" spans="1:162" s="846" customFormat="1" ht="33.75" customHeight="1">
      <c r="A11" s="1015"/>
      <c r="B11" s="1016"/>
      <c r="C11" s="1015" t="s">
        <v>8938</v>
      </c>
      <c r="D11" s="1015" t="s">
        <v>6736</v>
      </c>
      <c r="E11" s="1015" t="s">
        <v>8939</v>
      </c>
      <c r="F11" s="1015" t="s">
        <v>8940</v>
      </c>
      <c r="G11" s="1015" t="s">
        <v>12467</v>
      </c>
      <c r="H11" s="1015">
        <v>3118746470</v>
      </c>
      <c r="I11" s="1015" t="s">
        <v>8941</v>
      </c>
      <c r="J11" s="1015" t="s">
        <v>1535</v>
      </c>
      <c r="K11" s="1015" t="s">
        <v>8942</v>
      </c>
      <c r="L11" s="1015" t="s">
        <v>69</v>
      </c>
      <c r="M11" s="1015" t="s">
        <v>70</v>
      </c>
      <c r="N11" s="1015" t="s">
        <v>7599</v>
      </c>
      <c r="O11" s="1015" t="s">
        <v>1153</v>
      </c>
      <c r="P11" s="1015" t="s">
        <v>8949</v>
      </c>
      <c r="Q11" s="1016" t="s">
        <v>8950</v>
      </c>
      <c r="R11" s="1015" t="s">
        <v>8951</v>
      </c>
      <c r="S11" s="1015" t="s">
        <v>1153</v>
      </c>
      <c r="T11" s="1015" t="s">
        <v>1153</v>
      </c>
      <c r="U11" s="1015" t="s">
        <v>8954</v>
      </c>
      <c r="V11" s="1016" t="s">
        <v>8952</v>
      </c>
      <c r="W11" s="1015" t="s">
        <v>1153</v>
      </c>
      <c r="X11" s="1015" t="s">
        <v>1153</v>
      </c>
      <c r="Y11" s="1015" t="s">
        <v>1153</v>
      </c>
      <c r="Z11" s="1015" t="s">
        <v>1153</v>
      </c>
      <c r="AA11" s="1016" t="s">
        <v>1153</v>
      </c>
      <c r="AB11" s="1015" t="s">
        <v>1153</v>
      </c>
      <c r="AC11" s="1016" t="s">
        <v>1153</v>
      </c>
      <c r="AD11" s="1015" t="s">
        <v>1153</v>
      </c>
      <c r="AE11" s="1015" t="s">
        <v>1153</v>
      </c>
      <c r="AF11" s="1016">
        <v>45384</v>
      </c>
      <c r="AG11" s="1015" t="s">
        <v>8155</v>
      </c>
      <c r="AH11" s="1015" t="s">
        <v>1153</v>
      </c>
      <c r="AI11" s="1015" t="s">
        <v>1153</v>
      </c>
      <c r="AJ11" s="1015" t="s">
        <v>1153</v>
      </c>
      <c r="AK11" s="1015" t="s">
        <v>1153</v>
      </c>
      <c r="AL11" s="1015" t="s">
        <v>1153</v>
      </c>
      <c r="AM11" s="1015" t="s">
        <v>1153</v>
      </c>
      <c r="AN11" s="1016">
        <v>45447</v>
      </c>
      <c r="AO11" s="1015" t="s">
        <v>8943</v>
      </c>
      <c r="AP11" s="1015" t="s">
        <v>8944</v>
      </c>
      <c r="AQ11" s="1015" t="s">
        <v>8945</v>
      </c>
      <c r="AR11" s="1017" t="s">
        <v>7508</v>
      </c>
      <c r="AS11" s="1017" t="s">
        <v>8946</v>
      </c>
      <c r="AT11" s="1018" t="s">
        <v>8947</v>
      </c>
      <c r="AU11" s="1015" t="s">
        <v>1153</v>
      </c>
      <c r="AV11" s="1015" t="s">
        <v>1153</v>
      </c>
      <c r="AW11" s="1015" t="s">
        <v>1153</v>
      </c>
      <c r="AX11" s="1015" t="s">
        <v>1153</v>
      </c>
      <c r="AY11" s="1016" t="s">
        <v>1153</v>
      </c>
      <c r="AZ11" s="1015" t="s">
        <v>1153</v>
      </c>
      <c r="BA11" s="1015" t="s">
        <v>1153</v>
      </c>
      <c r="BB11" s="1015" t="s">
        <v>1153</v>
      </c>
      <c r="BC11" s="1019">
        <v>745</v>
      </c>
      <c r="BD11" s="1020">
        <v>42348</v>
      </c>
      <c r="BE11" s="1019" t="s">
        <v>1153</v>
      </c>
      <c r="BF11" s="1019" t="s">
        <v>3817</v>
      </c>
      <c r="BG11" s="1019" t="s">
        <v>1153</v>
      </c>
      <c r="BH11" s="1019" t="s">
        <v>1153</v>
      </c>
      <c r="BI11" s="1020">
        <v>42346</v>
      </c>
      <c r="BJ11" s="1020">
        <v>42376</v>
      </c>
      <c r="BK11" s="1020">
        <v>46029</v>
      </c>
      <c r="BL11" s="1015" t="s">
        <v>1153</v>
      </c>
      <c r="BM11" s="1015" t="s">
        <v>1153</v>
      </c>
      <c r="BN11" s="1015" t="s">
        <v>1153</v>
      </c>
      <c r="BO11" s="1015" t="s">
        <v>1153</v>
      </c>
      <c r="BP11" s="1015" t="s">
        <v>1153</v>
      </c>
      <c r="BQ11" s="1015" t="s">
        <v>1153</v>
      </c>
      <c r="BR11" s="1015" t="s">
        <v>1153</v>
      </c>
      <c r="BS11" s="1015" t="s">
        <v>8953</v>
      </c>
      <c r="BT11" s="1015">
        <v>45575</v>
      </c>
      <c r="BU11" s="1015">
        <v>116</v>
      </c>
      <c r="BV11" s="1015">
        <v>45735</v>
      </c>
      <c r="BW11" s="1015" t="s">
        <v>7069</v>
      </c>
      <c r="BX11" s="1015">
        <v>515</v>
      </c>
      <c r="BY11" s="1015">
        <v>45834</v>
      </c>
      <c r="BZ11" s="1015" t="s">
        <v>1986</v>
      </c>
      <c r="CA11" s="1015" t="s">
        <v>1206</v>
      </c>
      <c r="CB11" s="1015" t="s">
        <v>1153</v>
      </c>
      <c r="CC11" s="1015" t="s">
        <v>1153</v>
      </c>
      <c r="CD11" s="1015" t="s">
        <v>1153</v>
      </c>
      <c r="CE11" s="1015" t="s">
        <v>1153</v>
      </c>
      <c r="CF11" s="1015" t="s">
        <v>1153</v>
      </c>
      <c r="CG11" s="1015" t="s">
        <v>1153</v>
      </c>
      <c r="CH11" s="1015" t="s">
        <v>1153</v>
      </c>
      <c r="CI11" s="1015" t="s">
        <v>1153</v>
      </c>
      <c r="CJ11" s="1015" t="s">
        <v>1153</v>
      </c>
      <c r="CK11" s="1015" t="s">
        <v>1153</v>
      </c>
      <c r="CL11" s="1015" t="s">
        <v>1153</v>
      </c>
      <c r="CM11" s="1015" t="s">
        <v>1153</v>
      </c>
      <c r="CN11" s="1015" t="s">
        <v>1153</v>
      </c>
      <c r="CO11" s="1015" t="s">
        <v>1153</v>
      </c>
      <c r="CP11" s="1015" t="s">
        <v>8948</v>
      </c>
      <c r="CQ11" s="1015">
        <v>45485</v>
      </c>
      <c r="CR11" s="1015">
        <v>45502</v>
      </c>
      <c r="CS11" s="1015" t="s">
        <v>1153</v>
      </c>
      <c r="CT11" s="1015" t="s">
        <v>1153</v>
      </c>
      <c r="CU11" s="1015" t="s">
        <v>1153</v>
      </c>
      <c r="CV11" s="1015" t="s">
        <v>1153</v>
      </c>
      <c r="CW11" s="1015" t="s">
        <v>1153</v>
      </c>
      <c r="CX11" s="1015" t="s">
        <v>1153</v>
      </c>
      <c r="CY11" s="1015" t="s">
        <v>1153</v>
      </c>
      <c r="CZ11" s="1015" t="s">
        <v>1153</v>
      </c>
      <c r="DA11" s="1015" t="s">
        <v>1153</v>
      </c>
      <c r="DB11" s="1015" t="s">
        <v>1153</v>
      </c>
      <c r="DC11" s="1015" t="s">
        <v>11790</v>
      </c>
      <c r="DD11" s="1016">
        <v>45986</v>
      </c>
      <c r="DE11" s="1016" t="s">
        <v>1153</v>
      </c>
      <c r="DF11" s="1016" t="s">
        <v>1153</v>
      </c>
      <c r="DG11" s="1015" t="s">
        <v>1153</v>
      </c>
      <c r="DH11" s="1015">
        <v>518</v>
      </c>
      <c r="DI11" s="1016">
        <v>46170</v>
      </c>
      <c r="DJ11" s="1016">
        <v>46189</v>
      </c>
      <c r="DK11" s="1015" t="s">
        <v>11791</v>
      </c>
      <c r="DL11" s="1015" t="s">
        <v>1153</v>
      </c>
      <c r="DM11" s="1015" t="s">
        <v>1153</v>
      </c>
      <c r="DN11" s="1015" t="s">
        <v>1153</v>
      </c>
      <c r="DO11" s="1015" t="s">
        <v>1153</v>
      </c>
      <c r="DP11" s="1015" t="s">
        <v>1153</v>
      </c>
      <c r="DQ11" s="1015" t="s">
        <v>1153</v>
      </c>
      <c r="DR11" s="1015" t="s">
        <v>1153</v>
      </c>
      <c r="DS11" s="1015" t="s">
        <v>1153</v>
      </c>
      <c r="DT11" s="1015" t="s">
        <v>1153</v>
      </c>
      <c r="DU11" s="1015" t="s">
        <v>1153</v>
      </c>
      <c r="DV11" s="1015" t="s">
        <v>1153</v>
      </c>
      <c r="DW11" s="1015" t="s">
        <v>1153</v>
      </c>
      <c r="DX11" s="1015" t="s">
        <v>1153</v>
      </c>
      <c r="DY11" s="1015" t="s">
        <v>1153</v>
      </c>
      <c r="DZ11" s="1015" t="s">
        <v>1153</v>
      </c>
      <c r="EA11" s="1015" t="s">
        <v>1153</v>
      </c>
      <c r="EB11" s="1015" t="s">
        <v>1153</v>
      </c>
      <c r="EC11" s="1015" t="s">
        <v>1153</v>
      </c>
      <c r="ED11" s="1015" t="s">
        <v>1153</v>
      </c>
      <c r="EE11" s="1015" t="s">
        <v>1153</v>
      </c>
      <c r="EF11" s="1015" t="s">
        <v>1153</v>
      </c>
      <c r="EG11" s="1015" t="s">
        <v>1153</v>
      </c>
      <c r="EH11" s="1015" t="s">
        <v>1153</v>
      </c>
      <c r="EI11" s="1015" t="s">
        <v>1153</v>
      </c>
      <c r="EJ11" s="1015" t="s">
        <v>1153</v>
      </c>
      <c r="EK11" s="1015" t="s">
        <v>1153</v>
      </c>
      <c r="EL11" s="1015" t="s">
        <v>1153</v>
      </c>
      <c r="EM11" s="1015" t="s">
        <v>1153</v>
      </c>
      <c r="EN11" s="1015" t="s">
        <v>1153</v>
      </c>
      <c r="EO11" s="1015" t="s">
        <v>1153</v>
      </c>
      <c r="EP11" s="1015" t="s">
        <v>1153</v>
      </c>
      <c r="EQ11" s="1015" t="s">
        <v>1153</v>
      </c>
      <c r="ER11" s="1015" t="s">
        <v>1153</v>
      </c>
      <c r="ES11" s="1015" t="s">
        <v>1153</v>
      </c>
      <c r="ET11" s="1015" t="s">
        <v>1153</v>
      </c>
      <c r="EU11" s="1015" t="s">
        <v>1153</v>
      </c>
      <c r="EV11" s="1016" t="s">
        <v>1153</v>
      </c>
      <c r="EW11" s="1015" t="s">
        <v>1153</v>
      </c>
      <c r="EX11" s="1015" t="s">
        <v>1153</v>
      </c>
      <c r="EY11" s="1015" t="s">
        <v>1153</v>
      </c>
      <c r="EZ11" s="1015" t="s">
        <v>1153</v>
      </c>
      <c r="FA11" s="1015" t="s">
        <v>1153</v>
      </c>
      <c r="FB11" s="1015" t="s">
        <v>1153</v>
      </c>
      <c r="FC11" s="1015" t="s">
        <v>1153</v>
      </c>
      <c r="FD11" s="1021" t="s">
        <v>12468</v>
      </c>
      <c r="FE11" s="1022" t="s">
        <v>1986</v>
      </c>
      <c r="FF11" s="1023">
        <v>46180</v>
      </c>
    </row>
    <row r="12" spans="1:162" s="846" customFormat="1" ht="33.75" customHeight="1">
      <c r="A12" s="1015" t="s">
        <v>7929</v>
      </c>
      <c r="B12" s="1016">
        <v>43746</v>
      </c>
      <c r="C12" s="1015" t="s">
        <v>7928</v>
      </c>
      <c r="D12" s="1015" t="s">
        <v>6736</v>
      </c>
      <c r="E12" s="1015" t="s">
        <v>7930</v>
      </c>
      <c r="F12" s="1015" t="s">
        <v>7931</v>
      </c>
      <c r="G12" s="1015" t="s">
        <v>7932</v>
      </c>
      <c r="H12" s="1015">
        <v>3125518146</v>
      </c>
      <c r="I12" s="1015" t="s">
        <v>7933</v>
      </c>
      <c r="J12" s="1015" t="s">
        <v>474</v>
      </c>
      <c r="K12" s="1015" t="s">
        <v>7932</v>
      </c>
      <c r="L12" s="1015" t="s">
        <v>69</v>
      </c>
      <c r="M12" s="1015" t="s">
        <v>90</v>
      </c>
      <c r="N12" s="1015" t="s">
        <v>7934</v>
      </c>
      <c r="O12" s="1015"/>
      <c r="P12" s="1015"/>
      <c r="Q12" s="1016"/>
      <c r="R12" s="1015"/>
      <c r="S12" s="1015"/>
      <c r="T12" s="1015"/>
      <c r="U12" s="1015"/>
      <c r="V12" s="1016">
        <v>45441</v>
      </c>
      <c r="W12" s="1015" t="s">
        <v>7937</v>
      </c>
      <c r="X12" s="1015" t="s">
        <v>7938</v>
      </c>
      <c r="Y12" s="1015" t="s">
        <v>7938</v>
      </c>
      <c r="Z12" s="1015" t="s">
        <v>7938</v>
      </c>
      <c r="AA12" s="1016" t="s">
        <v>7939</v>
      </c>
      <c r="AB12" s="1015"/>
      <c r="AC12" s="1016"/>
      <c r="AD12" s="1015"/>
      <c r="AE12" s="1015"/>
      <c r="AF12" s="1016"/>
      <c r="AG12" s="1015"/>
      <c r="AH12" s="1015"/>
      <c r="AI12" s="1015"/>
      <c r="AJ12" s="1015"/>
      <c r="AK12" s="1015"/>
      <c r="AL12" s="1015"/>
      <c r="AM12" s="1015"/>
      <c r="AN12" s="1016"/>
      <c r="AO12" s="1015"/>
      <c r="AP12" s="1015"/>
      <c r="AQ12" s="1015"/>
      <c r="AR12" s="1017"/>
      <c r="AS12" s="1017"/>
      <c r="AT12" s="1018"/>
      <c r="AU12" s="1015"/>
      <c r="AV12" s="1015"/>
      <c r="AW12" s="1015"/>
      <c r="AX12" s="1015" t="s">
        <v>7975</v>
      </c>
      <c r="AY12" s="1016" t="s">
        <v>7976</v>
      </c>
      <c r="AZ12" s="1015" t="s">
        <v>7977</v>
      </c>
      <c r="BA12" s="1015" t="s">
        <v>1153</v>
      </c>
      <c r="BB12" s="1015" t="s">
        <v>1153</v>
      </c>
      <c r="BC12" s="1019"/>
      <c r="BD12" s="1020"/>
      <c r="BE12" s="1019"/>
      <c r="BF12" s="1019"/>
      <c r="BG12" s="1019"/>
      <c r="BH12" s="1019"/>
      <c r="BI12" s="1020"/>
      <c r="BJ12" s="1020"/>
      <c r="BK12" s="1020"/>
      <c r="BL12" s="1015"/>
      <c r="BM12" s="1015"/>
      <c r="BN12" s="1015"/>
      <c r="BO12" s="1015"/>
      <c r="BP12" s="1015"/>
      <c r="BQ12" s="1015"/>
      <c r="BR12" s="1015"/>
      <c r="BS12" s="1015" t="s">
        <v>7929</v>
      </c>
      <c r="BT12" s="1015" t="s">
        <v>7935</v>
      </c>
      <c r="BU12" s="1015"/>
      <c r="BV12" s="1015"/>
      <c r="BW12" s="1015"/>
      <c r="BX12" s="1015">
        <v>92</v>
      </c>
      <c r="BY12" s="1015">
        <v>43886</v>
      </c>
      <c r="BZ12" s="1015" t="s">
        <v>7936</v>
      </c>
      <c r="CA12" s="1015" t="s">
        <v>1206</v>
      </c>
      <c r="CB12" s="1015"/>
      <c r="CC12" s="1015"/>
      <c r="CD12" s="1015"/>
      <c r="CE12" s="1015"/>
      <c r="CF12" s="1015"/>
      <c r="CG12" s="1015"/>
      <c r="CH12" s="1015"/>
      <c r="CI12" s="1015"/>
      <c r="CJ12" s="1015"/>
      <c r="CK12" s="1015" t="s">
        <v>7940</v>
      </c>
      <c r="CL12" s="1015">
        <v>44831</v>
      </c>
      <c r="CM12" s="1015">
        <v>44865</v>
      </c>
      <c r="CN12" s="1015">
        <v>44923</v>
      </c>
      <c r="CO12" s="1015" t="s">
        <v>807</v>
      </c>
      <c r="CP12" s="1015" t="s">
        <v>7941</v>
      </c>
      <c r="CQ12" s="1015" t="s">
        <v>7942</v>
      </c>
      <c r="CR12" s="1015" t="s">
        <v>7943</v>
      </c>
      <c r="CS12" s="1015"/>
      <c r="CT12" s="1015"/>
      <c r="CU12" s="1015"/>
      <c r="CV12" s="1015"/>
      <c r="CW12" s="1015"/>
      <c r="CX12" s="1015"/>
      <c r="CY12" s="1015"/>
      <c r="CZ12" s="1015"/>
      <c r="DA12" s="1015"/>
      <c r="DB12" s="1015"/>
      <c r="DC12" s="1015" t="s">
        <v>11488</v>
      </c>
      <c r="DD12" s="1016">
        <v>45442</v>
      </c>
      <c r="DE12" s="1016">
        <v>45904</v>
      </c>
      <c r="DF12" s="1016">
        <v>45974</v>
      </c>
      <c r="DG12" s="1015" t="s">
        <v>4753</v>
      </c>
      <c r="DH12" s="1015" t="s">
        <v>11489</v>
      </c>
      <c r="DI12" s="1016">
        <v>46000</v>
      </c>
      <c r="DJ12" s="1016">
        <v>46001</v>
      </c>
      <c r="DK12" s="1015"/>
      <c r="DL12" s="1015"/>
      <c r="DM12" s="1015"/>
      <c r="DN12" s="1015"/>
      <c r="DO12" s="1015"/>
      <c r="DP12" s="1015"/>
      <c r="DQ12" s="1015"/>
      <c r="DR12" s="1015"/>
      <c r="DS12" s="1015"/>
      <c r="DT12" s="1015"/>
      <c r="DU12" s="1015" t="s">
        <v>1153</v>
      </c>
      <c r="DV12" s="1015" t="s">
        <v>1153</v>
      </c>
      <c r="DW12" s="1015" t="s">
        <v>1153</v>
      </c>
      <c r="DX12" s="1015" t="s">
        <v>1153</v>
      </c>
      <c r="DY12" s="1015" t="s">
        <v>1153</v>
      </c>
      <c r="DZ12" s="1015" t="s">
        <v>1153</v>
      </c>
      <c r="EA12" s="1015" t="s">
        <v>1153</v>
      </c>
      <c r="EB12" s="1015" t="s">
        <v>1153</v>
      </c>
      <c r="EC12" s="1015" t="s">
        <v>1153</v>
      </c>
      <c r="ED12" s="1015" t="s">
        <v>1153</v>
      </c>
      <c r="EE12" s="1015" t="s">
        <v>1153</v>
      </c>
      <c r="EF12" s="1015" t="s">
        <v>1153</v>
      </c>
      <c r="EG12" s="1015" t="s">
        <v>1153</v>
      </c>
      <c r="EH12" s="1015" t="s">
        <v>1153</v>
      </c>
      <c r="EI12" s="1015" t="s">
        <v>1153</v>
      </c>
      <c r="EJ12" s="1015" t="s">
        <v>1153</v>
      </c>
      <c r="EK12" s="1015" t="s">
        <v>1153</v>
      </c>
      <c r="EL12" s="1015" t="s">
        <v>1153</v>
      </c>
      <c r="EM12" s="1015" t="s">
        <v>1153</v>
      </c>
      <c r="EN12" s="1015" t="s">
        <v>1153</v>
      </c>
      <c r="EO12" s="1015" t="s">
        <v>1153</v>
      </c>
      <c r="EP12" s="1015" t="s">
        <v>1153</v>
      </c>
      <c r="EQ12" s="1015" t="s">
        <v>1153</v>
      </c>
      <c r="ER12" s="1015" t="s">
        <v>1153</v>
      </c>
      <c r="ES12" s="1015" t="s">
        <v>1153</v>
      </c>
      <c r="ET12" s="1015" t="s">
        <v>1153</v>
      </c>
      <c r="EU12" s="1015" t="s">
        <v>7944</v>
      </c>
      <c r="EV12" s="1016" t="s">
        <v>7945</v>
      </c>
      <c r="EW12" s="1015" t="s">
        <v>7946</v>
      </c>
      <c r="EX12" s="1015"/>
      <c r="EY12" s="1015"/>
      <c r="EZ12" s="1015"/>
      <c r="FA12" s="1015"/>
      <c r="FB12" s="1015"/>
      <c r="FC12" s="1015"/>
      <c r="FD12" s="1021" t="s">
        <v>12257</v>
      </c>
      <c r="FE12" s="1022" t="s">
        <v>1986</v>
      </c>
      <c r="FF12" s="1023">
        <v>46113</v>
      </c>
    </row>
    <row r="13" spans="1:162" s="846" customFormat="1" ht="33.75" customHeight="1">
      <c r="A13" s="1015"/>
      <c r="B13" s="1016"/>
      <c r="C13" s="1015" t="s">
        <v>12315</v>
      </c>
      <c r="D13" s="1015" t="s">
        <v>1153</v>
      </c>
      <c r="E13" s="1015" t="s">
        <v>12317</v>
      </c>
      <c r="F13" s="1015">
        <v>396131</v>
      </c>
      <c r="G13" s="1015" t="s">
        <v>1153</v>
      </c>
      <c r="H13" s="1015" t="s">
        <v>1153</v>
      </c>
      <c r="I13" s="1015" t="s">
        <v>1153</v>
      </c>
      <c r="J13" s="1015" t="s">
        <v>1153</v>
      </c>
      <c r="K13" s="1015" t="s">
        <v>1153</v>
      </c>
      <c r="L13" s="1015" t="s">
        <v>1153</v>
      </c>
      <c r="M13" s="1015" t="s">
        <v>1153</v>
      </c>
      <c r="N13" s="1015" t="s">
        <v>1153</v>
      </c>
      <c r="O13" s="1015" t="s">
        <v>1153</v>
      </c>
      <c r="P13" s="1015" t="s">
        <v>1153</v>
      </c>
      <c r="Q13" s="1015" t="s">
        <v>1153</v>
      </c>
      <c r="R13" s="1015" t="s">
        <v>1153</v>
      </c>
      <c r="S13" s="1015" t="s">
        <v>1153</v>
      </c>
      <c r="T13" s="1015" t="s">
        <v>1153</v>
      </c>
      <c r="U13" s="1015" t="s">
        <v>1153</v>
      </c>
      <c r="V13" s="1015" t="s">
        <v>1153</v>
      </c>
      <c r="W13" s="1015" t="s">
        <v>1153</v>
      </c>
      <c r="X13" s="1015" t="s">
        <v>1153</v>
      </c>
      <c r="Y13" s="1015" t="s">
        <v>1153</v>
      </c>
      <c r="Z13" s="1015" t="s">
        <v>1153</v>
      </c>
      <c r="AA13" s="1015" t="s">
        <v>1153</v>
      </c>
      <c r="AB13" s="1015" t="s">
        <v>1153</v>
      </c>
      <c r="AC13" s="1015" t="s">
        <v>1153</v>
      </c>
      <c r="AD13" s="1015" t="s">
        <v>1153</v>
      </c>
      <c r="AE13" s="1015" t="s">
        <v>1153</v>
      </c>
      <c r="AF13" s="1015" t="s">
        <v>1153</v>
      </c>
      <c r="AG13" s="1015" t="s">
        <v>1153</v>
      </c>
      <c r="AH13" s="1015" t="s">
        <v>1153</v>
      </c>
      <c r="AI13" s="1015" t="s">
        <v>1153</v>
      </c>
      <c r="AJ13" s="1015" t="s">
        <v>1153</v>
      </c>
      <c r="AK13" s="1015" t="s">
        <v>1153</v>
      </c>
      <c r="AL13" s="1015" t="s">
        <v>1153</v>
      </c>
      <c r="AM13" s="1015" t="s">
        <v>1153</v>
      </c>
      <c r="AN13" s="1015" t="s">
        <v>1153</v>
      </c>
      <c r="AO13" s="1015" t="s">
        <v>1153</v>
      </c>
      <c r="AP13" s="1015" t="s">
        <v>1153</v>
      </c>
      <c r="AQ13" s="1015" t="s">
        <v>1153</v>
      </c>
      <c r="AR13" s="1015" t="s">
        <v>1153</v>
      </c>
      <c r="AS13" s="1015" t="s">
        <v>1153</v>
      </c>
      <c r="AT13" s="1015" t="s">
        <v>1153</v>
      </c>
      <c r="AU13" s="1015" t="s">
        <v>1153</v>
      </c>
      <c r="AV13" s="1015" t="s">
        <v>1153</v>
      </c>
      <c r="AW13" s="1015" t="s">
        <v>1153</v>
      </c>
      <c r="AX13" s="1015" t="s">
        <v>1153</v>
      </c>
      <c r="AY13" s="1015" t="s">
        <v>1153</v>
      </c>
      <c r="AZ13" s="1015" t="s">
        <v>1153</v>
      </c>
      <c r="BA13" s="1015" t="s">
        <v>1153</v>
      </c>
      <c r="BB13" s="1015" t="s">
        <v>1153</v>
      </c>
      <c r="BC13" s="1015">
        <v>270</v>
      </c>
      <c r="BD13" s="1016">
        <v>41767</v>
      </c>
      <c r="BE13" s="1015" t="s">
        <v>1153</v>
      </c>
      <c r="BF13" s="1015" t="s">
        <v>1156</v>
      </c>
      <c r="BG13" s="1015" t="s">
        <v>1153</v>
      </c>
      <c r="BH13" s="1015" t="s">
        <v>1153</v>
      </c>
      <c r="BI13" s="1015" t="s">
        <v>1153</v>
      </c>
      <c r="BJ13" s="1015" t="s">
        <v>1153</v>
      </c>
      <c r="BK13" s="1015" t="s">
        <v>1153</v>
      </c>
      <c r="BL13" s="1015" t="s">
        <v>1153</v>
      </c>
      <c r="BM13" s="1015" t="s">
        <v>1153</v>
      </c>
      <c r="BN13" s="1015" t="s">
        <v>1153</v>
      </c>
      <c r="BO13" s="1015" t="s">
        <v>1153</v>
      </c>
      <c r="BP13" s="1015" t="s">
        <v>1153</v>
      </c>
      <c r="BQ13" s="1015" t="s">
        <v>1153</v>
      </c>
      <c r="BR13" s="1015" t="s">
        <v>1153</v>
      </c>
      <c r="BS13" s="1015" t="s">
        <v>1153</v>
      </c>
      <c r="BT13" s="1015" t="s">
        <v>1153</v>
      </c>
      <c r="BU13" s="1015" t="s">
        <v>1153</v>
      </c>
      <c r="BV13" s="1015" t="s">
        <v>1153</v>
      </c>
      <c r="BW13" s="1015" t="s">
        <v>1153</v>
      </c>
      <c r="BX13" s="1015" t="s">
        <v>1153</v>
      </c>
      <c r="BY13" s="1015" t="s">
        <v>1153</v>
      </c>
      <c r="BZ13" s="1015" t="s">
        <v>1153</v>
      </c>
      <c r="CA13" s="1015" t="s">
        <v>1153</v>
      </c>
      <c r="CB13" s="1015" t="s">
        <v>1153</v>
      </c>
      <c r="CC13" s="1015" t="s">
        <v>1153</v>
      </c>
      <c r="CD13" s="1015" t="s">
        <v>1153</v>
      </c>
      <c r="CE13" s="1015" t="s">
        <v>1153</v>
      </c>
      <c r="CF13" s="1015" t="s">
        <v>1153</v>
      </c>
      <c r="CG13" s="1015" t="s">
        <v>1153</v>
      </c>
      <c r="CH13" s="1015" t="s">
        <v>1153</v>
      </c>
      <c r="CI13" s="1015" t="s">
        <v>1153</v>
      </c>
      <c r="CJ13" s="1015" t="s">
        <v>1153</v>
      </c>
      <c r="CK13" s="1015" t="s">
        <v>1153</v>
      </c>
      <c r="CL13" s="1015" t="s">
        <v>1153</v>
      </c>
      <c r="CM13" s="1015" t="s">
        <v>1153</v>
      </c>
      <c r="CN13" s="1015" t="s">
        <v>1153</v>
      </c>
      <c r="CO13" s="1015" t="s">
        <v>1153</v>
      </c>
      <c r="CP13" s="1015" t="s">
        <v>1153</v>
      </c>
      <c r="CQ13" s="1015" t="s">
        <v>1153</v>
      </c>
      <c r="CR13" s="1015" t="s">
        <v>1153</v>
      </c>
      <c r="CS13" s="1015" t="s">
        <v>1153</v>
      </c>
      <c r="CT13" s="1015" t="s">
        <v>1153</v>
      </c>
      <c r="CU13" s="1015" t="s">
        <v>1153</v>
      </c>
      <c r="CV13" s="1015" t="s">
        <v>1153</v>
      </c>
      <c r="CW13" s="1015" t="s">
        <v>1153</v>
      </c>
      <c r="CX13" s="1015" t="s">
        <v>1153</v>
      </c>
      <c r="CY13" s="1015" t="s">
        <v>1153</v>
      </c>
      <c r="CZ13" s="1015" t="s">
        <v>1153</v>
      </c>
      <c r="DA13" s="1015" t="s">
        <v>1153</v>
      </c>
      <c r="DB13" s="1015" t="s">
        <v>1153</v>
      </c>
      <c r="DC13" s="1015" t="s">
        <v>1153</v>
      </c>
      <c r="DD13" s="1015" t="s">
        <v>1153</v>
      </c>
      <c r="DE13" s="1015" t="s">
        <v>1153</v>
      </c>
      <c r="DF13" s="1015" t="s">
        <v>1153</v>
      </c>
      <c r="DG13" s="1015" t="s">
        <v>1153</v>
      </c>
      <c r="DH13" s="1015">
        <v>1030</v>
      </c>
      <c r="DI13" s="1016"/>
      <c r="DJ13" s="1015" t="s">
        <v>12316</v>
      </c>
      <c r="DK13" s="1015" t="s">
        <v>1153</v>
      </c>
      <c r="DL13" s="1015" t="s">
        <v>1153</v>
      </c>
      <c r="DM13" s="1015" t="s">
        <v>1153</v>
      </c>
      <c r="DN13" s="1015" t="s">
        <v>1153</v>
      </c>
      <c r="DO13" s="1015" t="s">
        <v>1153</v>
      </c>
      <c r="DP13" s="1015" t="s">
        <v>1153</v>
      </c>
      <c r="DQ13" s="1015" t="s">
        <v>1153</v>
      </c>
      <c r="DR13" s="1015" t="s">
        <v>1153</v>
      </c>
      <c r="DS13" s="1015" t="s">
        <v>1153</v>
      </c>
      <c r="DT13" s="1015" t="s">
        <v>1153</v>
      </c>
      <c r="DU13" s="1015" t="s">
        <v>1153</v>
      </c>
      <c r="DV13" s="1015" t="s">
        <v>1153</v>
      </c>
      <c r="DW13" s="1015" t="s">
        <v>1153</v>
      </c>
      <c r="DX13" s="1015" t="s">
        <v>1153</v>
      </c>
      <c r="DY13" s="1015" t="s">
        <v>1153</v>
      </c>
      <c r="DZ13" s="1015" t="s">
        <v>1153</v>
      </c>
      <c r="EA13" s="1015" t="s">
        <v>1153</v>
      </c>
      <c r="EB13" s="1015" t="s">
        <v>1153</v>
      </c>
      <c r="EC13" s="1015" t="s">
        <v>1153</v>
      </c>
      <c r="ED13" s="1015" t="s">
        <v>1153</v>
      </c>
      <c r="EE13" s="1015" t="s">
        <v>1153</v>
      </c>
      <c r="EF13" s="1015" t="s">
        <v>1153</v>
      </c>
      <c r="EG13" s="1015" t="s">
        <v>1153</v>
      </c>
      <c r="EH13" s="1015" t="s">
        <v>1153</v>
      </c>
      <c r="EI13" s="1015" t="s">
        <v>1153</v>
      </c>
      <c r="EJ13" s="1015" t="s">
        <v>1153</v>
      </c>
      <c r="EK13" s="1015" t="s">
        <v>1153</v>
      </c>
      <c r="EL13" s="1015" t="s">
        <v>1153</v>
      </c>
      <c r="EM13" s="1015" t="s">
        <v>1153</v>
      </c>
      <c r="EN13" s="1015" t="s">
        <v>1153</v>
      </c>
      <c r="EO13" s="1015" t="s">
        <v>1153</v>
      </c>
      <c r="EP13" s="1015" t="s">
        <v>1153</v>
      </c>
      <c r="EQ13" s="1015" t="s">
        <v>1153</v>
      </c>
      <c r="ER13" s="1015" t="s">
        <v>1153</v>
      </c>
      <c r="ES13" s="1015" t="s">
        <v>1153</v>
      </c>
      <c r="ET13" s="1015" t="s">
        <v>1153</v>
      </c>
      <c r="EU13" s="1015" t="s">
        <v>1153</v>
      </c>
      <c r="EV13" s="1015" t="s">
        <v>1153</v>
      </c>
      <c r="EW13" s="1015" t="s">
        <v>1153</v>
      </c>
      <c r="EX13" s="1015" t="s">
        <v>1153</v>
      </c>
      <c r="EY13" s="1015" t="s">
        <v>1153</v>
      </c>
      <c r="EZ13" s="1015" t="s">
        <v>1153</v>
      </c>
      <c r="FA13" s="1015" t="s">
        <v>1153</v>
      </c>
      <c r="FB13" s="1015" t="s">
        <v>1153</v>
      </c>
      <c r="FC13" s="1015" t="s">
        <v>1153</v>
      </c>
      <c r="FD13" s="1015" t="s">
        <v>12395</v>
      </c>
      <c r="FE13" s="1015" t="s">
        <v>1986</v>
      </c>
      <c r="FF13" s="1016">
        <v>46172</v>
      </c>
    </row>
    <row r="14" spans="1:162" s="184" customFormat="1" ht="33.75" customHeight="1">
      <c r="A14" s="357" t="s">
        <v>7234</v>
      </c>
      <c r="B14" s="358">
        <v>41691</v>
      </c>
      <c r="C14" s="357" t="s">
        <v>7233</v>
      </c>
      <c r="D14" s="357" t="s">
        <v>6736</v>
      </c>
      <c r="E14" s="357" t="s">
        <v>7235</v>
      </c>
      <c r="F14" s="357">
        <v>900196412</v>
      </c>
      <c r="G14" s="357" t="s">
        <v>3672</v>
      </c>
      <c r="H14" s="357">
        <v>3114812464</v>
      </c>
      <c r="I14" s="437" t="s">
        <v>7236</v>
      </c>
      <c r="J14" s="357" t="s">
        <v>584</v>
      </c>
      <c r="K14" s="357" t="s">
        <v>2438</v>
      </c>
      <c r="L14" s="357" t="s">
        <v>69</v>
      </c>
      <c r="M14" s="357" t="s">
        <v>70</v>
      </c>
      <c r="N14" s="357" t="s">
        <v>2770</v>
      </c>
      <c r="O14" s="357"/>
      <c r="P14" s="357" t="s">
        <v>8956</v>
      </c>
      <c r="Q14" s="358" t="s">
        <v>8957</v>
      </c>
      <c r="R14" s="357" t="s">
        <v>8958</v>
      </c>
      <c r="S14" s="357" t="s">
        <v>1153</v>
      </c>
      <c r="T14" s="357" t="s">
        <v>1153</v>
      </c>
      <c r="U14" s="357" t="s">
        <v>7971</v>
      </c>
      <c r="V14" s="358" t="s">
        <v>8955</v>
      </c>
      <c r="W14" s="357" t="s">
        <v>1153</v>
      </c>
      <c r="X14" s="357"/>
      <c r="Y14" s="357"/>
      <c r="Z14" s="357"/>
      <c r="AA14" s="357"/>
      <c r="AB14" s="357"/>
      <c r="AC14" s="357"/>
      <c r="AD14" s="357"/>
      <c r="AE14" s="357"/>
      <c r="AF14" s="358">
        <v>41724</v>
      </c>
      <c r="AG14" s="357" t="s">
        <v>6544</v>
      </c>
      <c r="AH14" s="357"/>
      <c r="AI14" s="357"/>
      <c r="AJ14" s="357"/>
      <c r="AK14" s="357"/>
      <c r="AL14" s="357"/>
      <c r="AM14" s="357"/>
      <c r="AN14" s="358">
        <v>41777</v>
      </c>
      <c r="AO14" s="357" t="s">
        <v>7237</v>
      </c>
      <c r="AP14" s="357" t="s">
        <v>7238</v>
      </c>
      <c r="AQ14" s="357" t="s">
        <v>2438</v>
      </c>
      <c r="AR14" s="365" t="s">
        <v>164</v>
      </c>
      <c r="AS14" s="435" t="s">
        <v>1153</v>
      </c>
      <c r="AT14" s="435">
        <v>2.69</v>
      </c>
      <c r="AU14" s="357">
        <v>190</v>
      </c>
      <c r="AV14" s="357" t="s">
        <v>1153</v>
      </c>
      <c r="AW14" s="357" t="s">
        <v>1153</v>
      </c>
      <c r="AX14" s="357" t="s">
        <v>7972</v>
      </c>
      <c r="AY14" s="357" t="s">
        <v>7973</v>
      </c>
      <c r="AZ14" s="357" t="s">
        <v>7974</v>
      </c>
      <c r="BA14" s="357" t="s">
        <v>1153</v>
      </c>
      <c r="BB14" s="357" t="s">
        <v>1153</v>
      </c>
      <c r="BC14" s="359">
        <v>362</v>
      </c>
      <c r="BD14" s="362">
        <v>41806</v>
      </c>
      <c r="BE14" s="359" t="s">
        <v>7239</v>
      </c>
      <c r="BF14" s="359" t="s">
        <v>1156</v>
      </c>
      <c r="BG14" s="359" t="s">
        <v>1153</v>
      </c>
      <c r="BH14" s="359" t="s">
        <v>1153</v>
      </c>
      <c r="BI14" s="362">
        <v>41883</v>
      </c>
      <c r="BJ14" s="362">
        <v>41898</v>
      </c>
      <c r="BK14" s="362">
        <v>45551</v>
      </c>
      <c r="BL14" s="357" t="s">
        <v>1153</v>
      </c>
      <c r="BM14" s="357" t="s">
        <v>1153</v>
      </c>
      <c r="BN14" s="357" t="s">
        <v>1153</v>
      </c>
      <c r="BO14" s="357" t="s">
        <v>1153</v>
      </c>
      <c r="BP14" s="357" t="s">
        <v>1153</v>
      </c>
      <c r="BQ14" s="357" t="s">
        <v>1153</v>
      </c>
      <c r="BR14" s="357" t="s">
        <v>1153</v>
      </c>
      <c r="BS14" s="357" t="s">
        <v>1153</v>
      </c>
      <c r="BT14" s="357" t="s">
        <v>1153</v>
      </c>
      <c r="BU14" s="357" t="s">
        <v>1153</v>
      </c>
      <c r="BV14" s="357" t="s">
        <v>1153</v>
      </c>
      <c r="BW14" s="357" t="s">
        <v>1153</v>
      </c>
      <c r="BX14" s="357" t="s">
        <v>1153</v>
      </c>
      <c r="BY14" s="357" t="s">
        <v>1153</v>
      </c>
      <c r="BZ14" s="357" t="s">
        <v>1153</v>
      </c>
      <c r="CA14" s="357" t="s">
        <v>1153</v>
      </c>
      <c r="CB14" s="357" t="s">
        <v>1153</v>
      </c>
      <c r="CC14" s="357" t="s">
        <v>1153</v>
      </c>
      <c r="CD14" s="357" t="s">
        <v>1153</v>
      </c>
      <c r="CE14" s="357" t="s">
        <v>1153</v>
      </c>
      <c r="CF14" s="357" t="s">
        <v>1153</v>
      </c>
      <c r="CG14" s="357" t="s">
        <v>1153</v>
      </c>
      <c r="CH14" s="357" t="s">
        <v>1153</v>
      </c>
      <c r="CI14" s="357" t="s">
        <v>1153</v>
      </c>
      <c r="CJ14" s="357" t="s">
        <v>1153</v>
      </c>
      <c r="CK14" s="357" t="s">
        <v>1153</v>
      </c>
      <c r="CL14" s="357" t="s">
        <v>1153</v>
      </c>
      <c r="CM14" s="357" t="s">
        <v>1153</v>
      </c>
      <c r="CN14" s="357" t="s">
        <v>1153</v>
      </c>
      <c r="CO14" s="357" t="s">
        <v>1153</v>
      </c>
      <c r="CP14" s="357" t="s">
        <v>1153</v>
      </c>
      <c r="CQ14" s="357" t="s">
        <v>1153</v>
      </c>
      <c r="CR14" s="357" t="s">
        <v>1153</v>
      </c>
      <c r="CS14" s="357" t="s">
        <v>1153</v>
      </c>
      <c r="CT14" s="357" t="s">
        <v>1153</v>
      </c>
      <c r="CU14" s="357" t="s">
        <v>1153</v>
      </c>
      <c r="CV14" s="357" t="s">
        <v>1153</v>
      </c>
      <c r="CW14" s="357" t="s">
        <v>1153</v>
      </c>
      <c r="CX14" s="357" t="s">
        <v>1153</v>
      </c>
      <c r="CY14" s="357" t="s">
        <v>1153</v>
      </c>
      <c r="CZ14" s="357" t="s">
        <v>1153</v>
      </c>
      <c r="DA14" s="357" t="s">
        <v>1153</v>
      </c>
      <c r="DB14" s="357" t="s">
        <v>1153</v>
      </c>
      <c r="DC14" s="357" t="s">
        <v>7240</v>
      </c>
      <c r="DD14" s="358">
        <v>45544</v>
      </c>
      <c r="DE14" s="358"/>
      <c r="DF14" s="357"/>
      <c r="DG14" s="357"/>
      <c r="DH14" s="357"/>
      <c r="DI14" s="357"/>
      <c r="DJ14" s="357"/>
      <c r="DK14" s="357"/>
      <c r="DL14" s="357"/>
      <c r="DM14" s="357"/>
      <c r="DN14" s="357"/>
      <c r="DO14" s="357"/>
      <c r="DP14" s="357"/>
      <c r="DQ14" s="357"/>
      <c r="DR14" s="357"/>
      <c r="DS14" s="357"/>
      <c r="DT14" s="357"/>
      <c r="DU14" s="357"/>
      <c r="DV14" s="357"/>
      <c r="DW14" s="357"/>
      <c r="DX14" s="357"/>
      <c r="DY14" s="357"/>
      <c r="DZ14" s="357"/>
      <c r="EA14" s="357"/>
      <c r="EB14" s="357"/>
      <c r="EC14" s="357"/>
      <c r="ED14" s="357"/>
      <c r="EE14" s="357"/>
      <c r="EF14" s="357"/>
      <c r="EG14" s="357"/>
      <c r="EH14" s="357"/>
      <c r="EI14" s="357"/>
      <c r="EJ14" s="357"/>
      <c r="EK14" s="357"/>
      <c r="EL14" s="357"/>
      <c r="EM14" s="357"/>
      <c r="EN14" s="357"/>
      <c r="EO14" s="357"/>
      <c r="EP14" s="357"/>
      <c r="EQ14" s="357"/>
      <c r="ER14" s="357"/>
      <c r="ES14" s="357"/>
      <c r="ET14" s="357"/>
      <c r="EU14" s="357"/>
      <c r="EV14" s="357"/>
      <c r="EW14" s="357"/>
      <c r="EX14" s="360"/>
      <c r="EY14" s="360"/>
      <c r="EZ14" s="360"/>
      <c r="FA14" s="360"/>
      <c r="FB14" s="360"/>
      <c r="FC14" s="360"/>
      <c r="FD14" s="808" t="s">
        <v>10166</v>
      </c>
      <c r="FE14" s="439" t="s">
        <v>4633</v>
      </c>
      <c r="FF14" s="438">
        <v>45897</v>
      </c>
    </row>
    <row r="15" spans="1:162" s="846" customFormat="1" ht="33.75" customHeight="1">
      <c r="A15" s="1015" t="s">
        <v>10170</v>
      </c>
      <c r="B15" s="1016">
        <v>41690</v>
      </c>
      <c r="C15" s="1015" t="s">
        <v>6900</v>
      </c>
      <c r="D15" s="1015" t="s">
        <v>6736</v>
      </c>
      <c r="E15" s="1015" t="s">
        <v>6901</v>
      </c>
      <c r="F15" s="1015">
        <v>7170426</v>
      </c>
      <c r="G15" s="1015" t="s">
        <v>6902</v>
      </c>
      <c r="H15" s="1015">
        <v>3114427661</v>
      </c>
      <c r="I15" s="1015" t="s">
        <v>1153</v>
      </c>
      <c r="J15" s="1015" t="s">
        <v>719</v>
      </c>
      <c r="K15" s="1015" t="s">
        <v>2424</v>
      </c>
      <c r="L15" s="1015" t="s">
        <v>69</v>
      </c>
      <c r="M15" s="1015" t="s">
        <v>142</v>
      </c>
      <c r="N15" s="1015" t="s">
        <v>6903</v>
      </c>
      <c r="O15" s="1015"/>
      <c r="P15" s="1015"/>
      <c r="Q15" s="1015"/>
      <c r="R15" s="1015"/>
      <c r="S15" s="1015"/>
      <c r="T15" s="1015"/>
      <c r="U15" s="1015"/>
      <c r="V15" s="1015"/>
      <c r="W15" s="1015"/>
      <c r="X15" s="1015"/>
      <c r="Y15" s="1015"/>
      <c r="Z15" s="1015"/>
      <c r="AA15" s="1015"/>
      <c r="AB15" s="1015"/>
      <c r="AC15" s="1015"/>
      <c r="AD15" s="1015"/>
      <c r="AE15" s="1015"/>
      <c r="AF15" s="1015"/>
      <c r="AG15" s="1015"/>
      <c r="AH15" s="1015"/>
      <c r="AI15" s="1015"/>
      <c r="AJ15" s="1015"/>
      <c r="AK15" s="1015"/>
      <c r="AL15" s="1015"/>
      <c r="AM15" s="1015"/>
      <c r="AN15" s="1015"/>
      <c r="AO15" s="1015"/>
      <c r="AP15" s="1015"/>
      <c r="AQ15" s="1015"/>
      <c r="AR15" s="1035"/>
      <c r="AS15" s="1035"/>
      <c r="AT15" s="1018"/>
      <c r="AU15" s="1015"/>
      <c r="AV15" s="1015"/>
      <c r="AW15" s="1015"/>
      <c r="AX15" s="1015">
        <v>2960</v>
      </c>
      <c r="AY15" s="1016">
        <v>45210</v>
      </c>
      <c r="AZ15" s="1015" t="s">
        <v>6765</v>
      </c>
      <c r="BA15" s="1015" t="s">
        <v>1153</v>
      </c>
      <c r="BB15" s="1015" t="s">
        <v>1153</v>
      </c>
      <c r="BC15" s="1019">
        <v>364</v>
      </c>
      <c r="BD15" s="1020">
        <v>41806</v>
      </c>
      <c r="BE15" s="1019" t="s">
        <v>6904</v>
      </c>
      <c r="BF15" s="1019" t="s">
        <v>1156</v>
      </c>
      <c r="BG15" s="1019" t="s">
        <v>1153</v>
      </c>
      <c r="BH15" s="1019" t="s">
        <v>1153</v>
      </c>
      <c r="BI15" s="1020">
        <v>41897</v>
      </c>
      <c r="BJ15" s="1020">
        <v>41914</v>
      </c>
      <c r="BK15" s="1020">
        <v>45567</v>
      </c>
      <c r="BL15" s="1019"/>
      <c r="BM15" s="1019"/>
      <c r="BN15" s="1019"/>
      <c r="BO15" s="1019"/>
      <c r="BP15" s="1019"/>
      <c r="BQ15" s="1019"/>
      <c r="BR15" s="1019"/>
      <c r="BS15" s="1015"/>
      <c r="BT15" s="1015"/>
      <c r="BU15" s="1015"/>
      <c r="BV15" s="1015"/>
      <c r="BW15" s="1015"/>
      <c r="BX15" s="1015"/>
      <c r="BY15" s="1015"/>
      <c r="BZ15" s="1015"/>
      <c r="CA15" s="1015"/>
      <c r="CB15" s="1015"/>
      <c r="CC15" s="1015"/>
      <c r="CD15" s="1015"/>
      <c r="CE15" s="1015"/>
      <c r="CF15" s="1015"/>
      <c r="CG15" s="1015"/>
      <c r="CH15" s="1015"/>
      <c r="CI15" s="1015"/>
      <c r="CJ15" s="1015"/>
      <c r="CK15" s="1015"/>
      <c r="CL15" s="1015"/>
      <c r="CM15" s="1015"/>
      <c r="CN15" s="1015"/>
      <c r="CO15" s="1015"/>
      <c r="CP15" s="1015"/>
      <c r="CQ15" s="1015"/>
      <c r="CR15" s="1015"/>
      <c r="CS15" s="1015"/>
      <c r="CT15" s="1015"/>
      <c r="CU15" s="1015"/>
      <c r="CV15" s="1015"/>
      <c r="CW15" s="1015"/>
      <c r="CX15" s="1015"/>
      <c r="CY15" s="1015"/>
      <c r="CZ15" s="1015"/>
      <c r="DA15" s="1015"/>
      <c r="DB15" s="1015"/>
      <c r="DC15" s="1015" t="s">
        <v>6905</v>
      </c>
      <c r="DD15" s="1016">
        <v>45450</v>
      </c>
      <c r="DE15" s="1016"/>
      <c r="DF15" s="1015"/>
      <c r="DG15" s="1015"/>
      <c r="DH15" s="1015" t="s">
        <v>1156</v>
      </c>
      <c r="DI15" s="1015"/>
      <c r="DJ15" s="1015"/>
      <c r="DK15" s="1015" t="s">
        <v>6906</v>
      </c>
      <c r="DL15" s="1015"/>
      <c r="DM15" s="1015"/>
      <c r="DN15" s="1015"/>
      <c r="DO15" s="1015"/>
      <c r="DP15" s="1015"/>
      <c r="DQ15" s="1015"/>
      <c r="DR15" s="1015"/>
      <c r="DS15" s="1015"/>
      <c r="DT15" s="1015"/>
      <c r="DU15" s="1015"/>
      <c r="DV15" s="1015"/>
      <c r="DW15" s="1015"/>
      <c r="DX15" s="1015"/>
      <c r="DY15" s="1015"/>
      <c r="DZ15" s="1015"/>
      <c r="EA15" s="1015"/>
      <c r="EB15" s="1015"/>
      <c r="EC15" s="1015"/>
      <c r="ED15" s="1015"/>
      <c r="EE15" s="1015"/>
      <c r="EF15" s="1015"/>
      <c r="EG15" s="1015"/>
      <c r="EH15" s="1015"/>
      <c r="EI15" s="1015"/>
      <c r="EJ15" s="1015"/>
      <c r="EK15" s="1015"/>
      <c r="EL15" s="1015"/>
      <c r="EM15" s="1015"/>
      <c r="EN15" s="1015"/>
      <c r="EO15" s="1015"/>
      <c r="EP15" s="1015"/>
      <c r="EQ15" s="1015"/>
      <c r="ER15" s="1015"/>
      <c r="ES15" s="1015"/>
      <c r="ET15" s="1015"/>
      <c r="EU15" s="1015"/>
      <c r="EV15" s="1015"/>
      <c r="EW15" s="1015"/>
      <c r="EX15" s="2013"/>
      <c r="EY15" s="2013"/>
      <c r="EZ15" s="2013"/>
      <c r="FA15" s="2013"/>
      <c r="FB15" s="2013"/>
      <c r="FC15" s="2013"/>
      <c r="FD15" s="2013" t="s">
        <v>10171</v>
      </c>
      <c r="FE15" s="1022" t="s">
        <v>4704</v>
      </c>
      <c r="FF15" s="1023">
        <v>45897</v>
      </c>
    </row>
    <row r="16" spans="1:162" s="846" customFormat="1" ht="33.75" customHeight="1">
      <c r="A16" s="1015"/>
      <c r="B16" s="1016"/>
      <c r="C16" s="1015" t="s">
        <v>9758</v>
      </c>
      <c r="D16" s="1015"/>
      <c r="E16" s="1015" t="s">
        <v>9759</v>
      </c>
      <c r="F16" s="1015"/>
      <c r="G16" s="1015" t="s">
        <v>6419</v>
      </c>
      <c r="H16" s="1015"/>
      <c r="I16" s="1015" t="s">
        <v>9761</v>
      </c>
      <c r="J16" s="1015" t="s">
        <v>78</v>
      </c>
      <c r="K16" s="1015" t="s">
        <v>6419</v>
      </c>
      <c r="L16" s="1015" t="s">
        <v>69</v>
      </c>
      <c r="M16" s="1015" t="s">
        <v>90</v>
      </c>
      <c r="N16" s="1015" t="s">
        <v>2383</v>
      </c>
      <c r="O16" s="1015" t="s">
        <v>1153</v>
      </c>
      <c r="P16" s="1015" t="s">
        <v>1153</v>
      </c>
      <c r="Q16" s="1015" t="s">
        <v>1153</v>
      </c>
      <c r="R16" s="1015" t="s">
        <v>1153</v>
      </c>
      <c r="S16" s="1015" t="s">
        <v>1153</v>
      </c>
      <c r="T16" s="1015" t="s">
        <v>1153</v>
      </c>
      <c r="U16" s="1015" t="s">
        <v>1153</v>
      </c>
      <c r="V16" s="1015" t="s">
        <v>1153</v>
      </c>
      <c r="W16" s="1015" t="s">
        <v>1153</v>
      </c>
      <c r="X16" s="1015" t="s">
        <v>1153</v>
      </c>
      <c r="Y16" s="1015" t="s">
        <v>1153</v>
      </c>
      <c r="Z16" s="1015" t="s">
        <v>1153</v>
      </c>
      <c r="AA16" s="1015" t="s">
        <v>1153</v>
      </c>
      <c r="AB16" s="1015" t="s">
        <v>1153</v>
      </c>
      <c r="AC16" s="1015" t="s">
        <v>1153</v>
      </c>
      <c r="AD16" s="1015" t="s">
        <v>1153</v>
      </c>
      <c r="AE16" s="1015" t="s">
        <v>1153</v>
      </c>
      <c r="AF16" s="1015" t="s">
        <v>1153</v>
      </c>
      <c r="AG16" s="1015" t="s">
        <v>1153</v>
      </c>
      <c r="AH16" s="1015" t="s">
        <v>1153</v>
      </c>
      <c r="AI16" s="1015" t="s">
        <v>1153</v>
      </c>
      <c r="AJ16" s="1015" t="s">
        <v>1153</v>
      </c>
      <c r="AK16" s="1015" t="s">
        <v>1153</v>
      </c>
      <c r="AL16" s="1015" t="s">
        <v>1153</v>
      </c>
      <c r="AM16" s="1015" t="s">
        <v>1153</v>
      </c>
      <c r="AN16" s="1015" t="s">
        <v>1153</v>
      </c>
      <c r="AO16" s="1015" t="s">
        <v>1153</v>
      </c>
      <c r="AP16" s="1015" t="s">
        <v>1153</v>
      </c>
      <c r="AQ16" s="1015" t="s">
        <v>1153</v>
      </c>
      <c r="AR16" s="1035" t="s">
        <v>1153</v>
      </c>
      <c r="AS16" s="1035" t="s">
        <v>1153</v>
      </c>
      <c r="AT16" s="1018" t="s">
        <v>1153</v>
      </c>
      <c r="AU16" s="1015" t="s">
        <v>1153</v>
      </c>
      <c r="AV16" s="1015" t="s">
        <v>1153</v>
      </c>
      <c r="AW16" s="1015" t="s">
        <v>1153</v>
      </c>
      <c r="AX16" s="1015" t="s">
        <v>1153</v>
      </c>
      <c r="AY16" s="1016" t="s">
        <v>1153</v>
      </c>
      <c r="AZ16" s="1015" t="s">
        <v>1153</v>
      </c>
      <c r="BA16" s="1015" t="s">
        <v>1153</v>
      </c>
      <c r="BB16" s="1015" t="s">
        <v>1153</v>
      </c>
      <c r="BC16" s="1019">
        <v>307</v>
      </c>
      <c r="BD16" s="1020">
        <v>41782</v>
      </c>
      <c r="BE16" s="1019"/>
      <c r="BF16" s="1019" t="s">
        <v>1156</v>
      </c>
      <c r="BG16" s="1019"/>
      <c r="BH16" s="1019"/>
      <c r="BI16" s="1020">
        <v>41814</v>
      </c>
      <c r="BJ16" s="1020">
        <v>41829</v>
      </c>
      <c r="BK16" s="1020">
        <v>45482</v>
      </c>
      <c r="BL16" s="1019" t="s">
        <v>1153</v>
      </c>
      <c r="BM16" s="1019" t="s">
        <v>1153</v>
      </c>
      <c r="BN16" s="1019" t="s">
        <v>1153</v>
      </c>
      <c r="BO16" s="1019" t="s">
        <v>1153</v>
      </c>
      <c r="BP16" s="1019" t="s">
        <v>1153</v>
      </c>
      <c r="BQ16" s="1019" t="s">
        <v>1153</v>
      </c>
      <c r="BR16" s="1019" t="s">
        <v>1153</v>
      </c>
      <c r="BS16" s="1015" t="s">
        <v>1153</v>
      </c>
      <c r="BT16" s="1015" t="s">
        <v>1153</v>
      </c>
      <c r="BU16" s="1015" t="s">
        <v>1153</v>
      </c>
      <c r="BV16" s="1015" t="s">
        <v>1153</v>
      </c>
      <c r="BW16" s="1015" t="s">
        <v>1153</v>
      </c>
      <c r="BX16" s="1015" t="s">
        <v>1153</v>
      </c>
      <c r="BY16" s="1015" t="s">
        <v>1153</v>
      </c>
      <c r="BZ16" s="1015" t="s">
        <v>1153</v>
      </c>
      <c r="CA16" s="1015" t="s">
        <v>1153</v>
      </c>
      <c r="CB16" s="1015" t="s">
        <v>1153</v>
      </c>
      <c r="CC16" s="1015" t="s">
        <v>1153</v>
      </c>
      <c r="CD16" s="1015" t="s">
        <v>1153</v>
      </c>
      <c r="CE16" s="1015" t="s">
        <v>1153</v>
      </c>
      <c r="CF16" s="1015" t="s">
        <v>1153</v>
      </c>
      <c r="CG16" s="1015" t="s">
        <v>1153</v>
      </c>
      <c r="CH16" s="1015" t="s">
        <v>1153</v>
      </c>
      <c r="CI16" s="1015" t="s">
        <v>1153</v>
      </c>
      <c r="CJ16" s="1015" t="s">
        <v>1153</v>
      </c>
      <c r="CK16" s="1015" t="s">
        <v>1153</v>
      </c>
      <c r="CL16" s="1015" t="s">
        <v>1153</v>
      </c>
      <c r="CM16" s="1015" t="s">
        <v>1153</v>
      </c>
      <c r="CN16" s="1015" t="s">
        <v>1153</v>
      </c>
      <c r="CO16" s="1015" t="s">
        <v>1153</v>
      </c>
      <c r="CP16" s="1015" t="s">
        <v>1153</v>
      </c>
      <c r="CQ16" s="1015" t="s">
        <v>1153</v>
      </c>
      <c r="CR16" s="1015" t="s">
        <v>1153</v>
      </c>
      <c r="CS16" s="1015" t="s">
        <v>1153</v>
      </c>
      <c r="CT16" s="1015" t="s">
        <v>1153</v>
      </c>
      <c r="CU16" s="1015" t="s">
        <v>1153</v>
      </c>
      <c r="CV16" s="1015" t="s">
        <v>1153</v>
      </c>
      <c r="CW16" s="1015" t="s">
        <v>1153</v>
      </c>
      <c r="CX16" s="1015" t="s">
        <v>1153</v>
      </c>
      <c r="CY16" s="1015" t="s">
        <v>1153</v>
      </c>
      <c r="CZ16" s="1015" t="s">
        <v>1153</v>
      </c>
      <c r="DA16" s="1015" t="s">
        <v>1153</v>
      </c>
      <c r="DB16" s="1015" t="s">
        <v>1153</v>
      </c>
      <c r="DC16" s="1015" t="s">
        <v>1153</v>
      </c>
      <c r="DD16" s="1016" t="s">
        <v>1153</v>
      </c>
      <c r="DE16" s="1016" t="s">
        <v>1153</v>
      </c>
      <c r="DF16" s="1015" t="s">
        <v>1153</v>
      </c>
      <c r="DG16" s="1015" t="s">
        <v>1153</v>
      </c>
      <c r="DH16" s="1015" t="s">
        <v>1153</v>
      </c>
      <c r="DI16" s="1015" t="s">
        <v>1153</v>
      </c>
      <c r="DJ16" s="1015" t="s">
        <v>1153</v>
      </c>
      <c r="DK16" s="1015" t="s">
        <v>1153</v>
      </c>
      <c r="DL16" s="1015" t="s">
        <v>1153</v>
      </c>
      <c r="DM16" s="1015" t="s">
        <v>1153</v>
      </c>
      <c r="DN16" s="1015" t="s">
        <v>1153</v>
      </c>
      <c r="DO16" s="1015" t="s">
        <v>1153</v>
      </c>
      <c r="DP16" s="1015" t="s">
        <v>1153</v>
      </c>
      <c r="DQ16" s="1015" t="s">
        <v>1153</v>
      </c>
      <c r="DR16" s="1015" t="s">
        <v>1153</v>
      </c>
      <c r="DS16" s="1015" t="s">
        <v>1153</v>
      </c>
      <c r="DT16" s="1015" t="s">
        <v>1153</v>
      </c>
      <c r="DU16" s="1015" t="s">
        <v>1153</v>
      </c>
      <c r="DV16" s="1015" t="s">
        <v>1153</v>
      </c>
      <c r="DW16" s="1015" t="s">
        <v>1153</v>
      </c>
      <c r="DX16" s="1015" t="s">
        <v>1153</v>
      </c>
      <c r="DY16" s="1015" t="s">
        <v>1153</v>
      </c>
      <c r="DZ16" s="1015" t="s">
        <v>1153</v>
      </c>
      <c r="EA16" s="1015" t="s">
        <v>1153</v>
      </c>
      <c r="EB16" s="1015" t="s">
        <v>1153</v>
      </c>
      <c r="EC16" s="1015" t="s">
        <v>1153</v>
      </c>
      <c r="ED16" s="1015" t="s">
        <v>1153</v>
      </c>
      <c r="EE16" s="1015" t="s">
        <v>1153</v>
      </c>
      <c r="EF16" s="1015" t="s">
        <v>1153</v>
      </c>
      <c r="EG16" s="1015" t="s">
        <v>1153</v>
      </c>
      <c r="EH16" s="1015" t="s">
        <v>1153</v>
      </c>
      <c r="EI16" s="1015" t="s">
        <v>1153</v>
      </c>
      <c r="EJ16" s="1015" t="s">
        <v>1153</v>
      </c>
      <c r="EK16" s="1015" t="s">
        <v>1153</v>
      </c>
      <c r="EL16" s="1015" t="s">
        <v>1153</v>
      </c>
      <c r="EM16" s="1015" t="s">
        <v>1153</v>
      </c>
      <c r="EN16" s="1015" t="s">
        <v>1153</v>
      </c>
      <c r="EO16" s="1015" t="s">
        <v>1153</v>
      </c>
      <c r="EP16" s="1015" t="s">
        <v>1153</v>
      </c>
      <c r="EQ16" s="1015" t="s">
        <v>1153</v>
      </c>
      <c r="ER16" s="1015" t="s">
        <v>1153</v>
      </c>
      <c r="ES16" s="1015" t="s">
        <v>1153</v>
      </c>
      <c r="ET16" s="1015" t="s">
        <v>1153</v>
      </c>
      <c r="EU16" s="1015" t="s">
        <v>1153</v>
      </c>
      <c r="EV16" s="1015" t="s">
        <v>1153</v>
      </c>
      <c r="EW16" s="1015" t="s">
        <v>1153</v>
      </c>
      <c r="EX16" s="2013" t="s">
        <v>1153</v>
      </c>
      <c r="EY16" s="2013" t="s">
        <v>1153</v>
      </c>
      <c r="EZ16" s="2013" t="s">
        <v>1153</v>
      </c>
      <c r="FA16" s="2013" t="s">
        <v>1153</v>
      </c>
      <c r="FB16" s="2013" t="s">
        <v>1153</v>
      </c>
      <c r="FC16" s="2013" t="s">
        <v>1153</v>
      </c>
      <c r="FD16" s="2013" t="s">
        <v>9760</v>
      </c>
      <c r="FE16" s="1022" t="s">
        <v>1986</v>
      </c>
      <c r="FF16" s="1023">
        <v>45852</v>
      </c>
    </row>
    <row r="17" spans="1:162" s="846" customFormat="1" ht="33.75" customHeight="1">
      <c r="A17" s="1015" t="s">
        <v>11455</v>
      </c>
      <c r="B17" s="1016">
        <v>41732</v>
      </c>
      <c r="C17" s="1015" t="s">
        <v>11456</v>
      </c>
      <c r="D17" s="1015"/>
      <c r="E17" s="1015" t="s">
        <v>11457</v>
      </c>
      <c r="F17" s="1015" t="s">
        <v>11458</v>
      </c>
      <c r="G17" s="1015" t="s">
        <v>11792</v>
      </c>
      <c r="H17" s="1015">
        <v>3114879253</v>
      </c>
      <c r="I17" s="1015" t="s">
        <v>11459</v>
      </c>
      <c r="J17" s="1015" t="s">
        <v>949</v>
      </c>
      <c r="K17" s="1015" t="s">
        <v>11793</v>
      </c>
      <c r="L17" s="1015" t="s">
        <v>69</v>
      </c>
      <c r="M17" s="1015" t="s">
        <v>90</v>
      </c>
      <c r="N17" s="1015" t="s">
        <v>11460</v>
      </c>
      <c r="O17" s="1015" t="s">
        <v>1153</v>
      </c>
      <c r="P17" s="1015"/>
      <c r="Q17" s="1015"/>
      <c r="R17" s="1015"/>
      <c r="S17" s="1015"/>
      <c r="T17" s="1015"/>
      <c r="U17" s="1015"/>
      <c r="V17" s="1015"/>
      <c r="W17" s="1015"/>
      <c r="X17" s="1015"/>
      <c r="Y17" s="1015"/>
      <c r="Z17" s="1015"/>
      <c r="AA17" s="1015"/>
      <c r="AB17" s="1015" t="s">
        <v>1153</v>
      </c>
      <c r="AC17" s="1015" t="s">
        <v>11461</v>
      </c>
      <c r="AD17" s="1015" t="s">
        <v>6747</v>
      </c>
      <c r="AE17" s="1015"/>
      <c r="AF17" s="1015"/>
      <c r="AG17" s="1015"/>
      <c r="AH17" s="1015"/>
      <c r="AI17" s="1015"/>
      <c r="AJ17" s="1015"/>
      <c r="AK17" s="1015"/>
      <c r="AL17" s="1015"/>
      <c r="AM17" s="1015"/>
      <c r="AN17" s="1015"/>
      <c r="AO17" s="1015"/>
      <c r="AP17" s="1015"/>
      <c r="AQ17" s="1015"/>
      <c r="AR17" s="1035"/>
      <c r="AS17" s="1035"/>
      <c r="AT17" s="1018"/>
      <c r="AU17" s="1015"/>
      <c r="AV17" s="1015"/>
      <c r="AW17" s="1015"/>
      <c r="AX17" s="1015"/>
      <c r="AY17" s="1016"/>
      <c r="AZ17" s="1015"/>
      <c r="BA17" s="1015"/>
      <c r="BB17" s="1015"/>
      <c r="BC17" s="1019">
        <v>600</v>
      </c>
      <c r="BD17" s="1020">
        <v>42296</v>
      </c>
      <c r="BE17" s="1019" t="s">
        <v>7037</v>
      </c>
      <c r="BF17" s="1019" t="s">
        <v>1156</v>
      </c>
      <c r="BG17" s="1019" t="s">
        <v>1153</v>
      </c>
      <c r="BH17" s="1019" t="s">
        <v>1153</v>
      </c>
      <c r="BI17" s="1020">
        <v>42416</v>
      </c>
      <c r="BJ17" s="1020">
        <v>42431</v>
      </c>
      <c r="BK17" s="1020">
        <v>46083</v>
      </c>
      <c r="BL17" s="1019" t="s">
        <v>1153</v>
      </c>
      <c r="BM17" s="1019" t="s">
        <v>1153</v>
      </c>
      <c r="BN17" s="1019" t="s">
        <v>1153</v>
      </c>
      <c r="BO17" s="1019" t="s">
        <v>1153</v>
      </c>
      <c r="BP17" s="1019" t="s">
        <v>1153</v>
      </c>
      <c r="BQ17" s="1019" t="s">
        <v>1153</v>
      </c>
      <c r="BR17" s="1019" t="s">
        <v>1153</v>
      </c>
      <c r="BS17" s="1015" t="s">
        <v>1153</v>
      </c>
      <c r="BT17" s="1015" t="s">
        <v>1153</v>
      </c>
      <c r="BU17" s="1015" t="s">
        <v>1153</v>
      </c>
      <c r="BV17" s="1015" t="s">
        <v>1153</v>
      </c>
      <c r="BW17" s="1015" t="s">
        <v>1153</v>
      </c>
      <c r="BX17" s="1015" t="s">
        <v>1153</v>
      </c>
      <c r="BY17" s="1015" t="s">
        <v>1153</v>
      </c>
      <c r="BZ17" s="1015" t="s">
        <v>1153</v>
      </c>
      <c r="CA17" s="1015" t="s">
        <v>1153</v>
      </c>
      <c r="CB17" s="1015" t="s">
        <v>1153</v>
      </c>
      <c r="CC17" s="1015" t="s">
        <v>1153</v>
      </c>
      <c r="CD17" s="1015" t="s">
        <v>1153</v>
      </c>
      <c r="CE17" s="1015" t="s">
        <v>1153</v>
      </c>
      <c r="CF17" s="1015" t="s">
        <v>1153</v>
      </c>
      <c r="CG17" s="1015" t="s">
        <v>1153</v>
      </c>
      <c r="CH17" s="1015" t="s">
        <v>1153</v>
      </c>
      <c r="CI17" s="1015" t="s">
        <v>1153</v>
      </c>
      <c r="CJ17" s="1015" t="s">
        <v>1153</v>
      </c>
      <c r="CK17" s="1015" t="s">
        <v>1153</v>
      </c>
      <c r="CL17" s="1015" t="s">
        <v>1153</v>
      </c>
      <c r="CM17" s="1015" t="s">
        <v>1153</v>
      </c>
      <c r="CN17" s="1015" t="s">
        <v>1153</v>
      </c>
      <c r="CO17" s="1015" t="s">
        <v>1153</v>
      </c>
      <c r="CP17" s="1015" t="s">
        <v>1153</v>
      </c>
      <c r="CQ17" s="1015" t="s">
        <v>1153</v>
      </c>
      <c r="CR17" s="1015" t="s">
        <v>1153</v>
      </c>
      <c r="CS17" s="1015" t="s">
        <v>1153</v>
      </c>
      <c r="CT17" s="1015" t="s">
        <v>1153</v>
      </c>
      <c r="CU17" s="1015" t="s">
        <v>1153</v>
      </c>
      <c r="CV17" s="1015" t="s">
        <v>1153</v>
      </c>
      <c r="CW17" s="1015" t="s">
        <v>1153</v>
      </c>
      <c r="CX17" s="1015" t="s">
        <v>1153</v>
      </c>
      <c r="CY17" s="1015" t="s">
        <v>1153</v>
      </c>
      <c r="CZ17" s="1015" t="s">
        <v>1153</v>
      </c>
      <c r="DA17" s="1015" t="s">
        <v>1153</v>
      </c>
      <c r="DB17" s="1015" t="s">
        <v>1153</v>
      </c>
      <c r="DC17" s="1015" t="s">
        <v>1153</v>
      </c>
      <c r="DD17" s="1015" t="s">
        <v>1153</v>
      </c>
      <c r="DE17" s="1015" t="s">
        <v>1153</v>
      </c>
      <c r="DF17" s="1015" t="s">
        <v>1153</v>
      </c>
      <c r="DG17" s="1015" t="s">
        <v>1153</v>
      </c>
      <c r="DH17" s="1015" t="s">
        <v>1153</v>
      </c>
      <c r="DI17" s="1015" t="s">
        <v>1153</v>
      </c>
      <c r="DJ17" s="1015" t="s">
        <v>1153</v>
      </c>
      <c r="DK17" s="1015" t="s">
        <v>1153</v>
      </c>
      <c r="DL17" s="1015" t="s">
        <v>1153</v>
      </c>
      <c r="DM17" s="1015" t="s">
        <v>1153</v>
      </c>
      <c r="DN17" s="1015" t="s">
        <v>1153</v>
      </c>
      <c r="DO17" s="1015" t="s">
        <v>1153</v>
      </c>
      <c r="DP17" s="1015" t="s">
        <v>1153</v>
      </c>
      <c r="DQ17" s="1015" t="s">
        <v>1153</v>
      </c>
      <c r="DR17" s="1015" t="s">
        <v>1153</v>
      </c>
      <c r="DS17" s="1015" t="s">
        <v>1153</v>
      </c>
      <c r="DT17" s="1015" t="s">
        <v>1153</v>
      </c>
      <c r="DU17" s="1015" t="s">
        <v>1153</v>
      </c>
      <c r="DV17" s="1015" t="s">
        <v>1153</v>
      </c>
      <c r="DW17" s="1015" t="s">
        <v>1153</v>
      </c>
      <c r="DX17" s="1015" t="s">
        <v>1153</v>
      </c>
      <c r="DY17" s="1015" t="s">
        <v>1153</v>
      </c>
      <c r="DZ17" s="1015" t="s">
        <v>1153</v>
      </c>
      <c r="EA17" s="1015" t="s">
        <v>1153</v>
      </c>
      <c r="EB17" s="1015" t="s">
        <v>1153</v>
      </c>
      <c r="EC17" s="1015" t="s">
        <v>1153</v>
      </c>
      <c r="ED17" s="1015" t="s">
        <v>1153</v>
      </c>
      <c r="EE17" s="1015" t="s">
        <v>1153</v>
      </c>
      <c r="EF17" s="1015" t="s">
        <v>1153</v>
      </c>
      <c r="EG17" s="1015" t="s">
        <v>1153</v>
      </c>
      <c r="EH17" s="1015" t="s">
        <v>1153</v>
      </c>
      <c r="EI17" s="1015" t="s">
        <v>1153</v>
      </c>
      <c r="EJ17" s="1015" t="s">
        <v>1153</v>
      </c>
      <c r="EK17" s="1015" t="s">
        <v>1153</v>
      </c>
      <c r="EL17" s="1015" t="s">
        <v>1153</v>
      </c>
      <c r="EM17" s="1015" t="s">
        <v>1153</v>
      </c>
      <c r="EN17" s="1015" t="s">
        <v>1153</v>
      </c>
      <c r="EO17" s="1015" t="s">
        <v>1153</v>
      </c>
      <c r="EP17" s="1015" t="s">
        <v>1153</v>
      </c>
      <c r="EQ17" s="1015" t="s">
        <v>1153</v>
      </c>
      <c r="ER17" s="1015" t="s">
        <v>1153</v>
      </c>
      <c r="ES17" s="1015" t="s">
        <v>1153</v>
      </c>
      <c r="ET17" s="1015" t="s">
        <v>1153</v>
      </c>
      <c r="EU17" s="1015" t="s">
        <v>1153</v>
      </c>
      <c r="EV17" s="1015" t="s">
        <v>1153</v>
      </c>
      <c r="EW17" s="1015" t="s">
        <v>1153</v>
      </c>
      <c r="EX17" s="1015" t="s">
        <v>1153</v>
      </c>
      <c r="EY17" s="1015" t="s">
        <v>1153</v>
      </c>
      <c r="EZ17" s="1015" t="s">
        <v>1153</v>
      </c>
      <c r="FA17" s="1015" t="s">
        <v>1153</v>
      </c>
      <c r="FB17" s="1015" t="s">
        <v>1153</v>
      </c>
      <c r="FC17" s="1015" t="s">
        <v>1153</v>
      </c>
      <c r="FD17" s="1021" t="s">
        <v>11794</v>
      </c>
      <c r="FE17" s="1022" t="s">
        <v>1986</v>
      </c>
      <c r="FF17" s="1023">
        <v>46095</v>
      </c>
    </row>
    <row r="18" spans="1:162" s="139" customFormat="1" ht="33.75" customHeight="1">
      <c r="A18" s="1333" t="s">
        <v>8730</v>
      </c>
      <c r="B18" s="1334">
        <v>41732</v>
      </c>
      <c r="C18" s="1333" t="s">
        <v>8731</v>
      </c>
      <c r="D18" s="1333"/>
      <c r="E18" s="1333" t="s">
        <v>8732</v>
      </c>
      <c r="F18" s="1333" t="s">
        <v>8733</v>
      </c>
      <c r="G18" s="1333"/>
      <c r="H18" s="1333">
        <v>3107810171</v>
      </c>
      <c r="I18" s="1504"/>
      <c r="J18" s="1333"/>
      <c r="K18" s="1333"/>
      <c r="L18" s="1333"/>
      <c r="M18" s="1333"/>
      <c r="N18" s="1333"/>
      <c r="O18" s="1333"/>
      <c r="P18" s="1333"/>
      <c r="Q18" s="1333"/>
      <c r="R18" s="1333"/>
      <c r="S18" s="1333"/>
      <c r="T18" s="1333"/>
      <c r="U18" s="1333"/>
      <c r="V18" s="1333"/>
      <c r="W18" s="1333"/>
      <c r="X18" s="1333"/>
      <c r="Y18" s="1333"/>
      <c r="Z18" s="1333"/>
      <c r="AA18" s="1333"/>
      <c r="AB18" s="1333"/>
      <c r="AC18" s="1333"/>
      <c r="AD18" s="1333"/>
      <c r="AE18" s="1333"/>
      <c r="AF18" s="1333"/>
      <c r="AG18" s="1333"/>
      <c r="AH18" s="1333"/>
      <c r="AI18" s="1333"/>
      <c r="AJ18" s="1333"/>
      <c r="AK18" s="1333"/>
      <c r="AL18" s="1333"/>
      <c r="AM18" s="1333"/>
      <c r="AN18" s="1333"/>
      <c r="AO18" s="1333"/>
      <c r="AP18" s="1333"/>
      <c r="AQ18" s="1333"/>
      <c r="AR18" s="2339"/>
      <c r="AS18" s="2339"/>
      <c r="AT18" s="1804"/>
      <c r="AU18" s="1333"/>
      <c r="AV18" s="1333"/>
      <c r="AW18" s="1333"/>
      <c r="AX18" s="1333"/>
      <c r="AY18" s="1333"/>
      <c r="AZ18" s="1333"/>
      <c r="BA18" s="1333"/>
      <c r="BB18" s="1333"/>
      <c r="BC18" s="1337">
        <v>489</v>
      </c>
      <c r="BD18" s="1338" t="s">
        <v>8734</v>
      </c>
      <c r="BE18" s="1337"/>
      <c r="BF18" s="1337" t="s">
        <v>3817</v>
      </c>
      <c r="BG18" s="1337"/>
      <c r="BH18" s="1337"/>
      <c r="BI18" s="1338">
        <v>42254</v>
      </c>
      <c r="BJ18" s="1338">
        <v>42269</v>
      </c>
      <c r="BK18" s="1338">
        <v>45922</v>
      </c>
      <c r="BL18" s="1337"/>
      <c r="BM18" s="1337"/>
      <c r="BN18" s="1337"/>
      <c r="BO18" s="1337"/>
      <c r="BP18" s="1337"/>
      <c r="BQ18" s="1337"/>
      <c r="BR18" s="1337"/>
      <c r="BS18" s="1333"/>
      <c r="BT18" s="1333"/>
      <c r="BU18" s="1333"/>
      <c r="BV18" s="1333"/>
      <c r="BW18" s="1333"/>
      <c r="BX18" s="1333"/>
      <c r="BY18" s="1333"/>
      <c r="BZ18" s="1333"/>
      <c r="CA18" s="1333"/>
      <c r="CB18" s="1333"/>
      <c r="CC18" s="1333"/>
      <c r="CD18" s="1333"/>
      <c r="CE18" s="1333"/>
      <c r="CF18" s="1333"/>
      <c r="CG18" s="1333"/>
      <c r="CH18" s="1333"/>
      <c r="CI18" s="1333"/>
      <c r="CJ18" s="1333"/>
      <c r="CK18" s="1333"/>
      <c r="CL18" s="1333"/>
      <c r="CM18" s="1333"/>
      <c r="CN18" s="1333"/>
      <c r="CO18" s="1333"/>
      <c r="CP18" s="1333"/>
      <c r="CQ18" s="1333"/>
      <c r="CR18" s="1333"/>
      <c r="CS18" s="1333"/>
      <c r="CT18" s="1333"/>
      <c r="CU18" s="1333"/>
      <c r="CV18" s="1333"/>
      <c r="CW18" s="1333"/>
      <c r="CX18" s="1333"/>
      <c r="CY18" s="1333"/>
      <c r="CZ18" s="1333"/>
      <c r="DA18" s="1333"/>
      <c r="DB18" s="1333"/>
      <c r="DC18" s="1333" t="s">
        <v>8735</v>
      </c>
      <c r="DD18" s="1334">
        <v>45714</v>
      </c>
      <c r="DE18" s="1334"/>
      <c r="DF18" s="1333"/>
      <c r="DG18" s="1333"/>
      <c r="DH18" s="1333"/>
      <c r="DI18" s="1333"/>
      <c r="DJ18" s="1333"/>
      <c r="DK18" s="1333" t="s">
        <v>8736</v>
      </c>
      <c r="DL18" s="1333"/>
      <c r="DM18" s="1333"/>
      <c r="DN18" s="1333"/>
      <c r="DO18" s="1333"/>
      <c r="DP18" s="1333"/>
      <c r="DQ18" s="1333"/>
      <c r="DR18" s="1333"/>
      <c r="DS18" s="1333"/>
      <c r="DT18" s="1333"/>
      <c r="DU18" s="1333"/>
      <c r="DV18" s="1333"/>
      <c r="DW18" s="1333"/>
      <c r="DX18" s="1333"/>
      <c r="DY18" s="1333"/>
      <c r="DZ18" s="1333"/>
      <c r="EA18" s="1333"/>
      <c r="EB18" s="1333"/>
      <c r="EC18" s="1333"/>
      <c r="ED18" s="1333"/>
      <c r="EE18" s="1333"/>
      <c r="EF18" s="1333"/>
      <c r="EG18" s="1333"/>
      <c r="EH18" s="1333"/>
      <c r="EI18" s="1333"/>
      <c r="EJ18" s="1333"/>
      <c r="EK18" s="1333"/>
      <c r="EL18" s="1333"/>
      <c r="EM18" s="1333"/>
      <c r="EN18" s="1333"/>
      <c r="EO18" s="1333"/>
      <c r="EP18" s="1333"/>
      <c r="EQ18" s="1333"/>
      <c r="ER18" s="1333"/>
      <c r="ES18" s="1333"/>
      <c r="ET18" s="1333"/>
      <c r="EU18" s="1333"/>
      <c r="EV18" s="1333"/>
      <c r="EW18" s="1333"/>
      <c r="EX18" s="2464"/>
      <c r="EY18" s="2464"/>
      <c r="EZ18" s="2464"/>
      <c r="FA18" s="2464"/>
      <c r="FB18" s="2464"/>
      <c r="FC18" s="2464"/>
      <c r="FD18" s="1333" t="s">
        <v>6616</v>
      </c>
      <c r="FE18" s="1506"/>
      <c r="FF18" s="1507"/>
    </row>
    <row r="19" spans="1:162" s="184" customFormat="1" ht="33.75" customHeight="1">
      <c r="A19" s="357" t="s">
        <v>10749</v>
      </c>
      <c r="B19" s="358">
        <v>41732</v>
      </c>
      <c r="C19" s="357" t="s">
        <v>10750</v>
      </c>
      <c r="D19" s="357" t="s">
        <v>6736</v>
      </c>
      <c r="E19" s="357" t="s">
        <v>10751</v>
      </c>
      <c r="F19" s="357" t="s">
        <v>10752</v>
      </c>
      <c r="G19" s="357" t="s">
        <v>7897</v>
      </c>
      <c r="H19" s="357">
        <v>3123254189</v>
      </c>
      <c r="I19" s="437" t="s">
        <v>987</v>
      </c>
      <c r="J19" s="357" t="s">
        <v>949</v>
      </c>
      <c r="K19" s="357" t="s">
        <v>7901</v>
      </c>
      <c r="L19" s="357" t="s">
        <v>69</v>
      </c>
      <c r="M19" s="357" t="s">
        <v>90</v>
      </c>
      <c r="N19" s="357" t="s">
        <v>546</v>
      </c>
      <c r="O19" s="357"/>
      <c r="P19" s="357"/>
      <c r="Q19" s="357"/>
      <c r="R19" s="357"/>
      <c r="S19" s="357"/>
      <c r="T19" s="357"/>
      <c r="U19" s="357"/>
      <c r="V19" s="357"/>
      <c r="W19" s="357"/>
      <c r="X19" s="357"/>
      <c r="Y19" s="357"/>
      <c r="Z19" s="357"/>
      <c r="AA19" s="357"/>
      <c r="AB19" s="357" t="s">
        <v>8</v>
      </c>
      <c r="AC19" s="357" t="s">
        <v>10724</v>
      </c>
      <c r="AD19" s="357" t="s">
        <v>10753</v>
      </c>
      <c r="AE19" s="357"/>
      <c r="AF19" s="357"/>
      <c r="AG19" s="357"/>
      <c r="AH19" s="357"/>
      <c r="AI19" s="357"/>
      <c r="AJ19" s="357"/>
      <c r="AK19" s="357"/>
      <c r="AL19" s="357"/>
      <c r="AM19" s="357"/>
      <c r="AN19" s="357"/>
      <c r="AO19" s="357"/>
      <c r="AP19" s="357"/>
      <c r="AQ19" s="357"/>
      <c r="AR19" s="435"/>
      <c r="AS19" s="435"/>
      <c r="AT19" s="436"/>
      <c r="AU19" s="357"/>
      <c r="AV19" s="357"/>
      <c r="AW19" s="357"/>
      <c r="AX19" s="357"/>
      <c r="AY19" s="357"/>
      <c r="AZ19" s="357"/>
      <c r="BA19" s="357"/>
      <c r="BB19" s="357"/>
      <c r="BC19" s="359">
        <v>500</v>
      </c>
      <c r="BD19" s="362">
        <v>42249</v>
      </c>
      <c r="BE19" s="359" t="s">
        <v>6747</v>
      </c>
      <c r="BF19" s="359" t="s">
        <v>1156</v>
      </c>
      <c r="BG19" s="359" t="s">
        <v>987</v>
      </c>
      <c r="BH19" s="359" t="s">
        <v>987</v>
      </c>
      <c r="BI19" s="362">
        <v>42292</v>
      </c>
      <c r="BJ19" s="362">
        <v>42307</v>
      </c>
      <c r="BK19" s="362">
        <v>45960</v>
      </c>
      <c r="BL19" s="359" t="s">
        <v>987</v>
      </c>
      <c r="BM19" s="359" t="s">
        <v>987</v>
      </c>
      <c r="BN19" s="359" t="s">
        <v>987</v>
      </c>
      <c r="BO19" s="359" t="s">
        <v>987</v>
      </c>
      <c r="BP19" s="359" t="s">
        <v>987</v>
      </c>
      <c r="BQ19" s="359" t="s">
        <v>987</v>
      </c>
      <c r="BR19" s="359" t="s">
        <v>987</v>
      </c>
      <c r="BS19" s="359" t="s">
        <v>987</v>
      </c>
      <c r="BT19" s="359" t="s">
        <v>987</v>
      </c>
      <c r="BU19" s="359" t="s">
        <v>987</v>
      </c>
      <c r="BV19" s="359" t="s">
        <v>987</v>
      </c>
      <c r="BW19" s="359" t="s">
        <v>987</v>
      </c>
      <c r="BX19" s="359" t="s">
        <v>987</v>
      </c>
      <c r="BY19" s="359" t="s">
        <v>987</v>
      </c>
      <c r="BZ19" s="359" t="s">
        <v>987</v>
      </c>
      <c r="CA19" s="359" t="s">
        <v>987</v>
      </c>
      <c r="CB19" s="359" t="s">
        <v>987</v>
      </c>
      <c r="CC19" s="359" t="s">
        <v>987</v>
      </c>
      <c r="CD19" s="359" t="s">
        <v>987</v>
      </c>
      <c r="CE19" s="359" t="s">
        <v>987</v>
      </c>
      <c r="CF19" s="359" t="s">
        <v>987</v>
      </c>
      <c r="CG19" s="359" t="s">
        <v>987</v>
      </c>
      <c r="CH19" s="359" t="s">
        <v>987</v>
      </c>
      <c r="CI19" s="359" t="s">
        <v>987</v>
      </c>
      <c r="CJ19" s="359" t="s">
        <v>987</v>
      </c>
      <c r="CK19" s="359" t="s">
        <v>987</v>
      </c>
      <c r="CL19" s="359" t="s">
        <v>987</v>
      </c>
      <c r="CM19" s="359" t="s">
        <v>987</v>
      </c>
      <c r="CN19" s="359" t="s">
        <v>987</v>
      </c>
      <c r="CO19" s="359" t="s">
        <v>987</v>
      </c>
      <c r="CP19" s="359" t="s">
        <v>987</v>
      </c>
      <c r="CQ19" s="359" t="s">
        <v>987</v>
      </c>
      <c r="CR19" s="359" t="s">
        <v>987</v>
      </c>
      <c r="CS19" s="359" t="s">
        <v>987</v>
      </c>
      <c r="CT19" s="359" t="s">
        <v>987</v>
      </c>
      <c r="CU19" s="359" t="s">
        <v>987</v>
      </c>
      <c r="CV19" s="359" t="s">
        <v>987</v>
      </c>
      <c r="CW19" s="359" t="s">
        <v>987</v>
      </c>
      <c r="CX19" s="359" t="s">
        <v>987</v>
      </c>
      <c r="CY19" s="359" t="s">
        <v>987</v>
      </c>
      <c r="CZ19" s="359" t="s">
        <v>987</v>
      </c>
      <c r="DA19" s="359" t="s">
        <v>987</v>
      </c>
      <c r="DB19" s="359" t="s">
        <v>987</v>
      </c>
      <c r="DC19" s="359" t="s">
        <v>987</v>
      </c>
      <c r="DD19" s="359" t="s">
        <v>987</v>
      </c>
      <c r="DE19" s="359" t="s">
        <v>987</v>
      </c>
      <c r="DF19" s="359" t="s">
        <v>987</v>
      </c>
      <c r="DG19" s="359" t="s">
        <v>987</v>
      </c>
      <c r="DH19" s="359" t="s">
        <v>987</v>
      </c>
      <c r="DI19" s="359" t="s">
        <v>987</v>
      </c>
      <c r="DJ19" s="359" t="s">
        <v>987</v>
      </c>
      <c r="DK19" s="359" t="s">
        <v>987</v>
      </c>
      <c r="DL19" s="359" t="s">
        <v>987</v>
      </c>
      <c r="DM19" s="359" t="s">
        <v>987</v>
      </c>
      <c r="DN19" s="359" t="s">
        <v>987</v>
      </c>
      <c r="DO19" s="359" t="s">
        <v>987</v>
      </c>
      <c r="DP19" s="359" t="s">
        <v>987</v>
      </c>
      <c r="DQ19" s="359" t="s">
        <v>987</v>
      </c>
      <c r="DR19" s="359" t="s">
        <v>987</v>
      </c>
      <c r="DS19" s="359" t="s">
        <v>987</v>
      </c>
      <c r="DT19" s="359" t="s">
        <v>987</v>
      </c>
      <c r="DU19" s="359" t="s">
        <v>987</v>
      </c>
      <c r="DV19" s="359" t="s">
        <v>987</v>
      </c>
      <c r="DW19" s="359" t="s">
        <v>987</v>
      </c>
      <c r="DX19" s="359" t="s">
        <v>987</v>
      </c>
      <c r="DY19" s="359" t="s">
        <v>987</v>
      </c>
      <c r="DZ19" s="359" t="s">
        <v>987</v>
      </c>
      <c r="EA19" s="359" t="s">
        <v>987</v>
      </c>
      <c r="EB19" s="359" t="s">
        <v>987</v>
      </c>
      <c r="EC19" s="359" t="s">
        <v>987</v>
      </c>
      <c r="ED19" s="359" t="s">
        <v>987</v>
      </c>
      <c r="EE19" s="359" t="s">
        <v>987</v>
      </c>
      <c r="EF19" s="359" t="s">
        <v>987</v>
      </c>
      <c r="EG19" s="359" t="s">
        <v>987</v>
      </c>
      <c r="EH19" s="359" t="s">
        <v>987</v>
      </c>
      <c r="EI19" s="359" t="s">
        <v>987</v>
      </c>
      <c r="EJ19" s="359" t="s">
        <v>987</v>
      </c>
      <c r="EK19" s="359" t="s">
        <v>987</v>
      </c>
      <c r="EL19" s="359" t="s">
        <v>987</v>
      </c>
      <c r="EM19" s="359" t="s">
        <v>987</v>
      </c>
      <c r="EN19" s="359" t="s">
        <v>987</v>
      </c>
      <c r="EO19" s="359" t="s">
        <v>987</v>
      </c>
      <c r="EP19" s="359" t="s">
        <v>987</v>
      </c>
      <c r="EQ19" s="359" t="s">
        <v>987</v>
      </c>
      <c r="ER19" s="359" t="s">
        <v>987</v>
      </c>
      <c r="ES19" s="359" t="s">
        <v>987</v>
      </c>
      <c r="ET19" s="359" t="s">
        <v>987</v>
      </c>
      <c r="EU19" s="359" t="s">
        <v>987</v>
      </c>
      <c r="EV19" s="359" t="s">
        <v>987</v>
      </c>
      <c r="EW19" s="359" t="s">
        <v>987</v>
      </c>
      <c r="EX19" s="359" t="s">
        <v>987</v>
      </c>
      <c r="EY19" s="359" t="s">
        <v>987</v>
      </c>
      <c r="EZ19" s="359" t="s">
        <v>987</v>
      </c>
      <c r="FA19" s="359" t="s">
        <v>987</v>
      </c>
      <c r="FB19" s="359" t="s">
        <v>987</v>
      </c>
      <c r="FC19" s="359" t="s">
        <v>987</v>
      </c>
      <c r="FD19" s="357" t="s">
        <v>10754</v>
      </c>
      <c r="FE19" s="439" t="s">
        <v>4633</v>
      </c>
      <c r="FF19" s="438">
        <v>42293</v>
      </c>
    </row>
    <row r="20" spans="1:162" s="846" customFormat="1" ht="33.75" customHeight="1">
      <c r="A20" s="1015" t="s">
        <v>8646</v>
      </c>
      <c r="B20" s="1016">
        <v>41732</v>
      </c>
      <c r="C20" s="1015" t="s">
        <v>8645</v>
      </c>
      <c r="D20" s="1015" t="s">
        <v>6736</v>
      </c>
      <c r="E20" s="1015" t="s">
        <v>9158</v>
      </c>
      <c r="F20" s="1015">
        <v>900111321</v>
      </c>
      <c r="G20" s="1015" t="s">
        <v>9159</v>
      </c>
      <c r="H20" s="1015" t="s">
        <v>9160</v>
      </c>
      <c r="I20" s="1014" t="s">
        <v>7259</v>
      </c>
      <c r="J20" s="1015" t="s">
        <v>949</v>
      </c>
      <c r="K20" s="1015" t="s">
        <v>1874</v>
      </c>
      <c r="L20" s="1015" t="s">
        <v>69</v>
      </c>
      <c r="M20" s="1015" t="s">
        <v>90</v>
      </c>
      <c r="N20" s="1015" t="s">
        <v>9161</v>
      </c>
      <c r="O20" s="1015"/>
      <c r="P20" s="1015" t="s">
        <v>11861</v>
      </c>
      <c r="Q20" s="1016" t="s">
        <v>11862</v>
      </c>
      <c r="R20" s="1015" t="s">
        <v>11863</v>
      </c>
      <c r="S20" s="1015" t="s">
        <v>720</v>
      </c>
      <c r="T20" s="1015" t="s">
        <v>720</v>
      </c>
      <c r="U20" s="1015" t="s">
        <v>11864</v>
      </c>
      <c r="V20" s="1016" t="s">
        <v>11865</v>
      </c>
      <c r="W20" s="1015" t="s">
        <v>11857</v>
      </c>
      <c r="X20" s="1015">
        <v>148485</v>
      </c>
      <c r="Y20" s="1015">
        <v>148485</v>
      </c>
      <c r="Z20" s="1015">
        <v>148485</v>
      </c>
      <c r="AA20" s="1016">
        <v>45593</v>
      </c>
      <c r="AB20" s="1015" t="s">
        <v>720</v>
      </c>
      <c r="AC20" s="1016">
        <v>41743</v>
      </c>
      <c r="AD20" s="1015" t="s">
        <v>7615</v>
      </c>
      <c r="AE20" s="1015"/>
      <c r="AF20" s="1016">
        <v>45832</v>
      </c>
      <c r="AG20" s="1015" t="s">
        <v>7016</v>
      </c>
      <c r="AH20" s="1015" t="s">
        <v>720</v>
      </c>
      <c r="AI20" s="1015" t="s">
        <v>720</v>
      </c>
      <c r="AJ20" s="1015" t="s">
        <v>720</v>
      </c>
      <c r="AK20" s="1015" t="s">
        <v>720</v>
      </c>
      <c r="AL20" s="1015" t="s">
        <v>720</v>
      </c>
      <c r="AM20" s="1015" t="s">
        <v>720</v>
      </c>
      <c r="AN20" s="1558">
        <v>45877</v>
      </c>
      <c r="AO20" s="1015" t="s">
        <v>720</v>
      </c>
      <c r="AP20" s="1015" t="s">
        <v>720</v>
      </c>
      <c r="AQ20" s="1015" t="s">
        <v>720</v>
      </c>
      <c r="AR20" s="1015" t="s">
        <v>720</v>
      </c>
      <c r="AS20" s="1015" t="s">
        <v>720</v>
      </c>
      <c r="AT20" s="1015" t="s">
        <v>720</v>
      </c>
      <c r="AU20" s="1015" t="s">
        <v>720</v>
      </c>
      <c r="AV20" s="1015" t="s">
        <v>720</v>
      </c>
      <c r="AW20" s="1015" t="s">
        <v>720</v>
      </c>
      <c r="AX20" s="1015" t="s">
        <v>11858</v>
      </c>
      <c r="AY20" s="1016" t="s">
        <v>11859</v>
      </c>
      <c r="AZ20" s="1015" t="s">
        <v>11860</v>
      </c>
      <c r="BA20" s="1015" t="s">
        <v>720</v>
      </c>
      <c r="BB20" s="1015" t="s">
        <v>720</v>
      </c>
      <c r="BC20" s="1015">
        <v>487</v>
      </c>
      <c r="BD20" s="1020">
        <v>42247</v>
      </c>
      <c r="BE20" s="1015" t="s">
        <v>6747</v>
      </c>
      <c r="BF20" s="1015" t="s">
        <v>1156</v>
      </c>
      <c r="BG20" s="1015" t="s">
        <v>720</v>
      </c>
      <c r="BH20" s="1015" t="s">
        <v>720</v>
      </c>
      <c r="BI20" s="1016">
        <v>46005</v>
      </c>
      <c r="BJ20" s="1016">
        <v>46020</v>
      </c>
      <c r="BK20" s="1016">
        <v>46020</v>
      </c>
      <c r="BL20" s="1015" t="s">
        <v>720</v>
      </c>
      <c r="BM20" s="1015" t="s">
        <v>720</v>
      </c>
      <c r="BN20" s="1015" t="s">
        <v>720</v>
      </c>
      <c r="BO20" s="1015" t="s">
        <v>720</v>
      </c>
      <c r="BP20" s="1015" t="s">
        <v>720</v>
      </c>
      <c r="BQ20" s="1015" t="s">
        <v>720</v>
      </c>
      <c r="BR20" s="1015" t="s">
        <v>720</v>
      </c>
      <c r="BS20" s="1015" t="s">
        <v>720</v>
      </c>
      <c r="BT20" s="1015" t="s">
        <v>720</v>
      </c>
      <c r="BU20" s="1015" t="s">
        <v>720</v>
      </c>
      <c r="BV20" s="1015" t="s">
        <v>720</v>
      </c>
      <c r="BW20" s="1015" t="s">
        <v>720</v>
      </c>
      <c r="BX20" s="1015" t="s">
        <v>720</v>
      </c>
      <c r="BY20" s="1015" t="s">
        <v>720</v>
      </c>
      <c r="BZ20" s="1015" t="s">
        <v>720</v>
      </c>
      <c r="CA20" s="1015" t="s">
        <v>720</v>
      </c>
      <c r="CB20" s="1015" t="s">
        <v>720</v>
      </c>
      <c r="CC20" s="1015" t="s">
        <v>720</v>
      </c>
      <c r="CD20" s="1015" t="s">
        <v>720</v>
      </c>
      <c r="CE20" s="1015" t="s">
        <v>720</v>
      </c>
      <c r="CF20" s="1015" t="s">
        <v>720</v>
      </c>
      <c r="CG20" s="1015" t="s">
        <v>720</v>
      </c>
      <c r="CH20" s="1015" t="s">
        <v>720</v>
      </c>
      <c r="CI20" s="1015" t="s">
        <v>720</v>
      </c>
      <c r="CJ20" s="1015" t="s">
        <v>720</v>
      </c>
      <c r="CK20" s="1015" t="s">
        <v>720</v>
      </c>
      <c r="CL20" s="1015" t="s">
        <v>720</v>
      </c>
      <c r="CM20" s="1015" t="s">
        <v>720</v>
      </c>
      <c r="CN20" s="1015" t="s">
        <v>720</v>
      </c>
      <c r="CO20" s="1015" t="s">
        <v>720</v>
      </c>
      <c r="CP20" s="1015" t="s">
        <v>720</v>
      </c>
      <c r="CQ20" s="1015" t="s">
        <v>720</v>
      </c>
      <c r="CR20" s="1015" t="s">
        <v>720</v>
      </c>
      <c r="CS20" s="1015" t="s">
        <v>720</v>
      </c>
      <c r="CT20" s="1015" t="s">
        <v>720</v>
      </c>
      <c r="CU20" s="1015" t="s">
        <v>720</v>
      </c>
      <c r="CV20" s="1015" t="s">
        <v>720</v>
      </c>
      <c r="CW20" s="1015" t="s">
        <v>720</v>
      </c>
      <c r="CX20" s="1015" t="s">
        <v>720</v>
      </c>
      <c r="CY20" s="1015" t="s">
        <v>720</v>
      </c>
      <c r="CZ20" s="1015" t="s">
        <v>720</v>
      </c>
      <c r="DA20" s="1015" t="s">
        <v>720</v>
      </c>
      <c r="DB20" s="1015" t="s">
        <v>720</v>
      </c>
      <c r="DC20" s="1015" t="s">
        <v>8647</v>
      </c>
      <c r="DD20" s="1016">
        <v>45699</v>
      </c>
      <c r="DE20" s="1015" t="s">
        <v>720</v>
      </c>
      <c r="DF20" s="1015" t="s">
        <v>720</v>
      </c>
      <c r="DG20" s="1015" t="s">
        <v>720</v>
      </c>
      <c r="DH20" s="1015">
        <v>683</v>
      </c>
      <c r="DI20" s="1016">
        <v>45811</v>
      </c>
      <c r="DJ20" s="1015" t="s">
        <v>720</v>
      </c>
      <c r="DK20" s="1015" t="s">
        <v>9163</v>
      </c>
      <c r="DL20" s="1015" t="s">
        <v>720</v>
      </c>
      <c r="DM20" s="1015" t="s">
        <v>720</v>
      </c>
      <c r="DN20" s="1015" t="s">
        <v>720</v>
      </c>
      <c r="DO20" s="1015" t="s">
        <v>720</v>
      </c>
      <c r="DP20" s="1015" t="s">
        <v>720</v>
      </c>
      <c r="DQ20" s="1015" t="s">
        <v>720</v>
      </c>
      <c r="DR20" s="1015" t="s">
        <v>720</v>
      </c>
      <c r="DS20" s="1015" t="s">
        <v>720</v>
      </c>
      <c r="DT20" s="1015" t="s">
        <v>720</v>
      </c>
      <c r="DU20" s="1015" t="s">
        <v>720</v>
      </c>
      <c r="DV20" s="1015" t="s">
        <v>720</v>
      </c>
      <c r="DW20" s="1015" t="s">
        <v>720</v>
      </c>
      <c r="DX20" s="1015" t="s">
        <v>720</v>
      </c>
      <c r="DY20" s="1015" t="s">
        <v>720</v>
      </c>
      <c r="DZ20" s="1015" t="s">
        <v>720</v>
      </c>
      <c r="EA20" s="1015" t="s">
        <v>720</v>
      </c>
      <c r="EB20" s="1015" t="s">
        <v>720</v>
      </c>
      <c r="EC20" s="1015" t="s">
        <v>720</v>
      </c>
      <c r="ED20" s="1015" t="s">
        <v>720</v>
      </c>
      <c r="EE20" s="1015" t="s">
        <v>720</v>
      </c>
      <c r="EF20" s="1015" t="s">
        <v>720</v>
      </c>
      <c r="EG20" s="1015" t="s">
        <v>720</v>
      </c>
      <c r="EH20" s="1015" t="s">
        <v>720</v>
      </c>
      <c r="EI20" s="1015" t="s">
        <v>720</v>
      </c>
      <c r="EJ20" s="1015" t="s">
        <v>720</v>
      </c>
      <c r="EK20" s="1015" t="s">
        <v>720</v>
      </c>
      <c r="EL20" s="1015" t="s">
        <v>720</v>
      </c>
      <c r="EM20" s="1015" t="s">
        <v>720</v>
      </c>
      <c r="EN20" s="1015" t="s">
        <v>720</v>
      </c>
      <c r="EO20" s="1015" t="s">
        <v>720</v>
      </c>
      <c r="EP20" s="1015" t="s">
        <v>720</v>
      </c>
      <c r="EQ20" s="1015" t="s">
        <v>720</v>
      </c>
      <c r="ER20" s="1015" t="s">
        <v>720</v>
      </c>
      <c r="ES20" s="1015" t="s">
        <v>720</v>
      </c>
      <c r="ET20" s="1015" t="s">
        <v>720</v>
      </c>
      <c r="EU20" s="1016">
        <v>45208</v>
      </c>
      <c r="EV20" s="1016">
        <v>45287</v>
      </c>
      <c r="EW20" s="1015" t="s">
        <v>11856</v>
      </c>
      <c r="EX20" s="1015" t="s">
        <v>720</v>
      </c>
      <c r="EY20" s="1015" t="s">
        <v>720</v>
      </c>
      <c r="EZ20" s="1015" t="s">
        <v>720</v>
      </c>
      <c r="FA20" s="1015" t="s">
        <v>720</v>
      </c>
      <c r="FB20" s="1015" t="s">
        <v>720</v>
      </c>
      <c r="FC20" s="1015" t="s">
        <v>720</v>
      </c>
      <c r="FD20" s="1015" t="s">
        <v>11866</v>
      </c>
      <c r="FE20" s="1015" t="s">
        <v>4704</v>
      </c>
      <c r="FF20" s="1023">
        <v>46111</v>
      </c>
    </row>
    <row r="21" spans="1:162" s="846" customFormat="1" ht="33.75" customHeight="1">
      <c r="A21" s="1015" t="s">
        <v>9005</v>
      </c>
      <c r="B21" s="1016">
        <v>41733</v>
      </c>
      <c r="C21" s="1015" t="s">
        <v>9004</v>
      </c>
      <c r="D21" s="1015" t="s">
        <v>6736</v>
      </c>
      <c r="E21" s="1015" t="s">
        <v>9006</v>
      </c>
      <c r="F21" s="1015" t="s">
        <v>9007</v>
      </c>
      <c r="G21" s="1015" t="s">
        <v>3703</v>
      </c>
      <c r="H21" s="1015">
        <v>3107908696</v>
      </c>
      <c r="I21" s="1014" t="s">
        <v>9008</v>
      </c>
      <c r="J21" s="1015" t="s">
        <v>949</v>
      </c>
      <c r="K21" s="1015"/>
      <c r="L21" s="1015" t="s">
        <v>69</v>
      </c>
      <c r="M21" s="1015" t="s">
        <v>70</v>
      </c>
      <c r="N21" s="1015" t="s">
        <v>3705</v>
      </c>
      <c r="O21" s="1015" t="s">
        <v>1153</v>
      </c>
      <c r="P21" s="1015" t="s">
        <v>9020</v>
      </c>
      <c r="Q21" s="1015" t="s">
        <v>9021</v>
      </c>
      <c r="R21" s="1015" t="s">
        <v>9022</v>
      </c>
      <c r="S21" s="1015" t="s">
        <v>1153</v>
      </c>
      <c r="T21" s="1015" t="s">
        <v>1153</v>
      </c>
      <c r="U21" s="1015" t="s">
        <v>9018</v>
      </c>
      <c r="V21" s="1016" t="s">
        <v>9019</v>
      </c>
      <c r="W21" s="1015" t="s">
        <v>7599</v>
      </c>
      <c r="X21" s="1015">
        <v>85986</v>
      </c>
      <c r="Y21" s="1015">
        <v>85986</v>
      </c>
      <c r="Z21" s="1015">
        <v>85986</v>
      </c>
      <c r="AA21" s="1015" t="s">
        <v>7599</v>
      </c>
      <c r="AB21" s="1015" t="s">
        <v>7599</v>
      </c>
      <c r="AC21" s="1016">
        <v>41743</v>
      </c>
      <c r="AD21" s="1015" t="s">
        <v>6543</v>
      </c>
      <c r="AE21" s="1015" t="s">
        <v>1153</v>
      </c>
      <c r="AF21" s="1016">
        <v>41775</v>
      </c>
      <c r="AG21" s="1015" t="s">
        <v>8076</v>
      </c>
      <c r="AH21" s="1015" t="s">
        <v>1153</v>
      </c>
      <c r="AI21" s="1015" t="s">
        <v>1153</v>
      </c>
      <c r="AJ21" s="1015" t="s">
        <v>1153</v>
      </c>
      <c r="AK21" s="1015" t="s">
        <v>1153</v>
      </c>
      <c r="AL21" s="1015" t="s">
        <v>1153</v>
      </c>
      <c r="AM21" s="1015" t="s">
        <v>1153</v>
      </c>
      <c r="AN21" s="1016">
        <v>41796</v>
      </c>
      <c r="AO21" s="1015" t="s">
        <v>9009</v>
      </c>
      <c r="AP21" s="1015" t="s">
        <v>9010</v>
      </c>
      <c r="AQ21" s="1015" t="s">
        <v>9011</v>
      </c>
      <c r="AR21" s="1017" t="s">
        <v>7508</v>
      </c>
      <c r="AS21" s="1035"/>
      <c r="AT21" s="1018">
        <v>1.41</v>
      </c>
      <c r="AU21" s="1015">
        <v>90</v>
      </c>
      <c r="AV21" s="1015" t="s">
        <v>1153</v>
      </c>
      <c r="AW21" s="1015" t="s">
        <v>1153</v>
      </c>
      <c r="AX21" s="1015" t="s">
        <v>9015</v>
      </c>
      <c r="AY21" s="1016" t="s">
        <v>9016</v>
      </c>
      <c r="AZ21" s="1015" t="s">
        <v>9017</v>
      </c>
      <c r="BA21" s="1015" t="s">
        <v>1153</v>
      </c>
      <c r="BB21" s="1015" t="s">
        <v>1153</v>
      </c>
      <c r="BC21" s="1019">
        <v>484</v>
      </c>
      <c r="BD21" s="1020">
        <v>42247</v>
      </c>
      <c r="BE21" s="1019" t="s">
        <v>7037</v>
      </c>
      <c r="BF21" s="1019" t="s">
        <v>1156</v>
      </c>
      <c r="BG21" s="1019" t="s">
        <v>1153</v>
      </c>
      <c r="BH21" s="1019" t="s">
        <v>1153</v>
      </c>
      <c r="BI21" s="1020">
        <v>42278</v>
      </c>
      <c r="BJ21" s="1020">
        <v>42296</v>
      </c>
      <c r="BK21" s="1020">
        <v>45949</v>
      </c>
      <c r="BL21" s="1015" t="s">
        <v>1153</v>
      </c>
      <c r="BM21" s="1015" t="s">
        <v>1153</v>
      </c>
      <c r="BN21" s="1015" t="s">
        <v>1153</v>
      </c>
      <c r="BO21" s="1015" t="s">
        <v>1153</v>
      </c>
      <c r="BP21" s="1015" t="s">
        <v>1153</v>
      </c>
      <c r="BQ21" s="1015" t="s">
        <v>1153</v>
      </c>
      <c r="BR21" s="1015" t="s">
        <v>1153</v>
      </c>
      <c r="BS21" s="1015" t="s">
        <v>1153</v>
      </c>
      <c r="BT21" s="1015" t="s">
        <v>1153</v>
      </c>
      <c r="BU21" s="1015" t="s">
        <v>1153</v>
      </c>
      <c r="BV21" s="1015" t="s">
        <v>1153</v>
      </c>
      <c r="BW21" s="1015" t="s">
        <v>1153</v>
      </c>
      <c r="BX21" s="1015" t="s">
        <v>1153</v>
      </c>
      <c r="BY21" s="1015" t="s">
        <v>1153</v>
      </c>
      <c r="BZ21" s="1015" t="s">
        <v>1153</v>
      </c>
      <c r="CA21" s="1015" t="s">
        <v>1153</v>
      </c>
      <c r="CB21" s="1015" t="s">
        <v>1153</v>
      </c>
      <c r="CC21" s="1015" t="s">
        <v>1153</v>
      </c>
      <c r="CD21" s="1015" t="s">
        <v>1153</v>
      </c>
      <c r="CE21" s="1015" t="s">
        <v>1153</v>
      </c>
      <c r="CF21" s="1015" t="s">
        <v>1153</v>
      </c>
      <c r="CG21" s="1015" t="s">
        <v>1153</v>
      </c>
      <c r="CH21" s="1015" t="s">
        <v>1153</v>
      </c>
      <c r="CI21" s="1015" t="s">
        <v>1153</v>
      </c>
      <c r="CJ21" s="1015" t="s">
        <v>1153</v>
      </c>
      <c r="CK21" s="1015" t="s">
        <v>1153</v>
      </c>
      <c r="CL21" s="1015" t="s">
        <v>1153</v>
      </c>
      <c r="CM21" s="1015" t="s">
        <v>1153</v>
      </c>
      <c r="CN21" s="1015" t="s">
        <v>1153</v>
      </c>
      <c r="CO21" s="1015" t="s">
        <v>1153</v>
      </c>
      <c r="CP21" s="1015" t="s">
        <v>1153</v>
      </c>
      <c r="CQ21" s="1015" t="s">
        <v>1153</v>
      </c>
      <c r="CR21" s="1015" t="s">
        <v>1153</v>
      </c>
      <c r="CS21" s="1015" t="s">
        <v>1153</v>
      </c>
      <c r="CT21" s="1015" t="s">
        <v>1153</v>
      </c>
      <c r="CU21" s="1015" t="s">
        <v>1153</v>
      </c>
      <c r="CV21" s="1015" t="s">
        <v>1153</v>
      </c>
      <c r="CW21" s="1015" t="s">
        <v>1153</v>
      </c>
      <c r="CX21" s="1015" t="s">
        <v>1153</v>
      </c>
      <c r="CY21" s="1015" t="s">
        <v>1153</v>
      </c>
      <c r="CZ21" s="1015" t="s">
        <v>1153</v>
      </c>
      <c r="DA21" s="1015" t="s">
        <v>1153</v>
      </c>
      <c r="DB21" s="1015" t="s">
        <v>1153</v>
      </c>
      <c r="DC21" s="1015" t="s">
        <v>1153</v>
      </c>
      <c r="DD21" s="1015" t="s">
        <v>1153</v>
      </c>
      <c r="DE21" s="1015" t="s">
        <v>1153</v>
      </c>
      <c r="DF21" s="1015" t="s">
        <v>1153</v>
      </c>
      <c r="DG21" s="1015" t="s">
        <v>1153</v>
      </c>
      <c r="DH21" s="1015" t="s">
        <v>1153</v>
      </c>
      <c r="DI21" s="1015" t="s">
        <v>1153</v>
      </c>
      <c r="DJ21" s="1015" t="s">
        <v>1153</v>
      </c>
      <c r="DK21" s="1015" t="s">
        <v>1153</v>
      </c>
      <c r="DL21" s="1015" t="s">
        <v>1153</v>
      </c>
      <c r="DM21" s="1015" t="s">
        <v>1153</v>
      </c>
      <c r="DN21" s="1015" t="s">
        <v>1153</v>
      </c>
      <c r="DO21" s="1015" t="s">
        <v>1153</v>
      </c>
      <c r="DP21" s="1015" t="s">
        <v>1153</v>
      </c>
      <c r="DQ21" s="1015" t="s">
        <v>1153</v>
      </c>
      <c r="DR21" s="1015" t="s">
        <v>1153</v>
      </c>
      <c r="DS21" s="1015" t="s">
        <v>1153</v>
      </c>
      <c r="DT21" s="1015" t="s">
        <v>1153</v>
      </c>
      <c r="DU21" s="1015" t="s">
        <v>1153</v>
      </c>
      <c r="DV21" s="1015" t="s">
        <v>1153</v>
      </c>
      <c r="DW21" s="1015" t="s">
        <v>1153</v>
      </c>
      <c r="DX21" s="1015" t="s">
        <v>1153</v>
      </c>
      <c r="DY21" s="1015" t="s">
        <v>1153</v>
      </c>
      <c r="DZ21" s="1015" t="s">
        <v>1153</v>
      </c>
      <c r="EA21" s="1015" t="s">
        <v>1153</v>
      </c>
      <c r="EB21" s="1015" t="s">
        <v>1153</v>
      </c>
      <c r="EC21" s="1015" t="s">
        <v>1153</v>
      </c>
      <c r="ED21" s="1015" t="s">
        <v>1153</v>
      </c>
      <c r="EE21" s="1015" t="s">
        <v>1153</v>
      </c>
      <c r="EF21" s="1015" t="s">
        <v>1153</v>
      </c>
      <c r="EG21" s="1015" t="s">
        <v>1153</v>
      </c>
      <c r="EH21" s="1015" t="s">
        <v>1153</v>
      </c>
      <c r="EI21" s="1015" t="s">
        <v>1153</v>
      </c>
      <c r="EJ21" s="1015" t="s">
        <v>1153</v>
      </c>
      <c r="EK21" s="1015" t="s">
        <v>1153</v>
      </c>
      <c r="EL21" s="1015" t="s">
        <v>1153</v>
      </c>
      <c r="EM21" s="1015" t="s">
        <v>1153</v>
      </c>
      <c r="EN21" s="1015" t="s">
        <v>1153</v>
      </c>
      <c r="EO21" s="1015" t="s">
        <v>1153</v>
      </c>
      <c r="EP21" s="1015" t="s">
        <v>1153</v>
      </c>
      <c r="EQ21" s="1015" t="s">
        <v>1153</v>
      </c>
      <c r="ER21" s="1015" t="s">
        <v>1153</v>
      </c>
      <c r="ES21" s="1015" t="s">
        <v>1153</v>
      </c>
      <c r="ET21" s="1015" t="s">
        <v>1153</v>
      </c>
      <c r="EU21" s="1016" t="s">
        <v>9012</v>
      </c>
      <c r="EV21" s="1016" t="s">
        <v>9013</v>
      </c>
      <c r="EW21" s="1015" t="s">
        <v>9014</v>
      </c>
      <c r="EX21" s="1019" t="s">
        <v>1153</v>
      </c>
      <c r="EY21" s="1019" t="s">
        <v>1153</v>
      </c>
      <c r="EZ21" s="1019" t="s">
        <v>1153</v>
      </c>
      <c r="FA21" s="1019" t="s">
        <v>1153</v>
      </c>
      <c r="FB21" s="1019" t="s">
        <v>1153</v>
      </c>
      <c r="FC21" s="1019" t="s">
        <v>1153</v>
      </c>
      <c r="FD21" s="1015" t="s">
        <v>9023</v>
      </c>
      <c r="FE21" s="1022" t="s">
        <v>4704</v>
      </c>
      <c r="FF21" s="1023">
        <v>45758</v>
      </c>
    </row>
    <row r="22" spans="1:162" s="139" customFormat="1" ht="33.75" customHeight="1">
      <c r="A22" s="1333" t="s">
        <v>10346</v>
      </c>
      <c r="B22" s="1334">
        <v>41733</v>
      </c>
      <c r="C22" s="1333" t="s">
        <v>10345</v>
      </c>
      <c r="D22" s="1333" t="s">
        <v>6736</v>
      </c>
      <c r="E22" s="1333" t="s">
        <v>10350</v>
      </c>
      <c r="F22" s="1333" t="s">
        <v>4854</v>
      </c>
      <c r="G22" s="1333" t="s">
        <v>3613</v>
      </c>
      <c r="H22" s="1333" t="s">
        <v>10348</v>
      </c>
      <c r="I22" s="1504" t="s">
        <v>10349</v>
      </c>
      <c r="J22" s="1333" t="s">
        <v>10347</v>
      </c>
      <c r="K22" s="1333" t="s">
        <v>3615</v>
      </c>
      <c r="L22" s="1333" t="s">
        <v>69</v>
      </c>
      <c r="M22" s="1333" t="s">
        <v>90</v>
      </c>
      <c r="N22" s="1333" t="s">
        <v>10351</v>
      </c>
      <c r="O22" s="1333"/>
      <c r="P22" s="1333" t="s">
        <v>10353</v>
      </c>
      <c r="Q22" s="1333" t="s">
        <v>10354</v>
      </c>
      <c r="R22" s="1333" t="s">
        <v>4704</v>
      </c>
      <c r="S22" s="1333"/>
      <c r="T22" s="1333"/>
      <c r="U22" s="1333" t="s">
        <v>10352</v>
      </c>
      <c r="V22" s="1334">
        <v>45891</v>
      </c>
      <c r="W22" s="1333" t="s">
        <v>720</v>
      </c>
      <c r="X22" s="1333" t="s">
        <v>720</v>
      </c>
      <c r="Y22" s="1333" t="s">
        <v>720</v>
      </c>
      <c r="Z22" s="1333" t="s">
        <v>720</v>
      </c>
      <c r="AA22" s="1333" t="s">
        <v>720</v>
      </c>
      <c r="AB22" s="1333" t="s">
        <v>720</v>
      </c>
      <c r="AC22" s="1333" t="s">
        <v>720</v>
      </c>
      <c r="AD22" s="1333" t="s">
        <v>720</v>
      </c>
      <c r="AE22" s="1333" t="s">
        <v>720</v>
      </c>
      <c r="AF22" s="1333" t="s">
        <v>720</v>
      </c>
      <c r="AG22" s="1333" t="s">
        <v>720</v>
      </c>
      <c r="AH22" s="1333" t="s">
        <v>720</v>
      </c>
      <c r="AI22" s="1333" t="s">
        <v>720</v>
      </c>
      <c r="AJ22" s="1333" t="s">
        <v>720</v>
      </c>
      <c r="AK22" s="1333" t="s">
        <v>720</v>
      </c>
      <c r="AL22" s="1333" t="s">
        <v>720</v>
      </c>
      <c r="AM22" s="1333" t="s">
        <v>720</v>
      </c>
      <c r="AN22" s="1333" t="s">
        <v>720</v>
      </c>
      <c r="AO22" s="1333" t="s">
        <v>720</v>
      </c>
      <c r="AP22" s="1333" t="s">
        <v>720</v>
      </c>
      <c r="AQ22" s="1333" t="s">
        <v>720</v>
      </c>
      <c r="AR22" s="1333" t="s">
        <v>720</v>
      </c>
      <c r="AS22" s="1333" t="s">
        <v>720</v>
      </c>
      <c r="AT22" s="1333" t="s">
        <v>720</v>
      </c>
      <c r="AU22" s="1333" t="s">
        <v>720</v>
      </c>
      <c r="AV22" s="1333" t="s">
        <v>720</v>
      </c>
      <c r="AW22" s="1333" t="s">
        <v>720</v>
      </c>
      <c r="AX22" s="1333" t="s">
        <v>720</v>
      </c>
      <c r="AY22" s="1333" t="s">
        <v>720</v>
      </c>
      <c r="AZ22" s="1333" t="s">
        <v>720</v>
      </c>
      <c r="BA22" s="1333" t="s">
        <v>720</v>
      </c>
      <c r="BB22" s="1333" t="s">
        <v>720</v>
      </c>
      <c r="BC22" s="1337">
        <v>490</v>
      </c>
      <c r="BD22" s="1338">
        <v>42247</v>
      </c>
      <c r="BE22" s="1337" t="s">
        <v>6747</v>
      </c>
      <c r="BF22" s="1337" t="s">
        <v>1156</v>
      </c>
      <c r="BG22" s="1337" t="s">
        <v>1153</v>
      </c>
      <c r="BH22" s="1337" t="s">
        <v>1153</v>
      </c>
      <c r="BI22" s="1338">
        <v>42300</v>
      </c>
      <c r="BJ22" s="1338">
        <v>42318</v>
      </c>
      <c r="BK22" s="1338">
        <v>45971</v>
      </c>
      <c r="BL22" s="1333" t="s">
        <v>1153</v>
      </c>
      <c r="BM22" s="1333" t="s">
        <v>1153</v>
      </c>
      <c r="BN22" s="1333" t="s">
        <v>1153</v>
      </c>
      <c r="BO22" s="1333" t="s">
        <v>1153</v>
      </c>
      <c r="BP22" s="1333" t="s">
        <v>1153</v>
      </c>
      <c r="BQ22" s="1333" t="s">
        <v>1153</v>
      </c>
      <c r="BR22" s="1333" t="s">
        <v>1153</v>
      </c>
      <c r="BS22" s="1333" t="s">
        <v>1153</v>
      </c>
      <c r="BT22" s="1333" t="s">
        <v>1153</v>
      </c>
      <c r="BU22" s="1333" t="s">
        <v>1153</v>
      </c>
      <c r="BV22" s="1333" t="s">
        <v>1153</v>
      </c>
      <c r="BW22" s="1333" t="s">
        <v>1153</v>
      </c>
      <c r="BX22" s="1333" t="s">
        <v>1153</v>
      </c>
      <c r="BY22" s="1333" t="s">
        <v>1153</v>
      </c>
      <c r="BZ22" s="1333" t="s">
        <v>1153</v>
      </c>
      <c r="CA22" s="1333" t="s">
        <v>1153</v>
      </c>
      <c r="CB22" s="1333" t="s">
        <v>1153</v>
      </c>
      <c r="CC22" s="1333" t="s">
        <v>1153</v>
      </c>
      <c r="CD22" s="1333" t="s">
        <v>1153</v>
      </c>
      <c r="CE22" s="1333" t="s">
        <v>1153</v>
      </c>
      <c r="CF22" s="1333" t="s">
        <v>1153</v>
      </c>
      <c r="CG22" s="1333" t="s">
        <v>1153</v>
      </c>
      <c r="CH22" s="1333" t="s">
        <v>1153</v>
      </c>
      <c r="CI22" s="1333" t="s">
        <v>1153</v>
      </c>
      <c r="CJ22" s="1333" t="s">
        <v>1153</v>
      </c>
      <c r="CK22" s="1333" t="s">
        <v>1153</v>
      </c>
      <c r="CL22" s="1333" t="s">
        <v>1153</v>
      </c>
      <c r="CM22" s="1333" t="s">
        <v>1153</v>
      </c>
      <c r="CN22" s="1333" t="s">
        <v>1153</v>
      </c>
      <c r="CO22" s="1333" t="s">
        <v>1153</v>
      </c>
      <c r="CP22" s="1333" t="s">
        <v>1153</v>
      </c>
      <c r="CQ22" s="1333" t="s">
        <v>1153</v>
      </c>
      <c r="CR22" s="1333" t="s">
        <v>1153</v>
      </c>
      <c r="CS22" s="1333" t="s">
        <v>1153</v>
      </c>
      <c r="CT22" s="1333" t="s">
        <v>1153</v>
      </c>
      <c r="CU22" s="1333" t="s">
        <v>1153</v>
      </c>
      <c r="CV22" s="1333" t="s">
        <v>1153</v>
      </c>
      <c r="CW22" s="1333" t="s">
        <v>1153</v>
      </c>
      <c r="CX22" s="1333" t="s">
        <v>1153</v>
      </c>
      <c r="CY22" s="1333" t="s">
        <v>1153</v>
      </c>
      <c r="CZ22" s="1333" t="s">
        <v>1153</v>
      </c>
      <c r="DA22" s="1333" t="s">
        <v>1153</v>
      </c>
      <c r="DB22" s="1333" t="s">
        <v>1153</v>
      </c>
      <c r="DC22" s="1333" t="s">
        <v>1153</v>
      </c>
      <c r="DD22" s="1333" t="s">
        <v>1153</v>
      </c>
      <c r="DE22" s="1333" t="s">
        <v>1153</v>
      </c>
      <c r="DF22" s="1333" t="s">
        <v>1153</v>
      </c>
      <c r="DG22" s="1333" t="s">
        <v>1153</v>
      </c>
      <c r="DH22" s="1333" t="s">
        <v>1153</v>
      </c>
      <c r="DI22" s="1333" t="s">
        <v>1153</v>
      </c>
      <c r="DJ22" s="1333" t="s">
        <v>1153</v>
      </c>
      <c r="DK22" s="1333" t="s">
        <v>1153</v>
      </c>
      <c r="DL22" s="1333" t="s">
        <v>1153</v>
      </c>
      <c r="DM22" s="1333" t="s">
        <v>1153</v>
      </c>
      <c r="DN22" s="1333" t="s">
        <v>1153</v>
      </c>
      <c r="DO22" s="1333" t="s">
        <v>1153</v>
      </c>
      <c r="DP22" s="1333" t="s">
        <v>1153</v>
      </c>
      <c r="DQ22" s="1333" t="s">
        <v>1153</v>
      </c>
      <c r="DR22" s="1333" t="s">
        <v>1153</v>
      </c>
      <c r="DS22" s="1333" t="s">
        <v>1153</v>
      </c>
      <c r="DT22" s="1333" t="s">
        <v>1153</v>
      </c>
      <c r="DU22" s="1333" t="s">
        <v>1153</v>
      </c>
      <c r="DV22" s="1333" t="s">
        <v>1153</v>
      </c>
      <c r="DW22" s="1333" t="s">
        <v>1153</v>
      </c>
      <c r="DX22" s="1333" t="s">
        <v>1153</v>
      </c>
      <c r="DY22" s="1333" t="s">
        <v>1153</v>
      </c>
      <c r="DZ22" s="1333">
        <v>1063</v>
      </c>
      <c r="EA22" s="1334">
        <v>45940</v>
      </c>
      <c r="EB22" s="1334">
        <v>45957</v>
      </c>
      <c r="EC22" s="1333" t="s">
        <v>1153</v>
      </c>
      <c r="ED22" s="1333" t="s">
        <v>1153</v>
      </c>
      <c r="EE22" s="1333" t="s">
        <v>1153</v>
      </c>
      <c r="EF22" s="1333" t="s">
        <v>1153</v>
      </c>
      <c r="EG22" s="1333" t="s">
        <v>1153</v>
      </c>
      <c r="EH22" s="1333" t="s">
        <v>1153</v>
      </c>
      <c r="EI22" s="1333" t="s">
        <v>1153</v>
      </c>
      <c r="EJ22" s="1333" t="s">
        <v>1153</v>
      </c>
      <c r="EK22" s="1333" t="s">
        <v>1153</v>
      </c>
      <c r="EL22" s="1333" t="s">
        <v>1153</v>
      </c>
      <c r="EM22" s="1333" t="s">
        <v>1153</v>
      </c>
      <c r="EN22" s="1333" t="s">
        <v>1153</v>
      </c>
      <c r="EO22" s="1333" t="s">
        <v>1153</v>
      </c>
      <c r="EP22" s="1333" t="s">
        <v>1153</v>
      </c>
      <c r="EQ22" s="1333" t="s">
        <v>1153</v>
      </c>
      <c r="ER22" s="1333" t="s">
        <v>1153</v>
      </c>
      <c r="ES22" s="1333" t="s">
        <v>1153</v>
      </c>
      <c r="ET22" s="1333" t="s">
        <v>1153</v>
      </c>
      <c r="EU22" s="1333" t="s">
        <v>1153</v>
      </c>
      <c r="EV22" s="1333" t="s">
        <v>1153</v>
      </c>
      <c r="EW22" s="1333" t="s">
        <v>1153</v>
      </c>
      <c r="EX22" s="1333" t="s">
        <v>1153</v>
      </c>
      <c r="EY22" s="1333" t="s">
        <v>1153</v>
      </c>
      <c r="EZ22" s="1333" t="s">
        <v>1153</v>
      </c>
      <c r="FA22" s="1333" t="s">
        <v>1153</v>
      </c>
      <c r="FB22" s="1333" t="s">
        <v>1153</v>
      </c>
      <c r="FC22" s="1333" t="s">
        <v>1153</v>
      </c>
      <c r="FD22" s="1333" t="s">
        <v>6616</v>
      </c>
      <c r="FE22" s="1506" t="s">
        <v>1986</v>
      </c>
      <c r="FF22" s="1507">
        <v>45964</v>
      </c>
    </row>
    <row r="23" spans="1:162" s="846" customFormat="1" ht="33.75" customHeight="1">
      <c r="A23" s="1015" t="s">
        <v>8099</v>
      </c>
      <c r="B23" s="1016">
        <v>41733</v>
      </c>
      <c r="C23" s="1015" t="s">
        <v>8098</v>
      </c>
      <c r="D23" s="1015" t="s">
        <v>6736</v>
      </c>
      <c r="E23" s="1015" t="s">
        <v>8100</v>
      </c>
      <c r="F23" s="1015" t="s">
        <v>8101</v>
      </c>
      <c r="G23" s="1015" t="s">
        <v>8102</v>
      </c>
      <c r="H23" s="1015">
        <v>3165310011</v>
      </c>
      <c r="I23" s="1015" t="s">
        <v>8103</v>
      </c>
      <c r="J23" s="1015" t="s">
        <v>949</v>
      </c>
      <c r="K23" s="1015" t="s">
        <v>7599</v>
      </c>
      <c r="L23" s="1015" t="s">
        <v>69</v>
      </c>
      <c r="M23" s="1015" t="s">
        <v>90</v>
      </c>
      <c r="N23" s="1015" t="s">
        <v>8104</v>
      </c>
      <c r="O23" s="1015" t="s">
        <v>1153</v>
      </c>
      <c r="P23" s="1015" t="s">
        <v>8109</v>
      </c>
      <c r="Q23" s="1016" t="s">
        <v>8110</v>
      </c>
      <c r="R23" s="1015" t="s">
        <v>7977</v>
      </c>
      <c r="S23" s="1015" t="s">
        <v>1153</v>
      </c>
      <c r="T23" s="1015" t="s">
        <v>1153</v>
      </c>
      <c r="U23" s="1015" t="s">
        <v>8111</v>
      </c>
      <c r="V23" s="1016" t="s">
        <v>8112</v>
      </c>
      <c r="W23" s="1015" t="s">
        <v>1153</v>
      </c>
      <c r="X23" s="1015" t="s">
        <v>1153</v>
      </c>
      <c r="Y23" s="1015" t="s">
        <v>1153</v>
      </c>
      <c r="Z23" s="1015" t="s">
        <v>1153</v>
      </c>
      <c r="AA23" s="1015" t="s">
        <v>1153</v>
      </c>
      <c r="AB23" s="1015" t="s">
        <v>7599</v>
      </c>
      <c r="AC23" s="1016">
        <v>41743</v>
      </c>
      <c r="AD23" s="1015" t="s">
        <v>6543</v>
      </c>
      <c r="AE23" s="1015" t="s">
        <v>1153</v>
      </c>
      <c r="AF23" s="1016">
        <v>41773</v>
      </c>
      <c r="AG23" s="1015" t="s">
        <v>7771</v>
      </c>
      <c r="AH23" s="1015" t="s">
        <v>1153</v>
      </c>
      <c r="AI23" s="1015" t="s">
        <v>1153</v>
      </c>
      <c r="AJ23" s="1015" t="s">
        <v>1153</v>
      </c>
      <c r="AK23" s="1015" t="s">
        <v>1153</v>
      </c>
      <c r="AL23" s="1015" t="s">
        <v>1153</v>
      </c>
      <c r="AM23" s="1015" t="s">
        <v>1153</v>
      </c>
      <c r="AN23" s="1016">
        <v>41797</v>
      </c>
      <c r="AO23" s="1015" t="s">
        <v>8105</v>
      </c>
      <c r="AP23" s="1015" t="s">
        <v>8106</v>
      </c>
      <c r="AQ23" s="1015" t="s">
        <v>8107</v>
      </c>
      <c r="AR23" s="1017" t="s">
        <v>8108</v>
      </c>
      <c r="AS23" s="1035" t="s">
        <v>1153</v>
      </c>
      <c r="AT23" s="1018">
        <v>5.09</v>
      </c>
      <c r="AU23" s="1015">
        <v>380</v>
      </c>
      <c r="AV23" s="1015" t="s">
        <v>1153</v>
      </c>
      <c r="AW23" s="1015" t="s">
        <v>1153</v>
      </c>
      <c r="AX23" s="1015" t="s">
        <v>8113</v>
      </c>
      <c r="AY23" s="1016" t="s">
        <v>8114</v>
      </c>
      <c r="AZ23" s="1015" t="s">
        <v>7977</v>
      </c>
      <c r="BA23" s="1015" t="s">
        <v>1153</v>
      </c>
      <c r="BB23" s="1015" t="s">
        <v>1153</v>
      </c>
      <c r="BC23" s="1019">
        <v>486</v>
      </c>
      <c r="BD23" s="1020">
        <v>42246</v>
      </c>
      <c r="BE23" s="1019" t="s">
        <v>7037</v>
      </c>
      <c r="BF23" s="1019" t="s">
        <v>1156</v>
      </c>
      <c r="BG23" s="1019" t="s">
        <v>1153</v>
      </c>
      <c r="BH23" s="1019" t="s">
        <v>1153</v>
      </c>
      <c r="BI23" s="1020">
        <v>42247</v>
      </c>
      <c r="BJ23" s="1020">
        <v>42262</v>
      </c>
      <c r="BK23" s="1020">
        <v>45915</v>
      </c>
      <c r="BL23" s="1019" t="s">
        <v>1153</v>
      </c>
      <c r="BM23" s="1019" t="s">
        <v>1153</v>
      </c>
      <c r="BN23" s="1019" t="s">
        <v>1153</v>
      </c>
      <c r="BO23" s="1019" t="s">
        <v>1153</v>
      </c>
      <c r="BP23" s="1019" t="s">
        <v>1153</v>
      </c>
      <c r="BQ23" s="1019" t="s">
        <v>1153</v>
      </c>
      <c r="BR23" s="1019" t="s">
        <v>1153</v>
      </c>
      <c r="BS23" s="1019" t="s">
        <v>1153</v>
      </c>
      <c r="BT23" s="1019" t="s">
        <v>1153</v>
      </c>
      <c r="BU23" s="1019" t="s">
        <v>1153</v>
      </c>
      <c r="BV23" s="1019" t="s">
        <v>1153</v>
      </c>
      <c r="BW23" s="1019" t="s">
        <v>1153</v>
      </c>
      <c r="BX23" s="1019" t="s">
        <v>1153</v>
      </c>
      <c r="BY23" s="1019" t="s">
        <v>1153</v>
      </c>
      <c r="BZ23" s="1019" t="s">
        <v>1153</v>
      </c>
      <c r="CA23" s="1019" t="s">
        <v>1153</v>
      </c>
      <c r="CB23" s="1019" t="s">
        <v>1153</v>
      </c>
      <c r="CC23" s="1019" t="s">
        <v>1153</v>
      </c>
      <c r="CD23" s="1019" t="s">
        <v>1153</v>
      </c>
      <c r="CE23" s="1019" t="s">
        <v>1153</v>
      </c>
      <c r="CF23" s="1019" t="s">
        <v>1153</v>
      </c>
      <c r="CG23" s="1019" t="s">
        <v>1153</v>
      </c>
      <c r="CH23" s="1019" t="s">
        <v>1153</v>
      </c>
      <c r="CI23" s="1019" t="s">
        <v>1153</v>
      </c>
      <c r="CJ23" s="1019" t="s">
        <v>1153</v>
      </c>
      <c r="CK23" s="1019" t="s">
        <v>1153</v>
      </c>
      <c r="CL23" s="1019" t="s">
        <v>1153</v>
      </c>
      <c r="CM23" s="1019" t="s">
        <v>1153</v>
      </c>
      <c r="CN23" s="1019" t="s">
        <v>1153</v>
      </c>
      <c r="CO23" s="1019" t="s">
        <v>1153</v>
      </c>
      <c r="CP23" s="1019" t="s">
        <v>1153</v>
      </c>
      <c r="CQ23" s="1019" t="s">
        <v>1153</v>
      </c>
      <c r="CR23" s="1019" t="s">
        <v>1153</v>
      </c>
      <c r="CS23" s="1019" t="s">
        <v>1153</v>
      </c>
      <c r="CT23" s="1019" t="s">
        <v>1153</v>
      </c>
      <c r="CU23" s="1019" t="s">
        <v>1153</v>
      </c>
      <c r="CV23" s="1019" t="s">
        <v>1153</v>
      </c>
      <c r="CW23" s="1019" t="s">
        <v>1153</v>
      </c>
      <c r="CX23" s="1019" t="s">
        <v>1153</v>
      </c>
      <c r="CY23" s="1019" t="s">
        <v>1153</v>
      </c>
      <c r="CZ23" s="1019" t="s">
        <v>1153</v>
      </c>
      <c r="DA23" s="1019" t="s">
        <v>1153</v>
      </c>
      <c r="DB23" s="1019" t="s">
        <v>1153</v>
      </c>
      <c r="DC23" s="1019" t="s">
        <v>1153</v>
      </c>
      <c r="DD23" s="1019" t="s">
        <v>1153</v>
      </c>
      <c r="DE23" s="1019" t="s">
        <v>1153</v>
      </c>
      <c r="DF23" s="1019" t="s">
        <v>1153</v>
      </c>
      <c r="DG23" s="1019" t="s">
        <v>1153</v>
      </c>
      <c r="DH23" s="1019" t="s">
        <v>1153</v>
      </c>
      <c r="DI23" s="1019" t="s">
        <v>1153</v>
      </c>
      <c r="DJ23" s="1019" t="s">
        <v>1153</v>
      </c>
      <c r="DK23" s="1019" t="s">
        <v>1153</v>
      </c>
      <c r="DL23" s="1019" t="s">
        <v>1153</v>
      </c>
      <c r="DM23" s="1019" t="s">
        <v>1153</v>
      </c>
      <c r="DN23" s="1019" t="s">
        <v>1153</v>
      </c>
      <c r="DO23" s="1019" t="s">
        <v>1153</v>
      </c>
      <c r="DP23" s="1019" t="s">
        <v>1153</v>
      </c>
      <c r="DQ23" s="1019" t="s">
        <v>1153</v>
      </c>
      <c r="DR23" s="1019" t="s">
        <v>1153</v>
      </c>
      <c r="DS23" s="1019" t="s">
        <v>1153</v>
      </c>
      <c r="DT23" s="1019" t="s">
        <v>1153</v>
      </c>
      <c r="DU23" s="1019" t="s">
        <v>1153</v>
      </c>
      <c r="DV23" s="1019" t="s">
        <v>1153</v>
      </c>
      <c r="DW23" s="1019" t="s">
        <v>1153</v>
      </c>
      <c r="DX23" s="1019" t="s">
        <v>1153</v>
      </c>
      <c r="DY23" s="1019" t="s">
        <v>1153</v>
      </c>
      <c r="DZ23" s="1019" t="s">
        <v>1153</v>
      </c>
      <c r="EA23" s="1019" t="s">
        <v>1153</v>
      </c>
      <c r="EB23" s="1019" t="s">
        <v>1153</v>
      </c>
      <c r="EC23" s="1019" t="s">
        <v>1153</v>
      </c>
      <c r="ED23" s="1019" t="s">
        <v>1153</v>
      </c>
      <c r="EE23" s="1019" t="s">
        <v>1153</v>
      </c>
      <c r="EF23" s="1019" t="s">
        <v>1153</v>
      </c>
      <c r="EG23" s="1019" t="s">
        <v>1153</v>
      </c>
      <c r="EH23" s="1019" t="s">
        <v>1153</v>
      </c>
      <c r="EI23" s="1019" t="s">
        <v>1153</v>
      </c>
      <c r="EJ23" s="1019" t="s">
        <v>1153</v>
      </c>
      <c r="EK23" s="1019" t="s">
        <v>1153</v>
      </c>
      <c r="EL23" s="1019" t="s">
        <v>1153</v>
      </c>
      <c r="EM23" s="1019" t="s">
        <v>1153</v>
      </c>
      <c r="EN23" s="1019" t="s">
        <v>1153</v>
      </c>
      <c r="EO23" s="1019" t="s">
        <v>1153</v>
      </c>
      <c r="EP23" s="1019" t="s">
        <v>1153</v>
      </c>
      <c r="EQ23" s="1019" t="s">
        <v>1153</v>
      </c>
      <c r="ER23" s="1019" t="s">
        <v>1153</v>
      </c>
      <c r="ES23" s="1019" t="s">
        <v>1153</v>
      </c>
      <c r="ET23" s="1019" t="s">
        <v>1153</v>
      </c>
      <c r="EU23" s="1016">
        <v>44912</v>
      </c>
      <c r="EV23" s="1016">
        <v>44918</v>
      </c>
      <c r="EW23" s="1015">
        <v>5.8819999999999997</v>
      </c>
      <c r="EX23" s="1019" t="s">
        <v>1153</v>
      </c>
      <c r="EY23" s="1019" t="s">
        <v>1153</v>
      </c>
      <c r="EZ23" s="1019" t="s">
        <v>1153</v>
      </c>
      <c r="FA23" s="1019" t="s">
        <v>1153</v>
      </c>
      <c r="FB23" s="1019" t="s">
        <v>1153</v>
      </c>
      <c r="FC23" s="1019" t="s">
        <v>1153</v>
      </c>
      <c r="FD23" s="1021" t="s">
        <v>8115</v>
      </c>
      <c r="FE23" s="1022" t="s">
        <v>7227</v>
      </c>
      <c r="FF23" s="1036">
        <v>45630</v>
      </c>
    </row>
    <row r="24" spans="1:162" s="139" customFormat="1" ht="33.75" customHeight="1">
      <c r="A24" s="1333" t="s">
        <v>10716</v>
      </c>
      <c r="B24" s="1334" t="s">
        <v>10717</v>
      </c>
      <c r="C24" s="1333" t="s">
        <v>10715</v>
      </c>
      <c r="D24" s="1333" t="s">
        <v>6736</v>
      </c>
      <c r="E24" s="1333" t="s">
        <v>10718</v>
      </c>
      <c r="F24" s="1333" t="s">
        <v>10719</v>
      </c>
      <c r="G24" s="1333" t="s">
        <v>10720</v>
      </c>
      <c r="H24" s="1333">
        <v>3152891140</v>
      </c>
      <c r="I24" s="1333"/>
      <c r="J24" s="1333" t="s">
        <v>10721</v>
      </c>
      <c r="K24" s="1333" t="s">
        <v>10722</v>
      </c>
      <c r="L24" s="1333" t="s">
        <v>69</v>
      </c>
      <c r="M24" s="1333" t="s">
        <v>90</v>
      </c>
      <c r="N24" s="1333" t="s">
        <v>5055</v>
      </c>
      <c r="O24" s="1333" t="s">
        <v>10723</v>
      </c>
      <c r="P24" s="1333"/>
      <c r="Q24" s="1334"/>
      <c r="R24" s="1333"/>
      <c r="S24" s="1333"/>
      <c r="T24" s="1333"/>
      <c r="U24" s="1333"/>
      <c r="V24" s="1334"/>
      <c r="W24" s="1333"/>
      <c r="X24" s="1333"/>
      <c r="Y24" s="1333"/>
      <c r="Z24" s="1333"/>
      <c r="AA24" s="1333"/>
      <c r="AB24" s="1333" t="s">
        <v>8</v>
      </c>
      <c r="AC24" s="1334" t="s">
        <v>10724</v>
      </c>
      <c r="AD24" s="1333" t="s">
        <v>6747</v>
      </c>
      <c r="AE24" s="1333"/>
      <c r="AF24" s="1334">
        <v>41771</v>
      </c>
      <c r="AG24" s="1333" t="s">
        <v>6544</v>
      </c>
      <c r="AH24" s="1334">
        <v>41778</v>
      </c>
      <c r="AI24" s="1333"/>
      <c r="AJ24" s="1333"/>
      <c r="AK24" s="1333"/>
      <c r="AL24" s="1333"/>
      <c r="AM24" s="1333"/>
      <c r="AN24" s="1334"/>
      <c r="AO24" s="1333"/>
      <c r="AP24" s="1333"/>
      <c r="AQ24" s="1333"/>
      <c r="AR24" s="1336"/>
      <c r="AS24" s="2339"/>
      <c r="AT24" s="1804"/>
      <c r="AU24" s="1333"/>
      <c r="AV24" s="1333"/>
      <c r="AW24" s="1333"/>
      <c r="AX24" s="1333"/>
      <c r="AY24" s="1334"/>
      <c r="AZ24" s="1333"/>
      <c r="BA24" s="1333"/>
      <c r="BB24" s="1333"/>
      <c r="BC24" s="1337">
        <v>518</v>
      </c>
      <c r="BD24" s="1338">
        <v>42256</v>
      </c>
      <c r="BE24" s="1337" t="s">
        <v>7037</v>
      </c>
      <c r="BF24" s="1337" t="s">
        <v>1156</v>
      </c>
      <c r="BG24" s="1337" t="s">
        <v>987</v>
      </c>
      <c r="BH24" s="1337" t="s">
        <v>987</v>
      </c>
      <c r="BI24" s="1338">
        <v>42268</v>
      </c>
      <c r="BJ24" s="1338">
        <v>42283</v>
      </c>
      <c r="BK24" s="1338">
        <v>45936</v>
      </c>
      <c r="BL24" s="1337" t="s">
        <v>987</v>
      </c>
      <c r="BM24" s="1337" t="s">
        <v>987</v>
      </c>
      <c r="BN24" s="1337" t="s">
        <v>987</v>
      </c>
      <c r="BO24" s="1337" t="s">
        <v>987</v>
      </c>
      <c r="BP24" s="1337" t="s">
        <v>987</v>
      </c>
      <c r="BQ24" s="1337" t="s">
        <v>987</v>
      </c>
      <c r="BR24" s="1337" t="s">
        <v>987</v>
      </c>
      <c r="BS24" s="1337" t="s">
        <v>10725</v>
      </c>
      <c r="BT24" s="1338">
        <v>43066</v>
      </c>
      <c r="BU24" s="1337" t="s">
        <v>987</v>
      </c>
      <c r="BV24" s="1337" t="s">
        <v>987</v>
      </c>
      <c r="BW24" s="1337" t="s">
        <v>987</v>
      </c>
      <c r="BX24" s="1337" t="s">
        <v>10726</v>
      </c>
      <c r="BY24" s="1338">
        <v>43200</v>
      </c>
      <c r="BZ24" s="1337" t="s">
        <v>7037</v>
      </c>
      <c r="CA24" s="1337" t="s">
        <v>1206</v>
      </c>
      <c r="CB24" s="1337"/>
      <c r="CC24" s="1337" t="s">
        <v>987</v>
      </c>
      <c r="CD24" s="1337" t="s">
        <v>987</v>
      </c>
      <c r="CE24" s="1337" t="s">
        <v>987</v>
      </c>
      <c r="CF24" s="1337" t="s">
        <v>987</v>
      </c>
      <c r="CG24" s="1337" t="s">
        <v>987</v>
      </c>
      <c r="CH24" s="1337" t="s">
        <v>987</v>
      </c>
      <c r="CI24" s="1337" t="s">
        <v>987</v>
      </c>
      <c r="CJ24" s="1337" t="s">
        <v>987</v>
      </c>
      <c r="CK24" s="1337" t="s">
        <v>987</v>
      </c>
      <c r="CL24" s="1337" t="s">
        <v>987</v>
      </c>
      <c r="CM24" s="1337" t="s">
        <v>987</v>
      </c>
      <c r="CN24" s="1337" t="s">
        <v>987</v>
      </c>
      <c r="CO24" s="1337" t="s">
        <v>987</v>
      </c>
      <c r="CP24" s="1337" t="s">
        <v>987</v>
      </c>
      <c r="CQ24" s="1337" t="s">
        <v>987</v>
      </c>
      <c r="CR24" s="1337" t="s">
        <v>987</v>
      </c>
      <c r="CS24" s="1337" t="s">
        <v>987</v>
      </c>
      <c r="CT24" s="1337" t="s">
        <v>987</v>
      </c>
      <c r="CU24" s="1337" t="s">
        <v>987</v>
      </c>
      <c r="CV24" s="1337" t="s">
        <v>987</v>
      </c>
      <c r="CW24" s="1337" t="s">
        <v>987</v>
      </c>
      <c r="CX24" s="1337" t="s">
        <v>987</v>
      </c>
      <c r="CY24" s="1337" t="s">
        <v>987</v>
      </c>
      <c r="CZ24" s="1337" t="s">
        <v>987</v>
      </c>
      <c r="DA24" s="1337" t="s">
        <v>987</v>
      </c>
      <c r="DB24" s="1337" t="s">
        <v>987</v>
      </c>
      <c r="DC24" s="1337" t="s">
        <v>987</v>
      </c>
      <c r="DD24" s="1337" t="s">
        <v>987</v>
      </c>
      <c r="DE24" s="1337" t="s">
        <v>987</v>
      </c>
      <c r="DF24" s="1337" t="s">
        <v>987</v>
      </c>
      <c r="DG24" s="1337" t="s">
        <v>987</v>
      </c>
      <c r="DH24" s="1337" t="s">
        <v>987</v>
      </c>
      <c r="DI24" s="1337" t="s">
        <v>987</v>
      </c>
      <c r="DJ24" s="1337" t="s">
        <v>987</v>
      </c>
      <c r="DK24" s="1337" t="s">
        <v>987</v>
      </c>
      <c r="DL24" s="1337" t="s">
        <v>987</v>
      </c>
      <c r="DM24" s="1337" t="s">
        <v>987</v>
      </c>
      <c r="DN24" s="1337" t="s">
        <v>987</v>
      </c>
      <c r="DO24" s="1337" t="s">
        <v>987</v>
      </c>
      <c r="DP24" s="1337" t="s">
        <v>987</v>
      </c>
      <c r="DQ24" s="1337" t="s">
        <v>987</v>
      </c>
      <c r="DR24" s="1337" t="s">
        <v>987</v>
      </c>
      <c r="DS24" s="1337" t="s">
        <v>987</v>
      </c>
      <c r="DT24" s="1337" t="s">
        <v>987</v>
      </c>
      <c r="DU24" s="1337" t="s">
        <v>987</v>
      </c>
      <c r="DV24" s="1337" t="s">
        <v>987</v>
      </c>
      <c r="DW24" s="1337" t="s">
        <v>987</v>
      </c>
      <c r="DX24" s="1337" t="s">
        <v>987</v>
      </c>
      <c r="DY24" s="1337" t="s">
        <v>987</v>
      </c>
      <c r="DZ24" s="1337" t="s">
        <v>987</v>
      </c>
      <c r="EA24" s="1337" t="s">
        <v>987</v>
      </c>
      <c r="EB24" s="1337" t="s">
        <v>987</v>
      </c>
      <c r="EC24" s="1337" t="s">
        <v>987</v>
      </c>
      <c r="ED24" s="1337" t="s">
        <v>987</v>
      </c>
      <c r="EE24" s="1337" t="s">
        <v>987</v>
      </c>
      <c r="EF24" s="1337" t="s">
        <v>987</v>
      </c>
      <c r="EG24" s="1337" t="s">
        <v>987</v>
      </c>
      <c r="EH24" s="1337" t="s">
        <v>987</v>
      </c>
      <c r="EI24" s="1337" t="s">
        <v>987</v>
      </c>
      <c r="EJ24" s="1337" t="s">
        <v>987</v>
      </c>
      <c r="EK24" s="1337" t="s">
        <v>987</v>
      </c>
      <c r="EL24" s="1337" t="s">
        <v>987</v>
      </c>
      <c r="EM24" s="1337" t="s">
        <v>987</v>
      </c>
      <c r="EN24" s="1337" t="s">
        <v>987</v>
      </c>
      <c r="EO24" s="1337" t="s">
        <v>987</v>
      </c>
      <c r="EP24" s="1337" t="s">
        <v>987</v>
      </c>
      <c r="EQ24" s="1337" t="s">
        <v>987</v>
      </c>
      <c r="ER24" s="1337" t="s">
        <v>987</v>
      </c>
      <c r="ES24" s="1337" t="s">
        <v>987</v>
      </c>
      <c r="ET24" s="1337" t="s">
        <v>987</v>
      </c>
      <c r="EU24" s="1337" t="s">
        <v>987</v>
      </c>
      <c r="EV24" s="1337" t="s">
        <v>987</v>
      </c>
      <c r="EW24" s="1337" t="s">
        <v>987</v>
      </c>
      <c r="EX24" s="1337" t="s">
        <v>987</v>
      </c>
      <c r="EY24" s="1337" t="s">
        <v>987</v>
      </c>
      <c r="EZ24" s="1337" t="s">
        <v>987</v>
      </c>
      <c r="FA24" s="1337" t="s">
        <v>987</v>
      </c>
      <c r="FB24" s="1337" t="s">
        <v>987</v>
      </c>
      <c r="FC24" s="1337" t="s">
        <v>987</v>
      </c>
      <c r="FD24" s="1505" t="s">
        <v>10727</v>
      </c>
      <c r="FE24" s="1506" t="s">
        <v>4704</v>
      </c>
      <c r="FF24" s="1034">
        <v>45946</v>
      </c>
    </row>
    <row r="25" spans="1:162" s="2078" customFormat="1" ht="33.75" customHeight="1">
      <c r="A25" s="2071" t="s">
        <v>9182</v>
      </c>
      <c r="B25" s="2072">
        <v>41751</v>
      </c>
      <c r="C25" s="2071" t="s">
        <v>9181</v>
      </c>
      <c r="D25" s="2071" t="s">
        <v>6736</v>
      </c>
      <c r="E25" s="2071" t="s">
        <v>9183</v>
      </c>
      <c r="F25" s="2071">
        <v>74339632</v>
      </c>
      <c r="G25" s="2071" t="s">
        <v>4385</v>
      </c>
      <c r="H25" s="2071">
        <v>3137112006</v>
      </c>
      <c r="I25" s="2073" t="s">
        <v>9184</v>
      </c>
      <c r="J25" s="2071" t="s">
        <v>474</v>
      </c>
      <c r="K25" s="2071" t="s">
        <v>4385</v>
      </c>
      <c r="L25" s="2071" t="s">
        <v>69</v>
      </c>
      <c r="M25" s="2071" t="s">
        <v>90</v>
      </c>
      <c r="N25" s="2071" t="s">
        <v>9185</v>
      </c>
      <c r="O25" s="2071" t="s">
        <v>720</v>
      </c>
      <c r="P25" s="2071" t="s">
        <v>720</v>
      </c>
      <c r="Q25" s="2071" t="s">
        <v>720</v>
      </c>
      <c r="R25" s="2071" t="s">
        <v>720</v>
      </c>
      <c r="S25" s="2071" t="s">
        <v>720</v>
      </c>
      <c r="T25" s="2071" t="s">
        <v>720</v>
      </c>
      <c r="U25" s="2071" t="s">
        <v>720</v>
      </c>
      <c r="V25" s="2071" t="s">
        <v>720</v>
      </c>
      <c r="W25" s="2071" t="s">
        <v>9502</v>
      </c>
      <c r="X25" s="2071">
        <v>156585</v>
      </c>
      <c r="Y25" s="2071">
        <v>156585</v>
      </c>
      <c r="Z25" s="2071">
        <v>156585</v>
      </c>
      <c r="AA25" s="2072">
        <v>45797</v>
      </c>
      <c r="AB25" s="2071">
        <v>655</v>
      </c>
      <c r="AC25" s="2072">
        <v>45811</v>
      </c>
      <c r="AD25" s="2071" t="s">
        <v>4704</v>
      </c>
      <c r="AE25" s="2071" t="s">
        <v>720</v>
      </c>
      <c r="AF25" s="2071" t="s">
        <v>720</v>
      </c>
      <c r="AG25" s="2071" t="s">
        <v>720</v>
      </c>
      <c r="AH25" s="2071" t="s">
        <v>720</v>
      </c>
      <c r="AI25" s="2071" t="s">
        <v>720</v>
      </c>
      <c r="AJ25" s="2071" t="s">
        <v>720</v>
      </c>
      <c r="AK25" s="2071" t="s">
        <v>720</v>
      </c>
      <c r="AL25" s="2071" t="s">
        <v>720</v>
      </c>
      <c r="AM25" s="2071" t="s">
        <v>720</v>
      </c>
      <c r="AN25" s="2071" t="s">
        <v>720</v>
      </c>
      <c r="AO25" s="2071" t="s">
        <v>720</v>
      </c>
      <c r="AP25" s="2071" t="s">
        <v>720</v>
      </c>
      <c r="AQ25" s="2071" t="s">
        <v>720</v>
      </c>
      <c r="AR25" s="2071" t="s">
        <v>720</v>
      </c>
      <c r="AS25" s="2071" t="s">
        <v>720</v>
      </c>
      <c r="AT25" s="2071" t="s">
        <v>720</v>
      </c>
      <c r="AU25" s="2071" t="s">
        <v>720</v>
      </c>
      <c r="AV25" s="2071" t="s">
        <v>720</v>
      </c>
      <c r="AW25" s="2071" t="s">
        <v>720</v>
      </c>
      <c r="AX25" s="2071" t="s">
        <v>720</v>
      </c>
      <c r="AY25" s="2071" t="s">
        <v>720</v>
      </c>
      <c r="AZ25" s="2071" t="s">
        <v>720</v>
      </c>
      <c r="BA25" s="2071" t="s">
        <v>720</v>
      </c>
      <c r="BB25" s="2071" t="s">
        <v>720</v>
      </c>
      <c r="BC25" s="2074">
        <v>283</v>
      </c>
      <c r="BD25" s="2075">
        <v>42178</v>
      </c>
      <c r="BE25" s="2074" t="s">
        <v>6747</v>
      </c>
      <c r="BF25" s="2074" t="s">
        <v>1156</v>
      </c>
      <c r="BG25" s="2074"/>
      <c r="BH25" s="2074"/>
      <c r="BI25" s="2075">
        <v>42191</v>
      </c>
      <c r="BJ25" s="2075">
        <v>42207</v>
      </c>
      <c r="BK25" s="2075">
        <v>45860</v>
      </c>
      <c r="BL25" s="2074" t="s">
        <v>720</v>
      </c>
      <c r="BM25" s="2074" t="s">
        <v>720</v>
      </c>
      <c r="BN25" s="2074" t="s">
        <v>720</v>
      </c>
      <c r="BO25" s="2074" t="s">
        <v>720</v>
      </c>
      <c r="BP25" s="2074" t="s">
        <v>720</v>
      </c>
      <c r="BQ25" s="2074" t="s">
        <v>720</v>
      </c>
      <c r="BR25" s="2074" t="s">
        <v>720</v>
      </c>
      <c r="BS25" s="2074" t="s">
        <v>720</v>
      </c>
      <c r="BT25" s="2074" t="s">
        <v>720</v>
      </c>
      <c r="BU25" s="2074" t="s">
        <v>720</v>
      </c>
      <c r="BV25" s="2074" t="s">
        <v>720</v>
      </c>
      <c r="BW25" s="2074" t="s">
        <v>720</v>
      </c>
      <c r="BX25" s="2074" t="s">
        <v>720</v>
      </c>
      <c r="BY25" s="2074" t="s">
        <v>720</v>
      </c>
      <c r="BZ25" s="2074" t="s">
        <v>720</v>
      </c>
      <c r="CA25" s="2074" t="s">
        <v>720</v>
      </c>
      <c r="CB25" s="2074" t="s">
        <v>720</v>
      </c>
      <c r="CC25" s="2074" t="s">
        <v>720</v>
      </c>
      <c r="CD25" s="2074" t="s">
        <v>720</v>
      </c>
      <c r="CE25" s="2074" t="s">
        <v>720</v>
      </c>
      <c r="CF25" s="2074" t="s">
        <v>720</v>
      </c>
      <c r="CG25" s="2074" t="s">
        <v>720</v>
      </c>
      <c r="CH25" s="2074" t="s">
        <v>720</v>
      </c>
      <c r="CI25" s="2074" t="s">
        <v>720</v>
      </c>
      <c r="CJ25" s="2074" t="s">
        <v>720</v>
      </c>
      <c r="CK25" s="2074" t="s">
        <v>720</v>
      </c>
      <c r="CL25" s="2074" t="s">
        <v>720</v>
      </c>
      <c r="CM25" s="2074" t="s">
        <v>720</v>
      </c>
      <c r="CN25" s="2074" t="s">
        <v>720</v>
      </c>
      <c r="CO25" s="2074" t="s">
        <v>720</v>
      </c>
      <c r="CP25" s="2074" t="s">
        <v>720</v>
      </c>
      <c r="CQ25" s="2074" t="s">
        <v>720</v>
      </c>
      <c r="CR25" s="2074" t="s">
        <v>720</v>
      </c>
      <c r="CS25" s="2074" t="s">
        <v>720</v>
      </c>
      <c r="CT25" s="2074" t="s">
        <v>720</v>
      </c>
      <c r="CU25" s="2074" t="s">
        <v>720</v>
      </c>
      <c r="CV25" s="2074" t="s">
        <v>720</v>
      </c>
      <c r="CW25" s="2074" t="s">
        <v>720</v>
      </c>
      <c r="CX25" s="2074" t="s">
        <v>720</v>
      </c>
      <c r="CY25" s="2074" t="s">
        <v>720</v>
      </c>
      <c r="CZ25" s="2074" t="s">
        <v>720</v>
      </c>
      <c r="DA25" s="2074" t="s">
        <v>720</v>
      </c>
      <c r="DB25" s="2074" t="s">
        <v>720</v>
      </c>
      <c r="DC25" s="2074" t="s">
        <v>720</v>
      </c>
      <c r="DD25" s="2074" t="s">
        <v>9186</v>
      </c>
      <c r="DE25" s="2075">
        <v>45832</v>
      </c>
      <c r="DF25" s="2075">
        <v>45852</v>
      </c>
      <c r="DG25" s="2074" t="s">
        <v>4753</v>
      </c>
      <c r="DH25" s="2074" t="s">
        <v>10335</v>
      </c>
      <c r="DI25" s="2074"/>
      <c r="DJ25" s="2074"/>
      <c r="DK25" s="2074"/>
      <c r="DL25" s="2074"/>
      <c r="DM25" s="2074"/>
      <c r="DN25" s="2074"/>
      <c r="DO25" s="2074"/>
      <c r="DP25" s="2074"/>
      <c r="DQ25" s="2074"/>
      <c r="DR25" s="2074"/>
      <c r="DS25" s="2074"/>
      <c r="DT25" s="2074"/>
      <c r="DU25" s="2074"/>
      <c r="DV25" s="2074"/>
      <c r="DW25" s="2074"/>
      <c r="DX25" s="2074"/>
      <c r="DY25" s="2074"/>
      <c r="DZ25" s="2074"/>
      <c r="EA25" s="2074"/>
      <c r="EB25" s="2074"/>
      <c r="EC25" s="2074"/>
      <c r="ED25" s="2074"/>
      <c r="EE25" s="2074"/>
      <c r="EF25" s="2074"/>
      <c r="EG25" s="2074"/>
      <c r="EH25" s="2074"/>
      <c r="EI25" s="2074"/>
      <c r="EJ25" s="2074"/>
      <c r="EK25" s="2074"/>
      <c r="EL25" s="2074"/>
      <c r="EM25" s="2074"/>
      <c r="EN25" s="2074"/>
      <c r="EO25" s="2074"/>
      <c r="EP25" s="2074"/>
      <c r="EQ25" s="2074"/>
      <c r="ER25" s="2074"/>
      <c r="ES25" s="2074"/>
      <c r="ET25" s="2074"/>
      <c r="EU25" s="2072"/>
      <c r="EV25" s="2072"/>
      <c r="EW25" s="2071"/>
      <c r="EX25" s="2074"/>
      <c r="EY25" s="2074"/>
      <c r="EZ25" s="2074"/>
      <c r="FA25" s="2074"/>
      <c r="FB25" s="2074"/>
      <c r="FC25" s="2074"/>
      <c r="FD25" s="2074" t="s">
        <v>10336</v>
      </c>
      <c r="FE25" s="2076" t="s">
        <v>1986</v>
      </c>
      <c r="FF25" s="2077">
        <v>45912</v>
      </c>
    </row>
    <row r="26" spans="1:162" s="1137" customFormat="1" ht="33.75" customHeight="1">
      <c r="A26" s="1647" t="s">
        <v>9271</v>
      </c>
      <c r="B26" s="1648">
        <v>41789</v>
      </c>
      <c r="C26" s="1647" t="s">
        <v>9272</v>
      </c>
      <c r="D26" s="1647" t="s">
        <v>6736</v>
      </c>
      <c r="E26" s="1647" t="s">
        <v>9273</v>
      </c>
      <c r="F26" s="1647">
        <v>40027418</v>
      </c>
      <c r="G26" s="1647" t="s">
        <v>9274</v>
      </c>
      <c r="H26" s="1647" t="s">
        <v>9275</v>
      </c>
      <c r="I26" s="1649" t="s">
        <v>9276</v>
      </c>
      <c r="J26" s="1647" t="s">
        <v>584</v>
      </c>
      <c r="K26" s="1647" t="s">
        <v>9278</v>
      </c>
      <c r="L26" s="1647" t="s">
        <v>69</v>
      </c>
      <c r="M26" s="1647" t="s">
        <v>90</v>
      </c>
      <c r="N26" s="1647" t="s">
        <v>9277</v>
      </c>
      <c r="O26" s="1647" t="s">
        <v>1153</v>
      </c>
      <c r="P26" s="1647" t="s">
        <v>9536</v>
      </c>
      <c r="Q26" s="1648" t="s">
        <v>9537</v>
      </c>
      <c r="R26" s="1647" t="s">
        <v>9200</v>
      </c>
      <c r="S26" s="1647" t="s">
        <v>1153</v>
      </c>
      <c r="T26" s="1647" t="s">
        <v>1153</v>
      </c>
      <c r="U26" s="1647" t="s">
        <v>9534</v>
      </c>
      <c r="V26" s="1648" t="s">
        <v>9535</v>
      </c>
      <c r="W26" s="1647" t="s">
        <v>9538</v>
      </c>
      <c r="X26" s="1647" t="s">
        <v>9539</v>
      </c>
      <c r="Y26" s="1647" t="s">
        <v>9539</v>
      </c>
      <c r="Z26" s="1647" t="s">
        <v>9539</v>
      </c>
      <c r="AA26" s="1648" t="s">
        <v>9540</v>
      </c>
      <c r="AB26" s="1647" t="s">
        <v>1153</v>
      </c>
      <c r="AC26" s="1647" t="s">
        <v>1153</v>
      </c>
      <c r="AD26" s="1647" t="s">
        <v>1153</v>
      </c>
      <c r="AE26" s="1647" t="s">
        <v>1153</v>
      </c>
      <c r="AF26" s="1647" t="s">
        <v>1153</v>
      </c>
      <c r="AG26" s="1647" t="s">
        <v>1153</v>
      </c>
      <c r="AH26" s="1647" t="s">
        <v>1153</v>
      </c>
      <c r="AI26" s="1647" t="s">
        <v>1153</v>
      </c>
      <c r="AJ26" s="1647" t="s">
        <v>1153</v>
      </c>
      <c r="AK26" s="1647" t="s">
        <v>1153</v>
      </c>
      <c r="AL26" s="1647" t="s">
        <v>1153</v>
      </c>
      <c r="AM26" s="1647" t="s">
        <v>1153</v>
      </c>
      <c r="AN26" s="1647" t="s">
        <v>1153</v>
      </c>
      <c r="AO26" s="1647" t="s">
        <v>1153</v>
      </c>
      <c r="AP26" s="1647" t="s">
        <v>1153</v>
      </c>
      <c r="AQ26" s="1647" t="s">
        <v>1153</v>
      </c>
      <c r="AR26" s="1647" t="s">
        <v>1153</v>
      </c>
      <c r="AS26" s="1647" t="s">
        <v>1153</v>
      </c>
      <c r="AT26" s="1647" t="s">
        <v>1153</v>
      </c>
      <c r="AU26" s="1647" t="s">
        <v>1153</v>
      </c>
      <c r="AV26" s="1647" t="s">
        <v>1153</v>
      </c>
      <c r="AW26" s="1647" t="s">
        <v>1153</v>
      </c>
      <c r="AX26" s="1647" t="s">
        <v>9279</v>
      </c>
      <c r="AY26" s="1648" t="s">
        <v>9280</v>
      </c>
      <c r="AZ26" s="1647" t="s">
        <v>9281</v>
      </c>
      <c r="BA26" s="1647" t="s">
        <v>1153</v>
      </c>
      <c r="BB26" s="1647" t="s">
        <v>1153</v>
      </c>
      <c r="BC26" s="1650">
        <v>134</v>
      </c>
      <c r="BD26" s="1651">
        <v>42104</v>
      </c>
      <c r="BE26" s="1650" t="s">
        <v>8901</v>
      </c>
      <c r="BF26" s="1650" t="s">
        <v>1156</v>
      </c>
      <c r="BG26" s="1650" t="s">
        <v>1153</v>
      </c>
      <c r="BH26" s="1650" t="s">
        <v>1153</v>
      </c>
      <c r="BI26" s="1651">
        <v>42122</v>
      </c>
      <c r="BJ26" s="1651">
        <v>42138</v>
      </c>
      <c r="BK26" s="1651">
        <v>45791</v>
      </c>
      <c r="BL26" s="1650" t="s">
        <v>1153</v>
      </c>
      <c r="BM26" s="1650" t="s">
        <v>1153</v>
      </c>
      <c r="BN26" s="1650" t="s">
        <v>1153</v>
      </c>
      <c r="BO26" s="1650" t="s">
        <v>1153</v>
      </c>
      <c r="BP26" s="1650" t="s">
        <v>1153</v>
      </c>
      <c r="BQ26" s="1650" t="s">
        <v>1153</v>
      </c>
      <c r="BR26" s="1650" t="s">
        <v>1153</v>
      </c>
      <c r="BS26" s="1650" t="s">
        <v>1153</v>
      </c>
      <c r="BT26" s="1650" t="s">
        <v>1153</v>
      </c>
      <c r="BU26" s="1650" t="s">
        <v>1153</v>
      </c>
      <c r="BV26" s="1650" t="s">
        <v>1153</v>
      </c>
      <c r="BW26" s="1650" t="s">
        <v>1153</v>
      </c>
      <c r="BX26" s="1650" t="s">
        <v>1153</v>
      </c>
      <c r="BY26" s="1650" t="s">
        <v>1153</v>
      </c>
      <c r="BZ26" s="1650" t="s">
        <v>1153</v>
      </c>
      <c r="CA26" s="1650" t="s">
        <v>1153</v>
      </c>
      <c r="CB26" s="1650" t="s">
        <v>1153</v>
      </c>
      <c r="CC26" s="1650" t="s">
        <v>1153</v>
      </c>
      <c r="CD26" s="1650" t="s">
        <v>1153</v>
      </c>
      <c r="CE26" s="1650" t="s">
        <v>1153</v>
      </c>
      <c r="CF26" s="1650" t="s">
        <v>1153</v>
      </c>
      <c r="CG26" s="1650" t="s">
        <v>1153</v>
      </c>
      <c r="CH26" s="1650" t="s">
        <v>1153</v>
      </c>
      <c r="CI26" s="1650" t="s">
        <v>1153</v>
      </c>
      <c r="CJ26" s="1650" t="s">
        <v>1153</v>
      </c>
      <c r="CK26" s="1650" t="s">
        <v>1153</v>
      </c>
      <c r="CL26" s="1650" t="s">
        <v>1153</v>
      </c>
      <c r="CM26" s="1650" t="s">
        <v>1153</v>
      </c>
      <c r="CN26" s="1650" t="s">
        <v>1153</v>
      </c>
      <c r="CO26" s="1650" t="s">
        <v>1153</v>
      </c>
      <c r="CP26" s="1650" t="s">
        <v>1153</v>
      </c>
      <c r="CQ26" s="1650" t="s">
        <v>1153</v>
      </c>
      <c r="CR26" s="1650" t="s">
        <v>1153</v>
      </c>
      <c r="CS26" s="1650" t="s">
        <v>1153</v>
      </c>
      <c r="CT26" s="1650" t="s">
        <v>1153</v>
      </c>
      <c r="CU26" s="1650" t="s">
        <v>1153</v>
      </c>
      <c r="CV26" s="1650" t="s">
        <v>1153</v>
      </c>
      <c r="CW26" s="1650" t="s">
        <v>1153</v>
      </c>
      <c r="CX26" s="1650" t="s">
        <v>1153</v>
      </c>
      <c r="CY26" s="1650" t="s">
        <v>1153</v>
      </c>
      <c r="CZ26" s="1650" t="s">
        <v>1153</v>
      </c>
      <c r="DA26" s="1650" t="s">
        <v>1153</v>
      </c>
      <c r="DB26" s="1650" t="s">
        <v>1153</v>
      </c>
      <c r="DC26" s="1650" t="s">
        <v>1153</v>
      </c>
      <c r="DD26" s="1650" t="s">
        <v>1153</v>
      </c>
      <c r="DE26" s="1650" t="s">
        <v>1153</v>
      </c>
      <c r="DF26" s="1650" t="s">
        <v>1153</v>
      </c>
      <c r="DG26" s="1650" t="s">
        <v>1153</v>
      </c>
      <c r="DH26" s="1650" t="s">
        <v>1153</v>
      </c>
      <c r="DI26" s="1650" t="s">
        <v>1153</v>
      </c>
      <c r="DJ26" s="1650" t="s">
        <v>1153</v>
      </c>
      <c r="DK26" s="1650" t="s">
        <v>1153</v>
      </c>
      <c r="DL26" s="1650" t="s">
        <v>1153</v>
      </c>
      <c r="DM26" s="1650" t="s">
        <v>1153</v>
      </c>
      <c r="DN26" s="1650" t="s">
        <v>1153</v>
      </c>
      <c r="DO26" s="1650" t="s">
        <v>1153</v>
      </c>
      <c r="DP26" s="1650" t="s">
        <v>1153</v>
      </c>
      <c r="DQ26" s="1650" t="s">
        <v>1153</v>
      </c>
      <c r="DR26" s="1650" t="s">
        <v>1153</v>
      </c>
      <c r="DS26" s="1650" t="s">
        <v>1153</v>
      </c>
      <c r="DT26" s="1650" t="s">
        <v>1153</v>
      </c>
      <c r="DU26" s="1650" t="s">
        <v>1153</v>
      </c>
      <c r="DV26" s="1650" t="s">
        <v>1153</v>
      </c>
      <c r="DW26" s="1650" t="s">
        <v>1153</v>
      </c>
      <c r="DX26" s="1650" t="s">
        <v>1153</v>
      </c>
      <c r="DY26" s="1650" t="s">
        <v>1153</v>
      </c>
      <c r="DZ26" s="1650" t="s">
        <v>1153</v>
      </c>
      <c r="EA26" s="1650" t="s">
        <v>1153</v>
      </c>
      <c r="EB26" s="1650" t="s">
        <v>1153</v>
      </c>
      <c r="EC26" s="1650" t="s">
        <v>1153</v>
      </c>
      <c r="ED26" s="1650" t="s">
        <v>1153</v>
      </c>
      <c r="EE26" s="1650" t="s">
        <v>1153</v>
      </c>
      <c r="EF26" s="1650" t="s">
        <v>1153</v>
      </c>
      <c r="EG26" s="1650" t="s">
        <v>1153</v>
      </c>
      <c r="EH26" s="1650" t="s">
        <v>1153</v>
      </c>
      <c r="EI26" s="1650" t="s">
        <v>1153</v>
      </c>
      <c r="EJ26" s="1650" t="s">
        <v>1153</v>
      </c>
      <c r="EK26" s="1650" t="s">
        <v>1153</v>
      </c>
      <c r="EL26" s="1650" t="s">
        <v>1153</v>
      </c>
      <c r="EM26" s="1650" t="s">
        <v>1153</v>
      </c>
      <c r="EN26" s="1650" t="s">
        <v>1153</v>
      </c>
      <c r="EO26" s="1650" t="s">
        <v>1153</v>
      </c>
      <c r="EP26" s="1650" t="s">
        <v>1153</v>
      </c>
      <c r="EQ26" s="1650" t="s">
        <v>1153</v>
      </c>
      <c r="ER26" s="1650" t="s">
        <v>1153</v>
      </c>
      <c r="ES26" s="1650" t="s">
        <v>1153</v>
      </c>
      <c r="ET26" s="1650" t="s">
        <v>1153</v>
      </c>
      <c r="EU26" s="1650" t="s">
        <v>1153</v>
      </c>
      <c r="EV26" s="1650" t="s">
        <v>1153</v>
      </c>
      <c r="EW26" s="1650" t="s">
        <v>1153</v>
      </c>
      <c r="EX26" s="1650" t="s">
        <v>1153</v>
      </c>
      <c r="EY26" s="1650" t="s">
        <v>1153</v>
      </c>
      <c r="EZ26" s="1650" t="s">
        <v>1153</v>
      </c>
      <c r="FA26" s="1650" t="s">
        <v>1153</v>
      </c>
      <c r="FB26" s="1650" t="s">
        <v>1153</v>
      </c>
      <c r="FC26" s="1650" t="s">
        <v>1153</v>
      </c>
      <c r="FD26" s="1650" t="s">
        <v>9541</v>
      </c>
      <c r="FE26" s="1652" t="s">
        <v>4704</v>
      </c>
      <c r="FF26" s="1653">
        <v>45826</v>
      </c>
    </row>
    <row r="27" spans="1:162" s="184" customFormat="1" ht="33.75" customHeight="1">
      <c r="A27" s="357" t="s">
        <v>7663</v>
      </c>
      <c r="B27" s="358">
        <v>41788</v>
      </c>
      <c r="C27" s="357" t="s">
        <v>7662</v>
      </c>
      <c r="D27" s="357" t="s">
        <v>6736</v>
      </c>
      <c r="E27" s="357" t="s">
        <v>7664</v>
      </c>
      <c r="F27" s="357">
        <v>24161956</v>
      </c>
      <c r="G27" s="357" t="s">
        <v>3571</v>
      </c>
      <c r="H27" s="357">
        <v>3142775214</v>
      </c>
      <c r="I27" s="357" t="s">
        <v>1153</v>
      </c>
      <c r="J27" s="357" t="s">
        <v>474</v>
      </c>
      <c r="K27" s="357" t="s">
        <v>3571</v>
      </c>
      <c r="L27" s="357" t="s">
        <v>69</v>
      </c>
      <c r="M27" s="357" t="s">
        <v>90</v>
      </c>
      <c r="N27" s="357" t="s">
        <v>7665</v>
      </c>
      <c r="O27" s="357" t="s">
        <v>1153</v>
      </c>
      <c r="P27" s="357" t="s">
        <v>1153</v>
      </c>
      <c r="Q27" s="357" t="s">
        <v>1153</v>
      </c>
      <c r="R27" s="357" t="s">
        <v>1153</v>
      </c>
      <c r="S27" s="357" t="s">
        <v>1153</v>
      </c>
      <c r="T27" s="357" t="s">
        <v>1153</v>
      </c>
      <c r="U27" s="357" t="s">
        <v>1153</v>
      </c>
      <c r="V27" s="357" t="s">
        <v>1153</v>
      </c>
      <c r="W27" s="357" t="s">
        <v>7669</v>
      </c>
      <c r="X27" s="932">
        <v>148485</v>
      </c>
      <c r="Y27" s="933">
        <v>148485</v>
      </c>
      <c r="Z27" s="933">
        <v>148485</v>
      </c>
      <c r="AA27" s="358">
        <v>45581</v>
      </c>
      <c r="AB27" s="357" t="s">
        <v>7666</v>
      </c>
      <c r="AC27" s="358">
        <v>45222</v>
      </c>
      <c r="AD27" s="357" t="s">
        <v>6765</v>
      </c>
      <c r="AE27" s="357" t="s">
        <v>1153</v>
      </c>
      <c r="AF27" s="357" t="s">
        <v>1153</v>
      </c>
      <c r="AG27" s="357" t="s">
        <v>1153</v>
      </c>
      <c r="AH27" s="357" t="s">
        <v>1153</v>
      </c>
      <c r="AI27" s="357" t="s">
        <v>1153</v>
      </c>
      <c r="AJ27" s="357" t="s">
        <v>1153</v>
      </c>
      <c r="AK27" s="357" t="s">
        <v>1153</v>
      </c>
      <c r="AL27" s="357" t="s">
        <v>1153</v>
      </c>
      <c r="AM27" s="357" t="s">
        <v>1153</v>
      </c>
      <c r="AN27" s="357" t="s">
        <v>1153</v>
      </c>
      <c r="AO27" s="357" t="s">
        <v>1153</v>
      </c>
      <c r="AP27" s="357" t="s">
        <v>1153</v>
      </c>
      <c r="AQ27" s="357" t="s">
        <v>1153</v>
      </c>
      <c r="AR27" s="357" t="s">
        <v>1153</v>
      </c>
      <c r="AS27" s="357" t="s">
        <v>1153</v>
      </c>
      <c r="AT27" s="357" t="s">
        <v>1153</v>
      </c>
      <c r="AU27" s="357" t="s">
        <v>1153</v>
      </c>
      <c r="AV27" s="357" t="s">
        <v>1153</v>
      </c>
      <c r="AW27" s="357" t="s">
        <v>1153</v>
      </c>
      <c r="AX27" s="357" t="s">
        <v>1153</v>
      </c>
      <c r="AY27" s="357" t="s">
        <v>1153</v>
      </c>
      <c r="AZ27" s="357" t="s">
        <v>1153</v>
      </c>
      <c r="BA27" s="357" t="s">
        <v>1153</v>
      </c>
      <c r="BB27" s="357" t="s">
        <v>1153</v>
      </c>
      <c r="BC27" s="357" t="s">
        <v>1153</v>
      </c>
      <c r="BD27" s="357" t="s">
        <v>1153</v>
      </c>
      <c r="BE27" s="357" t="s">
        <v>1153</v>
      </c>
      <c r="BF27" s="357" t="s">
        <v>1153</v>
      </c>
      <c r="BG27" s="357" t="s">
        <v>1153</v>
      </c>
      <c r="BH27" s="357" t="s">
        <v>1153</v>
      </c>
      <c r="BI27" s="357" t="s">
        <v>1153</v>
      </c>
      <c r="BJ27" s="357" t="s">
        <v>1153</v>
      </c>
      <c r="BK27" s="357" t="s">
        <v>1153</v>
      </c>
      <c r="BL27" s="357" t="s">
        <v>1153</v>
      </c>
      <c r="BM27" s="357" t="s">
        <v>1153</v>
      </c>
      <c r="BN27" s="357" t="s">
        <v>1153</v>
      </c>
      <c r="BO27" s="357" t="s">
        <v>1153</v>
      </c>
      <c r="BP27" s="357" t="s">
        <v>1153</v>
      </c>
      <c r="BQ27" s="357" t="s">
        <v>1153</v>
      </c>
      <c r="BR27" s="357" t="s">
        <v>1153</v>
      </c>
      <c r="BS27" s="357" t="s">
        <v>1153</v>
      </c>
      <c r="BT27" s="357" t="s">
        <v>1153</v>
      </c>
      <c r="BU27" s="357" t="s">
        <v>1153</v>
      </c>
      <c r="BV27" s="357" t="s">
        <v>1153</v>
      </c>
      <c r="BW27" s="357" t="s">
        <v>1153</v>
      </c>
      <c r="BX27" s="357" t="s">
        <v>1153</v>
      </c>
      <c r="BY27" s="357" t="s">
        <v>1153</v>
      </c>
      <c r="BZ27" s="357" t="s">
        <v>1153</v>
      </c>
      <c r="CA27" s="357" t="s">
        <v>1153</v>
      </c>
      <c r="CB27" s="357" t="s">
        <v>1153</v>
      </c>
      <c r="CC27" s="357" t="s">
        <v>1153</v>
      </c>
      <c r="CD27" s="357" t="s">
        <v>1153</v>
      </c>
      <c r="CE27" s="357" t="s">
        <v>1153</v>
      </c>
      <c r="CF27" s="357" t="s">
        <v>1153</v>
      </c>
      <c r="CG27" s="357" t="s">
        <v>1153</v>
      </c>
      <c r="CH27" s="357" t="s">
        <v>1153</v>
      </c>
      <c r="CI27" s="357" t="s">
        <v>1153</v>
      </c>
      <c r="CJ27" s="357" t="s">
        <v>1153</v>
      </c>
      <c r="CK27" s="357" t="s">
        <v>7667</v>
      </c>
      <c r="CL27" s="358" t="s">
        <v>7668</v>
      </c>
      <c r="CM27" s="357" t="s">
        <v>1153</v>
      </c>
      <c r="CN27" s="357" t="s">
        <v>1153</v>
      </c>
      <c r="CO27" s="357" t="s">
        <v>1153</v>
      </c>
      <c r="CP27" s="357" t="s">
        <v>1153</v>
      </c>
      <c r="CQ27" s="357" t="s">
        <v>1153</v>
      </c>
      <c r="CR27" s="357" t="s">
        <v>1153</v>
      </c>
      <c r="CS27" s="357" t="s">
        <v>1153</v>
      </c>
      <c r="CT27" s="357" t="s">
        <v>1153</v>
      </c>
      <c r="CU27" s="357" t="s">
        <v>1153</v>
      </c>
      <c r="CV27" s="357" t="s">
        <v>1153</v>
      </c>
      <c r="CW27" s="357" t="s">
        <v>1153</v>
      </c>
      <c r="CX27" s="357" t="s">
        <v>1153</v>
      </c>
      <c r="CY27" s="357" t="s">
        <v>1153</v>
      </c>
      <c r="CZ27" s="357" t="s">
        <v>1153</v>
      </c>
      <c r="DA27" s="357" t="s">
        <v>1153</v>
      </c>
      <c r="DB27" s="357" t="s">
        <v>1153</v>
      </c>
      <c r="DC27" s="357" t="s">
        <v>7878</v>
      </c>
      <c r="DD27" s="358">
        <v>45561</v>
      </c>
      <c r="DE27" s="358">
        <v>45639</v>
      </c>
      <c r="DF27" s="357" t="s">
        <v>1153</v>
      </c>
      <c r="DG27" s="357" t="s">
        <v>1153</v>
      </c>
      <c r="DH27" s="357" t="s">
        <v>1153</v>
      </c>
      <c r="DI27" s="357" t="s">
        <v>1153</v>
      </c>
      <c r="DJ27" s="357" t="s">
        <v>1153</v>
      </c>
      <c r="DK27" s="357" t="s">
        <v>7879</v>
      </c>
      <c r="DL27" s="357" t="s">
        <v>1153</v>
      </c>
      <c r="DM27" s="357" t="s">
        <v>1153</v>
      </c>
      <c r="DN27" s="357" t="s">
        <v>1153</v>
      </c>
      <c r="DO27" s="357" t="s">
        <v>1153</v>
      </c>
      <c r="DP27" s="357" t="s">
        <v>1153</v>
      </c>
      <c r="DQ27" s="357" t="s">
        <v>1153</v>
      </c>
      <c r="DR27" s="357" t="s">
        <v>1153</v>
      </c>
      <c r="DS27" s="357" t="s">
        <v>1153</v>
      </c>
      <c r="DT27" s="357" t="s">
        <v>1153</v>
      </c>
      <c r="DU27" s="357" t="s">
        <v>1153</v>
      </c>
      <c r="DV27" s="357" t="s">
        <v>1153</v>
      </c>
      <c r="DW27" s="357" t="s">
        <v>1153</v>
      </c>
      <c r="DX27" s="357" t="s">
        <v>1153</v>
      </c>
      <c r="DY27" s="357" t="s">
        <v>1153</v>
      </c>
      <c r="DZ27" s="357" t="s">
        <v>1153</v>
      </c>
      <c r="EA27" s="357" t="s">
        <v>1153</v>
      </c>
      <c r="EB27" s="357" t="s">
        <v>1153</v>
      </c>
      <c r="EC27" s="357" t="s">
        <v>1153</v>
      </c>
      <c r="ED27" s="357" t="s">
        <v>1153</v>
      </c>
      <c r="EE27" s="357" t="s">
        <v>1153</v>
      </c>
      <c r="EF27" s="357" t="s">
        <v>1153</v>
      </c>
      <c r="EG27" s="357" t="s">
        <v>1153</v>
      </c>
      <c r="EH27" s="357" t="s">
        <v>1153</v>
      </c>
      <c r="EI27" s="357" t="s">
        <v>1153</v>
      </c>
      <c r="EJ27" s="357" t="s">
        <v>1153</v>
      </c>
      <c r="EK27" s="357" t="s">
        <v>1153</v>
      </c>
      <c r="EL27" s="357" t="s">
        <v>1153</v>
      </c>
      <c r="EM27" s="357" t="s">
        <v>1153</v>
      </c>
      <c r="EN27" s="357" t="s">
        <v>1153</v>
      </c>
      <c r="EO27" s="357" t="s">
        <v>1153</v>
      </c>
      <c r="EP27" s="357" t="s">
        <v>1153</v>
      </c>
      <c r="EQ27" s="357" t="s">
        <v>1153</v>
      </c>
      <c r="ER27" s="357" t="s">
        <v>1153</v>
      </c>
      <c r="ES27" s="357" t="s">
        <v>1153</v>
      </c>
      <c r="ET27" s="357" t="s">
        <v>1153</v>
      </c>
      <c r="EU27" s="357" t="s">
        <v>1153</v>
      </c>
      <c r="EV27" s="357" t="s">
        <v>1153</v>
      </c>
      <c r="EW27" s="357" t="s">
        <v>1153</v>
      </c>
      <c r="EX27" s="357" t="s">
        <v>1153</v>
      </c>
      <c r="EY27" s="357" t="s">
        <v>1153</v>
      </c>
      <c r="EZ27" s="357" t="s">
        <v>1153</v>
      </c>
      <c r="FA27" s="357" t="s">
        <v>1153</v>
      </c>
      <c r="FB27" s="357" t="s">
        <v>1153</v>
      </c>
      <c r="FC27" s="357" t="s">
        <v>1153</v>
      </c>
      <c r="FD27" s="360" t="s">
        <v>7880</v>
      </c>
      <c r="FE27" s="439" t="s">
        <v>6856</v>
      </c>
      <c r="FF27" s="438">
        <v>45615</v>
      </c>
    </row>
    <row r="28" spans="1:162" s="1076" customFormat="1" ht="33.75" customHeight="1">
      <c r="A28" s="1066" t="s">
        <v>7656</v>
      </c>
      <c r="B28" s="1073">
        <v>41802</v>
      </c>
      <c r="C28" s="1066" t="s">
        <v>7655</v>
      </c>
      <c r="D28" s="1066" t="s">
        <v>6736</v>
      </c>
      <c r="E28" s="1066" t="s">
        <v>7657</v>
      </c>
      <c r="F28" s="1066">
        <v>4125063</v>
      </c>
      <c r="G28" s="1066" t="s">
        <v>7658</v>
      </c>
      <c r="H28" s="1066">
        <v>3115949024</v>
      </c>
      <c r="I28" s="971" t="s">
        <v>7659</v>
      </c>
      <c r="J28" s="1066" t="s">
        <v>281</v>
      </c>
      <c r="K28" s="1066" t="s">
        <v>4083</v>
      </c>
      <c r="L28" s="1066" t="s">
        <v>69</v>
      </c>
      <c r="M28" s="1066" t="s">
        <v>90</v>
      </c>
      <c r="N28" s="1066" t="s">
        <v>7660</v>
      </c>
      <c r="O28" s="1066" t="s">
        <v>1153</v>
      </c>
      <c r="P28" s="1066">
        <v>898</v>
      </c>
      <c r="Q28" s="1073">
        <v>45537</v>
      </c>
      <c r="R28" s="1066" t="s">
        <v>4687</v>
      </c>
      <c r="S28" s="1066" t="s">
        <v>1153</v>
      </c>
      <c r="T28" s="1066" t="s">
        <v>1153</v>
      </c>
      <c r="U28" s="1066" t="s">
        <v>1153</v>
      </c>
      <c r="V28" s="1066" t="s">
        <v>1153</v>
      </c>
      <c r="W28" s="1066" t="s">
        <v>1153</v>
      </c>
      <c r="X28" s="1066" t="s">
        <v>1153</v>
      </c>
      <c r="Y28" s="1066" t="s">
        <v>1153</v>
      </c>
      <c r="Z28" s="1066" t="s">
        <v>1153</v>
      </c>
      <c r="AA28" s="1066" t="s">
        <v>1153</v>
      </c>
      <c r="AB28" s="1066" t="s">
        <v>11146</v>
      </c>
      <c r="AC28" s="1073" t="s">
        <v>11147</v>
      </c>
      <c r="AD28" s="1066" t="s">
        <v>11148</v>
      </c>
      <c r="AE28" s="1066" t="s">
        <v>1153</v>
      </c>
      <c r="AF28" s="1066" t="s">
        <v>1153</v>
      </c>
      <c r="AG28" s="1066" t="s">
        <v>1153</v>
      </c>
      <c r="AH28" s="1066" t="s">
        <v>1153</v>
      </c>
      <c r="AI28" s="1066" t="s">
        <v>1153</v>
      </c>
      <c r="AJ28" s="1066" t="s">
        <v>1153</v>
      </c>
      <c r="AK28" s="1066" t="s">
        <v>1153</v>
      </c>
      <c r="AL28" s="1066" t="s">
        <v>1153</v>
      </c>
      <c r="AM28" s="1066" t="s">
        <v>1153</v>
      </c>
      <c r="AN28" s="1066" t="s">
        <v>1153</v>
      </c>
      <c r="AO28" s="1066" t="s">
        <v>1153</v>
      </c>
      <c r="AP28" s="1066" t="s">
        <v>1153</v>
      </c>
      <c r="AQ28" s="1066" t="s">
        <v>1153</v>
      </c>
      <c r="AR28" s="1066" t="s">
        <v>1153</v>
      </c>
      <c r="AS28" s="1066" t="s">
        <v>1153</v>
      </c>
      <c r="AT28" s="1066" t="s">
        <v>1153</v>
      </c>
      <c r="AU28" s="1066" t="s">
        <v>1153</v>
      </c>
      <c r="AV28" s="1066" t="s">
        <v>1153</v>
      </c>
      <c r="AW28" s="1066" t="s">
        <v>1153</v>
      </c>
      <c r="AX28" s="1066" t="s">
        <v>1153</v>
      </c>
      <c r="AY28" s="1066" t="s">
        <v>1153</v>
      </c>
      <c r="AZ28" s="1066" t="s">
        <v>1153</v>
      </c>
      <c r="BA28" s="1066" t="s">
        <v>1153</v>
      </c>
      <c r="BB28" s="1066" t="s">
        <v>1153</v>
      </c>
      <c r="BC28" s="1763">
        <v>462</v>
      </c>
      <c r="BD28" s="1764">
        <v>42235</v>
      </c>
      <c r="BE28" s="1763" t="s">
        <v>6747</v>
      </c>
      <c r="BF28" s="1763" t="s">
        <v>1156</v>
      </c>
      <c r="BG28" s="1763" t="s">
        <v>1153</v>
      </c>
      <c r="BH28" s="1763" t="s">
        <v>1153</v>
      </c>
      <c r="BI28" s="1764">
        <v>42241</v>
      </c>
      <c r="BJ28" s="1764">
        <v>42256</v>
      </c>
      <c r="BK28" s="1764">
        <v>45909</v>
      </c>
      <c r="BL28" s="1066" t="s">
        <v>1153</v>
      </c>
      <c r="BM28" s="1066" t="s">
        <v>1153</v>
      </c>
      <c r="BN28" s="1066" t="s">
        <v>1153</v>
      </c>
      <c r="BO28" s="1066" t="s">
        <v>1153</v>
      </c>
      <c r="BP28" s="1066" t="s">
        <v>1153</v>
      </c>
      <c r="BQ28" s="1066" t="s">
        <v>1153</v>
      </c>
      <c r="BR28" s="1066" t="s">
        <v>1153</v>
      </c>
      <c r="BS28" s="1066" t="s">
        <v>7661</v>
      </c>
      <c r="BT28" s="1073">
        <v>45489</v>
      </c>
      <c r="BU28" s="1066" t="s">
        <v>1153</v>
      </c>
      <c r="BV28" s="1066" t="s">
        <v>1153</v>
      </c>
      <c r="BW28" s="1066" t="s">
        <v>1153</v>
      </c>
      <c r="BX28" s="1066">
        <v>782</v>
      </c>
      <c r="BY28" s="1073">
        <v>45582</v>
      </c>
      <c r="BZ28" s="1066" t="s">
        <v>4704</v>
      </c>
      <c r="CA28" s="1066" t="s">
        <v>1206</v>
      </c>
      <c r="CB28" s="1066" t="s">
        <v>1153</v>
      </c>
      <c r="CC28" s="1066" t="s">
        <v>1153</v>
      </c>
      <c r="CD28" s="1066" t="s">
        <v>1153</v>
      </c>
      <c r="CE28" s="1066" t="s">
        <v>1153</v>
      </c>
      <c r="CF28" s="1066" t="s">
        <v>1153</v>
      </c>
      <c r="CG28" s="1066" t="s">
        <v>1153</v>
      </c>
      <c r="CH28" s="1066" t="s">
        <v>1153</v>
      </c>
      <c r="CI28" s="1066" t="s">
        <v>1153</v>
      </c>
      <c r="CJ28" s="1066" t="s">
        <v>1153</v>
      </c>
      <c r="CK28" s="1066" t="s">
        <v>8807</v>
      </c>
      <c r="CL28" s="1066" t="s">
        <v>8808</v>
      </c>
      <c r="CM28" s="1066" t="s">
        <v>1153</v>
      </c>
      <c r="CN28" s="1066" t="s">
        <v>1153</v>
      </c>
      <c r="CO28" s="1066" t="s">
        <v>1153</v>
      </c>
      <c r="CP28" s="1066" t="s">
        <v>1153</v>
      </c>
      <c r="CQ28" s="1066" t="s">
        <v>1153</v>
      </c>
      <c r="CR28" s="1066" t="s">
        <v>1153</v>
      </c>
      <c r="CS28" s="1066" t="s">
        <v>1153</v>
      </c>
      <c r="CT28" s="1066" t="s">
        <v>1153</v>
      </c>
      <c r="CU28" s="1066" t="s">
        <v>1153</v>
      </c>
      <c r="CV28" s="1066" t="s">
        <v>1153</v>
      </c>
      <c r="CW28" s="1066" t="s">
        <v>1153</v>
      </c>
      <c r="CX28" s="1066" t="s">
        <v>1153</v>
      </c>
      <c r="CY28" s="1066" t="s">
        <v>1153</v>
      </c>
      <c r="CZ28" s="1066" t="s">
        <v>1153</v>
      </c>
      <c r="DA28" s="1066" t="s">
        <v>1153</v>
      </c>
      <c r="DB28" s="1066" t="s">
        <v>1153</v>
      </c>
      <c r="DC28" s="1066" t="s">
        <v>9747</v>
      </c>
      <c r="DD28" s="1073">
        <v>45692</v>
      </c>
      <c r="DE28" s="1066" t="s">
        <v>1153</v>
      </c>
      <c r="DF28" s="1066" t="s">
        <v>1153</v>
      </c>
      <c r="DG28" s="1066" t="s">
        <v>1153</v>
      </c>
      <c r="DH28" s="1066" t="s">
        <v>1153</v>
      </c>
      <c r="DI28" s="1066" t="s">
        <v>1153</v>
      </c>
      <c r="DJ28" s="1066" t="s">
        <v>1153</v>
      </c>
      <c r="DK28" s="1066" t="s">
        <v>1153</v>
      </c>
      <c r="DL28" s="1066" t="s">
        <v>1153</v>
      </c>
      <c r="DM28" s="1066" t="s">
        <v>1153</v>
      </c>
      <c r="DN28" s="1066" t="s">
        <v>1153</v>
      </c>
      <c r="DO28" s="1066" t="s">
        <v>1153</v>
      </c>
      <c r="DP28" s="1066" t="s">
        <v>1153</v>
      </c>
      <c r="DQ28" s="1066" t="s">
        <v>1153</v>
      </c>
      <c r="DR28" s="1066" t="s">
        <v>1153</v>
      </c>
      <c r="DS28" s="1066" t="s">
        <v>1153</v>
      </c>
      <c r="DT28" s="1066" t="s">
        <v>1153</v>
      </c>
      <c r="DU28" s="1066" t="s">
        <v>1153</v>
      </c>
      <c r="DV28" s="1066" t="s">
        <v>1153</v>
      </c>
      <c r="DW28" s="1066" t="s">
        <v>1153</v>
      </c>
      <c r="DX28" s="1066" t="s">
        <v>1153</v>
      </c>
      <c r="DY28" s="1066" t="s">
        <v>1153</v>
      </c>
      <c r="DZ28" s="1066" t="s">
        <v>1153</v>
      </c>
      <c r="EA28" s="1066" t="s">
        <v>1153</v>
      </c>
      <c r="EB28" s="1066" t="s">
        <v>1153</v>
      </c>
      <c r="EC28" s="1066" t="s">
        <v>1153</v>
      </c>
      <c r="ED28" s="1066" t="s">
        <v>1153</v>
      </c>
      <c r="EE28" s="1066" t="s">
        <v>1153</v>
      </c>
      <c r="EF28" s="1066" t="s">
        <v>1153</v>
      </c>
      <c r="EG28" s="1066" t="s">
        <v>1153</v>
      </c>
      <c r="EH28" s="1066" t="s">
        <v>1153</v>
      </c>
      <c r="EI28" s="1066" t="s">
        <v>1153</v>
      </c>
      <c r="EJ28" s="1066" t="s">
        <v>1153</v>
      </c>
      <c r="EK28" s="1066" t="s">
        <v>1153</v>
      </c>
      <c r="EL28" s="1066" t="s">
        <v>1153</v>
      </c>
      <c r="EM28" s="1066" t="s">
        <v>1153</v>
      </c>
      <c r="EN28" s="1066" t="s">
        <v>1153</v>
      </c>
      <c r="EO28" s="1066" t="s">
        <v>1153</v>
      </c>
      <c r="EP28" s="1066" t="s">
        <v>1153</v>
      </c>
      <c r="EQ28" s="1066" t="s">
        <v>1153</v>
      </c>
      <c r="ER28" s="1066" t="s">
        <v>1153</v>
      </c>
      <c r="ES28" s="1066" t="s">
        <v>1153</v>
      </c>
      <c r="ET28" s="1066" t="s">
        <v>1153</v>
      </c>
      <c r="EU28" s="1066" t="s">
        <v>1153</v>
      </c>
      <c r="EV28" s="1066" t="s">
        <v>1153</v>
      </c>
      <c r="EW28" s="1066" t="s">
        <v>1153</v>
      </c>
      <c r="EX28" s="1066" t="s">
        <v>1153</v>
      </c>
      <c r="EY28" s="1066" t="s">
        <v>1153</v>
      </c>
      <c r="EZ28" s="1066" t="s">
        <v>1153</v>
      </c>
      <c r="FA28" s="1066" t="s">
        <v>1153</v>
      </c>
      <c r="FB28" s="1066" t="s">
        <v>1153</v>
      </c>
      <c r="FC28" s="1066" t="s">
        <v>1153</v>
      </c>
      <c r="FD28" s="1077" t="s">
        <v>11836</v>
      </c>
      <c r="FE28" s="1074" t="s">
        <v>11149</v>
      </c>
      <c r="FF28" s="1075">
        <v>46108</v>
      </c>
    </row>
    <row r="29" spans="1:162" s="184" customFormat="1">
      <c r="A29" s="184" t="s">
        <v>8250</v>
      </c>
      <c r="B29" s="438">
        <v>42191</v>
      </c>
      <c r="C29" s="184" t="s">
        <v>6539</v>
      </c>
      <c r="E29" s="184" t="s">
        <v>6540</v>
      </c>
      <c r="F29" s="184">
        <v>74352876</v>
      </c>
      <c r="G29" s="184" t="s">
        <v>6541</v>
      </c>
      <c r="H29" s="184">
        <v>3125025857</v>
      </c>
      <c r="J29" s="184" t="s">
        <v>322</v>
      </c>
      <c r="K29" s="184" t="s">
        <v>323</v>
      </c>
      <c r="L29" s="184" t="s">
        <v>69</v>
      </c>
      <c r="M29" s="184" t="s">
        <v>70</v>
      </c>
      <c r="N29" s="184" t="s">
        <v>6542</v>
      </c>
      <c r="AC29" s="438">
        <v>42207</v>
      </c>
      <c r="AD29" s="184" t="s">
        <v>6543</v>
      </c>
      <c r="AF29" s="814">
        <v>42594</v>
      </c>
      <c r="AG29" s="184" t="s">
        <v>6544</v>
      </c>
      <c r="AN29" s="438">
        <v>42242</v>
      </c>
      <c r="AO29" s="184" t="s">
        <v>557</v>
      </c>
      <c r="AR29" s="184" t="s">
        <v>6545</v>
      </c>
      <c r="AS29" s="184" t="s">
        <v>6546</v>
      </c>
      <c r="AT29" s="184" t="s">
        <v>6546</v>
      </c>
      <c r="BC29" s="184">
        <v>510</v>
      </c>
      <c r="BD29" s="814">
        <v>42255</v>
      </c>
      <c r="BE29" s="184" t="s">
        <v>6547</v>
      </c>
      <c r="BF29" s="184" t="s">
        <v>1156</v>
      </c>
      <c r="BI29" s="438">
        <v>42255</v>
      </c>
      <c r="BJ29" s="814">
        <v>42269</v>
      </c>
      <c r="BK29" s="814">
        <v>45922</v>
      </c>
      <c r="EU29" s="438">
        <v>42962</v>
      </c>
      <c r="EV29" s="438">
        <v>42969</v>
      </c>
      <c r="FB29" s="184" t="s">
        <v>6548</v>
      </c>
      <c r="FC29" s="814" t="s">
        <v>6549</v>
      </c>
      <c r="FD29" s="184" t="s">
        <v>6550</v>
      </c>
      <c r="FE29" s="438"/>
      <c r="FF29" s="438">
        <v>45502</v>
      </c>
    </row>
    <row r="30" spans="1:162" s="996" customFormat="1" ht="42" customHeight="1">
      <c r="A30" s="996" t="s">
        <v>8251</v>
      </c>
      <c r="B30" s="1078">
        <v>41871</v>
      </c>
      <c r="C30" s="996" t="s">
        <v>8249</v>
      </c>
      <c r="D30" s="996" t="s">
        <v>6736</v>
      </c>
      <c r="E30" s="996" t="s">
        <v>8252</v>
      </c>
      <c r="F30" s="996">
        <v>4080496</v>
      </c>
      <c r="G30" s="996" t="s">
        <v>8253</v>
      </c>
      <c r="H30" s="996">
        <v>3214294032</v>
      </c>
      <c r="I30" s="1079" t="s">
        <v>8254</v>
      </c>
      <c r="J30" s="996" t="s">
        <v>375</v>
      </c>
      <c r="K30" s="996" t="s">
        <v>653</v>
      </c>
      <c r="L30" s="996" t="s">
        <v>69</v>
      </c>
      <c r="M30" s="996" t="s">
        <v>70</v>
      </c>
      <c r="N30" s="996" t="s">
        <v>8255</v>
      </c>
      <c r="P30" s="996" t="s">
        <v>8269</v>
      </c>
      <c r="Q30" s="1078" t="s">
        <v>8270</v>
      </c>
      <c r="R30" s="996" t="s">
        <v>8271</v>
      </c>
      <c r="U30" s="1080" t="s">
        <v>8267</v>
      </c>
      <c r="V30" s="1078" t="s">
        <v>8268</v>
      </c>
      <c r="AB30" s="996" t="s">
        <v>7599</v>
      </c>
      <c r="AC30" s="1078">
        <v>41890</v>
      </c>
      <c r="AD30" s="996" t="s">
        <v>6543</v>
      </c>
      <c r="AF30" s="1081" t="s">
        <v>8261</v>
      </c>
      <c r="AG30" s="996" t="s">
        <v>8262</v>
      </c>
      <c r="AN30" s="1078" t="s">
        <v>8263</v>
      </c>
      <c r="AO30" s="996" t="s">
        <v>8256</v>
      </c>
      <c r="AP30" s="996" t="s">
        <v>8257</v>
      </c>
      <c r="AQ30" s="996" t="s">
        <v>8258</v>
      </c>
      <c r="AR30" s="996" t="s">
        <v>8259</v>
      </c>
      <c r="AT30" s="996">
        <v>0.20499999999999999</v>
      </c>
      <c r="AX30" s="996" t="s">
        <v>8264</v>
      </c>
      <c r="AY30" s="1078" t="s">
        <v>8265</v>
      </c>
      <c r="AZ30" s="996" t="s">
        <v>8266</v>
      </c>
      <c r="BA30" s="996" t="s">
        <v>1153</v>
      </c>
      <c r="BB30" s="996" t="s">
        <v>1153</v>
      </c>
      <c r="BC30" s="996">
        <v>234</v>
      </c>
      <c r="BD30" s="1081">
        <v>42153</v>
      </c>
      <c r="BE30" s="996" t="s">
        <v>8260</v>
      </c>
      <c r="BF30" s="996" t="s">
        <v>1156</v>
      </c>
      <c r="BG30" s="996" t="s">
        <v>1153</v>
      </c>
      <c r="BH30" s="996" t="s">
        <v>1153</v>
      </c>
      <c r="BI30" s="1078">
        <v>42167</v>
      </c>
      <c r="BJ30" s="1081">
        <v>42186</v>
      </c>
      <c r="BK30" s="1081">
        <v>45839</v>
      </c>
      <c r="EU30" s="1078"/>
      <c r="EV30" s="1078"/>
      <c r="FC30" s="1081"/>
      <c r="FD30" s="996" t="s">
        <v>8272</v>
      </c>
      <c r="FE30" s="1078" t="s">
        <v>7227</v>
      </c>
      <c r="FF30" s="1078">
        <v>45649</v>
      </c>
    </row>
    <row r="31" spans="1:162" s="1588" customFormat="1" ht="30">
      <c r="A31" s="1588" t="s">
        <v>7888</v>
      </c>
      <c r="B31" s="1589">
        <v>41890</v>
      </c>
      <c r="C31" s="1588" t="s">
        <v>7887</v>
      </c>
      <c r="D31" s="1588" t="s">
        <v>6736</v>
      </c>
      <c r="E31" s="1590" t="s">
        <v>7889</v>
      </c>
      <c r="F31" s="1588" t="s">
        <v>7890</v>
      </c>
      <c r="G31" s="1588" t="s">
        <v>6916</v>
      </c>
      <c r="H31" s="1588">
        <v>3001697276</v>
      </c>
      <c r="I31" s="1591" t="s">
        <v>7891</v>
      </c>
      <c r="J31" s="1588" t="s">
        <v>108</v>
      </c>
      <c r="K31" s="1588" t="s">
        <v>6916</v>
      </c>
      <c r="L31" s="1588" t="s">
        <v>69</v>
      </c>
      <c r="M31" s="1588" t="s">
        <v>70</v>
      </c>
      <c r="N31" s="1588" t="s">
        <v>7892</v>
      </c>
      <c r="O31" s="1588" t="s">
        <v>1153</v>
      </c>
      <c r="P31" s="1588" t="s">
        <v>1153</v>
      </c>
      <c r="Q31" s="1588" t="s">
        <v>1153</v>
      </c>
      <c r="R31" s="1588" t="s">
        <v>1153</v>
      </c>
      <c r="S31" s="1588" t="s">
        <v>1153</v>
      </c>
      <c r="T31" s="1588" t="s">
        <v>1153</v>
      </c>
      <c r="U31" s="1588" t="s">
        <v>1153</v>
      </c>
      <c r="V31" s="1588" t="s">
        <v>1153</v>
      </c>
      <c r="W31" s="1588" t="s">
        <v>1153</v>
      </c>
      <c r="X31" s="1588" t="s">
        <v>1153</v>
      </c>
      <c r="Y31" s="1588" t="s">
        <v>1153</v>
      </c>
      <c r="Z31" s="1588" t="s">
        <v>1153</v>
      </c>
      <c r="AA31" s="1588" t="s">
        <v>1153</v>
      </c>
      <c r="AB31" s="1588" t="s">
        <v>1153</v>
      </c>
      <c r="AC31" s="1588" t="s">
        <v>1153</v>
      </c>
      <c r="AD31" s="1588" t="s">
        <v>1153</v>
      </c>
      <c r="AE31" s="1588" t="s">
        <v>1153</v>
      </c>
      <c r="AF31" s="1588" t="s">
        <v>1153</v>
      </c>
      <c r="AG31" s="1588" t="s">
        <v>1153</v>
      </c>
      <c r="AH31" s="1588" t="s">
        <v>1153</v>
      </c>
      <c r="AI31" s="1588" t="s">
        <v>1153</v>
      </c>
      <c r="AJ31" s="1588" t="s">
        <v>1153</v>
      </c>
      <c r="AK31" s="1588" t="s">
        <v>1153</v>
      </c>
      <c r="AL31" s="1588" t="s">
        <v>1153</v>
      </c>
      <c r="AM31" s="1588" t="s">
        <v>1153</v>
      </c>
      <c r="AN31" s="1588" t="s">
        <v>1153</v>
      </c>
      <c r="AO31" s="1588" t="s">
        <v>1153</v>
      </c>
      <c r="AP31" s="1588" t="s">
        <v>1153</v>
      </c>
      <c r="AQ31" s="1588" t="s">
        <v>1153</v>
      </c>
      <c r="AR31" s="1588" t="s">
        <v>1153</v>
      </c>
      <c r="AS31" s="1588" t="s">
        <v>1153</v>
      </c>
      <c r="AT31" s="1588" t="s">
        <v>1153</v>
      </c>
      <c r="AU31" s="1588" t="s">
        <v>1153</v>
      </c>
      <c r="AV31" s="1588" t="s">
        <v>1153</v>
      </c>
      <c r="AW31" s="1588" t="s">
        <v>1153</v>
      </c>
      <c r="AX31" s="1588" t="s">
        <v>1153</v>
      </c>
      <c r="AY31" s="1588" t="s">
        <v>1153</v>
      </c>
      <c r="AZ31" s="1588" t="s">
        <v>1153</v>
      </c>
      <c r="BA31" s="1588" t="s">
        <v>1153</v>
      </c>
      <c r="BB31" s="1588" t="s">
        <v>1153</v>
      </c>
      <c r="BC31" s="1588">
        <v>839</v>
      </c>
      <c r="BD31" s="1592">
        <v>42369</v>
      </c>
      <c r="BE31" s="1588" t="s">
        <v>7239</v>
      </c>
      <c r="BF31" s="1588" t="s">
        <v>1156</v>
      </c>
      <c r="BG31" s="1588" t="s">
        <v>1153</v>
      </c>
      <c r="BH31" s="1588" t="s">
        <v>1153</v>
      </c>
      <c r="BI31" s="1589">
        <v>42388</v>
      </c>
      <c r="BJ31" s="1592">
        <v>42403</v>
      </c>
      <c r="BK31" s="1592">
        <v>46056</v>
      </c>
      <c r="BL31" s="1588" t="s">
        <v>1153</v>
      </c>
      <c r="BM31" s="1588" t="s">
        <v>1153</v>
      </c>
      <c r="BN31" s="1588" t="s">
        <v>1153</v>
      </c>
      <c r="BO31" s="1588" t="s">
        <v>1153</v>
      </c>
      <c r="BP31" s="1588" t="s">
        <v>1153</v>
      </c>
      <c r="BQ31" s="1588" t="s">
        <v>1153</v>
      </c>
      <c r="BR31" s="1588" t="s">
        <v>1153</v>
      </c>
      <c r="BS31" s="1588" t="s">
        <v>9196</v>
      </c>
      <c r="BT31" s="1589">
        <v>42502</v>
      </c>
      <c r="BU31" s="1588" t="s">
        <v>1153</v>
      </c>
      <c r="BV31" s="1588" t="s">
        <v>1153</v>
      </c>
      <c r="BW31" s="1588" t="s">
        <v>1153</v>
      </c>
      <c r="BX31" s="1588">
        <v>217</v>
      </c>
      <c r="BY31" s="1589">
        <v>42901</v>
      </c>
      <c r="BZ31" s="1588" t="s">
        <v>9197</v>
      </c>
      <c r="CA31" s="1588" t="s">
        <v>1206</v>
      </c>
      <c r="CB31" s="1588" t="s">
        <v>1153</v>
      </c>
      <c r="CC31" s="1588" t="s">
        <v>1153</v>
      </c>
      <c r="CD31" s="1588" t="s">
        <v>1153</v>
      </c>
      <c r="CE31" s="1588" t="s">
        <v>1153</v>
      </c>
      <c r="CF31" s="1588" t="s">
        <v>1153</v>
      </c>
      <c r="CG31" s="1588" t="s">
        <v>1153</v>
      </c>
      <c r="CH31" s="1588" t="s">
        <v>1153</v>
      </c>
      <c r="CI31" s="1588" t="s">
        <v>1153</v>
      </c>
      <c r="CJ31" s="1588" t="s">
        <v>1153</v>
      </c>
      <c r="CK31" s="1588" t="s">
        <v>9194</v>
      </c>
      <c r="CL31" s="1589">
        <v>45742</v>
      </c>
      <c r="CM31" s="1588" t="s">
        <v>1153</v>
      </c>
      <c r="CN31" s="1588" t="s">
        <v>1153</v>
      </c>
      <c r="CO31" s="1588" t="s">
        <v>1153</v>
      </c>
      <c r="CP31" s="1588" t="s">
        <v>1153</v>
      </c>
      <c r="CQ31" s="1588" t="s">
        <v>1153</v>
      </c>
      <c r="CR31" s="1588" t="s">
        <v>1153</v>
      </c>
      <c r="CS31" s="1588" t="s">
        <v>9195</v>
      </c>
      <c r="CT31" s="1588" t="s">
        <v>720</v>
      </c>
      <c r="CU31" s="1588" t="s">
        <v>720</v>
      </c>
      <c r="CV31" s="1588" t="s">
        <v>720</v>
      </c>
      <c r="CW31" s="1588" t="s">
        <v>720</v>
      </c>
      <c r="CX31" s="1588" t="s">
        <v>720</v>
      </c>
      <c r="CY31" s="1588" t="s">
        <v>720</v>
      </c>
      <c r="CZ31" s="1588" t="s">
        <v>720</v>
      </c>
      <c r="DA31" s="1588" t="s">
        <v>720</v>
      </c>
      <c r="DB31" s="1588" t="s">
        <v>720</v>
      </c>
      <c r="DC31" s="1588" t="s">
        <v>720</v>
      </c>
      <c r="DD31" s="1588" t="s">
        <v>720</v>
      </c>
      <c r="DE31" s="1588" t="s">
        <v>720</v>
      </c>
      <c r="DF31" s="1588" t="s">
        <v>720</v>
      </c>
      <c r="DG31" s="1588" t="s">
        <v>720</v>
      </c>
      <c r="DH31" s="1588" t="s">
        <v>720</v>
      </c>
      <c r="DI31" s="1588" t="s">
        <v>720</v>
      </c>
      <c r="DJ31" s="1588" t="s">
        <v>720</v>
      </c>
      <c r="DK31" s="1588" t="s">
        <v>720</v>
      </c>
      <c r="DL31" s="1588" t="s">
        <v>720</v>
      </c>
      <c r="DM31" s="1588" t="s">
        <v>720</v>
      </c>
      <c r="DN31" s="1588" t="s">
        <v>720</v>
      </c>
      <c r="DO31" s="1588" t="s">
        <v>720</v>
      </c>
      <c r="DP31" s="1588" t="s">
        <v>720</v>
      </c>
      <c r="DQ31" s="1588" t="s">
        <v>720</v>
      </c>
      <c r="DR31" s="1588" t="s">
        <v>720</v>
      </c>
      <c r="DS31" s="1588" t="s">
        <v>720</v>
      </c>
      <c r="DT31" s="1588" t="s">
        <v>720</v>
      </c>
      <c r="DU31" s="1588" t="s">
        <v>720</v>
      </c>
      <c r="DV31" s="1588" t="s">
        <v>720</v>
      </c>
      <c r="DW31" s="1588" t="s">
        <v>720</v>
      </c>
      <c r="DX31" s="1588" t="s">
        <v>720</v>
      </c>
      <c r="DY31" s="1588" t="s">
        <v>720</v>
      </c>
      <c r="DZ31" s="1588" t="s">
        <v>720</v>
      </c>
      <c r="EA31" s="1588" t="s">
        <v>720</v>
      </c>
      <c r="EB31" s="1588" t="s">
        <v>720</v>
      </c>
      <c r="EC31" s="1588" t="s">
        <v>720</v>
      </c>
      <c r="ED31" s="1588" t="s">
        <v>720</v>
      </c>
      <c r="EE31" s="1588" t="s">
        <v>720</v>
      </c>
      <c r="EF31" s="1588" t="s">
        <v>720</v>
      </c>
      <c r="EG31" s="1588" t="s">
        <v>720</v>
      </c>
      <c r="EH31" s="1588" t="s">
        <v>720</v>
      </c>
      <c r="EI31" s="1588" t="s">
        <v>720</v>
      </c>
      <c r="EJ31" s="1588" t="s">
        <v>720</v>
      </c>
      <c r="EK31" s="1588" t="s">
        <v>720</v>
      </c>
      <c r="EL31" s="1588" t="s">
        <v>720</v>
      </c>
      <c r="EM31" s="1588" t="s">
        <v>720</v>
      </c>
      <c r="EN31" s="1588" t="s">
        <v>720</v>
      </c>
      <c r="EO31" s="1588" t="s">
        <v>720</v>
      </c>
      <c r="EP31" s="1588" t="s">
        <v>720</v>
      </c>
      <c r="EQ31" s="1588" t="s">
        <v>720</v>
      </c>
      <c r="ER31" s="1588" t="s">
        <v>720</v>
      </c>
      <c r="ES31" s="1588" t="s">
        <v>720</v>
      </c>
      <c r="ET31" s="1588" t="s">
        <v>720</v>
      </c>
      <c r="EU31" s="1588" t="s">
        <v>720</v>
      </c>
      <c r="EV31" s="1588" t="s">
        <v>720</v>
      </c>
      <c r="EW31" s="1588" t="s">
        <v>720</v>
      </c>
      <c r="EX31" s="1588" t="s">
        <v>720</v>
      </c>
      <c r="EY31" s="1588" t="s">
        <v>720</v>
      </c>
      <c r="EZ31" s="1588" t="s">
        <v>720</v>
      </c>
      <c r="FA31" s="1588" t="s">
        <v>720</v>
      </c>
      <c r="FB31" s="1588" t="s">
        <v>720</v>
      </c>
      <c r="FC31" s="1588" t="s">
        <v>720</v>
      </c>
      <c r="FD31" s="1588" t="s">
        <v>11175</v>
      </c>
      <c r="FE31" s="1589" t="s">
        <v>4704</v>
      </c>
      <c r="FF31" s="1589">
        <v>45994</v>
      </c>
    </row>
    <row r="32" spans="1:162" s="1588" customFormat="1">
      <c r="B32" s="1589"/>
      <c r="C32" s="1588" t="s">
        <v>12376</v>
      </c>
      <c r="E32" s="1590" t="s">
        <v>12377</v>
      </c>
      <c r="F32" s="1588">
        <v>72325039</v>
      </c>
      <c r="G32" s="1588" t="s">
        <v>4148</v>
      </c>
      <c r="H32" s="1588">
        <v>3125047147</v>
      </c>
      <c r="I32" s="1591" t="s">
        <v>12378</v>
      </c>
      <c r="J32" s="1588" t="s">
        <v>584</v>
      </c>
      <c r="K32" s="1588" t="s">
        <v>4148</v>
      </c>
      <c r="L32" s="1588" t="s">
        <v>69</v>
      </c>
      <c r="O32" s="1588" t="s">
        <v>1153</v>
      </c>
      <c r="P32" s="1588" t="s">
        <v>1153</v>
      </c>
      <c r="Q32" s="1588" t="s">
        <v>1153</v>
      </c>
      <c r="R32" s="1588" t="s">
        <v>1153</v>
      </c>
      <c r="S32" s="1588" t="s">
        <v>1153</v>
      </c>
      <c r="T32" s="1588" t="s">
        <v>1153</v>
      </c>
      <c r="U32" s="1588" t="s">
        <v>1153</v>
      </c>
      <c r="V32" s="1588" t="s">
        <v>1153</v>
      </c>
      <c r="W32" s="1588" t="s">
        <v>1153</v>
      </c>
      <c r="X32" s="1588" t="s">
        <v>1153</v>
      </c>
      <c r="Y32" s="1588" t="s">
        <v>1153</v>
      </c>
      <c r="Z32" s="1588" t="s">
        <v>1153</v>
      </c>
      <c r="AA32" s="1588" t="s">
        <v>1153</v>
      </c>
      <c r="AB32" s="1588" t="s">
        <v>1153</v>
      </c>
      <c r="AC32" s="1588" t="s">
        <v>1153</v>
      </c>
      <c r="AD32" s="1588" t="s">
        <v>1153</v>
      </c>
      <c r="AE32" s="1588" t="s">
        <v>1153</v>
      </c>
      <c r="AF32" s="1588" t="s">
        <v>1153</v>
      </c>
      <c r="AG32" s="1588" t="s">
        <v>1153</v>
      </c>
      <c r="AH32" s="1588" t="s">
        <v>1153</v>
      </c>
      <c r="AI32" s="1588" t="s">
        <v>1153</v>
      </c>
      <c r="AJ32" s="1588" t="s">
        <v>1153</v>
      </c>
      <c r="AK32" s="1588" t="s">
        <v>1153</v>
      </c>
      <c r="AL32" s="1588" t="s">
        <v>1153</v>
      </c>
      <c r="AM32" s="1588" t="s">
        <v>1153</v>
      </c>
      <c r="AN32" s="1588" t="s">
        <v>1153</v>
      </c>
      <c r="AO32" s="1588" t="s">
        <v>1153</v>
      </c>
      <c r="AP32" s="1588" t="s">
        <v>1153</v>
      </c>
      <c r="AQ32" s="1588" t="s">
        <v>1153</v>
      </c>
      <c r="AR32" s="1588" t="s">
        <v>1153</v>
      </c>
      <c r="AS32" s="1588" t="s">
        <v>1153</v>
      </c>
      <c r="AT32" s="1588" t="s">
        <v>1153</v>
      </c>
      <c r="AU32" s="1588" t="s">
        <v>1153</v>
      </c>
      <c r="AV32" s="1588" t="s">
        <v>1153</v>
      </c>
      <c r="AW32" s="1588" t="s">
        <v>1153</v>
      </c>
      <c r="AX32" s="1588" t="s">
        <v>1153</v>
      </c>
      <c r="AY32" s="1588" t="s">
        <v>1153</v>
      </c>
      <c r="AZ32" s="1588" t="s">
        <v>1153</v>
      </c>
      <c r="BA32" s="1588" t="s">
        <v>1153</v>
      </c>
      <c r="BB32" s="1588" t="s">
        <v>1153</v>
      </c>
      <c r="BC32" s="1588">
        <v>166</v>
      </c>
      <c r="BD32" s="1592">
        <v>42118</v>
      </c>
      <c r="BE32" s="1588" t="s">
        <v>1153</v>
      </c>
      <c r="BF32" s="1588" t="s">
        <v>1153</v>
      </c>
      <c r="BG32" s="1588" t="s">
        <v>1153</v>
      </c>
      <c r="BH32" s="1588" t="s">
        <v>1153</v>
      </c>
      <c r="BI32" s="1589" t="s">
        <v>1153</v>
      </c>
      <c r="BJ32" s="1592" t="s">
        <v>1153</v>
      </c>
      <c r="BK32" s="1592" t="s">
        <v>1153</v>
      </c>
      <c r="BL32" s="1588" t="s">
        <v>1153</v>
      </c>
      <c r="BM32" s="1588" t="s">
        <v>1153</v>
      </c>
      <c r="BN32" s="1588" t="s">
        <v>1153</v>
      </c>
      <c r="BO32" s="1588" t="s">
        <v>1153</v>
      </c>
      <c r="BP32" s="1588" t="s">
        <v>1153</v>
      </c>
      <c r="BQ32" s="1588" t="s">
        <v>1153</v>
      </c>
      <c r="BR32" s="1588" t="s">
        <v>1153</v>
      </c>
      <c r="BS32" s="1588" t="s">
        <v>1153</v>
      </c>
      <c r="BT32" s="1589" t="s">
        <v>1153</v>
      </c>
      <c r="BU32" s="1588" t="s">
        <v>1153</v>
      </c>
      <c r="BV32" s="1588" t="s">
        <v>1153</v>
      </c>
      <c r="BW32" s="1588" t="s">
        <v>1153</v>
      </c>
      <c r="BX32" s="1588" t="s">
        <v>1153</v>
      </c>
      <c r="BY32" s="1589" t="s">
        <v>1153</v>
      </c>
      <c r="BZ32" s="1588" t="s">
        <v>1153</v>
      </c>
      <c r="CA32" s="1588" t="s">
        <v>1153</v>
      </c>
      <c r="CB32" s="1588" t="s">
        <v>1153</v>
      </c>
      <c r="CC32" s="1588" t="s">
        <v>1153</v>
      </c>
      <c r="CD32" s="1588" t="s">
        <v>1153</v>
      </c>
      <c r="CE32" s="1588" t="s">
        <v>1153</v>
      </c>
      <c r="CF32" s="1588" t="s">
        <v>1153</v>
      </c>
      <c r="CG32" s="1588" t="s">
        <v>1153</v>
      </c>
      <c r="CH32" s="1588" t="s">
        <v>1153</v>
      </c>
      <c r="CI32" s="1588" t="s">
        <v>1153</v>
      </c>
      <c r="CJ32" s="1588" t="s">
        <v>1153</v>
      </c>
      <c r="CK32" s="1588" t="s">
        <v>1153</v>
      </c>
      <c r="CL32" s="1589" t="s">
        <v>1153</v>
      </c>
      <c r="CM32" s="1588" t="s">
        <v>1153</v>
      </c>
      <c r="CN32" s="1588" t="s">
        <v>1153</v>
      </c>
      <c r="CO32" s="1588" t="s">
        <v>1153</v>
      </c>
      <c r="CP32" s="1588" t="s">
        <v>1153</v>
      </c>
      <c r="CQ32" s="1588" t="s">
        <v>1153</v>
      </c>
      <c r="CR32" s="1588" t="s">
        <v>1153</v>
      </c>
      <c r="CS32" s="1588" t="s">
        <v>1153</v>
      </c>
      <c r="CT32" s="1588" t="s">
        <v>1153</v>
      </c>
      <c r="CU32" s="1588" t="s">
        <v>1153</v>
      </c>
      <c r="CV32" s="1588" t="s">
        <v>1153</v>
      </c>
      <c r="CW32" s="1588" t="s">
        <v>1153</v>
      </c>
      <c r="CX32" s="1588" t="s">
        <v>1153</v>
      </c>
      <c r="CY32" s="1588" t="s">
        <v>1153</v>
      </c>
      <c r="CZ32" s="1588" t="s">
        <v>1153</v>
      </c>
      <c r="DA32" s="1588" t="s">
        <v>1153</v>
      </c>
      <c r="DB32" s="1588" t="s">
        <v>1153</v>
      </c>
      <c r="DC32" s="1588" t="s">
        <v>1153</v>
      </c>
      <c r="DD32" s="1588" t="s">
        <v>1153</v>
      </c>
      <c r="DE32" s="1588" t="s">
        <v>1153</v>
      </c>
      <c r="DF32" s="1588" t="s">
        <v>1153</v>
      </c>
      <c r="DG32" s="1588" t="s">
        <v>1153</v>
      </c>
      <c r="DH32" s="1588">
        <v>1003</v>
      </c>
      <c r="DI32" s="1589">
        <v>45933</v>
      </c>
      <c r="DJ32" s="1589">
        <v>45788</v>
      </c>
      <c r="DK32" s="1588" t="s">
        <v>1153</v>
      </c>
      <c r="DL32" s="1588" t="s">
        <v>1153</v>
      </c>
      <c r="DM32" s="1588" t="s">
        <v>1153</v>
      </c>
      <c r="DN32" s="1588" t="s">
        <v>1153</v>
      </c>
      <c r="DO32" s="1588" t="s">
        <v>1153</v>
      </c>
      <c r="DP32" s="1588" t="s">
        <v>1153</v>
      </c>
      <c r="DQ32" s="1588" t="s">
        <v>1153</v>
      </c>
      <c r="DR32" s="1588" t="s">
        <v>1153</v>
      </c>
      <c r="DS32" s="1588" t="s">
        <v>1153</v>
      </c>
      <c r="DT32" s="1588" t="s">
        <v>1153</v>
      </c>
      <c r="DU32" s="1588" t="s">
        <v>1153</v>
      </c>
      <c r="DV32" s="1588" t="s">
        <v>1153</v>
      </c>
      <c r="DW32" s="1588" t="s">
        <v>1153</v>
      </c>
      <c r="DX32" s="1588" t="s">
        <v>1153</v>
      </c>
      <c r="DY32" s="1588" t="s">
        <v>1153</v>
      </c>
      <c r="DZ32" s="1588" t="s">
        <v>1153</v>
      </c>
      <c r="EA32" s="1588" t="s">
        <v>1153</v>
      </c>
      <c r="EB32" s="1588" t="s">
        <v>1153</v>
      </c>
      <c r="EC32" s="1588" t="s">
        <v>1153</v>
      </c>
      <c r="ED32" s="1588" t="s">
        <v>1153</v>
      </c>
      <c r="EE32" s="1588" t="s">
        <v>1153</v>
      </c>
      <c r="EF32" s="1588" t="s">
        <v>1153</v>
      </c>
      <c r="EG32" s="1588" t="s">
        <v>1153</v>
      </c>
      <c r="EH32" s="1588" t="s">
        <v>1153</v>
      </c>
      <c r="EI32" s="1588" t="s">
        <v>1153</v>
      </c>
      <c r="EJ32" s="1588" t="s">
        <v>1153</v>
      </c>
      <c r="EK32" s="1588" t="s">
        <v>1153</v>
      </c>
      <c r="EL32" s="1588" t="s">
        <v>1153</v>
      </c>
      <c r="EM32" s="1588" t="s">
        <v>1153</v>
      </c>
      <c r="EN32" s="1588" t="s">
        <v>1153</v>
      </c>
      <c r="EO32" s="1588" t="s">
        <v>1153</v>
      </c>
      <c r="EP32" s="1588" t="s">
        <v>1153</v>
      </c>
      <c r="EQ32" s="1588" t="s">
        <v>1153</v>
      </c>
      <c r="ER32" s="1588" t="s">
        <v>1153</v>
      </c>
      <c r="ES32" s="1588" t="s">
        <v>1153</v>
      </c>
      <c r="ET32" s="1588" t="s">
        <v>1153</v>
      </c>
      <c r="EU32" s="1588" t="s">
        <v>1153</v>
      </c>
      <c r="EV32" s="1588" t="s">
        <v>1153</v>
      </c>
      <c r="EW32" s="1588" t="s">
        <v>1153</v>
      </c>
      <c r="EX32" s="1588" t="s">
        <v>1153</v>
      </c>
      <c r="EY32" s="1588" t="s">
        <v>1153</v>
      </c>
      <c r="EZ32" s="1588" t="s">
        <v>1153</v>
      </c>
      <c r="FA32" s="1588" t="s">
        <v>1153</v>
      </c>
      <c r="FB32" s="1588" t="s">
        <v>1153</v>
      </c>
      <c r="FC32" s="1588" t="s">
        <v>1153</v>
      </c>
      <c r="FD32" s="1588" t="s">
        <v>12379</v>
      </c>
      <c r="FE32" s="1589" t="s">
        <v>1986</v>
      </c>
      <c r="FF32" s="1589">
        <v>46172</v>
      </c>
    </row>
    <row r="33" spans="1:162" s="184" customFormat="1" ht="60">
      <c r="A33" s="184" t="s">
        <v>10738</v>
      </c>
      <c r="B33" s="438">
        <v>41892</v>
      </c>
      <c r="C33" s="184" t="s">
        <v>10739</v>
      </c>
      <c r="D33" s="184" t="s">
        <v>6736</v>
      </c>
      <c r="E33" s="186" t="s">
        <v>10740</v>
      </c>
      <c r="F33" s="186" t="s">
        <v>10741</v>
      </c>
      <c r="G33" s="184" t="s">
        <v>10742</v>
      </c>
      <c r="H33" s="184">
        <v>3219745928</v>
      </c>
      <c r="I33" s="949" t="s">
        <v>987</v>
      </c>
      <c r="J33" s="184" t="s">
        <v>584</v>
      </c>
      <c r="K33" s="184" t="s">
        <v>3049</v>
      </c>
      <c r="L33" s="184" t="s">
        <v>69</v>
      </c>
      <c r="M33" s="184" t="s">
        <v>70</v>
      </c>
      <c r="N33" s="184" t="s">
        <v>100</v>
      </c>
      <c r="O33" s="186" t="s">
        <v>10743</v>
      </c>
      <c r="AB33" s="184" t="s">
        <v>8</v>
      </c>
      <c r="AC33" s="186" t="s">
        <v>10744</v>
      </c>
      <c r="AD33" s="184" t="s">
        <v>6747</v>
      </c>
      <c r="AF33" s="438">
        <v>42058</v>
      </c>
      <c r="AG33" s="186" t="s">
        <v>10745</v>
      </c>
      <c r="AH33" s="438"/>
      <c r="AN33" s="438">
        <v>42131</v>
      </c>
      <c r="AO33" s="186" t="s">
        <v>10746</v>
      </c>
      <c r="BC33" s="184">
        <v>233</v>
      </c>
      <c r="BD33" s="814">
        <v>42153</v>
      </c>
      <c r="BE33" s="184" t="s">
        <v>10747</v>
      </c>
      <c r="BF33" s="184" t="s">
        <v>1156</v>
      </c>
      <c r="BG33" s="184" t="s">
        <v>987</v>
      </c>
      <c r="BH33" s="184" t="s">
        <v>987</v>
      </c>
      <c r="BI33" s="438">
        <v>42218</v>
      </c>
      <c r="BJ33" s="814">
        <v>42235</v>
      </c>
      <c r="BK33" s="814">
        <v>45888</v>
      </c>
      <c r="BL33" s="184" t="s">
        <v>987</v>
      </c>
      <c r="BM33" s="184" t="s">
        <v>987</v>
      </c>
      <c r="BN33" s="184" t="s">
        <v>987</v>
      </c>
      <c r="BO33" s="184" t="s">
        <v>987</v>
      </c>
      <c r="BP33" s="184" t="s">
        <v>987</v>
      </c>
      <c r="BQ33" s="184" t="s">
        <v>987</v>
      </c>
      <c r="BR33" s="184" t="s">
        <v>987</v>
      </c>
      <c r="BS33" s="184" t="s">
        <v>987</v>
      </c>
      <c r="BT33" s="184" t="s">
        <v>987</v>
      </c>
      <c r="BU33" s="184" t="s">
        <v>987</v>
      </c>
      <c r="BV33" s="184" t="s">
        <v>987</v>
      </c>
      <c r="BW33" s="184" t="s">
        <v>987</v>
      </c>
      <c r="BX33" s="184" t="s">
        <v>987</v>
      </c>
      <c r="BY33" s="184" t="s">
        <v>987</v>
      </c>
      <c r="BZ33" s="184" t="s">
        <v>987</v>
      </c>
      <c r="CA33" s="184" t="s">
        <v>987</v>
      </c>
      <c r="CB33" s="184" t="s">
        <v>987</v>
      </c>
      <c r="CC33" s="184" t="s">
        <v>987</v>
      </c>
      <c r="CD33" s="184" t="s">
        <v>987</v>
      </c>
      <c r="CE33" s="184" t="s">
        <v>987</v>
      </c>
      <c r="CF33" s="184" t="s">
        <v>987</v>
      </c>
      <c r="CG33" s="184" t="s">
        <v>987</v>
      </c>
      <c r="CH33" s="184" t="s">
        <v>987</v>
      </c>
      <c r="CI33" s="184" t="s">
        <v>987</v>
      </c>
      <c r="CJ33" s="184" t="s">
        <v>987</v>
      </c>
      <c r="CK33" s="184" t="s">
        <v>987</v>
      </c>
      <c r="CL33" s="184" t="s">
        <v>987</v>
      </c>
      <c r="CM33" s="184" t="s">
        <v>987</v>
      </c>
      <c r="CN33" s="184" t="s">
        <v>987</v>
      </c>
      <c r="CO33" s="184" t="s">
        <v>987</v>
      </c>
      <c r="CP33" s="184" t="s">
        <v>987</v>
      </c>
      <c r="CQ33" s="184" t="s">
        <v>987</v>
      </c>
      <c r="CR33" s="184" t="s">
        <v>987</v>
      </c>
      <c r="CS33" s="184" t="s">
        <v>987</v>
      </c>
      <c r="CT33" s="184" t="s">
        <v>987</v>
      </c>
      <c r="CU33" s="184" t="s">
        <v>987</v>
      </c>
      <c r="CV33" s="184" t="s">
        <v>987</v>
      </c>
      <c r="CW33" s="184" t="s">
        <v>987</v>
      </c>
      <c r="CX33" s="184" t="s">
        <v>987</v>
      </c>
      <c r="CY33" s="184" t="s">
        <v>987</v>
      </c>
      <c r="CZ33" s="184" t="s">
        <v>987</v>
      </c>
      <c r="DA33" s="184" t="s">
        <v>987</v>
      </c>
      <c r="DB33" s="184" t="s">
        <v>987</v>
      </c>
      <c r="DC33" s="184" t="s">
        <v>987</v>
      </c>
      <c r="DD33" s="184" t="s">
        <v>987</v>
      </c>
      <c r="DE33" s="184" t="s">
        <v>987</v>
      </c>
      <c r="DF33" s="184" t="s">
        <v>987</v>
      </c>
      <c r="DG33" s="184" t="s">
        <v>987</v>
      </c>
      <c r="DH33" s="184" t="s">
        <v>987</v>
      </c>
      <c r="DI33" s="184" t="s">
        <v>987</v>
      </c>
      <c r="DJ33" s="184" t="s">
        <v>987</v>
      </c>
      <c r="DK33" s="184" t="s">
        <v>987</v>
      </c>
      <c r="DL33" s="184" t="s">
        <v>987</v>
      </c>
      <c r="DM33" s="184" t="s">
        <v>987</v>
      </c>
      <c r="DN33" s="184" t="s">
        <v>987</v>
      </c>
      <c r="DO33" s="184" t="s">
        <v>987</v>
      </c>
      <c r="DP33" s="184" t="s">
        <v>987</v>
      </c>
      <c r="DQ33" s="184" t="s">
        <v>987</v>
      </c>
      <c r="DR33" s="184" t="s">
        <v>987</v>
      </c>
      <c r="DS33" s="184" t="s">
        <v>987</v>
      </c>
      <c r="DT33" s="184" t="s">
        <v>987</v>
      </c>
      <c r="DU33" s="184" t="s">
        <v>987</v>
      </c>
      <c r="DV33" s="184" t="s">
        <v>987</v>
      </c>
      <c r="DW33" s="184" t="s">
        <v>987</v>
      </c>
      <c r="DX33" s="184" t="s">
        <v>987</v>
      </c>
      <c r="DY33" s="184" t="s">
        <v>987</v>
      </c>
      <c r="DZ33" s="184" t="s">
        <v>987</v>
      </c>
      <c r="EA33" s="184" t="s">
        <v>987</v>
      </c>
      <c r="EB33" s="184" t="s">
        <v>987</v>
      </c>
      <c r="EC33" s="184" t="s">
        <v>987</v>
      </c>
      <c r="ED33" s="184" t="s">
        <v>987</v>
      </c>
      <c r="EE33" s="184" t="s">
        <v>987</v>
      </c>
      <c r="EF33" s="184" t="s">
        <v>987</v>
      </c>
      <c r="EG33" s="184" t="s">
        <v>987</v>
      </c>
      <c r="EH33" s="184" t="s">
        <v>987</v>
      </c>
      <c r="EI33" s="184" t="s">
        <v>987</v>
      </c>
      <c r="EJ33" s="184" t="s">
        <v>987</v>
      </c>
      <c r="EK33" s="184" t="s">
        <v>987</v>
      </c>
      <c r="EL33" s="184" t="s">
        <v>987</v>
      </c>
      <c r="EM33" s="184" t="s">
        <v>987</v>
      </c>
      <c r="EN33" s="184" t="s">
        <v>987</v>
      </c>
      <c r="EO33" s="184" t="s">
        <v>987</v>
      </c>
      <c r="EP33" s="184" t="s">
        <v>987</v>
      </c>
      <c r="EQ33" s="184" t="s">
        <v>987</v>
      </c>
      <c r="ER33" s="184" t="s">
        <v>987</v>
      </c>
      <c r="ES33" s="184" t="s">
        <v>987</v>
      </c>
      <c r="ET33" s="184" t="s">
        <v>987</v>
      </c>
      <c r="EU33" s="184" t="s">
        <v>987</v>
      </c>
      <c r="EV33" s="184" t="s">
        <v>987</v>
      </c>
      <c r="EW33" s="184" t="s">
        <v>987</v>
      </c>
      <c r="EX33" s="184" t="s">
        <v>987</v>
      </c>
      <c r="EY33" s="184" t="s">
        <v>987</v>
      </c>
      <c r="EZ33" s="184" t="s">
        <v>987</v>
      </c>
      <c r="FA33" s="184" t="s">
        <v>987</v>
      </c>
      <c r="FB33" s="184" t="s">
        <v>987</v>
      </c>
      <c r="FC33" s="184" t="s">
        <v>987</v>
      </c>
      <c r="FD33" s="184" t="s">
        <v>10748</v>
      </c>
      <c r="FE33" s="438" t="s">
        <v>4704</v>
      </c>
      <c r="FF33" s="438">
        <v>45946</v>
      </c>
    </row>
    <row r="34" spans="1:162" s="846" customFormat="1" ht="33.75" customHeight="1">
      <c r="A34" s="1015" t="s">
        <v>7145</v>
      </c>
      <c r="B34" s="1016">
        <v>41900</v>
      </c>
      <c r="C34" s="1015" t="s">
        <v>7144</v>
      </c>
      <c r="D34" s="1015" t="s">
        <v>6736</v>
      </c>
      <c r="E34" s="1015" t="s">
        <v>7146</v>
      </c>
      <c r="F34" s="1015">
        <v>900726289</v>
      </c>
      <c r="G34" s="1015" t="s">
        <v>193</v>
      </c>
      <c r="H34" s="1015">
        <v>3134668263</v>
      </c>
      <c r="I34" s="1015" t="s">
        <v>8691</v>
      </c>
      <c r="J34" s="1015" t="s">
        <v>193</v>
      </c>
      <c r="K34" s="1015" t="s">
        <v>193</v>
      </c>
      <c r="L34" s="1015" t="s">
        <v>69</v>
      </c>
      <c r="M34" s="1015" t="s">
        <v>70</v>
      </c>
      <c r="N34" s="1015" t="s">
        <v>392</v>
      </c>
      <c r="O34" s="1015"/>
      <c r="P34" s="1015" t="s">
        <v>8695</v>
      </c>
      <c r="Q34" s="1016">
        <v>45726</v>
      </c>
      <c r="R34" s="1015" t="s">
        <v>4704</v>
      </c>
      <c r="S34" s="1015" t="s">
        <v>1153</v>
      </c>
      <c r="T34" s="1015" t="s">
        <v>1153</v>
      </c>
      <c r="U34" s="1015" t="s">
        <v>8693</v>
      </c>
      <c r="V34" s="1016" t="s">
        <v>8694</v>
      </c>
      <c r="W34" s="1015" t="s">
        <v>720</v>
      </c>
      <c r="X34" s="1015" t="s">
        <v>720</v>
      </c>
      <c r="Y34" s="1015" t="s">
        <v>720</v>
      </c>
      <c r="Z34" s="1015" t="s">
        <v>720</v>
      </c>
      <c r="AA34" s="1015" t="s">
        <v>720</v>
      </c>
      <c r="AB34" s="1015" t="s">
        <v>720</v>
      </c>
      <c r="AC34" s="1015" t="s">
        <v>720</v>
      </c>
      <c r="AD34" s="1015" t="s">
        <v>720</v>
      </c>
      <c r="AE34" s="1015" t="s">
        <v>720</v>
      </c>
      <c r="AF34" s="1015" t="s">
        <v>720</v>
      </c>
      <c r="AG34" s="1015" t="s">
        <v>720</v>
      </c>
      <c r="AH34" s="1015" t="s">
        <v>720</v>
      </c>
      <c r="AI34" s="1015" t="s">
        <v>720</v>
      </c>
      <c r="AJ34" s="1015" t="s">
        <v>720</v>
      </c>
      <c r="AK34" s="1015" t="s">
        <v>720</v>
      </c>
      <c r="AL34" s="1015" t="s">
        <v>720</v>
      </c>
      <c r="AM34" s="1015" t="s">
        <v>720</v>
      </c>
      <c r="AN34" s="1015" t="s">
        <v>720</v>
      </c>
      <c r="AO34" s="1015" t="s">
        <v>720</v>
      </c>
      <c r="AP34" s="1015" t="s">
        <v>720</v>
      </c>
      <c r="AQ34" s="1015" t="s">
        <v>720</v>
      </c>
      <c r="AR34" s="1015" t="s">
        <v>720</v>
      </c>
      <c r="AS34" s="1015" t="s">
        <v>720</v>
      </c>
      <c r="AT34" s="1015" t="s">
        <v>720</v>
      </c>
      <c r="AU34" s="1015" t="s">
        <v>720</v>
      </c>
      <c r="AV34" s="1015" t="s">
        <v>720</v>
      </c>
      <c r="AW34" s="1015" t="s">
        <v>720</v>
      </c>
      <c r="AX34" s="1015">
        <v>1254</v>
      </c>
      <c r="AY34" s="1016">
        <v>45624</v>
      </c>
      <c r="AZ34" s="1015" t="s">
        <v>8692</v>
      </c>
      <c r="BA34" s="1015" t="s">
        <v>1153</v>
      </c>
      <c r="BB34" s="1015" t="s">
        <v>1153</v>
      </c>
      <c r="BC34" s="1019">
        <v>457</v>
      </c>
      <c r="BD34" s="1020">
        <v>42983</v>
      </c>
      <c r="BE34" s="1019"/>
      <c r="BF34" s="1019" t="s">
        <v>1156</v>
      </c>
      <c r="BG34" s="1019" t="s">
        <v>1153</v>
      </c>
      <c r="BH34" s="1019" t="s">
        <v>1153</v>
      </c>
      <c r="BI34" s="1020">
        <v>42999</v>
      </c>
      <c r="BJ34" s="1020">
        <v>43014</v>
      </c>
      <c r="BK34" s="1020">
        <v>46666</v>
      </c>
      <c r="BL34" s="1015" t="s">
        <v>1153</v>
      </c>
      <c r="BM34" s="1015" t="s">
        <v>1153</v>
      </c>
      <c r="BN34" s="1015" t="s">
        <v>1153</v>
      </c>
      <c r="BO34" s="1015" t="s">
        <v>1153</v>
      </c>
      <c r="BP34" s="1015" t="s">
        <v>1153</v>
      </c>
      <c r="BQ34" s="1015" t="s">
        <v>1153</v>
      </c>
      <c r="BR34" s="1015" t="s">
        <v>1153</v>
      </c>
      <c r="BS34" s="1015" t="s">
        <v>1153</v>
      </c>
      <c r="BT34" s="1015" t="s">
        <v>1153</v>
      </c>
      <c r="BU34" s="1015" t="s">
        <v>1153</v>
      </c>
      <c r="BV34" s="1015" t="s">
        <v>1153</v>
      </c>
      <c r="BW34" s="1015" t="s">
        <v>1153</v>
      </c>
      <c r="BX34" s="1015" t="s">
        <v>1153</v>
      </c>
      <c r="BY34" s="1015" t="s">
        <v>1153</v>
      </c>
      <c r="BZ34" s="1015" t="s">
        <v>1153</v>
      </c>
      <c r="CA34" s="1015" t="s">
        <v>1153</v>
      </c>
      <c r="CB34" s="1015" t="s">
        <v>1153</v>
      </c>
      <c r="CC34" s="1015" t="s">
        <v>1153</v>
      </c>
      <c r="CD34" s="1015" t="s">
        <v>1153</v>
      </c>
      <c r="CE34" s="1015" t="s">
        <v>1153</v>
      </c>
      <c r="CF34" s="1015" t="s">
        <v>1153</v>
      </c>
      <c r="CG34" s="1015" t="s">
        <v>1153</v>
      </c>
      <c r="CH34" s="1015" t="s">
        <v>1153</v>
      </c>
      <c r="CI34" s="1015" t="s">
        <v>1153</v>
      </c>
      <c r="CJ34" s="1015" t="s">
        <v>1153</v>
      </c>
      <c r="CK34" s="1015" t="s">
        <v>1153</v>
      </c>
      <c r="CL34" s="1015" t="s">
        <v>1153</v>
      </c>
      <c r="CM34" s="1015" t="s">
        <v>1153</v>
      </c>
      <c r="CN34" s="1015" t="s">
        <v>1153</v>
      </c>
      <c r="CO34" s="1015" t="s">
        <v>1153</v>
      </c>
      <c r="CP34" s="1015" t="s">
        <v>1153</v>
      </c>
      <c r="CQ34" s="1015" t="s">
        <v>1153</v>
      </c>
      <c r="CR34" s="1015" t="s">
        <v>1153</v>
      </c>
      <c r="CS34" s="1015" t="s">
        <v>1153</v>
      </c>
      <c r="CT34" s="1015" t="s">
        <v>1153</v>
      </c>
      <c r="CU34" s="1015" t="s">
        <v>1153</v>
      </c>
      <c r="CV34" s="1015" t="s">
        <v>1153</v>
      </c>
      <c r="CW34" s="1015" t="s">
        <v>1153</v>
      </c>
      <c r="CX34" s="1015" t="s">
        <v>1153</v>
      </c>
      <c r="CY34" s="1015" t="s">
        <v>1153</v>
      </c>
      <c r="CZ34" s="1015" t="s">
        <v>1153</v>
      </c>
      <c r="DA34" s="1015" t="s">
        <v>1153</v>
      </c>
      <c r="DB34" s="1015" t="s">
        <v>1153</v>
      </c>
      <c r="DC34" s="1015" t="s">
        <v>1153</v>
      </c>
      <c r="DD34" s="1015" t="s">
        <v>1153</v>
      </c>
      <c r="DE34" s="1015" t="s">
        <v>1153</v>
      </c>
      <c r="DF34" s="1015" t="s">
        <v>1153</v>
      </c>
      <c r="DG34" s="1015" t="s">
        <v>1153</v>
      </c>
      <c r="DH34" s="1015" t="s">
        <v>1153</v>
      </c>
      <c r="DI34" s="1015" t="s">
        <v>1153</v>
      </c>
      <c r="DJ34" s="1015" t="s">
        <v>1153</v>
      </c>
      <c r="DK34" s="1015" t="s">
        <v>1153</v>
      </c>
      <c r="DL34" s="1015" t="s">
        <v>1153</v>
      </c>
      <c r="DM34" s="1015" t="s">
        <v>1153</v>
      </c>
      <c r="DN34" s="1015" t="s">
        <v>1153</v>
      </c>
      <c r="DO34" s="1015" t="s">
        <v>1153</v>
      </c>
      <c r="DP34" s="1015" t="s">
        <v>1153</v>
      </c>
      <c r="DQ34" s="1015" t="s">
        <v>1153</v>
      </c>
      <c r="DR34" s="1015" t="s">
        <v>1153</v>
      </c>
      <c r="DS34" s="1015" t="s">
        <v>1153</v>
      </c>
      <c r="DT34" s="1015" t="s">
        <v>1153</v>
      </c>
      <c r="DU34" s="1015" t="s">
        <v>1153</v>
      </c>
      <c r="DV34" s="1015" t="s">
        <v>1153</v>
      </c>
      <c r="DW34" s="1015" t="s">
        <v>1153</v>
      </c>
      <c r="DX34" s="1015" t="s">
        <v>1153</v>
      </c>
      <c r="DY34" s="1015" t="s">
        <v>1153</v>
      </c>
      <c r="DZ34" s="1015" t="s">
        <v>1153</v>
      </c>
      <c r="EA34" s="1015" t="s">
        <v>1153</v>
      </c>
      <c r="EB34" s="1015" t="s">
        <v>1153</v>
      </c>
      <c r="EC34" s="1015" t="s">
        <v>1153</v>
      </c>
      <c r="ED34" s="1015" t="s">
        <v>1153</v>
      </c>
      <c r="EE34" s="1015" t="s">
        <v>1153</v>
      </c>
      <c r="EF34" s="1015" t="s">
        <v>1153</v>
      </c>
      <c r="EG34" s="1015" t="s">
        <v>1153</v>
      </c>
      <c r="EH34" s="1015" t="s">
        <v>1153</v>
      </c>
      <c r="EI34" s="1015" t="s">
        <v>1153</v>
      </c>
      <c r="EJ34" s="1015" t="s">
        <v>1153</v>
      </c>
      <c r="EK34" s="1015" t="s">
        <v>1153</v>
      </c>
      <c r="EL34" s="1015" t="s">
        <v>1153</v>
      </c>
      <c r="EM34" s="1015" t="s">
        <v>1153</v>
      </c>
      <c r="EN34" s="1015" t="s">
        <v>1153</v>
      </c>
      <c r="EO34" s="1015" t="s">
        <v>1153</v>
      </c>
      <c r="EP34" s="1015" t="s">
        <v>1153</v>
      </c>
      <c r="EQ34" s="1015" t="s">
        <v>1153</v>
      </c>
      <c r="ER34" s="1015" t="s">
        <v>1153</v>
      </c>
      <c r="ES34" s="1015" t="s">
        <v>1153</v>
      </c>
      <c r="ET34" s="1015" t="s">
        <v>1153</v>
      </c>
      <c r="EU34" s="1015">
        <v>45559</v>
      </c>
      <c r="EV34" s="1016">
        <v>45559</v>
      </c>
      <c r="EW34" s="1015">
        <v>0.46</v>
      </c>
      <c r="EX34" s="1015"/>
      <c r="EY34" s="1015"/>
      <c r="EZ34" s="1015"/>
      <c r="FA34" s="1015"/>
      <c r="FB34" s="1015"/>
      <c r="FC34" s="1015"/>
      <c r="FD34" s="1021" t="s">
        <v>12843</v>
      </c>
      <c r="FE34" s="1022" t="s">
        <v>9953</v>
      </c>
      <c r="FF34" s="1023"/>
    </row>
    <row r="35" spans="1:162" s="160" customFormat="1" ht="29.25" customHeight="1">
      <c r="A35" s="160" t="s">
        <v>1153</v>
      </c>
      <c r="B35" s="160" t="s">
        <v>1153</v>
      </c>
      <c r="C35" s="160" t="s">
        <v>10680</v>
      </c>
      <c r="D35" s="160" t="s">
        <v>1153</v>
      </c>
      <c r="E35" s="160" t="s">
        <v>10673</v>
      </c>
      <c r="F35" s="160">
        <v>19086927</v>
      </c>
      <c r="G35" s="160" t="s">
        <v>10674</v>
      </c>
      <c r="H35" s="160">
        <v>3178900460</v>
      </c>
      <c r="I35" s="2337" t="s">
        <v>10675</v>
      </c>
      <c r="J35" s="160" t="s">
        <v>98</v>
      </c>
      <c r="K35" s="160" t="s">
        <v>813</v>
      </c>
      <c r="L35" s="160" t="s">
        <v>69</v>
      </c>
      <c r="M35" s="160" t="s">
        <v>90</v>
      </c>
      <c r="N35" s="160" t="s">
        <v>100</v>
      </c>
      <c r="O35" s="160" t="s">
        <v>1153</v>
      </c>
      <c r="P35" s="160" t="s">
        <v>1153</v>
      </c>
      <c r="Q35" s="160" t="s">
        <v>1153</v>
      </c>
      <c r="R35" s="160" t="s">
        <v>1153</v>
      </c>
      <c r="S35" s="160" t="s">
        <v>1153</v>
      </c>
      <c r="T35" s="160" t="s">
        <v>1153</v>
      </c>
      <c r="U35" s="160" t="s">
        <v>1153</v>
      </c>
      <c r="V35" s="160" t="s">
        <v>1153</v>
      </c>
      <c r="W35" s="160" t="s">
        <v>1153</v>
      </c>
      <c r="X35" s="160" t="s">
        <v>1153</v>
      </c>
      <c r="Y35" s="160" t="s">
        <v>1153</v>
      </c>
      <c r="Z35" s="160" t="s">
        <v>1153</v>
      </c>
      <c r="AA35" s="160" t="s">
        <v>1153</v>
      </c>
      <c r="AB35" s="160" t="s">
        <v>1153</v>
      </c>
      <c r="AC35" s="1907">
        <v>42038</v>
      </c>
      <c r="AD35" s="160" t="s">
        <v>9987</v>
      </c>
      <c r="AE35" s="160" t="s">
        <v>1153</v>
      </c>
      <c r="AF35" s="1907">
        <v>42061</v>
      </c>
      <c r="AG35" s="1907" t="s">
        <v>9162</v>
      </c>
      <c r="AH35" s="160" t="s">
        <v>1153</v>
      </c>
      <c r="AI35" s="160" t="s">
        <v>1153</v>
      </c>
      <c r="AJ35" s="160" t="s">
        <v>1153</v>
      </c>
      <c r="AK35" s="160" t="s">
        <v>1153</v>
      </c>
      <c r="AL35" s="160" t="s">
        <v>1153</v>
      </c>
      <c r="AM35" s="160" t="s">
        <v>1153</v>
      </c>
      <c r="AN35" s="1907">
        <v>42187</v>
      </c>
      <c r="AO35" s="160" t="s">
        <v>1153</v>
      </c>
      <c r="AP35" s="160" t="s">
        <v>1153</v>
      </c>
      <c r="AQ35" s="160" t="s">
        <v>1153</v>
      </c>
      <c r="AR35" s="160" t="s">
        <v>1153</v>
      </c>
      <c r="AS35" s="160" t="s">
        <v>1153</v>
      </c>
      <c r="AT35" s="160" t="s">
        <v>1153</v>
      </c>
      <c r="AU35" s="160" t="s">
        <v>1153</v>
      </c>
      <c r="AV35" s="160" t="s">
        <v>1153</v>
      </c>
      <c r="AW35" s="160" t="s">
        <v>1153</v>
      </c>
      <c r="AX35" s="160" t="s">
        <v>1153</v>
      </c>
      <c r="AY35" s="160" t="s">
        <v>1153</v>
      </c>
      <c r="AZ35" s="160" t="s">
        <v>1153</v>
      </c>
      <c r="BA35" s="160" t="s">
        <v>1153</v>
      </c>
      <c r="BB35" s="160" t="s">
        <v>1153</v>
      </c>
      <c r="BC35" s="160">
        <v>436</v>
      </c>
      <c r="BD35" s="1907">
        <v>42232</v>
      </c>
      <c r="BE35" s="1907" t="s">
        <v>10661</v>
      </c>
      <c r="BF35" s="160" t="s">
        <v>1156</v>
      </c>
      <c r="BG35" s="160" t="s">
        <v>1153</v>
      </c>
      <c r="BH35" s="160" t="s">
        <v>1153</v>
      </c>
      <c r="BI35" s="1907">
        <v>42243</v>
      </c>
      <c r="BJ35" s="1907">
        <v>42258</v>
      </c>
      <c r="BK35" s="1907">
        <v>45911</v>
      </c>
      <c r="BL35" s="160" t="s">
        <v>1153</v>
      </c>
      <c r="BM35" s="160" t="s">
        <v>1153</v>
      </c>
      <c r="BN35" s="160" t="s">
        <v>1153</v>
      </c>
      <c r="BO35" s="160" t="s">
        <v>1153</v>
      </c>
      <c r="BP35" s="160" t="s">
        <v>1153</v>
      </c>
      <c r="BQ35" s="160" t="s">
        <v>1153</v>
      </c>
      <c r="BR35" s="160" t="s">
        <v>1153</v>
      </c>
      <c r="BS35" s="160" t="s">
        <v>1153</v>
      </c>
      <c r="BT35" s="160" t="s">
        <v>1153</v>
      </c>
      <c r="BU35" s="160" t="s">
        <v>1153</v>
      </c>
      <c r="BV35" s="160" t="s">
        <v>1153</v>
      </c>
      <c r="BW35" s="160" t="s">
        <v>1153</v>
      </c>
      <c r="BX35" s="160" t="s">
        <v>1153</v>
      </c>
      <c r="BY35" s="160" t="s">
        <v>1153</v>
      </c>
      <c r="BZ35" s="160" t="s">
        <v>1153</v>
      </c>
      <c r="CA35" s="160" t="s">
        <v>1153</v>
      </c>
      <c r="CB35" s="160" t="s">
        <v>1153</v>
      </c>
      <c r="CC35" s="160" t="s">
        <v>1153</v>
      </c>
      <c r="CD35" s="160" t="s">
        <v>1153</v>
      </c>
      <c r="CE35" s="160" t="s">
        <v>1153</v>
      </c>
      <c r="CF35" s="160" t="s">
        <v>1153</v>
      </c>
      <c r="CG35" s="160" t="s">
        <v>1153</v>
      </c>
      <c r="CH35" s="160" t="s">
        <v>1153</v>
      </c>
      <c r="CI35" s="160" t="s">
        <v>1153</v>
      </c>
      <c r="CJ35" s="160" t="s">
        <v>1153</v>
      </c>
      <c r="CK35" s="160" t="s">
        <v>1153</v>
      </c>
      <c r="CL35" s="160" t="s">
        <v>1153</v>
      </c>
      <c r="CM35" s="160" t="s">
        <v>1153</v>
      </c>
      <c r="CN35" s="160" t="s">
        <v>1153</v>
      </c>
      <c r="CO35" s="160" t="s">
        <v>1153</v>
      </c>
      <c r="CP35" s="160" t="s">
        <v>1153</v>
      </c>
      <c r="CQ35" s="160" t="s">
        <v>1153</v>
      </c>
      <c r="CR35" s="160" t="s">
        <v>1153</v>
      </c>
      <c r="CS35" s="160" t="s">
        <v>1153</v>
      </c>
      <c r="CT35" s="160" t="s">
        <v>1153</v>
      </c>
      <c r="CU35" s="160" t="s">
        <v>1153</v>
      </c>
      <c r="CV35" s="160" t="s">
        <v>1153</v>
      </c>
      <c r="CW35" s="160" t="s">
        <v>1153</v>
      </c>
      <c r="CX35" s="160" t="s">
        <v>1153</v>
      </c>
      <c r="CY35" s="160" t="s">
        <v>1153</v>
      </c>
      <c r="CZ35" s="160" t="s">
        <v>1153</v>
      </c>
      <c r="DA35" s="160" t="s">
        <v>1153</v>
      </c>
      <c r="DB35" s="160" t="s">
        <v>1153</v>
      </c>
      <c r="DC35" s="160" t="s">
        <v>1153</v>
      </c>
      <c r="DD35" s="160" t="s">
        <v>1153</v>
      </c>
      <c r="DE35" s="160" t="s">
        <v>1153</v>
      </c>
      <c r="DF35" s="160" t="s">
        <v>1153</v>
      </c>
      <c r="DG35" s="160" t="s">
        <v>1153</v>
      </c>
      <c r="DH35" s="160" t="s">
        <v>1153</v>
      </c>
      <c r="DI35" s="160" t="s">
        <v>1153</v>
      </c>
      <c r="DJ35" s="160" t="s">
        <v>1153</v>
      </c>
      <c r="DK35" s="160" t="s">
        <v>1153</v>
      </c>
      <c r="DL35" s="160" t="s">
        <v>1153</v>
      </c>
      <c r="DM35" s="160" t="s">
        <v>1153</v>
      </c>
      <c r="DN35" s="160" t="s">
        <v>1153</v>
      </c>
      <c r="DO35" s="160" t="s">
        <v>1153</v>
      </c>
      <c r="DP35" s="160" t="s">
        <v>1153</v>
      </c>
      <c r="DQ35" s="160" t="s">
        <v>1153</v>
      </c>
      <c r="DR35" s="160" t="s">
        <v>1153</v>
      </c>
      <c r="DS35" s="160" t="s">
        <v>1153</v>
      </c>
      <c r="DT35" s="160" t="s">
        <v>1153</v>
      </c>
      <c r="DU35" s="160" t="s">
        <v>1153</v>
      </c>
      <c r="DV35" s="160" t="s">
        <v>1153</v>
      </c>
      <c r="DW35" s="160" t="s">
        <v>1153</v>
      </c>
      <c r="DX35" s="160" t="s">
        <v>1153</v>
      </c>
      <c r="DY35" s="160" t="s">
        <v>1153</v>
      </c>
      <c r="DZ35" s="160" t="s">
        <v>1153</v>
      </c>
      <c r="EA35" s="160" t="s">
        <v>1153</v>
      </c>
      <c r="EB35" s="160" t="s">
        <v>1153</v>
      </c>
      <c r="EC35" s="160" t="s">
        <v>1153</v>
      </c>
      <c r="ED35" s="160" t="s">
        <v>1153</v>
      </c>
      <c r="EE35" s="160" t="s">
        <v>1153</v>
      </c>
      <c r="EF35" s="160" t="s">
        <v>1153</v>
      </c>
      <c r="EG35" s="160" t="s">
        <v>1153</v>
      </c>
      <c r="EH35" s="160" t="s">
        <v>1153</v>
      </c>
      <c r="EI35" s="160" t="s">
        <v>1153</v>
      </c>
      <c r="EJ35" s="160" t="s">
        <v>1153</v>
      </c>
      <c r="EK35" s="160" t="s">
        <v>1153</v>
      </c>
      <c r="EL35" s="160" t="s">
        <v>1153</v>
      </c>
      <c r="EM35" s="160" t="s">
        <v>1153</v>
      </c>
      <c r="EN35" s="160" t="s">
        <v>1153</v>
      </c>
      <c r="EO35" s="160" t="s">
        <v>1153</v>
      </c>
      <c r="EP35" s="160" t="s">
        <v>1153</v>
      </c>
      <c r="EQ35" s="160" t="s">
        <v>1153</v>
      </c>
      <c r="ER35" s="160" t="s">
        <v>1153</v>
      </c>
      <c r="ES35" s="160" t="s">
        <v>1153</v>
      </c>
      <c r="ET35" s="160" t="s">
        <v>1153</v>
      </c>
      <c r="EU35" s="160" t="s">
        <v>1153</v>
      </c>
      <c r="EV35" s="160" t="s">
        <v>1153</v>
      </c>
      <c r="EW35" s="160" t="s">
        <v>1153</v>
      </c>
      <c r="EX35" s="160" t="s">
        <v>1153</v>
      </c>
      <c r="EY35" s="160" t="s">
        <v>1153</v>
      </c>
      <c r="EZ35" s="160" t="s">
        <v>1153</v>
      </c>
      <c r="FA35" s="160" t="s">
        <v>1153</v>
      </c>
      <c r="FB35" s="160" t="s">
        <v>1153</v>
      </c>
      <c r="FC35" s="160" t="s">
        <v>1153</v>
      </c>
      <c r="FD35" s="2032" t="s">
        <v>10676</v>
      </c>
      <c r="FE35" s="2032" t="s">
        <v>1986</v>
      </c>
      <c r="FF35" s="1907">
        <v>45941</v>
      </c>
    </row>
    <row r="36" spans="1:162" s="846" customFormat="1" ht="33.75" customHeight="1">
      <c r="A36" s="1015" t="s">
        <v>10957</v>
      </c>
      <c r="B36" s="1016">
        <v>45483</v>
      </c>
      <c r="C36" s="1015" t="s">
        <v>10958</v>
      </c>
      <c r="D36" s="1015" t="s">
        <v>1153</v>
      </c>
      <c r="E36" s="1015" t="s">
        <v>10959</v>
      </c>
      <c r="F36" s="1015">
        <v>900568914</v>
      </c>
      <c r="G36" s="1015" t="s">
        <v>10961</v>
      </c>
      <c r="H36" s="1015"/>
      <c r="I36" s="1015"/>
      <c r="J36" s="1015" t="s">
        <v>98</v>
      </c>
      <c r="K36" s="1015" t="s">
        <v>10960</v>
      </c>
      <c r="L36" s="1015" t="s">
        <v>69</v>
      </c>
      <c r="M36" s="1015" t="s">
        <v>3180</v>
      </c>
      <c r="N36" s="1015" t="s">
        <v>2480</v>
      </c>
      <c r="O36" s="1015" t="s">
        <v>1153</v>
      </c>
      <c r="P36" s="1015" t="s">
        <v>1153</v>
      </c>
      <c r="Q36" s="1015" t="s">
        <v>1153</v>
      </c>
      <c r="R36" s="1015" t="s">
        <v>1153</v>
      </c>
      <c r="S36" s="1015" t="s">
        <v>1153</v>
      </c>
      <c r="T36" s="1015" t="s">
        <v>1153</v>
      </c>
      <c r="U36" s="1015" t="s">
        <v>1153</v>
      </c>
      <c r="V36" s="1015" t="s">
        <v>1153</v>
      </c>
      <c r="W36" s="1015" t="s">
        <v>1153</v>
      </c>
      <c r="X36" s="1015" t="s">
        <v>1153</v>
      </c>
      <c r="Y36" s="1015" t="s">
        <v>1153</v>
      </c>
      <c r="Z36" s="1015" t="s">
        <v>1153</v>
      </c>
      <c r="AA36" s="1015" t="s">
        <v>1153</v>
      </c>
      <c r="AB36" s="1015" t="s">
        <v>1153</v>
      </c>
      <c r="AC36" s="1015" t="s">
        <v>1153</v>
      </c>
      <c r="AD36" s="1015" t="s">
        <v>1153</v>
      </c>
      <c r="AE36" s="1015" t="s">
        <v>1153</v>
      </c>
      <c r="AF36" s="1015" t="s">
        <v>1153</v>
      </c>
      <c r="AG36" s="1015" t="s">
        <v>1153</v>
      </c>
      <c r="AH36" s="1015" t="s">
        <v>1153</v>
      </c>
      <c r="AI36" s="1015" t="s">
        <v>1153</v>
      </c>
      <c r="AJ36" s="1015" t="s">
        <v>1153</v>
      </c>
      <c r="AK36" s="1015" t="s">
        <v>1153</v>
      </c>
      <c r="AL36" s="1015" t="s">
        <v>1153</v>
      </c>
      <c r="AM36" s="1015" t="s">
        <v>1153</v>
      </c>
      <c r="AN36" s="1015" t="s">
        <v>1153</v>
      </c>
      <c r="AO36" s="1015" t="s">
        <v>1153</v>
      </c>
      <c r="AP36" s="1015" t="s">
        <v>1153</v>
      </c>
      <c r="AQ36" s="1015" t="s">
        <v>1153</v>
      </c>
      <c r="AR36" s="1015" t="s">
        <v>1153</v>
      </c>
      <c r="AS36" s="1015" t="s">
        <v>1153</v>
      </c>
      <c r="AT36" s="1015" t="s">
        <v>1153</v>
      </c>
      <c r="AU36" s="1015" t="s">
        <v>1153</v>
      </c>
      <c r="AV36" s="1015" t="s">
        <v>1153</v>
      </c>
      <c r="AW36" s="1015" t="s">
        <v>1153</v>
      </c>
      <c r="AX36" s="1015" t="s">
        <v>1153</v>
      </c>
      <c r="AY36" s="1015" t="s">
        <v>1153</v>
      </c>
      <c r="AZ36" s="1015" t="s">
        <v>1153</v>
      </c>
      <c r="BA36" s="1015" t="s">
        <v>1153</v>
      </c>
      <c r="BB36" s="1015" t="s">
        <v>1153</v>
      </c>
      <c r="BC36" s="1015">
        <v>232</v>
      </c>
      <c r="BD36" s="1016">
        <v>45806</v>
      </c>
      <c r="BE36" s="1015" t="s">
        <v>1153</v>
      </c>
      <c r="BF36" s="1015" t="s">
        <v>1156</v>
      </c>
      <c r="BG36" s="1015" t="s">
        <v>1153</v>
      </c>
      <c r="BH36" s="1015" t="s">
        <v>1153</v>
      </c>
      <c r="BI36" s="1016">
        <v>42171</v>
      </c>
      <c r="BJ36" s="1016">
        <v>42187</v>
      </c>
      <c r="BK36" s="1016">
        <v>45840</v>
      </c>
      <c r="BL36" s="1015" t="s">
        <v>1153</v>
      </c>
      <c r="BM36" s="1015" t="s">
        <v>1153</v>
      </c>
      <c r="BN36" s="1015" t="s">
        <v>1153</v>
      </c>
      <c r="BO36" s="1015" t="s">
        <v>1153</v>
      </c>
      <c r="BP36" s="1015" t="s">
        <v>1153</v>
      </c>
      <c r="BQ36" s="1015" t="s">
        <v>1153</v>
      </c>
      <c r="BR36" s="1015" t="s">
        <v>1153</v>
      </c>
      <c r="BS36" s="1015" t="s">
        <v>1153</v>
      </c>
      <c r="BT36" s="1015" t="s">
        <v>1153</v>
      </c>
      <c r="BU36" s="1015" t="s">
        <v>1153</v>
      </c>
      <c r="BV36" s="1015" t="s">
        <v>1153</v>
      </c>
      <c r="BW36" s="1015" t="s">
        <v>1153</v>
      </c>
      <c r="BX36" s="1015" t="s">
        <v>1153</v>
      </c>
      <c r="BY36" s="1015" t="s">
        <v>1153</v>
      </c>
      <c r="BZ36" s="1015" t="s">
        <v>1153</v>
      </c>
      <c r="CA36" s="1015" t="s">
        <v>1153</v>
      </c>
      <c r="CB36" s="1015" t="s">
        <v>1153</v>
      </c>
      <c r="CC36" s="1015" t="s">
        <v>1153</v>
      </c>
      <c r="CD36" s="1015" t="s">
        <v>1153</v>
      </c>
      <c r="CE36" s="1015" t="s">
        <v>1153</v>
      </c>
      <c r="CF36" s="1015" t="s">
        <v>1153</v>
      </c>
      <c r="CG36" s="1015" t="s">
        <v>1153</v>
      </c>
      <c r="CH36" s="1015" t="s">
        <v>1153</v>
      </c>
      <c r="CI36" s="1015" t="s">
        <v>1153</v>
      </c>
      <c r="CJ36" s="1015" t="s">
        <v>1153</v>
      </c>
      <c r="CK36" s="1015" t="s">
        <v>1153</v>
      </c>
      <c r="CL36" s="1015" t="s">
        <v>1153</v>
      </c>
      <c r="CM36" s="1015" t="s">
        <v>1153</v>
      </c>
      <c r="CN36" s="1015" t="s">
        <v>1153</v>
      </c>
      <c r="CO36" s="1015" t="s">
        <v>1153</v>
      </c>
      <c r="CP36" s="1015" t="s">
        <v>1153</v>
      </c>
      <c r="CQ36" s="1015" t="s">
        <v>1153</v>
      </c>
      <c r="CR36" s="1015" t="s">
        <v>1153</v>
      </c>
      <c r="CS36" s="1015" t="s">
        <v>1153</v>
      </c>
      <c r="CT36" s="1015" t="s">
        <v>1153</v>
      </c>
      <c r="CU36" s="1015" t="s">
        <v>1153</v>
      </c>
      <c r="CV36" s="1015" t="s">
        <v>1153</v>
      </c>
      <c r="CW36" s="1015" t="s">
        <v>1153</v>
      </c>
      <c r="CX36" s="1015" t="s">
        <v>1153</v>
      </c>
      <c r="CY36" s="1015" t="s">
        <v>1153</v>
      </c>
      <c r="CZ36" s="1015" t="s">
        <v>1153</v>
      </c>
      <c r="DA36" s="1015" t="s">
        <v>1153</v>
      </c>
      <c r="DB36" s="1015" t="s">
        <v>1153</v>
      </c>
      <c r="DC36" s="1015" t="s">
        <v>1153</v>
      </c>
      <c r="DD36" s="1015" t="s">
        <v>1153</v>
      </c>
      <c r="DE36" s="1016">
        <v>45869</v>
      </c>
      <c r="DF36" s="1016">
        <v>45936</v>
      </c>
      <c r="DG36" s="1015" t="s">
        <v>4768</v>
      </c>
      <c r="DH36" s="1015" t="s">
        <v>1153</v>
      </c>
      <c r="DI36" s="1015" t="s">
        <v>1153</v>
      </c>
      <c r="DJ36" s="1015" t="s">
        <v>1153</v>
      </c>
      <c r="DK36" s="1015" t="s">
        <v>10962</v>
      </c>
      <c r="DL36" s="1015" t="s">
        <v>1153</v>
      </c>
      <c r="DM36" s="1015" t="s">
        <v>1153</v>
      </c>
      <c r="DN36" s="1015" t="s">
        <v>1153</v>
      </c>
      <c r="DO36" s="1015" t="s">
        <v>1153</v>
      </c>
      <c r="DP36" s="1015" t="s">
        <v>1153</v>
      </c>
      <c r="DQ36" s="1015" t="s">
        <v>1153</v>
      </c>
      <c r="DR36" s="1015" t="s">
        <v>1153</v>
      </c>
      <c r="DS36" s="1015" t="s">
        <v>1153</v>
      </c>
      <c r="DT36" s="1015" t="s">
        <v>1153</v>
      </c>
      <c r="DU36" s="1015" t="s">
        <v>1153</v>
      </c>
      <c r="DV36" s="1015" t="s">
        <v>1153</v>
      </c>
      <c r="DW36" s="1015" t="s">
        <v>1153</v>
      </c>
      <c r="DX36" s="1015" t="s">
        <v>1153</v>
      </c>
      <c r="DY36" s="1015" t="s">
        <v>1153</v>
      </c>
      <c r="DZ36" s="1015" t="s">
        <v>1153</v>
      </c>
      <c r="EA36" s="1015" t="s">
        <v>1153</v>
      </c>
      <c r="EB36" s="1015" t="s">
        <v>1153</v>
      </c>
      <c r="EC36" s="1015" t="s">
        <v>1153</v>
      </c>
      <c r="ED36" s="1015" t="s">
        <v>1153</v>
      </c>
      <c r="EE36" s="1015" t="s">
        <v>1153</v>
      </c>
      <c r="EF36" s="1015" t="s">
        <v>1153</v>
      </c>
      <c r="EG36" s="1015" t="s">
        <v>1153</v>
      </c>
      <c r="EH36" s="1015" t="s">
        <v>1153</v>
      </c>
      <c r="EI36" s="1015" t="s">
        <v>1153</v>
      </c>
      <c r="EJ36" s="1015" t="s">
        <v>1153</v>
      </c>
      <c r="EK36" s="1015" t="s">
        <v>1153</v>
      </c>
      <c r="EL36" s="1015" t="s">
        <v>1153</v>
      </c>
      <c r="EM36" s="1015" t="s">
        <v>1153</v>
      </c>
      <c r="EN36" s="1015" t="s">
        <v>1153</v>
      </c>
      <c r="EO36" s="1015" t="s">
        <v>1153</v>
      </c>
      <c r="EP36" s="1015" t="s">
        <v>1153</v>
      </c>
      <c r="EQ36" s="1015" t="s">
        <v>1153</v>
      </c>
      <c r="ER36" s="1015" t="s">
        <v>1153</v>
      </c>
      <c r="ES36" s="1015" t="s">
        <v>1153</v>
      </c>
      <c r="ET36" s="1015" t="s">
        <v>1153</v>
      </c>
      <c r="EU36" s="1015" t="s">
        <v>1153</v>
      </c>
      <c r="EV36" s="1015" t="s">
        <v>1153</v>
      </c>
      <c r="EW36" s="1015" t="s">
        <v>1153</v>
      </c>
      <c r="EX36" s="1015" t="s">
        <v>1153</v>
      </c>
      <c r="EY36" s="1015" t="s">
        <v>1153</v>
      </c>
      <c r="EZ36" s="1015" t="s">
        <v>1153</v>
      </c>
      <c r="FA36" s="1015" t="s">
        <v>1153</v>
      </c>
      <c r="FB36" s="1015" t="s">
        <v>1153</v>
      </c>
      <c r="FC36" s="1015" t="s">
        <v>1153</v>
      </c>
      <c r="FD36" s="1015" t="s">
        <v>10963</v>
      </c>
      <c r="FE36" s="1015" t="s">
        <v>1986</v>
      </c>
      <c r="FF36" s="1016">
        <v>45968</v>
      </c>
    </row>
    <row r="37" spans="1:162" s="1044" customFormat="1" ht="26.25" customHeight="1">
      <c r="A37" s="1044" t="s">
        <v>9726</v>
      </c>
      <c r="B37" s="1757">
        <v>41953</v>
      </c>
      <c r="C37" s="1044" t="s">
        <v>9725</v>
      </c>
      <c r="D37" s="1044" t="s">
        <v>6736</v>
      </c>
      <c r="E37" s="1044" t="s">
        <v>9727</v>
      </c>
      <c r="F37" s="1044">
        <v>74280455</v>
      </c>
      <c r="G37" s="1044" t="s">
        <v>193</v>
      </c>
      <c r="H37" s="1044">
        <v>3105531624</v>
      </c>
      <c r="J37" s="1044" t="s">
        <v>193</v>
      </c>
      <c r="BC37" s="1044">
        <v>356</v>
      </c>
      <c r="BD37" s="1757">
        <v>42171</v>
      </c>
      <c r="BE37" s="1044" t="s">
        <v>8901</v>
      </c>
      <c r="BF37" s="1044" t="s">
        <v>1156</v>
      </c>
      <c r="BG37" s="1044" t="s">
        <v>1153</v>
      </c>
      <c r="BH37" s="1044" t="s">
        <v>1153</v>
      </c>
      <c r="BI37" s="1757">
        <v>42631</v>
      </c>
      <c r="FD37" s="1044" t="s">
        <v>9728</v>
      </c>
      <c r="FE37" s="1044" t="s">
        <v>4704</v>
      </c>
      <c r="FF37" s="1757">
        <v>45849</v>
      </c>
    </row>
    <row r="38" spans="1:162" s="1080" customFormat="1" ht="60">
      <c r="A38" s="1080" t="s">
        <v>9750</v>
      </c>
      <c r="B38" s="997">
        <v>41982</v>
      </c>
      <c r="C38" s="1080" t="s">
        <v>9751</v>
      </c>
      <c r="D38" s="1080" t="s">
        <v>6736</v>
      </c>
      <c r="E38" s="1080" t="s">
        <v>9752</v>
      </c>
      <c r="F38" s="1080">
        <v>4269831</v>
      </c>
      <c r="G38" s="1080" t="s">
        <v>98</v>
      </c>
      <c r="H38" s="1080" t="s">
        <v>10906</v>
      </c>
      <c r="I38" s="971" t="s">
        <v>9753</v>
      </c>
      <c r="J38" s="1080" t="s">
        <v>98</v>
      </c>
      <c r="K38" s="1080" t="s">
        <v>1955</v>
      </c>
      <c r="L38" s="1080" t="s">
        <v>69</v>
      </c>
      <c r="M38" s="1080" t="s">
        <v>3180</v>
      </c>
      <c r="N38" s="1080" t="s">
        <v>10667</v>
      </c>
      <c r="O38" s="1080" t="s">
        <v>1153</v>
      </c>
      <c r="P38" s="1080" t="s">
        <v>1153</v>
      </c>
      <c r="Q38" s="1080" t="s">
        <v>1153</v>
      </c>
      <c r="R38" s="1080" t="s">
        <v>1153</v>
      </c>
      <c r="S38" s="1080" t="s">
        <v>1153</v>
      </c>
      <c r="T38" s="1080" t="s">
        <v>1153</v>
      </c>
      <c r="U38" s="1080" t="s">
        <v>1153</v>
      </c>
      <c r="V38" s="1080" t="s">
        <v>1153</v>
      </c>
      <c r="W38" s="1080" t="s">
        <v>1153</v>
      </c>
      <c r="X38" s="1080" t="s">
        <v>1153</v>
      </c>
      <c r="Y38" s="1080" t="s">
        <v>1153</v>
      </c>
      <c r="Z38" s="1080" t="s">
        <v>1153</v>
      </c>
      <c r="AA38" s="1080" t="s">
        <v>1153</v>
      </c>
      <c r="AB38" s="1080" t="s">
        <v>1153</v>
      </c>
      <c r="AC38" s="1080" t="s">
        <v>1153</v>
      </c>
      <c r="AD38" s="1080" t="s">
        <v>1153</v>
      </c>
      <c r="AE38" s="1080" t="s">
        <v>1153</v>
      </c>
      <c r="AF38" s="1080" t="s">
        <v>1153</v>
      </c>
      <c r="AG38" s="1080" t="s">
        <v>1153</v>
      </c>
      <c r="AH38" s="1080" t="s">
        <v>1153</v>
      </c>
      <c r="AI38" s="1080" t="s">
        <v>1153</v>
      </c>
      <c r="AJ38" s="1080" t="s">
        <v>1153</v>
      </c>
      <c r="AK38" s="1080" t="s">
        <v>1153</v>
      </c>
      <c r="AL38" s="1080" t="s">
        <v>1153</v>
      </c>
      <c r="AM38" s="1080" t="s">
        <v>1153</v>
      </c>
      <c r="AN38" s="1080" t="s">
        <v>1153</v>
      </c>
      <c r="AO38" s="1080" t="s">
        <v>1153</v>
      </c>
      <c r="AP38" s="1080" t="s">
        <v>1153</v>
      </c>
      <c r="AQ38" s="1080" t="s">
        <v>1153</v>
      </c>
      <c r="AR38" s="1080" t="s">
        <v>1153</v>
      </c>
      <c r="AS38" s="1080" t="s">
        <v>1153</v>
      </c>
      <c r="AT38" s="1080" t="s">
        <v>1153</v>
      </c>
      <c r="AU38" s="1080" t="s">
        <v>1153</v>
      </c>
      <c r="AV38" s="1080" t="s">
        <v>1153</v>
      </c>
      <c r="AW38" s="1080" t="s">
        <v>1153</v>
      </c>
      <c r="AX38" s="1080" t="s">
        <v>1153</v>
      </c>
      <c r="AY38" s="1080" t="s">
        <v>1153</v>
      </c>
      <c r="AZ38" s="1080" t="s">
        <v>1153</v>
      </c>
      <c r="BA38" s="1080" t="s">
        <v>1153</v>
      </c>
      <c r="BB38" s="1080" t="s">
        <v>1153</v>
      </c>
      <c r="BC38" s="1080">
        <v>498</v>
      </c>
      <c r="BD38" s="997">
        <v>42249</v>
      </c>
      <c r="BE38" s="1080" t="s">
        <v>8901</v>
      </c>
      <c r="BF38" s="1080" t="s">
        <v>1156</v>
      </c>
      <c r="BI38" s="997">
        <v>42258</v>
      </c>
      <c r="BJ38" s="997">
        <v>42275</v>
      </c>
      <c r="BK38" s="997">
        <v>45928</v>
      </c>
      <c r="BL38" s="1080" t="s">
        <v>1153</v>
      </c>
      <c r="BM38" s="1080" t="s">
        <v>1153</v>
      </c>
      <c r="BN38" s="1080" t="s">
        <v>1153</v>
      </c>
      <c r="BO38" s="1080" t="s">
        <v>1153</v>
      </c>
      <c r="BP38" s="1080" t="s">
        <v>1153</v>
      </c>
      <c r="BQ38" s="1080" t="s">
        <v>1153</v>
      </c>
      <c r="BR38" s="1080" t="s">
        <v>1153</v>
      </c>
      <c r="BS38" s="1080" t="s">
        <v>10668</v>
      </c>
      <c r="BT38" s="997">
        <v>44820</v>
      </c>
      <c r="BU38" s="1080" t="s">
        <v>1153</v>
      </c>
      <c r="BV38" s="1080" t="s">
        <v>1153</v>
      </c>
      <c r="BW38" s="1080" t="s">
        <v>1153</v>
      </c>
      <c r="BX38" s="1080">
        <v>1178</v>
      </c>
      <c r="BY38" s="1082">
        <v>44866</v>
      </c>
      <c r="BZ38" s="1080" t="s">
        <v>10669</v>
      </c>
      <c r="CA38" s="1080" t="s">
        <v>1206</v>
      </c>
      <c r="CB38" s="1080" t="s">
        <v>10670</v>
      </c>
      <c r="CC38" s="997">
        <v>45334</v>
      </c>
      <c r="CD38" s="997">
        <v>45756</v>
      </c>
      <c r="CE38" s="997">
        <v>45428</v>
      </c>
      <c r="CF38" s="1080" t="s">
        <v>10671</v>
      </c>
      <c r="CG38" s="1080">
        <v>494</v>
      </c>
      <c r="CH38" s="997">
        <v>45841</v>
      </c>
      <c r="CI38" s="1080" t="s">
        <v>10672</v>
      </c>
      <c r="CJ38" s="1080" t="s">
        <v>1206</v>
      </c>
      <c r="CK38" s="1080" t="s">
        <v>1153</v>
      </c>
      <c r="CL38" s="1080" t="s">
        <v>1153</v>
      </c>
      <c r="CM38" s="1080" t="s">
        <v>1153</v>
      </c>
      <c r="CN38" s="1080" t="s">
        <v>1153</v>
      </c>
      <c r="CO38" s="1080" t="s">
        <v>1153</v>
      </c>
      <c r="CP38" s="1080" t="s">
        <v>1153</v>
      </c>
      <c r="CQ38" s="1080" t="s">
        <v>1153</v>
      </c>
      <c r="CR38" s="1080" t="s">
        <v>1153</v>
      </c>
      <c r="CS38" s="1080" t="s">
        <v>1153</v>
      </c>
      <c r="CT38" s="1080" t="s">
        <v>1153</v>
      </c>
      <c r="CU38" s="1080" t="s">
        <v>1153</v>
      </c>
      <c r="CV38" s="1080" t="s">
        <v>1153</v>
      </c>
      <c r="CW38" s="1080" t="s">
        <v>1153</v>
      </c>
      <c r="CX38" s="1080" t="s">
        <v>1153</v>
      </c>
      <c r="CY38" s="1080" t="s">
        <v>1153</v>
      </c>
      <c r="CZ38" s="1080" t="s">
        <v>1153</v>
      </c>
      <c r="DA38" s="1080" t="s">
        <v>1153</v>
      </c>
      <c r="DB38" s="1080" t="s">
        <v>1153</v>
      </c>
      <c r="DC38" s="1080" t="s">
        <v>10907</v>
      </c>
      <c r="DD38" s="997">
        <v>45911</v>
      </c>
      <c r="DE38" s="1080" t="s">
        <v>1153</v>
      </c>
      <c r="DF38" s="1080" t="s">
        <v>1153</v>
      </c>
      <c r="DG38" s="1080" t="s">
        <v>1153</v>
      </c>
      <c r="DH38" s="1080" t="s">
        <v>1153</v>
      </c>
      <c r="DI38" s="1080" t="s">
        <v>1153</v>
      </c>
      <c r="DJ38" s="1080" t="s">
        <v>1153</v>
      </c>
      <c r="DK38" s="1080" t="s">
        <v>10908</v>
      </c>
      <c r="DL38" s="1080" t="s">
        <v>1153</v>
      </c>
      <c r="DM38" s="1080" t="s">
        <v>1153</v>
      </c>
      <c r="DN38" s="1080" t="s">
        <v>1153</v>
      </c>
      <c r="DO38" s="1080" t="s">
        <v>1153</v>
      </c>
      <c r="DP38" s="1080" t="s">
        <v>1153</v>
      </c>
      <c r="DQ38" s="1080" t="s">
        <v>1153</v>
      </c>
      <c r="DR38" s="1080" t="s">
        <v>1153</v>
      </c>
      <c r="DS38" s="1080" t="s">
        <v>1153</v>
      </c>
      <c r="DT38" s="1080" t="s">
        <v>1153</v>
      </c>
      <c r="DU38" s="1080" t="s">
        <v>1153</v>
      </c>
      <c r="DV38" s="1080" t="s">
        <v>1153</v>
      </c>
      <c r="DW38" s="1080" t="s">
        <v>1153</v>
      </c>
      <c r="DX38" s="1080" t="s">
        <v>1153</v>
      </c>
      <c r="DY38" s="1080" t="s">
        <v>1153</v>
      </c>
      <c r="DZ38" s="1080" t="s">
        <v>1153</v>
      </c>
      <c r="EA38" s="1080" t="s">
        <v>1153</v>
      </c>
      <c r="EB38" s="1080" t="s">
        <v>1153</v>
      </c>
      <c r="EC38" s="1080" t="s">
        <v>1153</v>
      </c>
      <c r="ED38" s="1080" t="s">
        <v>1153</v>
      </c>
      <c r="EE38" s="1080" t="s">
        <v>1153</v>
      </c>
      <c r="EF38" s="1080" t="s">
        <v>1153</v>
      </c>
      <c r="EG38" s="1080" t="s">
        <v>1153</v>
      </c>
      <c r="EH38" s="1080" t="s">
        <v>1153</v>
      </c>
      <c r="EI38" s="1080" t="s">
        <v>1153</v>
      </c>
      <c r="EJ38" s="1080" t="s">
        <v>1153</v>
      </c>
      <c r="EK38" s="1080" t="s">
        <v>1153</v>
      </c>
      <c r="EL38" s="1080" t="s">
        <v>1153</v>
      </c>
      <c r="EM38" s="1080" t="s">
        <v>1153</v>
      </c>
      <c r="EN38" s="1080" t="s">
        <v>1153</v>
      </c>
      <c r="EO38" s="1080" t="s">
        <v>1153</v>
      </c>
      <c r="EP38" s="1080" t="s">
        <v>1153</v>
      </c>
      <c r="EQ38" s="1080" t="s">
        <v>1153</v>
      </c>
      <c r="ER38" s="1080" t="s">
        <v>1153</v>
      </c>
      <c r="ES38" s="1080" t="s">
        <v>1153</v>
      </c>
      <c r="ET38" s="1080" t="s">
        <v>1153</v>
      </c>
      <c r="EU38" s="1080" t="s">
        <v>1153</v>
      </c>
      <c r="EV38" s="1080" t="s">
        <v>1153</v>
      </c>
      <c r="EW38" s="1080" t="s">
        <v>1153</v>
      </c>
      <c r="EX38" s="1080" t="s">
        <v>1153</v>
      </c>
      <c r="EY38" s="1080" t="s">
        <v>1153</v>
      </c>
      <c r="EZ38" s="1080" t="s">
        <v>1153</v>
      </c>
      <c r="FA38" s="1080" t="s">
        <v>1153</v>
      </c>
      <c r="FB38" s="1080" t="s">
        <v>1153</v>
      </c>
      <c r="FC38" s="1080" t="s">
        <v>1153</v>
      </c>
      <c r="FD38" s="1080" t="s">
        <v>10909</v>
      </c>
      <c r="FE38" s="1080" t="s">
        <v>1986</v>
      </c>
      <c r="FF38" s="997">
        <v>45964</v>
      </c>
    </row>
    <row r="39" spans="1:162" s="1654" customFormat="1" ht="30">
      <c r="A39" s="1654" t="s">
        <v>9730</v>
      </c>
      <c r="B39" s="1655">
        <v>41985</v>
      </c>
      <c r="C39" s="1654" t="s">
        <v>9729</v>
      </c>
      <c r="D39" s="1654" t="s">
        <v>6736</v>
      </c>
      <c r="E39" s="1654" t="s">
        <v>9731</v>
      </c>
      <c r="F39" s="1654" t="s">
        <v>9732</v>
      </c>
      <c r="G39" s="1654" t="s">
        <v>9734</v>
      </c>
      <c r="H39" s="1654">
        <v>3123791549</v>
      </c>
      <c r="I39" s="1657" t="s">
        <v>9733</v>
      </c>
      <c r="J39" s="1654" t="s">
        <v>753</v>
      </c>
      <c r="FD39" s="1654" t="s">
        <v>9735</v>
      </c>
      <c r="FE39" s="1654" t="s">
        <v>7069</v>
      </c>
      <c r="FF39" s="1655">
        <v>45849</v>
      </c>
    </row>
    <row r="40" spans="1:162" s="112" customFormat="1">
      <c r="A40" s="112" t="s">
        <v>10010</v>
      </c>
      <c r="B40" s="2028">
        <v>41963</v>
      </c>
      <c r="C40" s="112" t="s">
        <v>10009</v>
      </c>
      <c r="D40" s="112" t="s">
        <v>1153</v>
      </c>
      <c r="E40" s="112" t="s">
        <v>10011</v>
      </c>
      <c r="F40" s="2029">
        <v>51654045</v>
      </c>
      <c r="G40" s="112" t="s">
        <v>323</v>
      </c>
      <c r="H40" s="112" t="s">
        <v>10012</v>
      </c>
      <c r="J40" s="112" t="s">
        <v>1235</v>
      </c>
      <c r="K40" s="112" t="s">
        <v>9088</v>
      </c>
      <c r="L40" s="112" t="s">
        <v>69</v>
      </c>
      <c r="M40" s="112" t="s">
        <v>90</v>
      </c>
      <c r="N40" s="112" t="s">
        <v>10013</v>
      </c>
      <c r="AC40" s="2028">
        <v>41967</v>
      </c>
      <c r="AD40" s="112" t="s">
        <v>9987</v>
      </c>
      <c r="AF40" s="2028">
        <v>45823</v>
      </c>
      <c r="AN40" s="2028">
        <v>46015</v>
      </c>
      <c r="AO40" s="112" t="s">
        <v>10239</v>
      </c>
      <c r="BC40" s="112">
        <v>675</v>
      </c>
      <c r="BD40" s="2028">
        <v>45868</v>
      </c>
      <c r="BE40" s="112" t="s">
        <v>9953</v>
      </c>
      <c r="BG40" s="112" t="s">
        <v>1156</v>
      </c>
      <c r="FD40" s="112" t="s">
        <v>10238</v>
      </c>
      <c r="FE40" s="112" t="s">
        <v>1986</v>
      </c>
      <c r="FF40" s="2028">
        <v>45902</v>
      </c>
    </row>
  </sheetData>
  <mergeCells count="177">
    <mergeCell ref="EQ5:EQ7"/>
    <mergeCell ref="EU5:EU7"/>
    <mergeCell ref="EV5:EV7"/>
    <mergeCell ref="DO5:DO7"/>
    <mergeCell ref="ET5:ET7"/>
    <mergeCell ref="EW5:EW7"/>
    <mergeCell ref="DG5:DG7"/>
    <mergeCell ref="DI5:DI7"/>
    <mergeCell ref="EP5:EP7"/>
    <mergeCell ref="ER5:ER7"/>
    <mergeCell ref="ES5:ES7"/>
    <mergeCell ref="ED5:ED7"/>
    <mergeCell ref="EE5:EE7"/>
    <mergeCell ref="EF5:EF7"/>
    <mergeCell ref="EG5:EG7"/>
    <mergeCell ref="CK4:ET4"/>
    <mergeCell ref="EU4:FC4"/>
    <mergeCell ref="DC5:DC7"/>
    <mergeCell ref="BU5:BU7"/>
    <mergeCell ref="BV5:BV7"/>
    <mergeCell ref="BW5:BW7"/>
    <mergeCell ref="BX5:BX7"/>
    <mergeCell ref="BY5:BY7"/>
    <mergeCell ref="CI5:CI7"/>
    <mergeCell ref="CJ5:CJ7"/>
    <mergeCell ref="CV5:CV7"/>
    <mergeCell ref="CW5:CW7"/>
    <mergeCell ref="CX5:CX7"/>
    <mergeCell ref="CZ5:CZ7"/>
    <mergeCell ref="DA5:DA7"/>
    <mergeCell ref="DB5:DB7"/>
    <mergeCell ref="DT5:DT7"/>
    <mergeCell ref="EK5:EK7"/>
    <mergeCell ref="EL5:EL7"/>
    <mergeCell ref="EM5:EM7"/>
    <mergeCell ref="EN5:EN7"/>
    <mergeCell ref="EO5:EO7"/>
    <mergeCell ref="EY5:FA5"/>
    <mergeCell ref="FB5:FC5"/>
    <mergeCell ref="AX5:AX7"/>
    <mergeCell ref="AY5:AY7"/>
    <mergeCell ref="AX4:BB4"/>
    <mergeCell ref="AV6:AV7"/>
    <mergeCell ref="BB5:BB7"/>
    <mergeCell ref="FF3:FF7"/>
    <mergeCell ref="BZ5:BZ7"/>
    <mergeCell ref="CA5:CA7"/>
    <mergeCell ref="CB5:CB7"/>
    <mergeCell ref="CC5:CC7"/>
    <mergeCell ref="CD5:CD7"/>
    <mergeCell ref="CE5:CE7"/>
    <mergeCell ref="CF5:CF7"/>
    <mergeCell ref="CG5:CG7"/>
    <mergeCell ref="CH5:CH7"/>
    <mergeCell ref="FD4:FD7"/>
    <mergeCell ref="FE4:FE7"/>
    <mergeCell ref="FC6:FC7"/>
    <mergeCell ref="FB6:FB7"/>
    <mergeCell ref="FA6:FA7"/>
    <mergeCell ref="EZ6:EZ7"/>
    <mergeCell ref="EX5:EX7"/>
    <mergeCell ref="DF5:DF7"/>
    <mergeCell ref="DN5:DN7"/>
    <mergeCell ref="A1:B3"/>
    <mergeCell ref="C1:EP3"/>
    <mergeCell ref="A4:N4"/>
    <mergeCell ref="O4:O7"/>
    <mergeCell ref="P4:V4"/>
    <mergeCell ref="W4:AA4"/>
    <mergeCell ref="AB4:AD4"/>
    <mergeCell ref="AE4:AE7"/>
    <mergeCell ref="AF4:AU4"/>
    <mergeCell ref="AV4:AV5"/>
    <mergeCell ref="AD5:AD7"/>
    <mergeCell ref="AF5:AF7"/>
    <mergeCell ref="AM5:AM7"/>
    <mergeCell ref="AN5:AN7"/>
    <mergeCell ref="AO5:AO7"/>
    <mergeCell ref="BC5:BC7"/>
    <mergeCell ref="AP5:AP7"/>
    <mergeCell ref="AQ5:AQ7"/>
    <mergeCell ref="A5:A7"/>
    <mergeCell ref="AR5:AR7"/>
    <mergeCell ref="AS5:AS7"/>
    <mergeCell ref="AT5:AT7"/>
    <mergeCell ref="AU5:AU7"/>
    <mergeCell ref="AW4:AW7"/>
    <mergeCell ref="B5:B7"/>
    <mergeCell ref="C5:C7"/>
    <mergeCell ref="D5:D7"/>
    <mergeCell ref="E5:E7"/>
    <mergeCell ref="F5:F7"/>
    <mergeCell ref="BL4:BR4"/>
    <mergeCell ref="BF5:BF7"/>
    <mergeCell ref="BG5:BG7"/>
    <mergeCell ref="BH5:BH7"/>
    <mergeCell ref="BI5:BI7"/>
    <mergeCell ref="BJ5:BJ7"/>
    <mergeCell ref="BK5:BK7"/>
    <mergeCell ref="G5:G7"/>
    <mergeCell ref="H5:H7"/>
    <mergeCell ref="I5:I7"/>
    <mergeCell ref="J5:J7"/>
    <mergeCell ref="K5:K7"/>
    <mergeCell ref="L5:L7"/>
    <mergeCell ref="T5:T7"/>
    <mergeCell ref="U5:U7"/>
    <mergeCell ref="V5:V7"/>
    <mergeCell ref="AZ5:AZ7"/>
    <mergeCell ref="BA5:BA7"/>
    <mergeCell ref="W5:W7"/>
    <mergeCell ref="X5:X7"/>
    <mergeCell ref="Y5:Y7"/>
    <mergeCell ref="M5:M7"/>
    <mergeCell ref="N5:N7"/>
    <mergeCell ref="P5:P7"/>
    <mergeCell ref="Q5:Q7"/>
    <mergeCell ref="R5:R7"/>
    <mergeCell ref="S5:S7"/>
    <mergeCell ref="AG5:AG7"/>
    <mergeCell ref="AH5:AH7"/>
    <mergeCell ref="AI5:AI7"/>
    <mergeCell ref="AJ5:AJ7"/>
    <mergeCell ref="AK5:AK7"/>
    <mergeCell ref="AL5:AL7"/>
    <mergeCell ref="Z5:Z7"/>
    <mergeCell ref="AA5:AA7"/>
    <mergeCell ref="AB5:AB7"/>
    <mergeCell ref="AC5:AC7"/>
    <mergeCell ref="BC4:BK4"/>
    <mergeCell ref="CO5:CO7"/>
    <mergeCell ref="CQ5:CQ7"/>
    <mergeCell ref="CR5:CR7"/>
    <mergeCell ref="CS5:CS7"/>
    <mergeCell ref="CT5:CT7"/>
    <mergeCell ref="CU5:CU7"/>
    <mergeCell ref="CK5:CK7"/>
    <mergeCell ref="CL5:CL7"/>
    <mergeCell ref="CM5:CM7"/>
    <mergeCell ref="CN5:CN7"/>
    <mergeCell ref="BD5:BD7"/>
    <mergeCell ref="BE5:BE7"/>
    <mergeCell ref="BQ5:BQ7"/>
    <mergeCell ref="BR5:BR7"/>
    <mergeCell ref="BS5:BS7"/>
    <mergeCell ref="BT5:BT7"/>
    <mergeCell ref="BL5:BL7"/>
    <mergeCell ref="BM5:BM7"/>
    <mergeCell ref="BN5:BN7"/>
    <mergeCell ref="BO5:BO7"/>
    <mergeCell ref="BP5:BP7"/>
    <mergeCell ref="BS4:CA4"/>
    <mergeCell ref="CB4:CJ4"/>
    <mergeCell ref="CY6:CY7"/>
    <mergeCell ref="DH6:DH7"/>
    <mergeCell ref="DQ6:DQ7"/>
    <mergeCell ref="EH5:EH7"/>
    <mergeCell ref="EJ5:EJ7"/>
    <mergeCell ref="EI6:EI7"/>
    <mergeCell ref="DW5:DW7"/>
    <mergeCell ref="DX5:DX7"/>
    <mergeCell ref="DY5:DY7"/>
    <mergeCell ref="EA5:EA7"/>
    <mergeCell ref="EB5:EB7"/>
    <mergeCell ref="EC5:EC7"/>
    <mergeCell ref="DZ6:DZ7"/>
    <mergeCell ref="DP5:DP7"/>
    <mergeCell ref="DR5:DR7"/>
    <mergeCell ref="DS5:DS7"/>
    <mergeCell ref="DU5:DU7"/>
    <mergeCell ref="DV5:DV7"/>
    <mergeCell ref="DJ5:DJ7"/>
    <mergeCell ref="DK5:DK7"/>
    <mergeCell ref="DL5:DL7"/>
    <mergeCell ref="DM5:DM7"/>
    <mergeCell ref="DD5:DD7"/>
    <mergeCell ref="DE5:DE7"/>
  </mergeCells>
  <hyperlinks>
    <hyperlink ref="I14" r:id="rId1"/>
    <hyperlink ref="I28" r:id="rId2"/>
    <hyperlink ref="I31" r:id="rId3"/>
    <hyperlink ref="I12" r:id="rId4" display="asagec.colombia@gmail.com"/>
    <hyperlink ref="I10" r:id="rId5"/>
    <hyperlink ref="I30" r:id="rId6"/>
    <hyperlink ref="I34" r:id="rId7"/>
    <hyperlink ref="I9" r:id="rId8"/>
    <hyperlink ref="I11" r:id="rId9"/>
    <hyperlink ref="I21" r:id="rId10"/>
    <hyperlink ref="I20" r:id="rId11"/>
    <hyperlink ref="I25" r:id="rId12"/>
    <hyperlink ref="I26" r:id="rId13"/>
    <hyperlink ref="I39" r:id="rId14"/>
    <hyperlink ref="I38" r:id="rId15"/>
    <hyperlink ref="I22" r:id="rId16"/>
    <hyperlink ref="I35" r:id="rId17"/>
    <hyperlink ref="I17" r:id="rId18"/>
    <hyperlink ref="I32" r:id="rId19" display="naylihuertas@hotmail.com"/>
  </hyperlinks>
  <pageMargins left="0.7" right="0.7" top="0.75" bottom="0.75" header="0.3" footer="0.3"/>
  <pageSetup orientation="portrait" r:id="rId20"/>
  <drawing r:id="rId21"/>
  <legacyDrawing r:id="rId2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18"/>
  <dimension ref="A1:FF43"/>
  <sheetViews>
    <sheetView workbookViewId="0">
      <pane xSplit="6" ySplit="15" topLeftCell="FB16" activePane="bottomRight" state="frozen"/>
      <selection activeCell="A83" sqref="A83"/>
      <selection pane="topRight" activeCell="A83" sqref="A83"/>
      <selection pane="bottomLeft" activeCell="A83" sqref="A83"/>
      <selection pane="bottomRight" activeCell="A11" sqref="A11:XFD11"/>
    </sheetView>
  </sheetViews>
  <sheetFormatPr baseColWidth="10" defaultRowHeight="15"/>
  <cols>
    <col min="5" max="5" width="45.5703125" customWidth="1"/>
    <col min="7" max="7" width="20.5703125" customWidth="1"/>
    <col min="9" max="9" width="31" customWidth="1"/>
    <col min="10" max="10" width="13.42578125" customWidth="1"/>
    <col min="12" max="12" width="16.42578125" customWidth="1"/>
    <col min="13" max="13" width="16.5703125" customWidth="1"/>
    <col min="14" max="14" width="20.5703125" customWidth="1"/>
    <col min="16" max="16" width="14" customWidth="1"/>
    <col min="43" max="43" width="13.42578125" customWidth="1"/>
    <col min="71" max="71" width="11.42578125" style="170"/>
    <col min="160" max="160" width="35.42578125" customWidth="1"/>
  </cols>
  <sheetData>
    <row r="1" spans="1:162" s="157" customFormat="1" ht="52.5" customHeight="1">
      <c r="A1" s="3302" t="s">
        <v>5</v>
      </c>
      <c r="B1" s="3303"/>
      <c r="C1" s="3303"/>
      <c r="D1" s="3303"/>
      <c r="E1" s="3303"/>
      <c r="F1" s="3303"/>
      <c r="G1" s="3303"/>
      <c r="H1" s="3303"/>
      <c r="I1" s="3303"/>
      <c r="J1" s="3303"/>
      <c r="K1" s="3303"/>
      <c r="L1" s="3303"/>
      <c r="M1" s="3303"/>
      <c r="N1" s="3304"/>
      <c r="O1" s="3305" t="s">
        <v>3144</v>
      </c>
      <c r="P1" s="3308" t="s">
        <v>6</v>
      </c>
      <c r="Q1" s="3309"/>
      <c r="R1" s="3309"/>
      <c r="S1" s="3309"/>
      <c r="T1" s="3309"/>
      <c r="U1" s="3309"/>
      <c r="V1" s="3310"/>
      <c r="W1" s="3311" t="s">
        <v>7</v>
      </c>
      <c r="X1" s="3312"/>
      <c r="Y1" s="3312"/>
      <c r="Z1" s="3312"/>
      <c r="AA1" s="3313"/>
      <c r="AB1" s="3314" t="s">
        <v>8167</v>
      </c>
      <c r="AC1" s="3315"/>
      <c r="AD1" s="3316"/>
      <c r="AE1" s="3317" t="s">
        <v>3138</v>
      </c>
      <c r="AF1" s="3320" t="s">
        <v>9</v>
      </c>
      <c r="AG1" s="3321"/>
      <c r="AH1" s="3321"/>
      <c r="AI1" s="3321"/>
      <c r="AJ1" s="3321"/>
      <c r="AK1" s="3321"/>
      <c r="AL1" s="3321"/>
      <c r="AM1" s="3321"/>
      <c r="AN1" s="3321"/>
      <c r="AO1" s="3321"/>
      <c r="AP1" s="3321"/>
      <c r="AQ1" s="3321"/>
      <c r="AR1" s="3321"/>
      <c r="AS1" s="3321"/>
      <c r="AT1" s="3321"/>
      <c r="AU1" s="3322"/>
      <c r="AV1" s="3323" t="s">
        <v>3139</v>
      </c>
      <c r="AW1" s="3323" t="s">
        <v>3151</v>
      </c>
      <c r="AX1" s="3328" t="s">
        <v>6</v>
      </c>
      <c r="AY1" s="3329"/>
      <c r="AZ1" s="3329"/>
      <c r="BA1" s="3329"/>
      <c r="BB1" s="3330"/>
      <c r="BC1" s="3331" t="s">
        <v>10</v>
      </c>
      <c r="BD1" s="3332"/>
      <c r="BE1" s="3332"/>
      <c r="BF1" s="3332"/>
      <c r="BG1" s="3332"/>
      <c r="BH1" s="3332"/>
      <c r="BI1" s="3332"/>
      <c r="BJ1" s="3332"/>
      <c r="BK1" s="3333"/>
      <c r="BL1" s="3264" t="s">
        <v>11</v>
      </c>
      <c r="BM1" s="3265"/>
      <c r="BN1" s="3265"/>
      <c r="BO1" s="3265"/>
      <c r="BP1" s="3265"/>
      <c r="BQ1" s="3265"/>
      <c r="BR1" s="3266"/>
      <c r="BS1" s="3267" t="s">
        <v>13</v>
      </c>
      <c r="BT1" s="3268"/>
      <c r="BU1" s="3268"/>
      <c r="BV1" s="3268"/>
      <c r="BW1" s="3268"/>
      <c r="BX1" s="3268"/>
      <c r="BY1" s="3268"/>
      <c r="BZ1" s="3268"/>
      <c r="CA1" s="3269"/>
      <c r="CB1" s="3270" t="s">
        <v>14</v>
      </c>
      <c r="CC1" s="3271"/>
      <c r="CD1" s="3271"/>
      <c r="CE1" s="3271"/>
      <c r="CF1" s="3271"/>
      <c r="CG1" s="3271"/>
      <c r="CH1" s="3271"/>
      <c r="CI1" s="3271"/>
      <c r="CJ1" s="3272"/>
      <c r="CK1" s="3288" t="s">
        <v>6477</v>
      </c>
      <c r="CL1" s="3289"/>
      <c r="CM1" s="3289"/>
      <c r="CN1" s="3289"/>
      <c r="CO1" s="3289"/>
      <c r="CP1" s="3289"/>
      <c r="CQ1" s="3289"/>
      <c r="CR1" s="3289"/>
      <c r="CS1" s="3289"/>
      <c r="CT1" s="3289"/>
      <c r="CU1" s="3289"/>
      <c r="CV1" s="3289"/>
      <c r="CW1" s="3289"/>
      <c r="CX1" s="3289"/>
      <c r="CY1" s="3289"/>
      <c r="CZ1" s="3289"/>
      <c r="DA1" s="3289"/>
      <c r="DB1" s="3289"/>
      <c r="DC1" s="3289"/>
      <c r="DD1" s="3289"/>
      <c r="DE1" s="3289"/>
      <c r="DF1" s="3289"/>
      <c r="DG1" s="3289"/>
      <c r="DH1" s="3289"/>
      <c r="DI1" s="3289"/>
      <c r="DJ1" s="3289"/>
      <c r="DK1" s="3289"/>
      <c r="DL1" s="3289"/>
      <c r="DM1" s="3289"/>
      <c r="DN1" s="3289"/>
      <c r="DO1" s="3289"/>
      <c r="DP1" s="3289"/>
      <c r="DQ1" s="3289"/>
      <c r="DR1" s="3289"/>
      <c r="DS1" s="3289"/>
      <c r="DT1" s="3289"/>
      <c r="DU1" s="3289"/>
      <c r="DV1" s="3289"/>
      <c r="DW1" s="3289"/>
      <c r="DX1" s="3289"/>
      <c r="DY1" s="3289"/>
      <c r="DZ1" s="3289"/>
      <c r="EA1" s="3289"/>
      <c r="EB1" s="3289"/>
      <c r="EC1" s="3289"/>
      <c r="ED1" s="3289"/>
      <c r="EE1" s="3289"/>
      <c r="EF1" s="3289"/>
      <c r="EG1" s="3289"/>
      <c r="EH1" s="3289"/>
      <c r="EI1" s="3289"/>
      <c r="EJ1" s="3289"/>
      <c r="EK1" s="3289"/>
      <c r="EL1" s="3289"/>
      <c r="EM1" s="3289"/>
      <c r="EN1" s="3289"/>
      <c r="EO1" s="3289"/>
      <c r="EP1" s="3289"/>
      <c r="EQ1" s="3290"/>
      <c r="ER1" s="3290"/>
      <c r="ES1" s="3290"/>
      <c r="ET1" s="3291"/>
      <c r="EU1" s="3292" t="s">
        <v>4182</v>
      </c>
      <c r="EV1" s="3292"/>
      <c r="EW1" s="3292"/>
      <c r="EX1" s="3292"/>
      <c r="EY1" s="3292"/>
      <c r="EZ1" s="3292"/>
      <c r="FA1" s="3292"/>
      <c r="FB1" s="3292"/>
      <c r="FC1" s="3292"/>
      <c r="FD1" s="3293" t="s">
        <v>6478</v>
      </c>
      <c r="FE1" s="3296" t="s">
        <v>6479</v>
      </c>
      <c r="FF1" s="3371" t="s">
        <v>7509</v>
      </c>
    </row>
    <row r="2" spans="1:162" s="166" customFormat="1" ht="56.25" customHeight="1">
      <c r="A2" s="3273" t="s">
        <v>16</v>
      </c>
      <c r="B2" s="3299" t="s">
        <v>17</v>
      </c>
      <c r="C2" s="3273" t="s">
        <v>18</v>
      </c>
      <c r="D2" s="3273" t="s">
        <v>3141</v>
      </c>
      <c r="E2" s="3273" t="s">
        <v>20</v>
      </c>
      <c r="F2" s="3273" t="s">
        <v>21</v>
      </c>
      <c r="G2" s="3273" t="s">
        <v>1127</v>
      </c>
      <c r="H2" s="3273" t="s">
        <v>6480</v>
      </c>
      <c r="I2" s="3273" t="s">
        <v>1129</v>
      </c>
      <c r="J2" s="3273" t="s">
        <v>6481</v>
      </c>
      <c r="K2" s="3273" t="s">
        <v>3143</v>
      </c>
      <c r="L2" s="3273" t="s">
        <v>24</v>
      </c>
      <c r="M2" s="3273" t="s">
        <v>25</v>
      </c>
      <c r="N2" s="3273" t="s">
        <v>26</v>
      </c>
      <c r="O2" s="3306"/>
      <c r="P2" s="3276" t="s">
        <v>28</v>
      </c>
      <c r="Q2" s="3276" t="s">
        <v>29</v>
      </c>
      <c r="R2" s="3276" t="s">
        <v>30</v>
      </c>
      <c r="S2" s="3276" t="s">
        <v>6482</v>
      </c>
      <c r="T2" s="3276" t="s">
        <v>6483</v>
      </c>
      <c r="U2" s="3276" t="s">
        <v>31</v>
      </c>
      <c r="V2" s="3276" t="s">
        <v>32</v>
      </c>
      <c r="W2" s="3279" t="s">
        <v>1131</v>
      </c>
      <c r="X2" s="3279" t="s">
        <v>1132</v>
      </c>
      <c r="Y2" s="3279" t="s">
        <v>1133</v>
      </c>
      <c r="Z2" s="3279" t="s">
        <v>33</v>
      </c>
      <c r="AA2" s="3279" t="s">
        <v>34</v>
      </c>
      <c r="AB2" s="3285" t="s">
        <v>8009</v>
      </c>
      <c r="AC2" s="3285" t="s">
        <v>8010</v>
      </c>
      <c r="AD2" s="3285" t="s">
        <v>30</v>
      </c>
      <c r="AE2" s="3318"/>
      <c r="AF2" s="3282" t="s">
        <v>37</v>
      </c>
      <c r="AG2" s="3282" t="s">
        <v>38</v>
      </c>
      <c r="AH2" s="3282" t="s">
        <v>3146</v>
      </c>
      <c r="AI2" s="3282" t="s">
        <v>3147</v>
      </c>
      <c r="AJ2" s="3282" t="s">
        <v>1139</v>
      </c>
      <c r="AK2" s="3282" t="s">
        <v>3148</v>
      </c>
      <c r="AL2" s="3282" t="s">
        <v>3149</v>
      </c>
      <c r="AM2" s="3282" t="s">
        <v>3150</v>
      </c>
      <c r="AN2" s="3282" t="s">
        <v>39</v>
      </c>
      <c r="AO2" s="3282" t="s">
        <v>6484</v>
      </c>
      <c r="AP2" s="325" t="s">
        <v>6485</v>
      </c>
      <c r="AQ2" s="325" t="s">
        <v>6486</v>
      </c>
      <c r="AR2" s="325" t="s">
        <v>6487</v>
      </c>
      <c r="AS2" s="325" t="s">
        <v>6488</v>
      </c>
      <c r="AT2" s="325" t="s">
        <v>6489</v>
      </c>
      <c r="AU2" s="325" t="s">
        <v>6490</v>
      </c>
      <c r="AV2" s="3324"/>
      <c r="AW2" s="3324"/>
      <c r="AX2" s="349" t="s">
        <v>44</v>
      </c>
      <c r="AY2" s="349" t="s">
        <v>45</v>
      </c>
      <c r="AZ2" s="349" t="s">
        <v>30</v>
      </c>
      <c r="BA2" s="349" t="s">
        <v>31</v>
      </c>
      <c r="BB2" s="349" t="s">
        <v>32</v>
      </c>
      <c r="BC2" s="3325" t="s">
        <v>46</v>
      </c>
      <c r="BD2" s="3325" t="s">
        <v>47</v>
      </c>
      <c r="BE2" s="3325" t="s">
        <v>30</v>
      </c>
      <c r="BF2" s="3325" t="s">
        <v>48</v>
      </c>
      <c r="BG2" s="3325" t="s">
        <v>49</v>
      </c>
      <c r="BH2" s="3325" t="s">
        <v>4235</v>
      </c>
      <c r="BI2" s="3325" t="s">
        <v>50</v>
      </c>
      <c r="BJ2" s="3325" t="s">
        <v>51</v>
      </c>
      <c r="BK2" s="3325" t="s">
        <v>6491</v>
      </c>
      <c r="BL2" s="326" t="s">
        <v>52</v>
      </c>
      <c r="BM2" s="326" t="s">
        <v>53</v>
      </c>
      <c r="BN2" s="326" t="s">
        <v>46</v>
      </c>
      <c r="BO2" s="327" t="s">
        <v>47</v>
      </c>
      <c r="BP2" s="327" t="s">
        <v>30</v>
      </c>
      <c r="BQ2" s="328" t="s">
        <v>54</v>
      </c>
      <c r="BR2" s="328" t="s">
        <v>50</v>
      </c>
      <c r="BS2" s="325" t="s">
        <v>52</v>
      </c>
      <c r="BT2" s="329" t="s">
        <v>53</v>
      </c>
      <c r="BU2" s="329" t="s">
        <v>55</v>
      </c>
      <c r="BV2" s="329" t="s">
        <v>56</v>
      </c>
      <c r="BW2" s="329" t="s">
        <v>57</v>
      </c>
      <c r="BX2" s="329" t="s">
        <v>46</v>
      </c>
      <c r="BY2" s="329" t="s">
        <v>58</v>
      </c>
      <c r="BZ2" s="329" t="s">
        <v>59</v>
      </c>
      <c r="CA2" s="329" t="s">
        <v>60</v>
      </c>
      <c r="CB2" s="335" t="s">
        <v>61</v>
      </c>
      <c r="CC2" s="335" t="s">
        <v>53</v>
      </c>
      <c r="CD2" s="335" t="s">
        <v>62</v>
      </c>
      <c r="CE2" s="335" t="s">
        <v>63</v>
      </c>
      <c r="CF2" s="335" t="s">
        <v>38</v>
      </c>
      <c r="CG2" s="335" t="s">
        <v>46</v>
      </c>
      <c r="CH2" s="335" t="s">
        <v>47</v>
      </c>
      <c r="CI2" s="335" t="s">
        <v>30</v>
      </c>
      <c r="CJ2" s="335" t="s">
        <v>60</v>
      </c>
      <c r="CK2" s="3352" t="s">
        <v>6492</v>
      </c>
      <c r="CL2" s="3352" t="s">
        <v>53</v>
      </c>
      <c r="CM2" s="3352" t="s">
        <v>62</v>
      </c>
      <c r="CN2" s="3352" t="s">
        <v>63</v>
      </c>
      <c r="CO2" s="3352" t="s">
        <v>38</v>
      </c>
      <c r="CP2" s="330" t="s">
        <v>46</v>
      </c>
      <c r="CQ2" s="3352" t="s">
        <v>6493</v>
      </c>
      <c r="CR2" s="3352" t="s">
        <v>6494</v>
      </c>
      <c r="CS2" s="3352" t="s">
        <v>6495</v>
      </c>
      <c r="CT2" s="3355" t="s">
        <v>6492</v>
      </c>
      <c r="CU2" s="3355" t="s">
        <v>53</v>
      </c>
      <c r="CV2" s="3355" t="s">
        <v>62</v>
      </c>
      <c r="CW2" s="3355" t="s">
        <v>63</v>
      </c>
      <c r="CX2" s="3355" t="s">
        <v>38</v>
      </c>
      <c r="CY2" s="342" t="s">
        <v>46</v>
      </c>
      <c r="CZ2" s="3355" t="s">
        <v>6493</v>
      </c>
      <c r="DA2" s="3355" t="s">
        <v>6494</v>
      </c>
      <c r="DB2" s="3355" t="s">
        <v>6495</v>
      </c>
      <c r="DC2" s="3358" t="s">
        <v>6492</v>
      </c>
      <c r="DD2" s="3358" t="s">
        <v>53</v>
      </c>
      <c r="DE2" s="3358" t="s">
        <v>62</v>
      </c>
      <c r="DF2" s="3358" t="s">
        <v>63</v>
      </c>
      <c r="DG2" s="3358" t="s">
        <v>38</v>
      </c>
      <c r="DH2" s="343" t="s">
        <v>46</v>
      </c>
      <c r="DI2" s="3358" t="s">
        <v>6493</v>
      </c>
      <c r="DJ2" s="3358" t="s">
        <v>6494</v>
      </c>
      <c r="DK2" s="3358" t="s">
        <v>6495</v>
      </c>
      <c r="DL2" s="3355" t="s">
        <v>6492</v>
      </c>
      <c r="DM2" s="3355" t="s">
        <v>53</v>
      </c>
      <c r="DN2" s="3355" t="s">
        <v>62</v>
      </c>
      <c r="DO2" s="3355" t="s">
        <v>63</v>
      </c>
      <c r="DP2" s="3355" t="s">
        <v>38</v>
      </c>
      <c r="DQ2" s="342" t="s">
        <v>46</v>
      </c>
      <c r="DR2" s="3355" t="s">
        <v>6493</v>
      </c>
      <c r="DS2" s="3355" t="s">
        <v>6494</v>
      </c>
      <c r="DT2" s="3355" t="s">
        <v>6495</v>
      </c>
      <c r="DU2" s="3352" t="s">
        <v>6492</v>
      </c>
      <c r="DV2" s="3352" t="s">
        <v>53</v>
      </c>
      <c r="DW2" s="3352" t="s">
        <v>62</v>
      </c>
      <c r="DX2" s="3352" t="s">
        <v>63</v>
      </c>
      <c r="DY2" s="3352" t="s">
        <v>38</v>
      </c>
      <c r="DZ2" s="330" t="s">
        <v>46</v>
      </c>
      <c r="EA2" s="3352" t="s">
        <v>6493</v>
      </c>
      <c r="EB2" s="3352" t="s">
        <v>6494</v>
      </c>
      <c r="EC2" s="3352" t="s">
        <v>6495</v>
      </c>
      <c r="ED2" s="3355" t="s">
        <v>6492</v>
      </c>
      <c r="EE2" s="3355" t="s">
        <v>53</v>
      </c>
      <c r="EF2" s="3355" t="s">
        <v>62</v>
      </c>
      <c r="EG2" s="3355" t="s">
        <v>63</v>
      </c>
      <c r="EH2" s="3355" t="s">
        <v>38</v>
      </c>
      <c r="EI2" s="342" t="s">
        <v>46</v>
      </c>
      <c r="EJ2" s="3355" t="s">
        <v>6493</v>
      </c>
      <c r="EK2" s="3355" t="s">
        <v>6494</v>
      </c>
      <c r="EL2" s="3355" t="s">
        <v>6495</v>
      </c>
      <c r="EM2" s="3358" t="s">
        <v>53</v>
      </c>
      <c r="EN2" s="3358" t="s">
        <v>62</v>
      </c>
      <c r="EO2" s="3358" t="s">
        <v>63</v>
      </c>
      <c r="EP2" s="3358" t="s">
        <v>38</v>
      </c>
      <c r="EQ2" s="3358" t="s">
        <v>6496</v>
      </c>
      <c r="ER2" s="3358" t="s">
        <v>6493</v>
      </c>
      <c r="ES2" s="3358" t="s">
        <v>6494</v>
      </c>
      <c r="ET2" s="3358" t="s">
        <v>6495</v>
      </c>
      <c r="EU2" s="3364" t="s">
        <v>6497</v>
      </c>
      <c r="EV2" s="3364" t="s">
        <v>6498</v>
      </c>
      <c r="EW2" s="3364" t="s">
        <v>6499</v>
      </c>
      <c r="EX2" s="3364" t="s">
        <v>6500</v>
      </c>
      <c r="EY2" s="3362" t="s">
        <v>6501</v>
      </c>
      <c r="EZ2" s="3362"/>
      <c r="FA2" s="3362"/>
      <c r="FB2" s="3362" t="s">
        <v>6502</v>
      </c>
      <c r="FC2" s="3362"/>
      <c r="FD2" s="3294"/>
      <c r="FE2" s="3297"/>
      <c r="FF2" s="3372"/>
    </row>
    <row r="3" spans="1:162" ht="11.25" customHeight="1">
      <c r="A3" s="3274"/>
      <c r="B3" s="3300"/>
      <c r="C3" s="3274"/>
      <c r="D3" s="3274"/>
      <c r="E3" s="3274"/>
      <c r="F3" s="3274"/>
      <c r="G3" s="3274"/>
      <c r="H3" s="3274"/>
      <c r="I3" s="3274"/>
      <c r="J3" s="3274"/>
      <c r="K3" s="3274"/>
      <c r="L3" s="3274"/>
      <c r="M3" s="3274"/>
      <c r="N3" s="3274"/>
      <c r="O3" s="3306"/>
      <c r="P3" s="3277"/>
      <c r="Q3" s="3277"/>
      <c r="R3" s="3277"/>
      <c r="S3" s="3277"/>
      <c r="T3" s="3277"/>
      <c r="U3" s="3277"/>
      <c r="V3" s="3277"/>
      <c r="W3" s="3280"/>
      <c r="X3" s="3280"/>
      <c r="Y3" s="3280"/>
      <c r="Z3" s="3280"/>
      <c r="AA3" s="3280"/>
      <c r="AB3" s="3286"/>
      <c r="AC3" s="3286"/>
      <c r="AD3" s="3286"/>
      <c r="AE3" s="3318"/>
      <c r="AF3" s="3283"/>
      <c r="AG3" s="3283"/>
      <c r="AH3" s="3283"/>
      <c r="AI3" s="3283"/>
      <c r="AJ3" s="3283"/>
      <c r="AK3" s="3283"/>
      <c r="AL3" s="3283"/>
      <c r="AM3" s="3283"/>
      <c r="AN3" s="3283"/>
      <c r="AO3" s="3283"/>
      <c r="AP3" s="3282"/>
      <c r="AQ3" s="331"/>
      <c r="AR3" s="3367"/>
      <c r="AS3" s="3367"/>
      <c r="AT3" s="3369"/>
      <c r="AU3" s="3282"/>
      <c r="AV3" s="3323" t="s">
        <v>6503</v>
      </c>
      <c r="AW3" s="3323"/>
      <c r="AX3" s="352"/>
      <c r="AY3" s="352"/>
      <c r="AZ3" s="352"/>
      <c r="BA3" s="352"/>
      <c r="BB3" s="352"/>
      <c r="BC3" s="3326"/>
      <c r="BD3" s="3326"/>
      <c r="BE3" s="3326"/>
      <c r="BF3" s="3326"/>
      <c r="BG3" s="3326"/>
      <c r="BH3" s="3326"/>
      <c r="BI3" s="3326"/>
      <c r="BJ3" s="3326"/>
      <c r="BK3" s="3326"/>
      <c r="BL3" s="3337"/>
      <c r="BM3" s="3337"/>
      <c r="BN3" s="3337"/>
      <c r="BO3" s="3337"/>
      <c r="BP3" s="3337"/>
      <c r="BQ3" s="3337"/>
      <c r="BR3" s="3337"/>
      <c r="BS3" s="3282"/>
      <c r="BT3" s="3346"/>
      <c r="BU3" s="3346"/>
      <c r="BV3" s="3346"/>
      <c r="BW3" s="3346"/>
      <c r="BX3" s="3346"/>
      <c r="BY3" s="3346"/>
      <c r="BZ3" s="3346"/>
      <c r="CA3" s="3346"/>
      <c r="CB3" s="3349"/>
      <c r="CC3" s="3349"/>
      <c r="CD3" s="3349"/>
      <c r="CE3" s="3349"/>
      <c r="CF3" s="3349"/>
      <c r="CG3" s="3349"/>
      <c r="CH3" s="3349"/>
      <c r="CI3" s="3349"/>
      <c r="CJ3" s="3349"/>
      <c r="CK3" s="3353"/>
      <c r="CL3" s="3353"/>
      <c r="CM3" s="3353"/>
      <c r="CN3" s="3353"/>
      <c r="CO3" s="3353"/>
      <c r="CP3" s="336" t="s">
        <v>6504</v>
      </c>
      <c r="CQ3" s="3353"/>
      <c r="CR3" s="3353"/>
      <c r="CS3" s="3353"/>
      <c r="CT3" s="3356"/>
      <c r="CU3" s="3356"/>
      <c r="CV3" s="3356"/>
      <c r="CW3" s="3356"/>
      <c r="CX3" s="3356"/>
      <c r="CY3" s="3355" t="s">
        <v>6505</v>
      </c>
      <c r="CZ3" s="3356"/>
      <c r="DA3" s="3356"/>
      <c r="DB3" s="3356"/>
      <c r="DC3" s="3359"/>
      <c r="DD3" s="3359"/>
      <c r="DE3" s="3359"/>
      <c r="DF3" s="3359"/>
      <c r="DG3" s="3359"/>
      <c r="DH3" s="3358" t="s">
        <v>6506</v>
      </c>
      <c r="DI3" s="3359"/>
      <c r="DJ3" s="3359"/>
      <c r="DK3" s="3359"/>
      <c r="DL3" s="3356"/>
      <c r="DM3" s="3356"/>
      <c r="DN3" s="3356"/>
      <c r="DO3" s="3356"/>
      <c r="DP3" s="3356"/>
      <c r="DQ3" s="3355" t="s">
        <v>6507</v>
      </c>
      <c r="DR3" s="3356"/>
      <c r="DS3" s="3356"/>
      <c r="DT3" s="3356"/>
      <c r="DU3" s="3353"/>
      <c r="DV3" s="3353"/>
      <c r="DW3" s="3353"/>
      <c r="DX3" s="3353"/>
      <c r="DY3" s="3353"/>
      <c r="DZ3" s="3352" t="s">
        <v>6508</v>
      </c>
      <c r="EA3" s="3353"/>
      <c r="EB3" s="3353"/>
      <c r="EC3" s="3353"/>
      <c r="ED3" s="3356"/>
      <c r="EE3" s="3356"/>
      <c r="EF3" s="3356"/>
      <c r="EG3" s="3356"/>
      <c r="EH3" s="3356"/>
      <c r="EI3" s="3355" t="s">
        <v>6509</v>
      </c>
      <c r="EJ3" s="3356"/>
      <c r="EK3" s="3356"/>
      <c r="EL3" s="3356"/>
      <c r="EM3" s="3359"/>
      <c r="EN3" s="3359"/>
      <c r="EO3" s="3359"/>
      <c r="EP3" s="3359"/>
      <c r="EQ3" s="3359"/>
      <c r="ER3" s="3359"/>
      <c r="ES3" s="3359"/>
      <c r="ET3" s="3359"/>
      <c r="EU3" s="3366"/>
      <c r="EV3" s="3366"/>
      <c r="EW3" s="3366"/>
      <c r="EX3" s="3366"/>
      <c r="EY3" s="348" t="s">
        <v>6510</v>
      </c>
      <c r="EZ3" s="348" t="s">
        <v>6511</v>
      </c>
      <c r="FA3" s="348" t="s">
        <v>6512</v>
      </c>
      <c r="FB3" s="344" t="s">
        <v>6513</v>
      </c>
      <c r="FC3" s="344" t="s">
        <v>4</v>
      </c>
      <c r="FD3" s="3295"/>
      <c r="FE3" s="3298"/>
      <c r="FF3" s="3373"/>
    </row>
    <row r="4" spans="1:162" ht="15" customHeight="1">
      <c r="A4" s="3274"/>
      <c r="B4" s="3300"/>
      <c r="C4" s="3274"/>
      <c r="D4" s="3274"/>
      <c r="E4" s="3274"/>
      <c r="F4" s="3274"/>
      <c r="G4" s="3274"/>
      <c r="H4" s="3274"/>
      <c r="I4" s="3274"/>
      <c r="J4" s="3274"/>
      <c r="K4" s="3274"/>
      <c r="L4" s="3274"/>
      <c r="M4" s="3274"/>
      <c r="N4" s="3274"/>
      <c r="O4" s="3306"/>
      <c r="P4" s="3277"/>
      <c r="Q4" s="3277"/>
      <c r="R4" s="3277"/>
      <c r="S4" s="3277"/>
      <c r="T4" s="3277"/>
      <c r="U4" s="3277"/>
      <c r="V4" s="3277"/>
      <c r="W4" s="3280"/>
      <c r="X4" s="3280"/>
      <c r="Y4" s="3280"/>
      <c r="Z4" s="3280"/>
      <c r="AA4" s="3280"/>
      <c r="AB4" s="3286"/>
      <c r="AC4" s="3286"/>
      <c r="AD4" s="3286"/>
      <c r="AE4" s="3318"/>
      <c r="AF4" s="3283"/>
      <c r="AG4" s="3283"/>
      <c r="AH4" s="3283"/>
      <c r="AI4" s="3283"/>
      <c r="AJ4" s="3283"/>
      <c r="AK4" s="3283"/>
      <c r="AL4" s="3283"/>
      <c r="AM4" s="3283"/>
      <c r="AN4" s="3283"/>
      <c r="AO4" s="3283"/>
      <c r="AP4" s="3283"/>
      <c r="AQ4" s="364"/>
      <c r="AR4" s="3389"/>
      <c r="AS4" s="3389"/>
      <c r="AT4" s="3390"/>
      <c r="AU4" s="3283"/>
      <c r="AV4" s="3363"/>
      <c r="AW4" s="3363"/>
      <c r="AX4" s="352"/>
      <c r="AY4" s="352"/>
      <c r="AZ4" s="352"/>
      <c r="BA4" s="352"/>
      <c r="BB4" s="352"/>
      <c r="BC4" s="3326"/>
      <c r="BD4" s="3326"/>
      <c r="BE4" s="3326"/>
      <c r="BF4" s="3326"/>
      <c r="BG4" s="3326"/>
      <c r="BH4" s="3326"/>
      <c r="BI4" s="3326"/>
      <c r="BJ4" s="3326"/>
      <c r="BK4" s="3326"/>
      <c r="BL4" s="3338"/>
      <c r="BM4" s="3338"/>
      <c r="BN4" s="3338"/>
      <c r="BO4" s="3338"/>
      <c r="BP4" s="3338"/>
      <c r="BQ4" s="3338"/>
      <c r="BR4" s="3338"/>
      <c r="BS4" s="3283"/>
      <c r="BT4" s="3347"/>
      <c r="BU4" s="3347"/>
      <c r="BV4" s="3347"/>
      <c r="BW4" s="3347"/>
      <c r="BX4" s="3347"/>
      <c r="BY4" s="3347"/>
      <c r="BZ4" s="3347"/>
      <c r="CA4" s="3347"/>
      <c r="CB4" s="3350"/>
      <c r="CC4" s="3350"/>
      <c r="CD4" s="3350"/>
      <c r="CE4" s="3350"/>
      <c r="CF4" s="3350"/>
      <c r="CG4" s="3350"/>
      <c r="CH4" s="3350"/>
      <c r="CI4" s="3350"/>
      <c r="CJ4" s="3350"/>
      <c r="CK4" s="3353"/>
      <c r="CL4" s="3353"/>
      <c r="CM4" s="3353"/>
      <c r="CN4" s="3353"/>
      <c r="CO4" s="3353"/>
      <c r="CP4" s="351"/>
      <c r="CQ4" s="3353"/>
      <c r="CR4" s="3353"/>
      <c r="CS4" s="3353"/>
      <c r="CT4" s="3356"/>
      <c r="CU4" s="3356"/>
      <c r="CV4" s="3356"/>
      <c r="CW4" s="3356"/>
      <c r="CX4" s="3356"/>
      <c r="CY4" s="3356"/>
      <c r="CZ4" s="3356"/>
      <c r="DA4" s="3356"/>
      <c r="DB4" s="3356"/>
      <c r="DC4" s="3359"/>
      <c r="DD4" s="3359"/>
      <c r="DE4" s="3359"/>
      <c r="DF4" s="3359"/>
      <c r="DG4" s="3359"/>
      <c r="DH4" s="3359"/>
      <c r="DI4" s="3359"/>
      <c r="DJ4" s="3359"/>
      <c r="DK4" s="3359"/>
      <c r="DL4" s="3356"/>
      <c r="DM4" s="3356"/>
      <c r="DN4" s="3356"/>
      <c r="DO4" s="3356"/>
      <c r="DP4" s="3356"/>
      <c r="DQ4" s="3356"/>
      <c r="DR4" s="3356"/>
      <c r="DS4" s="3356"/>
      <c r="DT4" s="3356"/>
      <c r="DU4" s="3353"/>
      <c r="DV4" s="3353"/>
      <c r="DW4" s="3353"/>
      <c r="DX4" s="3353"/>
      <c r="DY4" s="3353"/>
      <c r="DZ4" s="3353"/>
      <c r="EA4" s="3353"/>
      <c r="EB4" s="3353"/>
      <c r="EC4" s="3353"/>
      <c r="ED4" s="3356"/>
      <c r="EE4" s="3356"/>
      <c r="EF4" s="3356"/>
      <c r="EG4" s="3356"/>
      <c r="EH4" s="3356"/>
      <c r="EI4" s="3356"/>
      <c r="EJ4" s="3356"/>
      <c r="EK4" s="3356"/>
      <c r="EL4" s="3356"/>
      <c r="EM4" s="3359"/>
      <c r="EN4" s="3359"/>
      <c r="EO4" s="3359"/>
      <c r="EP4" s="3359"/>
      <c r="EQ4" s="3359"/>
      <c r="ER4" s="3359"/>
      <c r="ES4" s="3359"/>
      <c r="ET4" s="3359"/>
      <c r="EU4" s="354"/>
      <c r="EV4" s="354"/>
      <c r="EW4" s="354"/>
      <c r="EX4" s="354"/>
      <c r="EY4" s="354" t="s">
        <v>6514</v>
      </c>
      <c r="EZ4" s="354"/>
      <c r="FA4" s="354"/>
      <c r="FB4" s="354"/>
      <c r="FC4" s="354"/>
      <c r="FD4" s="355"/>
      <c r="FE4" s="356"/>
      <c r="FF4" s="190"/>
    </row>
    <row r="5" spans="1:162" s="139" customFormat="1" ht="15" customHeight="1">
      <c r="A5" s="1333"/>
      <c r="B5" s="1334"/>
      <c r="C5" s="1333" t="s">
        <v>11609</v>
      </c>
      <c r="D5" s="1333" t="s">
        <v>1153</v>
      </c>
      <c r="E5" s="1336" t="s">
        <v>11610</v>
      </c>
      <c r="F5" s="2047">
        <v>17063267</v>
      </c>
      <c r="G5" s="1333"/>
      <c r="H5" s="1333"/>
      <c r="I5" s="1333"/>
      <c r="J5" s="1333"/>
      <c r="K5" s="1333"/>
      <c r="L5" s="1333"/>
      <c r="M5" s="1333"/>
      <c r="N5" s="1333"/>
      <c r="O5" s="1333"/>
      <c r="P5" s="1333"/>
      <c r="Q5" s="1333"/>
      <c r="R5" s="1333"/>
      <c r="S5" s="1333"/>
      <c r="T5" s="1333"/>
      <c r="U5" s="1333"/>
      <c r="V5" s="1333"/>
      <c r="W5" s="1333"/>
      <c r="X5" s="1333"/>
      <c r="Y5" s="1333"/>
      <c r="Z5" s="1333"/>
      <c r="AA5" s="1333"/>
      <c r="AB5" s="1333"/>
      <c r="AC5" s="1333"/>
      <c r="AD5" s="1333"/>
      <c r="AE5" s="1333"/>
      <c r="AF5" s="1333"/>
      <c r="AG5" s="1333"/>
      <c r="AH5" s="1333"/>
      <c r="AI5" s="1333"/>
      <c r="AJ5" s="1336" t="s">
        <v>1153</v>
      </c>
      <c r="AK5" s="1336" t="s">
        <v>1153</v>
      </c>
      <c r="AL5" s="1336" t="s">
        <v>1153</v>
      </c>
      <c r="AM5" s="1336" t="s">
        <v>1153</v>
      </c>
      <c r="AN5" s="1336" t="s">
        <v>1153</v>
      </c>
      <c r="AO5" s="1336" t="s">
        <v>1153</v>
      </c>
      <c r="AP5" s="1336" t="s">
        <v>1153</v>
      </c>
      <c r="AQ5" s="1336" t="s">
        <v>1153</v>
      </c>
      <c r="AR5" s="1336" t="s">
        <v>1153</v>
      </c>
      <c r="AS5" s="1336" t="s">
        <v>1153</v>
      </c>
      <c r="AT5" s="1336" t="s">
        <v>1153</v>
      </c>
      <c r="AU5" s="1336" t="s">
        <v>1153</v>
      </c>
      <c r="AV5" s="1336" t="s">
        <v>1153</v>
      </c>
      <c r="AW5" s="1336" t="s">
        <v>1153</v>
      </c>
      <c r="AX5" s="1336" t="s">
        <v>1153</v>
      </c>
      <c r="AY5" s="1336" t="s">
        <v>1153</v>
      </c>
      <c r="AZ5" s="1336" t="s">
        <v>1153</v>
      </c>
      <c r="BA5" s="1336" t="s">
        <v>1153</v>
      </c>
      <c r="BB5" s="1336" t="s">
        <v>1153</v>
      </c>
      <c r="BC5" s="1336">
        <v>139</v>
      </c>
      <c r="BD5" s="1336" t="s">
        <v>11613</v>
      </c>
      <c r="BE5" s="1336" t="s">
        <v>1153</v>
      </c>
      <c r="BF5" s="1336" t="s">
        <v>3817</v>
      </c>
      <c r="BG5" s="1336" t="s">
        <v>1153</v>
      </c>
      <c r="BH5" s="1336" t="s">
        <v>1153</v>
      </c>
      <c r="BI5" s="1336" t="s">
        <v>11614</v>
      </c>
      <c r="BJ5" s="1336" t="s">
        <v>11615</v>
      </c>
      <c r="BK5" s="1336" t="s">
        <v>11616</v>
      </c>
      <c r="BL5" s="1336" t="s">
        <v>1153</v>
      </c>
      <c r="BM5" s="1336" t="s">
        <v>1153</v>
      </c>
      <c r="BN5" s="1336" t="s">
        <v>1153</v>
      </c>
      <c r="BO5" s="1336" t="s">
        <v>1153</v>
      </c>
      <c r="BP5" s="1336" t="s">
        <v>1153</v>
      </c>
      <c r="BQ5" s="1336" t="s">
        <v>1153</v>
      </c>
      <c r="BR5" s="1336" t="s">
        <v>1153</v>
      </c>
      <c r="BS5" s="1336" t="s">
        <v>1153</v>
      </c>
      <c r="BT5" s="1336" t="s">
        <v>1153</v>
      </c>
      <c r="BU5" s="1336" t="s">
        <v>1153</v>
      </c>
      <c r="BV5" s="1336" t="s">
        <v>1153</v>
      </c>
      <c r="BW5" s="1336" t="s">
        <v>1153</v>
      </c>
      <c r="BX5" s="1336" t="s">
        <v>1153</v>
      </c>
      <c r="BY5" s="1336" t="s">
        <v>1153</v>
      </c>
      <c r="BZ5" s="1336" t="s">
        <v>1153</v>
      </c>
      <c r="CA5" s="1336" t="s">
        <v>1153</v>
      </c>
      <c r="CB5" s="1336" t="s">
        <v>1153</v>
      </c>
      <c r="CC5" s="1336" t="s">
        <v>1153</v>
      </c>
      <c r="CD5" s="1336" t="s">
        <v>1153</v>
      </c>
      <c r="CE5" s="1336" t="s">
        <v>1153</v>
      </c>
      <c r="CF5" s="1336" t="s">
        <v>1153</v>
      </c>
      <c r="CG5" s="1336" t="s">
        <v>1153</v>
      </c>
      <c r="CH5" s="1336" t="s">
        <v>1153</v>
      </c>
      <c r="CI5" s="1336" t="s">
        <v>1153</v>
      </c>
      <c r="CJ5" s="1336" t="s">
        <v>1153</v>
      </c>
      <c r="CK5" s="1336" t="s">
        <v>1153</v>
      </c>
      <c r="CL5" s="1336" t="s">
        <v>1153</v>
      </c>
      <c r="CM5" s="1336" t="s">
        <v>1153</v>
      </c>
      <c r="CN5" s="1336" t="s">
        <v>1153</v>
      </c>
      <c r="CO5" s="1336" t="s">
        <v>1153</v>
      </c>
      <c r="CP5" s="1336" t="s">
        <v>11612</v>
      </c>
      <c r="CQ5" s="1336" t="s">
        <v>1153</v>
      </c>
      <c r="CR5" s="1336" t="s">
        <v>1153</v>
      </c>
      <c r="CS5" s="1336" t="s">
        <v>1153</v>
      </c>
      <c r="CT5" s="1336" t="s">
        <v>1153</v>
      </c>
      <c r="CU5" s="1336" t="s">
        <v>1153</v>
      </c>
      <c r="CV5" s="1336" t="s">
        <v>1153</v>
      </c>
      <c r="CW5" s="1336" t="s">
        <v>1153</v>
      </c>
      <c r="CX5" s="1336" t="s">
        <v>1153</v>
      </c>
      <c r="CY5" s="1336" t="s">
        <v>1153</v>
      </c>
      <c r="CZ5" s="1336" t="s">
        <v>1153</v>
      </c>
      <c r="DA5" s="1336" t="s">
        <v>1153</v>
      </c>
      <c r="DB5" s="1336" t="s">
        <v>1153</v>
      </c>
      <c r="DC5" s="1336" t="s">
        <v>1153</v>
      </c>
      <c r="DD5" s="1336" t="s">
        <v>1153</v>
      </c>
      <c r="DE5" s="1336" t="s">
        <v>1153</v>
      </c>
      <c r="DF5" s="1336" t="s">
        <v>1153</v>
      </c>
      <c r="DG5" s="1336" t="s">
        <v>1153</v>
      </c>
      <c r="DH5" s="1336" t="s">
        <v>1153</v>
      </c>
      <c r="DI5" s="1336" t="s">
        <v>1153</v>
      </c>
      <c r="DJ5" s="1336" t="s">
        <v>1153</v>
      </c>
      <c r="DK5" s="1336" t="s">
        <v>1153</v>
      </c>
      <c r="DL5" s="1336" t="s">
        <v>1153</v>
      </c>
      <c r="DM5" s="1336" t="s">
        <v>1153</v>
      </c>
      <c r="DN5" s="1336" t="s">
        <v>1153</v>
      </c>
      <c r="DO5" s="1336" t="s">
        <v>1153</v>
      </c>
      <c r="DP5" s="1336" t="s">
        <v>1153</v>
      </c>
      <c r="DQ5" s="1336" t="s">
        <v>1153</v>
      </c>
      <c r="DR5" s="1336" t="s">
        <v>1153</v>
      </c>
      <c r="DS5" s="1336" t="s">
        <v>1153</v>
      </c>
      <c r="DT5" s="1336" t="s">
        <v>1153</v>
      </c>
      <c r="DU5" s="1336" t="s">
        <v>1153</v>
      </c>
      <c r="DV5" s="1336" t="s">
        <v>1153</v>
      </c>
      <c r="DW5" s="1336" t="s">
        <v>1153</v>
      </c>
      <c r="DX5" s="1336" t="s">
        <v>1153</v>
      </c>
      <c r="DY5" s="1336" t="s">
        <v>1153</v>
      </c>
      <c r="DZ5" s="1336" t="s">
        <v>1153</v>
      </c>
      <c r="EA5" s="1336" t="s">
        <v>1153</v>
      </c>
      <c r="EB5" s="1336" t="s">
        <v>1153</v>
      </c>
      <c r="EC5" s="1336" t="s">
        <v>1153</v>
      </c>
      <c r="ED5" s="1336" t="s">
        <v>1153</v>
      </c>
      <c r="EE5" s="1336" t="s">
        <v>1153</v>
      </c>
      <c r="EF5" s="1336" t="s">
        <v>1153</v>
      </c>
      <c r="EG5" s="1336" t="s">
        <v>1153</v>
      </c>
      <c r="EH5" s="1336" t="s">
        <v>1153</v>
      </c>
      <c r="EI5" s="1336" t="s">
        <v>1153</v>
      </c>
      <c r="EJ5" s="1336" t="s">
        <v>1153</v>
      </c>
      <c r="EK5" s="1336" t="s">
        <v>1153</v>
      </c>
      <c r="EL5" s="1336" t="s">
        <v>1153</v>
      </c>
      <c r="EM5" s="1336" t="s">
        <v>1153</v>
      </c>
      <c r="EN5" s="1336" t="s">
        <v>1153</v>
      </c>
      <c r="EO5" s="1336" t="s">
        <v>1153</v>
      </c>
      <c r="EP5" s="1336" t="s">
        <v>1153</v>
      </c>
      <c r="EQ5" s="1336" t="s">
        <v>1153</v>
      </c>
      <c r="ER5" s="1336" t="s">
        <v>1153</v>
      </c>
      <c r="ES5" s="1336" t="s">
        <v>1153</v>
      </c>
      <c r="ET5" s="1336" t="s">
        <v>1153</v>
      </c>
      <c r="EU5" s="1336" t="s">
        <v>1153</v>
      </c>
      <c r="EV5" s="1336" t="s">
        <v>1153</v>
      </c>
      <c r="EW5" s="1336" t="s">
        <v>1153</v>
      </c>
      <c r="EX5" s="1336" t="s">
        <v>1153</v>
      </c>
      <c r="EY5" s="1336" t="s">
        <v>1153</v>
      </c>
      <c r="EZ5" s="1336" t="s">
        <v>1153</v>
      </c>
      <c r="FA5" s="1336" t="s">
        <v>1153</v>
      </c>
      <c r="FB5" s="1336" t="s">
        <v>1153</v>
      </c>
      <c r="FC5" s="1336" t="s">
        <v>1153</v>
      </c>
      <c r="FD5" s="1336" t="s">
        <v>11611</v>
      </c>
      <c r="FE5" s="1336" t="s">
        <v>1986</v>
      </c>
      <c r="FF5" s="1507">
        <v>46066</v>
      </c>
    </row>
    <row r="6" spans="1:162" s="815" customFormat="1" ht="18" customHeight="1">
      <c r="A6" s="2264" t="s">
        <v>9981</v>
      </c>
      <c r="B6" s="2574">
        <v>45677</v>
      </c>
      <c r="C6" s="1805" t="s">
        <v>9982</v>
      </c>
      <c r="D6" s="2264" t="s">
        <v>7221</v>
      </c>
      <c r="E6" s="2264" t="s">
        <v>9983</v>
      </c>
      <c r="F6" s="2264" t="s">
        <v>9984</v>
      </c>
      <c r="G6" s="2263" t="s">
        <v>10328</v>
      </c>
      <c r="H6" s="2264" t="s">
        <v>9985</v>
      </c>
      <c r="I6" s="2263" t="s">
        <v>10328</v>
      </c>
      <c r="J6" s="2264" t="s">
        <v>584</v>
      </c>
      <c r="K6" s="2264" t="s">
        <v>10329</v>
      </c>
      <c r="L6" s="2264" t="s">
        <v>69</v>
      </c>
      <c r="M6" s="2264" t="s">
        <v>70</v>
      </c>
      <c r="N6" s="2264" t="s">
        <v>9986</v>
      </c>
      <c r="O6" s="2264" t="s">
        <v>1153</v>
      </c>
      <c r="P6" s="2264" t="s">
        <v>1153</v>
      </c>
      <c r="Q6" s="2264" t="s">
        <v>1153</v>
      </c>
      <c r="R6" s="2264" t="s">
        <v>1153</v>
      </c>
      <c r="S6" s="2264" t="s">
        <v>1153</v>
      </c>
      <c r="T6" s="2264" t="s">
        <v>1153</v>
      </c>
      <c r="U6" s="2264" t="s">
        <v>1153</v>
      </c>
      <c r="V6" s="2264" t="s">
        <v>1153</v>
      </c>
      <c r="W6" s="2264" t="s">
        <v>1153</v>
      </c>
      <c r="X6" s="2264" t="s">
        <v>1153</v>
      </c>
      <c r="Y6" s="2264" t="s">
        <v>1153</v>
      </c>
      <c r="Z6" s="2264" t="s">
        <v>1153</v>
      </c>
      <c r="AA6" s="2264" t="s">
        <v>1153</v>
      </c>
      <c r="AB6" s="2264" t="s">
        <v>1153</v>
      </c>
      <c r="AC6" s="2574">
        <v>42053</v>
      </c>
      <c r="AD6" s="2264" t="s">
        <v>9987</v>
      </c>
      <c r="AE6" s="2264" t="s">
        <v>1153</v>
      </c>
      <c r="AF6" s="2574">
        <v>42073</v>
      </c>
      <c r="AG6" s="2264" t="s">
        <v>9162</v>
      </c>
      <c r="AH6" s="2264" t="s">
        <v>1153</v>
      </c>
      <c r="AI6" s="2264" t="s">
        <v>1153</v>
      </c>
      <c r="AJ6" s="2264" t="s">
        <v>1153</v>
      </c>
      <c r="AK6" s="2264" t="s">
        <v>1153</v>
      </c>
      <c r="AL6" s="2264" t="s">
        <v>1153</v>
      </c>
      <c r="AM6" s="2264" t="s">
        <v>1153</v>
      </c>
      <c r="AN6" s="2574">
        <v>45784</v>
      </c>
      <c r="AO6" s="2264" t="s">
        <v>1153</v>
      </c>
      <c r="AP6" s="2264" t="s">
        <v>1153</v>
      </c>
      <c r="AQ6" s="2264" t="s">
        <v>1153</v>
      </c>
      <c r="AR6" s="2264" t="s">
        <v>1153</v>
      </c>
      <c r="AS6" s="2264" t="s">
        <v>1153</v>
      </c>
      <c r="AT6" s="2264" t="s">
        <v>1153</v>
      </c>
      <c r="AU6" s="2264" t="s">
        <v>1153</v>
      </c>
      <c r="AV6" s="2264" t="s">
        <v>1153</v>
      </c>
      <c r="AW6" s="2264" t="s">
        <v>1153</v>
      </c>
      <c r="AX6" s="2264" t="s">
        <v>9989</v>
      </c>
      <c r="AY6" s="2574" t="s">
        <v>9990</v>
      </c>
      <c r="AZ6" s="2264" t="s">
        <v>1153</v>
      </c>
      <c r="BA6" s="2264" t="s">
        <v>9988</v>
      </c>
      <c r="BB6" s="2574">
        <v>42328</v>
      </c>
      <c r="BC6" s="2575">
        <v>690</v>
      </c>
      <c r="BD6" s="2576">
        <v>45870</v>
      </c>
      <c r="BE6" s="2575" t="s">
        <v>9953</v>
      </c>
      <c r="BF6" s="2575"/>
      <c r="BG6" s="2575"/>
      <c r="BH6" s="2575" t="s">
        <v>1156</v>
      </c>
      <c r="BI6" s="2577" t="s">
        <v>10330</v>
      </c>
      <c r="BJ6" s="2575"/>
      <c r="BK6" s="2575"/>
      <c r="BL6" s="2575" t="s">
        <v>1153</v>
      </c>
      <c r="BM6" s="2575" t="s">
        <v>1153</v>
      </c>
      <c r="BN6" s="2575" t="s">
        <v>1153</v>
      </c>
      <c r="BO6" s="2575" t="s">
        <v>1153</v>
      </c>
      <c r="BP6" s="2575" t="s">
        <v>1153</v>
      </c>
      <c r="BQ6" s="2575" t="s">
        <v>1153</v>
      </c>
      <c r="BR6" s="2575" t="s">
        <v>1153</v>
      </c>
      <c r="BS6" s="2575" t="s">
        <v>1153</v>
      </c>
      <c r="BT6" s="2575" t="s">
        <v>1153</v>
      </c>
      <c r="BU6" s="2575" t="s">
        <v>1153</v>
      </c>
      <c r="BV6" s="2575" t="s">
        <v>1153</v>
      </c>
      <c r="BW6" s="2575" t="s">
        <v>1153</v>
      </c>
      <c r="BX6" s="2575" t="s">
        <v>1153</v>
      </c>
      <c r="BY6" s="2575" t="s">
        <v>1153</v>
      </c>
      <c r="BZ6" s="2575" t="s">
        <v>1153</v>
      </c>
      <c r="CA6" s="2575" t="s">
        <v>1153</v>
      </c>
      <c r="CB6" s="2575" t="s">
        <v>1153</v>
      </c>
      <c r="CC6" s="2575" t="s">
        <v>1153</v>
      </c>
      <c r="CD6" s="2575" t="s">
        <v>1153</v>
      </c>
      <c r="CE6" s="2575" t="s">
        <v>1153</v>
      </c>
      <c r="CF6" s="2575" t="s">
        <v>1153</v>
      </c>
      <c r="CG6" s="2575" t="s">
        <v>1153</v>
      </c>
      <c r="CH6" s="2575" t="s">
        <v>1153</v>
      </c>
      <c r="CI6" s="2575" t="s">
        <v>1153</v>
      </c>
      <c r="CJ6" s="2575" t="s">
        <v>1153</v>
      </c>
      <c r="CK6" s="2575" t="s">
        <v>1153</v>
      </c>
      <c r="CL6" s="2575" t="s">
        <v>1153</v>
      </c>
      <c r="CM6" s="2575" t="s">
        <v>1153</v>
      </c>
      <c r="CN6" s="2575" t="s">
        <v>1153</v>
      </c>
      <c r="CO6" s="2575" t="s">
        <v>1153</v>
      </c>
      <c r="CP6" s="2575" t="s">
        <v>1153</v>
      </c>
      <c r="CQ6" s="2575" t="s">
        <v>1153</v>
      </c>
      <c r="CR6" s="2575" t="s">
        <v>1153</v>
      </c>
      <c r="CS6" s="2575" t="s">
        <v>1153</v>
      </c>
      <c r="CT6" s="2575" t="s">
        <v>1153</v>
      </c>
      <c r="CU6" s="2575" t="s">
        <v>1153</v>
      </c>
      <c r="CV6" s="2575" t="s">
        <v>1153</v>
      </c>
      <c r="CW6" s="2575" t="s">
        <v>1153</v>
      </c>
      <c r="CX6" s="2575" t="s">
        <v>1153</v>
      </c>
      <c r="CY6" s="2575" t="s">
        <v>1153</v>
      </c>
      <c r="CZ6" s="2575" t="s">
        <v>1153</v>
      </c>
      <c r="DA6" s="2575" t="s">
        <v>1153</v>
      </c>
      <c r="DB6" s="2575" t="s">
        <v>1153</v>
      </c>
      <c r="DC6" s="2575" t="s">
        <v>1153</v>
      </c>
      <c r="DD6" s="2575" t="s">
        <v>1153</v>
      </c>
      <c r="DE6" s="2575" t="s">
        <v>1153</v>
      </c>
      <c r="DF6" s="2575" t="s">
        <v>1153</v>
      </c>
      <c r="DG6" s="2575" t="s">
        <v>1153</v>
      </c>
      <c r="DH6" s="2575" t="s">
        <v>1153</v>
      </c>
      <c r="DI6" s="2575" t="s">
        <v>1153</v>
      </c>
      <c r="DJ6" s="2575" t="s">
        <v>1153</v>
      </c>
      <c r="DK6" s="2575" t="s">
        <v>1153</v>
      </c>
      <c r="DL6" s="2575" t="s">
        <v>1153</v>
      </c>
      <c r="DM6" s="2575" t="s">
        <v>1153</v>
      </c>
      <c r="DN6" s="2575" t="s">
        <v>1153</v>
      </c>
      <c r="DO6" s="2575" t="s">
        <v>1153</v>
      </c>
      <c r="DP6" s="2575" t="s">
        <v>1153</v>
      </c>
      <c r="DQ6" s="2575" t="s">
        <v>1153</v>
      </c>
      <c r="DR6" s="2575" t="s">
        <v>1153</v>
      </c>
      <c r="DS6" s="2575" t="s">
        <v>1153</v>
      </c>
      <c r="DT6" s="2575" t="s">
        <v>1153</v>
      </c>
      <c r="DU6" s="2575" t="s">
        <v>1153</v>
      </c>
      <c r="DV6" s="2575" t="s">
        <v>1153</v>
      </c>
      <c r="DW6" s="2575" t="s">
        <v>1153</v>
      </c>
      <c r="DX6" s="2575" t="s">
        <v>1153</v>
      </c>
      <c r="DY6" s="2575" t="s">
        <v>1153</v>
      </c>
      <c r="DZ6" s="2575" t="s">
        <v>1153</v>
      </c>
      <c r="EA6" s="2575" t="s">
        <v>1153</v>
      </c>
      <c r="EB6" s="2575" t="s">
        <v>1153</v>
      </c>
      <c r="EC6" s="2575" t="s">
        <v>1153</v>
      </c>
      <c r="ED6" s="2575" t="s">
        <v>1153</v>
      </c>
      <c r="EE6" s="2575" t="s">
        <v>1153</v>
      </c>
      <c r="EF6" s="2575" t="s">
        <v>1153</v>
      </c>
      <c r="EG6" s="2575" t="s">
        <v>1153</v>
      </c>
      <c r="EH6" s="2575" t="s">
        <v>1153</v>
      </c>
      <c r="EI6" s="2575" t="s">
        <v>1153</v>
      </c>
      <c r="EJ6" s="2575" t="s">
        <v>1153</v>
      </c>
      <c r="EK6" s="2575" t="s">
        <v>1153</v>
      </c>
      <c r="EL6" s="2575" t="s">
        <v>1153</v>
      </c>
      <c r="EM6" s="2575" t="s">
        <v>1153</v>
      </c>
      <c r="EN6" s="2575" t="s">
        <v>1153</v>
      </c>
      <c r="EO6" s="2575" t="s">
        <v>1153</v>
      </c>
      <c r="EP6" s="2575" t="s">
        <v>1153</v>
      </c>
      <c r="EQ6" s="2575" t="s">
        <v>1153</v>
      </c>
      <c r="ER6" s="2575" t="s">
        <v>1153</v>
      </c>
      <c r="ES6" s="2575" t="s">
        <v>1153</v>
      </c>
      <c r="ET6" s="2575" t="s">
        <v>1153</v>
      </c>
      <c r="EU6" s="2575" t="s">
        <v>1153</v>
      </c>
      <c r="EV6" s="2575" t="s">
        <v>1153</v>
      </c>
      <c r="EW6" s="2575" t="s">
        <v>1153</v>
      </c>
      <c r="EX6" s="2575" t="s">
        <v>1153</v>
      </c>
      <c r="EY6" s="2575" t="s">
        <v>1153</v>
      </c>
      <c r="EZ6" s="2575" t="s">
        <v>1153</v>
      </c>
      <c r="FA6" s="2575" t="s">
        <v>1153</v>
      </c>
      <c r="FB6" s="2575" t="s">
        <v>1153</v>
      </c>
      <c r="FC6" s="2575" t="s">
        <v>1153</v>
      </c>
      <c r="FD6" s="2578" t="s">
        <v>7885</v>
      </c>
      <c r="FE6" s="2579" t="s">
        <v>1986</v>
      </c>
      <c r="FF6" s="2580">
        <v>45912</v>
      </c>
    </row>
    <row r="7" spans="1:162" s="432" customFormat="1" ht="33.75" hidden="1" customHeight="1">
      <c r="A7" s="340" t="s">
        <v>11176</v>
      </c>
      <c r="B7" s="341">
        <v>45683</v>
      </c>
      <c r="C7" s="2436" t="s">
        <v>11177</v>
      </c>
      <c r="D7" s="340" t="s">
        <v>11178</v>
      </c>
      <c r="E7" s="340" t="s">
        <v>11179</v>
      </c>
      <c r="F7" s="340">
        <v>7331726</v>
      </c>
      <c r="G7" s="1538" t="s">
        <v>11180</v>
      </c>
      <c r="H7" s="340"/>
      <c r="I7" s="1538"/>
      <c r="J7" s="340"/>
      <c r="K7" s="340"/>
      <c r="L7" s="340"/>
      <c r="M7" s="340"/>
      <c r="N7" s="340"/>
      <c r="O7" s="340"/>
      <c r="P7" s="340"/>
      <c r="Q7" s="340"/>
      <c r="R7" s="340"/>
      <c r="S7" s="340"/>
      <c r="T7" s="340"/>
      <c r="U7" s="340"/>
      <c r="V7" s="340"/>
      <c r="W7" s="340"/>
      <c r="X7" s="340"/>
      <c r="Y7" s="340"/>
      <c r="Z7" s="340"/>
      <c r="AA7" s="340"/>
      <c r="AB7" s="340" t="s">
        <v>1153</v>
      </c>
      <c r="AC7" s="341">
        <v>42046</v>
      </c>
      <c r="AD7" s="340" t="s">
        <v>6543</v>
      </c>
      <c r="AE7" s="340"/>
      <c r="AF7" s="341"/>
      <c r="AG7" s="340"/>
      <c r="AH7" s="340"/>
      <c r="AI7" s="340"/>
      <c r="AJ7" s="340"/>
      <c r="AK7" s="340"/>
      <c r="AL7" s="340"/>
      <c r="AM7" s="340"/>
      <c r="AN7" s="341"/>
      <c r="AO7" s="340"/>
      <c r="AP7" s="340"/>
      <c r="AQ7" s="340"/>
      <c r="AR7" s="340"/>
      <c r="AS7" s="340"/>
      <c r="AT7" s="340"/>
      <c r="AU7" s="340"/>
      <c r="AV7" s="340"/>
      <c r="AW7" s="340"/>
      <c r="AX7" s="340"/>
      <c r="AY7" s="341"/>
      <c r="AZ7" s="340"/>
      <c r="BA7" s="340"/>
      <c r="BB7" s="341"/>
      <c r="BC7" s="2437">
        <v>577</v>
      </c>
      <c r="BD7" s="2438">
        <v>42284</v>
      </c>
      <c r="BE7" s="2437" t="s">
        <v>11181</v>
      </c>
      <c r="BF7" s="2437" t="s">
        <v>3817</v>
      </c>
      <c r="BG7" s="2437" t="s">
        <v>1153</v>
      </c>
      <c r="BH7" s="2437" t="s">
        <v>1153</v>
      </c>
      <c r="BI7" s="2439" t="s">
        <v>1153</v>
      </c>
      <c r="BJ7" s="2437" t="s">
        <v>1153</v>
      </c>
      <c r="BK7" s="2437" t="s">
        <v>1153</v>
      </c>
      <c r="BL7" s="2437" t="s">
        <v>1153</v>
      </c>
      <c r="BM7" s="2437" t="s">
        <v>1153</v>
      </c>
      <c r="BN7" s="2437" t="s">
        <v>1153</v>
      </c>
      <c r="BO7" s="2437" t="s">
        <v>1153</v>
      </c>
      <c r="BP7" s="2437" t="s">
        <v>1153</v>
      </c>
      <c r="BQ7" s="2437" t="s">
        <v>1153</v>
      </c>
      <c r="BR7" s="2437" t="s">
        <v>1153</v>
      </c>
      <c r="BS7" s="2437" t="s">
        <v>1153</v>
      </c>
      <c r="BT7" s="2437" t="s">
        <v>1153</v>
      </c>
      <c r="BU7" s="2437" t="s">
        <v>1153</v>
      </c>
      <c r="BV7" s="2437" t="s">
        <v>1153</v>
      </c>
      <c r="BW7" s="2437" t="s">
        <v>1153</v>
      </c>
      <c r="BX7" s="2437" t="s">
        <v>1153</v>
      </c>
      <c r="BY7" s="2437" t="s">
        <v>1153</v>
      </c>
      <c r="BZ7" s="2437" t="s">
        <v>1153</v>
      </c>
      <c r="CA7" s="2437" t="s">
        <v>1153</v>
      </c>
      <c r="CB7" s="2437" t="s">
        <v>1153</v>
      </c>
      <c r="CC7" s="2437" t="s">
        <v>1153</v>
      </c>
      <c r="CD7" s="2437" t="s">
        <v>1153</v>
      </c>
      <c r="CE7" s="2437" t="s">
        <v>1153</v>
      </c>
      <c r="CF7" s="2437" t="s">
        <v>1153</v>
      </c>
      <c r="CG7" s="2437" t="s">
        <v>1153</v>
      </c>
      <c r="CH7" s="2437" t="s">
        <v>1153</v>
      </c>
      <c r="CI7" s="2437" t="s">
        <v>1153</v>
      </c>
      <c r="CJ7" s="2437" t="s">
        <v>1153</v>
      </c>
      <c r="CK7" s="2437"/>
      <c r="CL7" s="2437"/>
      <c r="CM7" s="2437"/>
      <c r="CN7" s="2437"/>
      <c r="CO7" s="2437"/>
      <c r="CP7" s="2437"/>
      <c r="CQ7" s="2437"/>
      <c r="CR7" s="2437"/>
      <c r="CS7" s="2437"/>
      <c r="CT7" s="2437"/>
      <c r="CU7" s="2437"/>
      <c r="CV7" s="2437"/>
      <c r="CW7" s="2437"/>
      <c r="CX7" s="2437"/>
      <c r="CY7" s="2437"/>
      <c r="CZ7" s="2437"/>
      <c r="DA7" s="2437"/>
      <c r="DB7" s="2437"/>
      <c r="DC7" s="2437"/>
      <c r="DD7" s="2437"/>
      <c r="DE7" s="2437"/>
      <c r="DF7" s="2437"/>
      <c r="DG7" s="2437"/>
      <c r="DH7" s="2437"/>
      <c r="DI7" s="2437"/>
      <c r="DJ7" s="2437"/>
      <c r="DK7" s="2437"/>
      <c r="DL7" s="2437"/>
      <c r="DM7" s="2437"/>
      <c r="DN7" s="2437"/>
      <c r="DO7" s="2437"/>
      <c r="DP7" s="2437"/>
      <c r="DQ7" s="2437"/>
      <c r="DR7" s="2437"/>
      <c r="DS7" s="2437"/>
      <c r="DT7" s="2437"/>
      <c r="DU7" s="2437"/>
      <c r="DV7" s="2437"/>
      <c r="DW7" s="2437"/>
      <c r="DX7" s="2437"/>
      <c r="DY7" s="2437"/>
      <c r="DZ7" s="2437"/>
      <c r="EA7" s="2437"/>
      <c r="EB7" s="2437"/>
      <c r="EC7" s="2437"/>
      <c r="ED7" s="2437"/>
      <c r="EE7" s="2437"/>
      <c r="EF7" s="2437"/>
      <c r="EG7" s="2437"/>
      <c r="EH7" s="2437"/>
      <c r="EI7" s="2437"/>
      <c r="EJ7" s="2437"/>
      <c r="EK7" s="2437"/>
      <c r="EL7" s="2437"/>
      <c r="EM7" s="2437"/>
      <c r="EN7" s="2437"/>
      <c r="EO7" s="2437"/>
      <c r="EP7" s="2437"/>
      <c r="EQ7" s="2437"/>
      <c r="ER7" s="2437"/>
      <c r="ES7" s="2437"/>
      <c r="ET7" s="2437"/>
      <c r="EU7" s="2437"/>
      <c r="EV7" s="2437"/>
      <c r="EW7" s="2437"/>
      <c r="EX7" s="2437"/>
      <c r="EY7" s="2437"/>
      <c r="EZ7" s="2437"/>
      <c r="FA7" s="2437"/>
      <c r="FB7" s="2437"/>
      <c r="FC7" s="2437"/>
      <c r="FD7" s="2440" t="s">
        <v>11182</v>
      </c>
      <c r="FE7" s="2441" t="s">
        <v>4704</v>
      </c>
      <c r="FF7" s="2441">
        <v>45994</v>
      </c>
    </row>
    <row r="8" spans="1:162" s="815" customFormat="1" ht="33.75" hidden="1" customHeight="1">
      <c r="A8" s="1336" t="s">
        <v>10295</v>
      </c>
      <c r="B8" s="1546">
        <v>42030</v>
      </c>
      <c r="C8" s="1333" t="s">
        <v>10296</v>
      </c>
      <c r="D8" s="1336"/>
      <c r="E8" s="1336" t="s">
        <v>10297</v>
      </c>
      <c r="F8" s="2047">
        <v>24120602</v>
      </c>
      <c r="G8" s="1336"/>
      <c r="H8" s="1336" t="s">
        <v>10298</v>
      </c>
      <c r="I8" s="1504" t="s">
        <v>10299</v>
      </c>
      <c r="J8" s="1336" t="s">
        <v>193</v>
      </c>
      <c r="K8" s="1336"/>
      <c r="L8" s="1336" t="s">
        <v>69</v>
      </c>
      <c r="M8" s="1336" t="s">
        <v>90</v>
      </c>
      <c r="N8" s="1336" t="s">
        <v>10300</v>
      </c>
      <c r="O8" s="1336"/>
      <c r="P8" s="1336"/>
      <c r="Q8" s="1336"/>
      <c r="R8" s="1336"/>
      <c r="S8" s="1336"/>
      <c r="T8" s="1336"/>
      <c r="U8" s="1336"/>
      <c r="V8" s="1336"/>
      <c r="W8" s="1336"/>
      <c r="X8" s="1336"/>
      <c r="Y8" s="1336"/>
      <c r="Z8" s="1336"/>
      <c r="AA8" s="1336"/>
      <c r="AB8" s="1336"/>
      <c r="AC8" s="1546"/>
      <c r="AD8" s="1336"/>
      <c r="AE8" s="1336"/>
      <c r="AF8" s="1546"/>
      <c r="AG8" s="1336"/>
      <c r="AH8" s="1336"/>
      <c r="AI8" s="1336"/>
      <c r="AJ8" s="1336"/>
      <c r="AK8" s="1336"/>
      <c r="AL8" s="1336"/>
      <c r="AM8" s="1336"/>
      <c r="AN8" s="1546"/>
      <c r="AO8" s="1336"/>
      <c r="AP8" s="1336"/>
      <c r="AQ8" s="1336"/>
      <c r="AR8" s="1336"/>
      <c r="AS8" s="1336"/>
      <c r="AT8" s="1547"/>
      <c r="AU8" s="1336"/>
      <c r="AV8" s="1336"/>
      <c r="AW8" s="1336"/>
      <c r="AX8" s="1336"/>
      <c r="AY8" s="1546"/>
      <c r="AZ8" s="1336"/>
      <c r="BA8" s="1336"/>
      <c r="BB8" s="1546"/>
      <c r="BC8" s="1548">
        <v>199</v>
      </c>
      <c r="BD8" s="1550">
        <v>45784</v>
      </c>
      <c r="BE8" s="1548"/>
      <c r="BF8" s="1548" t="s">
        <v>1156</v>
      </c>
      <c r="BG8" s="1548"/>
      <c r="BH8" s="1548"/>
      <c r="BI8" s="1549">
        <v>42143</v>
      </c>
      <c r="BJ8" s="1549">
        <v>42158</v>
      </c>
      <c r="BK8" s="1549">
        <v>45811</v>
      </c>
      <c r="BL8" s="1548"/>
      <c r="BM8" s="1548"/>
      <c r="BN8" s="1548"/>
      <c r="BO8" s="1548"/>
      <c r="BP8" s="1548"/>
      <c r="BQ8" s="1548"/>
      <c r="BR8" s="1548"/>
      <c r="BS8" s="1336"/>
      <c r="BT8" s="1336"/>
      <c r="BU8" s="1336"/>
      <c r="BV8" s="1336"/>
      <c r="BW8" s="1336"/>
      <c r="BX8" s="1336"/>
      <c r="BY8" s="1336"/>
      <c r="BZ8" s="1336"/>
      <c r="CA8" s="1336"/>
      <c r="CB8" s="1336"/>
      <c r="CC8" s="1336"/>
      <c r="CD8" s="1336"/>
      <c r="CE8" s="1336"/>
      <c r="CF8" s="1336"/>
      <c r="CG8" s="1336"/>
      <c r="CH8" s="1336"/>
      <c r="CI8" s="1336"/>
      <c r="CJ8" s="1336"/>
      <c r="CK8" s="1336"/>
      <c r="CL8" s="1336"/>
      <c r="CM8" s="1336"/>
      <c r="CN8" s="1336"/>
      <c r="CO8" s="1336"/>
      <c r="CP8" s="1336"/>
      <c r="CQ8" s="1336"/>
      <c r="CR8" s="1336"/>
      <c r="CS8" s="1336"/>
      <c r="CT8" s="1336"/>
      <c r="CU8" s="1336"/>
      <c r="CV8" s="1336"/>
      <c r="CW8" s="1336"/>
      <c r="CX8" s="1336"/>
      <c r="CY8" s="1336"/>
      <c r="CZ8" s="1336"/>
      <c r="DA8" s="1336"/>
      <c r="DB8" s="1336"/>
      <c r="DC8" s="1336"/>
      <c r="DD8" s="1336"/>
      <c r="DE8" s="1336"/>
      <c r="DF8" s="1336"/>
      <c r="DG8" s="1336"/>
      <c r="DH8" s="1336"/>
      <c r="DI8" s="1336"/>
      <c r="DJ8" s="1336"/>
      <c r="DK8" s="1336"/>
      <c r="DL8" s="1336"/>
      <c r="DM8" s="1336"/>
      <c r="DN8" s="1336"/>
      <c r="DO8" s="1336"/>
      <c r="DP8" s="1336"/>
      <c r="DQ8" s="1336"/>
      <c r="DR8" s="1336"/>
      <c r="DS8" s="1336"/>
      <c r="DT8" s="1336"/>
      <c r="DU8" s="1336"/>
      <c r="DV8" s="1336"/>
      <c r="DW8" s="1336"/>
      <c r="DX8" s="1336"/>
      <c r="DY8" s="1336"/>
      <c r="DZ8" s="1336"/>
      <c r="EA8" s="1336"/>
      <c r="EB8" s="1336"/>
      <c r="EC8" s="1336"/>
      <c r="ED8" s="1336"/>
      <c r="EE8" s="1336"/>
      <c r="EF8" s="1336"/>
      <c r="EG8" s="1336"/>
      <c r="EH8" s="1336"/>
      <c r="EI8" s="1336"/>
      <c r="EJ8" s="1336"/>
      <c r="EK8" s="1336"/>
      <c r="EL8" s="1336"/>
      <c r="EM8" s="1336"/>
      <c r="EN8" s="1336"/>
      <c r="EO8" s="1903"/>
      <c r="EP8" s="1336"/>
      <c r="EQ8" s="1336"/>
      <c r="ER8" s="1551"/>
      <c r="ES8" s="1336"/>
      <c r="ET8" s="1336"/>
      <c r="EU8" s="1904"/>
      <c r="EV8" s="1904"/>
      <c r="EW8" s="1905"/>
      <c r="EX8" s="1905"/>
      <c r="EY8" s="1905"/>
      <c r="EZ8" s="1905"/>
      <c r="FA8" s="1905"/>
      <c r="FB8" s="1905"/>
      <c r="FC8" s="1906"/>
      <c r="FD8" s="1905" t="s">
        <v>10301</v>
      </c>
      <c r="FE8" s="1904" t="s">
        <v>1986</v>
      </c>
      <c r="FF8" s="399">
        <v>45912</v>
      </c>
    </row>
    <row r="9" spans="1:162" s="815" customFormat="1" ht="12.75" hidden="1" customHeight="1">
      <c r="A9" s="365" t="s">
        <v>6643</v>
      </c>
      <c r="B9" s="366">
        <v>42031</v>
      </c>
      <c r="C9" s="357" t="s">
        <v>6644</v>
      </c>
      <c r="D9" s="365" t="s">
        <v>7221</v>
      </c>
      <c r="E9" s="365" t="s">
        <v>6645</v>
      </c>
      <c r="F9" s="365">
        <v>4077615</v>
      </c>
      <c r="G9" s="365"/>
      <c r="H9" s="365">
        <v>3138977268</v>
      </c>
      <c r="I9" s="365"/>
      <c r="J9" s="365" t="s">
        <v>322</v>
      </c>
      <c r="K9" s="365"/>
      <c r="L9" s="365" t="s">
        <v>69</v>
      </c>
      <c r="M9" s="365" t="s">
        <v>70</v>
      </c>
      <c r="N9" s="365" t="s">
        <v>1910</v>
      </c>
      <c r="O9" s="365"/>
      <c r="P9" s="365"/>
      <c r="Q9" s="365"/>
      <c r="R9" s="365"/>
      <c r="S9" s="365"/>
      <c r="T9" s="365"/>
      <c r="U9" s="365"/>
      <c r="V9" s="365"/>
      <c r="W9" s="365"/>
      <c r="X9" s="365"/>
      <c r="Y9" s="365"/>
      <c r="Z9" s="365"/>
      <c r="AA9" s="365"/>
      <c r="AB9" s="365"/>
      <c r="AC9" s="365"/>
      <c r="AD9" s="365"/>
      <c r="AE9" s="365"/>
      <c r="AF9" s="365"/>
      <c r="AG9" s="365"/>
      <c r="AH9" s="365"/>
      <c r="AI9" s="365"/>
      <c r="AJ9" s="365"/>
      <c r="AK9" s="365"/>
      <c r="AL9" s="365"/>
      <c r="AM9" s="365"/>
      <c r="AN9" s="365"/>
      <c r="AO9" s="365"/>
      <c r="AP9" s="365"/>
      <c r="AQ9" s="365"/>
      <c r="AR9" s="365"/>
      <c r="AS9" s="365"/>
      <c r="AT9" s="367"/>
      <c r="AU9" s="365"/>
      <c r="AV9" s="365"/>
      <c r="AW9" s="365"/>
      <c r="AX9" s="365"/>
      <c r="AY9" s="365"/>
      <c r="AZ9" s="365"/>
      <c r="BA9" s="365"/>
      <c r="BB9" s="365"/>
      <c r="BC9" s="368">
        <v>202</v>
      </c>
      <c r="BD9" s="370">
        <v>45419</v>
      </c>
      <c r="BE9" s="368"/>
      <c r="BF9" s="368" t="s">
        <v>1156</v>
      </c>
      <c r="BG9" s="368"/>
      <c r="BH9" s="368"/>
      <c r="BI9" s="369">
        <v>42265</v>
      </c>
      <c r="BJ9" s="368"/>
      <c r="BK9" s="368"/>
      <c r="BL9" s="368"/>
      <c r="BM9" s="368"/>
      <c r="BN9" s="368"/>
      <c r="BO9" s="368"/>
      <c r="BP9" s="368"/>
      <c r="BQ9" s="368"/>
      <c r="BR9" s="368"/>
      <c r="BS9" s="365"/>
      <c r="BT9" s="365"/>
      <c r="BU9" s="365"/>
      <c r="BV9" s="365"/>
      <c r="BW9" s="365"/>
      <c r="BX9" s="365"/>
      <c r="BY9" s="365"/>
      <c r="BZ9" s="365"/>
      <c r="CA9" s="365"/>
      <c r="CB9" s="365"/>
      <c r="CC9" s="365"/>
      <c r="CD9" s="365"/>
      <c r="CE9" s="365"/>
      <c r="CF9" s="365"/>
      <c r="CG9" s="365"/>
      <c r="CH9" s="365"/>
      <c r="CI9" s="365"/>
      <c r="CJ9" s="365"/>
      <c r="CK9" s="365"/>
      <c r="CL9" s="365"/>
      <c r="CM9" s="365"/>
      <c r="CN9" s="365"/>
      <c r="CO9" s="365"/>
      <c r="CP9" s="365"/>
      <c r="CQ9" s="365"/>
      <c r="CR9" s="365"/>
      <c r="CS9" s="365"/>
      <c r="CT9" s="365"/>
      <c r="CU9" s="365"/>
      <c r="CV9" s="365"/>
      <c r="CW9" s="365"/>
      <c r="CX9" s="365"/>
      <c r="CY9" s="365"/>
      <c r="CZ9" s="365"/>
      <c r="DA9" s="365"/>
      <c r="DB9" s="365"/>
      <c r="DC9" s="365"/>
      <c r="DD9" s="365"/>
      <c r="DE9" s="365"/>
      <c r="DF9" s="365"/>
      <c r="DG9" s="365"/>
      <c r="DH9" s="365"/>
      <c r="DI9" s="365"/>
      <c r="DJ9" s="365"/>
      <c r="DK9" s="365"/>
      <c r="DL9" s="365"/>
      <c r="DM9" s="365"/>
      <c r="DN9" s="365"/>
      <c r="DO9" s="365"/>
      <c r="DP9" s="365"/>
      <c r="DQ9" s="365"/>
      <c r="DR9" s="365"/>
      <c r="DS9" s="365"/>
      <c r="DT9" s="365"/>
      <c r="DU9" s="365"/>
      <c r="DV9" s="365"/>
      <c r="DW9" s="365"/>
      <c r="DX9" s="365"/>
      <c r="DY9" s="365"/>
      <c r="DZ9" s="365"/>
      <c r="EA9" s="365"/>
      <c r="EB9" s="365"/>
      <c r="EC9" s="365"/>
      <c r="ED9" s="365"/>
      <c r="EE9" s="365"/>
      <c r="EF9" s="365"/>
      <c r="EG9" s="365"/>
      <c r="EH9" s="365"/>
      <c r="EI9" s="365"/>
      <c r="EJ9" s="365"/>
      <c r="EK9" s="365"/>
      <c r="EL9" s="365"/>
      <c r="EM9" s="365" t="s">
        <v>6647</v>
      </c>
      <c r="EN9" s="365"/>
      <c r="EO9" s="398">
        <v>45047</v>
      </c>
      <c r="EP9" s="365" t="s">
        <v>6648</v>
      </c>
      <c r="EQ9" s="365" t="s">
        <v>6649</v>
      </c>
      <c r="ER9" s="371">
        <v>45119</v>
      </c>
      <c r="ES9" s="365"/>
      <c r="ET9" s="365" t="s">
        <v>6650</v>
      </c>
      <c r="EU9" s="399">
        <v>43059</v>
      </c>
      <c r="EV9" s="399">
        <v>43084</v>
      </c>
      <c r="EW9" s="400"/>
      <c r="EX9" s="400"/>
      <c r="EY9" s="400"/>
      <c r="EZ9" s="400"/>
      <c r="FA9" s="400"/>
      <c r="FB9" s="400">
        <v>234</v>
      </c>
      <c r="FC9" s="401">
        <v>44279</v>
      </c>
      <c r="FD9" s="400" t="s">
        <v>6646</v>
      </c>
      <c r="FE9" s="400"/>
      <c r="FF9" s="402"/>
    </row>
    <row r="10" spans="1:162" s="1587" customFormat="1" ht="12.75" hidden="1" customHeight="1">
      <c r="A10" s="1575"/>
      <c r="B10" s="1576"/>
      <c r="C10" s="1577" t="s">
        <v>11393</v>
      </c>
      <c r="D10" s="1575" t="s">
        <v>7221</v>
      </c>
      <c r="E10" s="1575" t="s">
        <v>11394</v>
      </c>
      <c r="F10" s="1575" t="s">
        <v>11395</v>
      </c>
      <c r="G10" s="1575" t="s">
        <v>11508</v>
      </c>
      <c r="H10" s="1575">
        <v>6015941400</v>
      </c>
      <c r="I10" s="1575" t="s">
        <v>11508</v>
      </c>
      <c r="J10" s="1575" t="s">
        <v>281</v>
      </c>
      <c r="K10" s="1575" t="s">
        <v>3621</v>
      </c>
      <c r="L10" s="1575" t="s">
        <v>69</v>
      </c>
      <c r="M10" s="1575" t="s">
        <v>875</v>
      </c>
      <c r="N10" s="1575" t="s">
        <v>11399</v>
      </c>
      <c r="O10" s="1575"/>
      <c r="P10" s="1575"/>
      <c r="Q10" s="1575"/>
      <c r="R10" s="1575"/>
      <c r="S10" s="1575"/>
      <c r="T10" s="1575"/>
      <c r="U10" s="1575"/>
      <c r="V10" s="1575"/>
      <c r="W10" s="1575"/>
      <c r="X10" s="1575"/>
      <c r="Y10" s="1575"/>
      <c r="Z10" s="1575"/>
      <c r="AA10" s="1575"/>
      <c r="AB10" s="1575"/>
      <c r="AC10" s="1575"/>
      <c r="AD10" s="1575"/>
      <c r="AE10" s="1575"/>
      <c r="AF10" s="1575"/>
      <c r="AG10" s="1575"/>
      <c r="AH10" s="1575"/>
      <c r="AI10" s="1575"/>
      <c r="AJ10" s="1575"/>
      <c r="AK10" s="1575"/>
      <c r="AL10" s="1575"/>
      <c r="AM10" s="1575"/>
      <c r="AN10" s="1575"/>
      <c r="AO10" s="1575"/>
      <c r="AP10" s="1575"/>
      <c r="AQ10" s="1575"/>
      <c r="AR10" s="1575"/>
      <c r="AS10" s="1575"/>
      <c r="AT10" s="1579"/>
      <c r="AU10" s="1575"/>
      <c r="AV10" s="1575"/>
      <c r="AW10" s="1575"/>
      <c r="AX10" s="1575"/>
      <c r="AY10" s="1575"/>
      <c r="AZ10" s="1575"/>
      <c r="BA10" s="1575"/>
      <c r="BB10" s="1575"/>
      <c r="BC10" s="1580">
        <v>370</v>
      </c>
      <c r="BD10" s="1581">
        <v>42207</v>
      </c>
      <c r="BE10" s="1580"/>
      <c r="BF10" s="1580" t="s">
        <v>1156</v>
      </c>
      <c r="BG10" s="1580"/>
      <c r="BH10" s="1580"/>
      <c r="BI10" s="1582">
        <v>42216</v>
      </c>
      <c r="BJ10" s="1582">
        <v>42235</v>
      </c>
      <c r="BK10" s="1582">
        <v>45888</v>
      </c>
      <c r="BL10" s="1580" t="s">
        <v>1153</v>
      </c>
      <c r="BM10" s="1580" t="s">
        <v>1153</v>
      </c>
      <c r="BN10" s="1580" t="s">
        <v>1153</v>
      </c>
      <c r="BO10" s="1580" t="s">
        <v>1153</v>
      </c>
      <c r="BP10" s="1580" t="s">
        <v>1153</v>
      </c>
      <c r="BQ10" s="1580" t="s">
        <v>1153</v>
      </c>
      <c r="BR10" s="1580" t="s">
        <v>1153</v>
      </c>
      <c r="BS10" s="1580" t="s">
        <v>1153</v>
      </c>
      <c r="BT10" s="1580" t="s">
        <v>1153</v>
      </c>
      <c r="BU10" s="1580" t="s">
        <v>1153</v>
      </c>
      <c r="BV10" s="1580" t="s">
        <v>1153</v>
      </c>
      <c r="BW10" s="1580" t="s">
        <v>1153</v>
      </c>
      <c r="BX10" s="1580" t="s">
        <v>1153</v>
      </c>
      <c r="BY10" s="1580" t="s">
        <v>1153</v>
      </c>
      <c r="BZ10" s="1580" t="s">
        <v>1153</v>
      </c>
      <c r="CA10" s="1580" t="s">
        <v>1153</v>
      </c>
      <c r="CB10" s="1580" t="s">
        <v>1153</v>
      </c>
      <c r="CC10" s="1580" t="s">
        <v>1153</v>
      </c>
      <c r="CD10" s="1580" t="s">
        <v>1153</v>
      </c>
      <c r="CE10" s="1580" t="s">
        <v>1153</v>
      </c>
      <c r="CF10" s="1580" t="s">
        <v>1153</v>
      </c>
      <c r="CG10" s="1580" t="s">
        <v>1153</v>
      </c>
      <c r="CH10" s="1580" t="s">
        <v>1153</v>
      </c>
      <c r="CI10" s="1580" t="s">
        <v>1153</v>
      </c>
      <c r="CJ10" s="1580" t="s">
        <v>1153</v>
      </c>
      <c r="CK10" s="1580" t="s">
        <v>1153</v>
      </c>
      <c r="CL10" s="1580" t="s">
        <v>1153</v>
      </c>
      <c r="CM10" s="1580" t="s">
        <v>1153</v>
      </c>
      <c r="CN10" s="1580" t="s">
        <v>1153</v>
      </c>
      <c r="CO10" s="1580" t="s">
        <v>1153</v>
      </c>
      <c r="CP10" s="1580">
        <v>757</v>
      </c>
      <c r="CQ10" s="1582">
        <v>43118</v>
      </c>
      <c r="CR10" s="1582">
        <v>43133</v>
      </c>
      <c r="CS10" s="1580" t="s">
        <v>1153</v>
      </c>
      <c r="CT10" s="1580" t="s">
        <v>1153</v>
      </c>
      <c r="CU10" s="1580" t="s">
        <v>1153</v>
      </c>
      <c r="CV10" s="1580" t="s">
        <v>1153</v>
      </c>
      <c r="CW10" s="1580" t="s">
        <v>1153</v>
      </c>
      <c r="CX10" s="1580" t="s">
        <v>1153</v>
      </c>
      <c r="CY10" s="1580" t="s">
        <v>1153</v>
      </c>
      <c r="CZ10" s="1580" t="s">
        <v>1153</v>
      </c>
      <c r="DA10" s="1580" t="s">
        <v>1153</v>
      </c>
      <c r="DB10" s="1580" t="s">
        <v>1153</v>
      </c>
      <c r="DC10" s="1580" t="s">
        <v>11403</v>
      </c>
      <c r="DD10" s="1582">
        <v>45805</v>
      </c>
      <c r="DE10" s="1580" t="s">
        <v>1153</v>
      </c>
      <c r="DF10" s="1580" t="s">
        <v>1153</v>
      </c>
      <c r="DG10" s="1580" t="s">
        <v>1153</v>
      </c>
      <c r="DH10" s="1580" t="s">
        <v>1153</v>
      </c>
      <c r="DI10" s="1580" t="s">
        <v>1153</v>
      </c>
      <c r="DJ10" s="1580" t="s">
        <v>1153</v>
      </c>
      <c r="DK10" s="1580" t="s">
        <v>11502</v>
      </c>
      <c r="DL10" s="1580" t="s">
        <v>1153</v>
      </c>
      <c r="DM10" s="1580" t="s">
        <v>1153</v>
      </c>
      <c r="DN10" s="1580" t="s">
        <v>1153</v>
      </c>
      <c r="DO10" s="1580" t="s">
        <v>1153</v>
      </c>
      <c r="DP10" s="1580" t="s">
        <v>1153</v>
      </c>
      <c r="DQ10" s="1580" t="s">
        <v>1153</v>
      </c>
      <c r="DR10" s="1580" t="s">
        <v>1153</v>
      </c>
      <c r="DS10" s="1580" t="s">
        <v>1153</v>
      </c>
      <c r="DT10" s="1580" t="s">
        <v>1153</v>
      </c>
      <c r="DU10" s="1580" t="s">
        <v>1153</v>
      </c>
      <c r="DV10" s="1580" t="s">
        <v>1153</v>
      </c>
      <c r="DW10" s="1580" t="s">
        <v>1153</v>
      </c>
      <c r="DX10" s="1580" t="s">
        <v>1153</v>
      </c>
      <c r="DY10" s="1580" t="s">
        <v>1153</v>
      </c>
      <c r="DZ10" s="1580" t="s">
        <v>1153</v>
      </c>
      <c r="EA10" s="1580" t="s">
        <v>1153</v>
      </c>
      <c r="EB10" s="1580" t="s">
        <v>1153</v>
      </c>
      <c r="EC10" s="1580" t="s">
        <v>1153</v>
      </c>
      <c r="ED10" s="1580" t="s">
        <v>1153</v>
      </c>
      <c r="EE10" s="1580" t="s">
        <v>1153</v>
      </c>
      <c r="EF10" s="1580" t="s">
        <v>1153</v>
      </c>
      <c r="EG10" s="1580" t="s">
        <v>1153</v>
      </c>
      <c r="EH10" s="1580" t="s">
        <v>1153</v>
      </c>
      <c r="EI10" s="1580" t="s">
        <v>1153</v>
      </c>
      <c r="EJ10" s="1580" t="s">
        <v>1153</v>
      </c>
      <c r="EK10" s="1580" t="s">
        <v>1153</v>
      </c>
      <c r="EL10" s="1580" t="s">
        <v>1153</v>
      </c>
      <c r="EM10" s="1580" t="s">
        <v>1153</v>
      </c>
      <c r="EN10" s="1580" t="s">
        <v>1153</v>
      </c>
      <c r="EO10" s="1580" t="s">
        <v>1153</v>
      </c>
      <c r="EP10" s="1580" t="s">
        <v>1153</v>
      </c>
      <c r="EQ10" s="1580" t="s">
        <v>1153</v>
      </c>
      <c r="ER10" s="1580" t="s">
        <v>1153</v>
      </c>
      <c r="ES10" s="1580" t="s">
        <v>1153</v>
      </c>
      <c r="ET10" s="1580" t="s">
        <v>1153</v>
      </c>
      <c r="EU10" s="1580" t="s">
        <v>1153</v>
      </c>
      <c r="EV10" s="1580" t="s">
        <v>1153</v>
      </c>
      <c r="EW10" s="1580" t="s">
        <v>1153</v>
      </c>
      <c r="EX10" s="1580" t="s">
        <v>1153</v>
      </c>
      <c r="EY10" s="1580" t="s">
        <v>1153</v>
      </c>
      <c r="EZ10" s="1580" t="s">
        <v>1153</v>
      </c>
      <c r="FA10" s="1580" t="s">
        <v>1153</v>
      </c>
      <c r="FB10" s="1580" t="s">
        <v>1153</v>
      </c>
      <c r="FC10" s="1580" t="s">
        <v>1153</v>
      </c>
      <c r="FD10" s="1580" t="s">
        <v>11501</v>
      </c>
      <c r="FE10" s="1580" t="s">
        <v>1986</v>
      </c>
      <c r="FF10" s="1582">
        <v>46056</v>
      </c>
    </row>
    <row r="11" spans="1:162" s="2756" customFormat="1" ht="21.75" customHeight="1">
      <c r="A11" s="2750" t="s">
        <v>11658</v>
      </c>
      <c r="B11" s="2751">
        <v>45812</v>
      </c>
      <c r="C11" s="1647" t="s">
        <v>11657</v>
      </c>
      <c r="D11" s="2750" t="s">
        <v>11659</v>
      </c>
      <c r="E11" s="2750" t="s">
        <v>11660</v>
      </c>
      <c r="F11" s="2752">
        <v>24161317</v>
      </c>
      <c r="G11" s="2750" t="s">
        <v>1153</v>
      </c>
      <c r="H11" s="2750" t="s">
        <v>11661</v>
      </c>
      <c r="I11" s="2750" t="s">
        <v>1153</v>
      </c>
      <c r="J11" s="2750" t="s">
        <v>11662</v>
      </c>
      <c r="K11" s="2750" t="s">
        <v>11663</v>
      </c>
      <c r="L11" s="2750" t="s">
        <v>7436</v>
      </c>
      <c r="M11" s="2750" t="s">
        <v>11665</v>
      </c>
      <c r="N11" s="2750" t="s">
        <v>11664</v>
      </c>
      <c r="O11" s="2750" t="s">
        <v>6747</v>
      </c>
      <c r="P11" s="2750" t="s">
        <v>1153</v>
      </c>
      <c r="Q11" s="2750" t="s">
        <v>1153</v>
      </c>
      <c r="R11" s="2750" t="s">
        <v>1153</v>
      </c>
      <c r="S11" s="2750" t="s">
        <v>1153</v>
      </c>
      <c r="T11" s="2750" t="s">
        <v>1153</v>
      </c>
      <c r="U11" s="2750" t="s">
        <v>1153</v>
      </c>
      <c r="V11" s="2750" t="s">
        <v>1153</v>
      </c>
      <c r="W11" s="2750" t="s">
        <v>1153</v>
      </c>
      <c r="X11" s="2750" t="s">
        <v>1153</v>
      </c>
      <c r="Y11" s="2750" t="s">
        <v>1153</v>
      </c>
      <c r="Z11" s="2750" t="s">
        <v>1153</v>
      </c>
      <c r="AA11" s="2750" t="s">
        <v>1153</v>
      </c>
      <c r="AB11" s="2750" t="s">
        <v>11668</v>
      </c>
      <c r="AC11" s="2750" t="s">
        <v>11669</v>
      </c>
      <c r="AD11" s="2750" t="s">
        <v>11670</v>
      </c>
      <c r="AE11" s="2750" t="s">
        <v>1153</v>
      </c>
      <c r="AF11" s="2751">
        <v>42439</v>
      </c>
      <c r="AG11" s="2750" t="s">
        <v>11666</v>
      </c>
      <c r="AH11" s="2750"/>
      <c r="AI11" s="2750"/>
      <c r="AJ11" s="2750"/>
      <c r="AK11" s="2750"/>
      <c r="AL11" s="2750"/>
      <c r="AM11" s="2750"/>
      <c r="AN11" s="2751">
        <v>42524</v>
      </c>
      <c r="AO11" s="2750" t="s">
        <v>6421</v>
      </c>
      <c r="AP11" s="2750"/>
      <c r="AQ11" s="2750"/>
      <c r="AR11" s="2750" t="s">
        <v>11667</v>
      </c>
      <c r="AS11" s="2750">
        <v>0.31</v>
      </c>
      <c r="AT11" s="2750">
        <v>0.31</v>
      </c>
      <c r="AU11" s="2750" t="s">
        <v>1153</v>
      </c>
      <c r="AV11" s="2750" t="s">
        <v>1153</v>
      </c>
      <c r="AW11" s="2750" t="s">
        <v>1153</v>
      </c>
      <c r="AX11" s="2750">
        <v>313</v>
      </c>
      <c r="AY11" s="2751">
        <v>44993</v>
      </c>
      <c r="AZ11" s="2750" t="s">
        <v>11671</v>
      </c>
      <c r="BA11" s="2750" t="s">
        <v>1153</v>
      </c>
      <c r="BB11" s="2750" t="s">
        <v>1153</v>
      </c>
      <c r="BC11" s="2753">
        <v>320</v>
      </c>
      <c r="BD11" s="2754">
        <v>42551</v>
      </c>
      <c r="BE11" s="2753" t="s">
        <v>6747</v>
      </c>
      <c r="BF11" s="2753" t="s">
        <v>1156</v>
      </c>
      <c r="BG11" s="2753"/>
      <c r="BH11" s="2753"/>
      <c r="BI11" s="2755">
        <v>42566</v>
      </c>
      <c r="BJ11" s="2755">
        <v>42584</v>
      </c>
      <c r="BK11" s="2755">
        <v>46236</v>
      </c>
      <c r="BL11" s="2753" t="s">
        <v>1153</v>
      </c>
      <c r="BM11" s="2753" t="s">
        <v>1153</v>
      </c>
      <c r="BN11" s="2753" t="s">
        <v>1153</v>
      </c>
      <c r="BO11" s="2753" t="s">
        <v>1153</v>
      </c>
      <c r="BP11" s="2753" t="s">
        <v>1153</v>
      </c>
      <c r="BQ11" s="2753" t="s">
        <v>1153</v>
      </c>
      <c r="BR11" s="2753" t="s">
        <v>1153</v>
      </c>
      <c r="BS11" s="2753" t="s">
        <v>1153</v>
      </c>
      <c r="BT11" s="2753" t="s">
        <v>1153</v>
      </c>
      <c r="BU11" s="2753" t="s">
        <v>1153</v>
      </c>
      <c r="BV11" s="2753" t="s">
        <v>1153</v>
      </c>
      <c r="BW11" s="2753" t="s">
        <v>1153</v>
      </c>
      <c r="BX11" s="2753" t="s">
        <v>1153</v>
      </c>
      <c r="BY11" s="2753" t="s">
        <v>1153</v>
      </c>
      <c r="BZ11" s="2753" t="s">
        <v>1153</v>
      </c>
      <c r="CA11" s="2753" t="s">
        <v>1153</v>
      </c>
      <c r="CB11" s="2753" t="s">
        <v>1153</v>
      </c>
      <c r="CC11" s="2753" t="s">
        <v>1153</v>
      </c>
      <c r="CD11" s="2753" t="s">
        <v>1153</v>
      </c>
      <c r="CE11" s="2753" t="s">
        <v>1153</v>
      </c>
      <c r="CF11" s="2753" t="s">
        <v>1153</v>
      </c>
      <c r="CG11" s="2753" t="s">
        <v>1153</v>
      </c>
      <c r="CH11" s="2753" t="s">
        <v>1153</v>
      </c>
      <c r="CI11" s="2753" t="s">
        <v>1153</v>
      </c>
      <c r="CJ11" s="2753" t="s">
        <v>1153</v>
      </c>
      <c r="CK11" s="2753" t="s">
        <v>1153</v>
      </c>
      <c r="CL11" s="2753" t="s">
        <v>1153</v>
      </c>
      <c r="CM11" s="2753" t="s">
        <v>1153</v>
      </c>
      <c r="CN11" s="2753" t="s">
        <v>1153</v>
      </c>
      <c r="CO11" s="2753" t="s">
        <v>1153</v>
      </c>
      <c r="CP11" s="2753" t="s">
        <v>1153</v>
      </c>
      <c r="CQ11" s="2755" t="s">
        <v>1153</v>
      </c>
      <c r="CR11" s="2755" t="s">
        <v>1153</v>
      </c>
      <c r="CS11" s="2753" t="s">
        <v>1153</v>
      </c>
      <c r="CT11" s="2753" t="s">
        <v>1153</v>
      </c>
      <c r="CU11" s="2753" t="s">
        <v>1153</v>
      </c>
      <c r="CV11" s="2753" t="s">
        <v>1153</v>
      </c>
      <c r="CW11" s="2753" t="s">
        <v>1153</v>
      </c>
      <c r="CX11" s="2753" t="s">
        <v>1153</v>
      </c>
      <c r="CY11" s="2753" t="s">
        <v>1153</v>
      </c>
      <c r="CZ11" s="2753" t="s">
        <v>1153</v>
      </c>
      <c r="DA11" s="2753" t="s">
        <v>1153</v>
      </c>
      <c r="DB11" s="2753" t="s">
        <v>1153</v>
      </c>
      <c r="DC11" s="2753" t="s">
        <v>1153</v>
      </c>
      <c r="DD11" s="2755" t="s">
        <v>1153</v>
      </c>
      <c r="DE11" s="2753" t="s">
        <v>1153</v>
      </c>
      <c r="DF11" s="2753" t="s">
        <v>1153</v>
      </c>
      <c r="DG11" s="2753" t="s">
        <v>1153</v>
      </c>
      <c r="DH11" s="2753" t="s">
        <v>1153</v>
      </c>
      <c r="DI11" s="2753" t="s">
        <v>1153</v>
      </c>
      <c r="DJ11" s="2753" t="s">
        <v>1153</v>
      </c>
      <c r="DK11" s="2753" t="s">
        <v>12297</v>
      </c>
      <c r="DL11" s="2753" t="s">
        <v>1153</v>
      </c>
      <c r="DM11" s="2753" t="s">
        <v>1153</v>
      </c>
      <c r="DN11" s="2753" t="s">
        <v>1153</v>
      </c>
      <c r="DO11" s="2753" t="s">
        <v>1153</v>
      </c>
      <c r="DP11" s="2753" t="s">
        <v>1153</v>
      </c>
      <c r="DQ11" s="2753" t="s">
        <v>1153</v>
      </c>
      <c r="DR11" s="2753" t="s">
        <v>1153</v>
      </c>
      <c r="DS11" s="2753" t="s">
        <v>1153</v>
      </c>
      <c r="DT11" s="2753" t="s">
        <v>1153</v>
      </c>
      <c r="DU11" s="2753"/>
      <c r="DV11" s="2753"/>
      <c r="DW11" s="2753"/>
      <c r="DX11" s="2753"/>
      <c r="DY11" s="2753"/>
      <c r="DZ11" s="2753"/>
      <c r="EA11" s="2753"/>
      <c r="EB11" s="2753"/>
      <c r="EC11" s="2753"/>
      <c r="ED11" s="2753"/>
      <c r="EE11" s="2753"/>
      <c r="EF11" s="2753"/>
      <c r="EG11" s="2753"/>
      <c r="EH11" s="2753"/>
      <c r="EI11" s="2753"/>
      <c r="EJ11" s="2753"/>
      <c r="EK11" s="2753"/>
      <c r="EL11" s="2753"/>
      <c r="EM11" s="2753"/>
      <c r="EN11" s="2753"/>
      <c r="EO11" s="2753"/>
      <c r="EP11" s="2753"/>
      <c r="EQ11" s="2753"/>
      <c r="ER11" s="2753"/>
      <c r="ES11" s="2753"/>
      <c r="ET11" s="2753"/>
      <c r="EU11" s="2753"/>
      <c r="EV11" s="2753"/>
      <c r="EW11" s="2753"/>
      <c r="EX11" s="2753"/>
      <c r="EY11" s="2753"/>
      <c r="EZ11" s="2753"/>
      <c r="FA11" s="2753"/>
      <c r="FB11" s="2753"/>
      <c r="FC11" s="2753"/>
      <c r="FD11" s="2753" t="s">
        <v>12298</v>
      </c>
      <c r="FE11" s="2753" t="s">
        <v>1986</v>
      </c>
      <c r="FF11" s="2755">
        <v>46174</v>
      </c>
    </row>
    <row r="12" spans="1:162" s="1658" customFormat="1" ht="26.25" customHeight="1">
      <c r="A12" s="1336"/>
      <c r="B12" s="1546"/>
      <c r="C12" s="1333" t="s">
        <v>11511</v>
      </c>
      <c r="D12" s="1336" t="s">
        <v>7221</v>
      </c>
      <c r="E12" s="1336" t="s">
        <v>11394</v>
      </c>
      <c r="F12" s="1336" t="s">
        <v>11395</v>
      </c>
      <c r="G12" s="1336" t="s">
        <v>11508</v>
      </c>
      <c r="H12" s="1336">
        <v>6015941400</v>
      </c>
      <c r="I12" s="1336" t="s">
        <v>11508</v>
      </c>
      <c r="J12" s="1336" t="s">
        <v>281</v>
      </c>
      <c r="K12" s="1336"/>
      <c r="L12" s="1336" t="s">
        <v>69</v>
      </c>
      <c r="M12" s="1336"/>
      <c r="N12" s="1336"/>
      <c r="O12" s="1336"/>
      <c r="P12" s="1336"/>
      <c r="Q12" s="1336"/>
      <c r="R12" s="1336"/>
      <c r="S12" s="1336"/>
      <c r="T12" s="1336"/>
      <c r="U12" s="1336"/>
      <c r="V12" s="1336"/>
      <c r="W12" s="1336"/>
      <c r="X12" s="1336"/>
      <c r="Y12" s="1336"/>
      <c r="Z12" s="1336"/>
      <c r="AA12" s="1336"/>
      <c r="AB12" s="1336"/>
      <c r="AC12" s="1336"/>
      <c r="AD12" s="1336"/>
      <c r="AE12" s="1336"/>
      <c r="AF12" s="1336"/>
      <c r="AG12" s="1336"/>
      <c r="AH12" s="1336"/>
      <c r="AI12" s="1336"/>
      <c r="AJ12" s="1336"/>
      <c r="AK12" s="1336"/>
      <c r="AL12" s="1336"/>
      <c r="AM12" s="1336"/>
      <c r="AN12" s="1336"/>
      <c r="AO12" s="1336"/>
      <c r="AP12" s="1336"/>
      <c r="AQ12" s="1336"/>
      <c r="AR12" s="1336"/>
      <c r="AS12" s="1336"/>
      <c r="AT12" s="1547"/>
      <c r="AU12" s="1336"/>
      <c r="AV12" s="1336"/>
      <c r="AW12" s="1336"/>
      <c r="AX12" s="1336"/>
      <c r="AY12" s="1336"/>
      <c r="AZ12" s="1336"/>
      <c r="BA12" s="1336"/>
      <c r="BB12" s="1336"/>
      <c r="BC12" s="1548">
        <v>359</v>
      </c>
      <c r="BD12" s="1550">
        <v>42201</v>
      </c>
      <c r="BE12" s="1548"/>
      <c r="BF12" s="1548" t="s">
        <v>1156</v>
      </c>
      <c r="BG12" s="1548"/>
      <c r="BH12" s="1548"/>
      <c r="BI12" s="1549">
        <v>42216</v>
      </c>
      <c r="BJ12" s="1549">
        <v>42235</v>
      </c>
      <c r="BK12" s="1549">
        <v>45888</v>
      </c>
      <c r="BL12" s="1548" t="s">
        <v>1153</v>
      </c>
      <c r="BM12" s="1548" t="s">
        <v>1153</v>
      </c>
      <c r="BN12" s="1548" t="s">
        <v>1153</v>
      </c>
      <c r="BO12" s="1548" t="s">
        <v>1153</v>
      </c>
      <c r="BP12" s="1548" t="s">
        <v>1153</v>
      </c>
      <c r="BQ12" s="1548" t="s">
        <v>1153</v>
      </c>
      <c r="BR12" s="1548" t="s">
        <v>1153</v>
      </c>
      <c r="BS12" s="1548" t="s">
        <v>1153</v>
      </c>
      <c r="BT12" s="1548" t="s">
        <v>1153</v>
      </c>
      <c r="BU12" s="1548" t="s">
        <v>1153</v>
      </c>
      <c r="BV12" s="1548" t="s">
        <v>1153</v>
      </c>
      <c r="BW12" s="1548" t="s">
        <v>1153</v>
      </c>
      <c r="BX12" s="1548" t="s">
        <v>1153</v>
      </c>
      <c r="BY12" s="1548" t="s">
        <v>1153</v>
      </c>
      <c r="BZ12" s="1548" t="s">
        <v>1153</v>
      </c>
      <c r="CA12" s="1548" t="s">
        <v>1153</v>
      </c>
      <c r="CB12" s="1548" t="s">
        <v>1153</v>
      </c>
      <c r="CC12" s="1548" t="s">
        <v>1153</v>
      </c>
      <c r="CD12" s="1548" t="s">
        <v>1153</v>
      </c>
      <c r="CE12" s="1548" t="s">
        <v>1153</v>
      </c>
      <c r="CF12" s="1548" t="s">
        <v>1153</v>
      </c>
      <c r="CG12" s="1548" t="s">
        <v>1153</v>
      </c>
      <c r="CH12" s="1548" t="s">
        <v>1153</v>
      </c>
      <c r="CI12" s="1548" t="s">
        <v>1153</v>
      </c>
      <c r="CJ12" s="1548" t="s">
        <v>1153</v>
      </c>
      <c r="CK12" s="1548" t="s">
        <v>1153</v>
      </c>
      <c r="CL12" s="1548" t="s">
        <v>1153</v>
      </c>
      <c r="CM12" s="1548" t="s">
        <v>1153</v>
      </c>
      <c r="CN12" s="1548" t="s">
        <v>1153</v>
      </c>
      <c r="CO12" s="1548" t="s">
        <v>1153</v>
      </c>
      <c r="CP12" s="1548" t="s">
        <v>1153</v>
      </c>
      <c r="CQ12" s="1548" t="s">
        <v>1153</v>
      </c>
      <c r="CR12" s="1548" t="s">
        <v>1153</v>
      </c>
      <c r="CS12" s="1548" t="s">
        <v>1153</v>
      </c>
      <c r="CT12" s="1548" t="s">
        <v>1153</v>
      </c>
      <c r="CU12" s="1548" t="s">
        <v>1153</v>
      </c>
      <c r="CV12" s="1548" t="s">
        <v>1153</v>
      </c>
      <c r="CW12" s="1548" t="s">
        <v>1153</v>
      </c>
      <c r="CX12" s="1548" t="s">
        <v>1153</v>
      </c>
      <c r="CY12" s="1548" t="s">
        <v>1153</v>
      </c>
      <c r="CZ12" s="1548" t="s">
        <v>1153</v>
      </c>
      <c r="DA12" s="1548" t="s">
        <v>1153</v>
      </c>
      <c r="DB12" s="1548" t="s">
        <v>1153</v>
      </c>
      <c r="DC12" s="1548" t="s">
        <v>1153</v>
      </c>
      <c r="DD12" s="1548" t="s">
        <v>1153</v>
      </c>
      <c r="DE12" s="1548" t="s">
        <v>1153</v>
      </c>
      <c r="DF12" s="1548" t="s">
        <v>1153</v>
      </c>
      <c r="DG12" s="1548" t="s">
        <v>1153</v>
      </c>
      <c r="DH12" s="1548" t="s">
        <v>1153</v>
      </c>
      <c r="DI12" s="1548" t="s">
        <v>1153</v>
      </c>
      <c r="DJ12" s="1548" t="s">
        <v>1153</v>
      </c>
      <c r="DK12" s="1548" t="s">
        <v>11617</v>
      </c>
      <c r="DL12" s="1548" t="s">
        <v>1153</v>
      </c>
      <c r="DM12" s="1548" t="s">
        <v>1153</v>
      </c>
      <c r="DN12" s="1548" t="s">
        <v>1153</v>
      </c>
      <c r="DO12" s="1548" t="s">
        <v>1153</v>
      </c>
      <c r="DP12" s="1548" t="s">
        <v>1153</v>
      </c>
      <c r="DQ12" s="1548">
        <v>32</v>
      </c>
      <c r="DR12" s="1548" t="s">
        <v>1153</v>
      </c>
      <c r="DS12" s="1548" t="s">
        <v>1153</v>
      </c>
      <c r="DT12" s="1548" t="s">
        <v>1153</v>
      </c>
      <c r="DU12" s="1548" t="s">
        <v>1153</v>
      </c>
      <c r="DV12" s="1548" t="s">
        <v>1153</v>
      </c>
      <c r="DW12" s="1548" t="s">
        <v>1153</v>
      </c>
      <c r="DX12" s="1548" t="s">
        <v>1153</v>
      </c>
      <c r="DY12" s="1548" t="s">
        <v>1153</v>
      </c>
      <c r="DZ12" s="1548" t="s">
        <v>1153</v>
      </c>
      <c r="EA12" s="1548" t="s">
        <v>1153</v>
      </c>
      <c r="EB12" s="1548" t="s">
        <v>1153</v>
      </c>
      <c r="EC12" s="1548" t="s">
        <v>1153</v>
      </c>
      <c r="ED12" s="1548" t="s">
        <v>1153</v>
      </c>
      <c r="EE12" s="1548" t="s">
        <v>1153</v>
      </c>
      <c r="EF12" s="1548" t="s">
        <v>1153</v>
      </c>
      <c r="EG12" s="1548" t="s">
        <v>1153</v>
      </c>
      <c r="EH12" s="1548" t="s">
        <v>1153</v>
      </c>
      <c r="EI12" s="1548" t="s">
        <v>1153</v>
      </c>
      <c r="EJ12" s="1548" t="s">
        <v>1153</v>
      </c>
      <c r="EK12" s="1548" t="s">
        <v>1153</v>
      </c>
      <c r="EL12" s="1548" t="s">
        <v>1153</v>
      </c>
      <c r="EM12" s="1548" t="s">
        <v>1153</v>
      </c>
      <c r="EN12" s="1548" t="s">
        <v>1153</v>
      </c>
      <c r="EO12" s="1548" t="s">
        <v>1153</v>
      </c>
      <c r="EP12" s="1548" t="s">
        <v>1153</v>
      </c>
      <c r="EQ12" s="1548" t="s">
        <v>1153</v>
      </c>
      <c r="ER12" s="1548" t="s">
        <v>1153</v>
      </c>
      <c r="ES12" s="1548" t="s">
        <v>1153</v>
      </c>
      <c r="ET12" s="1548" t="s">
        <v>1153</v>
      </c>
      <c r="EU12" s="1548" t="s">
        <v>1153</v>
      </c>
      <c r="EV12" s="1548" t="s">
        <v>1153</v>
      </c>
      <c r="EW12" s="1548" t="s">
        <v>1153</v>
      </c>
      <c r="EX12" s="1548" t="s">
        <v>1153</v>
      </c>
      <c r="EY12" s="1548" t="s">
        <v>1153</v>
      </c>
      <c r="EZ12" s="1548" t="s">
        <v>1153</v>
      </c>
      <c r="FA12" s="1548" t="s">
        <v>1153</v>
      </c>
      <c r="FB12" s="1548" t="s">
        <v>1153</v>
      </c>
      <c r="FC12" s="1548" t="s">
        <v>1153</v>
      </c>
      <c r="FD12" s="1548" t="s">
        <v>11618</v>
      </c>
      <c r="FE12" s="1548" t="s">
        <v>1986</v>
      </c>
      <c r="FF12" s="1549">
        <v>46066</v>
      </c>
    </row>
    <row r="13" spans="1:162" s="1587" customFormat="1" ht="14.25" customHeight="1">
      <c r="A13" s="1575"/>
      <c r="B13" s="1576"/>
      <c r="C13" s="1577" t="s">
        <v>11503</v>
      </c>
      <c r="D13" s="1575" t="s">
        <v>6736</v>
      </c>
      <c r="E13" s="1575" t="s">
        <v>11504</v>
      </c>
      <c r="F13" s="1575" t="s">
        <v>11505</v>
      </c>
      <c r="G13" s="1575" t="s">
        <v>11506</v>
      </c>
      <c r="H13" s="1575" t="s">
        <v>11507</v>
      </c>
      <c r="I13" s="1575" t="s">
        <v>11506</v>
      </c>
      <c r="J13" s="1575" t="s">
        <v>949</v>
      </c>
      <c r="K13" s="1575"/>
      <c r="L13" s="1575" t="s">
        <v>69</v>
      </c>
      <c r="M13" s="1575" t="s">
        <v>70</v>
      </c>
      <c r="N13" s="1575" t="s">
        <v>1603</v>
      </c>
      <c r="O13" s="1575"/>
      <c r="P13" s="1575"/>
      <c r="Q13" s="1575"/>
      <c r="R13" s="1575"/>
      <c r="S13" s="1575"/>
      <c r="T13" s="1575" t="s">
        <v>1153</v>
      </c>
      <c r="U13" s="1575" t="s">
        <v>1153</v>
      </c>
      <c r="V13" s="1575" t="s">
        <v>1153</v>
      </c>
      <c r="W13" s="1575" t="s">
        <v>1153</v>
      </c>
      <c r="X13" s="1575" t="s">
        <v>1153</v>
      </c>
      <c r="Y13" s="1575" t="s">
        <v>1153</v>
      </c>
      <c r="Z13" s="1575" t="s">
        <v>1153</v>
      </c>
      <c r="AA13" s="1575" t="s">
        <v>1153</v>
      </c>
      <c r="AB13" s="1575" t="s">
        <v>1153</v>
      </c>
      <c r="AC13" s="1575" t="s">
        <v>1153</v>
      </c>
      <c r="AD13" s="1575" t="s">
        <v>1153</v>
      </c>
      <c r="AE13" s="1575" t="s">
        <v>1153</v>
      </c>
      <c r="AF13" s="1575" t="s">
        <v>1153</v>
      </c>
      <c r="AG13" s="1575" t="s">
        <v>1153</v>
      </c>
      <c r="AH13" s="1575" t="s">
        <v>1153</v>
      </c>
      <c r="AI13" s="1575" t="s">
        <v>1153</v>
      </c>
      <c r="AJ13" s="1575" t="s">
        <v>1153</v>
      </c>
      <c r="AK13" s="1575" t="s">
        <v>1153</v>
      </c>
      <c r="AL13" s="1575" t="s">
        <v>1153</v>
      </c>
      <c r="AM13" s="1575" t="s">
        <v>1153</v>
      </c>
      <c r="AN13" s="1575" t="s">
        <v>1153</v>
      </c>
      <c r="AO13" s="1575" t="s">
        <v>1153</v>
      </c>
      <c r="AP13" s="1575" t="s">
        <v>1153</v>
      </c>
      <c r="AQ13" s="1575" t="s">
        <v>1153</v>
      </c>
      <c r="AR13" s="1575" t="s">
        <v>1153</v>
      </c>
      <c r="AS13" s="1575" t="s">
        <v>1153</v>
      </c>
      <c r="AT13" s="1575" t="s">
        <v>1153</v>
      </c>
      <c r="AU13" s="1575" t="s">
        <v>1153</v>
      </c>
      <c r="AV13" s="1575" t="s">
        <v>1153</v>
      </c>
      <c r="AW13" s="1575" t="s">
        <v>1153</v>
      </c>
      <c r="AX13" s="1575" t="s">
        <v>1153</v>
      </c>
      <c r="AY13" s="1575" t="s">
        <v>1153</v>
      </c>
      <c r="AZ13" s="1575" t="s">
        <v>1153</v>
      </c>
      <c r="BA13" s="1575" t="s">
        <v>1153</v>
      </c>
      <c r="BB13" s="1575" t="s">
        <v>1153</v>
      </c>
      <c r="BC13" s="1575">
        <v>746</v>
      </c>
      <c r="BD13" s="1576">
        <v>46001</v>
      </c>
      <c r="BE13" s="1575" t="s">
        <v>1153</v>
      </c>
      <c r="BF13" s="1575" t="s">
        <v>3817</v>
      </c>
      <c r="BG13" s="1575" t="s">
        <v>1153</v>
      </c>
      <c r="BH13" s="1575" t="s">
        <v>1153</v>
      </c>
      <c r="BI13" s="1576">
        <v>42354</v>
      </c>
      <c r="BJ13" s="1576">
        <v>42373</v>
      </c>
      <c r="BK13" s="1576">
        <v>46026</v>
      </c>
      <c r="BL13" s="1575" t="s">
        <v>1153</v>
      </c>
      <c r="BM13" s="1575" t="s">
        <v>1153</v>
      </c>
      <c r="BN13" s="1575" t="s">
        <v>1153</v>
      </c>
      <c r="BO13" s="1575" t="s">
        <v>1153</v>
      </c>
      <c r="BP13" s="1575" t="s">
        <v>1153</v>
      </c>
      <c r="BQ13" s="1575" t="s">
        <v>1153</v>
      </c>
      <c r="BR13" s="1575" t="s">
        <v>1153</v>
      </c>
      <c r="BS13" s="1575" t="s">
        <v>1153</v>
      </c>
      <c r="BT13" s="1575" t="s">
        <v>1153</v>
      </c>
      <c r="BU13" s="1575" t="s">
        <v>1153</v>
      </c>
      <c r="BV13" s="1575" t="s">
        <v>1153</v>
      </c>
      <c r="BW13" s="1575" t="s">
        <v>1153</v>
      </c>
      <c r="BX13" s="1575" t="s">
        <v>1153</v>
      </c>
      <c r="BY13" s="1575" t="s">
        <v>1153</v>
      </c>
      <c r="BZ13" s="1575" t="s">
        <v>1153</v>
      </c>
      <c r="CA13" s="1575" t="s">
        <v>1153</v>
      </c>
      <c r="CB13" s="1575" t="s">
        <v>1153</v>
      </c>
      <c r="CC13" s="1575" t="s">
        <v>1153</v>
      </c>
      <c r="CD13" s="1575" t="s">
        <v>1153</v>
      </c>
      <c r="CE13" s="1575" t="s">
        <v>1153</v>
      </c>
      <c r="CF13" s="1575" t="s">
        <v>1153</v>
      </c>
      <c r="CG13" s="1575" t="s">
        <v>1153</v>
      </c>
      <c r="CH13" s="1575" t="s">
        <v>1153</v>
      </c>
      <c r="CI13" s="1575" t="s">
        <v>1153</v>
      </c>
      <c r="CJ13" s="1575" t="s">
        <v>1153</v>
      </c>
      <c r="CK13" s="1575" t="s">
        <v>1153</v>
      </c>
      <c r="CL13" s="1575" t="s">
        <v>1153</v>
      </c>
      <c r="CM13" s="1575" t="s">
        <v>1153</v>
      </c>
      <c r="CN13" s="1575" t="s">
        <v>1153</v>
      </c>
      <c r="CO13" s="1575" t="s">
        <v>1153</v>
      </c>
      <c r="CP13" s="1575" t="s">
        <v>1153</v>
      </c>
      <c r="CQ13" s="1575" t="s">
        <v>1153</v>
      </c>
      <c r="CR13" s="1575" t="s">
        <v>1153</v>
      </c>
      <c r="CS13" s="1575" t="s">
        <v>1153</v>
      </c>
      <c r="CT13" s="1575" t="s">
        <v>1153</v>
      </c>
      <c r="CU13" s="1575" t="s">
        <v>1153</v>
      </c>
      <c r="CV13" s="1575" t="s">
        <v>1153</v>
      </c>
      <c r="CW13" s="1575" t="s">
        <v>1153</v>
      </c>
      <c r="CX13" s="1575" t="s">
        <v>1153</v>
      </c>
      <c r="CY13" s="1575" t="s">
        <v>1153</v>
      </c>
      <c r="CZ13" s="1575" t="s">
        <v>1153</v>
      </c>
      <c r="DA13" s="1575" t="s">
        <v>1153</v>
      </c>
      <c r="DB13" s="1575" t="s">
        <v>1153</v>
      </c>
      <c r="DC13" s="1575" t="s">
        <v>11509</v>
      </c>
      <c r="DD13" s="1576">
        <v>46002</v>
      </c>
      <c r="DE13" s="1575" t="s">
        <v>1153</v>
      </c>
      <c r="DF13" s="1575" t="s">
        <v>1153</v>
      </c>
      <c r="DG13" s="1575" t="s">
        <v>1153</v>
      </c>
      <c r="DH13" s="1575" t="s">
        <v>1153</v>
      </c>
      <c r="DI13" s="1580" t="s">
        <v>1153</v>
      </c>
      <c r="DJ13" s="1580" t="s">
        <v>1153</v>
      </c>
      <c r="DK13" s="1580" t="s">
        <v>1153</v>
      </c>
      <c r="DL13" s="1580" t="s">
        <v>1153</v>
      </c>
      <c r="DM13" s="1580" t="s">
        <v>1153</v>
      </c>
      <c r="DN13" s="1580" t="s">
        <v>1153</v>
      </c>
      <c r="DO13" s="1580" t="s">
        <v>1153</v>
      </c>
      <c r="DP13" s="1580" t="s">
        <v>1153</v>
      </c>
      <c r="DQ13" s="1580" t="s">
        <v>1153</v>
      </c>
      <c r="DR13" s="1580" t="s">
        <v>1153</v>
      </c>
      <c r="DS13" s="1580" t="s">
        <v>1153</v>
      </c>
      <c r="DT13" s="1580" t="s">
        <v>1153</v>
      </c>
      <c r="DU13" s="1580" t="s">
        <v>1153</v>
      </c>
      <c r="DV13" s="1580" t="s">
        <v>1153</v>
      </c>
      <c r="DW13" s="1580" t="s">
        <v>1153</v>
      </c>
      <c r="DX13" s="1580" t="s">
        <v>1153</v>
      </c>
      <c r="DY13" s="1580" t="s">
        <v>1153</v>
      </c>
      <c r="DZ13" s="1580" t="s">
        <v>1153</v>
      </c>
      <c r="EA13" s="1580" t="s">
        <v>1153</v>
      </c>
      <c r="EB13" s="1580" t="s">
        <v>1153</v>
      </c>
      <c r="EC13" s="1580" t="s">
        <v>1153</v>
      </c>
      <c r="ED13" s="1580" t="s">
        <v>1153</v>
      </c>
      <c r="EE13" s="1580" t="s">
        <v>1153</v>
      </c>
      <c r="EF13" s="1580" t="s">
        <v>1153</v>
      </c>
      <c r="EG13" s="1580" t="s">
        <v>1153</v>
      </c>
      <c r="EH13" s="1580" t="s">
        <v>1153</v>
      </c>
      <c r="EI13" s="1580" t="s">
        <v>1153</v>
      </c>
      <c r="EJ13" s="1580" t="s">
        <v>1153</v>
      </c>
      <c r="EK13" s="1580" t="s">
        <v>1153</v>
      </c>
      <c r="EL13" s="1580" t="s">
        <v>1153</v>
      </c>
      <c r="EM13" s="1580" t="s">
        <v>1153</v>
      </c>
      <c r="EN13" s="1580" t="s">
        <v>1153</v>
      </c>
      <c r="EO13" s="1580" t="s">
        <v>1153</v>
      </c>
      <c r="EP13" s="1580" t="s">
        <v>1153</v>
      </c>
      <c r="EQ13" s="1580" t="s">
        <v>1153</v>
      </c>
      <c r="ER13" s="1580" t="s">
        <v>1153</v>
      </c>
      <c r="ES13" s="1580" t="s">
        <v>1153</v>
      </c>
      <c r="ET13" s="1580" t="s">
        <v>1153</v>
      </c>
      <c r="EU13" s="1580" t="s">
        <v>1153</v>
      </c>
      <c r="EV13" s="1580" t="s">
        <v>1153</v>
      </c>
      <c r="EW13" s="1580" t="s">
        <v>1153</v>
      </c>
      <c r="EX13" s="1580" t="s">
        <v>1153</v>
      </c>
      <c r="EY13" s="1580" t="s">
        <v>1153</v>
      </c>
      <c r="EZ13" s="1580" t="s">
        <v>1153</v>
      </c>
      <c r="FA13" s="1580" t="s">
        <v>1153</v>
      </c>
      <c r="FB13" s="1580" t="s">
        <v>1153</v>
      </c>
      <c r="FC13" s="1580" t="s">
        <v>1153</v>
      </c>
      <c r="FD13" s="1580" t="s">
        <v>11510</v>
      </c>
      <c r="FE13" s="1580" t="s">
        <v>1986</v>
      </c>
      <c r="FF13" s="1582">
        <v>46056</v>
      </c>
    </row>
    <row r="14" spans="1:162" s="815" customFormat="1" ht="33.75" hidden="1" customHeight="1">
      <c r="A14" s="365" t="s">
        <v>11340</v>
      </c>
      <c r="B14" s="366">
        <v>42261</v>
      </c>
      <c r="C14" s="357" t="s">
        <v>11341</v>
      </c>
      <c r="D14" s="365" t="s">
        <v>7221</v>
      </c>
      <c r="E14" s="365" t="s">
        <v>11342</v>
      </c>
      <c r="F14" s="365" t="s">
        <v>11343</v>
      </c>
      <c r="G14" s="437" t="s">
        <v>11344</v>
      </c>
      <c r="H14" s="365">
        <v>3208911852</v>
      </c>
      <c r="I14" s="437" t="s">
        <v>11344</v>
      </c>
      <c r="J14" s="365" t="s">
        <v>293</v>
      </c>
      <c r="K14" s="365"/>
      <c r="L14" s="365" t="s">
        <v>69</v>
      </c>
      <c r="M14" s="365" t="s">
        <v>70</v>
      </c>
      <c r="N14" s="365" t="s">
        <v>11345</v>
      </c>
      <c r="O14" s="365" t="s">
        <v>6747</v>
      </c>
      <c r="P14" s="365"/>
      <c r="Q14" s="365"/>
      <c r="R14" s="365"/>
      <c r="S14" s="365"/>
      <c r="T14" s="365"/>
      <c r="U14" s="365"/>
      <c r="V14" s="365"/>
      <c r="W14" s="365"/>
      <c r="X14" s="365"/>
      <c r="Y14" s="365"/>
      <c r="Z14" s="365"/>
      <c r="AA14" s="365"/>
      <c r="AB14" s="365"/>
      <c r="AC14" s="365" t="s">
        <v>11346</v>
      </c>
      <c r="AD14" s="365" t="s">
        <v>6747</v>
      </c>
      <c r="AE14" s="365"/>
      <c r="AF14" s="366">
        <v>40273</v>
      </c>
      <c r="AG14" s="365" t="s">
        <v>9261</v>
      </c>
      <c r="AH14" s="365"/>
      <c r="AI14" s="365"/>
      <c r="AJ14" s="365"/>
      <c r="AK14" s="365"/>
      <c r="AL14" s="365"/>
      <c r="AM14" s="365"/>
      <c r="AN14" s="366">
        <v>42549</v>
      </c>
      <c r="AO14" s="365"/>
      <c r="AP14" s="365"/>
      <c r="AQ14" s="365"/>
      <c r="AR14" s="365" t="s">
        <v>120</v>
      </c>
      <c r="AS14" s="365">
        <v>1.88</v>
      </c>
      <c r="AT14" s="365">
        <v>1.88</v>
      </c>
      <c r="AU14" s="365">
        <v>84</v>
      </c>
      <c r="AV14" s="365"/>
      <c r="AW14" s="365"/>
      <c r="AX14" s="365" t="s">
        <v>1153</v>
      </c>
      <c r="AY14" s="365" t="s">
        <v>1153</v>
      </c>
      <c r="AZ14" s="365" t="s">
        <v>1153</v>
      </c>
      <c r="BA14" s="365" t="s">
        <v>1153</v>
      </c>
      <c r="BB14" s="365" t="s">
        <v>1153</v>
      </c>
      <c r="BC14" s="368">
        <v>345</v>
      </c>
      <c r="BD14" s="370">
        <v>42551</v>
      </c>
      <c r="BE14" s="368" t="s">
        <v>10712</v>
      </c>
      <c r="BF14" s="368" t="s">
        <v>3817</v>
      </c>
      <c r="BG14" s="368"/>
      <c r="BH14" s="368"/>
      <c r="BI14" s="369">
        <v>42577</v>
      </c>
      <c r="BJ14" s="369">
        <v>42592</v>
      </c>
      <c r="BK14" s="369">
        <v>46244</v>
      </c>
      <c r="BL14" s="368" t="s">
        <v>1153</v>
      </c>
      <c r="BM14" s="368" t="s">
        <v>1153</v>
      </c>
      <c r="BN14" s="368" t="s">
        <v>1153</v>
      </c>
      <c r="BO14" s="368" t="s">
        <v>1153</v>
      </c>
      <c r="BP14" s="368" t="s">
        <v>1153</v>
      </c>
      <c r="BQ14" s="368" t="s">
        <v>1153</v>
      </c>
      <c r="BR14" s="368" t="s">
        <v>1153</v>
      </c>
      <c r="BS14" s="365" t="s">
        <v>11347</v>
      </c>
      <c r="BT14" s="366">
        <v>45953</v>
      </c>
      <c r="BU14" s="365">
        <v>2129</v>
      </c>
      <c r="BV14" s="366">
        <v>45994</v>
      </c>
      <c r="BW14" s="365" t="s">
        <v>11186</v>
      </c>
      <c r="BX14" s="365" t="s">
        <v>1153</v>
      </c>
      <c r="BY14" s="365" t="s">
        <v>1153</v>
      </c>
      <c r="BZ14" s="365" t="s">
        <v>1153</v>
      </c>
      <c r="CA14" s="365" t="s">
        <v>1153</v>
      </c>
      <c r="CB14" s="365" t="s">
        <v>1153</v>
      </c>
      <c r="CC14" s="365" t="s">
        <v>1153</v>
      </c>
      <c r="CD14" s="365" t="s">
        <v>1153</v>
      </c>
      <c r="CE14" s="365" t="s">
        <v>1153</v>
      </c>
      <c r="CF14" s="365" t="s">
        <v>1153</v>
      </c>
      <c r="CG14" s="365" t="s">
        <v>1153</v>
      </c>
      <c r="CH14" s="365" t="s">
        <v>1153</v>
      </c>
      <c r="CI14" s="365" t="s">
        <v>1153</v>
      </c>
      <c r="CJ14" s="365" t="s">
        <v>1153</v>
      </c>
      <c r="CK14" s="365"/>
      <c r="CL14" s="365"/>
      <c r="CM14" s="365"/>
      <c r="CN14" s="365"/>
      <c r="CO14" s="365"/>
      <c r="CP14" s="365"/>
      <c r="CQ14" s="365"/>
      <c r="CR14" s="365"/>
      <c r="CS14" s="365"/>
      <c r="CT14" s="365"/>
      <c r="CU14" s="365"/>
      <c r="CV14" s="365"/>
      <c r="CW14" s="365"/>
      <c r="CX14" s="365"/>
      <c r="CY14" s="365"/>
      <c r="CZ14" s="365"/>
      <c r="DA14" s="365"/>
      <c r="DB14" s="365"/>
      <c r="DC14" s="365"/>
      <c r="DD14" s="365"/>
      <c r="DE14" s="365"/>
      <c r="DF14" s="365"/>
      <c r="DG14" s="365"/>
      <c r="DH14" s="365"/>
      <c r="DI14" s="365"/>
      <c r="DJ14" s="365"/>
      <c r="DK14" s="365"/>
      <c r="DL14" s="365"/>
      <c r="DM14" s="365"/>
      <c r="DN14" s="365"/>
      <c r="DO14" s="365"/>
      <c r="DP14" s="365"/>
      <c r="DQ14" s="365"/>
      <c r="DR14" s="365"/>
      <c r="DS14" s="365"/>
      <c r="DT14" s="365"/>
      <c r="DU14" s="365"/>
      <c r="DV14" s="365"/>
      <c r="DW14" s="365"/>
      <c r="DX14" s="365"/>
      <c r="DY14" s="365"/>
      <c r="DZ14" s="365"/>
      <c r="EA14" s="365"/>
      <c r="EB14" s="365"/>
      <c r="EC14" s="365"/>
      <c r="ED14" s="365"/>
      <c r="EE14" s="365"/>
      <c r="EF14" s="365"/>
      <c r="EG14" s="365"/>
      <c r="EH14" s="365"/>
      <c r="EI14" s="365"/>
      <c r="EJ14" s="365"/>
      <c r="EK14" s="365"/>
      <c r="EL14" s="365"/>
      <c r="EM14" s="365"/>
      <c r="EN14" s="365"/>
      <c r="EO14" s="398"/>
      <c r="EP14" s="365"/>
      <c r="EQ14" s="365"/>
      <c r="ER14" s="371"/>
      <c r="ES14" s="365"/>
      <c r="ET14" s="365"/>
      <c r="EU14" s="399"/>
      <c r="EV14" s="399"/>
      <c r="EW14" s="400"/>
      <c r="EX14" s="400"/>
      <c r="EY14" s="400"/>
      <c r="EZ14" s="400"/>
      <c r="FA14" s="400"/>
      <c r="FB14" s="400"/>
      <c r="FC14" s="401"/>
      <c r="FD14" s="400" t="s">
        <v>11348</v>
      </c>
      <c r="FE14" s="400" t="s">
        <v>4704</v>
      </c>
      <c r="FF14" s="444">
        <v>46017</v>
      </c>
    </row>
    <row r="15" spans="1:162" s="815" customFormat="1" ht="39" hidden="1">
      <c r="A15" s="365" t="s">
        <v>8232</v>
      </c>
      <c r="B15" s="366">
        <v>42031</v>
      </c>
      <c r="C15" s="357" t="s">
        <v>6551</v>
      </c>
      <c r="D15" s="365" t="s">
        <v>6736</v>
      </c>
      <c r="E15" s="365" t="s">
        <v>8233</v>
      </c>
      <c r="F15" s="365">
        <v>24156915</v>
      </c>
      <c r="G15" s="365" t="s">
        <v>6977</v>
      </c>
      <c r="H15" s="365">
        <v>3144042887</v>
      </c>
      <c r="I15" s="437" t="s">
        <v>8234</v>
      </c>
      <c r="J15" s="365" t="s">
        <v>98</v>
      </c>
      <c r="K15" s="365"/>
      <c r="L15" s="365" t="s">
        <v>69</v>
      </c>
      <c r="M15" s="365" t="s">
        <v>70</v>
      </c>
      <c r="N15" s="365" t="s">
        <v>8235</v>
      </c>
      <c r="O15" s="365"/>
      <c r="P15" s="365" t="s">
        <v>8236</v>
      </c>
      <c r="Q15" s="366">
        <v>42058</v>
      </c>
      <c r="R15" s="365" t="s">
        <v>6543</v>
      </c>
      <c r="S15" s="365" t="s">
        <v>1153</v>
      </c>
      <c r="T15" s="365" t="s">
        <v>1153</v>
      </c>
      <c r="U15" s="365" t="s">
        <v>8241</v>
      </c>
      <c r="V15" s="366" t="s">
        <v>8242</v>
      </c>
      <c r="W15" s="365"/>
      <c r="X15" s="365"/>
      <c r="Y15" s="365"/>
      <c r="Z15" s="365"/>
      <c r="AA15" s="365"/>
      <c r="AB15" s="365" t="s">
        <v>7599</v>
      </c>
      <c r="AC15" s="366">
        <v>42046</v>
      </c>
      <c r="AD15" s="365" t="s">
        <v>6543</v>
      </c>
      <c r="AE15" s="365"/>
      <c r="AF15" s="366">
        <v>42067</v>
      </c>
      <c r="AG15" s="365" t="s">
        <v>6544</v>
      </c>
      <c r="AH15" s="365"/>
      <c r="AI15" s="365"/>
      <c r="AJ15" s="365"/>
      <c r="AK15" s="365"/>
      <c r="AL15" s="365"/>
      <c r="AM15" s="365"/>
      <c r="AN15" s="366">
        <v>42094</v>
      </c>
      <c r="AO15" s="365" t="s">
        <v>8237</v>
      </c>
      <c r="AP15" s="365" t="s">
        <v>8238</v>
      </c>
      <c r="AQ15" s="365" t="s">
        <v>1335</v>
      </c>
      <c r="AR15" s="365" t="s">
        <v>8239</v>
      </c>
      <c r="AS15" s="365">
        <v>1.2E-2</v>
      </c>
      <c r="AT15" s="367">
        <v>6.0000000000000001E-3</v>
      </c>
      <c r="AU15" s="365">
        <v>1</v>
      </c>
      <c r="AV15" s="365"/>
      <c r="AW15" s="365"/>
      <c r="AX15" s="365" t="s">
        <v>8243</v>
      </c>
      <c r="AY15" s="366" t="s">
        <v>8244</v>
      </c>
      <c r="AZ15" s="365" t="s">
        <v>8245</v>
      </c>
      <c r="BA15" s="365" t="s">
        <v>1153</v>
      </c>
      <c r="BB15" s="365" t="s">
        <v>1153</v>
      </c>
      <c r="BC15" s="368">
        <v>228</v>
      </c>
      <c r="BD15" s="370">
        <v>42144</v>
      </c>
      <c r="BE15" s="368" t="s">
        <v>8240</v>
      </c>
      <c r="BF15" s="368" t="s">
        <v>1156</v>
      </c>
      <c r="BG15" s="368" t="s">
        <v>1153</v>
      </c>
      <c r="BH15" s="368" t="s">
        <v>1153</v>
      </c>
      <c r="BI15" s="369">
        <v>42187</v>
      </c>
      <c r="BJ15" s="369">
        <v>42202</v>
      </c>
      <c r="BK15" s="369">
        <v>45855</v>
      </c>
      <c r="BL15" s="368"/>
      <c r="BM15" s="368"/>
      <c r="BN15" s="368"/>
      <c r="BO15" s="368"/>
      <c r="BP15" s="368"/>
      <c r="BQ15" s="368"/>
      <c r="BR15" s="368"/>
      <c r="BS15" s="365"/>
      <c r="BT15" s="365"/>
      <c r="BU15" s="365"/>
      <c r="BV15" s="365"/>
      <c r="BW15" s="365"/>
      <c r="BX15" s="365"/>
      <c r="BY15" s="365"/>
      <c r="BZ15" s="365"/>
      <c r="CA15" s="365"/>
      <c r="CB15" s="365"/>
      <c r="CC15" s="365"/>
      <c r="CD15" s="365"/>
      <c r="CE15" s="365"/>
      <c r="CF15" s="365"/>
      <c r="CG15" s="365"/>
      <c r="CH15" s="365"/>
      <c r="CI15" s="365"/>
      <c r="CJ15" s="365"/>
      <c r="CK15" s="365"/>
      <c r="CL15" s="365"/>
      <c r="CM15" s="365"/>
      <c r="CN15" s="365"/>
      <c r="CO15" s="365"/>
      <c r="CP15" s="365"/>
      <c r="CQ15" s="365"/>
      <c r="CR15" s="365"/>
      <c r="CS15" s="365"/>
      <c r="CT15" s="365"/>
      <c r="CU15" s="365"/>
      <c r="CV15" s="365"/>
      <c r="CW15" s="365"/>
      <c r="CX15" s="365"/>
      <c r="CY15" s="365"/>
      <c r="CZ15" s="365"/>
      <c r="DA15" s="365"/>
      <c r="DB15" s="365"/>
      <c r="DC15" s="365"/>
      <c r="DD15" s="365"/>
      <c r="DE15" s="365"/>
      <c r="DF15" s="365"/>
      <c r="DG15" s="365"/>
      <c r="DH15" s="365"/>
      <c r="DI15" s="365"/>
      <c r="DJ15" s="365"/>
      <c r="DK15" s="365"/>
      <c r="DL15" s="365"/>
      <c r="DM15" s="365"/>
      <c r="DN15" s="365"/>
      <c r="DO15" s="365"/>
      <c r="DP15" s="365"/>
      <c r="DQ15" s="365"/>
      <c r="DR15" s="365"/>
      <c r="DS15" s="365"/>
      <c r="DT15" s="365"/>
      <c r="DU15" s="365"/>
      <c r="DV15" s="365"/>
      <c r="DW15" s="365"/>
      <c r="DX15" s="365"/>
      <c r="DY15" s="365"/>
      <c r="DZ15" s="365"/>
      <c r="EA15" s="365"/>
      <c r="EB15" s="365"/>
      <c r="EC15" s="365"/>
      <c r="ED15" s="365"/>
      <c r="EE15" s="365"/>
      <c r="EF15" s="365"/>
      <c r="EG15" s="365"/>
      <c r="EH15" s="365"/>
      <c r="EI15" s="365"/>
      <c r="EJ15" s="365"/>
      <c r="EK15" s="365"/>
      <c r="EL15" s="365"/>
      <c r="EM15" s="365"/>
      <c r="EN15" s="365"/>
      <c r="EO15" s="398"/>
      <c r="EP15" s="365"/>
      <c r="EQ15" s="365"/>
      <c r="ER15" s="371"/>
      <c r="ES15" s="365"/>
      <c r="ET15" s="365"/>
      <c r="EU15" s="399" t="s">
        <v>8246</v>
      </c>
      <c r="EV15" s="399" t="s">
        <v>8247</v>
      </c>
      <c r="EW15" s="400"/>
      <c r="EX15" s="400"/>
      <c r="EY15" s="400"/>
      <c r="EZ15" s="400"/>
      <c r="FA15" s="400"/>
      <c r="FB15" s="400"/>
      <c r="FC15" s="401"/>
      <c r="FD15" s="400" t="s">
        <v>8248</v>
      </c>
      <c r="FE15" s="399" t="s">
        <v>7227</v>
      </c>
      <c r="FF15" s="399">
        <v>45649</v>
      </c>
    </row>
    <row r="16" spans="1:162" s="815" customFormat="1" ht="40.5" customHeight="1">
      <c r="A16" s="365" t="s">
        <v>6638</v>
      </c>
      <c r="B16" s="366">
        <v>42033</v>
      </c>
      <c r="C16" s="357" t="s">
        <v>6637</v>
      </c>
      <c r="D16" s="365" t="s">
        <v>7221</v>
      </c>
      <c r="E16" s="365" t="s">
        <v>6639</v>
      </c>
      <c r="F16" s="365" t="s">
        <v>6640</v>
      </c>
      <c r="G16" s="365"/>
      <c r="H16" s="365">
        <v>314696789</v>
      </c>
      <c r="I16" s="365"/>
      <c r="J16" s="365" t="s">
        <v>322</v>
      </c>
      <c r="K16" s="365"/>
      <c r="L16" s="365" t="s">
        <v>69</v>
      </c>
      <c r="M16" s="365" t="s">
        <v>3180</v>
      </c>
      <c r="N16" s="365" t="s">
        <v>6641</v>
      </c>
      <c r="O16" s="365"/>
      <c r="P16" s="365"/>
      <c r="Q16" s="365"/>
      <c r="R16" s="365"/>
      <c r="S16" s="365"/>
      <c r="T16" s="365"/>
      <c r="U16" s="365"/>
      <c r="V16" s="365"/>
      <c r="W16" s="365"/>
      <c r="X16" s="365"/>
      <c r="Y16" s="365"/>
      <c r="Z16" s="365"/>
      <c r="AA16" s="365"/>
      <c r="AB16" s="365"/>
      <c r="AC16" s="365"/>
      <c r="AD16" s="365"/>
      <c r="AE16" s="365"/>
      <c r="AF16" s="365"/>
      <c r="AG16" s="365"/>
      <c r="AH16" s="365"/>
      <c r="AI16" s="365"/>
      <c r="AJ16" s="365"/>
      <c r="AK16" s="365"/>
      <c r="AL16" s="365"/>
      <c r="AM16" s="365"/>
      <c r="AN16" s="365"/>
      <c r="AO16" s="365"/>
      <c r="AP16" s="365"/>
      <c r="AQ16" s="365"/>
      <c r="AR16" s="365"/>
      <c r="AS16" s="365"/>
      <c r="AT16" s="367"/>
      <c r="AU16" s="365"/>
      <c r="AV16" s="365"/>
      <c r="AW16" s="365"/>
      <c r="AX16" s="365"/>
      <c r="AY16" s="365"/>
      <c r="AZ16" s="365"/>
      <c r="BA16" s="365"/>
      <c r="BB16" s="365"/>
      <c r="BC16" s="368">
        <v>244</v>
      </c>
      <c r="BD16" s="370">
        <v>42159</v>
      </c>
      <c r="BE16" s="368"/>
      <c r="BF16" s="368" t="s">
        <v>1156</v>
      </c>
      <c r="BG16" s="368"/>
      <c r="BH16" s="368"/>
      <c r="BI16" s="369">
        <v>42167</v>
      </c>
      <c r="BJ16" s="368"/>
      <c r="BK16" s="368"/>
      <c r="BL16" s="368"/>
      <c r="BM16" s="368"/>
      <c r="BN16" s="368"/>
      <c r="BO16" s="368"/>
      <c r="BP16" s="368"/>
      <c r="BQ16" s="368"/>
      <c r="BR16" s="368"/>
      <c r="BS16" s="365"/>
      <c r="BT16" s="365"/>
      <c r="BU16" s="365"/>
      <c r="BV16" s="365"/>
      <c r="BW16" s="365"/>
      <c r="BX16" s="365"/>
      <c r="BY16" s="365"/>
      <c r="BZ16" s="365"/>
      <c r="CA16" s="365"/>
      <c r="CB16" s="365"/>
      <c r="CC16" s="365"/>
      <c r="CD16" s="365"/>
      <c r="CE16" s="365"/>
      <c r="CF16" s="365"/>
      <c r="CG16" s="365"/>
      <c r="CH16" s="365"/>
      <c r="CI16" s="365"/>
      <c r="CJ16" s="365"/>
      <c r="CK16" s="365"/>
      <c r="CL16" s="365"/>
      <c r="CM16" s="365"/>
      <c r="CN16" s="365"/>
      <c r="CO16" s="365"/>
      <c r="CP16" s="365"/>
      <c r="CQ16" s="365"/>
      <c r="CR16" s="365"/>
      <c r="CS16" s="365"/>
      <c r="CT16" s="365"/>
      <c r="CU16" s="365"/>
      <c r="CV16" s="365"/>
      <c r="CW16" s="365"/>
      <c r="CX16" s="365"/>
      <c r="CY16" s="365"/>
      <c r="CZ16" s="365"/>
      <c r="DA16" s="365"/>
      <c r="DB16" s="365"/>
      <c r="DC16" s="365"/>
      <c r="DD16" s="365"/>
      <c r="DE16" s="365"/>
      <c r="DF16" s="365"/>
      <c r="DG16" s="365"/>
      <c r="DH16" s="365"/>
      <c r="DI16" s="365"/>
      <c r="DJ16" s="365"/>
      <c r="DK16" s="365"/>
      <c r="DL16" s="365"/>
      <c r="DM16" s="365"/>
      <c r="DN16" s="365"/>
      <c r="DO16" s="365"/>
      <c r="DP16" s="365"/>
      <c r="DQ16" s="365"/>
      <c r="DR16" s="365"/>
      <c r="DS16" s="365"/>
      <c r="DT16" s="365"/>
      <c r="DU16" s="365"/>
      <c r="DV16" s="365"/>
      <c r="DW16" s="365"/>
      <c r="DX16" s="365"/>
      <c r="DY16" s="365"/>
      <c r="DZ16" s="365"/>
      <c r="EA16" s="365"/>
      <c r="EB16" s="365"/>
      <c r="EC16" s="365"/>
      <c r="ED16" s="365"/>
      <c r="EE16" s="365"/>
      <c r="EF16" s="365"/>
      <c r="EG16" s="365"/>
      <c r="EH16" s="365"/>
      <c r="EI16" s="365"/>
      <c r="EJ16" s="365"/>
      <c r="EK16" s="365"/>
      <c r="EL16" s="365"/>
      <c r="EM16" s="365"/>
      <c r="EN16" s="365"/>
      <c r="EO16" s="365"/>
      <c r="EP16" s="365"/>
      <c r="EQ16" s="365"/>
      <c r="ER16" s="365"/>
      <c r="ES16" s="365"/>
      <c r="ET16" s="365"/>
      <c r="EU16" s="399">
        <v>45245</v>
      </c>
      <c r="EV16" s="400"/>
      <c r="EW16" s="400"/>
      <c r="EX16" s="400"/>
      <c r="EY16" s="400"/>
      <c r="EZ16" s="400"/>
      <c r="FA16" s="400"/>
      <c r="FB16" s="400">
        <v>204</v>
      </c>
      <c r="FC16" s="401">
        <v>45377</v>
      </c>
      <c r="FD16" s="400" t="s">
        <v>6642</v>
      </c>
      <c r="FE16" s="400"/>
      <c r="FF16" s="402"/>
    </row>
    <row r="17" spans="1:162" s="1044" customFormat="1" ht="40.5" customHeight="1">
      <c r="A17" s="1017" t="s">
        <v>8117</v>
      </c>
      <c r="B17" s="1037">
        <v>42041</v>
      </c>
      <c r="C17" s="1015" t="s">
        <v>8116</v>
      </c>
      <c r="D17" s="1017" t="s">
        <v>7221</v>
      </c>
      <c r="E17" s="1017" t="s">
        <v>8118</v>
      </c>
      <c r="F17" s="1017">
        <v>19491845</v>
      </c>
      <c r="G17" s="1017" t="s">
        <v>8119</v>
      </c>
      <c r="H17" s="1017" t="s">
        <v>8121</v>
      </c>
      <c r="I17" s="1017" t="s">
        <v>8120</v>
      </c>
      <c r="J17" s="1017" t="s">
        <v>78</v>
      </c>
      <c r="K17" s="1017" t="s">
        <v>8122</v>
      </c>
      <c r="L17" s="1017" t="s">
        <v>69</v>
      </c>
      <c r="M17" s="1017" t="s">
        <v>70</v>
      </c>
      <c r="N17" s="1017" t="s">
        <v>606</v>
      </c>
      <c r="O17" s="1017" t="s">
        <v>1153</v>
      </c>
      <c r="P17" s="1017" t="s">
        <v>1153</v>
      </c>
      <c r="Q17" s="1017" t="s">
        <v>1153</v>
      </c>
      <c r="R17" s="1017" t="s">
        <v>1153</v>
      </c>
      <c r="S17" s="1017" t="s">
        <v>1153</v>
      </c>
      <c r="T17" s="1017" t="s">
        <v>1153</v>
      </c>
      <c r="U17" s="1017" t="s">
        <v>1153</v>
      </c>
      <c r="V17" s="1017" t="s">
        <v>1153</v>
      </c>
      <c r="W17" s="1017" t="s">
        <v>8134</v>
      </c>
      <c r="X17" s="1017" t="s">
        <v>8135</v>
      </c>
      <c r="Y17" s="1017" t="s">
        <v>8135</v>
      </c>
      <c r="Z17" s="1017" t="s">
        <v>8135</v>
      </c>
      <c r="AA17" s="1037" t="s">
        <v>8136</v>
      </c>
      <c r="AB17" s="1017" t="s">
        <v>7599</v>
      </c>
      <c r="AC17" s="1037">
        <v>42060</v>
      </c>
      <c r="AD17" s="1017" t="s">
        <v>6543</v>
      </c>
      <c r="AE17" s="1017" t="s">
        <v>1153</v>
      </c>
      <c r="AF17" s="1037">
        <v>42079</v>
      </c>
      <c r="AG17" s="1017" t="s">
        <v>6544</v>
      </c>
      <c r="AH17" s="1017" t="s">
        <v>1153</v>
      </c>
      <c r="AI17" s="1017" t="s">
        <v>1153</v>
      </c>
      <c r="AJ17" s="1017" t="s">
        <v>1153</v>
      </c>
      <c r="AK17" s="1017" t="s">
        <v>1153</v>
      </c>
      <c r="AL17" s="1017" t="s">
        <v>1153</v>
      </c>
      <c r="AM17" s="1017" t="s">
        <v>1153</v>
      </c>
      <c r="AN17" s="1037">
        <v>42129</v>
      </c>
      <c r="AO17" s="1017" t="s">
        <v>8123</v>
      </c>
      <c r="AP17" s="1017" t="s">
        <v>8124</v>
      </c>
      <c r="AQ17" s="1017" t="s">
        <v>8123</v>
      </c>
      <c r="AR17" s="1017" t="s">
        <v>8125</v>
      </c>
      <c r="AS17" s="1017" t="s">
        <v>8126</v>
      </c>
      <c r="AT17" s="1038">
        <v>0.126</v>
      </c>
      <c r="AU17" s="1017">
        <v>1</v>
      </c>
      <c r="AV17" s="1017"/>
      <c r="AW17" s="1017"/>
      <c r="AX17" s="1017" t="s">
        <v>8129</v>
      </c>
      <c r="AY17" s="1037" t="s">
        <v>8130</v>
      </c>
      <c r="AZ17" s="1017" t="s">
        <v>8131</v>
      </c>
      <c r="BA17" s="1017" t="s">
        <v>1153</v>
      </c>
      <c r="BB17" s="1017" t="s">
        <v>1153</v>
      </c>
      <c r="BC17" s="1039">
        <v>343</v>
      </c>
      <c r="BD17" s="1040">
        <v>42201</v>
      </c>
      <c r="BE17" s="1039" t="s">
        <v>8127</v>
      </c>
      <c r="BF17" s="1039" t="s">
        <v>1156</v>
      </c>
      <c r="BG17" s="1039" t="s">
        <v>1153</v>
      </c>
      <c r="BH17" s="1039" t="s">
        <v>1153</v>
      </c>
      <c r="BI17" s="1041">
        <v>42201</v>
      </c>
      <c r="BJ17" s="1041">
        <v>42219</v>
      </c>
      <c r="BK17" s="1041">
        <v>45872</v>
      </c>
      <c r="BL17" s="1039" t="s">
        <v>1153</v>
      </c>
      <c r="BM17" s="1039" t="s">
        <v>1153</v>
      </c>
      <c r="BN17" s="1039" t="s">
        <v>1153</v>
      </c>
      <c r="BO17" s="1039" t="s">
        <v>1153</v>
      </c>
      <c r="BP17" s="1039" t="s">
        <v>1153</v>
      </c>
      <c r="BQ17" s="1039" t="s">
        <v>1153</v>
      </c>
      <c r="BR17" s="1039" t="s">
        <v>1153</v>
      </c>
      <c r="BS17" s="1017" t="s">
        <v>8128</v>
      </c>
      <c r="BT17" s="1037">
        <v>42292</v>
      </c>
      <c r="BU17" s="1017" t="s">
        <v>7599</v>
      </c>
      <c r="BV17" s="1037">
        <v>42338</v>
      </c>
      <c r="BW17" s="1017" t="s">
        <v>1153</v>
      </c>
      <c r="BX17" s="1039" t="s">
        <v>1153</v>
      </c>
      <c r="BY17" s="1039" t="s">
        <v>1153</v>
      </c>
      <c r="BZ17" s="1039" t="s">
        <v>1153</v>
      </c>
      <c r="CA17" s="1039" t="s">
        <v>1153</v>
      </c>
      <c r="CB17" s="1017" t="s">
        <v>8137</v>
      </c>
      <c r="CC17" s="1037">
        <v>45558</v>
      </c>
      <c r="CD17" s="1017" t="s">
        <v>7599</v>
      </c>
      <c r="CE17" s="1037">
        <v>45616</v>
      </c>
      <c r="CF17" s="1017" t="s">
        <v>7073</v>
      </c>
      <c r="CG17" s="1017">
        <v>1001</v>
      </c>
      <c r="CH17" s="1037">
        <v>45629</v>
      </c>
      <c r="CI17" s="1017" t="s">
        <v>7227</v>
      </c>
      <c r="CJ17" s="1017" t="s">
        <v>1206</v>
      </c>
      <c r="CK17" s="1017" t="s">
        <v>1153</v>
      </c>
      <c r="CL17" s="1017" t="s">
        <v>1153</v>
      </c>
      <c r="CM17" s="1017" t="s">
        <v>1153</v>
      </c>
      <c r="CN17" s="1017" t="s">
        <v>1153</v>
      </c>
      <c r="CO17" s="1017" t="s">
        <v>1153</v>
      </c>
      <c r="CP17" s="1017" t="s">
        <v>1153</v>
      </c>
      <c r="CQ17" s="1017" t="s">
        <v>1153</v>
      </c>
      <c r="CR17" s="1017" t="s">
        <v>1153</v>
      </c>
      <c r="CS17" s="1017" t="s">
        <v>1153</v>
      </c>
      <c r="CT17" s="1017" t="s">
        <v>1153</v>
      </c>
      <c r="CU17" s="1017" t="s">
        <v>1153</v>
      </c>
      <c r="CV17" s="1017" t="s">
        <v>1153</v>
      </c>
      <c r="CW17" s="1017" t="s">
        <v>1153</v>
      </c>
      <c r="CX17" s="1017" t="s">
        <v>1153</v>
      </c>
      <c r="CY17" s="1017" t="s">
        <v>1153</v>
      </c>
      <c r="CZ17" s="1017" t="s">
        <v>1153</v>
      </c>
      <c r="DA17" s="1017" t="s">
        <v>1153</v>
      </c>
      <c r="DB17" s="1017" t="s">
        <v>1153</v>
      </c>
      <c r="DC17" s="1017" t="s">
        <v>1153</v>
      </c>
      <c r="DD17" s="1017" t="s">
        <v>1153</v>
      </c>
      <c r="DE17" s="1017" t="s">
        <v>1153</v>
      </c>
      <c r="DF17" s="1017" t="s">
        <v>1153</v>
      </c>
      <c r="DG17" s="1017" t="s">
        <v>1153</v>
      </c>
      <c r="DH17" s="1017" t="s">
        <v>1153</v>
      </c>
      <c r="DI17" s="1017" t="s">
        <v>1153</v>
      </c>
      <c r="DJ17" s="1017" t="s">
        <v>1153</v>
      </c>
      <c r="DK17" s="1017" t="s">
        <v>1153</v>
      </c>
      <c r="DL17" s="1017" t="s">
        <v>1153</v>
      </c>
      <c r="DM17" s="1017" t="s">
        <v>1153</v>
      </c>
      <c r="DN17" s="1017" t="s">
        <v>1153</v>
      </c>
      <c r="DO17" s="1017" t="s">
        <v>1153</v>
      </c>
      <c r="DP17" s="1017" t="s">
        <v>1153</v>
      </c>
      <c r="DQ17" s="1017" t="s">
        <v>1153</v>
      </c>
      <c r="DR17" s="1017" t="s">
        <v>1153</v>
      </c>
      <c r="DS17" s="1017" t="s">
        <v>1153</v>
      </c>
      <c r="DT17" s="1017" t="s">
        <v>1153</v>
      </c>
      <c r="DU17" s="1017" t="s">
        <v>1153</v>
      </c>
      <c r="DV17" s="1017" t="s">
        <v>1153</v>
      </c>
      <c r="DW17" s="1017" t="s">
        <v>1153</v>
      </c>
      <c r="DX17" s="1017" t="s">
        <v>1153</v>
      </c>
      <c r="DY17" s="1017" t="s">
        <v>1153</v>
      </c>
      <c r="DZ17" s="1017" t="s">
        <v>1153</v>
      </c>
      <c r="EA17" s="1017" t="s">
        <v>1153</v>
      </c>
      <c r="EB17" s="1017" t="s">
        <v>1153</v>
      </c>
      <c r="EC17" s="1017" t="s">
        <v>1153</v>
      </c>
      <c r="ED17" s="1017" t="s">
        <v>1153</v>
      </c>
      <c r="EE17" s="1017" t="s">
        <v>1153</v>
      </c>
      <c r="EF17" s="1017" t="s">
        <v>1153</v>
      </c>
      <c r="EG17" s="1017" t="s">
        <v>1153</v>
      </c>
      <c r="EH17" s="1017" t="s">
        <v>1153</v>
      </c>
      <c r="EI17" s="1017" t="s">
        <v>1153</v>
      </c>
      <c r="EJ17" s="1017" t="s">
        <v>1153</v>
      </c>
      <c r="EK17" s="1017" t="s">
        <v>1153</v>
      </c>
      <c r="EL17" s="1017" t="s">
        <v>1153</v>
      </c>
      <c r="EM17" s="1017" t="s">
        <v>1153</v>
      </c>
      <c r="EN17" s="1017" t="s">
        <v>1153</v>
      </c>
      <c r="EO17" s="1017" t="s">
        <v>1153</v>
      </c>
      <c r="EP17" s="1017" t="s">
        <v>1153</v>
      </c>
      <c r="EQ17" s="1017" t="s">
        <v>1153</v>
      </c>
      <c r="ER17" s="1017" t="s">
        <v>1153</v>
      </c>
      <c r="ES17" s="1017" t="s">
        <v>1153</v>
      </c>
      <c r="ET17" s="1017" t="s">
        <v>1153</v>
      </c>
      <c r="EU17" s="1042" t="s">
        <v>8132</v>
      </c>
      <c r="EV17" s="1042" t="s">
        <v>8133</v>
      </c>
      <c r="EW17" s="1043">
        <v>0.16800000000000001</v>
      </c>
      <c r="EX17" s="1017" t="s">
        <v>1153</v>
      </c>
      <c r="EY17" s="1017" t="s">
        <v>1153</v>
      </c>
      <c r="EZ17" s="1017" t="s">
        <v>1153</v>
      </c>
      <c r="FA17" s="1017" t="s">
        <v>1153</v>
      </c>
      <c r="FB17" s="1017" t="s">
        <v>1153</v>
      </c>
      <c r="FC17" s="1017" t="s">
        <v>1153</v>
      </c>
      <c r="FD17" s="1043" t="s">
        <v>8138</v>
      </c>
      <c r="FE17" s="1043" t="s">
        <v>7227</v>
      </c>
      <c r="FF17" s="1045">
        <v>45630</v>
      </c>
    </row>
    <row r="18" spans="1:162" s="2278" customFormat="1" ht="40.5" customHeight="1">
      <c r="A18" s="2273" t="s">
        <v>10496</v>
      </c>
      <c r="B18" s="2274">
        <v>42045</v>
      </c>
      <c r="C18" s="2071" t="s">
        <v>10497</v>
      </c>
      <c r="D18" s="2273" t="s">
        <v>1153</v>
      </c>
      <c r="E18" s="2273" t="s">
        <v>10498</v>
      </c>
      <c r="F18" s="2273">
        <v>9000777783</v>
      </c>
      <c r="G18" s="2273" t="s">
        <v>3465</v>
      </c>
      <c r="H18" s="2273">
        <v>3203957317</v>
      </c>
      <c r="I18" s="2273" t="s">
        <v>1153</v>
      </c>
      <c r="J18" s="2273" t="s">
        <v>474</v>
      </c>
      <c r="K18" s="2273" t="s">
        <v>262</v>
      </c>
      <c r="L18" s="2273" t="s">
        <v>69</v>
      </c>
      <c r="M18" s="2273" t="s">
        <v>3180</v>
      </c>
      <c r="N18" s="2273" t="s">
        <v>10499</v>
      </c>
      <c r="O18" s="2273" t="s">
        <v>1153</v>
      </c>
      <c r="P18" s="2273" t="s">
        <v>1153</v>
      </c>
      <c r="Q18" s="2273" t="s">
        <v>1153</v>
      </c>
      <c r="R18" s="2273" t="s">
        <v>1153</v>
      </c>
      <c r="S18" s="2273" t="s">
        <v>1153</v>
      </c>
      <c r="T18" s="2273" t="s">
        <v>1153</v>
      </c>
      <c r="U18" s="2273" t="s">
        <v>1153</v>
      </c>
      <c r="V18" s="2273" t="s">
        <v>1153</v>
      </c>
      <c r="W18" s="2273" t="s">
        <v>1153</v>
      </c>
      <c r="X18" s="2273" t="s">
        <v>1153</v>
      </c>
      <c r="Y18" s="2273" t="s">
        <v>1153</v>
      </c>
      <c r="Z18" s="2273">
        <v>87437</v>
      </c>
      <c r="AA18" s="2273" t="s">
        <v>1153</v>
      </c>
      <c r="AB18" s="2273" t="s">
        <v>1153</v>
      </c>
      <c r="AC18" s="2274">
        <v>42053</v>
      </c>
      <c r="AD18" s="2273" t="s">
        <v>9987</v>
      </c>
      <c r="AE18" s="2273" t="s">
        <v>1153</v>
      </c>
      <c r="AF18" s="2274">
        <v>45724</v>
      </c>
      <c r="AG18" s="2273" t="s">
        <v>10501</v>
      </c>
      <c r="AH18" s="2273" t="s">
        <v>1153</v>
      </c>
      <c r="AI18" s="2273" t="s">
        <v>1153</v>
      </c>
      <c r="AJ18" s="2273" t="s">
        <v>1153</v>
      </c>
      <c r="AK18" s="2273" t="s">
        <v>1153</v>
      </c>
      <c r="AL18" s="2273" t="s">
        <v>1153</v>
      </c>
      <c r="AM18" s="2273" t="s">
        <v>1153</v>
      </c>
      <c r="AN18" s="2274">
        <v>42174</v>
      </c>
      <c r="AO18" s="2273" t="s">
        <v>1153</v>
      </c>
      <c r="AP18" s="2273" t="s">
        <v>1153</v>
      </c>
      <c r="AQ18" s="2273" t="s">
        <v>1153</v>
      </c>
      <c r="AR18" s="2273" t="s">
        <v>1153</v>
      </c>
      <c r="AS18" s="2273" t="s">
        <v>1153</v>
      </c>
      <c r="AT18" s="2273" t="s">
        <v>1153</v>
      </c>
      <c r="AU18" s="2273" t="s">
        <v>1153</v>
      </c>
      <c r="AV18" s="2273" t="s">
        <v>1153</v>
      </c>
      <c r="AW18" s="2273" t="s">
        <v>1153</v>
      </c>
      <c r="AX18" s="2273" t="s">
        <v>1153</v>
      </c>
      <c r="AY18" s="2273" t="s">
        <v>1153</v>
      </c>
      <c r="AZ18" s="2273" t="s">
        <v>1153</v>
      </c>
      <c r="BA18" s="2273" t="s">
        <v>1153</v>
      </c>
      <c r="BB18" s="2273" t="s">
        <v>1153</v>
      </c>
      <c r="BC18" s="2273">
        <v>475</v>
      </c>
      <c r="BD18" s="2274">
        <v>42243</v>
      </c>
      <c r="BE18" s="2273" t="s">
        <v>7615</v>
      </c>
      <c r="BF18" s="2273" t="s">
        <v>1156</v>
      </c>
      <c r="BG18" s="2273" t="s">
        <v>1153</v>
      </c>
      <c r="BH18" s="2273" t="s">
        <v>1153</v>
      </c>
      <c r="BI18" s="2274">
        <v>42251</v>
      </c>
      <c r="BJ18" s="2275">
        <v>42268</v>
      </c>
      <c r="BK18" s="2275">
        <v>45921</v>
      </c>
      <c r="BL18" s="2273" t="s">
        <v>1153</v>
      </c>
      <c r="BM18" s="2273" t="s">
        <v>1153</v>
      </c>
      <c r="BN18" s="2273" t="s">
        <v>1153</v>
      </c>
      <c r="BO18" s="2273" t="s">
        <v>1153</v>
      </c>
      <c r="BP18" s="2273" t="s">
        <v>1153</v>
      </c>
      <c r="BQ18" s="2273" t="s">
        <v>1153</v>
      </c>
      <c r="BR18" s="2273" t="s">
        <v>1153</v>
      </c>
      <c r="BS18" s="2273" t="s">
        <v>1153</v>
      </c>
      <c r="BT18" s="2273" t="s">
        <v>1153</v>
      </c>
      <c r="BU18" s="2273" t="s">
        <v>1153</v>
      </c>
      <c r="BV18" s="2273" t="s">
        <v>1153</v>
      </c>
      <c r="BW18" s="2273" t="s">
        <v>1153</v>
      </c>
      <c r="BX18" s="2273" t="s">
        <v>1153</v>
      </c>
      <c r="BY18" s="2273" t="s">
        <v>1153</v>
      </c>
      <c r="BZ18" s="2273" t="s">
        <v>1153</v>
      </c>
      <c r="CA18" s="2273" t="s">
        <v>1153</v>
      </c>
      <c r="CB18" s="2273" t="s">
        <v>1153</v>
      </c>
      <c r="CC18" s="2273" t="s">
        <v>1153</v>
      </c>
      <c r="CD18" s="2273" t="s">
        <v>1153</v>
      </c>
      <c r="CE18" s="2273" t="s">
        <v>1153</v>
      </c>
      <c r="CF18" s="2273" t="s">
        <v>1153</v>
      </c>
      <c r="CG18" s="2273" t="s">
        <v>1153</v>
      </c>
      <c r="CH18" s="2273" t="s">
        <v>1153</v>
      </c>
      <c r="CI18" s="2273" t="s">
        <v>1153</v>
      </c>
      <c r="CJ18" s="2273" t="s">
        <v>1153</v>
      </c>
      <c r="CK18" s="2273" t="s">
        <v>1153</v>
      </c>
      <c r="CL18" s="2273" t="s">
        <v>1153</v>
      </c>
      <c r="CM18" s="2273" t="s">
        <v>1153</v>
      </c>
      <c r="CN18" s="2273" t="s">
        <v>1153</v>
      </c>
      <c r="CO18" s="2273" t="s">
        <v>1153</v>
      </c>
      <c r="CP18" s="2273" t="s">
        <v>1153</v>
      </c>
      <c r="CQ18" s="2273" t="s">
        <v>1153</v>
      </c>
      <c r="CR18" s="2273" t="s">
        <v>1153</v>
      </c>
      <c r="CS18" s="2273" t="s">
        <v>1153</v>
      </c>
      <c r="CT18" s="2273" t="s">
        <v>1153</v>
      </c>
      <c r="CU18" s="2273" t="s">
        <v>1153</v>
      </c>
      <c r="CV18" s="2273" t="s">
        <v>1153</v>
      </c>
      <c r="CW18" s="2273" t="s">
        <v>1153</v>
      </c>
      <c r="CX18" s="2273" t="s">
        <v>1153</v>
      </c>
      <c r="CY18" s="2273" t="s">
        <v>1153</v>
      </c>
      <c r="CZ18" s="2273" t="s">
        <v>1153</v>
      </c>
      <c r="DA18" s="2273" t="s">
        <v>1153</v>
      </c>
      <c r="DB18" s="2273" t="s">
        <v>1153</v>
      </c>
      <c r="DC18" s="2273" t="s">
        <v>10502</v>
      </c>
      <c r="DD18" s="2273" t="s">
        <v>10503</v>
      </c>
      <c r="DE18" s="2273" t="s">
        <v>1153</v>
      </c>
      <c r="DF18" s="2273" t="s">
        <v>1153</v>
      </c>
      <c r="DG18" s="2273" t="s">
        <v>1153</v>
      </c>
      <c r="DH18" s="2273" t="s">
        <v>1153</v>
      </c>
      <c r="DI18" s="2273" t="s">
        <v>1153</v>
      </c>
      <c r="DJ18" s="2273" t="s">
        <v>1153</v>
      </c>
      <c r="DK18" s="2273" t="s">
        <v>10504</v>
      </c>
      <c r="DL18" s="2273" t="s">
        <v>1153</v>
      </c>
      <c r="DM18" s="2273" t="s">
        <v>1153</v>
      </c>
      <c r="DN18" s="2273" t="s">
        <v>1153</v>
      </c>
      <c r="DO18" s="2273" t="s">
        <v>1153</v>
      </c>
      <c r="DP18" s="2273" t="s">
        <v>1153</v>
      </c>
      <c r="DQ18" s="2273" t="s">
        <v>1153</v>
      </c>
      <c r="DR18" s="2273" t="s">
        <v>1153</v>
      </c>
      <c r="DS18" s="2273" t="s">
        <v>1153</v>
      </c>
      <c r="DT18" s="2273" t="s">
        <v>1153</v>
      </c>
      <c r="DU18" s="2273" t="s">
        <v>1153</v>
      </c>
      <c r="DV18" s="2273" t="s">
        <v>1153</v>
      </c>
      <c r="DW18" s="2273" t="s">
        <v>1153</v>
      </c>
      <c r="DX18" s="2273" t="s">
        <v>1153</v>
      </c>
      <c r="DY18" s="2273" t="s">
        <v>1153</v>
      </c>
      <c r="DZ18" s="2273" t="s">
        <v>1153</v>
      </c>
      <c r="EA18" s="2273" t="s">
        <v>1153</v>
      </c>
      <c r="EB18" s="2273" t="s">
        <v>1153</v>
      </c>
      <c r="EC18" s="2273" t="s">
        <v>1153</v>
      </c>
      <c r="ED18" s="2273" t="s">
        <v>1153</v>
      </c>
      <c r="EE18" s="2273" t="s">
        <v>1153</v>
      </c>
      <c r="EF18" s="2273" t="s">
        <v>1153</v>
      </c>
      <c r="EG18" s="2273" t="s">
        <v>1153</v>
      </c>
      <c r="EH18" s="2273" t="s">
        <v>1153</v>
      </c>
      <c r="EI18" s="2273" t="s">
        <v>1153</v>
      </c>
      <c r="EJ18" s="2273" t="s">
        <v>1153</v>
      </c>
      <c r="EK18" s="2273" t="s">
        <v>1153</v>
      </c>
      <c r="EL18" s="2273" t="s">
        <v>1153</v>
      </c>
      <c r="EM18" s="2273" t="s">
        <v>1153</v>
      </c>
      <c r="EN18" s="2273" t="s">
        <v>1153</v>
      </c>
      <c r="EO18" s="2273" t="s">
        <v>1153</v>
      </c>
      <c r="EP18" s="2273" t="s">
        <v>1153</v>
      </c>
      <c r="EQ18" s="2273" t="s">
        <v>1153</v>
      </c>
      <c r="ER18" s="2273" t="s">
        <v>1153</v>
      </c>
      <c r="ES18" s="2273" t="s">
        <v>1153</v>
      </c>
      <c r="ET18" s="2273" t="s">
        <v>1153</v>
      </c>
      <c r="EU18" s="2273" t="s">
        <v>1153</v>
      </c>
      <c r="EV18" s="2273" t="s">
        <v>1153</v>
      </c>
      <c r="EW18" s="2273" t="s">
        <v>1153</v>
      </c>
      <c r="EX18" s="2273" t="s">
        <v>1153</v>
      </c>
      <c r="EY18" s="2273" t="s">
        <v>1153</v>
      </c>
      <c r="EZ18" s="2273" t="s">
        <v>1153</v>
      </c>
      <c r="FA18" s="2273" t="s">
        <v>1153</v>
      </c>
      <c r="FB18" s="2273" t="s">
        <v>1153</v>
      </c>
      <c r="FC18" s="2273" t="s">
        <v>1153</v>
      </c>
      <c r="FD18" s="2276" t="s">
        <v>10500</v>
      </c>
      <c r="FE18" s="2276" t="s">
        <v>1986</v>
      </c>
      <c r="FF18" s="2277">
        <v>45919</v>
      </c>
    </row>
    <row r="19" spans="1:162" s="1587" customFormat="1" ht="42" customHeight="1">
      <c r="A19" s="1575"/>
      <c r="B19" s="1576"/>
      <c r="C19" s="1577" t="s">
        <v>7131</v>
      </c>
      <c r="D19" s="1575" t="s">
        <v>7221</v>
      </c>
      <c r="E19" s="1575" t="s">
        <v>7132</v>
      </c>
      <c r="F19" s="1575" t="s">
        <v>603</v>
      </c>
      <c r="G19" s="1575" t="s">
        <v>7133</v>
      </c>
      <c r="H19" s="1575">
        <v>3103274262</v>
      </c>
      <c r="I19" s="1578" t="s">
        <v>7134</v>
      </c>
      <c r="J19" s="1575" t="s">
        <v>604</v>
      </c>
      <c r="K19" s="1575" t="s">
        <v>9192</v>
      </c>
      <c r="L19" s="1575" t="s">
        <v>69</v>
      </c>
      <c r="M19" s="1575" t="s">
        <v>70</v>
      </c>
      <c r="N19" s="1575" t="s">
        <v>7135</v>
      </c>
      <c r="O19" s="1575"/>
      <c r="P19" s="1575"/>
      <c r="Q19" s="1575"/>
      <c r="R19" s="1575"/>
      <c r="S19" s="1575"/>
      <c r="T19" s="1575"/>
      <c r="U19" s="1575"/>
      <c r="V19" s="1575"/>
      <c r="W19" s="1575"/>
      <c r="X19" s="1575"/>
      <c r="Y19" s="1575"/>
      <c r="Z19" s="1575"/>
      <c r="AA19" s="1575"/>
      <c r="AB19" s="1575"/>
      <c r="AC19" s="1575"/>
      <c r="AD19" s="1575"/>
      <c r="AE19" s="1575"/>
      <c r="AF19" s="1575"/>
      <c r="AG19" s="1575"/>
      <c r="AH19" s="1575"/>
      <c r="AI19" s="1575"/>
      <c r="AJ19" s="1575"/>
      <c r="AK19" s="1575"/>
      <c r="AL19" s="1575"/>
      <c r="AM19" s="1575"/>
      <c r="AN19" s="1575"/>
      <c r="AO19" s="1575"/>
      <c r="AP19" s="1575"/>
      <c r="AQ19" s="1575"/>
      <c r="AR19" s="1575"/>
      <c r="AS19" s="1575"/>
      <c r="AT19" s="1579"/>
      <c r="AU19" s="1575"/>
      <c r="AV19" s="1575"/>
      <c r="AW19" s="1575"/>
      <c r="AX19" s="1575" t="s">
        <v>7222</v>
      </c>
      <c r="AY19" s="1576" t="s">
        <v>7223</v>
      </c>
      <c r="AZ19" s="1575" t="s">
        <v>7224</v>
      </c>
      <c r="BA19" s="1575" t="s">
        <v>7225</v>
      </c>
      <c r="BB19" s="1576" t="s">
        <v>7226</v>
      </c>
      <c r="BC19" s="1580">
        <v>459</v>
      </c>
      <c r="BD19" s="1581">
        <v>42235</v>
      </c>
      <c r="BE19" s="1580"/>
      <c r="BF19" s="1580" t="s">
        <v>1156</v>
      </c>
      <c r="BG19" s="1580"/>
      <c r="BH19" s="1580"/>
      <c r="BI19" s="1582">
        <v>42256</v>
      </c>
      <c r="BJ19" s="1582">
        <v>45924</v>
      </c>
      <c r="BK19" s="1582">
        <v>45924</v>
      </c>
      <c r="BL19" s="1580"/>
      <c r="BM19" s="1580"/>
      <c r="BN19" s="1580"/>
      <c r="BO19" s="1580"/>
      <c r="BP19" s="1580"/>
      <c r="BQ19" s="1580"/>
      <c r="BR19" s="1580"/>
      <c r="BS19" s="1575"/>
      <c r="BT19" s="1575"/>
      <c r="BU19" s="1575"/>
      <c r="BV19" s="1575"/>
      <c r="BW19" s="1575"/>
      <c r="BX19" s="1575"/>
      <c r="BY19" s="1575"/>
      <c r="BZ19" s="1575"/>
      <c r="CA19" s="1575"/>
      <c r="CB19" s="1575"/>
      <c r="CC19" s="1575"/>
      <c r="CD19" s="1575"/>
      <c r="CE19" s="1575"/>
      <c r="CF19" s="1575"/>
      <c r="CG19" s="1575"/>
      <c r="CH19" s="1575"/>
      <c r="CI19" s="1575"/>
      <c r="CJ19" s="1575"/>
      <c r="CK19" s="1575"/>
      <c r="CL19" s="1575"/>
      <c r="CM19" s="1575"/>
      <c r="CN19" s="1575"/>
      <c r="CO19" s="1575"/>
      <c r="CP19" s="1575"/>
      <c r="CQ19" s="1575"/>
      <c r="CR19" s="1575"/>
      <c r="CS19" s="1575"/>
      <c r="CT19" s="1575"/>
      <c r="CU19" s="1575"/>
      <c r="CV19" s="1575"/>
      <c r="CW19" s="1575"/>
      <c r="CX19" s="1575"/>
      <c r="CY19" s="1575"/>
      <c r="CZ19" s="1575"/>
      <c r="DA19" s="1575"/>
      <c r="DB19" s="1575"/>
      <c r="DC19" s="1575" t="s">
        <v>9193</v>
      </c>
      <c r="DD19" s="1576">
        <v>45712</v>
      </c>
      <c r="DE19" s="1576">
        <v>45925</v>
      </c>
      <c r="DF19" s="1575"/>
      <c r="DG19" s="1575"/>
      <c r="DH19" s="1575"/>
      <c r="DI19" s="1575"/>
      <c r="DJ19" s="1575"/>
      <c r="DK19" s="1575"/>
      <c r="DL19" s="1575"/>
      <c r="DM19" s="1575"/>
      <c r="DN19" s="1575"/>
      <c r="DO19" s="1575"/>
      <c r="DP19" s="1575"/>
      <c r="DQ19" s="1575"/>
      <c r="DR19" s="1575"/>
      <c r="DS19" s="1575"/>
      <c r="DT19" s="1575"/>
      <c r="DU19" s="1575"/>
      <c r="DV19" s="1575"/>
      <c r="DW19" s="1575"/>
      <c r="DX19" s="1575"/>
      <c r="DY19" s="1575"/>
      <c r="DZ19" s="1575"/>
      <c r="EA19" s="1575"/>
      <c r="EB19" s="1575"/>
      <c r="EC19" s="1575"/>
      <c r="ED19" s="1575"/>
      <c r="EE19" s="1575"/>
      <c r="EF19" s="1575"/>
      <c r="EG19" s="1575"/>
      <c r="EH19" s="1575"/>
      <c r="EI19" s="1575"/>
      <c r="EJ19" s="1575"/>
      <c r="EK19" s="1575"/>
      <c r="EL19" s="1575"/>
      <c r="EM19" s="1575"/>
      <c r="EN19" s="1575"/>
      <c r="EO19" s="1575"/>
      <c r="EP19" s="1575"/>
      <c r="EQ19" s="1575"/>
      <c r="ER19" s="1575"/>
      <c r="ES19" s="1575"/>
      <c r="ET19" s="1575"/>
      <c r="EU19" s="1583"/>
      <c r="EV19" s="1584"/>
      <c r="EW19" s="1584"/>
      <c r="EX19" s="1584"/>
      <c r="EY19" s="1584"/>
      <c r="EZ19" s="1584"/>
      <c r="FA19" s="1584"/>
      <c r="FB19" s="1584"/>
      <c r="FC19" s="1585"/>
      <c r="FD19" s="1575" t="s">
        <v>10334</v>
      </c>
      <c r="FE19" s="1584" t="s">
        <v>1986</v>
      </c>
      <c r="FF19" s="1586">
        <v>45912</v>
      </c>
    </row>
    <row r="20" spans="1:162" s="432" customFormat="1" ht="28.5" customHeight="1">
      <c r="A20" s="402" t="s">
        <v>6670</v>
      </c>
      <c r="B20" s="444">
        <v>42061</v>
      </c>
      <c r="C20" s="816" t="s">
        <v>6671</v>
      </c>
      <c r="D20" s="402"/>
      <c r="E20" s="402" t="s">
        <v>6672</v>
      </c>
      <c r="F20" s="402">
        <v>51588768</v>
      </c>
      <c r="G20" s="402" t="s">
        <v>6944</v>
      </c>
      <c r="H20" s="402">
        <v>3123519221</v>
      </c>
      <c r="I20" s="817" t="s">
        <v>6945</v>
      </c>
      <c r="J20" s="402" t="s">
        <v>193</v>
      </c>
      <c r="K20" s="402" t="s">
        <v>6946</v>
      </c>
      <c r="L20" s="402" t="s">
        <v>69</v>
      </c>
      <c r="M20" s="402" t="s">
        <v>3180</v>
      </c>
      <c r="N20" s="402" t="s">
        <v>221</v>
      </c>
      <c r="O20" s="402" t="s">
        <v>1153</v>
      </c>
      <c r="P20" s="402"/>
      <c r="Q20" s="402"/>
      <c r="R20" s="402"/>
      <c r="S20" s="402"/>
      <c r="T20" s="402"/>
      <c r="U20" s="402"/>
      <c r="V20" s="402"/>
      <c r="W20" s="402"/>
      <c r="X20" s="402"/>
      <c r="Y20" s="402"/>
      <c r="Z20" s="402"/>
      <c r="AA20" s="402"/>
      <c r="AB20" s="402"/>
      <c r="AC20" s="402"/>
      <c r="AD20" s="402"/>
      <c r="AE20" s="402"/>
      <c r="AF20" s="402"/>
      <c r="AG20" s="402"/>
      <c r="AH20" s="402"/>
      <c r="AI20" s="402"/>
      <c r="AJ20" s="402"/>
      <c r="AK20" s="402"/>
      <c r="AL20" s="402"/>
      <c r="AM20" s="402"/>
      <c r="AN20" s="402"/>
      <c r="AO20" s="402"/>
      <c r="AP20" s="402"/>
      <c r="AQ20" s="402"/>
      <c r="AR20" s="402"/>
      <c r="AS20" s="402"/>
      <c r="AT20" s="402"/>
      <c r="AU20" s="402"/>
      <c r="AV20" s="402"/>
      <c r="AW20" s="402"/>
      <c r="AX20" s="402">
        <v>683</v>
      </c>
      <c r="AY20" s="444">
        <v>45491</v>
      </c>
      <c r="AZ20" s="402" t="s">
        <v>6947</v>
      </c>
      <c r="BA20" s="402" t="s">
        <v>1153</v>
      </c>
      <c r="BB20" s="402" t="s">
        <v>1153</v>
      </c>
      <c r="BC20" s="402">
        <v>371</v>
      </c>
      <c r="BD20" s="818">
        <v>42177</v>
      </c>
      <c r="BE20" s="402"/>
      <c r="BF20" s="402" t="s">
        <v>1156</v>
      </c>
      <c r="BG20" s="402"/>
      <c r="BH20" s="402"/>
      <c r="BI20" s="444">
        <v>42216</v>
      </c>
      <c r="BJ20" s="818">
        <v>42235</v>
      </c>
      <c r="BK20" s="818"/>
      <c r="BL20" s="402"/>
      <c r="BM20" s="402"/>
      <c r="BN20" s="402"/>
      <c r="BO20" s="402"/>
      <c r="BP20" s="402"/>
      <c r="BQ20" s="402"/>
      <c r="BR20" s="402"/>
      <c r="BS20" s="402"/>
      <c r="BT20" s="402"/>
      <c r="BU20" s="402"/>
      <c r="BV20" s="402"/>
      <c r="BW20" s="402"/>
      <c r="BX20" s="402"/>
      <c r="BY20" s="402"/>
      <c r="BZ20" s="402"/>
      <c r="CA20" s="402"/>
      <c r="CB20" s="402"/>
      <c r="CC20" s="402"/>
      <c r="CD20" s="402"/>
      <c r="CE20" s="402"/>
      <c r="CF20" s="402"/>
      <c r="CG20" s="402"/>
      <c r="CH20" s="402"/>
      <c r="CI20" s="402"/>
      <c r="CJ20" s="402"/>
      <c r="CK20" s="402" t="s">
        <v>1153</v>
      </c>
      <c r="CL20" s="402" t="s">
        <v>1153</v>
      </c>
      <c r="CM20" s="444">
        <v>45429</v>
      </c>
      <c r="CN20" s="444">
        <v>45442</v>
      </c>
      <c r="CO20" s="402" t="s">
        <v>6948</v>
      </c>
      <c r="CP20" s="402" t="s">
        <v>6949</v>
      </c>
      <c r="CQ20" s="818" t="s">
        <v>1153</v>
      </c>
      <c r="CR20" s="402" t="s">
        <v>1153</v>
      </c>
      <c r="CS20" s="402"/>
      <c r="CT20" s="402"/>
      <c r="CU20" s="402"/>
      <c r="CV20" s="402"/>
      <c r="CW20" s="402"/>
      <c r="CX20" s="402"/>
      <c r="CY20" s="402"/>
      <c r="CZ20" s="402"/>
      <c r="DA20" s="402"/>
      <c r="DB20" s="402"/>
      <c r="DC20" s="402"/>
      <c r="DD20" s="402"/>
      <c r="DE20" s="402"/>
      <c r="DF20" s="402"/>
      <c r="DG20" s="402"/>
      <c r="DH20" s="402"/>
      <c r="DI20" s="402"/>
      <c r="DJ20" s="402"/>
      <c r="DK20" s="402"/>
      <c r="DL20" s="402"/>
      <c r="DM20" s="402"/>
      <c r="DN20" s="402"/>
      <c r="DO20" s="402"/>
      <c r="DP20" s="402"/>
      <c r="DQ20" s="402"/>
      <c r="DR20" s="402"/>
      <c r="DS20" s="402"/>
      <c r="DT20" s="402"/>
      <c r="DU20" s="402"/>
      <c r="DV20" s="402"/>
      <c r="DW20" s="402"/>
      <c r="DX20" s="402"/>
      <c r="DY20" s="402"/>
      <c r="DZ20" s="402"/>
      <c r="EA20" s="402"/>
      <c r="EB20" s="402"/>
      <c r="EC20" s="402"/>
      <c r="ED20" s="402"/>
      <c r="EE20" s="402"/>
      <c r="EF20" s="402"/>
      <c r="EG20" s="402"/>
      <c r="EH20" s="402"/>
      <c r="EI20" s="402"/>
      <c r="EJ20" s="402"/>
      <c r="EK20" s="402"/>
      <c r="EL20" s="402"/>
      <c r="EM20" s="402"/>
      <c r="EN20" s="402"/>
      <c r="EO20" s="402"/>
      <c r="EP20" s="402"/>
      <c r="EQ20" s="402"/>
      <c r="ER20" s="402"/>
      <c r="ES20" s="402"/>
      <c r="ET20" s="402"/>
      <c r="EU20" s="444">
        <v>45245</v>
      </c>
      <c r="EV20" s="444">
        <v>45280</v>
      </c>
      <c r="EW20" s="402"/>
      <c r="EX20" s="402"/>
      <c r="EY20" s="402"/>
      <c r="EZ20" s="402"/>
      <c r="FA20" s="402"/>
      <c r="FB20" s="402">
        <v>683</v>
      </c>
      <c r="FC20" s="818">
        <v>45491</v>
      </c>
      <c r="FD20" s="402" t="s">
        <v>6673</v>
      </c>
      <c r="FE20" s="402" t="s">
        <v>4704</v>
      </c>
      <c r="FF20" s="402"/>
    </row>
    <row r="21" spans="1:162" s="1658" customFormat="1" ht="28.5" customHeight="1">
      <c r="A21" s="1654" t="s">
        <v>9737</v>
      </c>
      <c r="B21" s="1655">
        <v>42061</v>
      </c>
      <c r="C21" s="1656" t="s">
        <v>9736</v>
      </c>
      <c r="D21" s="1654" t="s">
        <v>6736</v>
      </c>
      <c r="E21" s="1654" t="s">
        <v>9738</v>
      </c>
      <c r="F21" s="1654">
        <v>23606564</v>
      </c>
      <c r="G21" s="1654" t="s">
        <v>9739</v>
      </c>
      <c r="H21" s="1654">
        <v>3208274776</v>
      </c>
      <c r="I21" s="1657" t="s">
        <v>1153</v>
      </c>
      <c r="J21" s="1654" t="s">
        <v>193</v>
      </c>
      <c r="K21" s="1654" t="s">
        <v>1153</v>
      </c>
      <c r="L21" s="1654" t="s">
        <v>1153</v>
      </c>
      <c r="M21" s="1654" t="s">
        <v>1153</v>
      </c>
      <c r="N21" s="1654" t="s">
        <v>1153</v>
      </c>
      <c r="O21" s="1654" t="s">
        <v>1153</v>
      </c>
      <c r="P21" s="1654" t="s">
        <v>1153</v>
      </c>
      <c r="Q21" s="1654" t="s">
        <v>1153</v>
      </c>
      <c r="R21" s="1654" t="s">
        <v>1153</v>
      </c>
      <c r="S21" s="1654" t="s">
        <v>1153</v>
      </c>
      <c r="T21" s="1654" t="s">
        <v>1153</v>
      </c>
      <c r="U21" s="1654" t="s">
        <v>1153</v>
      </c>
      <c r="V21" s="1654" t="s">
        <v>1153</v>
      </c>
      <c r="W21" s="1654" t="s">
        <v>1153</v>
      </c>
      <c r="X21" s="1654" t="s">
        <v>1153</v>
      </c>
      <c r="Y21" s="1654" t="s">
        <v>1153</v>
      </c>
      <c r="Z21" s="1654" t="s">
        <v>1153</v>
      </c>
      <c r="AA21" s="1654" t="s">
        <v>1153</v>
      </c>
      <c r="AB21" s="1654" t="s">
        <v>1153</v>
      </c>
      <c r="AC21" s="1654" t="s">
        <v>1153</v>
      </c>
      <c r="AD21" s="1654" t="s">
        <v>1153</v>
      </c>
      <c r="AE21" s="1654" t="s">
        <v>1153</v>
      </c>
      <c r="AF21" s="1654" t="s">
        <v>1153</v>
      </c>
      <c r="AG21" s="1654" t="s">
        <v>1153</v>
      </c>
      <c r="AH21" s="1654" t="s">
        <v>1153</v>
      </c>
      <c r="AI21" s="1654" t="s">
        <v>1153</v>
      </c>
      <c r="AJ21" s="1654" t="s">
        <v>1153</v>
      </c>
      <c r="AK21" s="1654" t="s">
        <v>1153</v>
      </c>
      <c r="AL21" s="1654" t="s">
        <v>1153</v>
      </c>
      <c r="AM21" s="1654" t="s">
        <v>1153</v>
      </c>
      <c r="AN21" s="1654" t="s">
        <v>1153</v>
      </c>
      <c r="AO21" s="1654" t="s">
        <v>1153</v>
      </c>
      <c r="AP21" s="1654" t="s">
        <v>1153</v>
      </c>
      <c r="AQ21" s="1654" t="s">
        <v>1153</v>
      </c>
      <c r="AR21" s="1654" t="s">
        <v>1153</v>
      </c>
      <c r="AS21" s="1654" t="s">
        <v>1153</v>
      </c>
      <c r="AT21" s="1654" t="s">
        <v>1153</v>
      </c>
      <c r="AU21" s="1654" t="s">
        <v>1153</v>
      </c>
      <c r="AV21" s="1654" t="s">
        <v>1153</v>
      </c>
      <c r="AW21" s="1654" t="s">
        <v>1153</v>
      </c>
      <c r="AX21" s="1654" t="s">
        <v>1153</v>
      </c>
      <c r="AY21" s="1654" t="s">
        <v>1153</v>
      </c>
      <c r="AZ21" s="1654" t="s">
        <v>1153</v>
      </c>
      <c r="BA21" s="1654" t="s">
        <v>1153</v>
      </c>
      <c r="BB21" s="1654" t="s">
        <v>1153</v>
      </c>
      <c r="BC21" s="1654" t="s">
        <v>1153</v>
      </c>
      <c r="BD21" s="1654" t="s">
        <v>1153</v>
      </c>
      <c r="BE21" s="1654" t="s">
        <v>1153</v>
      </c>
      <c r="BF21" s="1654" t="s">
        <v>1153</v>
      </c>
      <c r="BG21" s="1654" t="s">
        <v>1153</v>
      </c>
      <c r="BH21" s="1654" t="s">
        <v>1153</v>
      </c>
      <c r="BI21" s="1654" t="s">
        <v>1153</v>
      </c>
      <c r="BJ21" s="1654" t="s">
        <v>1153</v>
      </c>
      <c r="BK21" s="1654" t="s">
        <v>1153</v>
      </c>
      <c r="BL21" s="1654" t="s">
        <v>1153</v>
      </c>
      <c r="BM21" s="1654" t="s">
        <v>1153</v>
      </c>
      <c r="BN21" s="1654" t="s">
        <v>1153</v>
      </c>
      <c r="BO21" s="1654" t="s">
        <v>1153</v>
      </c>
      <c r="BP21" s="1654" t="s">
        <v>1153</v>
      </c>
      <c r="BQ21" s="1654" t="s">
        <v>1153</v>
      </c>
      <c r="BR21" s="1654" t="s">
        <v>1153</v>
      </c>
      <c r="BS21" s="1654" t="s">
        <v>1153</v>
      </c>
      <c r="BT21" s="1654" t="s">
        <v>1153</v>
      </c>
      <c r="BU21" s="1654" t="s">
        <v>1153</v>
      </c>
      <c r="BV21" s="1654" t="s">
        <v>1153</v>
      </c>
      <c r="BW21" s="1654" t="s">
        <v>1153</v>
      </c>
      <c r="BX21" s="1654" t="s">
        <v>1153</v>
      </c>
      <c r="BY21" s="1654" t="s">
        <v>1153</v>
      </c>
      <c r="BZ21" s="1654" t="s">
        <v>1153</v>
      </c>
      <c r="CA21" s="1654" t="s">
        <v>1153</v>
      </c>
      <c r="CB21" s="1654" t="s">
        <v>1153</v>
      </c>
      <c r="CC21" s="1654" t="s">
        <v>1153</v>
      </c>
      <c r="CD21" s="1654" t="s">
        <v>1153</v>
      </c>
      <c r="CE21" s="1654" t="s">
        <v>1153</v>
      </c>
      <c r="CF21" s="1654" t="s">
        <v>1153</v>
      </c>
      <c r="CG21" s="1654" t="s">
        <v>1153</v>
      </c>
      <c r="CH21" s="1654" t="s">
        <v>1153</v>
      </c>
      <c r="CI21" s="1654" t="s">
        <v>1153</v>
      </c>
      <c r="CJ21" s="1654" t="s">
        <v>1153</v>
      </c>
      <c r="CK21" s="1654" t="s">
        <v>1153</v>
      </c>
      <c r="CL21" s="1654" t="s">
        <v>1153</v>
      </c>
      <c r="CM21" s="1654" t="s">
        <v>1153</v>
      </c>
      <c r="CN21" s="1654" t="s">
        <v>1153</v>
      </c>
      <c r="CO21" s="1654" t="s">
        <v>1153</v>
      </c>
      <c r="CP21" s="1654" t="s">
        <v>1153</v>
      </c>
      <c r="CQ21" s="1654" t="s">
        <v>1153</v>
      </c>
      <c r="CR21" s="1654" t="s">
        <v>1153</v>
      </c>
      <c r="CS21" s="1654" t="s">
        <v>1153</v>
      </c>
      <c r="CT21" s="1654" t="s">
        <v>1153</v>
      </c>
      <c r="CU21" s="1654" t="s">
        <v>1153</v>
      </c>
      <c r="CV21" s="1654" t="s">
        <v>1153</v>
      </c>
      <c r="CW21" s="1654" t="s">
        <v>1153</v>
      </c>
      <c r="CX21" s="1654" t="s">
        <v>1153</v>
      </c>
      <c r="CY21" s="1654" t="s">
        <v>1153</v>
      </c>
      <c r="CZ21" s="1654" t="s">
        <v>1153</v>
      </c>
      <c r="DA21" s="1654" t="s">
        <v>1153</v>
      </c>
      <c r="DB21" s="1654" t="s">
        <v>1153</v>
      </c>
      <c r="DC21" s="1654" t="s">
        <v>1153</v>
      </c>
      <c r="DD21" s="1654" t="s">
        <v>1153</v>
      </c>
      <c r="DE21" s="1654" t="s">
        <v>1153</v>
      </c>
      <c r="DF21" s="1654" t="s">
        <v>1153</v>
      </c>
      <c r="DG21" s="1654" t="s">
        <v>1153</v>
      </c>
      <c r="DH21" s="1654" t="s">
        <v>1153</v>
      </c>
      <c r="DI21" s="1654" t="s">
        <v>1153</v>
      </c>
      <c r="DJ21" s="1654" t="s">
        <v>1153</v>
      </c>
      <c r="DK21" s="1654" t="s">
        <v>1153</v>
      </c>
      <c r="DL21" s="1654" t="s">
        <v>1153</v>
      </c>
      <c r="DM21" s="1654" t="s">
        <v>1153</v>
      </c>
      <c r="DN21" s="1654" t="s">
        <v>1153</v>
      </c>
      <c r="DO21" s="1654" t="s">
        <v>1153</v>
      </c>
      <c r="DP21" s="1654" t="s">
        <v>1153</v>
      </c>
      <c r="DQ21" s="1654" t="s">
        <v>1153</v>
      </c>
      <c r="DR21" s="1654" t="s">
        <v>1153</v>
      </c>
      <c r="DS21" s="1654" t="s">
        <v>1153</v>
      </c>
      <c r="DT21" s="1654" t="s">
        <v>1153</v>
      </c>
      <c r="DU21" s="1654" t="s">
        <v>1153</v>
      </c>
      <c r="DV21" s="1654" t="s">
        <v>1153</v>
      </c>
      <c r="DW21" s="1654" t="s">
        <v>1153</v>
      </c>
      <c r="DX21" s="1654" t="s">
        <v>1153</v>
      </c>
      <c r="DY21" s="1654" t="s">
        <v>1153</v>
      </c>
      <c r="DZ21" s="1654" t="s">
        <v>1153</v>
      </c>
      <c r="EA21" s="1654" t="s">
        <v>1153</v>
      </c>
      <c r="EB21" s="1654" t="s">
        <v>1153</v>
      </c>
      <c r="EC21" s="1654" t="s">
        <v>1153</v>
      </c>
      <c r="ED21" s="1654" t="s">
        <v>1153</v>
      </c>
      <c r="EE21" s="1654" t="s">
        <v>1153</v>
      </c>
      <c r="EF21" s="1654" t="s">
        <v>1153</v>
      </c>
      <c r="EG21" s="1654" t="s">
        <v>1153</v>
      </c>
      <c r="EH21" s="1654" t="s">
        <v>1153</v>
      </c>
      <c r="EI21" s="1654" t="s">
        <v>1153</v>
      </c>
      <c r="EJ21" s="1654" t="s">
        <v>1153</v>
      </c>
      <c r="EK21" s="1654" t="s">
        <v>1153</v>
      </c>
      <c r="EL21" s="1654" t="s">
        <v>1153</v>
      </c>
      <c r="EM21" s="1654" t="s">
        <v>1153</v>
      </c>
      <c r="EN21" s="1654" t="s">
        <v>1153</v>
      </c>
      <c r="EO21" s="1654" t="s">
        <v>1153</v>
      </c>
      <c r="EP21" s="1654" t="s">
        <v>1153</v>
      </c>
      <c r="EQ21" s="1654" t="s">
        <v>1153</v>
      </c>
      <c r="ER21" s="1654" t="s">
        <v>1153</v>
      </c>
      <c r="ES21" s="1654" t="s">
        <v>1153</v>
      </c>
      <c r="ET21" s="1654" t="s">
        <v>1153</v>
      </c>
      <c r="EU21" s="1654" t="s">
        <v>1153</v>
      </c>
      <c r="EV21" s="1654" t="s">
        <v>1153</v>
      </c>
      <c r="EW21" s="1654" t="s">
        <v>1153</v>
      </c>
      <c r="EX21" s="1654" t="s">
        <v>1153</v>
      </c>
      <c r="EY21" s="1654" t="s">
        <v>1153</v>
      </c>
      <c r="EZ21" s="1654" t="s">
        <v>1153</v>
      </c>
      <c r="FA21" s="1654" t="s">
        <v>1153</v>
      </c>
      <c r="FB21" s="1654" t="s">
        <v>1153</v>
      </c>
      <c r="FC21" s="1654" t="s">
        <v>1153</v>
      </c>
      <c r="FD21" s="1654" t="s">
        <v>9740</v>
      </c>
      <c r="FE21" s="1654" t="s">
        <v>4704</v>
      </c>
      <c r="FF21" s="1655">
        <v>45849</v>
      </c>
    </row>
    <row r="22" spans="1:162" s="1587" customFormat="1" ht="28.5" customHeight="1">
      <c r="A22" s="2057" t="s">
        <v>11392</v>
      </c>
      <c r="B22" s="1586">
        <v>42059</v>
      </c>
      <c r="C22" s="2058" t="s">
        <v>11393</v>
      </c>
      <c r="D22" s="2057" t="s">
        <v>1153</v>
      </c>
      <c r="E22" s="1587" t="s">
        <v>11394</v>
      </c>
      <c r="F22" s="1587" t="s">
        <v>11395</v>
      </c>
      <c r="G22" s="1587" t="s">
        <v>11397</v>
      </c>
      <c r="H22" s="1587" t="s">
        <v>11396</v>
      </c>
      <c r="I22" s="2059" t="s">
        <v>11398</v>
      </c>
      <c r="J22" s="2057" t="s">
        <v>281</v>
      </c>
      <c r="K22" s="2057" t="s">
        <v>3621</v>
      </c>
      <c r="L22" s="2057" t="s">
        <v>69</v>
      </c>
      <c r="M22" s="2057" t="s">
        <v>875</v>
      </c>
      <c r="N22" s="2057" t="s">
        <v>11399</v>
      </c>
      <c r="O22" s="2057" t="s">
        <v>1153</v>
      </c>
      <c r="P22" s="2057" t="s">
        <v>1153</v>
      </c>
      <c r="Q22" s="2057" t="s">
        <v>1153</v>
      </c>
      <c r="R22" s="2057" t="s">
        <v>1153</v>
      </c>
      <c r="S22" s="2057" t="s">
        <v>1153</v>
      </c>
      <c r="T22" s="2057" t="s">
        <v>1153</v>
      </c>
      <c r="U22" s="2057" t="s">
        <v>1153</v>
      </c>
      <c r="V22" s="2057" t="s">
        <v>1153</v>
      </c>
      <c r="W22" s="2057" t="s">
        <v>1153</v>
      </c>
      <c r="X22" s="2057" t="s">
        <v>1153</v>
      </c>
      <c r="Y22" s="2057" t="s">
        <v>1153</v>
      </c>
      <c r="Z22" s="2057" t="s">
        <v>1153</v>
      </c>
      <c r="AA22" s="2057" t="s">
        <v>1153</v>
      </c>
      <c r="AB22" s="2057" t="s">
        <v>1153</v>
      </c>
      <c r="AC22" s="2057">
        <v>42089</v>
      </c>
      <c r="AD22" s="2057" t="s">
        <v>9791</v>
      </c>
      <c r="AE22" s="2057" t="s">
        <v>1153</v>
      </c>
      <c r="AF22" s="2057">
        <v>42114</v>
      </c>
      <c r="AG22" s="2057" t="s">
        <v>1153</v>
      </c>
      <c r="AH22" s="2057" t="s">
        <v>1153</v>
      </c>
      <c r="AI22" s="2057" t="s">
        <v>1153</v>
      </c>
      <c r="AJ22" s="2057" t="s">
        <v>1153</v>
      </c>
      <c r="AK22" s="2057" t="s">
        <v>1153</v>
      </c>
      <c r="AL22" s="2057" t="s">
        <v>1153</v>
      </c>
      <c r="AM22" s="1587" t="s">
        <v>1153</v>
      </c>
      <c r="AN22" s="2057">
        <v>42164</v>
      </c>
      <c r="AO22" s="2057" t="s">
        <v>1153</v>
      </c>
      <c r="AP22" s="2057" t="s">
        <v>1153</v>
      </c>
      <c r="AQ22" s="2057" t="s">
        <v>1153</v>
      </c>
      <c r="AR22" s="2057" t="s">
        <v>1153</v>
      </c>
      <c r="AS22" s="2057" t="s">
        <v>1153</v>
      </c>
      <c r="AT22" s="2057" t="s">
        <v>1153</v>
      </c>
      <c r="AU22" s="2057" t="s">
        <v>1153</v>
      </c>
      <c r="AV22" s="2057" t="s">
        <v>1153</v>
      </c>
      <c r="AW22" s="2057" t="s">
        <v>1153</v>
      </c>
      <c r="AX22" s="2057" t="s">
        <v>1153</v>
      </c>
      <c r="AY22" s="2057" t="s">
        <v>1153</v>
      </c>
      <c r="AZ22" s="2057" t="s">
        <v>1153</v>
      </c>
      <c r="BA22" s="2057" t="s">
        <v>1153</v>
      </c>
      <c r="BB22" s="2057" t="s">
        <v>1153</v>
      </c>
      <c r="BC22" s="2057">
        <v>370</v>
      </c>
      <c r="BD22" s="1586">
        <v>42207</v>
      </c>
      <c r="BE22" s="2057" t="s">
        <v>8901</v>
      </c>
      <c r="BF22" s="2057" t="s">
        <v>1156</v>
      </c>
      <c r="BG22" s="2057" t="s">
        <v>1153</v>
      </c>
      <c r="BH22" s="2057" t="s">
        <v>1153</v>
      </c>
      <c r="BI22" s="1586">
        <v>42216</v>
      </c>
      <c r="BJ22" s="2060">
        <v>42235</v>
      </c>
      <c r="BK22" s="2060">
        <v>45888</v>
      </c>
      <c r="BL22" s="2057" t="s">
        <v>1153</v>
      </c>
      <c r="BM22" s="2057" t="s">
        <v>1153</v>
      </c>
      <c r="BN22" s="2057" t="s">
        <v>1153</v>
      </c>
      <c r="BO22" s="2057" t="s">
        <v>1153</v>
      </c>
      <c r="BP22" s="2057" t="s">
        <v>1153</v>
      </c>
      <c r="BQ22" s="2057" t="s">
        <v>1153</v>
      </c>
      <c r="BR22" s="2057" t="s">
        <v>1153</v>
      </c>
      <c r="BS22" s="2057" t="s">
        <v>1153</v>
      </c>
      <c r="BT22" s="2057" t="s">
        <v>1153</v>
      </c>
      <c r="BU22" s="2057" t="s">
        <v>1153</v>
      </c>
      <c r="BV22" s="2057" t="s">
        <v>1153</v>
      </c>
      <c r="BW22" s="2057" t="s">
        <v>1153</v>
      </c>
      <c r="BX22" s="2057" t="s">
        <v>1153</v>
      </c>
      <c r="BY22" s="2057" t="s">
        <v>1153</v>
      </c>
      <c r="BZ22" s="2057" t="s">
        <v>1153</v>
      </c>
      <c r="CA22" s="2057" t="s">
        <v>1153</v>
      </c>
      <c r="CB22" s="2057" t="s">
        <v>1153</v>
      </c>
      <c r="CC22" s="2057" t="s">
        <v>1153</v>
      </c>
      <c r="CD22" s="2057" t="s">
        <v>1153</v>
      </c>
      <c r="CE22" s="2057" t="s">
        <v>1153</v>
      </c>
      <c r="CF22" s="2057" t="s">
        <v>1153</v>
      </c>
      <c r="CG22" s="2057" t="s">
        <v>1153</v>
      </c>
      <c r="CH22" s="2057" t="s">
        <v>1153</v>
      </c>
      <c r="CI22" s="2057" t="s">
        <v>1153</v>
      </c>
      <c r="CJ22" s="2057" t="s">
        <v>1153</v>
      </c>
      <c r="CK22" s="2057" t="s">
        <v>1153</v>
      </c>
      <c r="CL22" s="2057" t="s">
        <v>1153</v>
      </c>
      <c r="CM22" s="2057" t="s">
        <v>1153</v>
      </c>
      <c r="CN22" s="2057" t="s">
        <v>1153</v>
      </c>
      <c r="CO22" s="2057" t="s">
        <v>1153</v>
      </c>
      <c r="CP22" s="2057" t="s">
        <v>11400</v>
      </c>
      <c r="CQ22" s="2057">
        <v>43118</v>
      </c>
      <c r="CR22" s="2057" t="s">
        <v>1153</v>
      </c>
      <c r="CS22" s="2057" t="s">
        <v>1153</v>
      </c>
      <c r="CT22" s="2057" t="s">
        <v>1153</v>
      </c>
      <c r="CU22" s="2057" t="s">
        <v>1153</v>
      </c>
      <c r="CV22" s="2057" t="s">
        <v>1153</v>
      </c>
      <c r="CW22" s="2057" t="s">
        <v>1153</v>
      </c>
      <c r="CX22" s="2057" t="s">
        <v>1153</v>
      </c>
      <c r="CY22" s="2057" t="s">
        <v>1153</v>
      </c>
      <c r="CZ22" s="2057" t="s">
        <v>1153</v>
      </c>
      <c r="DA22" s="2057" t="s">
        <v>1153</v>
      </c>
      <c r="DB22" s="2057" t="s">
        <v>1153</v>
      </c>
      <c r="DC22" s="2057" t="s">
        <v>11403</v>
      </c>
      <c r="DD22" s="2057">
        <v>45805</v>
      </c>
      <c r="DE22" s="2057" t="s">
        <v>1153</v>
      </c>
      <c r="DF22" s="2057" t="s">
        <v>1153</v>
      </c>
      <c r="DG22" s="2057" t="s">
        <v>1153</v>
      </c>
      <c r="DH22" s="2057" t="s">
        <v>1153</v>
      </c>
      <c r="DI22" s="2057" t="s">
        <v>1153</v>
      </c>
      <c r="DJ22" s="2057" t="s">
        <v>1153</v>
      </c>
      <c r="DK22" s="2057">
        <v>46015</v>
      </c>
      <c r="DL22" s="2057" t="s">
        <v>1153</v>
      </c>
      <c r="DM22" s="2057" t="s">
        <v>1153</v>
      </c>
      <c r="DN22" s="2057" t="s">
        <v>1153</v>
      </c>
      <c r="DO22" s="2057" t="s">
        <v>1153</v>
      </c>
      <c r="DP22" s="2057" t="s">
        <v>1153</v>
      </c>
      <c r="DQ22" s="2057" t="s">
        <v>1153</v>
      </c>
      <c r="DR22" s="2057" t="s">
        <v>1153</v>
      </c>
      <c r="DS22" s="2057" t="s">
        <v>1153</v>
      </c>
      <c r="DT22" s="2057" t="s">
        <v>1153</v>
      </c>
      <c r="DU22" s="2057" t="s">
        <v>1153</v>
      </c>
      <c r="DV22" s="2057" t="s">
        <v>1153</v>
      </c>
      <c r="DW22" s="2057" t="s">
        <v>1153</v>
      </c>
      <c r="DX22" s="2057" t="s">
        <v>1153</v>
      </c>
      <c r="DY22" s="2057" t="s">
        <v>1153</v>
      </c>
      <c r="DZ22" s="2057" t="s">
        <v>1153</v>
      </c>
      <c r="EA22" s="2057" t="s">
        <v>1153</v>
      </c>
      <c r="EB22" s="2057" t="s">
        <v>1153</v>
      </c>
      <c r="EC22" s="2057" t="s">
        <v>1153</v>
      </c>
      <c r="ED22" s="2057" t="s">
        <v>1153</v>
      </c>
      <c r="EE22" s="2057" t="s">
        <v>1153</v>
      </c>
      <c r="EF22" s="2057" t="s">
        <v>1153</v>
      </c>
      <c r="EG22" s="2057" t="s">
        <v>1153</v>
      </c>
      <c r="EH22" s="2057" t="s">
        <v>1153</v>
      </c>
      <c r="EI22" s="2057" t="s">
        <v>1153</v>
      </c>
      <c r="EJ22" s="2057" t="s">
        <v>1153</v>
      </c>
      <c r="EK22" s="2057" t="s">
        <v>1153</v>
      </c>
      <c r="EL22" s="2057" t="s">
        <v>1153</v>
      </c>
      <c r="EM22" s="2057" t="s">
        <v>1153</v>
      </c>
      <c r="EN22" s="2057" t="s">
        <v>1153</v>
      </c>
      <c r="EO22" s="2057" t="s">
        <v>1153</v>
      </c>
      <c r="EP22" s="2057" t="s">
        <v>1153</v>
      </c>
      <c r="EQ22" s="2057" t="s">
        <v>1153</v>
      </c>
      <c r="ER22" s="2057" t="s">
        <v>1153</v>
      </c>
      <c r="ES22" s="2057" t="s">
        <v>1153</v>
      </c>
      <c r="ET22" s="2057" t="s">
        <v>1153</v>
      </c>
      <c r="EU22" s="2057" t="s">
        <v>1153</v>
      </c>
      <c r="EV22" s="2057" t="s">
        <v>1153</v>
      </c>
      <c r="EW22" s="2057" t="s">
        <v>1153</v>
      </c>
      <c r="EX22" s="2057" t="s">
        <v>1153</v>
      </c>
      <c r="EY22" s="2057" t="s">
        <v>1153</v>
      </c>
      <c r="EZ22" s="2057" t="s">
        <v>1153</v>
      </c>
      <c r="FA22" s="2057" t="s">
        <v>1153</v>
      </c>
      <c r="FB22" s="2057" t="s">
        <v>11401</v>
      </c>
      <c r="FC22" s="2057" t="s">
        <v>11402</v>
      </c>
      <c r="FD22" s="2057" t="s">
        <v>11404</v>
      </c>
      <c r="FE22" s="2057" t="s">
        <v>1986</v>
      </c>
      <c r="FF22" s="1586">
        <v>45662</v>
      </c>
    </row>
    <row r="23" spans="1:162" s="1587" customFormat="1" ht="28.5" customHeight="1">
      <c r="A23" s="2057" t="s">
        <v>10315</v>
      </c>
      <c r="B23" s="1586">
        <v>42072</v>
      </c>
      <c r="C23" s="2058" t="s">
        <v>10316</v>
      </c>
      <c r="D23" s="2057"/>
      <c r="E23" s="1587" t="s">
        <v>10317</v>
      </c>
      <c r="F23" s="1587">
        <v>24162604</v>
      </c>
      <c r="G23" s="1587" t="s">
        <v>10319</v>
      </c>
      <c r="H23" s="1587" t="s">
        <v>10320</v>
      </c>
      <c r="I23" s="2059" t="s">
        <v>720</v>
      </c>
      <c r="J23" s="2057" t="s">
        <v>474</v>
      </c>
      <c r="K23" s="2057"/>
      <c r="L23" s="2057"/>
      <c r="M23" s="2057"/>
      <c r="N23" s="2057"/>
      <c r="O23" s="2057"/>
      <c r="P23" s="2057"/>
      <c r="Q23" s="2057"/>
      <c r="R23" s="2057"/>
      <c r="S23" s="2057"/>
      <c r="T23" s="2057"/>
      <c r="U23" s="2057"/>
      <c r="V23" s="2057"/>
      <c r="W23" s="2057"/>
      <c r="X23" s="2057"/>
      <c r="Y23" s="2057"/>
      <c r="Z23" s="2057"/>
      <c r="AA23" s="2057"/>
      <c r="AB23" s="2057"/>
      <c r="AC23" s="2057"/>
      <c r="AD23" s="2057"/>
      <c r="AE23" s="2057"/>
      <c r="AF23" s="2057"/>
      <c r="AG23" s="2057"/>
      <c r="AH23" s="2057"/>
      <c r="AI23" s="2057"/>
      <c r="AJ23" s="2057"/>
      <c r="AK23" s="2057"/>
      <c r="AL23" s="2057"/>
      <c r="AN23" s="2057"/>
      <c r="AO23" s="2057"/>
      <c r="AP23" s="2057"/>
      <c r="AQ23" s="2057"/>
      <c r="AR23" s="2057"/>
      <c r="AS23" s="2057"/>
      <c r="AT23" s="2057"/>
      <c r="AU23" s="2057"/>
      <c r="AV23" s="2057"/>
      <c r="AW23" s="2057"/>
      <c r="AX23" s="2057"/>
      <c r="AY23" s="2057"/>
      <c r="AZ23" s="2057"/>
      <c r="BA23" s="2057"/>
      <c r="BB23" s="2057"/>
      <c r="BC23" s="2057">
        <v>348</v>
      </c>
      <c r="BD23" s="1586">
        <v>42201</v>
      </c>
      <c r="BE23" s="2057" t="s">
        <v>8901</v>
      </c>
      <c r="BF23" s="2057" t="s">
        <v>1156</v>
      </c>
      <c r="BG23" s="2057"/>
      <c r="BH23" s="2057"/>
      <c r="BI23" s="1586">
        <v>42208</v>
      </c>
      <c r="BJ23" s="2060">
        <v>42226</v>
      </c>
      <c r="BK23" s="2060">
        <v>45879</v>
      </c>
      <c r="BL23" s="2057"/>
      <c r="BM23" s="2057"/>
      <c r="BN23" s="2057"/>
      <c r="BO23" s="2057"/>
      <c r="BP23" s="2057"/>
      <c r="BQ23" s="2057"/>
      <c r="BR23" s="2057"/>
      <c r="BS23" s="2057"/>
      <c r="BT23" s="2057"/>
      <c r="BU23" s="2057"/>
      <c r="BV23" s="2057"/>
      <c r="BW23" s="2057"/>
      <c r="BX23" s="2057"/>
      <c r="BY23" s="2057"/>
      <c r="BZ23" s="2057"/>
      <c r="CA23" s="2057"/>
      <c r="CB23" s="2057"/>
      <c r="CC23" s="2057"/>
      <c r="CD23" s="2057"/>
      <c r="CE23" s="2057"/>
      <c r="CF23" s="2057"/>
      <c r="CG23" s="2057"/>
      <c r="CH23" s="2057"/>
      <c r="CI23" s="2057"/>
      <c r="CJ23" s="2057"/>
      <c r="CK23" s="2057"/>
      <c r="CL23" s="2057"/>
      <c r="CM23" s="2057"/>
      <c r="CN23" s="2057"/>
      <c r="CO23" s="2057"/>
      <c r="CP23" s="2057"/>
      <c r="CQ23" s="2057"/>
      <c r="CR23" s="2057"/>
      <c r="CS23" s="2057"/>
      <c r="CT23" s="2057"/>
      <c r="CU23" s="2057"/>
      <c r="CV23" s="2057"/>
      <c r="CW23" s="2057"/>
      <c r="CX23" s="2057"/>
      <c r="CY23" s="2057"/>
      <c r="CZ23" s="2057"/>
      <c r="DA23" s="2057"/>
      <c r="DB23" s="2057"/>
      <c r="DC23" s="2057"/>
      <c r="DD23" s="2057"/>
      <c r="DE23" s="2057"/>
      <c r="DF23" s="2057"/>
      <c r="DG23" s="2057"/>
      <c r="DH23" s="2057"/>
      <c r="DI23" s="2057"/>
      <c r="DJ23" s="2057"/>
      <c r="DK23" s="2057"/>
      <c r="DL23" s="2057"/>
      <c r="DM23" s="2057"/>
      <c r="DN23" s="2057"/>
      <c r="DO23" s="2057"/>
      <c r="DP23" s="2057"/>
      <c r="DQ23" s="2057"/>
      <c r="DR23" s="2057"/>
      <c r="DS23" s="2057"/>
      <c r="DT23" s="2057"/>
      <c r="DU23" s="2057"/>
      <c r="DV23" s="2057"/>
      <c r="DW23" s="2057"/>
      <c r="DX23" s="2057"/>
      <c r="DY23" s="2057"/>
      <c r="DZ23" s="2057"/>
      <c r="EA23" s="2057"/>
      <c r="EB23" s="2057"/>
      <c r="EC23" s="2057"/>
      <c r="ED23" s="2057"/>
      <c r="EE23" s="2057"/>
      <c r="EF23" s="2057"/>
      <c r="EG23" s="2057"/>
      <c r="EH23" s="2057"/>
      <c r="EI23" s="2057"/>
      <c r="EJ23" s="2057"/>
      <c r="EK23" s="2057"/>
      <c r="EL23" s="2057"/>
      <c r="EM23" s="2057"/>
      <c r="EN23" s="2057"/>
      <c r="EO23" s="2057"/>
      <c r="EP23" s="2057"/>
      <c r="EQ23" s="2057"/>
      <c r="ER23" s="2057"/>
      <c r="ES23" s="2057"/>
      <c r="ET23" s="2057"/>
      <c r="EU23" s="2057"/>
      <c r="EV23" s="2057"/>
      <c r="EW23" s="2057"/>
      <c r="EX23" s="2057"/>
      <c r="EY23" s="2057"/>
      <c r="EZ23" s="2057"/>
      <c r="FA23" s="2057"/>
      <c r="FB23" s="2057"/>
      <c r="FC23" s="2057"/>
      <c r="FD23" s="2057" t="s">
        <v>10318</v>
      </c>
      <c r="FE23" s="2057" t="s">
        <v>1986</v>
      </c>
      <c r="FF23" s="1586">
        <v>45912</v>
      </c>
    </row>
    <row r="24" spans="1:162" s="1658" customFormat="1" ht="28.5" customHeight="1">
      <c r="A24" s="2266" t="s">
        <v>10226</v>
      </c>
      <c r="B24" s="2267">
        <v>42072</v>
      </c>
      <c r="C24" s="2268" t="s">
        <v>10227</v>
      </c>
      <c r="D24" s="2266" t="s">
        <v>720</v>
      </c>
      <c r="E24" s="1658" t="s">
        <v>10228</v>
      </c>
      <c r="F24" s="1658">
        <v>900308320</v>
      </c>
      <c r="G24" s="1658" t="s">
        <v>10229</v>
      </c>
      <c r="H24" s="1658" t="s">
        <v>10230</v>
      </c>
      <c r="I24" s="2269" t="s">
        <v>720</v>
      </c>
      <c r="J24" s="2266" t="s">
        <v>753</v>
      </c>
      <c r="K24" s="2266" t="s">
        <v>10231</v>
      </c>
      <c r="L24" s="2266" t="s">
        <v>69</v>
      </c>
      <c r="M24" s="2266" t="s">
        <v>90</v>
      </c>
      <c r="N24" s="2266" t="s">
        <v>100</v>
      </c>
      <c r="O24" s="2266" t="s">
        <v>1153</v>
      </c>
      <c r="P24" s="2266" t="s">
        <v>1153</v>
      </c>
      <c r="Q24" s="2266" t="s">
        <v>1153</v>
      </c>
      <c r="R24" s="2266" t="s">
        <v>1153</v>
      </c>
      <c r="S24" s="2266" t="s">
        <v>1153</v>
      </c>
      <c r="T24" s="2266" t="s">
        <v>1153</v>
      </c>
      <c r="U24" s="2266" t="s">
        <v>1153</v>
      </c>
      <c r="V24" s="2266" t="s">
        <v>1153</v>
      </c>
      <c r="W24" s="2266" t="s">
        <v>1153</v>
      </c>
      <c r="X24" s="2266" t="s">
        <v>1153</v>
      </c>
      <c r="Y24" s="2266">
        <v>3000</v>
      </c>
      <c r="Z24" s="2266" t="s">
        <v>1153</v>
      </c>
      <c r="AA24" s="2266" t="s">
        <v>1153</v>
      </c>
      <c r="AB24" s="2266" t="s">
        <v>720</v>
      </c>
      <c r="AC24" s="2270">
        <v>42081</v>
      </c>
      <c r="AD24" s="2266" t="s">
        <v>9987</v>
      </c>
      <c r="AE24" s="2266" t="s">
        <v>1153</v>
      </c>
      <c r="AF24" s="2267">
        <v>42107</v>
      </c>
      <c r="AG24" s="2266" t="s">
        <v>10232</v>
      </c>
      <c r="AH24" s="2266" t="s">
        <v>1153</v>
      </c>
      <c r="AI24" s="2266" t="s">
        <v>1153</v>
      </c>
      <c r="AJ24" s="2266" t="s">
        <v>1153</v>
      </c>
      <c r="AK24" s="2266" t="s">
        <v>1153</v>
      </c>
      <c r="AL24" s="2266" t="s">
        <v>1153</v>
      </c>
      <c r="AM24" s="1658" t="s">
        <v>1153</v>
      </c>
      <c r="AN24" s="2267">
        <v>42199</v>
      </c>
      <c r="AO24" s="2266" t="s">
        <v>1153</v>
      </c>
      <c r="AP24" s="2266" t="s">
        <v>1153</v>
      </c>
      <c r="AQ24" s="2266" t="s">
        <v>1153</v>
      </c>
      <c r="AR24" s="2266" t="s">
        <v>1153</v>
      </c>
      <c r="AS24" s="2266" t="s">
        <v>1153</v>
      </c>
      <c r="AT24" s="2266" t="s">
        <v>1153</v>
      </c>
      <c r="AU24" s="2266" t="s">
        <v>1153</v>
      </c>
      <c r="AV24" s="2266" t="s">
        <v>1153</v>
      </c>
      <c r="AW24" s="2266" t="s">
        <v>1153</v>
      </c>
      <c r="AX24" s="2266" t="s">
        <v>1153</v>
      </c>
      <c r="AY24" s="2266" t="s">
        <v>1153</v>
      </c>
      <c r="AZ24" s="2266" t="s">
        <v>1153</v>
      </c>
      <c r="BA24" s="2266" t="s">
        <v>1153</v>
      </c>
      <c r="BB24" s="2266" t="s">
        <v>1153</v>
      </c>
      <c r="BC24" s="2266">
        <v>780</v>
      </c>
      <c r="BD24" s="2270">
        <v>45891</v>
      </c>
      <c r="BE24" s="2266" t="s">
        <v>9953</v>
      </c>
      <c r="BF24" s="2266" t="s">
        <v>1153</v>
      </c>
      <c r="BG24" s="2266" t="s">
        <v>1156</v>
      </c>
      <c r="BH24" s="2266" t="s">
        <v>1153</v>
      </c>
      <c r="BI24" s="2267">
        <v>45923</v>
      </c>
      <c r="BJ24" s="2267">
        <v>45938</v>
      </c>
      <c r="BK24" s="2266" t="s">
        <v>1153</v>
      </c>
      <c r="BL24" s="2266" t="s">
        <v>1153</v>
      </c>
      <c r="BM24" s="2266" t="s">
        <v>1153</v>
      </c>
      <c r="BN24" s="2266" t="s">
        <v>1153</v>
      </c>
      <c r="BO24" s="2266" t="s">
        <v>1153</v>
      </c>
      <c r="BP24" s="2266" t="s">
        <v>1153</v>
      </c>
      <c r="BQ24" s="2266" t="s">
        <v>1153</v>
      </c>
      <c r="BR24" s="2266" t="s">
        <v>1153</v>
      </c>
      <c r="BS24" s="2266" t="s">
        <v>1153</v>
      </c>
      <c r="BT24" s="2266" t="s">
        <v>1153</v>
      </c>
      <c r="BU24" s="2266" t="s">
        <v>1153</v>
      </c>
      <c r="BV24" s="2266" t="s">
        <v>1153</v>
      </c>
      <c r="BW24" s="2266" t="s">
        <v>1153</v>
      </c>
      <c r="BX24" s="2266" t="s">
        <v>1153</v>
      </c>
      <c r="BY24" s="2266" t="s">
        <v>1153</v>
      </c>
      <c r="BZ24" s="2266" t="s">
        <v>1153</v>
      </c>
      <c r="CA24" s="2266" t="s">
        <v>1153</v>
      </c>
      <c r="CB24" s="2266" t="s">
        <v>1153</v>
      </c>
      <c r="CC24" s="2266" t="s">
        <v>1153</v>
      </c>
      <c r="CD24" s="2266" t="s">
        <v>1153</v>
      </c>
      <c r="CE24" s="2266" t="s">
        <v>1153</v>
      </c>
      <c r="CF24" s="2266" t="s">
        <v>1153</v>
      </c>
      <c r="CG24" s="2266" t="s">
        <v>1153</v>
      </c>
      <c r="CH24" s="2266" t="s">
        <v>1153</v>
      </c>
      <c r="CI24" s="2266" t="s">
        <v>1153</v>
      </c>
      <c r="CJ24" s="2266" t="s">
        <v>1153</v>
      </c>
      <c r="CK24" s="2266" t="s">
        <v>1153</v>
      </c>
      <c r="CL24" s="2266" t="s">
        <v>1153</v>
      </c>
      <c r="CM24" s="2266" t="s">
        <v>1153</v>
      </c>
      <c r="CN24" s="2266" t="s">
        <v>1153</v>
      </c>
      <c r="CO24" s="2266" t="s">
        <v>1153</v>
      </c>
      <c r="CP24" s="2266" t="s">
        <v>1153</v>
      </c>
      <c r="CQ24" s="2266" t="s">
        <v>1153</v>
      </c>
      <c r="CR24" s="2266" t="s">
        <v>1153</v>
      </c>
      <c r="CS24" s="2266" t="s">
        <v>1153</v>
      </c>
      <c r="CT24" s="2266" t="s">
        <v>1153</v>
      </c>
      <c r="CU24" s="2266" t="s">
        <v>1153</v>
      </c>
      <c r="CV24" s="2266" t="s">
        <v>1153</v>
      </c>
      <c r="CW24" s="2266" t="s">
        <v>1153</v>
      </c>
      <c r="CX24" s="2266" t="s">
        <v>1153</v>
      </c>
      <c r="CY24" s="2266" t="s">
        <v>1153</v>
      </c>
      <c r="CZ24" s="2266" t="s">
        <v>1153</v>
      </c>
      <c r="DA24" s="2266" t="s">
        <v>1153</v>
      </c>
      <c r="DB24" s="2266" t="s">
        <v>1153</v>
      </c>
      <c r="DC24" s="2266" t="s">
        <v>1153</v>
      </c>
      <c r="DD24" s="2266" t="s">
        <v>1153</v>
      </c>
      <c r="DE24" s="2266" t="s">
        <v>1153</v>
      </c>
      <c r="DF24" s="2266" t="s">
        <v>1153</v>
      </c>
      <c r="DG24" s="2266" t="s">
        <v>1153</v>
      </c>
      <c r="DH24" s="2266" t="s">
        <v>1153</v>
      </c>
      <c r="DI24" s="2266" t="s">
        <v>1153</v>
      </c>
      <c r="DJ24" s="2266" t="s">
        <v>1153</v>
      </c>
      <c r="DK24" s="2266" t="s">
        <v>1153</v>
      </c>
      <c r="DL24" s="2266" t="s">
        <v>1153</v>
      </c>
      <c r="DM24" s="2266" t="s">
        <v>1153</v>
      </c>
      <c r="DN24" s="2266" t="s">
        <v>1153</v>
      </c>
      <c r="DO24" s="2266" t="s">
        <v>1153</v>
      </c>
      <c r="DP24" s="2266" t="s">
        <v>1153</v>
      </c>
      <c r="DQ24" s="2266" t="s">
        <v>1153</v>
      </c>
      <c r="DR24" s="2266" t="s">
        <v>1153</v>
      </c>
      <c r="DS24" s="2266" t="s">
        <v>1153</v>
      </c>
      <c r="DT24" s="2266" t="s">
        <v>1153</v>
      </c>
      <c r="DU24" s="2266" t="s">
        <v>1153</v>
      </c>
      <c r="DV24" s="2266" t="s">
        <v>1153</v>
      </c>
      <c r="DW24" s="2266" t="s">
        <v>1153</v>
      </c>
      <c r="DX24" s="2266" t="s">
        <v>1153</v>
      </c>
      <c r="DY24" s="2266" t="s">
        <v>1153</v>
      </c>
      <c r="DZ24" s="2266" t="s">
        <v>1153</v>
      </c>
      <c r="EA24" s="2266" t="s">
        <v>1153</v>
      </c>
      <c r="EB24" s="2266" t="s">
        <v>1153</v>
      </c>
      <c r="EC24" s="2266" t="s">
        <v>1153</v>
      </c>
      <c r="ED24" s="2266" t="s">
        <v>1153</v>
      </c>
      <c r="EE24" s="2266" t="s">
        <v>1153</v>
      </c>
      <c r="EF24" s="2266" t="s">
        <v>1153</v>
      </c>
      <c r="EG24" s="2266" t="s">
        <v>1153</v>
      </c>
      <c r="EH24" s="2266" t="s">
        <v>1153</v>
      </c>
      <c r="EI24" s="2266" t="s">
        <v>1153</v>
      </c>
      <c r="EJ24" s="2266" t="s">
        <v>1153</v>
      </c>
      <c r="EK24" s="2266" t="s">
        <v>1153</v>
      </c>
      <c r="EL24" s="2266" t="s">
        <v>1153</v>
      </c>
      <c r="EM24" s="2266" t="s">
        <v>1153</v>
      </c>
      <c r="EN24" s="2266" t="s">
        <v>1153</v>
      </c>
      <c r="EO24" s="2266" t="s">
        <v>1153</v>
      </c>
      <c r="EP24" s="2266" t="s">
        <v>1153</v>
      </c>
      <c r="EQ24" s="2266" t="s">
        <v>1153</v>
      </c>
      <c r="ER24" s="2266" t="s">
        <v>1153</v>
      </c>
      <c r="ES24" s="2266" t="s">
        <v>1153</v>
      </c>
      <c r="ET24" s="2266" t="s">
        <v>1153</v>
      </c>
      <c r="EU24" s="2266" t="s">
        <v>1153</v>
      </c>
      <c r="EV24" s="2266" t="s">
        <v>1153</v>
      </c>
      <c r="EW24" s="2266" t="s">
        <v>1153</v>
      </c>
      <c r="EX24" s="2266" t="s">
        <v>1153</v>
      </c>
      <c r="EY24" s="2266" t="s">
        <v>1153</v>
      </c>
      <c r="EZ24" s="2266" t="s">
        <v>1153</v>
      </c>
      <c r="FA24" s="2266" t="s">
        <v>1153</v>
      </c>
      <c r="FB24" s="2266" t="s">
        <v>1153</v>
      </c>
      <c r="FC24" s="2266" t="s">
        <v>1153</v>
      </c>
      <c r="FD24" s="2266" t="s">
        <v>1153</v>
      </c>
      <c r="FE24" s="2266" t="s">
        <v>1986</v>
      </c>
      <c r="FF24" s="2267">
        <v>45941</v>
      </c>
    </row>
    <row r="25" spans="1:162" s="815" customFormat="1" ht="28.5" customHeight="1">
      <c r="A25" s="2608" t="s">
        <v>11680</v>
      </c>
      <c r="B25" s="2609">
        <v>42075</v>
      </c>
      <c r="C25" s="2610" t="s">
        <v>11681</v>
      </c>
      <c r="D25" s="2608" t="s">
        <v>7221</v>
      </c>
      <c r="E25" s="815" t="s">
        <v>11682</v>
      </c>
      <c r="F25" s="815">
        <v>900014987</v>
      </c>
      <c r="G25" s="815" t="s">
        <v>11683</v>
      </c>
      <c r="H25" s="815">
        <v>3208911852</v>
      </c>
      <c r="I25" s="815" t="s">
        <v>11683</v>
      </c>
      <c r="J25" s="2608" t="s">
        <v>3927</v>
      </c>
      <c r="K25" s="2608" t="s">
        <v>11684</v>
      </c>
      <c r="L25" s="2608" t="s">
        <v>7436</v>
      </c>
      <c r="M25" s="2608" t="s">
        <v>70</v>
      </c>
      <c r="N25" s="2608" t="s">
        <v>11685</v>
      </c>
      <c r="O25" s="2608" t="s">
        <v>11686</v>
      </c>
      <c r="P25" s="2608" t="s">
        <v>1153</v>
      </c>
      <c r="Q25" s="2608" t="s">
        <v>1153</v>
      </c>
      <c r="R25" s="2608" t="s">
        <v>1153</v>
      </c>
      <c r="S25" s="2608" t="s">
        <v>1153</v>
      </c>
      <c r="T25" s="2608" t="s">
        <v>1153</v>
      </c>
      <c r="U25" s="2608" t="s">
        <v>1153</v>
      </c>
      <c r="V25" s="2608" t="s">
        <v>1153</v>
      </c>
      <c r="W25" s="2608" t="s">
        <v>1153</v>
      </c>
      <c r="X25" s="2608" t="s">
        <v>1153</v>
      </c>
      <c r="Y25" s="2608" t="s">
        <v>1153</v>
      </c>
      <c r="Z25" s="2608" t="s">
        <v>1153</v>
      </c>
      <c r="AA25" s="2608" t="s">
        <v>1153</v>
      </c>
      <c r="AB25" s="2608" t="s">
        <v>1153</v>
      </c>
      <c r="AC25" s="2611" t="s">
        <v>1153</v>
      </c>
      <c r="AD25" s="2608" t="s">
        <v>1153</v>
      </c>
      <c r="AE25" s="2608" t="s">
        <v>1153</v>
      </c>
      <c r="AF25" s="2609" t="s">
        <v>1153</v>
      </c>
      <c r="AG25" s="2608" t="s">
        <v>4831</v>
      </c>
      <c r="AH25" s="2608" t="s">
        <v>1153</v>
      </c>
      <c r="AI25" s="2608" t="s">
        <v>11687</v>
      </c>
      <c r="AJ25" s="2608" t="s">
        <v>1153</v>
      </c>
      <c r="AK25" s="2608" t="s">
        <v>1153</v>
      </c>
      <c r="AL25" s="2608" t="s">
        <v>1153</v>
      </c>
      <c r="AM25" s="815" t="s">
        <v>1153</v>
      </c>
      <c r="AN25" s="2609"/>
      <c r="AO25" s="2608" t="s">
        <v>1153</v>
      </c>
      <c r="AP25" s="2608" t="s">
        <v>1153</v>
      </c>
      <c r="AQ25" s="2608" t="s">
        <v>1153</v>
      </c>
      <c r="AR25" s="2608" t="s">
        <v>1153</v>
      </c>
      <c r="AS25" s="2608" t="s">
        <v>1153</v>
      </c>
      <c r="AT25" s="2608" t="s">
        <v>1153</v>
      </c>
      <c r="AU25" s="2608" t="s">
        <v>4831</v>
      </c>
      <c r="AV25" s="2608" t="s">
        <v>1153</v>
      </c>
      <c r="AW25" s="2608"/>
      <c r="AX25" s="2608" t="s">
        <v>4831</v>
      </c>
      <c r="AY25" s="2608" t="s">
        <v>1153</v>
      </c>
      <c r="AZ25" s="2608" t="s">
        <v>4831</v>
      </c>
      <c r="BA25" s="2608" t="s">
        <v>1153</v>
      </c>
      <c r="BB25" s="2608" t="s">
        <v>1153</v>
      </c>
      <c r="BC25" s="2608">
        <v>384</v>
      </c>
      <c r="BD25" s="2611">
        <v>42963</v>
      </c>
      <c r="BE25" s="2608" t="s">
        <v>11688</v>
      </c>
      <c r="BF25" s="2608" t="s">
        <v>3817</v>
      </c>
      <c r="BG25" s="2608" t="s">
        <v>1153</v>
      </c>
      <c r="BH25" s="2608" t="s">
        <v>1153</v>
      </c>
      <c r="BI25" s="2609">
        <v>42975</v>
      </c>
      <c r="BJ25" s="2609">
        <v>42990</v>
      </c>
      <c r="BK25" s="2609">
        <v>46642</v>
      </c>
      <c r="BL25" s="2608" t="s">
        <v>1153</v>
      </c>
      <c r="BM25" s="2608" t="s">
        <v>1153</v>
      </c>
      <c r="BN25" s="2608" t="s">
        <v>1153</v>
      </c>
      <c r="BO25" s="2608" t="s">
        <v>1153</v>
      </c>
      <c r="BP25" s="2608" t="s">
        <v>1153</v>
      </c>
      <c r="BQ25" s="2608" t="s">
        <v>1153</v>
      </c>
      <c r="BR25" s="2608" t="s">
        <v>1153</v>
      </c>
      <c r="BS25" s="2608" t="s">
        <v>11689</v>
      </c>
      <c r="BT25" s="2609">
        <v>45950</v>
      </c>
      <c r="BU25" s="2608" t="s">
        <v>1153</v>
      </c>
      <c r="BV25" s="2608" t="s">
        <v>1153</v>
      </c>
      <c r="BW25" s="2608" t="s">
        <v>1153</v>
      </c>
      <c r="BX25" s="2608">
        <v>1342</v>
      </c>
      <c r="BY25" s="2609">
        <v>45992</v>
      </c>
      <c r="BZ25" s="2608" t="s">
        <v>3526</v>
      </c>
      <c r="CA25" s="2608" t="s">
        <v>2597</v>
      </c>
      <c r="CB25" s="2608" t="s">
        <v>1153</v>
      </c>
      <c r="CC25" s="2608" t="s">
        <v>1153</v>
      </c>
      <c r="CD25" s="2608" t="s">
        <v>1153</v>
      </c>
      <c r="CE25" s="2608" t="s">
        <v>1153</v>
      </c>
      <c r="CF25" s="2608" t="s">
        <v>1153</v>
      </c>
      <c r="CG25" s="2608" t="s">
        <v>1153</v>
      </c>
      <c r="CH25" s="2608" t="s">
        <v>1153</v>
      </c>
      <c r="CI25" s="2608" t="s">
        <v>1153</v>
      </c>
      <c r="CJ25" s="2608" t="s">
        <v>1153</v>
      </c>
      <c r="CK25" s="2608" t="s">
        <v>1153</v>
      </c>
      <c r="CL25" s="2608" t="s">
        <v>1153</v>
      </c>
      <c r="CM25" s="2608" t="s">
        <v>1153</v>
      </c>
      <c r="CN25" s="2608" t="s">
        <v>1153</v>
      </c>
      <c r="CO25" s="2608" t="s">
        <v>1153</v>
      </c>
      <c r="CP25" s="2608" t="s">
        <v>1153</v>
      </c>
      <c r="CQ25" s="2608" t="s">
        <v>1153</v>
      </c>
      <c r="CR25" s="2608" t="s">
        <v>1153</v>
      </c>
      <c r="CS25" s="2608" t="s">
        <v>1153</v>
      </c>
      <c r="CU25" s="2608" t="s">
        <v>1153</v>
      </c>
      <c r="CV25" s="2608" t="s">
        <v>1153</v>
      </c>
      <c r="CW25" s="2608" t="s">
        <v>1153</v>
      </c>
      <c r="CX25" s="2608" t="s">
        <v>1153</v>
      </c>
      <c r="CY25" s="2608" t="s">
        <v>1153</v>
      </c>
      <c r="CZ25" s="2608" t="s">
        <v>1153</v>
      </c>
      <c r="DA25" s="2608" t="s">
        <v>1153</v>
      </c>
      <c r="DB25" s="2608" t="s">
        <v>1153</v>
      </c>
      <c r="DC25" s="2608" t="s">
        <v>1153</v>
      </c>
      <c r="DD25" s="2608" t="s">
        <v>1153</v>
      </c>
      <c r="DE25" s="2608" t="s">
        <v>1153</v>
      </c>
      <c r="DF25" s="2608" t="s">
        <v>1153</v>
      </c>
      <c r="DG25" s="2608" t="s">
        <v>1153</v>
      </c>
      <c r="DH25" s="2608" t="s">
        <v>1153</v>
      </c>
      <c r="DI25" s="2608" t="s">
        <v>1153</v>
      </c>
      <c r="DJ25" s="2608" t="s">
        <v>1153</v>
      </c>
      <c r="DK25" s="2608" t="s">
        <v>1153</v>
      </c>
      <c r="DL25" s="2608" t="s">
        <v>1153</v>
      </c>
      <c r="DM25" s="2608" t="s">
        <v>1153</v>
      </c>
      <c r="DN25" s="2608" t="s">
        <v>1153</v>
      </c>
      <c r="DO25" s="2608" t="s">
        <v>1153</v>
      </c>
      <c r="DP25" s="2608" t="s">
        <v>1153</v>
      </c>
      <c r="DQ25" s="2608" t="s">
        <v>1153</v>
      </c>
      <c r="DR25" s="2608" t="s">
        <v>1153</v>
      </c>
      <c r="DS25" s="2608" t="s">
        <v>1153</v>
      </c>
      <c r="DT25" s="2608" t="s">
        <v>1153</v>
      </c>
      <c r="DU25" s="2608" t="s">
        <v>1153</v>
      </c>
      <c r="DV25" s="2608" t="s">
        <v>1153</v>
      </c>
      <c r="DW25" s="2608" t="s">
        <v>1153</v>
      </c>
      <c r="DX25" s="2608" t="s">
        <v>1153</v>
      </c>
      <c r="DY25" s="2608" t="s">
        <v>1153</v>
      </c>
      <c r="DZ25" s="2608" t="s">
        <v>1153</v>
      </c>
      <c r="EA25" s="2608" t="s">
        <v>1153</v>
      </c>
      <c r="EB25" s="2608" t="s">
        <v>1153</v>
      </c>
      <c r="EC25" s="2608" t="s">
        <v>1153</v>
      </c>
      <c r="ED25" s="2608" t="s">
        <v>1153</v>
      </c>
      <c r="EE25" s="2608" t="s">
        <v>1153</v>
      </c>
      <c r="EF25" s="2608" t="s">
        <v>1153</v>
      </c>
      <c r="EG25" s="2608" t="s">
        <v>1153</v>
      </c>
      <c r="EH25" s="2608" t="s">
        <v>1153</v>
      </c>
      <c r="EI25" s="2608" t="s">
        <v>1153</v>
      </c>
      <c r="EJ25" s="2608" t="s">
        <v>1153</v>
      </c>
      <c r="EK25" s="2608" t="s">
        <v>1153</v>
      </c>
      <c r="EL25" s="2608" t="s">
        <v>1153</v>
      </c>
      <c r="EM25" s="2608" t="s">
        <v>1153</v>
      </c>
      <c r="EN25" s="2608" t="s">
        <v>1153</v>
      </c>
      <c r="EO25" s="2608" t="s">
        <v>1153</v>
      </c>
      <c r="EP25" s="2608" t="s">
        <v>1153</v>
      </c>
      <c r="EQ25" s="2608" t="s">
        <v>1153</v>
      </c>
      <c r="ER25" s="2608" t="s">
        <v>1153</v>
      </c>
      <c r="ES25" s="2608" t="s">
        <v>1153</v>
      </c>
      <c r="ET25" s="2608" t="s">
        <v>1153</v>
      </c>
      <c r="EU25" s="2608" t="s">
        <v>1153</v>
      </c>
      <c r="EV25" s="2608" t="s">
        <v>1153</v>
      </c>
      <c r="EW25" s="2608" t="s">
        <v>1153</v>
      </c>
      <c r="EX25" s="2608" t="s">
        <v>1153</v>
      </c>
      <c r="EY25" s="2608" t="s">
        <v>1153</v>
      </c>
      <c r="EZ25" s="2608" t="s">
        <v>1153</v>
      </c>
      <c r="FA25" s="2608" t="s">
        <v>1153</v>
      </c>
      <c r="FB25" s="2608" t="s">
        <v>1153</v>
      </c>
      <c r="FC25" s="2608" t="s">
        <v>1153</v>
      </c>
      <c r="FD25" s="2608" t="s">
        <v>11690</v>
      </c>
      <c r="FE25" s="2608" t="s">
        <v>4704</v>
      </c>
      <c r="FF25" s="2609">
        <v>46076</v>
      </c>
    </row>
    <row r="26" spans="1:162" s="156" customFormat="1" ht="34.5" customHeight="1">
      <c r="A26" s="148" t="s">
        <v>9942</v>
      </c>
      <c r="B26" s="1543">
        <v>42076</v>
      </c>
      <c r="C26" s="1774" t="s">
        <v>9943</v>
      </c>
      <c r="D26" s="148" t="s">
        <v>720</v>
      </c>
      <c r="E26" s="2271" t="s">
        <v>9944</v>
      </c>
      <c r="F26" s="2271" t="s">
        <v>9945</v>
      </c>
      <c r="G26" s="2271" t="s">
        <v>9946</v>
      </c>
      <c r="H26" s="2271" t="s">
        <v>9947</v>
      </c>
      <c r="I26" s="1504" t="s">
        <v>720</v>
      </c>
      <c r="J26" s="148" t="s">
        <v>9948</v>
      </c>
      <c r="K26" s="148" t="s">
        <v>1447</v>
      </c>
      <c r="L26" s="1336" t="s">
        <v>69</v>
      </c>
      <c r="M26" s="1336" t="s">
        <v>142</v>
      </c>
      <c r="N26" s="1336" t="s">
        <v>1325</v>
      </c>
      <c r="O26" s="148" t="s">
        <v>1153</v>
      </c>
      <c r="P26" s="148" t="s">
        <v>4831</v>
      </c>
      <c r="Q26" s="148" t="s">
        <v>1153</v>
      </c>
      <c r="R26" s="148" t="s">
        <v>4831</v>
      </c>
      <c r="S26" s="148" t="s">
        <v>1153</v>
      </c>
      <c r="T26" s="148" t="s">
        <v>1153</v>
      </c>
      <c r="U26" s="148" t="s">
        <v>1153</v>
      </c>
      <c r="V26" s="148" t="s">
        <v>1153</v>
      </c>
      <c r="W26" s="148" t="s">
        <v>1153</v>
      </c>
      <c r="X26" s="148" t="s">
        <v>1153</v>
      </c>
      <c r="Y26" s="148" t="s">
        <v>1153</v>
      </c>
      <c r="Z26" s="148">
        <v>86000</v>
      </c>
      <c r="AA26" s="148" t="s">
        <v>1153</v>
      </c>
      <c r="AB26" s="148" t="s">
        <v>720</v>
      </c>
      <c r="AC26" s="1543">
        <v>42088</v>
      </c>
      <c r="AD26" s="148" t="s">
        <v>6543</v>
      </c>
      <c r="AE26" s="148" t="s">
        <v>1153</v>
      </c>
      <c r="AF26" s="1543">
        <v>42114</v>
      </c>
      <c r="AG26" s="148" t="s">
        <v>9949</v>
      </c>
      <c r="AH26" s="148" t="s">
        <v>1153</v>
      </c>
      <c r="AI26" s="148" t="s">
        <v>1153</v>
      </c>
      <c r="AJ26" s="148" t="s">
        <v>1153</v>
      </c>
      <c r="AK26" s="148" t="s">
        <v>1153</v>
      </c>
      <c r="AL26" s="148" t="s">
        <v>1153</v>
      </c>
      <c r="AM26" s="148" t="s">
        <v>1153</v>
      </c>
      <c r="AN26" s="1543">
        <v>42226</v>
      </c>
      <c r="AO26" s="148" t="s">
        <v>9950</v>
      </c>
      <c r="AP26" s="148" t="s">
        <v>1153</v>
      </c>
      <c r="AQ26" s="148" t="s">
        <v>1153</v>
      </c>
      <c r="AR26" s="148" t="s">
        <v>1153</v>
      </c>
      <c r="AS26" s="148" t="s">
        <v>1153</v>
      </c>
      <c r="AT26" s="148" t="s">
        <v>1153</v>
      </c>
      <c r="AU26" s="148" t="s">
        <v>1153</v>
      </c>
      <c r="AV26" s="148" t="s">
        <v>1153</v>
      </c>
      <c r="AW26" s="148" t="s">
        <v>1153</v>
      </c>
      <c r="AX26" s="148" t="s">
        <v>9951</v>
      </c>
      <c r="AY26" s="1543">
        <v>42250</v>
      </c>
      <c r="AZ26" s="148" t="s">
        <v>9952</v>
      </c>
      <c r="BA26" s="1543" t="s">
        <v>1153</v>
      </c>
      <c r="BB26" s="148" t="s">
        <v>1153</v>
      </c>
      <c r="BC26" s="148">
        <v>695</v>
      </c>
      <c r="BD26" s="1544">
        <v>45870</v>
      </c>
      <c r="BE26" s="148" t="s">
        <v>9953</v>
      </c>
      <c r="BF26" s="148" t="s">
        <v>1153</v>
      </c>
      <c r="BG26" s="148" t="s">
        <v>1153</v>
      </c>
      <c r="BH26" s="148" t="s">
        <v>1156</v>
      </c>
      <c r="BI26" s="1543">
        <v>45960</v>
      </c>
      <c r="BJ26" s="1544">
        <v>45949</v>
      </c>
      <c r="BK26" s="1544" t="s">
        <v>1153</v>
      </c>
      <c r="BL26" s="1544" t="s">
        <v>1153</v>
      </c>
      <c r="BM26" s="1544" t="s">
        <v>1153</v>
      </c>
      <c r="BN26" s="1544" t="s">
        <v>1153</v>
      </c>
      <c r="BO26" s="1544" t="s">
        <v>1153</v>
      </c>
      <c r="BP26" s="1544" t="s">
        <v>1153</v>
      </c>
      <c r="BQ26" s="1544" t="s">
        <v>1153</v>
      </c>
      <c r="BR26" s="1544" t="s">
        <v>1153</v>
      </c>
      <c r="BS26" s="1544" t="s">
        <v>1153</v>
      </c>
      <c r="BT26" s="1544" t="s">
        <v>1153</v>
      </c>
      <c r="BU26" s="1544" t="s">
        <v>1153</v>
      </c>
      <c r="BV26" s="1544" t="s">
        <v>1153</v>
      </c>
      <c r="BW26" s="1544" t="s">
        <v>1153</v>
      </c>
      <c r="BX26" s="1544" t="s">
        <v>1153</v>
      </c>
      <c r="BY26" s="1544" t="s">
        <v>1153</v>
      </c>
      <c r="BZ26" s="1544" t="s">
        <v>1153</v>
      </c>
      <c r="CA26" s="1544" t="s">
        <v>1153</v>
      </c>
      <c r="CB26" s="1544" t="s">
        <v>1153</v>
      </c>
      <c r="CC26" s="1544" t="s">
        <v>1153</v>
      </c>
      <c r="CD26" s="1544" t="s">
        <v>1153</v>
      </c>
      <c r="CE26" s="1544" t="s">
        <v>1153</v>
      </c>
      <c r="CF26" s="1544" t="s">
        <v>1153</v>
      </c>
      <c r="CG26" s="1544" t="s">
        <v>1153</v>
      </c>
      <c r="CH26" s="1544" t="s">
        <v>1153</v>
      </c>
      <c r="CI26" s="1544" t="s">
        <v>1153</v>
      </c>
      <c r="CJ26" s="1544" t="s">
        <v>1153</v>
      </c>
      <c r="CK26" s="1544" t="s">
        <v>1153</v>
      </c>
      <c r="CL26" s="1544" t="s">
        <v>1153</v>
      </c>
      <c r="CM26" s="1544" t="s">
        <v>1153</v>
      </c>
      <c r="CN26" s="1544" t="s">
        <v>1153</v>
      </c>
      <c r="CO26" s="1544" t="s">
        <v>1153</v>
      </c>
      <c r="CP26" s="1544" t="s">
        <v>1153</v>
      </c>
      <c r="CQ26" s="1544" t="s">
        <v>1153</v>
      </c>
      <c r="CR26" s="1544" t="s">
        <v>1153</v>
      </c>
      <c r="CS26" s="1544" t="s">
        <v>1153</v>
      </c>
      <c r="CT26" s="1544" t="s">
        <v>1153</v>
      </c>
      <c r="CU26" s="1544" t="s">
        <v>1153</v>
      </c>
      <c r="CV26" s="1544" t="s">
        <v>1153</v>
      </c>
      <c r="CW26" s="1544" t="s">
        <v>1153</v>
      </c>
      <c r="CX26" s="1544" t="s">
        <v>1153</v>
      </c>
      <c r="CY26" s="1544" t="s">
        <v>1153</v>
      </c>
      <c r="CZ26" s="1544" t="s">
        <v>1153</v>
      </c>
      <c r="DA26" s="1544" t="s">
        <v>1153</v>
      </c>
      <c r="DB26" s="1544" t="s">
        <v>1153</v>
      </c>
      <c r="DC26" s="1544" t="s">
        <v>1153</v>
      </c>
      <c r="DD26" s="1544" t="s">
        <v>1153</v>
      </c>
      <c r="DE26" s="1544" t="s">
        <v>1153</v>
      </c>
      <c r="DF26" s="1544" t="s">
        <v>1153</v>
      </c>
      <c r="DG26" s="1544" t="s">
        <v>1153</v>
      </c>
      <c r="DH26" s="1544" t="s">
        <v>1153</v>
      </c>
      <c r="DI26" s="1544" t="s">
        <v>1153</v>
      </c>
      <c r="DJ26" s="1544" t="s">
        <v>1153</v>
      </c>
      <c r="DK26" s="1544" t="s">
        <v>1153</v>
      </c>
      <c r="DL26" s="1544" t="s">
        <v>1153</v>
      </c>
      <c r="DM26" s="1544" t="s">
        <v>1153</v>
      </c>
      <c r="DN26" s="1544" t="s">
        <v>1153</v>
      </c>
      <c r="DO26" s="1544" t="s">
        <v>1153</v>
      </c>
      <c r="DP26" s="1544" t="s">
        <v>1153</v>
      </c>
      <c r="DQ26" s="1544" t="s">
        <v>1153</v>
      </c>
      <c r="DR26" s="1544" t="s">
        <v>1153</v>
      </c>
      <c r="DS26" s="1544" t="s">
        <v>1153</v>
      </c>
      <c r="DT26" s="1544" t="s">
        <v>1153</v>
      </c>
      <c r="DU26" s="1544" t="s">
        <v>1153</v>
      </c>
      <c r="DV26" s="1544" t="s">
        <v>1153</v>
      </c>
      <c r="DW26" s="1544" t="s">
        <v>1153</v>
      </c>
      <c r="DX26" s="1544" t="s">
        <v>1153</v>
      </c>
      <c r="DY26" s="1544" t="s">
        <v>1153</v>
      </c>
      <c r="DZ26" s="1544" t="s">
        <v>1153</v>
      </c>
      <c r="EA26" s="1544" t="s">
        <v>1153</v>
      </c>
      <c r="EB26" s="1544" t="s">
        <v>1153</v>
      </c>
      <c r="EC26" s="1544" t="s">
        <v>1153</v>
      </c>
      <c r="ED26" s="1544" t="s">
        <v>1153</v>
      </c>
      <c r="EE26" s="1544" t="s">
        <v>1153</v>
      </c>
      <c r="EF26" s="1544" t="s">
        <v>1153</v>
      </c>
      <c r="EG26" s="1544" t="s">
        <v>1153</v>
      </c>
      <c r="EH26" s="1544" t="s">
        <v>1153</v>
      </c>
      <c r="EI26" s="1544" t="s">
        <v>1153</v>
      </c>
      <c r="EJ26" s="1544" t="s">
        <v>1153</v>
      </c>
      <c r="EK26" s="1544" t="s">
        <v>1153</v>
      </c>
      <c r="EL26" s="1544" t="s">
        <v>1153</v>
      </c>
      <c r="EM26" s="1544" t="s">
        <v>1153</v>
      </c>
      <c r="EN26" s="1544" t="s">
        <v>1153</v>
      </c>
      <c r="EO26" s="1544" t="s">
        <v>1153</v>
      </c>
      <c r="EP26" s="1544" t="s">
        <v>1153</v>
      </c>
      <c r="EQ26" s="1544" t="s">
        <v>1153</v>
      </c>
      <c r="ER26" s="1544" t="s">
        <v>1153</v>
      </c>
      <c r="ES26" s="1544" t="s">
        <v>1153</v>
      </c>
      <c r="ET26" s="1544" t="s">
        <v>1153</v>
      </c>
      <c r="EU26" s="1544" t="s">
        <v>1153</v>
      </c>
      <c r="EV26" s="1544" t="s">
        <v>1153</v>
      </c>
      <c r="EW26" s="1544" t="s">
        <v>1153</v>
      </c>
      <c r="EX26" s="1544" t="s">
        <v>1153</v>
      </c>
      <c r="EY26" s="1544" t="s">
        <v>1153</v>
      </c>
      <c r="EZ26" s="1544" t="s">
        <v>1153</v>
      </c>
      <c r="FA26" s="1544" t="s">
        <v>1153</v>
      </c>
      <c r="FB26" s="1544" t="s">
        <v>1153</v>
      </c>
      <c r="FC26" s="1544" t="s">
        <v>1153</v>
      </c>
      <c r="FD26" s="1544" t="s">
        <v>1153</v>
      </c>
      <c r="FE26" s="148" t="s">
        <v>2868</v>
      </c>
      <c r="FF26" s="1543">
        <v>45976</v>
      </c>
    </row>
    <row r="27" spans="1:162" s="154" customFormat="1" ht="34.5" customHeight="1">
      <c r="A27" s="1611"/>
      <c r="B27" s="2261"/>
      <c r="C27" s="2262" t="s">
        <v>9955</v>
      </c>
      <c r="D27" s="1611" t="s">
        <v>720</v>
      </c>
      <c r="E27" s="1897" t="s">
        <v>9956</v>
      </c>
      <c r="F27" s="1897">
        <v>19269957</v>
      </c>
      <c r="G27" s="1897" t="s">
        <v>9957</v>
      </c>
      <c r="H27" s="1897" t="s">
        <v>720</v>
      </c>
      <c r="I27" s="2263" t="s">
        <v>720</v>
      </c>
      <c r="J27" s="1611" t="s">
        <v>9948</v>
      </c>
      <c r="K27" s="1611"/>
      <c r="L27" s="2264" t="s">
        <v>436</v>
      </c>
      <c r="M27" s="2264"/>
      <c r="N27" s="2264"/>
      <c r="O27" s="1611"/>
      <c r="P27" s="1611"/>
      <c r="Q27" s="1611"/>
      <c r="R27" s="1611"/>
      <c r="S27" s="1611"/>
      <c r="T27" s="1611"/>
      <c r="U27" s="1611"/>
      <c r="V27" s="1611"/>
      <c r="W27" s="1611"/>
      <c r="X27" s="1611"/>
      <c r="Y27" s="1611"/>
      <c r="Z27" s="1611"/>
      <c r="AA27" s="1611"/>
      <c r="AB27" s="1611"/>
      <c r="AC27" s="2261"/>
      <c r="AD27" s="1611"/>
      <c r="AE27" s="1611"/>
      <c r="AF27" s="2261"/>
      <c r="AG27" s="1611"/>
      <c r="AH27" s="1611"/>
      <c r="AI27" s="1611"/>
      <c r="AJ27" s="1611"/>
      <c r="AK27" s="1611"/>
      <c r="AL27" s="1611"/>
      <c r="AM27" s="1611"/>
      <c r="AN27" s="2261"/>
      <c r="AO27" s="1611"/>
      <c r="AP27" s="1611"/>
      <c r="AQ27" s="1611"/>
      <c r="AR27" s="1611"/>
      <c r="AS27" s="1611"/>
      <c r="AT27" s="1611"/>
      <c r="AU27" s="1611"/>
      <c r="AV27" s="1611"/>
      <c r="AW27" s="1611"/>
      <c r="AX27" s="1611"/>
      <c r="AY27" s="2261"/>
      <c r="AZ27" s="1611"/>
      <c r="BA27" s="2261"/>
      <c r="BB27" s="1611"/>
      <c r="BC27" s="1611" t="s">
        <v>9958</v>
      </c>
      <c r="BD27" s="2265" t="s">
        <v>9959</v>
      </c>
      <c r="BE27" s="1611" t="s">
        <v>9960</v>
      </c>
      <c r="BF27" s="1611"/>
      <c r="BG27" s="1611"/>
      <c r="BH27" s="1611" t="s">
        <v>1156</v>
      </c>
      <c r="BI27" s="2261"/>
      <c r="BJ27" s="2265"/>
      <c r="BK27" s="2265"/>
      <c r="BL27" s="1611"/>
      <c r="BM27" s="1611"/>
      <c r="BN27" s="1611"/>
      <c r="BO27" s="1611"/>
      <c r="BP27" s="1611"/>
      <c r="BQ27" s="1611"/>
      <c r="BR27" s="1611"/>
      <c r="BS27" s="1611"/>
      <c r="BT27" s="2261"/>
      <c r="BU27" s="1611"/>
      <c r="BV27" s="1611"/>
      <c r="BW27" s="1611"/>
      <c r="BX27" s="1611"/>
      <c r="BY27" s="2261"/>
      <c r="BZ27" s="1611"/>
      <c r="CA27" s="1611"/>
      <c r="CB27" s="1611"/>
      <c r="CC27" s="1611"/>
      <c r="CD27" s="1611"/>
      <c r="CE27" s="1611"/>
      <c r="CF27" s="1611"/>
      <c r="CG27" s="1611"/>
      <c r="CH27" s="1611"/>
      <c r="CI27" s="1611"/>
      <c r="CJ27" s="1611"/>
      <c r="CK27" s="1611"/>
      <c r="CL27" s="2261"/>
      <c r="CM27" s="2261"/>
      <c r="CN27" s="2261"/>
      <c r="CO27" s="1611"/>
      <c r="CP27" s="1611"/>
      <c r="CQ27" s="2265"/>
      <c r="CR27" s="1611"/>
      <c r="CS27" s="1611"/>
      <c r="CT27" s="1611"/>
      <c r="CU27" s="1611"/>
      <c r="CV27" s="1611"/>
      <c r="CW27" s="1611"/>
      <c r="CX27" s="1611"/>
      <c r="CY27" s="1611"/>
      <c r="CZ27" s="1611"/>
      <c r="DA27" s="1611"/>
      <c r="DB27" s="1611"/>
      <c r="DC27" s="1611"/>
      <c r="DD27" s="1611"/>
      <c r="DE27" s="1611"/>
      <c r="DF27" s="1611"/>
      <c r="DG27" s="1611"/>
      <c r="DH27" s="1611"/>
      <c r="DI27" s="1611"/>
      <c r="DJ27" s="1611"/>
      <c r="DK27" s="1611"/>
      <c r="DL27" s="1611"/>
      <c r="DM27" s="1611"/>
      <c r="DN27" s="1611"/>
      <c r="DO27" s="1611"/>
      <c r="DP27" s="1611"/>
      <c r="DQ27" s="1611"/>
      <c r="DR27" s="1611"/>
      <c r="DS27" s="1611"/>
      <c r="DT27" s="1611"/>
      <c r="DU27" s="1611"/>
      <c r="DV27" s="1611"/>
      <c r="DW27" s="1611"/>
      <c r="DX27" s="1611"/>
      <c r="DY27" s="1611"/>
      <c r="DZ27" s="1611"/>
      <c r="EA27" s="1611"/>
      <c r="EB27" s="1611"/>
      <c r="EC27" s="1611"/>
      <c r="ED27" s="1611"/>
      <c r="EE27" s="1611"/>
      <c r="EF27" s="1611"/>
      <c r="EG27" s="1611"/>
      <c r="EH27" s="1611"/>
      <c r="EI27" s="1611"/>
      <c r="EJ27" s="1611"/>
      <c r="EK27" s="1611"/>
      <c r="EL27" s="1611"/>
      <c r="EM27" s="1611"/>
      <c r="EN27" s="1611"/>
      <c r="EO27" s="1611"/>
      <c r="EP27" s="1611"/>
      <c r="EQ27" s="1611"/>
      <c r="ER27" s="1611"/>
      <c r="ES27" s="1611"/>
      <c r="ET27" s="1611"/>
      <c r="EU27" s="1611"/>
      <c r="EV27" s="1611"/>
      <c r="EW27" s="1611"/>
      <c r="EX27" s="1611"/>
      <c r="EY27" s="1611"/>
      <c r="EZ27" s="1611"/>
      <c r="FA27" s="1611"/>
      <c r="FB27" s="1611"/>
      <c r="FC27" s="1611"/>
      <c r="FD27" s="1611"/>
      <c r="FE27" s="1611" t="s">
        <v>9954</v>
      </c>
      <c r="FF27" s="2261">
        <v>45879</v>
      </c>
    </row>
    <row r="28" spans="1:162" s="154" customFormat="1" ht="34.5" customHeight="1">
      <c r="A28" s="148" t="s">
        <v>9965</v>
      </c>
      <c r="B28" s="1543">
        <v>36616</v>
      </c>
      <c r="C28" s="1774" t="s">
        <v>9961</v>
      </c>
      <c r="D28" s="148" t="s">
        <v>720</v>
      </c>
      <c r="E28" s="1897" t="s">
        <v>9962</v>
      </c>
      <c r="F28" s="1897">
        <v>4221118</v>
      </c>
      <c r="G28" s="1897" t="s">
        <v>9963</v>
      </c>
      <c r="H28" s="1897" t="s">
        <v>720</v>
      </c>
      <c r="I28" s="1504" t="s">
        <v>720</v>
      </c>
      <c r="J28" s="148" t="s">
        <v>9948</v>
      </c>
      <c r="K28" s="148"/>
      <c r="L28" s="1336" t="s">
        <v>436</v>
      </c>
      <c r="M28" s="1336"/>
      <c r="N28" s="1336" t="s">
        <v>9964</v>
      </c>
      <c r="O28" s="148"/>
      <c r="P28" s="148"/>
      <c r="Q28" s="148"/>
      <c r="R28" s="148"/>
      <c r="S28" s="148"/>
      <c r="T28" s="148"/>
      <c r="U28" s="148"/>
      <c r="V28" s="148"/>
      <c r="W28" s="148"/>
      <c r="X28" s="148"/>
      <c r="Y28" s="148"/>
      <c r="Z28" s="148"/>
      <c r="AA28" s="148"/>
      <c r="AB28" s="148"/>
      <c r="AC28" s="1543">
        <v>36623</v>
      </c>
      <c r="AD28" s="148" t="s">
        <v>9966</v>
      </c>
      <c r="AE28" s="148"/>
      <c r="AF28" s="1543">
        <v>36656</v>
      </c>
      <c r="AG28" s="148"/>
      <c r="AH28" s="148"/>
      <c r="AI28" s="148"/>
      <c r="AJ28" s="148"/>
      <c r="AK28" s="148"/>
      <c r="AL28" s="148"/>
      <c r="AM28" s="148"/>
      <c r="AN28" s="1543"/>
      <c r="AO28" s="148"/>
      <c r="AP28" s="148"/>
      <c r="AQ28" s="148"/>
      <c r="AR28" s="148"/>
      <c r="AS28" s="148"/>
      <c r="AT28" s="148"/>
      <c r="AU28" s="148"/>
      <c r="AV28" s="148"/>
      <c r="AW28" s="148"/>
      <c r="AX28" s="148" t="s">
        <v>9967</v>
      </c>
      <c r="AY28" s="1543"/>
      <c r="AZ28" s="148"/>
      <c r="BA28" s="1543"/>
      <c r="BB28" s="148"/>
      <c r="BC28" s="148">
        <v>692</v>
      </c>
      <c r="BD28" s="1544">
        <v>45870</v>
      </c>
      <c r="BE28" s="148" t="s">
        <v>9953</v>
      </c>
      <c r="BF28" s="148"/>
      <c r="BG28" s="148"/>
      <c r="BH28" s="148" t="s">
        <v>1156</v>
      </c>
      <c r="BI28" s="1543"/>
      <c r="BJ28" s="1544"/>
      <c r="BK28" s="1544"/>
      <c r="BL28" s="148"/>
      <c r="BM28" s="148"/>
      <c r="BN28" s="148"/>
      <c r="BO28" s="148"/>
      <c r="BP28" s="148"/>
      <c r="BQ28" s="148"/>
      <c r="BR28" s="148"/>
      <c r="BS28" s="148"/>
      <c r="BT28" s="1543"/>
      <c r="BU28" s="148"/>
      <c r="BV28" s="148"/>
      <c r="BW28" s="148"/>
      <c r="BX28" s="148"/>
      <c r="BY28" s="1543"/>
      <c r="BZ28" s="148"/>
      <c r="CA28" s="148"/>
      <c r="CB28" s="148"/>
      <c r="CC28" s="148"/>
      <c r="CD28" s="148"/>
      <c r="CE28" s="148"/>
      <c r="CF28" s="148"/>
      <c r="CG28" s="148"/>
      <c r="CH28" s="148"/>
      <c r="CI28" s="148"/>
      <c r="CJ28" s="148"/>
      <c r="CK28" s="148"/>
      <c r="CL28" s="1543"/>
      <c r="CM28" s="1543"/>
      <c r="CN28" s="1543"/>
      <c r="CO28" s="148"/>
      <c r="CP28" s="148"/>
      <c r="CQ28" s="1544"/>
      <c r="CR28" s="148"/>
      <c r="CS28" s="148"/>
      <c r="CT28" s="148"/>
      <c r="CU28" s="148"/>
      <c r="CV28" s="148"/>
      <c r="CW28" s="148"/>
      <c r="CX28" s="148"/>
      <c r="CY28" s="148"/>
      <c r="CZ28" s="148"/>
      <c r="DA28" s="148"/>
      <c r="DB28" s="148"/>
      <c r="DC28" s="148"/>
      <c r="DD28" s="148"/>
      <c r="DE28" s="148"/>
      <c r="DF28" s="148"/>
      <c r="DG28" s="148"/>
      <c r="DH28" s="148"/>
      <c r="DI28" s="148"/>
      <c r="DJ28" s="148"/>
      <c r="DK28" s="148"/>
      <c r="DL28" s="148"/>
      <c r="DM28" s="148"/>
      <c r="DN28" s="148"/>
      <c r="DO28" s="148"/>
      <c r="DP28" s="148"/>
      <c r="DQ28" s="148"/>
      <c r="DR28" s="148"/>
      <c r="DS28" s="148"/>
      <c r="DT28" s="148"/>
      <c r="DU28" s="148"/>
      <c r="DV28" s="148"/>
      <c r="DW28" s="148"/>
      <c r="DX28" s="148"/>
      <c r="DY28" s="148"/>
      <c r="DZ28" s="148"/>
      <c r="EA28" s="148"/>
      <c r="EB28" s="148"/>
      <c r="EC28" s="148"/>
      <c r="ED28" s="148"/>
      <c r="EE28" s="148"/>
      <c r="EF28" s="148"/>
      <c r="EG28" s="148"/>
      <c r="EH28" s="148"/>
      <c r="EI28" s="148"/>
      <c r="EJ28" s="148"/>
      <c r="EK28" s="148"/>
      <c r="EL28" s="148"/>
      <c r="EM28" s="148"/>
      <c r="EN28" s="148"/>
      <c r="EO28" s="148"/>
      <c r="EP28" s="148"/>
      <c r="EQ28" s="148"/>
      <c r="ER28" s="148"/>
      <c r="ES28" s="148"/>
      <c r="ET28" s="148"/>
      <c r="EU28" s="148"/>
      <c r="EV28" s="148"/>
      <c r="EW28" s="148"/>
      <c r="EX28" s="148"/>
      <c r="EY28" s="148"/>
      <c r="EZ28" s="148"/>
      <c r="FA28" s="148"/>
      <c r="FB28" s="148"/>
      <c r="FC28" s="148"/>
      <c r="FD28" s="148"/>
      <c r="FE28" s="148" t="s">
        <v>9954</v>
      </c>
      <c r="FF28" s="1543">
        <v>45879</v>
      </c>
    </row>
    <row r="29" spans="1:162" s="1044" customFormat="1" ht="28.5" customHeight="1">
      <c r="A29" s="1059" t="s">
        <v>7607</v>
      </c>
      <c r="B29" s="1045">
        <v>42076</v>
      </c>
      <c r="C29" s="1060" t="s">
        <v>7606</v>
      </c>
      <c r="D29" s="1059" t="s">
        <v>7608</v>
      </c>
      <c r="E29" s="1059" t="s">
        <v>7609</v>
      </c>
      <c r="F29" s="1059" t="s">
        <v>7610</v>
      </c>
      <c r="G29" s="1059" t="s">
        <v>7611</v>
      </c>
      <c r="H29" s="1059">
        <v>3214975738</v>
      </c>
      <c r="I29" s="1061" t="s">
        <v>7612</v>
      </c>
      <c r="J29" s="1059" t="s">
        <v>949</v>
      </c>
      <c r="K29" s="1059" t="s">
        <v>7613</v>
      </c>
      <c r="L29" s="1059" t="s">
        <v>69</v>
      </c>
      <c r="M29" s="1059" t="s">
        <v>90</v>
      </c>
      <c r="N29" s="1059" t="s">
        <v>7614</v>
      </c>
      <c r="O29" s="1059" t="s">
        <v>1153</v>
      </c>
      <c r="P29" s="1059" t="s">
        <v>8178</v>
      </c>
      <c r="Q29" s="1045" t="s">
        <v>8179</v>
      </c>
      <c r="R29" s="1059" t="s">
        <v>1153</v>
      </c>
      <c r="S29" s="1059" t="s">
        <v>1153</v>
      </c>
      <c r="T29" s="1059" t="s">
        <v>1153</v>
      </c>
      <c r="U29" s="1059" t="s">
        <v>8176</v>
      </c>
      <c r="V29" s="1045" t="s">
        <v>8177</v>
      </c>
      <c r="W29" s="1059" t="s">
        <v>1153</v>
      </c>
      <c r="X29" s="1059">
        <v>87437</v>
      </c>
      <c r="Y29" s="1059">
        <v>87437</v>
      </c>
      <c r="Z29" s="1059">
        <v>87437</v>
      </c>
      <c r="AA29" s="1045">
        <v>42066</v>
      </c>
      <c r="AB29" s="1059" t="s">
        <v>7599</v>
      </c>
      <c r="AC29" s="1045">
        <v>42089</v>
      </c>
      <c r="AD29" s="1059" t="s">
        <v>6543</v>
      </c>
      <c r="AE29" s="1059" t="s">
        <v>1153</v>
      </c>
      <c r="AF29" s="1045">
        <v>42114</v>
      </c>
      <c r="AG29" s="1059" t="s">
        <v>8076</v>
      </c>
      <c r="AH29" s="1059" t="s">
        <v>1153</v>
      </c>
      <c r="AI29" s="1059" t="s">
        <v>1153</v>
      </c>
      <c r="AJ29" s="1059" t="s">
        <v>1153</v>
      </c>
      <c r="AK29" s="1059" t="s">
        <v>1153</v>
      </c>
      <c r="AL29" s="1059" t="s">
        <v>1153</v>
      </c>
      <c r="AM29" s="1059" t="s">
        <v>1153</v>
      </c>
      <c r="AN29" s="1045">
        <v>42164</v>
      </c>
      <c r="AO29" s="1059" t="s">
        <v>8168</v>
      </c>
      <c r="AP29" s="1059" t="s">
        <v>8169</v>
      </c>
      <c r="AQ29" s="1059" t="s">
        <v>8170</v>
      </c>
      <c r="AR29" s="1059" t="s">
        <v>8171</v>
      </c>
      <c r="AS29" s="1059" t="s">
        <v>8172</v>
      </c>
      <c r="AT29" s="1059">
        <v>1.74</v>
      </c>
      <c r="AU29" s="1059">
        <v>96</v>
      </c>
      <c r="AV29" s="1059" t="s">
        <v>1153</v>
      </c>
      <c r="AW29" s="1059" t="s">
        <v>1153</v>
      </c>
      <c r="AX29" s="1059" t="s">
        <v>8173</v>
      </c>
      <c r="AY29" s="1045" t="s">
        <v>8174</v>
      </c>
      <c r="AZ29" s="1059" t="s">
        <v>8175</v>
      </c>
      <c r="BA29" s="1059" t="s">
        <v>7616</v>
      </c>
      <c r="BB29" s="1045">
        <v>42131</v>
      </c>
      <c r="BC29" s="1059">
        <v>360</v>
      </c>
      <c r="BD29" s="1062">
        <v>42201</v>
      </c>
      <c r="BE29" s="1059" t="s">
        <v>7615</v>
      </c>
      <c r="BF29" s="1059" t="s">
        <v>1156</v>
      </c>
      <c r="BG29" s="1059" t="s">
        <v>1153</v>
      </c>
      <c r="BH29" s="1059" t="s">
        <v>1153</v>
      </c>
      <c r="BI29" s="1045">
        <v>42213</v>
      </c>
      <c r="BJ29" s="1062">
        <v>42229</v>
      </c>
      <c r="BK29" s="1062">
        <v>45882</v>
      </c>
      <c r="BL29" s="1059" t="s">
        <v>1153</v>
      </c>
      <c r="BM29" s="1059" t="s">
        <v>1153</v>
      </c>
      <c r="BN29" s="1059" t="s">
        <v>1153</v>
      </c>
      <c r="BO29" s="1059" t="s">
        <v>1153</v>
      </c>
      <c r="BP29" s="1059" t="s">
        <v>1153</v>
      </c>
      <c r="BQ29" s="1059" t="s">
        <v>1153</v>
      </c>
      <c r="BR29" s="1059" t="s">
        <v>1153</v>
      </c>
      <c r="BS29" s="1059" t="s">
        <v>1153</v>
      </c>
      <c r="BT29" s="1059" t="s">
        <v>1153</v>
      </c>
      <c r="BU29" s="1059" t="s">
        <v>1153</v>
      </c>
      <c r="BV29" s="1059" t="s">
        <v>1153</v>
      </c>
      <c r="BW29" s="1059" t="s">
        <v>1153</v>
      </c>
      <c r="BX29" s="1059" t="s">
        <v>1153</v>
      </c>
      <c r="BY29" s="1059" t="s">
        <v>1153</v>
      </c>
      <c r="BZ29" s="1059" t="s">
        <v>1153</v>
      </c>
      <c r="CA29" s="1059" t="s">
        <v>1153</v>
      </c>
      <c r="CB29" s="1059" t="s">
        <v>1153</v>
      </c>
      <c r="CC29" s="1059" t="s">
        <v>1153</v>
      </c>
      <c r="CD29" s="1059" t="s">
        <v>1153</v>
      </c>
      <c r="CE29" s="1059" t="s">
        <v>1153</v>
      </c>
      <c r="CF29" s="1059" t="s">
        <v>1153</v>
      </c>
      <c r="CG29" s="1059" t="s">
        <v>1153</v>
      </c>
      <c r="CH29" s="1059" t="s">
        <v>1153</v>
      </c>
      <c r="CI29" s="1059" t="s">
        <v>1153</v>
      </c>
      <c r="CJ29" s="1059" t="s">
        <v>1153</v>
      </c>
      <c r="CK29" s="1059" t="s">
        <v>1153</v>
      </c>
      <c r="CL29" s="1059" t="s">
        <v>1153</v>
      </c>
      <c r="CM29" s="1059" t="s">
        <v>1153</v>
      </c>
      <c r="CN29" s="1059" t="s">
        <v>1153</v>
      </c>
      <c r="CO29" s="1059" t="s">
        <v>1153</v>
      </c>
      <c r="CP29" s="1059" t="s">
        <v>1153</v>
      </c>
      <c r="CQ29" s="1059" t="s">
        <v>1153</v>
      </c>
      <c r="CR29" s="1059" t="s">
        <v>1153</v>
      </c>
      <c r="CS29" s="1059" t="s">
        <v>1153</v>
      </c>
      <c r="CT29" s="1059" t="s">
        <v>1153</v>
      </c>
      <c r="CU29" s="1059" t="s">
        <v>1153</v>
      </c>
      <c r="CV29" s="1059" t="s">
        <v>1153</v>
      </c>
      <c r="CW29" s="1059" t="s">
        <v>1153</v>
      </c>
      <c r="CX29" s="1059" t="s">
        <v>1153</v>
      </c>
      <c r="CY29" s="1059" t="s">
        <v>1153</v>
      </c>
      <c r="CZ29" s="1059" t="s">
        <v>1153</v>
      </c>
      <c r="DA29" s="1059" t="s">
        <v>1153</v>
      </c>
      <c r="DB29" s="1059" t="s">
        <v>1153</v>
      </c>
      <c r="DC29" s="1059" t="s">
        <v>8739</v>
      </c>
      <c r="DD29" s="1045">
        <v>45624</v>
      </c>
      <c r="DE29" s="1059" t="s">
        <v>1153</v>
      </c>
      <c r="DF29" s="1059" t="s">
        <v>1153</v>
      </c>
      <c r="DG29" s="1059" t="s">
        <v>1153</v>
      </c>
      <c r="DH29" s="1059" t="s">
        <v>1153</v>
      </c>
      <c r="DI29" s="1059" t="s">
        <v>1153</v>
      </c>
      <c r="DJ29" s="1059" t="s">
        <v>1153</v>
      </c>
      <c r="DK29" s="1059" t="s">
        <v>8740</v>
      </c>
      <c r="DL29" s="1059" t="s">
        <v>1153</v>
      </c>
      <c r="DM29" s="1059" t="s">
        <v>1153</v>
      </c>
      <c r="DN29" s="1059" t="s">
        <v>1153</v>
      </c>
      <c r="DO29" s="1059" t="s">
        <v>1153</v>
      </c>
      <c r="DP29" s="1059" t="s">
        <v>1153</v>
      </c>
      <c r="DQ29" s="1059" t="s">
        <v>1153</v>
      </c>
      <c r="DR29" s="1059" t="s">
        <v>1153</v>
      </c>
      <c r="DS29" s="1059" t="s">
        <v>1153</v>
      </c>
      <c r="DT29" s="1059" t="s">
        <v>1153</v>
      </c>
      <c r="DU29" s="1059" t="s">
        <v>1153</v>
      </c>
      <c r="DV29" s="1059" t="s">
        <v>1153</v>
      </c>
      <c r="DW29" s="1059" t="s">
        <v>1153</v>
      </c>
      <c r="DX29" s="1059" t="s">
        <v>1153</v>
      </c>
      <c r="DY29" s="1059" t="s">
        <v>1153</v>
      </c>
      <c r="DZ29" s="1059" t="s">
        <v>1153</v>
      </c>
      <c r="EA29" s="1059" t="s">
        <v>1153</v>
      </c>
      <c r="EB29" s="1059" t="s">
        <v>1153</v>
      </c>
      <c r="EC29" s="1059" t="s">
        <v>1153</v>
      </c>
      <c r="ED29" s="1059" t="s">
        <v>1153</v>
      </c>
      <c r="EE29" s="1059" t="s">
        <v>1153</v>
      </c>
      <c r="EF29" s="1059" t="s">
        <v>1153</v>
      </c>
      <c r="EG29" s="1059" t="s">
        <v>1153</v>
      </c>
      <c r="EH29" s="1059" t="s">
        <v>1153</v>
      </c>
      <c r="EI29" s="1059" t="s">
        <v>1153</v>
      </c>
      <c r="EJ29" s="1059" t="s">
        <v>1153</v>
      </c>
      <c r="EK29" s="1059" t="s">
        <v>1153</v>
      </c>
      <c r="EL29" s="1059" t="s">
        <v>1153</v>
      </c>
      <c r="EM29" s="1059" t="s">
        <v>1153</v>
      </c>
      <c r="EN29" s="1059" t="s">
        <v>1153</v>
      </c>
      <c r="EO29" s="1059" t="s">
        <v>1153</v>
      </c>
      <c r="EP29" s="1059" t="s">
        <v>1153</v>
      </c>
      <c r="EQ29" s="1059" t="s">
        <v>1153</v>
      </c>
      <c r="ER29" s="1059" t="s">
        <v>1153</v>
      </c>
      <c r="ES29" s="1059" t="s">
        <v>1153</v>
      </c>
      <c r="ET29" s="1059" t="s">
        <v>1153</v>
      </c>
      <c r="EU29" s="1059" t="s">
        <v>7599</v>
      </c>
      <c r="EV29" s="1045">
        <v>43090</v>
      </c>
      <c r="EW29" s="1059">
        <v>0.88</v>
      </c>
      <c r="EX29" s="1059" t="s">
        <v>1153</v>
      </c>
      <c r="EY29" s="1059" t="s">
        <v>1153</v>
      </c>
      <c r="EZ29" s="1059" t="s">
        <v>1153</v>
      </c>
      <c r="FA29" s="1059" t="s">
        <v>1153</v>
      </c>
      <c r="FB29" s="1059" t="s">
        <v>1153</v>
      </c>
      <c r="FC29" s="1059" t="s">
        <v>1153</v>
      </c>
      <c r="FD29" s="1059" t="s">
        <v>9054</v>
      </c>
      <c r="FE29" s="1059" t="s">
        <v>1986</v>
      </c>
      <c r="FF29" s="1045"/>
    </row>
    <row r="30" spans="1:162" s="1044" customFormat="1" ht="28.5" customHeight="1">
      <c r="A30" s="1059" t="s">
        <v>8895</v>
      </c>
      <c r="B30" s="1045">
        <v>42090</v>
      </c>
      <c r="C30" s="1060" t="s">
        <v>8894</v>
      </c>
      <c r="D30" s="1059" t="s">
        <v>6736</v>
      </c>
      <c r="E30" s="1059" t="s">
        <v>8896</v>
      </c>
      <c r="F30" s="1059" t="s">
        <v>2665</v>
      </c>
      <c r="G30" s="1059" t="s">
        <v>8897</v>
      </c>
      <c r="H30" s="1059" t="s">
        <v>1153</v>
      </c>
      <c r="I30" s="1061" t="s">
        <v>8898</v>
      </c>
      <c r="J30" s="1059" t="s">
        <v>801</v>
      </c>
      <c r="K30" s="1059" t="s">
        <v>8899</v>
      </c>
      <c r="L30" s="1059" t="s">
        <v>69</v>
      </c>
      <c r="M30" s="1059" t="s">
        <v>90</v>
      </c>
      <c r="N30" s="1059" t="s">
        <v>1734</v>
      </c>
      <c r="O30" s="1059" t="s">
        <v>1153</v>
      </c>
      <c r="P30" s="1059" t="s">
        <v>8914</v>
      </c>
      <c r="Q30" s="1045" t="s">
        <v>8915</v>
      </c>
      <c r="R30" s="1059" t="s">
        <v>8916</v>
      </c>
      <c r="S30" s="1059" t="s">
        <v>1153</v>
      </c>
      <c r="T30" s="1059" t="s">
        <v>1153</v>
      </c>
      <c r="U30" s="1059" t="s">
        <v>8912</v>
      </c>
      <c r="V30" s="1045" t="s">
        <v>8913</v>
      </c>
      <c r="W30" s="1059">
        <v>12</v>
      </c>
      <c r="X30" s="1059">
        <v>546473</v>
      </c>
      <c r="Y30" s="1059">
        <v>546473</v>
      </c>
      <c r="Z30" s="1059">
        <v>546473</v>
      </c>
      <c r="AA30" s="1045">
        <v>45174</v>
      </c>
      <c r="AB30" s="1059">
        <v>3368</v>
      </c>
      <c r="AC30" s="1045">
        <v>45246</v>
      </c>
      <c r="AD30" s="1059" t="s">
        <v>8908</v>
      </c>
      <c r="AE30" s="1059" t="s">
        <v>1153</v>
      </c>
      <c r="AF30" s="1045" t="s">
        <v>8909</v>
      </c>
      <c r="AG30" s="1059" t="s">
        <v>8910</v>
      </c>
      <c r="AH30" s="1059" t="s">
        <v>1153</v>
      </c>
      <c r="AI30" s="1059" t="s">
        <v>1153</v>
      </c>
      <c r="AJ30" s="1059" t="s">
        <v>1153</v>
      </c>
      <c r="AK30" s="1059" t="s">
        <v>1153</v>
      </c>
      <c r="AL30" s="1059" t="s">
        <v>1153</v>
      </c>
      <c r="AM30" s="1059" t="s">
        <v>1153</v>
      </c>
      <c r="AN30" s="1045" t="s">
        <v>8911</v>
      </c>
      <c r="AO30" s="1059" t="s">
        <v>1734</v>
      </c>
      <c r="AP30" s="1059" t="s">
        <v>8900</v>
      </c>
      <c r="AQ30" s="1059" t="s">
        <v>1734</v>
      </c>
      <c r="AR30" s="1059" t="s">
        <v>325</v>
      </c>
      <c r="AS30" s="1059">
        <v>0.18</v>
      </c>
      <c r="AT30" s="1059">
        <v>0.18</v>
      </c>
      <c r="AU30" s="1059" t="s">
        <v>1153</v>
      </c>
      <c r="AV30" s="1059" t="s">
        <v>1153</v>
      </c>
      <c r="AW30" s="1059" t="s">
        <v>1153</v>
      </c>
      <c r="AX30" s="1059" t="s">
        <v>8905</v>
      </c>
      <c r="AY30" s="1045" t="s">
        <v>8906</v>
      </c>
      <c r="AZ30" s="1059" t="s">
        <v>8907</v>
      </c>
      <c r="BA30" s="1059" t="s">
        <v>1153</v>
      </c>
      <c r="BB30" s="1045" t="s">
        <v>1153</v>
      </c>
      <c r="BC30" s="1059">
        <v>359</v>
      </c>
      <c r="BD30" s="1062">
        <v>42201</v>
      </c>
      <c r="BE30" s="1059" t="s">
        <v>8901</v>
      </c>
      <c r="BF30" s="1059" t="s">
        <v>1156</v>
      </c>
      <c r="BG30" s="1059" t="s">
        <v>1153</v>
      </c>
      <c r="BH30" s="1059" t="s">
        <v>1153</v>
      </c>
      <c r="BI30" s="1045">
        <v>42216</v>
      </c>
      <c r="BJ30" s="1062">
        <v>42235</v>
      </c>
      <c r="BK30" s="1062">
        <v>45888</v>
      </c>
      <c r="BL30" s="1059" t="s">
        <v>1153</v>
      </c>
      <c r="BM30" s="1059" t="s">
        <v>1153</v>
      </c>
      <c r="BN30" s="1059" t="s">
        <v>1153</v>
      </c>
      <c r="BO30" s="1059" t="s">
        <v>1153</v>
      </c>
      <c r="BP30" s="1059" t="s">
        <v>1153</v>
      </c>
      <c r="BQ30" s="1059" t="s">
        <v>1153</v>
      </c>
      <c r="BR30" s="1059" t="s">
        <v>1153</v>
      </c>
      <c r="BS30" s="1045" t="s">
        <v>8902</v>
      </c>
      <c r="BT30" s="1045">
        <v>42401</v>
      </c>
      <c r="BU30" s="1059" t="s">
        <v>7599</v>
      </c>
      <c r="BV30" s="1045">
        <v>42492</v>
      </c>
      <c r="BW30" s="1059" t="s">
        <v>8127</v>
      </c>
      <c r="BX30" s="1059" t="s">
        <v>1153</v>
      </c>
      <c r="BY30" s="1059" t="s">
        <v>1153</v>
      </c>
      <c r="BZ30" s="1059" t="s">
        <v>1153</v>
      </c>
      <c r="CA30" s="1059" t="s">
        <v>1153</v>
      </c>
      <c r="CB30" s="1059" t="s">
        <v>1153</v>
      </c>
      <c r="CC30" s="1059" t="s">
        <v>1153</v>
      </c>
      <c r="CD30" s="1059" t="s">
        <v>1153</v>
      </c>
      <c r="CE30" s="1059" t="s">
        <v>1153</v>
      </c>
      <c r="CF30" s="1059" t="s">
        <v>1153</v>
      </c>
      <c r="CG30" s="1059" t="s">
        <v>1153</v>
      </c>
      <c r="CH30" s="1059" t="s">
        <v>1153</v>
      </c>
      <c r="CI30" s="1059" t="s">
        <v>1153</v>
      </c>
      <c r="CJ30" s="1059" t="s">
        <v>1153</v>
      </c>
      <c r="CK30" s="1059" t="s">
        <v>1153</v>
      </c>
      <c r="CL30" s="1059" t="s">
        <v>1153</v>
      </c>
      <c r="CM30" s="1059" t="s">
        <v>1153</v>
      </c>
      <c r="CN30" s="1059" t="s">
        <v>1153</v>
      </c>
      <c r="CO30" s="1059" t="s">
        <v>1153</v>
      </c>
      <c r="CP30" s="1059" t="s">
        <v>1153</v>
      </c>
      <c r="CQ30" s="1059" t="s">
        <v>1153</v>
      </c>
      <c r="CR30" s="1059" t="s">
        <v>1153</v>
      </c>
      <c r="CS30" s="1059" t="s">
        <v>1153</v>
      </c>
      <c r="CT30" s="1059" t="s">
        <v>1153</v>
      </c>
      <c r="CU30" s="1059" t="s">
        <v>1153</v>
      </c>
      <c r="CV30" s="1059" t="s">
        <v>1153</v>
      </c>
      <c r="CW30" s="1059" t="s">
        <v>1153</v>
      </c>
      <c r="CX30" s="1059" t="s">
        <v>1153</v>
      </c>
      <c r="CY30" s="1059" t="s">
        <v>1153</v>
      </c>
      <c r="CZ30" s="1059" t="s">
        <v>1153</v>
      </c>
      <c r="DA30" s="1059" t="s">
        <v>1153</v>
      </c>
      <c r="DB30" s="1059" t="s">
        <v>1153</v>
      </c>
      <c r="DC30" s="1059" t="s">
        <v>1153</v>
      </c>
      <c r="DD30" s="1059" t="s">
        <v>1153</v>
      </c>
      <c r="DE30" s="1059" t="s">
        <v>1153</v>
      </c>
      <c r="DF30" s="1059" t="s">
        <v>1153</v>
      </c>
      <c r="DG30" s="1059" t="s">
        <v>1153</v>
      </c>
      <c r="DH30" s="1059" t="s">
        <v>1153</v>
      </c>
      <c r="DI30" s="1059" t="s">
        <v>1153</v>
      </c>
      <c r="DJ30" s="1059" t="s">
        <v>1153</v>
      </c>
      <c r="DK30" s="1059" t="s">
        <v>1153</v>
      </c>
      <c r="DL30" s="1059" t="s">
        <v>1153</v>
      </c>
      <c r="DM30" s="1059" t="s">
        <v>1153</v>
      </c>
      <c r="DN30" s="1059" t="s">
        <v>1153</v>
      </c>
      <c r="DO30" s="1059" t="s">
        <v>1153</v>
      </c>
      <c r="DP30" s="1059" t="s">
        <v>1153</v>
      </c>
      <c r="DQ30" s="1059" t="s">
        <v>1153</v>
      </c>
      <c r="DR30" s="1059" t="s">
        <v>1153</v>
      </c>
      <c r="DS30" s="1059" t="s">
        <v>1153</v>
      </c>
      <c r="DT30" s="1059" t="s">
        <v>1153</v>
      </c>
      <c r="DU30" s="1059" t="s">
        <v>1153</v>
      </c>
      <c r="DV30" s="1059" t="s">
        <v>1153</v>
      </c>
      <c r="DW30" s="1059" t="s">
        <v>1153</v>
      </c>
      <c r="DX30" s="1059" t="s">
        <v>1153</v>
      </c>
      <c r="DY30" s="1059" t="s">
        <v>1153</v>
      </c>
      <c r="DZ30" s="1059" t="s">
        <v>1153</v>
      </c>
      <c r="EA30" s="1059" t="s">
        <v>1153</v>
      </c>
      <c r="EB30" s="1059" t="s">
        <v>1153</v>
      </c>
      <c r="EC30" s="1059" t="s">
        <v>1153</v>
      </c>
      <c r="ED30" s="1059" t="s">
        <v>1153</v>
      </c>
      <c r="EE30" s="1059" t="s">
        <v>1153</v>
      </c>
      <c r="EF30" s="1059" t="s">
        <v>1153</v>
      </c>
      <c r="EG30" s="1059" t="s">
        <v>1153</v>
      </c>
      <c r="EH30" s="1059" t="s">
        <v>1153</v>
      </c>
      <c r="EI30" s="1059" t="s">
        <v>1153</v>
      </c>
      <c r="EJ30" s="1059" t="s">
        <v>1153</v>
      </c>
      <c r="EK30" s="1059" t="s">
        <v>1153</v>
      </c>
      <c r="EL30" s="1059" t="s">
        <v>1153</v>
      </c>
      <c r="EM30" s="1059" t="s">
        <v>1153</v>
      </c>
      <c r="EN30" s="1059" t="s">
        <v>1153</v>
      </c>
      <c r="EO30" s="1059" t="s">
        <v>1153</v>
      </c>
      <c r="EP30" s="1059" t="s">
        <v>1153</v>
      </c>
      <c r="EQ30" s="1059" t="s">
        <v>1153</v>
      </c>
      <c r="ER30" s="1059" t="s">
        <v>1153</v>
      </c>
      <c r="ES30" s="1059" t="s">
        <v>1153</v>
      </c>
      <c r="ET30" s="1059" t="s">
        <v>1153</v>
      </c>
      <c r="EU30" s="1045" t="s">
        <v>8903</v>
      </c>
      <c r="EV30" s="1045" t="s">
        <v>8904</v>
      </c>
      <c r="EW30" s="1059" t="s">
        <v>7599</v>
      </c>
      <c r="EX30" s="1059" t="s">
        <v>1153</v>
      </c>
      <c r="EY30" s="1059" t="s">
        <v>1153</v>
      </c>
      <c r="EZ30" s="1059" t="s">
        <v>1153</v>
      </c>
      <c r="FA30" s="1059" t="s">
        <v>1153</v>
      </c>
      <c r="FB30" s="1059" t="s">
        <v>1153</v>
      </c>
      <c r="FC30" s="1059" t="s">
        <v>1153</v>
      </c>
      <c r="FD30" s="1059" t="s">
        <v>8917</v>
      </c>
      <c r="FE30" s="1059" t="s">
        <v>4704</v>
      </c>
      <c r="FF30" s="1045">
        <v>45756</v>
      </c>
    </row>
    <row r="31" spans="1:162" s="1044" customFormat="1" ht="28.5" customHeight="1">
      <c r="A31" s="1059" t="s">
        <v>8919</v>
      </c>
      <c r="B31" s="1045">
        <v>42108</v>
      </c>
      <c r="C31" s="1060" t="s">
        <v>8918</v>
      </c>
      <c r="D31" s="1059" t="s">
        <v>6736</v>
      </c>
      <c r="E31" s="1059" t="s">
        <v>8920</v>
      </c>
      <c r="F31" s="1059">
        <v>21155818</v>
      </c>
      <c r="G31" s="1059" t="s">
        <v>8921</v>
      </c>
      <c r="H31" s="1059">
        <v>3112821089</v>
      </c>
      <c r="I31" s="1061" t="s">
        <v>8922</v>
      </c>
      <c r="J31" s="1059" t="s">
        <v>98</v>
      </c>
      <c r="K31" s="1059" t="s">
        <v>8923</v>
      </c>
      <c r="L31" s="1059" t="s">
        <v>69</v>
      </c>
      <c r="M31" s="1059" t="s">
        <v>70</v>
      </c>
      <c r="N31" s="1059" t="s">
        <v>8924</v>
      </c>
      <c r="O31" s="1059" t="s">
        <v>1153</v>
      </c>
      <c r="P31" s="1059" t="s">
        <v>8934</v>
      </c>
      <c r="Q31" s="1045" t="s">
        <v>8935</v>
      </c>
      <c r="R31" s="1059" t="s">
        <v>8936</v>
      </c>
      <c r="S31" s="1059" t="s">
        <v>1153</v>
      </c>
      <c r="T31" s="1059" t="s">
        <v>1153</v>
      </c>
      <c r="U31" s="1059" t="s">
        <v>8932</v>
      </c>
      <c r="V31" s="1045" t="s">
        <v>8933</v>
      </c>
      <c r="W31" s="1059">
        <v>2209</v>
      </c>
      <c r="X31" s="1059">
        <v>114001</v>
      </c>
      <c r="Y31" s="1059">
        <v>114001</v>
      </c>
      <c r="Z31" s="1059">
        <v>114001</v>
      </c>
      <c r="AA31" s="1045">
        <v>44566</v>
      </c>
      <c r="AB31" s="1059" t="s">
        <v>1153</v>
      </c>
      <c r="AC31" s="1045" t="s">
        <v>1153</v>
      </c>
      <c r="AD31" s="1059" t="s">
        <v>1153</v>
      </c>
      <c r="AE31" s="1059" t="s">
        <v>1153</v>
      </c>
      <c r="AF31" s="1045" t="s">
        <v>8925</v>
      </c>
      <c r="AG31" s="1059" t="s">
        <v>8926</v>
      </c>
      <c r="AH31" s="1059" t="s">
        <v>1153</v>
      </c>
      <c r="AI31" s="1059" t="s">
        <v>1153</v>
      </c>
      <c r="AJ31" s="1059" t="s">
        <v>1153</v>
      </c>
      <c r="AK31" s="1059" t="s">
        <v>1153</v>
      </c>
      <c r="AL31" s="1059" t="s">
        <v>1153</v>
      </c>
      <c r="AM31" s="1059" t="s">
        <v>1153</v>
      </c>
      <c r="AN31" s="1045">
        <v>42214</v>
      </c>
      <c r="AO31" s="1059" t="s">
        <v>8927</v>
      </c>
      <c r="AP31" s="1059" t="s">
        <v>8928</v>
      </c>
      <c r="AQ31" s="1059" t="s">
        <v>220</v>
      </c>
      <c r="AR31" s="1059" t="s">
        <v>427</v>
      </c>
      <c r="AS31" s="1059">
        <v>5.0000000000000001E-3</v>
      </c>
      <c r="AT31" s="1059">
        <v>5.0000000000000001E-3</v>
      </c>
      <c r="AU31" s="1059">
        <v>5</v>
      </c>
      <c r="AV31" s="1059" t="s">
        <v>1153</v>
      </c>
      <c r="AW31" s="1059" t="s">
        <v>1153</v>
      </c>
      <c r="AX31" s="1059" t="s">
        <v>8929</v>
      </c>
      <c r="AY31" s="1045" t="s">
        <v>8930</v>
      </c>
      <c r="AZ31" s="1059" t="s">
        <v>8931</v>
      </c>
      <c r="BA31" s="1059" t="s">
        <v>1153</v>
      </c>
      <c r="BB31" s="1045" t="s">
        <v>1153</v>
      </c>
      <c r="BC31" s="1059">
        <v>474</v>
      </c>
      <c r="BD31" s="1062">
        <v>42243</v>
      </c>
      <c r="BE31" s="1059" t="s">
        <v>8127</v>
      </c>
      <c r="BF31" s="1059" t="s">
        <v>1156</v>
      </c>
      <c r="BG31" s="1059" t="s">
        <v>4831</v>
      </c>
      <c r="BH31" s="1059" t="s">
        <v>1153</v>
      </c>
      <c r="BI31" s="1045">
        <v>42254</v>
      </c>
      <c r="BJ31" s="1062">
        <v>42269</v>
      </c>
      <c r="BK31" s="1062">
        <v>45922</v>
      </c>
      <c r="BL31" s="1059" t="s">
        <v>1153</v>
      </c>
      <c r="BM31" s="1059" t="s">
        <v>1153</v>
      </c>
      <c r="BN31" s="1059" t="s">
        <v>1153</v>
      </c>
      <c r="BO31" s="1059" t="s">
        <v>1153</v>
      </c>
      <c r="BP31" s="1059" t="s">
        <v>1153</v>
      </c>
      <c r="BQ31" s="1059" t="s">
        <v>1153</v>
      </c>
      <c r="BR31" s="1059" t="s">
        <v>1153</v>
      </c>
      <c r="BS31" s="1059" t="s">
        <v>1153</v>
      </c>
      <c r="BT31" s="1059" t="s">
        <v>1153</v>
      </c>
      <c r="BU31" s="1059" t="s">
        <v>1153</v>
      </c>
      <c r="BV31" s="1059" t="s">
        <v>1153</v>
      </c>
      <c r="BW31" s="1059" t="s">
        <v>1153</v>
      </c>
      <c r="BX31" s="1059" t="s">
        <v>1153</v>
      </c>
      <c r="BY31" s="1059" t="s">
        <v>1153</v>
      </c>
      <c r="BZ31" s="1059" t="s">
        <v>1153</v>
      </c>
      <c r="CA31" s="1059" t="s">
        <v>1153</v>
      </c>
      <c r="CB31" s="1059" t="s">
        <v>1153</v>
      </c>
      <c r="CC31" s="1059" t="s">
        <v>1153</v>
      </c>
      <c r="CD31" s="1059" t="s">
        <v>1153</v>
      </c>
      <c r="CE31" s="1059" t="s">
        <v>1153</v>
      </c>
      <c r="CF31" s="1059" t="s">
        <v>1153</v>
      </c>
      <c r="CG31" s="1059" t="s">
        <v>1153</v>
      </c>
      <c r="CH31" s="1059" t="s">
        <v>1153</v>
      </c>
      <c r="CI31" s="1059" t="s">
        <v>1153</v>
      </c>
      <c r="CJ31" s="1059" t="s">
        <v>1153</v>
      </c>
      <c r="CK31" s="1059" t="s">
        <v>1153</v>
      </c>
      <c r="CL31" s="1059" t="s">
        <v>1153</v>
      </c>
      <c r="CM31" s="1059" t="s">
        <v>1153</v>
      </c>
      <c r="CN31" s="1059" t="s">
        <v>1153</v>
      </c>
      <c r="CO31" s="1059" t="s">
        <v>1153</v>
      </c>
      <c r="CP31" s="1059" t="s">
        <v>1153</v>
      </c>
      <c r="CQ31" s="1059" t="s">
        <v>1153</v>
      </c>
      <c r="CR31" s="1059" t="s">
        <v>1153</v>
      </c>
      <c r="CS31" s="1059" t="s">
        <v>1153</v>
      </c>
      <c r="CT31" s="1059" t="s">
        <v>1153</v>
      </c>
      <c r="CU31" s="1059" t="s">
        <v>1153</v>
      </c>
      <c r="CV31" s="1059" t="s">
        <v>1153</v>
      </c>
      <c r="CW31" s="1059" t="s">
        <v>1153</v>
      </c>
      <c r="CX31" s="1059" t="s">
        <v>1153</v>
      </c>
      <c r="CY31" s="1059" t="s">
        <v>1153</v>
      </c>
      <c r="CZ31" s="1059" t="s">
        <v>1153</v>
      </c>
      <c r="DA31" s="1059" t="s">
        <v>1153</v>
      </c>
      <c r="DB31" s="1059" t="s">
        <v>1153</v>
      </c>
      <c r="DC31" s="1059" t="s">
        <v>1153</v>
      </c>
      <c r="DD31" s="1059" t="s">
        <v>1153</v>
      </c>
      <c r="DE31" s="1059" t="s">
        <v>1153</v>
      </c>
      <c r="DF31" s="1059" t="s">
        <v>1153</v>
      </c>
      <c r="DG31" s="1059" t="s">
        <v>1153</v>
      </c>
      <c r="DH31" s="1059" t="s">
        <v>1153</v>
      </c>
      <c r="DI31" s="1059" t="s">
        <v>1153</v>
      </c>
      <c r="DJ31" s="1059" t="s">
        <v>1153</v>
      </c>
      <c r="DK31" s="1059" t="s">
        <v>1153</v>
      </c>
      <c r="DL31" s="1059" t="s">
        <v>1153</v>
      </c>
      <c r="DM31" s="1059" t="s">
        <v>1153</v>
      </c>
      <c r="DN31" s="1059" t="s">
        <v>1153</v>
      </c>
      <c r="DO31" s="1059" t="s">
        <v>1153</v>
      </c>
      <c r="DP31" s="1059" t="s">
        <v>1153</v>
      </c>
      <c r="DQ31" s="1059" t="s">
        <v>1153</v>
      </c>
      <c r="DR31" s="1059" t="s">
        <v>1153</v>
      </c>
      <c r="DS31" s="1059" t="s">
        <v>1153</v>
      </c>
      <c r="DT31" s="1059" t="s">
        <v>1153</v>
      </c>
      <c r="DU31" s="1059" t="s">
        <v>1153</v>
      </c>
      <c r="DV31" s="1059" t="s">
        <v>1153</v>
      </c>
      <c r="DW31" s="1059" t="s">
        <v>1153</v>
      </c>
      <c r="DX31" s="1059" t="s">
        <v>1153</v>
      </c>
      <c r="DY31" s="1059" t="s">
        <v>1153</v>
      </c>
      <c r="DZ31" s="1059" t="s">
        <v>1153</v>
      </c>
      <c r="EA31" s="1059" t="s">
        <v>1153</v>
      </c>
      <c r="EB31" s="1059" t="s">
        <v>1153</v>
      </c>
      <c r="EC31" s="1059" t="s">
        <v>1153</v>
      </c>
      <c r="ED31" s="1059" t="s">
        <v>1153</v>
      </c>
      <c r="EE31" s="1059" t="s">
        <v>1153</v>
      </c>
      <c r="EF31" s="1059" t="s">
        <v>1153</v>
      </c>
      <c r="EG31" s="1059" t="s">
        <v>1153</v>
      </c>
      <c r="EH31" s="1059" t="s">
        <v>1153</v>
      </c>
      <c r="EI31" s="1059" t="s">
        <v>1153</v>
      </c>
      <c r="EJ31" s="1059" t="s">
        <v>1153</v>
      </c>
      <c r="EK31" s="1059" t="s">
        <v>1153</v>
      </c>
      <c r="EL31" s="1059" t="s">
        <v>1153</v>
      </c>
      <c r="EM31" s="1059" t="s">
        <v>1153</v>
      </c>
      <c r="EN31" s="1059" t="s">
        <v>1153</v>
      </c>
      <c r="EO31" s="1059" t="s">
        <v>1153</v>
      </c>
      <c r="EP31" s="1059" t="s">
        <v>1153</v>
      </c>
      <c r="EQ31" s="1059" t="s">
        <v>1153</v>
      </c>
      <c r="ER31" s="1059" t="s">
        <v>1153</v>
      </c>
      <c r="ES31" s="1059" t="s">
        <v>1153</v>
      </c>
      <c r="ET31" s="1059" t="s">
        <v>1153</v>
      </c>
      <c r="EU31" s="1045">
        <v>44425</v>
      </c>
      <c r="EV31" s="1045">
        <v>44494</v>
      </c>
      <c r="EW31" s="1059" t="s">
        <v>7599</v>
      </c>
      <c r="EX31" s="1059" t="s">
        <v>1153</v>
      </c>
      <c r="EY31" s="1059" t="s">
        <v>1153</v>
      </c>
      <c r="EZ31" s="1059" t="s">
        <v>1153</v>
      </c>
      <c r="FA31" s="1059" t="s">
        <v>1153</v>
      </c>
      <c r="FB31" s="1059" t="s">
        <v>1153</v>
      </c>
      <c r="FC31" s="1059" t="s">
        <v>1153</v>
      </c>
      <c r="FD31" s="1059" t="s">
        <v>8937</v>
      </c>
      <c r="FE31" s="1059" t="s">
        <v>4704</v>
      </c>
      <c r="FF31" s="1045">
        <v>45756</v>
      </c>
    </row>
    <row r="32" spans="1:162" s="432" customFormat="1" ht="28.5" customHeight="1">
      <c r="A32" s="402" t="s">
        <v>7894</v>
      </c>
      <c r="B32" s="444">
        <v>42117</v>
      </c>
      <c r="C32" s="816" t="s">
        <v>7893</v>
      </c>
      <c r="D32" s="402" t="s">
        <v>6736</v>
      </c>
      <c r="E32" s="402" t="s">
        <v>7895</v>
      </c>
      <c r="F32" s="402" t="s">
        <v>7896</v>
      </c>
      <c r="G32" s="402" t="s">
        <v>7897</v>
      </c>
      <c r="H32" s="402">
        <v>3214898828</v>
      </c>
      <c r="I32" s="817" t="s">
        <v>7612</v>
      </c>
      <c r="J32" s="402" t="s">
        <v>949</v>
      </c>
      <c r="K32" s="402" t="s">
        <v>669</v>
      </c>
      <c r="L32" s="402" t="s">
        <v>128</v>
      </c>
      <c r="M32" s="402" t="s">
        <v>90</v>
      </c>
      <c r="N32" s="402" t="s">
        <v>7898</v>
      </c>
      <c r="O32" s="402" t="s">
        <v>1153</v>
      </c>
      <c r="P32" s="402" t="s">
        <v>1153</v>
      </c>
      <c r="Q32" s="402" t="s">
        <v>1153</v>
      </c>
      <c r="R32" s="402" t="s">
        <v>1153</v>
      </c>
      <c r="S32" s="402" t="s">
        <v>1153</v>
      </c>
      <c r="T32" s="402" t="s">
        <v>1153</v>
      </c>
      <c r="U32" s="402" t="s">
        <v>1153</v>
      </c>
      <c r="V32" s="402" t="s">
        <v>1153</v>
      </c>
      <c r="W32" s="402">
        <v>1557</v>
      </c>
      <c r="X32" s="950">
        <v>112194</v>
      </c>
      <c r="Y32" s="402">
        <v>112194</v>
      </c>
      <c r="Z32" s="402">
        <v>112194</v>
      </c>
      <c r="AA32" s="402" t="s">
        <v>7599</v>
      </c>
      <c r="AB32" s="402" t="s">
        <v>1153</v>
      </c>
      <c r="AC32" s="402" t="s">
        <v>1153</v>
      </c>
      <c r="AD32" s="402" t="s">
        <v>1153</v>
      </c>
      <c r="AE32" s="402" t="s">
        <v>1153</v>
      </c>
      <c r="AF32" s="444">
        <v>42149</v>
      </c>
      <c r="AG32" s="402" t="s">
        <v>7899</v>
      </c>
      <c r="AH32" s="402" t="s">
        <v>1153</v>
      </c>
      <c r="AI32" s="402" t="s">
        <v>1153</v>
      </c>
      <c r="AJ32" s="402" t="s">
        <v>1153</v>
      </c>
      <c r="AK32" s="402" t="s">
        <v>1153</v>
      </c>
      <c r="AL32" s="402" t="s">
        <v>1153</v>
      </c>
      <c r="AM32" s="402" t="s">
        <v>1153</v>
      </c>
      <c r="AN32" s="444">
        <v>42199</v>
      </c>
      <c r="AO32" s="402" t="s">
        <v>7900</v>
      </c>
      <c r="AP32" s="402"/>
      <c r="AQ32" s="402" t="s">
        <v>7901</v>
      </c>
      <c r="AR32" s="402" t="s">
        <v>164</v>
      </c>
      <c r="AS32" s="402" t="s">
        <v>7902</v>
      </c>
      <c r="AT32" s="402"/>
      <c r="AU32" s="402">
        <v>184</v>
      </c>
      <c r="AV32" s="402"/>
      <c r="AW32" s="402"/>
      <c r="AX32" s="402">
        <v>1279</v>
      </c>
      <c r="AY32" s="444">
        <v>44181</v>
      </c>
      <c r="AZ32" s="402" t="s">
        <v>7908</v>
      </c>
      <c r="BA32" s="402" t="s">
        <v>1153</v>
      </c>
      <c r="BB32" s="444" t="s">
        <v>1153</v>
      </c>
      <c r="BC32" s="402">
        <v>721</v>
      </c>
      <c r="BD32" s="818" t="s">
        <v>7903</v>
      </c>
      <c r="BE32" s="402" t="s">
        <v>7904</v>
      </c>
      <c r="BF32" s="402" t="s">
        <v>1156</v>
      </c>
      <c r="BG32" s="402" t="s">
        <v>1153</v>
      </c>
      <c r="BH32" s="402" t="s">
        <v>1153</v>
      </c>
      <c r="BI32" s="444">
        <v>42335</v>
      </c>
      <c r="BJ32" s="818">
        <v>42353</v>
      </c>
      <c r="BK32" s="818">
        <v>46006</v>
      </c>
      <c r="BL32" s="402" t="s">
        <v>1153</v>
      </c>
      <c r="BM32" s="402" t="s">
        <v>1153</v>
      </c>
      <c r="BN32" s="402" t="s">
        <v>1153</v>
      </c>
      <c r="BO32" s="402" t="s">
        <v>1153</v>
      </c>
      <c r="BP32" s="402" t="s">
        <v>1153</v>
      </c>
      <c r="BQ32" s="402" t="s">
        <v>1153</v>
      </c>
      <c r="BR32" s="402" t="s">
        <v>1153</v>
      </c>
      <c r="BS32" s="402" t="s">
        <v>1153</v>
      </c>
      <c r="BT32" s="402" t="s">
        <v>1153</v>
      </c>
      <c r="BU32" s="402" t="s">
        <v>1153</v>
      </c>
      <c r="BV32" s="402" t="s">
        <v>1153</v>
      </c>
      <c r="BW32" s="402" t="s">
        <v>1153</v>
      </c>
      <c r="BX32" s="402" t="s">
        <v>1153</v>
      </c>
      <c r="BY32" s="402" t="s">
        <v>1153</v>
      </c>
      <c r="BZ32" s="402" t="s">
        <v>1153</v>
      </c>
      <c r="CA32" s="402" t="s">
        <v>1153</v>
      </c>
      <c r="CB32" s="402" t="s">
        <v>1153</v>
      </c>
      <c r="CC32" s="402" t="s">
        <v>1153</v>
      </c>
      <c r="CD32" s="402" t="s">
        <v>1153</v>
      </c>
      <c r="CE32" s="402" t="s">
        <v>1153</v>
      </c>
      <c r="CF32" s="402" t="s">
        <v>1153</v>
      </c>
      <c r="CG32" s="402" t="s">
        <v>1153</v>
      </c>
      <c r="CH32" s="402" t="s">
        <v>1153</v>
      </c>
      <c r="CI32" s="402" t="s">
        <v>1153</v>
      </c>
      <c r="CJ32" s="402" t="s">
        <v>1153</v>
      </c>
      <c r="CK32" s="402" t="s">
        <v>1153</v>
      </c>
      <c r="CL32" s="402" t="s">
        <v>1153</v>
      </c>
      <c r="CM32" s="402" t="s">
        <v>1153</v>
      </c>
      <c r="CN32" s="402" t="s">
        <v>1153</v>
      </c>
      <c r="CO32" s="402" t="s">
        <v>1153</v>
      </c>
      <c r="CP32" s="402" t="s">
        <v>1153</v>
      </c>
      <c r="CQ32" s="402" t="s">
        <v>1153</v>
      </c>
      <c r="CR32" s="402" t="s">
        <v>1153</v>
      </c>
      <c r="CS32" s="402" t="s">
        <v>1153</v>
      </c>
      <c r="CT32" s="402" t="s">
        <v>1153</v>
      </c>
      <c r="CU32" s="402" t="s">
        <v>1153</v>
      </c>
      <c r="CV32" s="402" t="s">
        <v>1153</v>
      </c>
      <c r="CW32" s="402" t="s">
        <v>1153</v>
      </c>
      <c r="CX32" s="402" t="s">
        <v>1153</v>
      </c>
      <c r="CY32" s="402" t="s">
        <v>1153</v>
      </c>
      <c r="CZ32" s="402" t="s">
        <v>1153</v>
      </c>
      <c r="DA32" s="402" t="s">
        <v>1153</v>
      </c>
      <c r="DB32" s="402" t="s">
        <v>1153</v>
      </c>
      <c r="DC32" s="402" t="s">
        <v>1153</v>
      </c>
      <c r="DD32" s="402" t="s">
        <v>1153</v>
      </c>
      <c r="DE32" s="402" t="s">
        <v>1153</v>
      </c>
      <c r="DF32" s="402" t="s">
        <v>1153</v>
      </c>
      <c r="DG32" s="402" t="s">
        <v>1153</v>
      </c>
      <c r="DH32" s="402" t="s">
        <v>1153</v>
      </c>
      <c r="DI32" s="402" t="s">
        <v>1153</v>
      </c>
      <c r="DJ32" s="402" t="s">
        <v>1153</v>
      </c>
      <c r="DK32" s="402" t="s">
        <v>1153</v>
      </c>
      <c r="DL32" s="402" t="s">
        <v>1153</v>
      </c>
      <c r="DM32" s="402" t="s">
        <v>1153</v>
      </c>
      <c r="DN32" s="402" t="s">
        <v>1153</v>
      </c>
      <c r="DO32" s="402" t="s">
        <v>1153</v>
      </c>
      <c r="DP32" s="402" t="s">
        <v>1153</v>
      </c>
      <c r="DQ32" s="402" t="s">
        <v>1153</v>
      </c>
      <c r="DR32" s="402" t="s">
        <v>1153</v>
      </c>
      <c r="DS32" s="402" t="s">
        <v>1153</v>
      </c>
      <c r="DT32" s="402" t="s">
        <v>1153</v>
      </c>
      <c r="DU32" s="402" t="s">
        <v>1153</v>
      </c>
      <c r="DV32" s="402" t="s">
        <v>1153</v>
      </c>
      <c r="DW32" s="402" t="s">
        <v>1153</v>
      </c>
      <c r="DX32" s="402" t="s">
        <v>1153</v>
      </c>
      <c r="DY32" s="402" t="s">
        <v>1153</v>
      </c>
      <c r="DZ32" s="402" t="s">
        <v>1153</v>
      </c>
      <c r="EA32" s="402" t="s">
        <v>1153</v>
      </c>
      <c r="EB32" s="402" t="s">
        <v>1153</v>
      </c>
      <c r="EC32" s="402" t="s">
        <v>1153</v>
      </c>
      <c r="ED32" s="402" t="s">
        <v>1153</v>
      </c>
      <c r="EE32" s="402" t="s">
        <v>1153</v>
      </c>
      <c r="EF32" s="402" t="s">
        <v>1153</v>
      </c>
      <c r="EG32" s="402" t="s">
        <v>1153</v>
      </c>
      <c r="EH32" s="402" t="s">
        <v>1153</v>
      </c>
      <c r="EI32" s="402" t="s">
        <v>1153</v>
      </c>
      <c r="EJ32" s="402" t="s">
        <v>1153</v>
      </c>
      <c r="EK32" s="402" t="s">
        <v>1153</v>
      </c>
      <c r="EL32" s="402" t="s">
        <v>1153</v>
      </c>
      <c r="EM32" s="402" t="s">
        <v>1153</v>
      </c>
      <c r="EN32" s="402" t="s">
        <v>1153</v>
      </c>
      <c r="EO32" s="402" t="s">
        <v>1153</v>
      </c>
      <c r="EP32" s="402" t="s">
        <v>1153</v>
      </c>
      <c r="EQ32" s="402" t="s">
        <v>1153</v>
      </c>
      <c r="ER32" s="402" t="s">
        <v>1153</v>
      </c>
      <c r="ES32" s="402" t="s">
        <v>1153</v>
      </c>
      <c r="ET32" s="402" t="s">
        <v>1153</v>
      </c>
      <c r="EU32" s="444" t="s">
        <v>7905</v>
      </c>
      <c r="EV32" s="444" t="s">
        <v>7906</v>
      </c>
      <c r="EW32" s="402" t="s">
        <v>7907</v>
      </c>
      <c r="EX32" s="402" t="s">
        <v>1153</v>
      </c>
      <c r="EY32" s="402" t="s">
        <v>1153</v>
      </c>
      <c r="EZ32" s="402" t="s">
        <v>1153</v>
      </c>
      <c r="FA32" s="402" t="s">
        <v>1153</v>
      </c>
      <c r="FB32" s="402" t="s">
        <v>1153</v>
      </c>
      <c r="FC32" s="402" t="s">
        <v>1153</v>
      </c>
      <c r="FD32" s="402" t="s">
        <v>7909</v>
      </c>
      <c r="FE32" s="402" t="s">
        <v>1986</v>
      </c>
      <c r="FF32" s="444">
        <v>45615</v>
      </c>
    </row>
    <row r="33" spans="1:162" s="815" customFormat="1" ht="33" customHeight="1">
      <c r="A33" s="402" t="s">
        <v>6975</v>
      </c>
      <c r="B33" s="444">
        <v>42135</v>
      </c>
      <c r="C33" s="816" t="s">
        <v>6974</v>
      </c>
      <c r="D33" s="402" t="s">
        <v>6736</v>
      </c>
      <c r="E33" s="402" t="s">
        <v>6976</v>
      </c>
      <c r="F33" s="402">
        <v>23606264</v>
      </c>
      <c r="G33" s="402" t="s">
        <v>6977</v>
      </c>
      <c r="H33" s="402">
        <v>3219103148</v>
      </c>
      <c r="I33" s="817" t="s">
        <v>6978</v>
      </c>
      <c r="J33" s="402" t="s">
        <v>801</v>
      </c>
      <c r="K33" s="402"/>
      <c r="L33" s="402" t="s">
        <v>69</v>
      </c>
      <c r="M33" s="402" t="s">
        <v>70</v>
      </c>
      <c r="N33" s="402" t="s">
        <v>6979</v>
      </c>
      <c r="O33" s="373" t="s">
        <v>1153</v>
      </c>
      <c r="P33" s="373" t="s">
        <v>1153</v>
      </c>
      <c r="Q33" s="373" t="s">
        <v>1153</v>
      </c>
      <c r="R33" s="373" t="s">
        <v>1153</v>
      </c>
      <c r="S33" s="373" t="s">
        <v>1153</v>
      </c>
      <c r="T33" s="373" t="s">
        <v>1153</v>
      </c>
      <c r="U33" s="373" t="s">
        <v>1153</v>
      </c>
      <c r="V33" s="373" t="s">
        <v>1153</v>
      </c>
      <c r="W33" s="373" t="s">
        <v>1153</v>
      </c>
      <c r="X33" s="373" t="s">
        <v>1153</v>
      </c>
      <c r="Y33" s="373" t="s">
        <v>1153</v>
      </c>
      <c r="Z33" s="373" t="s">
        <v>1153</v>
      </c>
      <c r="AA33" s="373" t="s">
        <v>1153</v>
      </c>
      <c r="AB33" s="373" t="s">
        <v>1153</v>
      </c>
      <c r="AC33" s="373" t="s">
        <v>1153</v>
      </c>
      <c r="AD33" s="373" t="s">
        <v>1153</v>
      </c>
      <c r="AE33" s="373" t="s">
        <v>1153</v>
      </c>
      <c r="AF33" s="373" t="s">
        <v>1153</v>
      </c>
      <c r="AG33" s="373" t="s">
        <v>1153</v>
      </c>
      <c r="AH33" s="373" t="s">
        <v>1153</v>
      </c>
      <c r="AI33" s="373" t="s">
        <v>1153</v>
      </c>
      <c r="AJ33" s="373" t="s">
        <v>1153</v>
      </c>
      <c r="AK33" s="373" t="s">
        <v>1153</v>
      </c>
      <c r="AL33" s="373" t="s">
        <v>1153</v>
      </c>
      <c r="AM33" s="373" t="s">
        <v>1153</v>
      </c>
      <c r="AN33" s="373" t="s">
        <v>1153</v>
      </c>
      <c r="AO33" s="373" t="s">
        <v>1153</v>
      </c>
      <c r="AP33" s="373" t="s">
        <v>1153</v>
      </c>
      <c r="AQ33" s="373" t="s">
        <v>1153</v>
      </c>
      <c r="AR33" s="373" t="s">
        <v>1153</v>
      </c>
      <c r="AS33" s="373" t="s">
        <v>1153</v>
      </c>
      <c r="AT33" s="373" t="s">
        <v>1153</v>
      </c>
      <c r="AU33" s="373" t="s">
        <v>1153</v>
      </c>
      <c r="AV33" s="373" t="s">
        <v>1153</v>
      </c>
      <c r="AW33" s="373" t="s">
        <v>1153</v>
      </c>
      <c r="AX33" s="373" t="s">
        <v>1153</v>
      </c>
      <c r="AY33" s="373" t="s">
        <v>1153</v>
      </c>
      <c r="AZ33" s="373" t="s">
        <v>1153</v>
      </c>
      <c r="BA33" s="373" t="s">
        <v>1153</v>
      </c>
      <c r="BB33" s="373" t="s">
        <v>1153</v>
      </c>
      <c r="BC33" s="402">
        <v>264</v>
      </c>
      <c r="BD33" s="818">
        <v>42537</v>
      </c>
      <c r="BE33" s="373" t="s">
        <v>1153</v>
      </c>
      <c r="BF33" s="402" t="s">
        <v>1156</v>
      </c>
      <c r="BG33" s="373" t="s">
        <v>1153</v>
      </c>
      <c r="BH33" s="373" t="s">
        <v>1153</v>
      </c>
      <c r="BI33" s="444">
        <v>42556</v>
      </c>
      <c r="BJ33" s="373" t="s">
        <v>1153</v>
      </c>
      <c r="BK33" s="373" t="s">
        <v>1153</v>
      </c>
      <c r="BL33" s="373" t="s">
        <v>1153</v>
      </c>
      <c r="BM33" s="373" t="s">
        <v>1153</v>
      </c>
      <c r="BN33" s="373" t="s">
        <v>1153</v>
      </c>
      <c r="BO33" s="373" t="s">
        <v>1153</v>
      </c>
      <c r="BP33" s="373" t="s">
        <v>1153</v>
      </c>
      <c r="BQ33" s="373" t="s">
        <v>1153</v>
      </c>
      <c r="BR33" s="373" t="s">
        <v>1153</v>
      </c>
      <c r="BS33" s="373" t="s">
        <v>1153</v>
      </c>
      <c r="BT33" s="373" t="s">
        <v>1153</v>
      </c>
      <c r="BU33" s="373" t="s">
        <v>1153</v>
      </c>
      <c r="BV33" s="373" t="s">
        <v>1153</v>
      </c>
      <c r="BW33" s="373" t="s">
        <v>1153</v>
      </c>
      <c r="BX33" s="373" t="s">
        <v>1153</v>
      </c>
      <c r="BY33" s="373" t="s">
        <v>1153</v>
      </c>
      <c r="BZ33" s="373" t="s">
        <v>1153</v>
      </c>
      <c r="CA33" s="373" t="s">
        <v>1153</v>
      </c>
      <c r="CB33" s="373" t="s">
        <v>1153</v>
      </c>
      <c r="CC33" s="373" t="s">
        <v>1153</v>
      </c>
      <c r="CD33" s="373" t="s">
        <v>1153</v>
      </c>
      <c r="CE33" s="373" t="s">
        <v>1153</v>
      </c>
      <c r="CF33" s="373" t="s">
        <v>1153</v>
      </c>
      <c r="CG33" s="373" t="s">
        <v>1153</v>
      </c>
      <c r="CH33" s="373" t="s">
        <v>1153</v>
      </c>
      <c r="CI33" s="373" t="s">
        <v>1153</v>
      </c>
      <c r="CJ33" s="373" t="s">
        <v>1153</v>
      </c>
      <c r="CK33" s="402" t="s">
        <v>6980</v>
      </c>
      <c r="CL33" s="444">
        <v>44489</v>
      </c>
      <c r="CM33" s="444">
        <v>44636</v>
      </c>
      <c r="CN33" s="444">
        <v>44704</v>
      </c>
      <c r="CO33" s="373" t="s">
        <v>1153</v>
      </c>
      <c r="CP33" s="373" t="s">
        <v>1153</v>
      </c>
      <c r="CQ33" s="373" t="s">
        <v>1153</v>
      </c>
      <c r="CR33" s="373" t="s">
        <v>1153</v>
      </c>
      <c r="CS33" s="402" t="s">
        <v>6981</v>
      </c>
      <c r="CT33" s="373" t="s">
        <v>1153</v>
      </c>
      <c r="CU33" s="373" t="s">
        <v>1153</v>
      </c>
      <c r="CV33" s="373" t="s">
        <v>1153</v>
      </c>
      <c r="CW33" s="373" t="s">
        <v>1153</v>
      </c>
      <c r="CX33" s="373" t="s">
        <v>1153</v>
      </c>
      <c r="CY33" s="373" t="s">
        <v>1153</v>
      </c>
      <c r="CZ33" s="373" t="s">
        <v>1153</v>
      </c>
      <c r="DA33" s="373" t="s">
        <v>1153</v>
      </c>
      <c r="DB33" s="373" t="s">
        <v>1153</v>
      </c>
      <c r="DC33" s="373" t="s">
        <v>1153</v>
      </c>
      <c r="DD33" s="373" t="s">
        <v>1153</v>
      </c>
      <c r="DE33" s="373" t="s">
        <v>1153</v>
      </c>
      <c r="DF33" s="373" t="s">
        <v>1153</v>
      </c>
      <c r="DG33" s="373" t="s">
        <v>1153</v>
      </c>
      <c r="DH33" s="373" t="s">
        <v>1153</v>
      </c>
      <c r="DI33" s="373" t="s">
        <v>1153</v>
      </c>
      <c r="DJ33" s="373" t="s">
        <v>1153</v>
      </c>
      <c r="DK33" s="373" t="s">
        <v>1153</v>
      </c>
      <c r="DL33" s="373" t="s">
        <v>1153</v>
      </c>
      <c r="DM33" s="373" t="s">
        <v>1153</v>
      </c>
      <c r="DN33" s="373" t="s">
        <v>1153</v>
      </c>
      <c r="DO33" s="373" t="s">
        <v>1153</v>
      </c>
      <c r="DP33" s="373" t="s">
        <v>1153</v>
      </c>
      <c r="DQ33" s="373" t="s">
        <v>1153</v>
      </c>
      <c r="DR33" s="373" t="s">
        <v>1153</v>
      </c>
      <c r="DS33" s="373" t="s">
        <v>1153</v>
      </c>
      <c r="DT33" s="373" t="s">
        <v>1153</v>
      </c>
      <c r="DU33" s="373" t="s">
        <v>1153</v>
      </c>
      <c r="DV33" s="373" t="s">
        <v>1153</v>
      </c>
      <c r="DW33" s="373" t="s">
        <v>1153</v>
      </c>
      <c r="DX33" s="373" t="s">
        <v>1153</v>
      </c>
      <c r="DY33" s="373" t="s">
        <v>1153</v>
      </c>
      <c r="DZ33" s="373" t="s">
        <v>1153</v>
      </c>
      <c r="EA33" s="373" t="s">
        <v>1153</v>
      </c>
      <c r="EB33" s="373" t="s">
        <v>1153</v>
      </c>
      <c r="EC33" s="373" t="s">
        <v>1153</v>
      </c>
      <c r="ED33" s="373" t="s">
        <v>1153</v>
      </c>
      <c r="EE33" s="373" t="s">
        <v>1153</v>
      </c>
      <c r="EF33" s="373" t="s">
        <v>1153</v>
      </c>
      <c r="EG33" s="373" t="s">
        <v>1153</v>
      </c>
      <c r="EH33" s="373" t="s">
        <v>1153</v>
      </c>
      <c r="EI33" s="373" t="s">
        <v>1153</v>
      </c>
      <c r="EJ33" s="373" t="s">
        <v>1153</v>
      </c>
      <c r="EK33" s="373" t="s">
        <v>1153</v>
      </c>
      <c r="EL33" s="373" t="s">
        <v>1153</v>
      </c>
      <c r="EM33" s="373" t="s">
        <v>1153</v>
      </c>
      <c r="EN33" s="373" t="s">
        <v>1153</v>
      </c>
      <c r="EO33" s="373" t="s">
        <v>1153</v>
      </c>
      <c r="EP33" s="373" t="s">
        <v>1153</v>
      </c>
      <c r="EQ33" s="373" t="s">
        <v>1153</v>
      </c>
      <c r="ER33" s="373" t="s">
        <v>1153</v>
      </c>
      <c r="ES33" s="373" t="s">
        <v>1153</v>
      </c>
      <c r="ET33" s="373" t="s">
        <v>1153</v>
      </c>
      <c r="EU33" s="373" t="s">
        <v>1153</v>
      </c>
      <c r="EV33" s="373" t="s">
        <v>1153</v>
      </c>
      <c r="EW33" s="373" t="s">
        <v>1153</v>
      </c>
      <c r="EX33" s="373" t="s">
        <v>1153</v>
      </c>
      <c r="EY33" s="373" t="s">
        <v>1153</v>
      </c>
      <c r="EZ33" s="373" t="s">
        <v>1153</v>
      </c>
      <c r="FA33" s="373" t="s">
        <v>1153</v>
      </c>
      <c r="FB33" s="373" t="s">
        <v>1153</v>
      </c>
      <c r="FC33" s="373" t="s">
        <v>1153</v>
      </c>
      <c r="FD33" s="402" t="s">
        <v>6982</v>
      </c>
      <c r="FE33" s="402" t="s">
        <v>1986</v>
      </c>
      <c r="FF33" s="444">
        <v>45537</v>
      </c>
    </row>
    <row r="34" spans="1:162" s="815" customFormat="1" ht="33" customHeight="1">
      <c r="A34" s="402" t="s">
        <v>6538</v>
      </c>
      <c r="B34" s="444">
        <v>42191</v>
      </c>
      <c r="C34" s="816" t="s">
        <v>7520</v>
      </c>
      <c r="D34" s="402" t="s">
        <v>6736</v>
      </c>
      <c r="E34" s="402" t="s">
        <v>7521</v>
      </c>
      <c r="F34" s="402">
        <v>74352876</v>
      </c>
      <c r="G34" s="402" t="s">
        <v>7522</v>
      </c>
      <c r="H34" s="402">
        <v>3125025852</v>
      </c>
      <c r="I34" s="817" t="s">
        <v>7523</v>
      </c>
      <c r="J34" s="402" t="s">
        <v>322</v>
      </c>
      <c r="K34" s="402" t="s">
        <v>323</v>
      </c>
      <c r="L34" s="402" t="s">
        <v>69</v>
      </c>
      <c r="M34" s="402" t="s">
        <v>70</v>
      </c>
      <c r="N34" s="402" t="s">
        <v>6542</v>
      </c>
      <c r="O34" s="402" t="s">
        <v>6747</v>
      </c>
      <c r="P34" s="402" t="s">
        <v>7527</v>
      </c>
      <c r="Q34" s="444" t="s">
        <v>7528</v>
      </c>
      <c r="R34" s="373" t="s">
        <v>1153</v>
      </c>
      <c r="S34" s="373" t="s">
        <v>1153</v>
      </c>
      <c r="T34" s="373" t="s">
        <v>1153</v>
      </c>
      <c r="U34" s="373" t="s">
        <v>1153</v>
      </c>
      <c r="V34" s="373" t="s">
        <v>1153</v>
      </c>
      <c r="W34" s="373" t="s">
        <v>1153</v>
      </c>
      <c r="X34" s="373" t="s">
        <v>1153</v>
      </c>
      <c r="Y34" s="373" t="s">
        <v>1153</v>
      </c>
      <c r="Z34" s="373" t="s">
        <v>1153</v>
      </c>
      <c r="AA34" s="373" t="s">
        <v>1153</v>
      </c>
      <c r="AB34" s="373" t="s">
        <v>1153</v>
      </c>
      <c r="AC34" s="373" t="s">
        <v>1153</v>
      </c>
      <c r="AD34" s="373" t="s">
        <v>1153</v>
      </c>
      <c r="AE34" s="373" t="s">
        <v>1153</v>
      </c>
      <c r="AF34" s="373" t="s">
        <v>1153</v>
      </c>
      <c r="AG34" s="373" t="s">
        <v>1153</v>
      </c>
      <c r="AH34" s="373" t="s">
        <v>1153</v>
      </c>
      <c r="AI34" s="373" t="s">
        <v>1153</v>
      </c>
      <c r="AJ34" s="373" t="s">
        <v>1153</v>
      </c>
      <c r="AK34" s="373" t="s">
        <v>1153</v>
      </c>
      <c r="AL34" s="373" t="s">
        <v>1153</v>
      </c>
      <c r="AM34" s="373" t="s">
        <v>1153</v>
      </c>
      <c r="AN34" s="373" t="s">
        <v>1153</v>
      </c>
      <c r="AO34" s="373" t="s">
        <v>1153</v>
      </c>
      <c r="AP34" s="373" t="s">
        <v>1153</v>
      </c>
      <c r="AQ34" s="373" t="s">
        <v>1153</v>
      </c>
      <c r="AR34" s="373" t="s">
        <v>1153</v>
      </c>
      <c r="AS34" s="373" t="s">
        <v>1153</v>
      </c>
      <c r="AT34" s="373" t="s">
        <v>1153</v>
      </c>
      <c r="AU34" s="373" t="s">
        <v>1153</v>
      </c>
      <c r="AV34" s="373" t="s">
        <v>1153</v>
      </c>
      <c r="AW34" s="373" t="s">
        <v>1153</v>
      </c>
      <c r="AX34" s="402" t="s">
        <v>7524</v>
      </c>
      <c r="AY34" s="444" t="s">
        <v>7525</v>
      </c>
      <c r="AZ34" s="402" t="s">
        <v>7526</v>
      </c>
      <c r="BA34" s="402"/>
      <c r="BB34" s="402"/>
      <c r="BC34" s="402">
        <v>510</v>
      </c>
      <c r="BD34" s="818">
        <v>42255</v>
      </c>
      <c r="BE34" s="402" t="s">
        <v>6747</v>
      </c>
      <c r="BF34" s="402" t="s">
        <v>1156</v>
      </c>
      <c r="BG34" s="402" t="s">
        <v>1153</v>
      </c>
      <c r="BH34" s="402" t="s">
        <v>1153</v>
      </c>
      <c r="BI34" s="444">
        <v>42255</v>
      </c>
      <c r="BJ34" s="818">
        <v>42270</v>
      </c>
      <c r="BK34" s="818">
        <v>45923</v>
      </c>
      <c r="BL34" s="373" t="s">
        <v>1153</v>
      </c>
      <c r="BM34" s="373" t="s">
        <v>1153</v>
      </c>
      <c r="BN34" s="373" t="s">
        <v>1153</v>
      </c>
      <c r="BO34" s="373" t="s">
        <v>1153</v>
      </c>
      <c r="BP34" s="373" t="s">
        <v>1153</v>
      </c>
      <c r="BQ34" s="373" t="s">
        <v>1153</v>
      </c>
      <c r="BR34" s="373" t="s">
        <v>1153</v>
      </c>
      <c r="BS34" s="373" t="s">
        <v>1153</v>
      </c>
      <c r="BT34" s="373" t="s">
        <v>1153</v>
      </c>
      <c r="BU34" s="373" t="s">
        <v>1153</v>
      </c>
      <c r="BV34" s="373" t="s">
        <v>1153</v>
      </c>
      <c r="BW34" s="373" t="s">
        <v>1153</v>
      </c>
      <c r="BX34" s="373" t="s">
        <v>1153</v>
      </c>
      <c r="BY34" s="373" t="s">
        <v>1153</v>
      </c>
      <c r="BZ34" s="373" t="s">
        <v>1153</v>
      </c>
      <c r="CA34" s="373" t="s">
        <v>1153</v>
      </c>
      <c r="CB34" s="373" t="s">
        <v>1153</v>
      </c>
      <c r="CC34" s="373" t="s">
        <v>1153</v>
      </c>
      <c r="CD34" s="373" t="s">
        <v>1153</v>
      </c>
      <c r="CE34" s="373" t="s">
        <v>1153</v>
      </c>
      <c r="CF34" s="373" t="s">
        <v>1153</v>
      </c>
      <c r="CG34" s="373" t="s">
        <v>1153</v>
      </c>
      <c r="CH34" s="373" t="s">
        <v>1153</v>
      </c>
      <c r="CI34" s="373" t="s">
        <v>1153</v>
      </c>
      <c r="CJ34" s="373" t="s">
        <v>1153</v>
      </c>
      <c r="CK34" s="373" t="s">
        <v>1153</v>
      </c>
      <c r="CL34" s="373" t="s">
        <v>1153</v>
      </c>
      <c r="CM34" s="373" t="s">
        <v>1153</v>
      </c>
      <c r="CN34" s="373" t="s">
        <v>1153</v>
      </c>
      <c r="CO34" s="373" t="s">
        <v>1153</v>
      </c>
      <c r="CP34" s="373" t="s">
        <v>1153</v>
      </c>
      <c r="CQ34" s="373" t="s">
        <v>1153</v>
      </c>
      <c r="CR34" s="373" t="s">
        <v>1153</v>
      </c>
      <c r="CS34" s="373" t="s">
        <v>1153</v>
      </c>
      <c r="CT34" s="373" t="s">
        <v>1153</v>
      </c>
      <c r="CU34" s="373" t="s">
        <v>1153</v>
      </c>
      <c r="CV34" s="373" t="s">
        <v>1153</v>
      </c>
      <c r="CW34" s="373" t="s">
        <v>1153</v>
      </c>
      <c r="CX34" s="373" t="s">
        <v>1153</v>
      </c>
      <c r="CY34" s="373" t="s">
        <v>1153</v>
      </c>
      <c r="CZ34" s="373" t="s">
        <v>1153</v>
      </c>
      <c r="DA34" s="373" t="s">
        <v>1153</v>
      </c>
      <c r="DB34" s="373" t="s">
        <v>1153</v>
      </c>
      <c r="DC34" s="373" t="s">
        <v>1153</v>
      </c>
      <c r="DD34" s="373" t="s">
        <v>1153</v>
      </c>
      <c r="DE34" s="373" t="s">
        <v>1153</v>
      </c>
      <c r="DF34" s="373" t="s">
        <v>1153</v>
      </c>
      <c r="DG34" s="373" t="s">
        <v>1153</v>
      </c>
      <c r="DH34" s="373" t="s">
        <v>1153</v>
      </c>
      <c r="DI34" s="373" t="s">
        <v>1153</v>
      </c>
      <c r="DJ34" s="373" t="s">
        <v>1153</v>
      </c>
      <c r="DK34" s="373" t="s">
        <v>1153</v>
      </c>
      <c r="DL34" s="373" t="s">
        <v>1153</v>
      </c>
      <c r="DM34" s="373" t="s">
        <v>1153</v>
      </c>
      <c r="DN34" s="373" t="s">
        <v>1153</v>
      </c>
      <c r="DO34" s="373" t="s">
        <v>1153</v>
      </c>
      <c r="DP34" s="373" t="s">
        <v>1153</v>
      </c>
      <c r="DQ34" s="373" t="s">
        <v>1153</v>
      </c>
      <c r="DR34" s="373" t="s">
        <v>1153</v>
      </c>
      <c r="DS34" s="373" t="s">
        <v>1153</v>
      </c>
      <c r="DT34" s="373" t="s">
        <v>1153</v>
      </c>
      <c r="DU34" s="373" t="s">
        <v>1153</v>
      </c>
      <c r="DV34" s="373" t="s">
        <v>1153</v>
      </c>
      <c r="DW34" s="373" t="s">
        <v>1153</v>
      </c>
      <c r="DX34" s="373" t="s">
        <v>1153</v>
      </c>
      <c r="DY34" s="373" t="s">
        <v>1153</v>
      </c>
      <c r="DZ34" s="373" t="s">
        <v>1153</v>
      </c>
      <c r="EA34" s="373" t="s">
        <v>1153</v>
      </c>
      <c r="EB34" s="373" t="s">
        <v>1153</v>
      </c>
      <c r="EC34" s="373" t="s">
        <v>1153</v>
      </c>
      <c r="ED34" s="373" t="s">
        <v>1153</v>
      </c>
      <c r="EE34" s="373" t="s">
        <v>1153</v>
      </c>
      <c r="EF34" s="373" t="s">
        <v>1153</v>
      </c>
      <c r="EG34" s="373" t="s">
        <v>1153</v>
      </c>
      <c r="EH34" s="373" t="s">
        <v>1153</v>
      </c>
      <c r="EI34" s="373" t="s">
        <v>1153</v>
      </c>
      <c r="EJ34" s="373" t="s">
        <v>1153</v>
      </c>
      <c r="EK34" s="373" t="s">
        <v>1153</v>
      </c>
      <c r="EL34" s="373" t="s">
        <v>1153</v>
      </c>
      <c r="EM34" s="373" t="s">
        <v>1153</v>
      </c>
      <c r="EN34" s="373" t="s">
        <v>1153</v>
      </c>
      <c r="EO34" s="373" t="s">
        <v>1153</v>
      </c>
      <c r="EP34" s="373" t="s">
        <v>1153</v>
      </c>
      <c r="EQ34" s="373" t="s">
        <v>1153</v>
      </c>
      <c r="ER34" s="373" t="s">
        <v>1153</v>
      </c>
      <c r="ES34" s="373" t="s">
        <v>1153</v>
      </c>
      <c r="ET34" s="373" t="s">
        <v>1153</v>
      </c>
      <c r="EU34" s="373" t="s">
        <v>1153</v>
      </c>
      <c r="EV34" s="373" t="s">
        <v>1153</v>
      </c>
      <c r="EW34" s="373" t="s">
        <v>1153</v>
      </c>
      <c r="EX34" s="373" t="s">
        <v>1153</v>
      </c>
      <c r="EY34" s="373" t="s">
        <v>1153</v>
      </c>
      <c r="EZ34" s="373" t="s">
        <v>1153</v>
      </c>
      <c r="FA34" s="373" t="s">
        <v>1153</v>
      </c>
      <c r="FB34" s="373" t="s">
        <v>1153</v>
      </c>
      <c r="FC34" s="373" t="s">
        <v>1153</v>
      </c>
      <c r="FD34" s="402" t="s">
        <v>8002</v>
      </c>
      <c r="FE34" s="402" t="s">
        <v>1986</v>
      </c>
      <c r="FF34" s="444">
        <v>45771</v>
      </c>
    </row>
    <row r="35" spans="1:162" s="154" customFormat="1" ht="34.5" customHeight="1">
      <c r="A35" s="373"/>
      <c r="B35" s="813"/>
      <c r="C35" s="819" t="s">
        <v>6755</v>
      </c>
      <c r="D35" s="373" t="s">
        <v>6736</v>
      </c>
      <c r="E35" s="373" t="s">
        <v>6756</v>
      </c>
      <c r="F35" s="373">
        <v>800028576</v>
      </c>
      <c r="G35" s="437" t="s">
        <v>6757</v>
      </c>
      <c r="H35" s="373">
        <v>3112766137</v>
      </c>
      <c r="I35" s="437" t="s">
        <v>6758</v>
      </c>
      <c r="J35" s="373" t="s">
        <v>753</v>
      </c>
      <c r="K35" s="373" t="s">
        <v>294</v>
      </c>
      <c r="L35" s="373" t="s">
        <v>69</v>
      </c>
      <c r="M35" s="373" t="s">
        <v>70</v>
      </c>
      <c r="N35" s="373" t="s">
        <v>6759</v>
      </c>
      <c r="O35" s="373" t="s">
        <v>1153</v>
      </c>
      <c r="P35" s="373" t="s">
        <v>1153</v>
      </c>
      <c r="Q35" s="373" t="s">
        <v>1153</v>
      </c>
      <c r="R35" s="373" t="s">
        <v>1153</v>
      </c>
      <c r="S35" s="373" t="s">
        <v>1153</v>
      </c>
      <c r="T35" s="373" t="s">
        <v>1153</v>
      </c>
      <c r="U35" s="373" t="s">
        <v>1153</v>
      </c>
      <c r="V35" s="373" t="s">
        <v>1153</v>
      </c>
      <c r="W35" s="373" t="s">
        <v>1153</v>
      </c>
      <c r="X35" s="373" t="s">
        <v>1153</v>
      </c>
      <c r="Y35" s="373" t="s">
        <v>1153</v>
      </c>
      <c r="Z35" s="373" t="s">
        <v>1153</v>
      </c>
      <c r="AA35" s="373" t="s">
        <v>1153</v>
      </c>
      <c r="AB35" s="373" t="s">
        <v>1153</v>
      </c>
      <c r="AC35" s="373" t="s">
        <v>1153</v>
      </c>
      <c r="AD35" s="373" t="s">
        <v>1153</v>
      </c>
      <c r="AE35" s="373" t="s">
        <v>1153</v>
      </c>
      <c r="AF35" s="373" t="s">
        <v>1153</v>
      </c>
      <c r="AG35" s="373" t="s">
        <v>1153</v>
      </c>
      <c r="AH35" s="373" t="s">
        <v>1153</v>
      </c>
      <c r="AI35" s="373" t="s">
        <v>1153</v>
      </c>
      <c r="AJ35" s="373" t="s">
        <v>1153</v>
      </c>
      <c r="AK35" s="373" t="s">
        <v>1153</v>
      </c>
      <c r="AL35" s="373" t="s">
        <v>1153</v>
      </c>
      <c r="AM35" s="373" t="s">
        <v>1153</v>
      </c>
      <c r="AN35" s="373" t="s">
        <v>1153</v>
      </c>
      <c r="AO35" s="373" t="s">
        <v>1153</v>
      </c>
      <c r="AP35" s="373" t="s">
        <v>1153</v>
      </c>
      <c r="AQ35" s="373" t="s">
        <v>1153</v>
      </c>
      <c r="AR35" s="373" t="s">
        <v>1153</v>
      </c>
      <c r="AS35" s="373" t="s">
        <v>1153</v>
      </c>
      <c r="AT35" s="373" t="s">
        <v>1153</v>
      </c>
      <c r="AU35" s="373" t="s">
        <v>1153</v>
      </c>
      <c r="AV35" s="373" t="s">
        <v>1153</v>
      </c>
      <c r="AW35" s="373" t="s">
        <v>1153</v>
      </c>
      <c r="AX35" s="373" t="s">
        <v>1153</v>
      </c>
      <c r="AY35" s="373" t="s">
        <v>1153</v>
      </c>
      <c r="AZ35" s="373" t="s">
        <v>1153</v>
      </c>
      <c r="BA35" s="373" t="s">
        <v>1153</v>
      </c>
      <c r="BB35" s="373" t="s">
        <v>1153</v>
      </c>
      <c r="BC35" s="373">
        <v>756</v>
      </c>
      <c r="BD35" s="820">
        <v>42725</v>
      </c>
      <c r="BE35" s="373"/>
      <c r="BF35" s="373" t="s">
        <v>1156</v>
      </c>
      <c r="BG35" s="373" t="s">
        <v>1153</v>
      </c>
      <c r="BH35" s="373" t="s">
        <v>1153</v>
      </c>
      <c r="BI35" s="813">
        <v>42732</v>
      </c>
      <c r="BJ35" s="820">
        <v>42382</v>
      </c>
      <c r="BK35" s="820">
        <v>46400</v>
      </c>
      <c r="BL35" s="373" t="s">
        <v>1153</v>
      </c>
      <c r="BM35" s="373" t="s">
        <v>1153</v>
      </c>
      <c r="BN35" s="373" t="s">
        <v>1153</v>
      </c>
      <c r="BO35" s="373" t="s">
        <v>1153</v>
      </c>
      <c r="BP35" s="373" t="s">
        <v>1153</v>
      </c>
      <c r="BQ35" s="373" t="s">
        <v>1153</v>
      </c>
      <c r="BR35" s="373" t="s">
        <v>1153</v>
      </c>
      <c r="BS35" s="373" t="s">
        <v>7484</v>
      </c>
      <c r="BT35" s="813">
        <v>45524</v>
      </c>
      <c r="BU35" s="373" t="s">
        <v>1153</v>
      </c>
      <c r="BV35" s="373" t="s">
        <v>1153</v>
      </c>
      <c r="BW35" s="373" t="s">
        <v>1153</v>
      </c>
      <c r="BX35" s="373">
        <v>729</v>
      </c>
      <c r="BY35" s="813">
        <v>45562</v>
      </c>
      <c r="BZ35" s="373" t="s">
        <v>1986</v>
      </c>
      <c r="CA35" s="373" t="s">
        <v>1206</v>
      </c>
      <c r="CB35" s="373" t="s">
        <v>1153</v>
      </c>
      <c r="CC35" s="373" t="s">
        <v>1153</v>
      </c>
      <c r="CD35" s="373" t="s">
        <v>1153</v>
      </c>
      <c r="CE35" s="373" t="s">
        <v>1153</v>
      </c>
      <c r="CF35" s="373" t="s">
        <v>1153</v>
      </c>
      <c r="CG35" s="373" t="s">
        <v>1153</v>
      </c>
      <c r="CH35" s="373" t="s">
        <v>1153</v>
      </c>
      <c r="CI35" s="373" t="s">
        <v>1153</v>
      </c>
      <c r="CJ35" s="373" t="s">
        <v>1153</v>
      </c>
      <c r="CK35" s="373" t="s">
        <v>6760</v>
      </c>
      <c r="CL35" s="813">
        <v>45334</v>
      </c>
      <c r="CM35" s="813">
        <v>45401</v>
      </c>
      <c r="CN35" s="813">
        <v>45441</v>
      </c>
      <c r="CO35" s="373"/>
      <c r="CP35" s="373" t="s">
        <v>6761</v>
      </c>
      <c r="CQ35" s="820" t="s">
        <v>6762</v>
      </c>
      <c r="CR35" s="373"/>
      <c r="CS35" s="373" t="s">
        <v>6763</v>
      </c>
      <c r="CT35" s="373" t="s">
        <v>1153</v>
      </c>
      <c r="CU35" s="373" t="s">
        <v>1153</v>
      </c>
      <c r="CV35" s="373" t="s">
        <v>1153</v>
      </c>
      <c r="CW35" s="373" t="s">
        <v>1153</v>
      </c>
      <c r="CX35" s="373" t="s">
        <v>1153</v>
      </c>
      <c r="CY35" s="373" t="s">
        <v>1153</v>
      </c>
      <c r="CZ35" s="373" t="s">
        <v>1153</v>
      </c>
      <c r="DA35" s="373" t="s">
        <v>1153</v>
      </c>
      <c r="DB35" s="373" t="s">
        <v>1153</v>
      </c>
      <c r="DC35" s="373" t="s">
        <v>1153</v>
      </c>
      <c r="DD35" s="373" t="s">
        <v>1153</v>
      </c>
      <c r="DE35" s="373" t="s">
        <v>1153</v>
      </c>
      <c r="DF35" s="373" t="s">
        <v>1153</v>
      </c>
      <c r="DG35" s="373" t="s">
        <v>1153</v>
      </c>
      <c r="DH35" s="373" t="s">
        <v>1153</v>
      </c>
      <c r="DI35" s="373" t="s">
        <v>1153</v>
      </c>
      <c r="DJ35" s="373" t="s">
        <v>1153</v>
      </c>
      <c r="DK35" s="373" t="s">
        <v>1153</v>
      </c>
      <c r="DL35" s="373" t="s">
        <v>1153</v>
      </c>
      <c r="DM35" s="373" t="s">
        <v>1153</v>
      </c>
      <c r="DN35" s="373" t="s">
        <v>1153</v>
      </c>
      <c r="DO35" s="373" t="s">
        <v>1153</v>
      </c>
      <c r="DP35" s="373" t="s">
        <v>1153</v>
      </c>
      <c r="DQ35" s="373" t="s">
        <v>1153</v>
      </c>
      <c r="DR35" s="373" t="s">
        <v>1153</v>
      </c>
      <c r="DS35" s="373" t="s">
        <v>1153</v>
      </c>
      <c r="DT35" s="373" t="s">
        <v>1153</v>
      </c>
      <c r="DU35" s="373" t="s">
        <v>1153</v>
      </c>
      <c r="DV35" s="373" t="s">
        <v>1153</v>
      </c>
      <c r="DW35" s="373" t="s">
        <v>1153</v>
      </c>
      <c r="DX35" s="373" t="s">
        <v>1153</v>
      </c>
      <c r="DY35" s="373" t="s">
        <v>1153</v>
      </c>
      <c r="DZ35" s="373" t="s">
        <v>1153</v>
      </c>
      <c r="EA35" s="373" t="s">
        <v>1153</v>
      </c>
      <c r="EB35" s="373" t="s">
        <v>1153</v>
      </c>
      <c r="EC35" s="373" t="s">
        <v>1153</v>
      </c>
      <c r="ED35" s="373" t="s">
        <v>1153</v>
      </c>
      <c r="EE35" s="373" t="s">
        <v>1153</v>
      </c>
      <c r="EF35" s="373" t="s">
        <v>1153</v>
      </c>
      <c r="EG35" s="373" t="s">
        <v>1153</v>
      </c>
      <c r="EH35" s="373" t="s">
        <v>1153</v>
      </c>
      <c r="EI35" s="373" t="s">
        <v>1153</v>
      </c>
      <c r="EJ35" s="373" t="s">
        <v>1153</v>
      </c>
      <c r="EK35" s="373" t="s">
        <v>1153</v>
      </c>
      <c r="EL35" s="373" t="s">
        <v>1153</v>
      </c>
      <c r="EM35" s="373" t="s">
        <v>1153</v>
      </c>
      <c r="EN35" s="373" t="s">
        <v>1153</v>
      </c>
      <c r="EO35" s="373" t="s">
        <v>1153</v>
      </c>
      <c r="EP35" s="373" t="s">
        <v>1153</v>
      </c>
      <c r="EQ35" s="373" t="s">
        <v>1153</v>
      </c>
      <c r="ER35" s="373" t="s">
        <v>1153</v>
      </c>
      <c r="ES35" s="373" t="s">
        <v>1153</v>
      </c>
      <c r="ET35" s="373" t="s">
        <v>1153</v>
      </c>
      <c r="EU35" s="373" t="s">
        <v>1153</v>
      </c>
      <c r="EV35" s="373" t="s">
        <v>1153</v>
      </c>
      <c r="EW35" s="373" t="s">
        <v>1153</v>
      </c>
      <c r="EX35" s="373" t="s">
        <v>1153</v>
      </c>
      <c r="EY35" s="373" t="s">
        <v>1153</v>
      </c>
      <c r="EZ35" s="373" t="s">
        <v>1153</v>
      </c>
      <c r="FA35" s="373" t="s">
        <v>1153</v>
      </c>
      <c r="FB35" s="373" t="s">
        <v>1153</v>
      </c>
      <c r="FC35" s="373" t="s">
        <v>1153</v>
      </c>
      <c r="FD35" s="373" t="s">
        <v>7485</v>
      </c>
      <c r="FE35" s="373" t="s">
        <v>1986</v>
      </c>
      <c r="FF35" s="813">
        <v>45566</v>
      </c>
    </row>
    <row r="36" spans="1:162" s="810" customFormat="1" ht="48.75" customHeight="1">
      <c r="A36" s="373" t="s">
        <v>6795</v>
      </c>
      <c r="B36" s="813">
        <v>42153</v>
      </c>
      <c r="C36" s="819" t="s">
        <v>6794</v>
      </c>
      <c r="D36" s="373" t="s">
        <v>6736</v>
      </c>
      <c r="E36" s="373" t="s">
        <v>2325</v>
      </c>
      <c r="F36" s="373">
        <v>4221092</v>
      </c>
      <c r="G36" s="437" t="s">
        <v>3694</v>
      </c>
      <c r="H36" s="373">
        <v>3144758086</v>
      </c>
      <c r="I36" s="437" t="s">
        <v>7516</v>
      </c>
      <c r="J36" s="373" t="s">
        <v>584</v>
      </c>
      <c r="K36" s="373" t="s">
        <v>7517</v>
      </c>
      <c r="L36" s="373" t="s">
        <v>69</v>
      </c>
      <c r="M36" s="373" t="s">
        <v>70</v>
      </c>
      <c r="N36" s="373" t="s">
        <v>7518</v>
      </c>
      <c r="O36" s="373" t="s">
        <v>1153</v>
      </c>
      <c r="P36" s="373" t="s">
        <v>1153</v>
      </c>
      <c r="Q36" s="373" t="s">
        <v>1153</v>
      </c>
      <c r="R36" s="373" t="s">
        <v>1153</v>
      </c>
      <c r="S36" s="373" t="s">
        <v>1153</v>
      </c>
      <c r="T36" s="373" t="s">
        <v>1153</v>
      </c>
      <c r="U36" s="373" t="s">
        <v>1153</v>
      </c>
      <c r="V36" s="373" t="s">
        <v>1153</v>
      </c>
      <c r="W36" s="373" t="s">
        <v>1153</v>
      </c>
      <c r="X36" s="373" t="s">
        <v>1153</v>
      </c>
      <c r="Y36" s="373" t="s">
        <v>1153</v>
      </c>
      <c r="Z36" s="373" t="s">
        <v>1153</v>
      </c>
      <c r="AA36" s="373" t="s">
        <v>1153</v>
      </c>
      <c r="AB36" s="373" t="s">
        <v>1153</v>
      </c>
      <c r="AC36" s="373" t="s">
        <v>1153</v>
      </c>
      <c r="AD36" s="373" t="s">
        <v>1153</v>
      </c>
      <c r="AE36" s="373" t="s">
        <v>1153</v>
      </c>
      <c r="AF36" s="373" t="s">
        <v>1153</v>
      </c>
      <c r="AG36" s="373" t="s">
        <v>1153</v>
      </c>
      <c r="AH36" s="373" t="s">
        <v>1153</v>
      </c>
      <c r="AI36" s="373" t="s">
        <v>1153</v>
      </c>
      <c r="AJ36" s="373" t="s">
        <v>1153</v>
      </c>
      <c r="AK36" s="373" t="s">
        <v>1153</v>
      </c>
      <c r="AL36" s="373" t="s">
        <v>1153</v>
      </c>
      <c r="AM36" s="373" t="s">
        <v>1153</v>
      </c>
      <c r="AN36" s="373" t="s">
        <v>1153</v>
      </c>
      <c r="AO36" s="373" t="s">
        <v>1153</v>
      </c>
      <c r="AP36" s="373" t="s">
        <v>1153</v>
      </c>
      <c r="AQ36" s="373" t="s">
        <v>1153</v>
      </c>
      <c r="AR36" s="373" t="s">
        <v>1153</v>
      </c>
      <c r="AS36" s="373" t="s">
        <v>1153</v>
      </c>
      <c r="AT36" s="373" t="s">
        <v>1153</v>
      </c>
      <c r="AU36" s="373" t="s">
        <v>1153</v>
      </c>
      <c r="AV36" s="373" t="s">
        <v>1153</v>
      </c>
      <c r="AW36" s="373" t="s">
        <v>1153</v>
      </c>
      <c r="AX36" s="373" t="s">
        <v>1153</v>
      </c>
      <c r="AY36" s="373" t="s">
        <v>1153</v>
      </c>
      <c r="AZ36" s="373" t="s">
        <v>1153</v>
      </c>
      <c r="BA36" s="373" t="s">
        <v>1153</v>
      </c>
      <c r="BB36" s="373" t="s">
        <v>1153</v>
      </c>
      <c r="BC36" s="373">
        <v>166</v>
      </c>
      <c r="BD36" s="820">
        <v>42118</v>
      </c>
      <c r="BE36" s="373" t="s">
        <v>6747</v>
      </c>
      <c r="BF36" s="373" t="s">
        <v>1153</v>
      </c>
      <c r="BG36" s="373" t="s">
        <v>1153</v>
      </c>
      <c r="BH36" s="373" t="s">
        <v>1156</v>
      </c>
      <c r="BI36" s="813" t="s">
        <v>1860</v>
      </c>
      <c r="BJ36" s="373" t="s">
        <v>1153</v>
      </c>
      <c r="BK36" s="373" t="s">
        <v>1153</v>
      </c>
      <c r="BL36" s="373" t="s">
        <v>1153</v>
      </c>
      <c r="BM36" s="373" t="s">
        <v>1153</v>
      </c>
      <c r="BN36" s="373" t="s">
        <v>1153</v>
      </c>
      <c r="BO36" s="373" t="s">
        <v>1153</v>
      </c>
      <c r="BP36" s="373" t="s">
        <v>1153</v>
      </c>
      <c r="BQ36" s="373" t="s">
        <v>1153</v>
      </c>
      <c r="BR36" s="373" t="s">
        <v>1153</v>
      </c>
      <c r="BS36" s="373" t="s">
        <v>1153</v>
      </c>
      <c r="BT36" s="373" t="s">
        <v>1153</v>
      </c>
      <c r="BU36" s="373" t="s">
        <v>1153</v>
      </c>
      <c r="BV36" s="373" t="s">
        <v>1153</v>
      </c>
      <c r="BW36" s="373" t="s">
        <v>1153</v>
      </c>
      <c r="BX36" s="373" t="s">
        <v>1153</v>
      </c>
      <c r="BY36" s="373" t="s">
        <v>1153</v>
      </c>
      <c r="BZ36" s="373" t="s">
        <v>1153</v>
      </c>
      <c r="CA36" s="373" t="s">
        <v>1153</v>
      </c>
      <c r="CB36" s="373" t="s">
        <v>1153</v>
      </c>
      <c r="CC36" s="373" t="s">
        <v>1153</v>
      </c>
      <c r="CD36" s="373" t="s">
        <v>1153</v>
      </c>
      <c r="CE36" s="373" t="s">
        <v>1153</v>
      </c>
      <c r="CF36" s="373" t="s">
        <v>1153</v>
      </c>
      <c r="CG36" s="373" t="s">
        <v>1153</v>
      </c>
      <c r="CH36" s="373" t="s">
        <v>1153</v>
      </c>
      <c r="CI36" s="373" t="s">
        <v>1153</v>
      </c>
      <c r="CJ36" s="373" t="s">
        <v>1153</v>
      </c>
      <c r="CK36" s="373" t="s">
        <v>1153</v>
      </c>
      <c r="CL36" s="373" t="s">
        <v>1153</v>
      </c>
      <c r="CM36" s="373" t="s">
        <v>1153</v>
      </c>
      <c r="CN36" s="373" t="s">
        <v>1153</v>
      </c>
      <c r="CO36" s="373" t="s">
        <v>1153</v>
      </c>
      <c r="CP36" s="373" t="s">
        <v>1153</v>
      </c>
      <c r="CQ36" s="373" t="s">
        <v>1153</v>
      </c>
      <c r="CR36" s="373" t="s">
        <v>1153</v>
      </c>
      <c r="CS36" s="373" t="s">
        <v>1153</v>
      </c>
      <c r="CT36" s="373" t="s">
        <v>1153</v>
      </c>
      <c r="CU36" s="373" t="s">
        <v>1153</v>
      </c>
      <c r="CV36" s="373" t="s">
        <v>1153</v>
      </c>
      <c r="CW36" s="373" t="s">
        <v>1153</v>
      </c>
      <c r="CX36" s="373" t="s">
        <v>1153</v>
      </c>
      <c r="CY36" s="373" t="s">
        <v>1153</v>
      </c>
      <c r="CZ36" s="373" t="s">
        <v>1153</v>
      </c>
      <c r="DA36" s="373" t="s">
        <v>1153</v>
      </c>
      <c r="DB36" s="373" t="s">
        <v>1153</v>
      </c>
      <c r="DC36" s="373" t="s">
        <v>1153</v>
      </c>
      <c r="DD36" s="373" t="s">
        <v>1153</v>
      </c>
      <c r="DE36" s="373" t="s">
        <v>1153</v>
      </c>
      <c r="DF36" s="373" t="s">
        <v>1153</v>
      </c>
      <c r="DG36" s="373" t="s">
        <v>1153</v>
      </c>
      <c r="DH36" s="373" t="s">
        <v>1153</v>
      </c>
      <c r="DI36" s="373" t="s">
        <v>1153</v>
      </c>
      <c r="DJ36" s="373" t="s">
        <v>1153</v>
      </c>
      <c r="DK36" s="373" t="s">
        <v>1153</v>
      </c>
      <c r="DL36" s="373" t="s">
        <v>1153</v>
      </c>
      <c r="DM36" s="373" t="s">
        <v>1153</v>
      </c>
      <c r="DN36" s="373" t="s">
        <v>1153</v>
      </c>
      <c r="DO36" s="373" t="s">
        <v>1153</v>
      </c>
      <c r="DP36" s="373" t="s">
        <v>1153</v>
      </c>
      <c r="DQ36" s="373" t="s">
        <v>1153</v>
      </c>
      <c r="DR36" s="373" t="s">
        <v>1153</v>
      </c>
      <c r="DS36" s="373" t="s">
        <v>1153</v>
      </c>
      <c r="DT36" s="373" t="s">
        <v>1153</v>
      </c>
      <c r="DU36" s="373" t="s">
        <v>1153</v>
      </c>
      <c r="DV36" s="373" t="s">
        <v>1153</v>
      </c>
      <c r="DW36" s="373" t="s">
        <v>1153</v>
      </c>
      <c r="DX36" s="373" t="s">
        <v>1153</v>
      </c>
      <c r="DY36" s="373" t="s">
        <v>1153</v>
      </c>
      <c r="DZ36" s="373" t="s">
        <v>1153</v>
      </c>
      <c r="EA36" s="373" t="s">
        <v>1153</v>
      </c>
      <c r="EB36" s="373" t="s">
        <v>1153</v>
      </c>
      <c r="EC36" s="373" t="s">
        <v>1153</v>
      </c>
      <c r="ED36" s="373" t="s">
        <v>1153</v>
      </c>
      <c r="EE36" s="373" t="s">
        <v>1153</v>
      </c>
      <c r="EF36" s="373" t="s">
        <v>1153</v>
      </c>
      <c r="EG36" s="373" t="s">
        <v>1153</v>
      </c>
      <c r="EH36" s="373" t="s">
        <v>1153</v>
      </c>
      <c r="EI36" s="373" t="s">
        <v>1153</v>
      </c>
      <c r="EJ36" s="373" t="s">
        <v>1153</v>
      </c>
      <c r="EK36" s="373" t="s">
        <v>1153</v>
      </c>
      <c r="EL36" s="373" t="s">
        <v>1153</v>
      </c>
      <c r="EM36" s="373" t="s">
        <v>1153</v>
      </c>
      <c r="EN36" s="373" t="s">
        <v>1153</v>
      </c>
      <c r="EO36" s="373" t="s">
        <v>1153</v>
      </c>
      <c r="EP36" s="373" t="s">
        <v>1153</v>
      </c>
      <c r="EQ36" s="373" t="s">
        <v>1153</v>
      </c>
      <c r="ER36" s="373" t="s">
        <v>1153</v>
      </c>
      <c r="ES36" s="373" t="s">
        <v>1153</v>
      </c>
      <c r="ET36" s="373" t="s">
        <v>1153</v>
      </c>
      <c r="EU36" s="373" t="s">
        <v>1153</v>
      </c>
      <c r="EV36" s="373" t="s">
        <v>1153</v>
      </c>
      <c r="EW36" s="373" t="s">
        <v>1153</v>
      </c>
      <c r="EX36" s="373" t="s">
        <v>1153</v>
      </c>
      <c r="EY36" s="373" t="s">
        <v>1153</v>
      </c>
      <c r="EZ36" s="373" t="s">
        <v>1153</v>
      </c>
      <c r="FA36" s="373" t="s">
        <v>1153</v>
      </c>
      <c r="FB36" s="373" t="s">
        <v>1153</v>
      </c>
      <c r="FC36" s="373" t="s">
        <v>1153</v>
      </c>
      <c r="FD36" s="373" t="s">
        <v>7519</v>
      </c>
      <c r="FE36" s="373" t="s">
        <v>4704</v>
      </c>
      <c r="FF36" s="813">
        <v>45567</v>
      </c>
    </row>
    <row r="37" spans="1:162" s="1545" customFormat="1" ht="48.75" customHeight="1">
      <c r="A37" s="148" t="s">
        <v>9968</v>
      </c>
      <c r="B37" s="1543">
        <v>42251</v>
      </c>
      <c r="C37" s="1774" t="s">
        <v>9969</v>
      </c>
      <c r="D37" s="148" t="s">
        <v>6736</v>
      </c>
      <c r="E37" s="148" t="s">
        <v>9970</v>
      </c>
      <c r="F37" s="148">
        <v>4221759</v>
      </c>
      <c r="G37" s="1504" t="s">
        <v>2327</v>
      </c>
      <c r="H37" s="148" t="s">
        <v>9971</v>
      </c>
      <c r="I37" s="1504" t="s">
        <v>1153</v>
      </c>
      <c r="J37" s="148" t="s">
        <v>584</v>
      </c>
      <c r="K37" s="148" t="s">
        <v>1153</v>
      </c>
      <c r="L37" s="148" t="s">
        <v>69</v>
      </c>
      <c r="M37" s="148" t="s">
        <v>90</v>
      </c>
      <c r="N37" s="148" t="s">
        <v>407</v>
      </c>
      <c r="O37" s="1504" t="s">
        <v>1153</v>
      </c>
      <c r="P37" s="1504" t="s">
        <v>1153</v>
      </c>
      <c r="Q37" s="1504" t="s">
        <v>1153</v>
      </c>
      <c r="R37" s="1504" t="s">
        <v>1153</v>
      </c>
      <c r="S37" s="1504" t="s">
        <v>1153</v>
      </c>
      <c r="T37" s="1504" t="s">
        <v>1153</v>
      </c>
      <c r="U37" s="1504" t="s">
        <v>1153</v>
      </c>
      <c r="V37" s="1504" t="s">
        <v>1153</v>
      </c>
      <c r="W37" s="1504" t="s">
        <v>1153</v>
      </c>
      <c r="X37" s="1504" t="s">
        <v>1153</v>
      </c>
      <c r="Y37" s="1504" t="s">
        <v>1153</v>
      </c>
      <c r="Z37" s="1504" t="s">
        <v>1153</v>
      </c>
      <c r="AA37" s="1504" t="s">
        <v>1153</v>
      </c>
      <c r="AB37" s="148" t="s">
        <v>7599</v>
      </c>
      <c r="AC37" s="1543">
        <v>42264</v>
      </c>
      <c r="AD37" s="148" t="s">
        <v>1986</v>
      </c>
      <c r="AE37" s="1504" t="s">
        <v>1153</v>
      </c>
      <c r="AF37" s="1544">
        <v>42439</v>
      </c>
      <c r="AG37" s="148" t="s">
        <v>5223</v>
      </c>
      <c r="AH37" s="148" t="s">
        <v>1153</v>
      </c>
      <c r="AI37" s="148" t="s">
        <v>1153</v>
      </c>
      <c r="AJ37" s="148" t="s">
        <v>1153</v>
      </c>
      <c r="AK37" s="148" t="s">
        <v>1153</v>
      </c>
      <c r="AL37" s="148" t="s">
        <v>1153</v>
      </c>
      <c r="AM37" s="148" t="s">
        <v>1153</v>
      </c>
      <c r="AN37" s="1543">
        <v>42506</v>
      </c>
      <c r="AO37" s="148" t="s">
        <v>10324</v>
      </c>
      <c r="AP37" s="148"/>
      <c r="AQ37" s="148"/>
      <c r="AR37" s="148" t="s">
        <v>10325</v>
      </c>
      <c r="AS37" s="148"/>
      <c r="AT37" s="148"/>
      <c r="AU37" s="148"/>
      <c r="AV37" s="148"/>
      <c r="AW37" s="148"/>
      <c r="AX37" s="148"/>
      <c r="AY37" s="148"/>
      <c r="AZ37" s="148"/>
      <c r="BA37" s="148"/>
      <c r="BB37" s="148"/>
      <c r="BC37" s="148">
        <v>691</v>
      </c>
      <c r="BD37" s="1544">
        <v>45870</v>
      </c>
      <c r="BE37" s="148" t="s">
        <v>9953</v>
      </c>
      <c r="BF37" s="148"/>
      <c r="BG37" s="148"/>
      <c r="BH37" s="148" t="s">
        <v>1156</v>
      </c>
      <c r="BI37" s="1543" t="s">
        <v>10326</v>
      </c>
      <c r="BJ37" s="148"/>
      <c r="BK37" s="148"/>
      <c r="BL37" s="148"/>
      <c r="BM37" s="148"/>
      <c r="BN37" s="148"/>
      <c r="BO37" s="148"/>
      <c r="BP37" s="148"/>
      <c r="BQ37" s="148"/>
      <c r="BR37" s="148"/>
      <c r="BS37" s="148"/>
      <c r="BT37" s="148"/>
      <c r="BU37" s="148"/>
      <c r="BV37" s="148"/>
      <c r="BW37" s="148"/>
      <c r="BX37" s="148"/>
      <c r="BY37" s="148"/>
      <c r="BZ37" s="148"/>
      <c r="CA37" s="148"/>
      <c r="CB37" s="148"/>
      <c r="CC37" s="148"/>
      <c r="CD37" s="148"/>
      <c r="CE37" s="148"/>
      <c r="CF37" s="148"/>
      <c r="CG37" s="148"/>
      <c r="CH37" s="148"/>
      <c r="CI37" s="148"/>
      <c r="CJ37" s="148"/>
      <c r="CK37" s="148"/>
      <c r="CL37" s="148"/>
      <c r="CM37" s="148"/>
      <c r="CN37" s="148"/>
      <c r="CO37" s="148"/>
      <c r="CP37" s="148"/>
      <c r="CQ37" s="148"/>
      <c r="CR37" s="148"/>
      <c r="CS37" s="148"/>
      <c r="CT37" s="148"/>
      <c r="CU37" s="148"/>
      <c r="CV37" s="148"/>
      <c r="CW37" s="148"/>
      <c r="CX37" s="148"/>
      <c r="CY37" s="148"/>
      <c r="CZ37" s="148"/>
      <c r="DA37" s="148"/>
      <c r="DB37" s="148"/>
      <c r="DC37" s="148"/>
      <c r="DD37" s="148"/>
      <c r="DE37" s="148"/>
      <c r="DF37" s="148"/>
      <c r="DG37" s="148"/>
      <c r="DH37" s="148"/>
      <c r="DI37" s="148"/>
      <c r="DJ37" s="148"/>
      <c r="DK37" s="148"/>
      <c r="DL37" s="148"/>
      <c r="DM37" s="148"/>
      <c r="DN37" s="148"/>
      <c r="DO37" s="148"/>
      <c r="DP37" s="148"/>
      <c r="DQ37" s="148"/>
      <c r="DR37" s="148"/>
      <c r="DS37" s="148"/>
      <c r="DT37" s="148"/>
      <c r="DU37" s="148"/>
      <c r="DV37" s="148"/>
      <c r="DW37" s="148"/>
      <c r="DX37" s="148"/>
      <c r="DY37" s="148"/>
      <c r="DZ37" s="148"/>
      <c r="EA37" s="148"/>
      <c r="EB37" s="148"/>
      <c r="EC37" s="148"/>
      <c r="ED37" s="148"/>
      <c r="EE37" s="148"/>
      <c r="EF37" s="148"/>
      <c r="EG37" s="148"/>
      <c r="EH37" s="148"/>
      <c r="EI37" s="148"/>
      <c r="EJ37" s="148"/>
      <c r="EK37" s="148"/>
      <c r="EL37" s="148"/>
      <c r="EM37" s="148"/>
      <c r="EN37" s="148"/>
      <c r="EO37" s="148"/>
      <c r="EP37" s="148"/>
      <c r="EQ37" s="148"/>
      <c r="ER37" s="148"/>
      <c r="ES37" s="148"/>
      <c r="ET37" s="148"/>
      <c r="EU37" s="148"/>
      <c r="EV37" s="148"/>
      <c r="EW37" s="148"/>
      <c r="EX37" s="148"/>
      <c r="EY37" s="148" t="s">
        <v>1153</v>
      </c>
      <c r="EZ37" s="148" t="s">
        <v>1153</v>
      </c>
      <c r="FA37" s="148" t="s">
        <v>1153</v>
      </c>
      <c r="FB37" s="148" t="s">
        <v>1153</v>
      </c>
      <c r="FC37" s="148" t="s">
        <v>1153</v>
      </c>
      <c r="FD37" s="148" t="s">
        <v>7885</v>
      </c>
      <c r="FE37" s="148" t="s">
        <v>1986</v>
      </c>
      <c r="FF37" s="1543">
        <v>45912</v>
      </c>
    </row>
    <row r="38" spans="1:162" s="1545" customFormat="1" ht="48.75" customHeight="1">
      <c r="A38" s="148" t="s">
        <v>9787</v>
      </c>
      <c r="B38" s="1543">
        <v>42269</v>
      </c>
      <c r="C38" s="1774" t="s">
        <v>9786</v>
      </c>
      <c r="D38" s="148" t="s">
        <v>6736</v>
      </c>
      <c r="E38" s="148" t="s">
        <v>9788</v>
      </c>
      <c r="F38" s="148" t="s">
        <v>9789</v>
      </c>
      <c r="G38" s="1504" t="s">
        <v>9790</v>
      </c>
      <c r="H38" s="148">
        <v>3213177002</v>
      </c>
      <c r="I38" s="1504" t="s">
        <v>1153</v>
      </c>
      <c r="J38" s="148" t="s">
        <v>88</v>
      </c>
      <c r="K38" s="148" t="s">
        <v>1153</v>
      </c>
      <c r="L38" s="148" t="s">
        <v>69</v>
      </c>
      <c r="M38" s="148" t="s">
        <v>90</v>
      </c>
      <c r="N38" s="148" t="s">
        <v>100</v>
      </c>
      <c r="O38" s="148"/>
      <c r="P38" s="148"/>
      <c r="Q38" s="148"/>
      <c r="R38" s="148"/>
      <c r="S38" s="148"/>
      <c r="T38" s="148"/>
      <c r="U38" s="148"/>
      <c r="V38" s="148"/>
      <c r="W38" s="148"/>
      <c r="X38" s="148"/>
      <c r="Y38" s="148"/>
      <c r="Z38" s="148"/>
      <c r="AA38" s="148"/>
      <c r="AB38" s="148" t="s">
        <v>7599</v>
      </c>
      <c r="AC38" s="1543">
        <v>45938</v>
      </c>
      <c r="AD38" s="148" t="s">
        <v>9791</v>
      </c>
      <c r="AE38" s="148"/>
      <c r="AF38" s="148"/>
      <c r="AG38" s="148"/>
      <c r="AH38" s="148"/>
      <c r="AI38" s="148"/>
      <c r="AJ38" s="148"/>
      <c r="AK38" s="148"/>
      <c r="AL38" s="148"/>
      <c r="AM38" s="148"/>
      <c r="AN38" s="148"/>
      <c r="AO38" s="148"/>
      <c r="AP38" s="148"/>
      <c r="AQ38" s="148"/>
      <c r="AR38" s="148"/>
      <c r="AS38" s="148"/>
      <c r="AT38" s="148"/>
      <c r="AU38" s="148"/>
      <c r="AV38" s="148"/>
      <c r="AW38" s="148"/>
      <c r="AX38" s="148"/>
      <c r="AY38" s="148"/>
      <c r="AZ38" s="148"/>
      <c r="BA38" s="148"/>
      <c r="BB38" s="148"/>
      <c r="BC38" s="148"/>
      <c r="BD38" s="1544"/>
      <c r="BE38" s="148"/>
      <c r="BF38" s="148"/>
      <c r="BG38" s="148"/>
      <c r="BH38" s="148"/>
      <c r="BI38" s="1543"/>
      <c r="BJ38" s="148"/>
      <c r="BK38" s="148"/>
      <c r="BL38" s="148"/>
      <c r="BM38" s="148"/>
      <c r="BN38" s="148"/>
      <c r="BO38" s="148"/>
      <c r="BP38" s="148"/>
      <c r="BQ38" s="148"/>
      <c r="BR38" s="148"/>
      <c r="BS38" s="148"/>
      <c r="BT38" s="148"/>
      <c r="BU38" s="148"/>
      <c r="BV38" s="148"/>
      <c r="BW38" s="148"/>
      <c r="BX38" s="148"/>
      <c r="BY38" s="148"/>
      <c r="BZ38" s="148"/>
      <c r="CA38" s="148"/>
      <c r="CB38" s="148"/>
      <c r="CC38" s="148"/>
      <c r="CD38" s="148"/>
      <c r="CE38" s="148"/>
      <c r="CF38" s="148"/>
      <c r="CG38" s="148"/>
      <c r="CH38" s="148"/>
      <c r="CI38" s="148"/>
      <c r="CJ38" s="148"/>
      <c r="CK38" s="148"/>
      <c r="CL38" s="148"/>
      <c r="CM38" s="148"/>
      <c r="CN38" s="148"/>
      <c r="CO38" s="148"/>
      <c r="CP38" s="148"/>
      <c r="CQ38" s="148"/>
      <c r="CR38" s="148"/>
      <c r="CS38" s="148"/>
      <c r="CT38" s="148"/>
      <c r="CU38" s="148"/>
      <c r="CV38" s="148"/>
      <c r="CW38" s="148"/>
      <c r="CX38" s="148"/>
      <c r="CY38" s="148"/>
      <c r="CZ38" s="148"/>
      <c r="DA38" s="148"/>
      <c r="DB38" s="148"/>
      <c r="DC38" s="148"/>
      <c r="DD38" s="148"/>
      <c r="DE38" s="148"/>
      <c r="DF38" s="148"/>
      <c r="DG38" s="148"/>
      <c r="DH38" s="148"/>
      <c r="DI38" s="148"/>
      <c r="DJ38" s="148"/>
      <c r="DK38" s="148"/>
      <c r="DL38" s="148"/>
      <c r="DM38" s="148"/>
      <c r="DN38" s="148"/>
      <c r="DO38" s="148"/>
      <c r="DP38" s="148"/>
      <c r="DQ38" s="148"/>
      <c r="DR38" s="148"/>
      <c r="DS38" s="148"/>
      <c r="DT38" s="148"/>
      <c r="DU38" s="148"/>
      <c r="DV38" s="148"/>
      <c r="DW38" s="148"/>
      <c r="DX38" s="148"/>
      <c r="DY38" s="148"/>
      <c r="DZ38" s="148"/>
      <c r="EA38" s="148"/>
      <c r="EB38" s="148"/>
      <c r="EC38" s="148"/>
      <c r="ED38" s="148"/>
      <c r="EE38" s="148"/>
      <c r="EF38" s="148"/>
      <c r="EG38" s="148"/>
      <c r="EH38" s="148"/>
      <c r="EI38" s="148"/>
      <c r="EJ38" s="148"/>
      <c r="EK38" s="148"/>
      <c r="EL38" s="148"/>
      <c r="EM38" s="148"/>
      <c r="EN38" s="148"/>
      <c r="EO38" s="148"/>
      <c r="EP38" s="148"/>
      <c r="EQ38" s="148"/>
      <c r="ER38" s="148"/>
      <c r="ES38" s="148"/>
      <c r="ET38" s="148"/>
      <c r="EU38" s="148"/>
      <c r="EV38" s="148"/>
      <c r="EW38" s="148"/>
      <c r="EX38" s="148"/>
      <c r="EY38" s="148" t="s">
        <v>1153</v>
      </c>
      <c r="EZ38" s="148" t="s">
        <v>1153</v>
      </c>
      <c r="FA38" s="148" t="s">
        <v>1153</v>
      </c>
      <c r="FB38" s="148" t="s">
        <v>1153</v>
      </c>
      <c r="FC38" s="148" t="s">
        <v>1153</v>
      </c>
      <c r="FD38" s="148" t="s">
        <v>9792</v>
      </c>
      <c r="FE38" s="148" t="s">
        <v>4704</v>
      </c>
      <c r="FF38" s="1543">
        <v>45854</v>
      </c>
    </row>
    <row r="40" spans="1:162" s="432" customFormat="1" ht="36" customHeight="1">
      <c r="A40" s="403" t="s">
        <v>11453</v>
      </c>
      <c r="B40" s="2430" t="s">
        <v>11454</v>
      </c>
      <c r="C40" s="2431" t="s">
        <v>6551</v>
      </c>
      <c r="D40" s="403" t="s">
        <v>6736</v>
      </c>
      <c r="E40" s="403" t="s">
        <v>9282</v>
      </c>
      <c r="F40" s="2432">
        <v>51740821</v>
      </c>
      <c r="G40" s="403" t="s">
        <v>6552</v>
      </c>
      <c r="H40" s="403">
        <v>3134475437</v>
      </c>
      <c r="I40" s="2701" t="s">
        <v>6553</v>
      </c>
      <c r="J40" s="403" t="s">
        <v>322</v>
      </c>
      <c r="K40" s="403" t="s">
        <v>1153</v>
      </c>
      <c r="L40" s="403" t="s">
        <v>69</v>
      </c>
      <c r="M40" s="403" t="s">
        <v>70</v>
      </c>
      <c r="N40" s="403" t="s">
        <v>5389</v>
      </c>
      <c r="O40" s="403" t="s">
        <v>1153</v>
      </c>
      <c r="P40" s="403" t="s">
        <v>9286</v>
      </c>
      <c r="Q40" s="2430" t="s">
        <v>9284</v>
      </c>
      <c r="R40" s="403" t="s">
        <v>9285</v>
      </c>
      <c r="S40" s="403" t="s">
        <v>1153</v>
      </c>
      <c r="T40" s="403" t="s">
        <v>1153</v>
      </c>
      <c r="U40" s="403" t="s">
        <v>9283</v>
      </c>
      <c r="V40" s="2430">
        <v>45743</v>
      </c>
      <c r="W40" s="403" t="s">
        <v>11947</v>
      </c>
      <c r="X40" s="403">
        <v>502646</v>
      </c>
      <c r="Y40" s="403">
        <v>502646</v>
      </c>
      <c r="Z40" s="403">
        <v>502606</v>
      </c>
      <c r="AA40" s="2430">
        <v>46078</v>
      </c>
      <c r="AB40" s="403" t="s">
        <v>7599</v>
      </c>
      <c r="AC40" s="2434">
        <v>42333</v>
      </c>
      <c r="AD40" s="403" t="s">
        <v>6543</v>
      </c>
      <c r="AE40" s="403" t="s">
        <v>1153</v>
      </c>
      <c r="AF40" s="2434">
        <v>42352</v>
      </c>
      <c r="AG40" s="403" t="s">
        <v>6554</v>
      </c>
      <c r="AH40" s="403" t="s">
        <v>1153</v>
      </c>
      <c r="AI40" s="403" t="s">
        <v>1153</v>
      </c>
      <c r="AJ40" s="403" t="s">
        <v>1153</v>
      </c>
      <c r="AK40" s="403" t="s">
        <v>1153</v>
      </c>
      <c r="AL40" s="403" t="s">
        <v>1153</v>
      </c>
      <c r="AM40" s="403" t="s">
        <v>1153</v>
      </c>
      <c r="AN40" s="2430">
        <v>42367</v>
      </c>
      <c r="AO40" s="403" t="s">
        <v>6555</v>
      </c>
      <c r="AP40" s="403" t="s">
        <v>1153</v>
      </c>
      <c r="AQ40" s="403" t="s">
        <v>5389</v>
      </c>
      <c r="AR40" s="403" t="s">
        <v>1153</v>
      </c>
      <c r="AS40" s="403" t="s">
        <v>1153</v>
      </c>
      <c r="AT40" s="403" t="s">
        <v>1153</v>
      </c>
      <c r="AU40" s="403" t="s">
        <v>1153</v>
      </c>
      <c r="AV40" s="403" t="s">
        <v>1153</v>
      </c>
      <c r="AW40" s="403" t="s">
        <v>1153</v>
      </c>
      <c r="AX40" s="403" t="s">
        <v>1153</v>
      </c>
      <c r="AY40" s="403" t="s">
        <v>1153</v>
      </c>
      <c r="AZ40" s="403" t="s">
        <v>1153</v>
      </c>
      <c r="BA40" s="403" t="s">
        <v>1153</v>
      </c>
      <c r="BB40" s="403" t="s">
        <v>1153</v>
      </c>
      <c r="BC40" s="403">
        <v>6</v>
      </c>
      <c r="BD40" s="2434">
        <v>42376</v>
      </c>
      <c r="BE40" s="403" t="s">
        <v>6556</v>
      </c>
      <c r="BF40" s="403" t="s">
        <v>1156</v>
      </c>
      <c r="BG40" s="403" t="s">
        <v>1153</v>
      </c>
      <c r="BH40" s="403" t="s">
        <v>1153</v>
      </c>
      <c r="BI40" s="2434">
        <v>42397</v>
      </c>
      <c r="BJ40" s="403" t="s">
        <v>1153</v>
      </c>
      <c r="BK40" s="403" t="s">
        <v>1153</v>
      </c>
      <c r="BL40" s="403" t="s">
        <v>1153</v>
      </c>
      <c r="BM40" s="403" t="s">
        <v>1153</v>
      </c>
      <c r="BN40" s="403" t="s">
        <v>1153</v>
      </c>
      <c r="BO40" s="403" t="s">
        <v>1153</v>
      </c>
      <c r="BP40" s="403" t="s">
        <v>1153</v>
      </c>
      <c r="BQ40" s="403" t="s">
        <v>1153</v>
      </c>
      <c r="BR40" s="403" t="s">
        <v>1153</v>
      </c>
      <c r="BS40" s="403" t="s">
        <v>1153</v>
      </c>
      <c r="BT40" s="403" t="s">
        <v>1153</v>
      </c>
      <c r="BU40" s="403" t="s">
        <v>1153</v>
      </c>
      <c r="BV40" s="403" t="s">
        <v>1153</v>
      </c>
      <c r="BW40" s="403" t="s">
        <v>1153</v>
      </c>
      <c r="BX40" s="403" t="s">
        <v>1153</v>
      </c>
      <c r="BY40" s="2434">
        <v>42492</v>
      </c>
      <c r="BZ40" s="403" t="s">
        <v>6547</v>
      </c>
      <c r="CA40" s="403" t="s">
        <v>1206</v>
      </c>
      <c r="CB40" s="403" t="s">
        <v>1153</v>
      </c>
      <c r="CC40" s="403" t="s">
        <v>1153</v>
      </c>
      <c r="CD40" s="403" t="s">
        <v>1153</v>
      </c>
      <c r="CE40" s="403" t="s">
        <v>1153</v>
      </c>
      <c r="CF40" s="403" t="s">
        <v>1153</v>
      </c>
      <c r="CG40" s="403" t="s">
        <v>1153</v>
      </c>
      <c r="CH40" s="403" t="s">
        <v>1153</v>
      </c>
      <c r="CI40" s="403" t="s">
        <v>1153</v>
      </c>
      <c r="CJ40" s="403" t="s">
        <v>1153</v>
      </c>
      <c r="CK40" s="403" t="s">
        <v>1153</v>
      </c>
      <c r="CL40" s="403" t="s">
        <v>1153</v>
      </c>
      <c r="CM40" s="403" t="s">
        <v>1153</v>
      </c>
      <c r="CN40" s="403" t="s">
        <v>1153</v>
      </c>
      <c r="CO40" s="403" t="s">
        <v>1153</v>
      </c>
      <c r="CP40" s="403" t="s">
        <v>1153</v>
      </c>
      <c r="CQ40" s="403" t="s">
        <v>1153</v>
      </c>
      <c r="CR40" s="403" t="s">
        <v>1153</v>
      </c>
      <c r="CS40" s="403" t="s">
        <v>1153</v>
      </c>
      <c r="CT40" s="403" t="s">
        <v>1153</v>
      </c>
      <c r="CU40" s="403" t="s">
        <v>1153</v>
      </c>
      <c r="CV40" s="403" t="s">
        <v>1153</v>
      </c>
      <c r="CW40" s="403" t="s">
        <v>1153</v>
      </c>
      <c r="CX40" s="403" t="s">
        <v>1153</v>
      </c>
      <c r="CY40" s="403" t="s">
        <v>1153</v>
      </c>
      <c r="CZ40" s="403" t="s">
        <v>1153</v>
      </c>
      <c r="DA40" s="403" t="s">
        <v>1153</v>
      </c>
      <c r="DB40" s="403" t="s">
        <v>1153</v>
      </c>
      <c r="DC40" s="403" t="s">
        <v>1153</v>
      </c>
      <c r="DD40" s="403" t="s">
        <v>1153</v>
      </c>
      <c r="DE40" s="403" t="s">
        <v>1153</v>
      </c>
      <c r="DF40" s="403" t="s">
        <v>1153</v>
      </c>
      <c r="DG40" s="403" t="s">
        <v>1153</v>
      </c>
      <c r="DH40" s="403">
        <v>507</v>
      </c>
      <c r="DI40" s="2430">
        <v>46120</v>
      </c>
      <c r="DJ40" s="2430">
        <v>46135</v>
      </c>
      <c r="DK40" s="403" t="s">
        <v>1153</v>
      </c>
      <c r="DL40" s="403" t="s">
        <v>1153</v>
      </c>
      <c r="DM40" s="403" t="s">
        <v>1153</v>
      </c>
      <c r="DN40" s="403" t="s">
        <v>1153</v>
      </c>
      <c r="DO40" s="403" t="s">
        <v>1153</v>
      </c>
      <c r="DP40" s="403" t="s">
        <v>1153</v>
      </c>
      <c r="DQ40" s="403" t="s">
        <v>1153</v>
      </c>
      <c r="DR40" s="403" t="s">
        <v>1153</v>
      </c>
      <c r="DS40" s="403" t="s">
        <v>1153</v>
      </c>
      <c r="DT40" s="403" t="s">
        <v>1153</v>
      </c>
      <c r="DU40" s="403" t="s">
        <v>1153</v>
      </c>
      <c r="DV40" s="403" t="s">
        <v>1153</v>
      </c>
      <c r="DW40" s="403" t="s">
        <v>1153</v>
      </c>
      <c r="DX40" s="403" t="s">
        <v>1153</v>
      </c>
      <c r="DY40" s="403" t="s">
        <v>1153</v>
      </c>
      <c r="DZ40" s="403" t="s">
        <v>1153</v>
      </c>
      <c r="EA40" s="403" t="s">
        <v>1153</v>
      </c>
      <c r="EB40" s="403" t="s">
        <v>1153</v>
      </c>
      <c r="EC40" s="403" t="s">
        <v>1153</v>
      </c>
      <c r="ED40" s="403" t="s">
        <v>1153</v>
      </c>
      <c r="EE40" s="403" t="s">
        <v>1153</v>
      </c>
      <c r="EF40" s="403" t="s">
        <v>1153</v>
      </c>
      <c r="EG40" s="403" t="s">
        <v>1153</v>
      </c>
      <c r="EH40" s="403" t="s">
        <v>1153</v>
      </c>
      <c r="EI40" s="403" t="s">
        <v>1153</v>
      </c>
      <c r="EJ40" s="403" t="s">
        <v>1153</v>
      </c>
      <c r="EK40" s="403" t="s">
        <v>1153</v>
      </c>
      <c r="EL40" s="403" t="s">
        <v>1153</v>
      </c>
      <c r="EM40" s="403" t="s">
        <v>1153</v>
      </c>
      <c r="EN40" s="403" t="s">
        <v>1153</v>
      </c>
      <c r="EO40" s="403" t="s">
        <v>1153</v>
      </c>
      <c r="EP40" s="403" t="s">
        <v>1153</v>
      </c>
      <c r="EQ40" s="403" t="s">
        <v>1153</v>
      </c>
      <c r="ER40" s="403" t="s">
        <v>1153</v>
      </c>
      <c r="ES40" s="403" t="s">
        <v>1153</v>
      </c>
      <c r="ET40" s="403" t="s">
        <v>1153</v>
      </c>
      <c r="EU40" s="403" t="s">
        <v>1153</v>
      </c>
      <c r="EV40" s="403" t="s">
        <v>1153</v>
      </c>
      <c r="EW40" s="403" t="s">
        <v>1153</v>
      </c>
      <c r="EX40" s="403" t="s">
        <v>1153</v>
      </c>
      <c r="EY40" s="403" t="s">
        <v>1153</v>
      </c>
      <c r="EZ40" s="403" t="s">
        <v>1153</v>
      </c>
      <c r="FA40" s="403" t="s">
        <v>1153</v>
      </c>
      <c r="FB40" s="403">
        <v>2994</v>
      </c>
      <c r="FC40" s="2434">
        <v>45217</v>
      </c>
      <c r="FD40" s="403" t="s">
        <v>11948</v>
      </c>
      <c r="FE40" s="403" t="s">
        <v>4704</v>
      </c>
      <c r="FF40" s="2430">
        <v>46121</v>
      </c>
    </row>
    <row r="41" spans="1:162" s="432" customFormat="1" ht="36" customHeight="1">
      <c r="A41" s="403" t="s">
        <v>11138</v>
      </c>
      <c r="B41" s="2430" t="s">
        <v>11139</v>
      </c>
      <c r="C41" s="2431" t="s">
        <v>11130</v>
      </c>
      <c r="D41" s="403" t="s">
        <v>7221</v>
      </c>
      <c r="E41" s="403" t="s">
        <v>11131</v>
      </c>
      <c r="F41" s="2432">
        <v>4125275</v>
      </c>
      <c r="G41" s="403" t="s">
        <v>11132</v>
      </c>
      <c r="H41" s="403">
        <v>3115752206</v>
      </c>
      <c r="I41" s="2433" t="s">
        <v>11133</v>
      </c>
      <c r="J41" s="403" t="s">
        <v>3904</v>
      </c>
      <c r="K41" s="403"/>
      <c r="L41" s="403" t="s">
        <v>69</v>
      </c>
      <c r="M41" s="403"/>
      <c r="N41" s="403" t="s">
        <v>11134</v>
      </c>
      <c r="O41" s="403" t="s">
        <v>10712</v>
      </c>
      <c r="P41" s="403" t="s">
        <v>11140</v>
      </c>
      <c r="Q41" s="2430">
        <v>45251</v>
      </c>
      <c r="R41" s="403" t="s">
        <v>4576</v>
      </c>
      <c r="S41" s="403"/>
      <c r="T41" s="403"/>
      <c r="U41" s="403" t="s">
        <v>11141</v>
      </c>
      <c r="V41" s="2430">
        <v>45286</v>
      </c>
      <c r="W41" s="403">
        <v>463</v>
      </c>
      <c r="X41" s="2432">
        <v>136205</v>
      </c>
      <c r="Y41" s="2432">
        <v>136205</v>
      </c>
      <c r="Z41" s="2432">
        <v>136205</v>
      </c>
      <c r="AA41" s="2430">
        <v>45286</v>
      </c>
      <c r="AB41" s="403" t="s">
        <v>11142</v>
      </c>
      <c r="AC41" s="2434" t="s">
        <v>11143</v>
      </c>
      <c r="AD41" s="403" t="s">
        <v>11144</v>
      </c>
      <c r="AE41" s="403"/>
      <c r="AF41" s="2434">
        <v>42459</v>
      </c>
      <c r="AG41" s="403" t="s">
        <v>11135</v>
      </c>
      <c r="AH41" s="403"/>
      <c r="AI41" s="403"/>
      <c r="AJ41" s="403"/>
      <c r="AK41" s="403"/>
      <c r="AL41" s="403"/>
      <c r="AM41" s="2430">
        <v>42513</v>
      </c>
      <c r="AN41" s="2430"/>
      <c r="AO41" s="403" t="s">
        <v>11136</v>
      </c>
      <c r="AP41" s="403"/>
      <c r="AQ41" s="403"/>
      <c r="AR41" s="403" t="s">
        <v>11137</v>
      </c>
      <c r="AS41" s="403"/>
      <c r="AT41" s="403">
        <v>1.6000000000000001E-3</v>
      </c>
      <c r="AU41" s="403"/>
      <c r="AV41" s="403"/>
      <c r="AW41" s="403"/>
      <c r="AX41" s="403"/>
      <c r="AY41" s="403"/>
      <c r="AZ41" s="403"/>
      <c r="BA41" s="403"/>
      <c r="BB41" s="403"/>
      <c r="BC41" s="403">
        <v>454</v>
      </c>
      <c r="BD41" s="2434">
        <v>42600</v>
      </c>
      <c r="BE41" s="403" t="s">
        <v>10712</v>
      </c>
      <c r="BF41" s="403" t="s">
        <v>3817</v>
      </c>
      <c r="BG41" s="403" t="s">
        <v>1153</v>
      </c>
      <c r="BH41" s="403" t="s">
        <v>1153</v>
      </c>
      <c r="BI41" s="2434">
        <v>42605</v>
      </c>
      <c r="BJ41" s="2430">
        <v>42620</v>
      </c>
      <c r="BK41" s="2430">
        <v>46272</v>
      </c>
      <c r="BL41" s="403" t="s">
        <v>1153</v>
      </c>
      <c r="BM41" s="403" t="s">
        <v>1153</v>
      </c>
      <c r="BN41" s="403" t="s">
        <v>1153</v>
      </c>
      <c r="BO41" s="403" t="s">
        <v>1153</v>
      </c>
      <c r="BP41" s="403" t="s">
        <v>1153</v>
      </c>
      <c r="BQ41" s="403" t="s">
        <v>1153</v>
      </c>
      <c r="BR41" s="403" t="s">
        <v>1153</v>
      </c>
      <c r="BS41" s="403" t="s">
        <v>1153</v>
      </c>
      <c r="BT41" s="403" t="s">
        <v>1153</v>
      </c>
      <c r="BU41" s="403" t="s">
        <v>1153</v>
      </c>
      <c r="BV41" s="403" t="s">
        <v>1153</v>
      </c>
      <c r="BW41" s="403" t="s">
        <v>1153</v>
      </c>
      <c r="BX41" s="403" t="s">
        <v>1153</v>
      </c>
      <c r="BY41" s="2434" t="s">
        <v>1153</v>
      </c>
      <c r="BZ41" s="403" t="s">
        <v>1153</v>
      </c>
      <c r="CA41" s="403" t="s">
        <v>1153</v>
      </c>
      <c r="CB41" s="403" t="s">
        <v>1153</v>
      </c>
      <c r="CC41" s="403" t="s">
        <v>1153</v>
      </c>
      <c r="CD41" s="403" t="s">
        <v>1153</v>
      </c>
      <c r="CE41" s="403" t="s">
        <v>1153</v>
      </c>
      <c r="CF41" s="403" t="s">
        <v>1153</v>
      </c>
      <c r="CG41" s="403" t="s">
        <v>1153</v>
      </c>
      <c r="CH41" s="403" t="s">
        <v>1153</v>
      </c>
      <c r="CI41" s="403" t="s">
        <v>1153</v>
      </c>
      <c r="CJ41" s="403" t="s">
        <v>1153</v>
      </c>
      <c r="CK41" s="403" t="s">
        <v>1153</v>
      </c>
      <c r="CL41" s="403" t="s">
        <v>1153</v>
      </c>
      <c r="CM41" s="403" t="s">
        <v>1153</v>
      </c>
      <c r="CN41" s="403" t="s">
        <v>1153</v>
      </c>
      <c r="CO41" s="403" t="s">
        <v>1153</v>
      </c>
      <c r="CP41" s="403" t="s">
        <v>1153</v>
      </c>
      <c r="CQ41" s="403" t="s">
        <v>1153</v>
      </c>
      <c r="CR41" s="403" t="s">
        <v>1153</v>
      </c>
      <c r="CS41" s="403" t="s">
        <v>1153</v>
      </c>
      <c r="CT41" s="403" t="s">
        <v>1153</v>
      </c>
      <c r="CU41" s="403" t="s">
        <v>1153</v>
      </c>
      <c r="CV41" s="403" t="s">
        <v>1153</v>
      </c>
      <c r="CW41" s="403" t="s">
        <v>1153</v>
      </c>
      <c r="CX41" s="403" t="s">
        <v>1153</v>
      </c>
      <c r="CY41" s="403" t="s">
        <v>1153</v>
      </c>
      <c r="CZ41" s="403" t="s">
        <v>1153</v>
      </c>
      <c r="DA41" s="403" t="s">
        <v>1153</v>
      </c>
      <c r="DB41" s="403" t="s">
        <v>1153</v>
      </c>
      <c r="DC41" s="403" t="s">
        <v>1153</v>
      </c>
      <c r="DD41" s="403" t="s">
        <v>1153</v>
      </c>
      <c r="DE41" s="403" t="s">
        <v>1153</v>
      </c>
      <c r="DF41" s="403" t="s">
        <v>1153</v>
      </c>
      <c r="DG41" s="403" t="s">
        <v>1153</v>
      </c>
      <c r="DH41" s="403" t="s">
        <v>1153</v>
      </c>
      <c r="DI41" s="403" t="s">
        <v>1153</v>
      </c>
      <c r="DJ41" s="403" t="s">
        <v>1153</v>
      </c>
      <c r="DK41" s="403" t="s">
        <v>1153</v>
      </c>
      <c r="DL41" s="403" t="s">
        <v>1153</v>
      </c>
      <c r="DM41" s="403" t="s">
        <v>1153</v>
      </c>
      <c r="DN41" s="403" t="s">
        <v>1153</v>
      </c>
      <c r="DO41" s="403" t="s">
        <v>1153</v>
      </c>
      <c r="DP41" s="403" t="s">
        <v>1153</v>
      </c>
      <c r="DQ41" s="403" t="s">
        <v>1153</v>
      </c>
      <c r="DR41" s="403" t="s">
        <v>1153</v>
      </c>
      <c r="DS41" s="403" t="s">
        <v>1153</v>
      </c>
      <c r="DT41" s="403" t="s">
        <v>1153</v>
      </c>
      <c r="DU41" s="403" t="s">
        <v>1153</v>
      </c>
      <c r="DV41" s="403" t="s">
        <v>1153</v>
      </c>
      <c r="DW41" s="403" t="s">
        <v>1153</v>
      </c>
      <c r="DX41" s="403" t="s">
        <v>1153</v>
      </c>
      <c r="DY41" s="403" t="s">
        <v>1153</v>
      </c>
      <c r="DZ41" s="403" t="s">
        <v>1153</v>
      </c>
      <c r="EA41" s="403" t="s">
        <v>1153</v>
      </c>
      <c r="EB41" s="403" t="s">
        <v>1153</v>
      </c>
      <c r="EC41" s="403" t="s">
        <v>1153</v>
      </c>
      <c r="ED41" s="403" t="s">
        <v>1153</v>
      </c>
      <c r="EE41" s="403" t="s">
        <v>1153</v>
      </c>
      <c r="EF41" s="403" t="s">
        <v>1153</v>
      </c>
      <c r="EG41" s="403" t="s">
        <v>1153</v>
      </c>
      <c r="EH41" s="403" t="s">
        <v>1153</v>
      </c>
      <c r="EI41" s="403" t="s">
        <v>1153</v>
      </c>
      <c r="EJ41" s="403" t="s">
        <v>1153</v>
      </c>
      <c r="EK41" s="403" t="s">
        <v>1153</v>
      </c>
      <c r="EL41" s="403" t="s">
        <v>1153</v>
      </c>
      <c r="EM41" s="403" t="s">
        <v>1153</v>
      </c>
      <c r="EN41" s="403" t="s">
        <v>1153</v>
      </c>
      <c r="EO41" s="403" t="s">
        <v>1153</v>
      </c>
      <c r="EP41" s="403" t="s">
        <v>1153</v>
      </c>
      <c r="EQ41" s="403" t="s">
        <v>1153</v>
      </c>
      <c r="ER41" s="403" t="s">
        <v>1153</v>
      </c>
      <c r="ES41" s="403" t="s">
        <v>1153</v>
      </c>
      <c r="ET41" s="403" t="s">
        <v>1153</v>
      </c>
      <c r="EU41" s="403" t="s">
        <v>1153</v>
      </c>
      <c r="EV41" s="403" t="s">
        <v>1153</v>
      </c>
      <c r="EW41" s="403" t="s">
        <v>1153</v>
      </c>
      <c r="EX41" s="403" t="s">
        <v>1153</v>
      </c>
      <c r="EY41" s="403" t="s">
        <v>1153</v>
      </c>
      <c r="EZ41" s="403" t="s">
        <v>1153</v>
      </c>
      <c r="FA41" s="403" t="s">
        <v>1153</v>
      </c>
      <c r="FB41" s="403" t="s">
        <v>1153</v>
      </c>
      <c r="FC41" s="2434" t="s">
        <v>1153</v>
      </c>
      <c r="FD41" s="403" t="s">
        <v>11145</v>
      </c>
      <c r="FE41" s="403" t="s">
        <v>7270</v>
      </c>
      <c r="FF41" s="2430">
        <v>45994</v>
      </c>
    </row>
    <row r="42" spans="1:162" s="2310" customFormat="1" ht="48.75" customHeight="1">
      <c r="A42" s="1629" t="s">
        <v>11912</v>
      </c>
      <c r="B42" s="1630">
        <v>45984</v>
      </c>
      <c r="C42" s="2338" t="s">
        <v>11913</v>
      </c>
      <c r="D42" s="1629" t="s">
        <v>1153</v>
      </c>
      <c r="E42" s="1629" t="s">
        <v>11920</v>
      </c>
      <c r="F42" s="1629">
        <v>23301343</v>
      </c>
      <c r="G42" s="1629" t="s">
        <v>11914</v>
      </c>
      <c r="H42" s="1629" t="s">
        <v>11915</v>
      </c>
      <c r="I42" s="1629" t="s">
        <v>11916</v>
      </c>
      <c r="J42" s="1629" t="s">
        <v>193</v>
      </c>
      <c r="K42" s="1629" t="s">
        <v>11917</v>
      </c>
      <c r="L42" s="1629" t="s">
        <v>69</v>
      </c>
      <c r="M42" s="1629" t="s">
        <v>90</v>
      </c>
      <c r="N42" s="1629" t="s">
        <v>11918</v>
      </c>
      <c r="O42" s="1629" t="s">
        <v>1153</v>
      </c>
      <c r="P42" s="1629" t="s">
        <v>1153</v>
      </c>
      <c r="Q42" s="1629" t="s">
        <v>1153</v>
      </c>
      <c r="R42" s="1629" t="s">
        <v>1153</v>
      </c>
      <c r="S42" s="1629" t="s">
        <v>1153</v>
      </c>
      <c r="T42" s="1629" t="s">
        <v>1153</v>
      </c>
      <c r="U42" s="1629" t="s">
        <v>1153</v>
      </c>
      <c r="V42" s="1629" t="s">
        <v>1153</v>
      </c>
      <c r="W42" s="1629" t="s">
        <v>1153</v>
      </c>
      <c r="X42" s="1629" t="s">
        <v>1153</v>
      </c>
      <c r="Y42" s="1629" t="s">
        <v>1153</v>
      </c>
      <c r="Z42" s="1629" t="s">
        <v>1153</v>
      </c>
      <c r="AA42" s="1629" t="s">
        <v>1153</v>
      </c>
      <c r="AB42" s="1629" t="s">
        <v>1153</v>
      </c>
      <c r="AC42" s="1629" t="s">
        <v>1153</v>
      </c>
      <c r="AD42" s="1629" t="s">
        <v>1153</v>
      </c>
      <c r="AE42" s="1629" t="s">
        <v>1153</v>
      </c>
      <c r="AF42" s="1629" t="s">
        <v>1153</v>
      </c>
      <c r="AG42" s="1629" t="s">
        <v>1153</v>
      </c>
      <c r="AH42" s="1629" t="s">
        <v>1153</v>
      </c>
      <c r="AI42" s="1629" t="s">
        <v>1153</v>
      </c>
      <c r="AJ42" s="1629" t="s">
        <v>1153</v>
      </c>
      <c r="AK42" s="1629" t="s">
        <v>1153</v>
      </c>
      <c r="AL42" s="1629" t="s">
        <v>1153</v>
      </c>
      <c r="AM42" s="1629" t="s">
        <v>1153</v>
      </c>
      <c r="AN42" s="1629" t="s">
        <v>1153</v>
      </c>
      <c r="AO42" s="1629" t="s">
        <v>1153</v>
      </c>
      <c r="AP42" s="1629" t="s">
        <v>1153</v>
      </c>
      <c r="AQ42" s="1629" t="s">
        <v>1153</v>
      </c>
      <c r="AR42" s="1629" t="s">
        <v>1153</v>
      </c>
      <c r="AS42" s="1629" t="s">
        <v>1153</v>
      </c>
      <c r="AT42" s="1629" t="s">
        <v>1153</v>
      </c>
      <c r="AU42" s="1629" t="s">
        <v>1153</v>
      </c>
      <c r="AV42" s="1629" t="s">
        <v>1153</v>
      </c>
      <c r="AW42" s="1629" t="s">
        <v>1153</v>
      </c>
      <c r="AX42" s="1629" t="s">
        <v>1153</v>
      </c>
      <c r="AY42" s="1629" t="s">
        <v>1153</v>
      </c>
      <c r="AZ42" s="1629" t="s">
        <v>1153</v>
      </c>
      <c r="BA42" s="1629" t="s">
        <v>1153</v>
      </c>
      <c r="BB42" s="1629" t="s">
        <v>1153</v>
      </c>
      <c r="BC42" s="1629">
        <v>470</v>
      </c>
      <c r="BD42" s="1631">
        <v>42608</v>
      </c>
      <c r="BE42" s="1629" t="s">
        <v>10712</v>
      </c>
      <c r="BF42" s="1629" t="s">
        <v>1156</v>
      </c>
      <c r="BG42" s="1629" t="s">
        <v>1153</v>
      </c>
      <c r="BH42" s="1629" t="s">
        <v>1153</v>
      </c>
      <c r="BI42" s="1629" t="s">
        <v>1153</v>
      </c>
      <c r="BJ42" s="1629" t="s">
        <v>1153</v>
      </c>
      <c r="BK42" s="1629" t="s">
        <v>1153</v>
      </c>
      <c r="BL42" s="1629" t="s">
        <v>1153</v>
      </c>
      <c r="BM42" s="1629" t="s">
        <v>1153</v>
      </c>
      <c r="BN42" s="1629" t="s">
        <v>1153</v>
      </c>
      <c r="BO42" s="1629" t="s">
        <v>1153</v>
      </c>
      <c r="BP42" s="1629" t="s">
        <v>1153</v>
      </c>
      <c r="BQ42" s="1629" t="s">
        <v>1153</v>
      </c>
      <c r="BR42" s="1629" t="s">
        <v>1153</v>
      </c>
      <c r="BS42" s="1629" t="s">
        <v>1153</v>
      </c>
      <c r="BT42" s="1629" t="s">
        <v>1153</v>
      </c>
      <c r="BU42" s="1629" t="s">
        <v>1153</v>
      </c>
      <c r="BV42" s="1629" t="s">
        <v>1153</v>
      </c>
      <c r="BW42" s="1629" t="s">
        <v>1153</v>
      </c>
      <c r="BX42" s="1629" t="s">
        <v>1153</v>
      </c>
      <c r="BY42" s="1629" t="s">
        <v>1153</v>
      </c>
      <c r="BZ42" s="1629" t="s">
        <v>1153</v>
      </c>
      <c r="CA42" s="1629" t="s">
        <v>1153</v>
      </c>
      <c r="CB42" s="1629" t="s">
        <v>1153</v>
      </c>
      <c r="CC42" s="1629" t="s">
        <v>1153</v>
      </c>
      <c r="CD42" s="1629" t="s">
        <v>1153</v>
      </c>
      <c r="CE42" s="1629" t="s">
        <v>1153</v>
      </c>
      <c r="CF42" s="1629" t="s">
        <v>1153</v>
      </c>
      <c r="CG42" s="1629" t="s">
        <v>1153</v>
      </c>
      <c r="CH42" s="1629" t="s">
        <v>1153</v>
      </c>
      <c r="CI42" s="1629" t="s">
        <v>1153</v>
      </c>
      <c r="CJ42" s="1629" t="s">
        <v>1153</v>
      </c>
      <c r="CK42" s="1629" t="s">
        <v>1153</v>
      </c>
      <c r="CL42" s="1629" t="s">
        <v>1153</v>
      </c>
      <c r="CM42" s="1629" t="s">
        <v>1153</v>
      </c>
      <c r="CN42" s="1629" t="s">
        <v>1153</v>
      </c>
      <c r="CO42" s="1629" t="s">
        <v>1153</v>
      </c>
      <c r="CP42" s="1629" t="s">
        <v>1153</v>
      </c>
      <c r="CQ42" s="1629" t="s">
        <v>1153</v>
      </c>
      <c r="CR42" s="1629" t="s">
        <v>1153</v>
      </c>
      <c r="CS42" s="1629" t="s">
        <v>1153</v>
      </c>
      <c r="CT42" s="1629" t="s">
        <v>1153</v>
      </c>
      <c r="CU42" s="1629" t="s">
        <v>1153</v>
      </c>
      <c r="CV42" s="1629" t="s">
        <v>1153</v>
      </c>
      <c r="CW42" s="1629" t="s">
        <v>1153</v>
      </c>
      <c r="CX42" s="1629" t="s">
        <v>1153</v>
      </c>
      <c r="CY42" s="1629" t="s">
        <v>1153</v>
      </c>
      <c r="CZ42" s="1629" t="s">
        <v>1153</v>
      </c>
      <c r="DA42" s="1629" t="s">
        <v>1153</v>
      </c>
      <c r="DB42" s="1629" t="s">
        <v>1153</v>
      </c>
      <c r="DC42" s="1629" t="s">
        <v>1153</v>
      </c>
      <c r="DD42" s="1629" t="s">
        <v>1153</v>
      </c>
      <c r="DE42" s="1629" t="s">
        <v>1153</v>
      </c>
      <c r="DF42" s="1629" t="s">
        <v>1153</v>
      </c>
      <c r="DG42" s="1629" t="s">
        <v>1153</v>
      </c>
      <c r="DH42" s="1629" t="s">
        <v>1153</v>
      </c>
      <c r="DI42" s="1629" t="s">
        <v>1153</v>
      </c>
      <c r="DJ42" s="1629" t="s">
        <v>1153</v>
      </c>
      <c r="DK42" s="1629" t="s">
        <v>1153</v>
      </c>
      <c r="DL42" s="1629" t="s">
        <v>1153</v>
      </c>
      <c r="DM42" s="1629" t="s">
        <v>1153</v>
      </c>
      <c r="DN42" s="1629" t="s">
        <v>1153</v>
      </c>
      <c r="DO42" s="1629" t="s">
        <v>1153</v>
      </c>
      <c r="DP42" s="1629" t="s">
        <v>1153</v>
      </c>
      <c r="DQ42" s="1629" t="s">
        <v>1153</v>
      </c>
      <c r="DR42" s="1629" t="s">
        <v>1153</v>
      </c>
      <c r="DS42" s="1629" t="s">
        <v>1153</v>
      </c>
      <c r="DT42" s="1629" t="s">
        <v>1153</v>
      </c>
      <c r="DU42" s="1629" t="s">
        <v>1153</v>
      </c>
      <c r="DV42" s="1629" t="s">
        <v>1153</v>
      </c>
      <c r="DW42" s="1629" t="s">
        <v>1153</v>
      </c>
      <c r="DX42" s="1629" t="s">
        <v>1153</v>
      </c>
      <c r="DY42" s="1629" t="s">
        <v>1153</v>
      </c>
      <c r="DZ42" s="1629" t="s">
        <v>1153</v>
      </c>
      <c r="EA42" s="1629" t="s">
        <v>1153</v>
      </c>
      <c r="EB42" s="1629" t="s">
        <v>1153</v>
      </c>
      <c r="EC42" s="1629" t="s">
        <v>1153</v>
      </c>
      <c r="ED42" s="1629" t="s">
        <v>1153</v>
      </c>
      <c r="EE42" s="1629" t="s">
        <v>1153</v>
      </c>
      <c r="EF42" s="1629" t="s">
        <v>1153</v>
      </c>
      <c r="EG42" s="1629" t="s">
        <v>1153</v>
      </c>
      <c r="EH42" s="1629" t="s">
        <v>1153</v>
      </c>
      <c r="EI42" s="1629" t="s">
        <v>1153</v>
      </c>
      <c r="EJ42" s="1629" t="s">
        <v>1153</v>
      </c>
      <c r="EK42" s="1629" t="s">
        <v>1153</v>
      </c>
      <c r="EL42" s="1629" t="s">
        <v>1153</v>
      </c>
      <c r="EM42" s="1629" t="s">
        <v>1153</v>
      </c>
      <c r="EN42" s="1629" t="s">
        <v>1153</v>
      </c>
      <c r="EO42" s="1629" t="s">
        <v>1153</v>
      </c>
      <c r="EP42" s="1629" t="s">
        <v>1153</v>
      </c>
      <c r="EQ42" s="1629" t="s">
        <v>1153</v>
      </c>
      <c r="ER42" s="1629" t="s">
        <v>1153</v>
      </c>
      <c r="ES42" s="1629" t="s">
        <v>1153</v>
      </c>
      <c r="ET42" s="1629" t="s">
        <v>1153</v>
      </c>
      <c r="EU42" s="1629" t="s">
        <v>1153</v>
      </c>
      <c r="EV42" s="1629" t="s">
        <v>1153</v>
      </c>
      <c r="EW42" s="1629" t="s">
        <v>1153</v>
      </c>
      <c r="EX42" s="1629" t="s">
        <v>1153</v>
      </c>
      <c r="EY42" s="1629" t="s">
        <v>1153</v>
      </c>
      <c r="EZ42" s="1629" t="s">
        <v>1153</v>
      </c>
      <c r="FA42" s="1629" t="s">
        <v>1153</v>
      </c>
      <c r="FB42" s="1629" t="s">
        <v>1153</v>
      </c>
      <c r="FC42" s="1629" t="s">
        <v>1153</v>
      </c>
      <c r="FD42" s="1629" t="s">
        <v>11919</v>
      </c>
      <c r="FE42" s="1629" t="s">
        <v>1986</v>
      </c>
      <c r="FF42" s="1630">
        <v>46120</v>
      </c>
    </row>
    <row r="43" spans="1:162" s="2310" customFormat="1" ht="48.75" customHeight="1">
      <c r="A43" s="1629" t="s">
        <v>10677</v>
      </c>
      <c r="B43" s="1630">
        <v>42335</v>
      </c>
      <c r="C43" s="2338" t="s">
        <v>10678</v>
      </c>
      <c r="D43" s="1629" t="s">
        <v>1153</v>
      </c>
      <c r="E43" s="1629" t="s">
        <v>10679</v>
      </c>
      <c r="F43" s="1629" t="s">
        <v>10681</v>
      </c>
      <c r="G43" s="1629" t="s">
        <v>5146</v>
      </c>
      <c r="H43" s="1629">
        <v>3202663703</v>
      </c>
      <c r="I43" s="1629" t="s">
        <v>10682</v>
      </c>
      <c r="J43" s="1629" t="s">
        <v>474</v>
      </c>
      <c r="K43" s="1629" t="s">
        <v>5146</v>
      </c>
      <c r="L43" s="1629" t="s">
        <v>69</v>
      </c>
      <c r="M43" s="1629" t="s">
        <v>90</v>
      </c>
      <c r="N43" s="1629" t="s">
        <v>10683</v>
      </c>
      <c r="O43" s="1629" t="s">
        <v>1153</v>
      </c>
      <c r="P43" s="1629" t="s">
        <v>1153</v>
      </c>
      <c r="Q43" s="1629" t="s">
        <v>1153</v>
      </c>
      <c r="R43" s="1629" t="s">
        <v>1153</v>
      </c>
      <c r="S43" s="1629" t="s">
        <v>1153</v>
      </c>
      <c r="T43" s="1629" t="s">
        <v>1153</v>
      </c>
      <c r="U43" s="1629" t="s">
        <v>1153</v>
      </c>
      <c r="V43" s="1629" t="s">
        <v>1153</v>
      </c>
      <c r="W43" s="1629" t="s">
        <v>1153</v>
      </c>
      <c r="X43" s="1629" t="s">
        <v>1153</v>
      </c>
      <c r="Y43" s="1629" t="s">
        <v>1153</v>
      </c>
      <c r="Z43" s="1629" t="s">
        <v>1153</v>
      </c>
      <c r="AA43" s="1629" t="s">
        <v>1153</v>
      </c>
      <c r="AB43" s="1629" t="s">
        <v>1153</v>
      </c>
      <c r="AC43" s="1630">
        <v>42341</v>
      </c>
      <c r="AD43" s="1629" t="s">
        <v>9987</v>
      </c>
      <c r="AE43" s="1629" t="s">
        <v>1153</v>
      </c>
      <c r="AF43" s="1630">
        <v>42448</v>
      </c>
      <c r="AG43" s="1629" t="s">
        <v>10684</v>
      </c>
      <c r="AH43" s="1629" t="s">
        <v>1153</v>
      </c>
      <c r="AI43" s="1629" t="s">
        <v>1153</v>
      </c>
      <c r="AJ43" s="1629" t="s">
        <v>1153</v>
      </c>
      <c r="AK43" s="1629" t="s">
        <v>1153</v>
      </c>
      <c r="AL43" s="1629" t="s">
        <v>1153</v>
      </c>
      <c r="AM43" s="1629" t="s">
        <v>1153</v>
      </c>
      <c r="AN43" s="1630">
        <v>42506</v>
      </c>
      <c r="AO43" s="1629" t="s">
        <v>1153</v>
      </c>
      <c r="AP43" s="1629" t="s">
        <v>1153</v>
      </c>
      <c r="AQ43" s="1629" t="s">
        <v>1153</v>
      </c>
      <c r="AR43" s="1629" t="s">
        <v>1153</v>
      </c>
      <c r="AS43" s="1629" t="s">
        <v>1153</v>
      </c>
      <c r="AT43" s="1629" t="s">
        <v>1153</v>
      </c>
      <c r="AU43" s="1629" t="s">
        <v>1153</v>
      </c>
      <c r="AV43" s="1629" t="s">
        <v>1153</v>
      </c>
      <c r="AW43" s="1629" t="s">
        <v>1153</v>
      </c>
      <c r="AX43" s="1629" t="s">
        <v>1153</v>
      </c>
      <c r="AY43" s="1629" t="s">
        <v>1153</v>
      </c>
      <c r="AZ43" s="1629" t="s">
        <v>1153</v>
      </c>
      <c r="BA43" s="1629" t="s">
        <v>1153</v>
      </c>
      <c r="BB43" s="1629" t="s">
        <v>1153</v>
      </c>
      <c r="BC43" s="1629">
        <v>207</v>
      </c>
      <c r="BD43" s="1630">
        <v>42517</v>
      </c>
      <c r="BE43" s="1629" t="s">
        <v>10685</v>
      </c>
      <c r="BF43" s="1629" t="s">
        <v>1156</v>
      </c>
      <c r="BG43" s="1629" t="s">
        <v>1153</v>
      </c>
      <c r="BH43" s="1629" t="s">
        <v>1153</v>
      </c>
      <c r="BI43" s="1630">
        <v>42528</v>
      </c>
      <c r="BJ43" s="1630">
        <v>42543</v>
      </c>
      <c r="BK43" s="1630">
        <v>46225</v>
      </c>
      <c r="BL43" s="1629" t="s">
        <v>1153</v>
      </c>
      <c r="BM43" s="1629" t="s">
        <v>1153</v>
      </c>
      <c r="BN43" s="1629" t="s">
        <v>1153</v>
      </c>
      <c r="BO43" s="1629" t="s">
        <v>1153</v>
      </c>
      <c r="BP43" s="1629" t="s">
        <v>1153</v>
      </c>
      <c r="BQ43" s="1629" t="s">
        <v>1153</v>
      </c>
      <c r="BR43" s="1629" t="s">
        <v>1153</v>
      </c>
      <c r="BS43" s="1629" t="s">
        <v>1153</v>
      </c>
      <c r="BT43" s="1629" t="s">
        <v>10687</v>
      </c>
      <c r="BU43" s="1630">
        <v>42654</v>
      </c>
      <c r="BV43" s="1629" t="s">
        <v>1153</v>
      </c>
      <c r="BW43" s="1629" t="s">
        <v>1153</v>
      </c>
      <c r="BX43" s="1629">
        <v>804</v>
      </c>
      <c r="BY43" s="1630">
        <v>42732</v>
      </c>
      <c r="BZ43" s="1629" t="s">
        <v>10686</v>
      </c>
      <c r="CA43" s="1629" t="s">
        <v>1206</v>
      </c>
      <c r="CB43" s="1629" t="s">
        <v>1153</v>
      </c>
      <c r="CC43" s="1629" t="s">
        <v>1153</v>
      </c>
      <c r="CD43" s="1629" t="s">
        <v>1153</v>
      </c>
      <c r="CE43" s="1629" t="s">
        <v>1153</v>
      </c>
      <c r="CF43" s="1629" t="s">
        <v>1153</v>
      </c>
      <c r="CG43" s="1629" t="s">
        <v>1153</v>
      </c>
      <c r="CH43" s="1629" t="s">
        <v>1153</v>
      </c>
      <c r="CI43" s="1629" t="s">
        <v>1153</v>
      </c>
      <c r="CJ43" s="1629" t="s">
        <v>1153</v>
      </c>
      <c r="CK43" s="1629" t="s">
        <v>1153</v>
      </c>
      <c r="CL43" s="1629" t="s">
        <v>1153</v>
      </c>
      <c r="CM43" s="1629" t="s">
        <v>1153</v>
      </c>
      <c r="CN43" s="1629" t="s">
        <v>1153</v>
      </c>
      <c r="CO43" s="1629" t="s">
        <v>1153</v>
      </c>
      <c r="CP43" s="1629" t="s">
        <v>1153</v>
      </c>
      <c r="CQ43" s="1629" t="s">
        <v>1153</v>
      </c>
      <c r="CR43" s="1629" t="s">
        <v>1153</v>
      </c>
      <c r="CS43" s="1629" t="s">
        <v>1153</v>
      </c>
      <c r="CT43" s="1629" t="s">
        <v>1153</v>
      </c>
      <c r="CU43" s="1629" t="s">
        <v>1153</v>
      </c>
      <c r="CV43" s="1629" t="s">
        <v>1153</v>
      </c>
      <c r="CW43" s="1629" t="s">
        <v>1153</v>
      </c>
      <c r="CX43" s="1629" t="s">
        <v>1153</v>
      </c>
      <c r="CY43" s="1629" t="s">
        <v>1153</v>
      </c>
      <c r="CZ43" s="1629" t="s">
        <v>1153</v>
      </c>
      <c r="DA43" s="1629" t="s">
        <v>1153</v>
      </c>
      <c r="DB43" s="1629" t="s">
        <v>1153</v>
      </c>
      <c r="DC43" s="1629" t="s">
        <v>10688</v>
      </c>
      <c r="DD43" s="1630">
        <v>45909</v>
      </c>
      <c r="DE43" s="1629" t="s">
        <v>1153</v>
      </c>
      <c r="DF43" s="1629" t="s">
        <v>1153</v>
      </c>
      <c r="DG43" s="1629" t="s">
        <v>1153</v>
      </c>
      <c r="DH43" s="1629" t="s">
        <v>1153</v>
      </c>
      <c r="DI43" s="1629" t="s">
        <v>1153</v>
      </c>
      <c r="DJ43" s="1629" t="s">
        <v>1153</v>
      </c>
      <c r="DK43" s="1629" t="s">
        <v>10689</v>
      </c>
      <c r="DL43" s="1629" t="s">
        <v>1153</v>
      </c>
      <c r="DM43" s="1629" t="s">
        <v>1153</v>
      </c>
      <c r="DN43" s="1629" t="s">
        <v>1153</v>
      </c>
      <c r="DO43" s="1629" t="s">
        <v>1153</v>
      </c>
      <c r="DP43" s="1629" t="s">
        <v>1153</v>
      </c>
      <c r="DQ43" s="1629" t="s">
        <v>1153</v>
      </c>
      <c r="DR43" s="1629" t="s">
        <v>1153</v>
      </c>
      <c r="DS43" s="1629" t="s">
        <v>1153</v>
      </c>
      <c r="DT43" s="1629" t="s">
        <v>1153</v>
      </c>
      <c r="DU43" s="1629" t="s">
        <v>1153</v>
      </c>
      <c r="DV43" s="1629" t="s">
        <v>1153</v>
      </c>
      <c r="DW43" s="1629" t="s">
        <v>1153</v>
      </c>
      <c r="DX43" s="1629" t="s">
        <v>1153</v>
      </c>
      <c r="DY43" s="1629" t="s">
        <v>1153</v>
      </c>
      <c r="DZ43" s="1629" t="s">
        <v>1153</v>
      </c>
      <c r="EA43" s="1629" t="s">
        <v>1153</v>
      </c>
      <c r="EB43" s="1629" t="s">
        <v>1153</v>
      </c>
      <c r="EC43" s="1629" t="s">
        <v>1153</v>
      </c>
      <c r="ED43" s="1629" t="s">
        <v>1153</v>
      </c>
      <c r="EE43" s="1629" t="s">
        <v>1153</v>
      </c>
      <c r="EF43" s="1629" t="s">
        <v>1153</v>
      </c>
      <c r="EG43" s="1629" t="s">
        <v>1153</v>
      </c>
      <c r="EH43" s="1629" t="s">
        <v>1153</v>
      </c>
      <c r="EI43" s="1629" t="s">
        <v>1153</v>
      </c>
      <c r="EJ43" s="1629" t="s">
        <v>1153</v>
      </c>
      <c r="EK43" s="1629" t="s">
        <v>1153</v>
      </c>
      <c r="EL43" s="1629" t="s">
        <v>1153</v>
      </c>
      <c r="EM43" s="1629" t="s">
        <v>1153</v>
      </c>
      <c r="EN43" s="1629" t="s">
        <v>1153</v>
      </c>
      <c r="EO43" s="1629" t="s">
        <v>1153</v>
      </c>
      <c r="EP43" s="1629" t="s">
        <v>1153</v>
      </c>
      <c r="EQ43" s="1629" t="s">
        <v>1153</v>
      </c>
      <c r="ER43" s="1629" t="s">
        <v>1153</v>
      </c>
      <c r="ES43" s="1629" t="s">
        <v>1153</v>
      </c>
      <c r="ET43" s="1629" t="s">
        <v>1153</v>
      </c>
      <c r="EU43" s="1629" t="s">
        <v>1153</v>
      </c>
      <c r="EV43" s="1629" t="s">
        <v>1153</v>
      </c>
      <c r="EW43" s="1629" t="s">
        <v>1153</v>
      </c>
      <c r="EX43" s="1629" t="s">
        <v>1153</v>
      </c>
      <c r="EY43" s="1629" t="s">
        <v>1153</v>
      </c>
      <c r="EZ43" s="1629" t="s">
        <v>1153</v>
      </c>
      <c r="FA43" s="1629" t="s">
        <v>1153</v>
      </c>
      <c r="FB43" s="1629" t="s">
        <v>1153</v>
      </c>
      <c r="FC43" s="1629" t="s">
        <v>1153</v>
      </c>
      <c r="FD43" s="1629" t="s">
        <v>10689</v>
      </c>
      <c r="FE43" s="1629" t="s">
        <v>1986</v>
      </c>
      <c r="FF43" s="1630">
        <v>45941</v>
      </c>
    </row>
  </sheetData>
  <mergeCells count="166">
    <mergeCell ref="FF1:FF3"/>
    <mergeCell ref="A1:N1"/>
    <mergeCell ref="O1:O4"/>
    <mergeCell ref="P1:V1"/>
    <mergeCell ref="W1:AA1"/>
    <mergeCell ref="AB1:AD1"/>
    <mergeCell ref="AE1:AE4"/>
    <mergeCell ref="AF1:AU1"/>
    <mergeCell ref="AV1:AV2"/>
    <mergeCell ref="AD2:AD4"/>
    <mergeCell ref="AF2:AF4"/>
    <mergeCell ref="BL3:BL4"/>
    <mergeCell ref="BM3:BM4"/>
    <mergeCell ref="BN3:BN4"/>
    <mergeCell ref="BO3:BO4"/>
    <mergeCell ref="BP3:BP4"/>
    <mergeCell ref="BQ3:BQ4"/>
    <mergeCell ref="AM2:AM4"/>
    <mergeCell ref="AN2:AN4"/>
    <mergeCell ref="AO2:AO4"/>
    <mergeCell ref="BC2:BC4"/>
    <mergeCell ref="BD2:BD4"/>
    <mergeCell ref="BE2:BE4"/>
    <mergeCell ref="AW3:AW4"/>
    <mergeCell ref="AW1:AW2"/>
    <mergeCell ref="AX1:BB1"/>
    <mergeCell ref="BC1:BK1"/>
    <mergeCell ref="FE1:FE3"/>
    <mergeCell ref="A2:A4"/>
    <mergeCell ref="B2:B4"/>
    <mergeCell ref="C2:C4"/>
    <mergeCell ref="D2:D4"/>
    <mergeCell ref="E2:E4"/>
    <mergeCell ref="F2:F4"/>
    <mergeCell ref="BL1:BR1"/>
    <mergeCell ref="BS1:CA1"/>
    <mergeCell ref="CB1:CJ1"/>
    <mergeCell ref="BF2:BF4"/>
    <mergeCell ref="BG2:BG4"/>
    <mergeCell ref="BH2:BH4"/>
    <mergeCell ref="BI2:BI4"/>
    <mergeCell ref="BJ2:BJ4"/>
    <mergeCell ref="BK2:BK4"/>
    <mergeCell ref="BR3:BR4"/>
    <mergeCell ref="G2:G4"/>
    <mergeCell ref="H2:H4"/>
    <mergeCell ref="I2:I4"/>
    <mergeCell ref="J2:J4"/>
    <mergeCell ref="K2:K4"/>
    <mergeCell ref="L2:L4"/>
    <mergeCell ref="CK1:ET1"/>
    <mergeCell ref="EU1:FC1"/>
    <mergeCell ref="FD1:FD3"/>
    <mergeCell ref="T2:T4"/>
    <mergeCell ref="U2:U4"/>
    <mergeCell ref="V2:V4"/>
    <mergeCell ref="W2:W4"/>
    <mergeCell ref="X2:X4"/>
    <mergeCell ref="Y2:Y4"/>
    <mergeCell ref="M2:M4"/>
    <mergeCell ref="N2:N4"/>
    <mergeCell ref="P2:P4"/>
    <mergeCell ref="Q2:Q4"/>
    <mergeCell ref="R2:R4"/>
    <mergeCell ref="S2:S4"/>
    <mergeCell ref="AG2:AG4"/>
    <mergeCell ref="AH2:AH4"/>
    <mergeCell ref="AI2:AI4"/>
    <mergeCell ref="AJ2:AJ4"/>
    <mergeCell ref="AK2:AK4"/>
    <mergeCell ref="AL2:AL4"/>
    <mergeCell ref="Z2:Z4"/>
    <mergeCell ref="AA2:AA4"/>
    <mergeCell ref="AB2:AB4"/>
    <mergeCell ref="AC2:AC4"/>
    <mergeCell ref="CR2:CR4"/>
    <mergeCell ref="CS2:CS4"/>
    <mergeCell ref="CT2:CT4"/>
    <mergeCell ref="CU2:CU4"/>
    <mergeCell ref="CK2:CK4"/>
    <mergeCell ref="CL2:CL4"/>
    <mergeCell ref="CM2:CM4"/>
    <mergeCell ref="CN2:CN4"/>
    <mergeCell ref="CO2:CO4"/>
    <mergeCell ref="BY3:BY4"/>
    <mergeCell ref="BZ3:BZ4"/>
    <mergeCell ref="CA3:CA4"/>
    <mergeCell ref="CB3:CB4"/>
    <mergeCell ref="CC3:CC4"/>
    <mergeCell ref="CD3:CD4"/>
    <mergeCell ref="BS3:BS4"/>
    <mergeCell ref="BT3:BT4"/>
    <mergeCell ref="BU3:BU4"/>
    <mergeCell ref="BV3:BV4"/>
    <mergeCell ref="BW3:BW4"/>
    <mergeCell ref="BX3:BX4"/>
    <mergeCell ref="DR2:DR4"/>
    <mergeCell ref="DS2:DS4"/>
    <mergeCell ref="DT2:DT4"/>
    <mergeCell ref="DU2:DU4"/>
    <mergeCell ref="DV2:DV4"/>
    <mergeCell ref="DJ2:DJ4"/>
    <mergeCell ref="DK2:DK4"/>
    <mergeCell ref="DL2:DL4"/>
    <mergeCell ref="DM2:DM4"/>
    <mergeCell ref="DN2:DN4"/>
    <mergeCell ref="EF2:EF4"/>
    <mergeCell ref="EG2:EG4"/>
    <mergeCell ref="EH2:EH4"/>
    <mergeCell ref="EJ2:EJ4"/>
    <mergeCell ref="EI3:EI4"/>
    <mergeCell ref="DW2:DW4"/>
    <mergeCell ref="DX2:DX4"/>
    <mergeCell ref="DY2:DY4"/>
    <mergeCell ref="EA2:EA4"/>
    <mergeCell ref="EB2:EB4"/>
    <mergeCell ref="EC2:EC4"/>
    <mergeCell ref="DZ3:DZ4"/>
    <mergeCell ref="EW2:EW3"/>
    <mergeCell ref="EX2:EX3"/>
    <mergeCell ref="EY2:FA2"/>
    <mergeCell ref="FB2:FC2"/>
    <mergeCell ref="AP3:AP4"/>
    <mergeCell ref="AR3:AR4"/>
    <mergeCell ref="AS3:AS4"/>
    <mergeCell ref="AT3:AT4"/>
    <mergeCell ref="AU3:AU4"/>
    <mergeCell ref="AV3:AV4"/>
    <mergeCell ref="EQ2:EQ4"/>
    <mergeCell ref="ER2:ER4"/>
    <mergeCell ref="ES2:ES4"/>
    <mergeCell ref="ET2:ET4"/>
    <mergeCell ref="EU2:EU3"/>
    <mergeCell ref="EV2:EV3"/>
    <mergeCell ref="EK2:EK4"/>
    <mergeCell ref="EL2:EL4"/>
    <mergeCell ref="EM2:EM4"/>
    <mergeCell ref="EN2:EN4"/>
    <mergeCell ref="EO2:EO4"/>
    <mergeCell ref="EP2:EP4"/>
    <mergeCell ref="ED2:ED4"/>
    <mergeCell ref="EE2:EE4"/>
    <mergeCell ref="CY3:CY4"/>
    <mergeCell ref="DH3:DH4"/>
    <mergeCell ref="DQ3:DQ4"/>
    <mergeCell ref="DP2:DP4"/>
    <mergeCell ref="DO2:DO4"/>
    <mergeCell ref="DC2:DC4"/>
    <mergeCell ref="DD2:DD4"/>
    <mergeCell ref="CE3:CE4"/>
    <mergeCell ref="CF3:CF4"/>
    <mergeCell ref="CG3:CG4"/>
    <mergeCell ref="CH3:CH4"/>
    <mergeCell ref="CI3:CI4"/>
    <mergeCell ref="CJ3:CJ4"/>
    <mergeCell ref="DE2:DE4"/>
    <mergeCell ref="DF2:DF4"/>
    <mergeCell ref="DG2:DG4"/>
    <mergeCell ref="DI2:DI4"/>
    <mergeCell ref="CV2:CV4"/>
    <mergeCell ref="CW2:CW4"/>
    <mergeCell ref="CX2:CX4"/>
    <mergeCell ref="CZ2:CZ4"/>
    <mergeCell ref="DA2:DA4"/>
    <mergeCell ref="DB2:DB4"/>
    <mergeCell ref="CQ2:CQ4"/>
  </mergeCells>
  <hyperlinks>
    <hyperlink ref="I40" r:id="rId1"/>
    <hyperlink ref="G35" r:id="rId2"/>
    <hyperlink ref="I35" r:id="rId3"/>
    <hyperlink ref="I20" r:id="rId4"/>
    <hyperlink ref="I33" r:id="rId5"/>
    <hyperlink ref="I19" r:id="rId6"/>
    <hyperlink ref="I36" r:id="rId7"/>
    <hyperlink ref="I34" r:id="rId8"/>
    <hyperlink ref="I32" r:id="rId9"/>
    <hyperlink ref="I15" r:id="rId10"/>
    <hyperlink ref="I31" r:id="rId11"/>
    <hyperlink ref="I30" r:id="rId12"/>
    <hyperlink ref="I29" r:id="rId13"/>
    <hyperlink ref="I8" r:id="rId14"/>
    <hyperlink ref="G6" r:id="rId15"/>
    <hyperlink ref="I6" r:id="rId16"/>
    <hyperlink ref="G7" r:id="rId17"/>
    <hyperlink ref="G14" r:id="rId18"/>
    <hyperlink ref="I14" r:id="rId19"/>
    <hyperlink ref="I22" r:id="rId20"/>
  </hyperlinks>
  <pageMargins left="0.7" right="0.7" top="0.75" bottom="0.75" header="0.3" footer="0.3"/>
  <pageSetup orientation="portrait" r:id="rId21"/>
  <drawing r:id="rId22"/>
  <legacyDrawing r:id="rId2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19"/>
  <dimension ref="A1:FF27"/>
  <sheetViews>
    <sheetView topLeftCell="A3" workbookViewId="0">
      <pane xSplit="10" ySplit="5" topLeftCell="FE16" activePane="bottomRight" state="frozen"/>
      <selection activeCell="A83" sqref="A83"/>
      <selection pane="topRight" activeCell="A83" sqref="A83"/>
      <selection pane="bottomLeft" activeCell="A83" sqref="A83"/>
      <selection pane="bottomRight" activeCell="A17" sqref="A17:XFD17"/>
    </sheetView>
  </sheetViews>
  <sheetFormatPr baseColWidth="10" defaultRowHeight="15"/>
  <cols>
    <col min="7" max="7" width="19.42578125" customWidth="1"/>
    <col min="9" max="9" width="26.5703125" customWidth="1"/>
    <col min="42" max="42" width="18" customWidth="1"/>
    <col min="50" max="50" width="8.5703125" customWidth="1"/>
    <col min="51" max="51" width="9.5703125" customWidth="1"/>
    <col min="52" max="52" width="18.5703125" customWidth="1"/>
    <col min="94" max="94" width="13" customWidth="1"/>
    <col min="97" max="97" width="16.5703125" customWidth="1"/>
    <col min="160" max="160" width="39.42578125" customWidth="1"/>
    <col min="161" max="161" width="15.42578125" customWidth="1"/>
    <col min="162" max="162" width="11.42578125" style="125"/>
  </cols>
  <sheetData>
    <row r="1" spans="1:162" s="125" customFormat="1" ht="23.25" customHeight="1">
      <c r="A1" s="3374"/>
      <c r="B1" s="3375"/>
      <c r="C1" s="3380" t="s">
        <v>4104</v>
      </c>
      <c r="D1" s="3381"/>
      <c r="E1" s="3381"/>
      <c r="F1" s="3381"/>
      <c r="G1" s="3381"/>
      <c r="H1" s="3381"/>
      <c r="I1" s="3381"/>
      <c r="J1" s="3381"/>
      <c r="K1" s="3381"/>
      <c r="L1" s="3381"/>
      <c r="M1" s="3381"/>
      <c r="N1" s="3381"/>
      <c r="O1" s="3381"/>
      <c r="P1" s="3381"/>
      <c r="Q1" s="3381"/>
      <c r="R1" s="3381"/>
      <c r="S1" s="3381"/>
      <c r="T1" s="3381"/>
      <c r="U1" s="3381"/>
      <c r="V1" s="3381"/>
      <c r="W1" s="3381"/>
      <c r="X1" s="3381"/>
      <c r="Y1" s="3381"/>
      <c r="Z1" s="3381"/>
      <c r="AA1" s="3381"/>
      <c r="AB1" s="3381"/>
      <c r="AC1" s="3381"/>
      <c r="AD1" s="3381"/>
      <c r="AE1" s="3381"/>
      <c r="AF1" s="3381"/>
      <c r="AG1" s="3381"/>
      <c r="AH1" s="3381"/>
      <c r="AI1" s="3381"/>
      <c r="AJ1" s="3381"/>
      <c r="AK1" s="3381"/>
      <c r="AL1" s="3381"/>
      <c r="AM1" s="3381"/>
      <c r="AN1" s="3381"/>
      <c r="AO1" s="3381"/>
      <c r="AP1" s="3381"/>
      <c r="AQ1" s="3381"/>
      <c r="AR1" s="3381"/>
      <c r="AS1" s="3381"/>
      <c r="AT1" s="3381"/>
      <c r="AU1" s="3381"/>
      <c r="AV1" s="3381"/>
      <c r="AW1" s="3381"/>
      <c r="AX1" s="3381"/>
      <c r="AY1" s="3381"/>
      <c r="AZ1" s="3381"/>
      <c r="BA1" s="3381"/>
      <c r="BB1" s="3381"/>
      <c r="BC1" s="3381"/>
      <c r="BD1" s="3381"/>
      <c r="BE1" s="3381"/>
      <c r="BF1" s="3381"/>
      <c r="BG1" s="3381"/>
      <c r="BH1" s="3381"/>
      <c r="BI1" s="3381"/>
      <c r="BJ1" s="3381"/>
      <c r="BK1" s="3381"/>
      <c r="BL1" s="3381"/>
      <c r="BM1" s="3381"/>
      <c r="BN1" s="3381"/>
      <c r="BO1" s="3381"/>
      <c r="BP1" s="3381"/>
      <c r="BQ1" s="3381"/>
      <c r="BR1" s="3381"/>
      <c r="BS1" s="3381"/>
      <c r="BT1" s="3381"/>
      <c r="BU1" s="3381"/>
      <c r="BV1" s="3381"/>
      <c r="BW1" s="3381"/>
      <c r="BX1" s="3381"/>
      <c r="BY1" s="3381"/>
      <c r="BZ1" s="3381"/>
      <c r="CA1" s="3381"/>
      <c r="CB1" s="3381"/>
      <c r="CC1" s="3381"/>
      <c r="CD1" s="3381"/>
      <c r="CE1" s="3381"/>
      <c r="CF1" s="3381"/>
      <c r="CG1" s="3381"/>
      <c r="CH1" s="3381"/>
      <c r="CI1" s="3381"/>
      <c r="CJ1" s="3381"/>
      <c r="CK1" s="3381"/>
      <c r="CL1" s="3381"/>
      <c r="CM1" s="3381"/>
      <c r="CN1" s="3381"/>
      <c r="CO1" s="3381"/>
      <c r="CP1" s="3381"/>
      <c r="CQ1" s="3381"/>
      <c r="CR1" s="3381"/>
      <c r="CS1" s="3381"/>
      <c r="CT1" s="3381"/>
      <c r="CU1" s="3381"/>
      <c r="CV1" s="3381"/>
      <c r="CW1" s="3381"/>
      <c r="CX1" s="3381"/>
      <c r="CY1" s="3381"/>
      <c r="CZ1" s="3381"/>
      <c r="DA1" s="3381"/>
      <c r="DB1" s="3381"/>
      <c r="DC1" s="3381"/>
      <c r="DD1" s="3381"/>
      <c r="DE1" s="3381"/>
      <c r="DF1" s="3381"/>
      <c r="DG1" s="3381"/>
      <c r="DH1" s="3381"/>
      <c r="DI1" s="3381"/>
      <c r="DJ1" s="3381"/>
      <c r="DK1" s="3381"/>
      <c r="DL1" s="3381"/>
      <c r="DM1" s="3381"/>
      <c r="DN1" s="3381"/>
      <c r="DO1" s="3381"/>
      <c r="DP1" s="3381"/>
      <c r="DQ1" s="3381"/>
      <c r="DR1" s="3381"/>
      <c r="DS1" s="3381"/>
      <c r="DT1" s="3381"/>
      <c r="DU1" s="3381"/>
      <c r="DV1" s="3381"/>
      <c r="DW1" s="3381"/>
      <c r="DX1" s="3381"/>
      <c r="DY1" s="3381"/>
      <c r="DZ1" s="3381"/>
      <c r="EA1" s="3381"/>
      <c r="EB1" s="3381"/>
      <c r="EC1" s="3381"/>
      <c r="ED1" s="3381"/>
      <c r="EE1" s="3381"/>
      <c r="EF1" s="3381"/>
      <c r="EG1" s="3381"/>
      <c r="EH1" s="3381"/>
      <c r="EI1" s="3381"/>
      <c r="EJ1" s="3381"/>
      <c r="EK1" s="3381"/>
      <c r="EL1" s="3381"/>
      <c r="EM1" s="3381"/>
      <c r="EN1" s="3381"/>
      <c r="EO1" s="3381"/>
      <c r="EP1" s="3381"/>
      <c r="EQ1" s="338"/>
      <c r="ER1" s="338"/>
      <c r="ES1" s="338"/>
      <c r="ET1" s="338"/>
      <c r="EU1" s="333"/>
      <c r="EV1" s="333"/>
      <c r="EW1" s="333"/>
      <c r="EX1" s="333"/>
      <c r="EY1" s="333"/>
      <c r="EZ1" s="333"/>
      <c r="FA1" s="333"/>
      <c r="FB1" s="333"/>
      <c r="FC1" s="333"/>
      <c r="FD1" s="152" t="s">
        <v>1</v>
      </c>
      <c r="FE1" s="831" t="s">
        <v>2</v>
      </c>
    </row>
    <row r="2" spans="1:162" s="125" customFormat="1">
      <c r="A2" s="3376"/>
      <c r="B2" s="3377"/>
      <c r="C2" s="3382"/>
      <c r="D2" s="3383"/>
      <c r="E2" s="3383"/>
      <c r="F2" s="3383"/>
      <c r="G2" s="3383"/>
      <c r="H2" s="3383"/>
      <c r="I2" s="3383"/>
      <c r="J2" s="3383"/>
      <c r="K2" s="3383"/>
      <c r="L2" s="3383"/>
      <c r="M2" s="3383"/>
      <c r="N2" s="3383"/>
      <c r="O2" s="3383"/>
      <c r="P2" s="3383"/>
      <c r="Q2" s="3383"/>
      <c r="R2" s="3383"/>
      <c r="S2" s="3383"/>
      <c r="T2" s="3383"/>
      <c r="U2" s="3383"/>
      <c r="V2" s="3383"/>
      <c r="W2" s="3383"/>
      <c r="X2" s="3383"/>
      <c r="Y2" s="3383"/>
      <c r="Z2" s="3383"/>
      <c r="AA2" s="3383"/>
      <c r="AB2" s="3383"/>
      <c r="AC2" s="3383"/>
      <c r="AD2" s="3383"/>
      <c r="AE2" s="3383"/>
      <c r="AF2" s="3383"/>
      <c r="AG2" s="3383"/>
      <c r="AH2" s="3383"/>
      <c r="AI2" s="3383"/>
      <c r="AJ2" s="3383"/>
      <c r="AK2" s="3383"/>
      <c r="AL2" s="3383"/>
      <c r="AM2" s="3383"/>
      <c r="AN2" s="3383"/>
      <c r="AO2" s="3383"/>
      <c r="AP2" s="3383"/>
      <c r="AQ2" s="3383"/>
      <c r="AR2" s="3383"/>
      <c r="AS2" s="3383"/>
      <c r="AT2" s="3383"/>
      <c r="AU2" s="3383"/>
      <c r="AV2" s="3383"/>
      <c r="AW2" s="3383"/>
      <c r="AX2" s="3383"/>
      <c r="AY2" s="3383"/>
      <c r="AZ2" s="3383"/>
      <c r="BA2" s="3383"/>
      <c r="BB2" s="3383"/>
      <c r="BC2" s="3383"/>
      <c r="BD2" s="3383"/>
      <c r="BE2" s="3383"/>
      <c r="BF2" s="3383"/>
      <c r="BG2" s="3383"/>
      <c r="BH2" s="3383"/>
      <c r="BI2" s="3383"/>
      <c r="BJ2" s="3383"/>
      <c r="BK2" s="3383"/>
      <c r="BL2" s="3383"/>
      <c r="BM2" s="3383"/>
      <c r="BN2" s="3383"/>
      <c r="BO2" s="3383"/>
      <c r="BP2" s="3383"/>
      <c r="BQ2" s="3383"/>
      <c r="BR2" s="3383"/>
      <c r="BS2" s="3383"/>
      <c r="BT2" s="3383"/>
      <c r="BU2" s="3383"/>
      <c r="BV2" s="3383"/>
      <c r="BW2" s="3383"/>
      <c r="BX2" s="3383"/>
      <c r="BY2" s="3383"/>
      <c r="BZ2" s="3383"/>
      <c r="CA2" s="3383"/>
      <c r="CB2" s="3383"/>
      <c r="CC2" s="3383"/>
      <c r="CD2" s="3383"/>
      <c r="CE2" s="3383"/>
      <c r="CF2" s="3383"/>
      <c r="CG2" s="3383"/>
      <c r="CH2" s="3383"/>
      <c r="CI2" s="3383"/>
      <c r="CJ2" s="3383"/>
      <c r="CK2" s="3383"/>
      <c r="CL2" s="3383"/>
      <c r="CM2" s="3383"/>
      <c r="CN2" s="3383"/>
      <c r="CO2" s="3383"/>
      <c r="CP2" s="3383"/>
      <c r="CQ2" s="3383"/>
      <c r="CR2" s="3383"/>
      <c r="CS2" s="3383"/>
      <c r="CT2" s="3383"/>
      <c r="CU2" s="3383"/>
      <c r="CV2" s="3383"/>
      <c r="CW2" s="3383"/>
      <c r="CX2" s="3383"/>
      <c r="CY2" s="3383"/>
      <c r="CZ2" s="3383"/>
      <c r="DA2" s="3383"/>
      <c r="DB2" s="3383"/>
      <c r="DC2" s="3383"/>
      <c r="DD2" s="3383"/>
      <c r="DE2" s="3383"/>
      <c r="DF2" s="3383"/>
      <c r="DG2" s="3383"/>
      <c r="DH2" s="3383"/>
      <c r="DI2" s="3383"/>
      <c r="DJ2" s="3383"/>
      <c r="DK2" s="3383"/>
      <c r="DL2" s="3383"/>
      <c r="DM2" s="3383"/>
      <c r="DN2" s="3383"/>
      <c r="DO2" s="3383"/>
      <c r="DP2" s="3383"/>
      <c r="DQ2" s="3383"/>
      <c r="DR2" s="3383"/>
      <c r="DS2" s="3383"/>
      <c r="DT2" s="3383"/>
      <c r="DU2" s="3383"/>
      <c r="DV2" s="3383"/>
      <c r="DW2" s="3383"/>
      <c r="DX2" s="3383"/>
      <c r="DY2" s="3383"/>
      <c r="DZ2" s="3383"/>
      <c r="EA2" s="3383"/>
      <c r="EB2" s="3383"/>
      <c r="EC2" s="3383"/>
      <c r="ED2" s="3383"/>
      <c r="EE2" s="3383"/>
      <c r="EF2" s="3383"/>
      <c r="EG2" s="3383"/>
      <c r="EH2" s="3383"/>
      <c r="EI2" s="3383"/>
      <c r="EJ2" s="3383"/>
      <c r="EK2" s="3383"/>
      <c r="EL2" s="3383"/>
      <c r="EM2" s="3383"/>
      <c r="EN2" s="3383"/>
      <c r="EO2" s="3383"/>
      <c r="EP2" s="3383"/>
      <c r="EQ2" s="339"/>
      <c r="ER2" s="339"/>
      <c r="ES2" s="339"/>
      <c r="ET2" s="339"/>
      <c r="EU2" s="333"/>
      <c r="EV2" s="333"/>
      <c r="EW2" s="333"/>
      <c r="EX2" s="333"/>
      <c r="EY2" s="333"/>
      <c r="EZ2" s="333"/>
      <c r="FA2" s="333"/>
      <c r="FB2" s="333"/>
      <c r="FC2" s="333"/>
      <c r="FD2" s="334" t="s">
        <v>3</v>
      </c>
      <c r="FE2" s="832">
        <v>7</v>
      </c>
    </row>
    <row r="3" spans="1:162" s="125" customFormat="1" ht="28.5" customHeight="1">
      <c r="A3" s="3378"/>
      <c r="B3" s="3379"/>
      <c r="C3" s="3384"/>
      <c r="D3" s="3385"/>
      <c r="E3" s="3385"/>
      <c r="F3" s="3385"/>
      <c r="G3" s="3385"/>
      <c r="H3" s="3385"/>
      <c r="I3" s="3385"/>
      <c r="J3" s="3385"/>
      <c r="K3" s="3385"/>
      <c r="L3" s="3385"/>
      <c r="M3" s="3385"/>
      <c r="N3" s="3385"/>
      <c r="O3" s="3385"/>
      <c r="P3" s="3385"/>
      <c r="Q3" s="3385"/>
      <c r="R3" s="3385"/>
      <c r="S3" s="3385"/>
      <c r="T3" s="3385"/>
      <c r="U3" s="3385"/>
      <c r="V3" s="3385"/>
      <c r="W3" s="3385"/>
      <c r="X3" s="3385"/>
      <c r="Y3" s="3385"/>
      <c r="Z3" s="3385"/>
      <c r="AA3" s="3385"/>
      <c r="AB3" s="3385"/>
      <c r="AC3" s="3385"/>
      <c r="AD3" s="3385"/>
      <c r="AE3" s="3385"/>
      <c r="AF3" s="3385"/>
      <c r="AG3" s="3385"/>
      <c r="AH3" s="3385"/>
      <c r="AI3" s="3385"/>
      <c r="AJ3" s="3385"/>
      <c r="AK3" s="3385"/>
      <c r="AL3" s="3385"/>
      <c r="AM3" s="3385"/>
      <c r="AN3" s="3385"/>
      <c r="AO3" s="3385"/>
      <c r="AP3" s="3385"/>
      <c r="AQ3" s="3385"/>
      <c r="AR3" s="3385"/>
      <c r="AS3" s="3385"/>
      <c r="AT3" s="3385"/>
      <c r="AU3" s="3385"/>
      <c r="AV3" s="3385"/>
      <c r="AW3" s="3385"/>
      <c r="AX3" s="3385"/>
      <c r="AY3" s="3385"/>
      <c r="AZ3" s="3385"/>
      <c r="BA3" s="3385"/>
      <c r="BB3" s="3385"/>
      <c r="BC3" s="3385"/>
      <c r="BD3" s="3385"/>
      <c r="BE3" s="3385"/>
      <c r="BF3" s="3385"/>
      <c r="BG3" s="3385"/>
      <c r="BH3" s="3385"/>
      <c r="BI3" s="3385"/>
      <c r="BJ3" s="3385"/>
      <c r="BK3" s="3385"/>
      <c r="BL3" s="3385"/>
      <c r="BM3" s="3385"/>
      <c r="BN3" s="3385"/>
      <c r="BO3" s="3385"/>
      <c r="BP3" s="3385"/>
      <c r="BQ3" s="3385"/>
      <c r="BR3" s="3385"/>
      <c r="BS3" s="3385"/>
      <c r="BT3" s="3385"/>
      <c r="BU3" s="3385"/>
      <c r="BV3" s="3385"/>
      <c r="BW3" s="3385"/>
      <c r="BX3" s="3385"/>
      <c r="BY3" s="3385"/>
      <c r="BZ3" s="3385"/>
      <c r="CA3" s="3385"/>
      <c r="CB3" s="3385"/>
      <c r="CC3" s="3385"/>
      <c r="CD3" s="3385"/>
      <c r="CE3" s="3385"/>
      <c r="CF3" s="3385"/>
      <c r="CG3" s="3385"/>
      <c r="CH3" s="3385"/>
      <c r="CI3" s="3385"/>
      <c r="CJ3" s="3385"/>
      <c r="CK3" s="3385"/>
      <c r="CL3" s="3385"/>
      <c r="CM3" s="3385"/>
      <c r="CN3" s="3385"/>
      <c r="CO3" s="3385"/>
      <c r="CP3" s="3385"/>
      <c r="CQ3" s="3385"/>
      <c r="CR3" s="3385"/>
      <c r="CS3" s="3385"/>
      <c r="CT3" s="3385"/>
      <c r="CU3" s="3385"/>
      <c r="CV3" s="3385"/>
      <c r="CW3" s="3385"/>
      <c r="CX3" s="3385"/>
      <c r="CY3" s="3385"/>
      <c r="CZ3" s="3385"/>
      <c r="DA3" s="3385"/>
      <c r="DB3" s="3385"/>
      <c r="DC3" s="3385"/>
      <c r="DD3" s="3385"/>
      <c r="DE3" s="3385"/>
      <c r="DF3" s="3385"/>
      <c r="DG3" s="3385"/>
      <c r="DH3" s="3385"/>
      <c r="DI3" s="3385"/>
      <c r="DJ3" s="3385"/>
      <c r="DK3" s="3385"/>
      <c r="DL3" s="3385"/>
      <c r="DM3" s="3385"/>
      <c r="DN3" s="3385"/>
      <c r="DO3" s="3385"/>
      <c r="DP3" s="3385"/>
      <c r="DQ3" s="3385"/>
      <c r="DR3" s="3385"/>
      <c r="DS3" s="3385"/>
      <c r="DT3" s="3385"/>
      <c r="DU3" s="3385"/>
      <c r="DV3" s="3385"/>
      <c r="DW3" s="3385"/>
      <c r="DX3" s="3385"/>
      <c r="DY3" s="3385"/>
      <c r="DZ3" s="3385"/>
      <c r="EA3" s="3385"/>
      <c r="EB3" s="3385"/>
      <c r="EC3" s="3385"/>
      <c r="ED3" s="3385"/>
      <c r="EE3" s="3385"/>
      <c r="EF3" s="3385"/>
      <c r="EG3" s="3385"/>
      <c r="EH3" s="3385"/>
      <c r="EI3" s="3385"/>
      <c r="EJ3" s="3385"/>
      <c r="EK3" s="3385"/>
      <c r="EL3" s="3385"/>
      <c r="EM3" s="3385"/>
      <c r="EN3" s="3385"/>
      <c r="EO3" s="3385"/>
      <c r="EP3" s="3385"/>
      <c r="EQ3" s="339"/>
      <c r="ER3" s="339"/>
      <c r="ES3" s="339"/>
      <c r="ET3" s="339"/>
      <c r="EU3" s="333"/>
      <c r="EV3" s="333"/>
      <c r="EW3" s="333"/>
      <c r="EX3" s="333"/>
      <c r="EY3" s="333"/>
      <c r="EZ3" s="333"/>
      <c r="FA3" s="333"/>
      <c r="FB3" s="333"/>
      <c r="FC3" s="333"/>
      <c r="FD3" s="334" t="s">
        <v>4</v>
      </c>
      <c r="FE3" s="833">
        <v>44411</v>
      </c>
      <c r="FF3" s="3386" t="s">
        <v>7511</v>
      </c>
    </row>
    <row r="4" spans="1:162" s="157" customFormat="1" ht="52.5" customHeight="1">
      <c r="A4" s="3302" t="s">
        <v>5</v>
      </c>
      <c r="B4" s="3303"/>
      <c r="C4" s="3303"/>
      <c r="D4" s="3303"/>
      <c r="E4" s="3303"/>
      <c r="F4" s="3303"/>
      <c r="G4" s="3303"/>
      <c r="H4" s="3303"/>
      <c r="I4" s="3303"/>
      <c r="J4" s="3303"/>
      <c r="K4" s="3303"/>
      <c r="L4" s="3303"/>
      <c r="M4" s="3303"/>
      <c r="N4" s="3304"/>
      <c r="O4" s="3305" t="s">
        <v>3144</v>
      </c>
      <c r="P4" s="3308" t="s">
        <v>6</v>
      </c>
      <c r="Q4" s="3309"/>
      <c r="R4" s="3309"/>
      <c r="S4" s="3309"/>
      <c r="T4" s="3309"/>
      <c r="U4" s="3309"/>
      <c r="V4" s="3310"/>
      <c r="W4" s="3311" t="s">
        <v>7</v>
      </c>
      <c r="X4" s="3312"/>
      <c r="Y4" s="3312"/>
      <c r="Z4" s="3312"/>
      <c r="AA4" s="3313"/>
      <c r="AB4" s="3314" t="s">
        <v>8009</v>
      </c>
      <c r="AC4" s="3315"/>
      <c r="AD4" s="3316"/>
      <c r="AE4" s="3317" t="s">
        <v>3138</v>
      </c>
      <c r="AF4" s="3320" t="s">
        <v>9</v>
      </c>
      <c r="AG4" s="3321"/>
      <c r="AH4" s="3321"/>
      <c r="AI4" s="3321"/>
      <c r="AJ4" s="3321"/>
      <c r="AK4" s="3321"/>
      <c r="AL4" s="3321"/>
      <c r="AM4" s="3321"/>
      <c r="AN4" s="3321"/>
      <c r="AO4" s="3321"/>
      <c r="AP4" s="3321"/>
      <c r="AQ4" s="3321"/>
      <c r="AR4" s="3321"/>
      <c r="AS4" s="3321"/>
      <c r="AT4" s="3321"/>
      <c r="AU4" s="3322"/>
      <c r="AV4" s="3323" t="s">
        <v>3139</v>
      </c>
      <c r="AW4" s="3323" t="s">
        <v>3151</v>
      </c>
      <c r="AX4" s="3328" t="s">
        <v>6</v>
      </c>
      <c r="AY4" s="3329"/>
      <c r="AZ4" s="3329"/>
      <c r="BA4" s="3329"/>
      <c r="BB4" s="3330"/>
      <c r="BC4" s="3331" t="s">
        <v>10</v>
      </c>
      <c r="BD4" s="3332"/>
      <c r="BE4" s="3332"/>
      <c r="BF4" s="3332"/>
      <c r="BG4" s="3332"/>
      <c r="BH4" s="3332"/>
      <c r="BI4" s="3332"/>
      <c r="BJ4" s="3332"/>
      <c r="BK4" s="3333"/>
      <c r="BL4" s="3264" t="s">
        <v>11</v>
      </c>
      <c r="BM4" s="3265"/>
      <c r="BN4" s="3265"/>
      <c r="BO4" s="3265"/>
      <c r="BP4" s="3265"/>
      <c r="BQ4" s="3265"/>
      <c r="BR4" s="3266"/>
      <c r="BS4" s="3267" t="s">
        <v>13</v>
      </c>
      <c r="BT4" s="3268"/>
      <c r="BU4" s="3268"/>
      <c r="BV4" s="3268"/>
      <c r="BW4" s="3268"/>
      <c r="BX4" s="3268"/>
      <c r="BY4" s="3268"/>
      <c r="BZ4" s="3268"/>
      <c r="CA4" s="3269"/>
      <c r="CB4" s="3270" t="s">
        <v>14</v>
      </c>
      <c r="CC4" s="3271"/>
      <c r="CD4" s="3271"/>
      <c r="CE4" s="3271"/>
      <c r="CF4" s="3271"/>
      <c r="CG4" s="3271"/>
      <c r="CH4" s="3271"/>
      <c r="CI4" s="3271"/>
      <c r="CJ4" s="3272"/>
      <c r="CK4" s="3288" t="s">
        <v>6634</v>
      </c>
      <c r="CL4" s="3289"/>
      <c r="CM4" s="3289"/>
      <c r="CN4" s="3289"/>
      <c r="CO4" s="3289"/>
      <c r="CP4" s="3289"/>
      <c r="CQ4" s="3289"/>
      <c r="CR4" s="3289"/>
      <c r="CS4" s="3289"/>
      <c r="CT4" s="3289"/>
      <c r="CU4" s="3289"/>
      <c r="CV4" s="3289"/>
      <c r="CW4" s="3289"/>
      <c r="CX4" s="3289"/>
      <c r="CY4" s="3289"/>
      <c r="CZ4" s="3289"/>
      <c r="DA4" s="3289"/>
      <c r="DB4" s="3289"/>
      <c r="DC4" s="3289"/>
      <c r="DD4" s="3289"/>
      <c r="DE4" s="3289"/>
      <c r="DF4" s="3289"/>
      <c r="DG4" s="3289"/>
      <c r="DH4" s="3289"/>
      <c r="DI4" s="3289"/>
      <c r="DJ4" s="3289"/>
      <c r="DK4" s="3289"/>
      <c r="DL4" s="3289"/>
      <c r="DM4" s="3289"/>
      <c r="DN4" s="3289"/>
      <c r="DO4" s="3289"/>
      <c r="DP4" s="3289"/>
      <c r="DQ4" s="3289"/>
      <c r="DR4" s="3289"/>
      <c r="DS4" s="3289"/>
      <c r="DT4" s="3289"/>
      <c r="DU4" s="3289"/>
      <c r="DV4" s="3289"/>
      <c r="DW4" s="3289"/>
      <c r="DX4" s="3289"/>
      <c r="DY4" s="3289"/>
      <c r="DZ4" s="3289"/>
      <c r="EA4" s="3289"/>
      <c r="EB4" s="3289"/>
      <c r="EC4" s="3289"/>
      <c r="ED4" s="3289"/>
      <c r="EE4" s="3289"/>
      <c r="EF4" s="3289"/>
      <c r="EG4" s="3289"/>
      <c r="EH4" s="3289"/>
      <c r="EI4" s="3289"/>
      <c r="EJ4" s="3289"/>
      <c r="EK4" s="3289"/>
      <c r="EL4" s="3289"/>
      <c r="EM4" s="3289"/>
      <c r="EN4" s="3289"/>
      <c r="EO4" s="3289"/>
      <c r="EP4" s="3289"/>
      <c r="EQ4" s="3290"/>
      <c r="ER4" s="3290"/>
      <c r="ES4" s="3290"/>
      <c r="ET4" s="3291"/>
      <c r="EU4" s="3292" t="s">
        <v>4182</v>
      </c>
      <c r="EV4" s="3292"/>
      <c r="EW4" s="3292"/>
      <c r="EX4" s="3292"/>
      <c r="EY4" s="3292"/>
      <c r="EZ4" s="3292"/>
      <c r="FA4" s="3292"/>
      <c r="FB4" s="3292"/>
      <c r="FC4" s="3292"/>
      <c r="FD4" s="3293" t="s">
        <v>6478</v>
      </c>
      <c r="FE4" s="3400" t="s">
        <v>6479</v>
      </c>
      <c r="FF4" s="3387"/>
    </row>
    <row r="5" spans="1:162" s="166" customFormat="1" ht="56.25" customHeight="1">
      <c r="A5" s="3273" t="s">
        <v>16</v>
      </c>
      <c r="B5" s="3299" t="s">
        <v>17</v>
      </c>
      <c r="C5" s="3273" t="s">
        <v>18</v>
      </c>
      <c r="D5" s="3273" t="s">
        <v>3141</v>
      </c>
      <c r="E5" s="3273" t="s">
        <v>20</v>
      </c>
      <c r="F5" s="3273" t="s">
        <v>21</v>
      </c>
      <c r="G5" s="3273" t="s">
        <v>1127</v>
      </c>
      <c r="H5" s="3273" t="s">
        <v>6480</v>
      </c>
      <c r="I5" s="3273" t="s">
        <v>1129</v>
      </c>
      <c r="J5" s="3273" t="s">
        <v>6481</v>
      </c>
      <c r="K5" s="3273" t="s">
        <v>3143</v>
      </c>
      <c r="L5" s="3273" t="s">
        <v>24</v>
      </c>
      <c r="M5" s="3273" t="s">
        <v>25</v>
      </c>
      <c r="N5" s="3273" t="s">
        <v>26</v>
      </c>
      <c r="O5" s="3306"/>
      <c r="P5" s="3276" t="s">
        <v>28</v>
      </c>
      <c r="Q5" s="3276" t="s">
        <v>29</v>
      </c>
      <c r="R5" s="3276" t="s">
        <v>30</v>
      </c>
      <c r="S5" s="3276" t="s">
        <v>6482</v>
      </c>
      <c r="T5" s="3276" t="s">
        <v>6483</v>
      </c>
      <c r="U5" s="3276" t="s">
        <v>31</v>
      </c>
      <c r="V5" s="3276" t="s">
        <v>32</v>
      </c>
      <c r="W5" s="3279" t="s">
        <v>1131</v>
      </c>
      <c r="X5" s="3279" t="s">
        <v>1132</v>
      </c>
      <c r="Y5" s="3279" t="s">
        <v>1133</v>
      </c>
      <c r="Z5" s="3279" t="s">
        <v>33</v>
      </c>
      <c r="AA5" s="3279" t="s">
        <v>34</v>
      </c>
      <c r="AB5" s="3285" t="s">
        <v>8009</v>
      </c>
      <c r="AC5" s="3285" t="s">
        <v>8010</v>
      </c>
      <c r="AD5" s="3285" t="s">
        <v>30</v>
      </c>
      <c r="AE5" s="3318"/>
      <c r="AF5" s="3282" t="s">
        <v>37</v>
      </c>
      <c r="AG5" s="3282" t="s">
        <v>38</v>
      </c>
      <c r="AH5" s="3282" t="s">
        <v>3146</v>
      </c>
      <c r="AI5" s="3282" t="s">
        <v>3147</v>
      </c>
      <c r="AJ5" s="3282" t="s">
        <v>1139</v>
      </c>
      <c r="AK5" s="3282" t="s">
        <v>3148</v>
      </c>
      <c r="AL5" s="3282" t="s">
        <v>3149</v>
      </c>
      <c r="AM5" s="3282" t="s">
        <v>3150</v>
      </c>
      <c r="AN5" s="3282" t="s">
        <v>39</v>
      </c>
      <c r="AO5" s="3282" t="s">
        <v>6484</v>
      </c>
      <c r="AP5" s="3282" t="s">
        <v>6485</v>
      </c>
      <c r="AQ5" s="3282" t="s">
        <v>6486</v>
      </c>
      <c r="AR5" s="3282" t="s">
        <v>6487</v>
      </c>
      <c r="AS5" s="3282" t="s">
        <v>6488</v>
      </c>
      <c r="AT5" s="3282" t="s">
        <v>6489</v>
      </c>
      <c r="AU5" s="3282" t="s">
        <v>6490</v>
      </c>
      <c r="AV5" s="3324"/>
      <c r="AW5" s="3324"/>
      <c r="AX5" s="3334" t="s">
        <v>44</v>
      </c>
      <c r="AY5" s="3334" t="s">
        <v>45</v>
      </c>
      <c r="AZ5" s="3334" t="s">
        <v>30</v>
      </c>
      <c r="BA5" s="3334" t="s">
        <v>31</v>
      </c>
      <c r="BB5" s="3334" t="s">
        <v>32</v>
      </c>
      <c r="BC5" s="3325" t="s">
        <v>46</v>
      </c>
      <c r="BD5" s="3325" t="s">
        <v>47</v>
      </c>
      <c r="BE5" s="3325" t="s">
        <v>30</v>
      </c>
      <c r="BF5" s="3325" t="s">
        <v>48</v>
      </c>
      <c r="BG5" s="3325" t="s">
        <v>49</v>
      </c>
      <c r="BH5" s="3325" t="s">
        <v>4235</v>
      </c>
      <c r="BI5" s="3325" t="s">
        <v>50</v>
      </c>
      <c r="BJ5" s="3325" t="s">
        <v>51</v>
      </c>
      <c r="BK5" s="3325" t="s">
        <v>6491</v>
      </c>
      <c r="BL5" s="3337" t="s">
        <v>52</v>
      </c>
      <c r="BM5" s="3337" t="s">
        <v>53</v>
      </c>
      <c r="BN5" s="3337" t="s">
        <v>46</v>
      </c>
      <c r="BO5" s="3340" t="s">
        <v>47</v>
      </c>
      <c r="BP5" s="3340" t="s">
        <v>30</v>
      </c>
      <c r="BQ5" s="3343" t="s">
        <v>54</v>
      </c>
      <c r="BR5" s="3343" t="s">
        <v>50</v>
      </c>
      <c r="BS5" s="3346" t="s">
        <v>52</v>
      </c>
      <c r="BT5" s="3346" t="s">
        <v>53</v>
      </c>
      <c r="BU5" s="3346" t="s">
        <v>55</v>
      </c>
      <c r="BV5" s="3346" t="s">
        <v>56</v>
      </c>
      <c r="BW5" s="3346" t="s">
        <v>57</v>
      </c>
      <c r="BX5" s="3346" t="s">
        <v>46</v>
      </c>
      <c r="BY5" s="3346" t="s">
        <v>58</v>
      </c>
      <c r="BZ5" s="3346" t="s">
        <v>59</v>
      </c>
      <c r="CA5" s="3346" t="s">
        <v>60</v>
      </c>
      <c r="CB5" s="3349" t="s">
        <v>61</v>
      </c>
      <c r="CC5" s="3349" t="s">
        <v>53</v>
      </c>
      <c r="CD5" s="3349" t="s">
        <v>62</v>
      </c>
      <c r="CE5" s="3349" t="s">
        <v>63</v>
      </c>
      <c r="CF5" s="3349" t="s">
        <v>38</v>
      </c>
      <c r="CG5" s="3349" t="s">
        <v>46</v>
      </c>
      <c r="CH5" s="3349" t="s">
        <v>47</v>
      </c>
      <c r="CI5" s="3349" t="s">
        <v>30</v>
      </c>
      <c r="CJ5" s="3349" t="s">
        <v>60</v>
      </c>
      <c r="CK5" s="3352" t="s">
        <v>6492</v>
      </c>
      <c r="CL5" s="3352" t="s">
        <v>53</v>
      </c>
      <c r="CM5" s="3352" t="s">
        <v>62</v>
      </c>
      <c r="CN5" s="3352" t="s">
        <v>63</v>
      </c>
      <c r="CO5" s="3352" t="s">
        <v>38</v>
      </c>
      <c r="CP5" s="330" t="s">
        <v>46</v>
      </c>
      <c r="CQ5" s="3352" t="s">
        <v>6493</v>
      </c>
      <c r="CR5" s="3352" t="s">
        <v>6494</v>
      </c>
      <c r="CS5" s="3352" t="s">
        <v>6495</v>
      </c>
      <c r="CT5" s="3355" t="s">
        <v>6492</v>
      </c>
      <c r="CU5" s="3355" t="s">
        <v>53</v>
      </c>
      <c r="CV5" s="3355" t="s">
        <v>62</v>
      </c>
      <c r="CW5" s="3355" t="s">
        <v>63</v>
      </c>
      <c r="CX5" s="3355" t="s">
        <v>38</v>
      </c>
      <c r="CY5" s="342" t="s">
        <v>46</v>
      </c>
      <c r="CZ5" s="3355" t="s">
        <v>6493</v>
      </c>
      <c r="DA5" s="3355" t="s">
        <v>6494</v>
      </c>
      <c r="DB5" s="3355" t="s">
        <v>6495</v>
      </c>
      <c r="DC5" s="3358" t="s">
        <v>6492</v>
      </c>
      <c r="DD5" s="3358" t="s">
        <v>53</v>
      </c>
      <c r="DE5" s="3358" t="s">
        <v>62</v>
      </c>
      <c r="DF5" s="3358" t="s">
        <v>63</v>
      </c>
      <c r="DG5" s="3358" t="s">
        <v>38</v>
      </c>
      <c r="DH5" s="343" t="s">
        <v>46</v>
      </c>
      <c r="DI5" s="3358" t="s">
        <v>6493</v>
      </c>
      <c r="DJ5" s="3358" t="s">
        <v>6494</v>
      </c>
      <c r="DK5" s="3358" t="s">
        <v>6495</v>
      </c>
      <c r="DL5" s="3355" t="s">
        <v>6492</v>
      </c>
      <c r="DM5" s="3355" t="s">
        <v>53</v>
      </c>
      <c r="DN5" s="3355" t="s">
        <v>62</v>
      </c>
      <c r="DO5" s="3355" t="s">
        <v>63</v>
      </c>
      <c r="DP5" s="3355" t="s">
        <v>38</v>
      </c>
      <c r="DQ5" s="342" t="s">
        <v>46</v>
      </c>
      <c r="DR5" s="3355" t="s">
        <v>6493</v>
      </c>
      <c r="DS5" s="3355" t="s">
        <v>6494</v>
      </c>
      <c r="DT5" s="3355" t="s">
        <v>6495</v>
      </c>
      <c r="DU5" s="3352" t="s">
        <v>6492</v>
      </c>
      <c r="DV5" s="3352" t="s">
        <v>53</v>
      </c>
      <c r="DW5" s="3352" t="s">
        <v>62</v>
      </c>
      <c r="DX5" s="3352" t="s">
        <v>63</v>
      </c>
      <c r="DY5" s="3352" t="s">
        <v>38</v>
      </c>
      <c r="DZ5" s="330" t="s">
        <v>46</v>
      </c>
      <c r="EA5" s="3352" t="s">
        <v>6493</v>
      </c>
      <c r="EB5" s="3352" t="s">
        <v>6494</v>
      </c>
      <c r="EC5" s="3352" t="s">
        <v>6495</v>
      </c>
      <c r="ED5" s="3355" t="s">
        <v>6492</v>
      </c>
      <c r="EE5" s="3355" t="s">
        <v>53</v>
      </c>
      <c r="EF5" s="3355" t="s">
        <v>62</v>
      </c>
      <c r="EG5" s="3355" t="s">
        <v>63</v>
      </c>
      <c r="EH5" s="3355" t="s">
        <v>38</v>
      </c>
      <c r="EI5" s="342" t="s">
        <v>46</v>
      </c>
      <c r="EJ5" s="3355" t="s">
        <v>6493</v>
      </c>
      <c r="EK5" s="3355" t="s">
        <v>6494</v>
      </c>
      <c r="EL5" s="3355" t="s">
        <v>6495</v>
      </c>
      <c r="EM5" s="3358" t="s">
        <v>53</v>
      </c>
      <c r="EN5" s="3358" t="s">
        <v>62</v>
      </c>
      <c r="EO5" s="3358" t="s">
        <v>63</v>
      </c>
      <c r="EP5" s="3358" t="s">
        <v>38</v>
      </c>
      <c r="EQ5" s="3358" t="s">
        <v>6496</v>
      </c>
      <c r="ER5" s="3358" t="s">
        <v>6493</v>
      </c>
      <c r="ES5" s="3358" t="s">
        <v>6494</v>
      </c>
      <c r="ET5" s="3358" t="s">
        <v>6495</v>
      </c>
      <c r="EU5" s="3364" t="s">
        <v>6497</v>
      </c>
      <c r="EV5" s="3364" t="s">
        <v>6498</v>
      </c>
      <c r="EW5" s="3364" t="s">
        <v>6499</v>
      </c>
      <c r="EX5" s="3364" t="s">
        <v>6500</v>
      </c>
      <c r="EY5" s="3362" t="s">
        <v>6501</v>
      </c>
      <c r="EZ5" s="3362"/>
      <c r="FA5" s="3362"/>
      <c r="FB5" s="3362" t="s">
        <v>6502</v>
      </c>
      <c r="FC5" s="3362"/>
      <c r="FD5" s="3294"/>
      <c r="FE5" s="3401"/>
      <c r="FF5" s="3387"/>
    </row>
    <row r="6" spans="1:162" ht="38.25" customHeight="1">
      <c r="A6" s="3274"/>
      <c r="B6" s="3300"/>
      <c r="C6" s="3274"/>
      <c r="D6" s="3274"/>
      <c r="E6" s="3274"/>
      <c r="F6" s="3274"/>
      <c r="G6" s="3274"/>
      <c r="H6" s="3274"/>
      <c r="I6" s="3274"/>
      <c r="J6" s="3274"/>
      <c r="K6" s="3274"/>
      <c r="L6" s="3274"/>
      <c r="M6" s="3274"/>
      <c r="N6" s="3274"/>
      <c r="O6" s="3306"/>
      <c r="P6" s="3277"/>
      <c r="Q6" s="3277"/>
      <c r="R6" s="3277"/>
      <c r="S6" s="3277"/>
      <c r="T6" s="3277"/>
      <c r="U6" s="3277"/>
      <c r="V6" s="3277"/>
      <c r="W6" s="3280"/>
      <c r="X6" s="3280"/>
      <c r="Y6" s="3280"/>
      <c r="Z6" s="3280"/>
      <c r="AA6" s="3280"/>
      <c r="AB6" s="3286"/>
      <c r="AC6" s="3286"/>
      <c r="AD6" s="3286"/>
      <c r="AE6" s="3318"/>
      <c r="AF6" s="3283"/>
      <c r="AG6" s="3283"/>
      <c r="AH6" s="3283"/>
      <c r="AI6" s="3283"/>
      <c r="AJ6" s="3283"/>
      <c r="AK6" s="3283"/>
      <c r="AL6" s="3283"/>
      <c r="AM6" s="3283"/>
      <c r="AN6" s="3283"/>
      <c r="AO6" s="3283"/>
      <c r="AP6" s="3283"/>
      <c r="AQ6" s="3283"/>
      <c r="AR6" s="3283"/>
      <c r="AS6" s="3283"/>
      <c r="AT6" s="3283"/>
      <c r="AU6" s="3283"/>
      <c r="AV6" s="3323" t="s">
        <v>6503</v>
      </c>
      <c r="AW6" s="3323"/>
      <c r="AX6" s="3335"/>
      <c r="AY6" s="3335"/>
      <c r="AZ6" s="3335"/>
      <c r="BA6" s="3335"/>
      <c r="BB6" s="3335"/>
      <c r="BC6" s="3326"/>
      <c r="BD6" s="3326"/>
      <c r="BE6" s="3326"/>
      <c r="BF6" s="3326"/>
      <c r="BG6" s="3326"/>
      <c r="BH6" s="3326"/>
      <c r="BI6" s="3326"/>
      <c r="BJ6" s="3326"/>
      <c r="BK6" s="3326"/>
      <c r="BL6" s="3338"/>
      <c r="BM6" s="3338"/>
      <c r="BN6" s="3338"/>
      <c r="BO6" s="3341"/>
      <c r="BP6" s="3341"/>
      <c r="BQ6" s="3344"/>
      <c r="BR6" s="3344"/>
      <c r="BS6" s="3347"/>
      <c r="BT6" s="3347"/>
      <c r="BU6" s="3347"/>
      <c r="BV6" s="3347"/>
      <c r="BW6" s="3347"/>
      <c r="BX6" s="3347"/>
      <c r="BY6" s="3347"/>
      <c r="BZ6" s="3347"/>
      <c r="CA6" s="3347"/>
      <c r="CB6" s="3350"/>
      <c r="CC6" s="3350"/>
      <c r="CD6" s="3350"/>
      <c r="CE6" s="3350"/>
      <c r="CF6" s="3350"/>
      <c r="CG6" s="3350"/>
      <c r="CH6" s="3350"/>
      <c r="CI6" s="3350"/>
      <c r="CJ6" s="3350"/>
      <c r="CK6" s="3353"/>
      <c r="CL6" s="3353"/>
      <c r="CM6" s="3353"/>
      <c r="CN6" s="3353"/>
      <c r="CO6" s="3353"/>
      <c r="CP6" s="336" t="s">
        <v>6504</v>
      </c>
      <c r="CQ6" s="3353"/>
      <c r="CR6" s="3353"/>
      <c r="CS6" s="3353"/>
      <c r="CT6" s="3356"/>
      <c r="CU6" s="3356"/>
      <c r="CV6" s="3356"/>
      <c r="CW6" s="3356"/>
      <c r="CX6" s="3356"/>
      <c r="CY6" s="3355" t="s">
        <v>6505</v>
      </c>
      <c r="CZ6" s="3356"/>
      <c r="DA6" s="3356"/>
      <c r="DB6" s="3356"/>
      <c r="DC6" s="3359"/>
      <c r="DD6" s="3359"/>
      <c r="DE6" s="3359"/>
      <c r="DF6" s="3359"/>
      <c r="DG6" s="3359"/>
      <c r="DH6" s="3358" t="s">
        <v>6506</v>
      </c>
      <c r="DI6" s="3359"/>
      <c r="DJ6" s="3359"/>
      <c r="DK6" s="3359"/>
      <c r="DL6" s="3356"/>
      <c r="DM6" s="3356"/>
      <c r="DN6" s="3356"/>
      <c r="DO6" s="3356"/>
      <c r="DP6" s="3356"/>
      <c r="DQ6" s="3355" t="s">
        <v>6507</v>
      </c>
      <c r="DR6" s="3356"/>
      <c r="DS6" s="3356"/>
      <c r="DT6" s="3356"/>
      <c r="DU6" s="3353"/>
      <c r="DV6" s="3353"/>
      <c r="DW6" s="3353"/>
      <c r="DX6" s="3353"/>
      <c r="DY6" s="3353"/>
      <c r="DZ6" s="3352" t="s">
        <v>6508</v>
      </c>
      <c r="EA6" s="3353"/>
      <c r="EB6" s="3353"/>
      <c r="EC6" s="3353"/>
      <c r="ED6" s="3356"/>
      <c r="EE6" s="3356"/>
      <c r="EF6" s="3356"/>
      <c r="EG6" s="3356"/>
      <c r="EH6" s="3356"/>
      <c r="EI6" s="3355" t="s">
        <v>6509</v>
      </c>
      <c r="EJ6" s="3356"/>
      <c r="EK6" s="3356"/>
      <c r="EL6" s="3356"/>
      <c r="EM6" s="3359"/>
      <c r="EN6" s="3359"/>
      <c r="EO6" s="3359"/>
      <c r="EP6" s="3359"/>
      <c r="EQ6" s="3359"/>
      <c r="ER6" s="3359"/>
      <c r="ES6" s="3359"/>
      <c r="ET6" s="3359"/>
      <c r="EU6" s="3365"/>
      <c r="EV6" s="3365"/>
      <c r="EW6" s="3365"/>
      <c r="EX6" s="3365"/>
      <c r="EY6" s="348" t="s">
        <v>6510</v>
      </c>
      <c r="EZ6" s="3364" t="s">
        <v>6511</v>
      </c>
      <c r="FA6" s="3364" t="s">
        <v>6512</v>
      </c>
      <c r="FB6" s="3364" t="s">
        <v>6513</v>
      </c>
      <c r="FC6" s="3364" t="s">
        <v>4</v>
      </c>
      <c r="FD6" s="3294"/>
      <c r="FE6" s="3401"/>
      <c r="FF6" s="3387"/>
    </row>
    <row r="7" spans="1:162" ht="15" customHeight="1">
      <c r="A7" s="3274"/>
      <c r="B7" s="3300"/>
      <c r="C7" s="3274"/>
      <c r="D7" s="3274"/>
      <c r="E7" s="3274"/>
      <c r="F7" s="3274"/>
      <c r="G7" s="3274"/>
      <c r="H7" s="3274"/>
      <c r="I7" s="3274"/>
      <c r="J7" s="3274"/>
      <c r="K7" s="3274"/>
      <c r="L7" s="3274"/>
      <c r="M7" s="3274"/>
      <c r="N7" s="3274"/>
      <c r="O7" s="3306"/>
      <c r="P7" s="3277"/>
      <c r="Q7" s="3277"/>
      <c r="R7" s="3277"/>
      <c r="S7" s="3277"/>
      <c r="T7" s="3277"/>
      <c r="U7" s="3277"/>
      <c r="V7" s="3277"/>
      <c r="W7" s="3280"/>
      <c r="X7" s="3280"/>
      <c r="Y7" s="3280"/>
      <c r="Z7" s="3280"/>
      <c r="AA7" s="3280"/>
      <c r="AB7" s="3286"/>
      <c r="AC7" s="3286"/>
      <c r="AD7" s="3286"/>
      <c r="AE7" s="3318"/>
      <c r="AF7" s="3283"/>
      <c r="AG7" s="3283"/>
      <c r="AH7" s="3283"/>
      <c r="AI7" s="3283"/>
      <c r="AJ7" s="3283"/>
      <c r="AK7" s="3283"/>
      <c r="AL7" s="3283"/>
      <c r="AM7" s="3283"/>
      <c r="AN7" s="3283"/>
      <c r="AO7" s="3283"/>
      <c r="AP7" s="3283"/>
      <c r="AQ7" s="3283"/>
      <c r="AR7" s="3283"/>
      <c r="AS7" s="3283"/>
      <c r="AT7" s="3283"/>
      <c r="AU7" s="3283"/>
      <c r="AV7" s="3363"/>
      <c r="AW7" s="3363"/>
      <c r="AX7" s="3336"/>
      <c r="AY7" s="3336"/>
      <c r="AZ7" s="3336"/>
      <c r="BA7" s="3336"/>
      <c r="BB7" s="3336"/>
      <c r="BC7" s="3326"/>
      <c r="BD7" s="3326"/>
      <c r="BE7" s="3326"/>
      <c r="BF7" s="3326"/>
      <c r="BG7" s="3326"/>
      <c r="BH7" s="3326"/>
      <c r="BI7" s="3326"/>
      <c r="BJ7" s="3326"/>
      <c r="BK7" s="3326"/>
      <c r="BL7" s="3339"/>
      <c r="BM7" s="3339"/>
      <c r="BN7" s="3339"/>
      <c r="BO7" s="3342"/>
      <c r="BP7" s="3342"/>
      <c r="BQ7" s="3345"/>
      <c r="BR7" s="3345"/>
      <c r="BS7" s="3348"/>
      <c r="BT7" s="3348"/>
      <c r="BU7" s="3348"/>
      <c r="BV7" s="3348"/>
      <c r="BW7" s="3348"/>
      <c r="BX7" s="3348"/>
      <c r="BY7" s="3348"/>
      <c r="BZ7" s="3348"/>
      <c r="CA7" s="3348"/>
      <c r="CB7" s="3351"/>
      <c r="CC7" s="3351"/>
      <c r="CD7" s="3351"/>
      <c r="CE7" s="3351"/>
      <c r="CF7" s="3351"/>
      <c r="CG7" s="3351"/>
      <c r="CH7" s="3351"/>
      <c r="CI7" s="3351"/>
      <c r="CJ7" s="3351"/>
      <c r="CK7" s="3353"/>
      <c r="CL7" s="3353"/>
      <c r="CM7" s="3353"/>
      <c r="CN7" s="3353"/>
      <c r="CO7" s="3353"/>
      <c r="CP7" s="351"/>
      <c r="CQ7" s="3353"/>
      <c r="CR7" s="3353"/>
      <c r="CS7" s="3353"/>
      <c r="CT7" s="3356"/>
      <c r="CU7" s="3356"/>
      <c r="CV7" s="3356"/>
      <c r="CW7" s="3356"/>
      <c r="CX7" s="3356"/>
      <c r="CY7" s="3356"/>
      <c r="CZ7" s="3356"/>
      <c r="DA7" s="3356"/>
      <c r="DB7" s="3356"/>
      <c r="DC7" s="3359"/>
      <c r="DD7" s="3359"/>
      <c r="DE7" s="3359"/>
      <c r="DF7" s="3359"/>
      <c r="DG7" s="3359"/>
      <c r="DH7" s="3359"/>
      <c r="DI7" s="3359"/>
      <c r="DJ7" s="3359"/>
      <c r="DK7" s="3359"/>
      <c r="DL7" s="3356"/>
      <c r="DM7" s="3356"/>
      <c r="DN7" s="3356"/>
      <c r="DO7" s="3356"/>
      <c r="DP7" s="3356"/>
      <c r="DQ7" s="3356"/>
      <c r="DR7" s="3356"/>
      <c r="DS7" s="3356"/>
      <c r="DT7" s="3356"/>
      <c r="DU7" s="3353"/>
      <c r="DV7" s="3353"/>
      <c r="DW7" s="3353"/>
      <c r="DX7" s="3353"/>
      <c r="DY7" s="3353"/>
      <c r="DZ7" s="3353"/>
      <c r="EA7" s="3353"/>
      <c r="EB7" s="3353"/>
      <c r="EC7" s="3353"/>
      <c r="ED7" s="3356"/>
      <c r="EE7" s="3356"/>
      <c r="EF7" s="3356"/>
      <c r="EG7" s="3356"/>
      <c r="EH7" s="3356"/>
      <c r="EI7" s="3356"/>
      <c r="EJ7" s="3356"/>
      <c r="EK7" s="3356"/>
      <c r="EL7" s="3356"/>
      <c r="EM7" s="3359"/>
      <c r="EN7" s="3359"/>
      <c r="EO7" s="3359"/>
      <c r="EP7" s="3359"/>
      <c r="EQ7" s="3359"/>
      <c r="ER7" s="3359"/>
      <c r="ES7" s="3359"/>
      <c r="ET7" s="3359"/>
      <c r="EU7" s="3366"/>
      <c r="EV7" s="3366"/>
      <c r="EW7" s="3366"/>
      <c r="EX7" s="3366"/>
      <c r="EY7" s="806" t="s">
        <v>6514</v>
      </c>
      <c r="EZ7" s="3366"/>
      <c r="FA7" s="3366"/>
      <c r="FB7" s="3366"/>
      <c r="FC7" s="3366"/>
      <c r="FD7" s="3295"/>
      <c r="FE7" s="3402"/>
      <c r="FF7" s="3388"/>
    </row>
    <row r="8" spans="1:162" s="810" customFormat="1" ht="40.35" customHeight="1">
      <c r="A8" s="357" t="s">
        <v>6627</v>
      </c>
      <c r="B8" s="358">
        <v>42395</v>
      </c>
      <c r="C8" s="357" t="s">
        <v>6628</v>
      </c>
      <c r="D8" s="33" t="s">
        <v>6736</v>
      </c>
      <c r="E8" s="357" t="s">
        <v>6629</v>
      </c>
      <c r="F8" s="357">
        <v>1057918458</v>
      </c>
      <c r="G8" s="357" t="s">
        <v>6630</v>
      </c>
      <c r="H8" s="357">
        <v>3138111941</v>
      </c>
      <c r="I8" s="357"/>
      <c r="J8" s="357" t="s">
        <v>322</v>
      </c>
      <c r="K8" s="357" t="s">
        <v>6631</v>
      </c>
      <c r="L8" s="357" t="s">
        <v>69</v>
      </c>
      <c r="M8" s="357" t="s">
        <v>70</v>
      </c>
      <c r="N8" s="357" t="s">
        <v>6632</v>
      </c>
      <c r="O8" s="357"/>
      <c r="P8" s="357"/>
      <c r="Q8" s="357"/>
      <c r="R8" s="357"/>
      <c r="S8" s="357"/>
      <c r="T8" s="357"/>
      <c r="U8" s="357"/>
      <c r="V8" s="357"/>
      <c r="W8" s="357"/>
      <c r="X8" s="357"/>
      <c r="Y8" s="357"/>
      <c r="Z8" s="357"/>
      <c r="AA8" s="357"/>
      <c r="AB8" s="357"/>
      <c r="AC8" s="357"/>
      <c r="AD8" s="357"/>
      <c r="AE8" s="357"/>
      <c r="AF8" s="357"/>
      <c r="AG8" s="357"/>
      <c r="AH8" s="357"/>
      <c r="AI8" s="357"/>
      <c r="AJ8" s="357"/>
      <c r="AK8" s="357"/>
      <c r="AL8" s="357"/>
      <c r="AM8" s="357"/>
      <c r="AN8" s="357"/>
      <c r="AO8" s="357"/>
      <c r="AP8" s="357"/>
      <c r="AQ8" s="357"/>
      <c r="AR8" s="357"/>
      <c r="AS8" s="357"/>
      <c r="AT8" s="357"/>
      <c r="AU8" s="357"/>
      <c r="AV8" s="357"/>
      <c r="AW8" s="357"/>
      <c r="AX8" s="357"/>
      <c r="AY8" s="357"/>
      <c r="AZ8" s="357"/>
      <c r="BA8" s="357"/>
      <c r="BB8" s="357"/>
      <c r="BC8" s="359">
        <v>218</v>
      </c>
      <c r="BD8" s="361">
        <v>42517</v>
      </c>
      <c r="BE8" s="359" t="s">
        <v>6563</v>
      </c>
      <c r="BF8" s="359" t="s">
        <v>1156</v>
      </c>
      <c r="BG8" s="359"/>
      <c r="BH8" s="359"/>
      <c r="BI8" s="362">
        <v>42538</v>
      </c>
      <c r="BJ8" s="362">
        <v>42552</v>
      </c>
      <c r="BK8" s="362">
        <v>46204</v>
      </c>
      <c r="BL8" s="359"/>
      <c r="BM8" s="359"/>
      <c r="BN8" s="359"/>
      <c r="BO8" s="359"/>
      <c r="BP8" s="359"/>
      <c r="BQ8" s="359"/>
      <c r="BR8" s="359"/>
      <c r="BS8" s="357"/>
      <c r="BT8" s="357"/>
      <c r="BU8" s="357"/>
      <c r="BV8" s="357"/>
      <c r="BW8" s="357"/>
      <c r="BX8" s="357"/>
      <c r="BY8" s="357"/>
      <c r="BZ8" s="357"/>
      <c r="CA8" s="357"/>
      <c r="CB8" s="357"/>
      <c r="CC8" s="357"/>
      <c r="CD8" s="357"/>
      <c r="CE8" s="357"/>
      <c r="CF8" s="357"/>
      <c r="CG8" s="357"/>
      <c r="CH8" s="357"/>
      <c r="CI8" s="357"/>
      <c r="CJ8" s="357"/>
      <c r="CK8" s="357" t="s">
        <v>6633</v>
      </c>
      <c r="CL8" s="363">
        <v>44694</v>
      </c>
      <c r="CM8" s="357"/>
      <c r="CN8" s="357"/>
      <c r="CO8" s="357"/>
      <c r="CP8" s="357" t="s">
        <v>6635</v>
      </c>
      <c r="CQ8" s="363">
        <v>45079</v>
      </c>
      <c r="CR8" s="357"/>
      <c r="CS8" s="357"/>
      <c r="CT8" s="357"/>
      <c r="CU8" s="357"/>
      <c r="CV8" s="357"/>
      <c r="CW8" s="357"/>
      <c r="CX8" s="357"/>
      <c r="CY8" s="357"/>
      <c r="CZ8" s="357"/>
      <c r="DA8" s="357"/>
      <c r="DB8" s="357"/>
      <c r="DC8" s="357"/>
      <c r="DD8" s="357"/>
      <c r="DE8" s="357"/>
      <c r="DF8" s="357"/>
      <c r="DG8" s="357"/>
      <c r="DH8" s="357"/>
      <c r="DI8" s="357"/>
      <c r="DJ8" s="357"/>
      <c r="DK8" s="357"/>
      <c r="DL8" s="357"/>
      <c r="DM8" s="357"/>
      <c r="DN8" s="357"/>
      <c r="DO8" s="357"/>
      <c r="DP8" s="357"/>
      <c r="DQ8" s="357"/>
      <c r="DR8" s="357"/>
      <c r="DS8" s="357"/>
      <c r="DT8" s="357"/>
      <c r="DU8" s="357"/>
      <c r="DV8" s="357"/>
      <c r="DW8" s="357"/>
      <c r="DX8" s="357"/>
      <c r="DY8" s="357"/>
      <c r="DZ8" s="357"/>
      <c r="EA8" s="357"/>
      <c r="EB8" s="357"/>
      <c r="EC8" s="357"/>
      <c r="ED8" s="357"/>
      <c r="EE8" s="357"/>
      <c r="EF8" s="357"/>
      <c r="EG8" s="357"/>
      <c r="EH8" s="357"/>
      <c r="EI8" s="357"/>
      <c r="EJ8" s="357"/>
      <c r="EK8" s="357"/>
      <c r="EL8" s="357"/>
      <c r="EM8" s="357"/>
      <c r="EN8" s="357"/>
      <c r="EO8" s="357"/>
      <c r="EP8" s="357"/>
      <c r="EQ8" s="357"/>
      <c r="ER8" s="357"/>
      <c r="ES8" s="357"/>
      <c r="ET8" s="357"/>
      <c r="EU8" s="372"/>
      <c r="EV8" s="372"/>
      <c r="EW8" s="372"/>
      <c r="EX8" s="372"/>
      <c r="EY8" s="372"/>
      <c r="EZ8" s="372"/>
      <c r="FA8" s="372"/>
      <c r="FB8" s="372"/>
      <c r="FC8" s="372"/>
      <c r="FD8" s="372" t="s">
        <v>6636</v>
      </c>
      <c r="FE8" s="834"/>
      <c r="FF8" s="826">
        <v>45503</v>
      </c>
    </row>
    <row r="9" spans="1:162" s="1083" customFormat="1" ht="40.35" customHeight="1">
      <c r="A9" s="1066" t="s">
        <v>6876</v>
      </c>
      <c r="B9" s="1073">
        <v>42397</v>
      </c>
      <c r="C9" s="1066" t="s">
        <v>6875</v>
      </c>
      <c r="D9" s="967" t="s">
        <v>6736</v>
      </c>
      <c r="E9" s="1066" t="s">
        <v>3693</v>
      </c>
      <c r="F9" s="1066">
        <v>72326699</v>
      </c>
      <c r="G9" s="1066" t="s">
        <v>6877</v>
      </c>
      <c r="H9" s="1066">
        <v>3125575449</v>
      </c>
      <c r="I9" s="971" t="s">
        <v>9287</v>
      </c>
      <c r="J9" s="1066" t="s">
        <v>375</v>
      </c>
      <c r="K9" s="1066" t="s">
        <v>6882</v>
      </c>
      <c r="L9" s="1066" t="s">
        <v>69</v>
      </c>
      <c r="M9" s="1066" t="s">
        <v>70</v>
      </c>
      <c r="N9" s="1066" t="s">
        <v>6881</v>
      </c>
      <c r="O9" s="1066" t="s">
        <v>1153</v>
      </c>
      <c r="P9" s="1066" t="s">
        <v>9288</v>
      </c>
      <c r="Q9" s="1073" t="s">
        <v>9289</v>
      </c>
      <c r="R9" s="1066" t="s">
        <v>9290</v>
      </c>
      <c r="S9" s="1066"/>
      <c r="T9" s="1066"/>
      <c r="U9" s="1066" t="s">
        <v>6878</v>
      </c>
      <c r="V9" s="1073">
        <v>42818</v>
      </c>
      <c r="W9" s="1066"/>
      <c r="X9" s="1066"/>
      <c r="Y9" s="1066"/>
      <c r="Z9" s="1066"/>
      <c r="AA9" s="1066"/>
      <c r="AB9" s="1066"/>
      <c r="AC9" s="1066"/>
      <c r="AD9" s="1066"/>
      <c r="AE9" s="1066"/>
      <c r="AF9" s="1073">
        <v>42471</v>
      </c>
      <c r="AG9" s="1066" t="s">
        <v>6879</v>
      </c>
      <c r="AH9" s="1066"/>
      <c r="AI9" s="1066"/>
      <c r="AJ9" s="1066"/>
      <c r="AK9" s="1066"/>
      <c r="AL9" s="1066"/>
      <c r="AM9" s="1066"/>
      <c r="AN9" s="1073">
        <v>42550</v>
      </c>
      <c r="AO9" s="1066" t="s">
        <v>6880</v>
      </c>
      <c r="AP9" s="1066"/>
      <c r="AQ9" s="1066"/>
      <c r="AR9" s="1066"/>
      <c r="AS9" s="1066"/>
      <c r="AT9" s="1066"/>
      <c r="AU9" s="1066"/>
      <c r="AV9" s="1066"/>
      <c r="AW9" s="1066"/>
      <c r="AX9" s="1066"/>
      <c r="AY9" s="1066"/>
      <c r="AZ9" s="1066"/>
      <c r="BA9" s="1066"/>
      <c r="BB9" s="1066"/>
      <c r="BC9" s="1763">
        <v>113</v>
      </c>
      <c r="BD9" s="2079">
        <v>42858</v>
      </c>
      <c r="BE9" s="1763" t="s">
        <v>6534</v>
      </c>
      <c r="BF9" s="1763" t="s">
        <v>1156</v>
      </c>
      <c r="BG9" s="1763"/>
      <c r="BH9" s="1763"/>
      <c r="BI9" s="1764">
        <v>42874</v>
      </c>
      <c r="BJ9" s="1764">
        <v>42892</v>
      </c>
      <c r="BK9" s="1764">
        <v>46544</v>
      </c>
      <c r="BL9" s="1763"/>
      <c r="BM9" s="1763"/>
      <c r="BN9" s="1763"/>
      <c r="BO9" s="1763"/>
      <c r="BP9" s="1763"/>
      <c r="BQ9" s="1763"/>
      <c r="BR9" s="1763"/>
      <c r="BS9" s="1066" t="s">
        <v>6883</v>
      </c>
      <c r="BT9" s="1073">
        <v>42909</v>
      </c>
      <c r="BU9" s="1066">
        <v>843</v>
      </c>
      <c r="BV9" s="1073">
        <v>42981</v>
      </c>
      <c r="BW9" s="1066" t="s">
        <v>6884</v>
      </c>
      <c r="BX9" s="1066"/>
      <c r="BY9" s="1066"/>
      <c r="BZ9" s="1066"/>
      <c r="CA9" s="1066"/>
      <c r="CB9" s="1066"/>
      <c r="CC9" s="1066"/>
      <c r="CD9" s="1066"/>
      <c r="CE9" s="1066"/>
      <c r="CF9" s="1066"/>
      <c r="CG9" s="1066"/>
      <c r="CH9" s="1066"/>
      <c r="CI9" s="1066"/>
      <c r="CJ9" s="1066"/>
      <c r="CK9" s="1066" t="s">
        <v>6885</v>
      </c>
      <c r="CL9" s="2080">
        <v>43720</v>
      </c>
      <c r="CM9" s="1073">
        <v>44377</v>
      </c>
      <c r="CN9" s="1073">
        <v>44554</v>
      </c>
      <c r="CO9" s="1066" t="s">
        <v>4795</v>
      </c>
      <c r="CP9" s="1066" t="s">
        <v>10355</v>
      </c>
      <c r="CQ9" s="2080" t="s">
        <v>10356</v>
      </c>
      <c r="CR9" s="1066"/>
      <c r="CS9" s="1066" t="s">
        <v>10357</v>
      </c>
      <c r="CT9" s="1066"/>
      <c r="CU9" s="1066"/>
      <c r="CV9" s="1066"/>
      <c r="CW9" s="1066"/>
      <c r="CX9" s="1066"/>
      <c r="CY9" s="1066"/>
      <c r="CZ9" s="1066"/>
      <c r="DA9" s="1066"/>
      <c r="DB9" s="1066"/>
      <c r="DC9" s="1066"/>
      <c r="DD9" s="1066"/>
      <c r="DE9" s="1066"/>
      <c r="DF9" s="1066"/>
      <c r="DG9" s="1066"/>
      <c r="DH9" s="1066"/>
      <c r="DI9" s="1066"/>
      <c r="DJ9" s="1066"/>
      <c r="DK9" s="1066"/>
      <c r="DL9" s="1066"/>
      <c r="DM9" s="1066"/>
      <c r="DN9" s="1066"/>
      <c r="DO9" s="1066"/>
      <c r="DP9" s="1066"/>
      <c r="DQ9" s="1066"/>
      <c r="DR9" s="1066"/>
      <c r="DS9" s="1066"/>
      <c r="DT9" s="1066"/>
      <c r="DU9" s="1066"/>
      <c r="DV9" s="1066"/>
      <c r="DW9" s="1066"/>
      <c r="DX9" s="1066"/>
      <c r="DY9" s="1066"/>
      <c r="DZ9" s="1066"/>
      <c r="EA9" s="1066"/>
      <c r="EB9" s="1066"/>
      <c r="EC9" s="1066"/>
      <c r="ED9" s="1066"/>
      <c r="EE9" s="1066"/>
      <c r="EF9" s="1066"/>
      <c r="EG9" s="1066"/>
      <c r="EH9" s="1066"/>
      <c r="EI9" s="1066"/>
      <c r="EJ9" s="1066"/>
      <c r="EK9" s="1066"/>
      <c r="EL9" s="1066"/>
      <c r="EM9" s="1066"/>
      <c r="EN9" s="1066"/>
      <c r="EO9" s="1066"/>
      <c r="EP9" s="1066"/>
      <c r="EQ9" s="1066"/>
      <c r="ER9" s="1066"/>
      <c r="ES9" s="1066"/>
      <c r="ET9" s="1066"/>
      <c r="EU9" s="2081"/>
      <c r="EV9" s="2081"/>
      <c r="EW9" s="2081"/>
      <c r="EX9" s="2081"/>
      <c r="EY9" s="2081"/>
      <c r="EZ9" s="967" t="s">
        <v>1153</v>
      </c>
      <c r="FA9" s="967" t="s">
        <v>1153</v>
      </c>
      <c r="FB9" s="967" t="s">
        <v>1153</v>
      </c>
      <c r="FC9" s="967" t="s">
        <v>1153</v>
      </c>
      <c r="FD9" s="1066" t="s">
        <v>10357</v>
      </c>
      <c r="FE9" s="2082" t="s">
        <v>4704</v>
      </c>
      <c r="FF9" s="997">
        <v>45915</v>
      </c>
    </row>
    <row r="10" spans="1:162" s="1940" customFormat="1" ht="40.35" customHeight="1">
      <c r="A10" s="1926" t="s">
        <v>10026</v>
      </c>
      <c r="B10" s="1927">
        <v>42397</v>
      </c>
      <c r="C10" s="1928" t="s">
        <v>10027</v>
      </c>
      <c r="D10" s="1926" t="s">
        <v>6736</v>
      </c>
      <c r="E10" s="1926" t="s">
        <v>10028</v>
      </c>
      <c r="F10" s="1929">
        <v>6749115</v>
      </c>
      <c r="G10" s="1926"/>
      <c r="H10" s="1926"/>
      <c r="I10" s="1930"/>
      <c r="J10" s="1926"/>
      <c r="K10" s="1926"/>
      <c r="L10" s="1926" t="s">
        <v>69</v>
      </c>
      <c r="M10" s="1931" t="s">
        <v>90</v>
      </c>
      <c r="N10" s="1927" t="s">
        <v>100</v>
      </c>
      <c r="O10" s="1926"/>
      <c r="P10" s="1926"/>
      <c r="Q10" s="1932"/>
      <c r="R10" s="1933"/>
      <c r="S10" s="1926"/>
      <c r="T10" s="1927"/>
      <c r="U10" s="1926"/>
      <c r="V10" s="1926"/>
      <c r="W10" s="1926"/>
      <c r="X10" s="1934"/>
      <c r="Y10" s="1934"/>
      <c r="Z10" s="1934"/>
      <c r="AA10" s="1927"/>
      <c r="AB10" s="1926"/>
      <c r="AC10" s="1926"/>
      <c r="AD10" s="1926"/>
      <c r="AE10" s="1926"/>
      <c r="AF10" s="1926"/>
      <c r="AG10" s="1926"/>
      <c r="AH10" s="1926"/>
      <c r="AI10" s="1926"/>
      <c r="AJ10" s="1926"/>
      <c r="AK10" s="1926"/>
      <c r="AL10" s="1926"/>
      <c r="AM10" s="1926"/>
      <c r="AN10" s="1927"/>
      <c r="AO10" s="1926"/>
      <c r="AP10" s="1926"/>
      <c r="AQ10" s="1927"/>
      <c r="AR10" s="1926"/>
      <c r="AS10" s="1926"/>
      <c r="AT10" s="1926"/>
      <c r="AU10" s="1926"/>
      <c r="AV10" s="1926"/>
      <c r="AW10" s="1926"/>
      <c r="AX10" s="1926"/>
      <c r="AY10" s="1935"/>
      <c r="AZ10" s="1935"/>
      <c r="BA10" s="1936"/>
      <c r="BB10" s="1936"/>
      <c r="BC10" s="1936">
        <v>361</v>
      </c>
      <c r="BD10" s="1937">
        <v>42551</v>
      </c>
      <c r="BE10" s="1926" t="s">
        <v>6534</v>
      </c>
      <c r="BF10" s="1926" t="s">
        <v>1156</v>
      </c>
      <c r="BG10" s="1926"/>
      <c r="BH10" s="1926"/>
      <c r="BI10" s="1938">
        <v>42573</v>
      </c>
      <c r="BJ10" s="1938">
        <v>42590</v>
      </c>
      <c r="BK10" s="1938">
        <v>46242</v>
      </c>
      <c r="BL10" s="1926"/>
      <c r="BM10" s="1926"/>
      <c r="BN10" s="1926"/>
      <c r="BO10" s="1926"/>
      <c r="BP10" s="1926"/>
      <c r="BQ10" s="1926"/>
      <c r="BR10" s="1926"/>
      <c r="BS10" s="1926"/>
      <c r="BT10" s="1927"/>
      <c r="BU10" s="1926"/>
      <c r="BV10" s="1926"/>
      <c r="BW10" s="1926"/>
      <c r="BX10" s="1926"/>
      <c r="BY10" s="1938"/>
      <c r="BZ10" s="1926"/>
      <c r="CA10" s="1926"/>
      <c r="CB10" s="1926"/>
      <c r="CC10" s="1926"/>
      <c r="CD10" s="1926"/>
      <c r="CE10" s="1926"/>
      <c r="CF10" s="1926"/>
      <c r="CG10" s="1926"/>
      <c r="CH10" s="1926"/>
      <c r="CI10" s="1926"/>
      <c r="CJ10" s="1926"/>
      <c r="CK10" s="1926"/>
      <c r="CL10" s="1926"/>
      <c r="CM10" s="1926"/>
      <c r="CN10" s="1926"/>
      <c r="CO10" s="1926"/>
      <c r="CP10" s="1926"/>
      <c r="CQ10" s="1926"/>
      <c r="CR10" s="1926"/>
      <c r="CS10" s="1926"/>
      <c r="CT10" s="1926"/>
      <c r="CU10" s="1938"/>
      <c r="CV10" s="1926"/>
      <c r="CW10" s="1926"/>
      <c r="CX10" s="1926"/>
      <c r="CY10" s="1926"/>
      <c r="CZ10" s="1926"/>
      <c r="DA10" s="1926"/>
      <c r="DB10" s="1926"/>
      <c r="DC10" s="1926"/>
      <c r="DD10" s="1926"/>
      <c r="DE10" s="1926"/>
      <c r="DF10" s="1926"/>
      <c r="DG10" s="1926"/>
      <c r="DH10" s="1926"/>
      <c r="DI10" s="1926"/>
      <c r="DJ10" s="1926"/>
      <c r="DK10" s="1926"/>
      <c r="DL10" s="1926"/>
      <c r="DM10" s="1926"/>
      <c r="DN10" s="1926"/>
      <c r="DO10" s="1926"/>
      <c r="DP10" s="1926"/>
      <c r="DQ10" s="1926"/>
      <c r="DR10" s="1926"/>
      <c r="DS10" s="1926"/>
      <c r="DT10" s="1926"/>
      <c r="DU10" s="1926"/>
      <c r="DV10" s="1926"/>
      <c r="DW10" s="1926"/>
      <c r="DX10" s="1926"/>
      <c r="DY10" s="1926"/>
      <c r="DZ10" s="1926"/>
      <c r="EA10" s="1926"/>
      <c r="EB10" s="1926"/>
      <c r="EC10" s="1926"/>
      <c r="ED10" s="1926"/>
      <c r="EE10" s="1926"/>
      <c r="EF10" s="1926"/>
      <c r="EG10" s="1926"/>
      <c r="EH10" s="1926"/>
      <c r="EI10" s="1926"/>
      <c r="EJ10" s="1926"/>
      <c r="EK10" s="1926"/>
      <c r="EL10" s="1926"/>
      <c r="EM10" s="1926"/>
      <c r="EN10" s="1926"/>
      <c r="EO10" s="1926"/>
      <c r="EP10" s="1926"/>
      <c r="EQ10" s="1926"/>
      <c r="ER10" s="1926"/>
      <c r="ES10" s="1926"/>
      <c r="ET10" s="1926"/>
      <c r="EU10" s="1926"/>
      <c r="EV10" s="1926"/>
      <c r="EW10" s="1926"/>
      <c r="EX10" s="1926"/>
      <c r="EY10" s="1926"/>
      <c r="EZ10" s="1926"/>
      <c r="FA10" s="1926"/>
      <c r="FB10" s="1926"/>
      <c r="FC10" s="1926"/>
      <c r="FD10" s="1926" t="s">
        <v>10029</v>
      </c>
      <c r="FE10" s="1939" t="s">
        <v>1986</v>
      </c>
      <c r="FF10" s="1927">
        <v>45880</v>
      </c>
    </row>
    <row r="11" spans="1:162" s="1083" customFormat="1" ht="40.35" customHeight="1">
      <c r="A11" s="1066" t="s">
        <v>7813</v>
      </c>
      <c r="B11" s="1073">
        <v>42383</v>
      </c>
      <c r="C11" s="1066" t="s">
        <v>6413</v>
      </c>
      <c r="D11" s="967" t="s">
        <v>6736</v>
      </c>
      <c r="E11" s="1066" t="s">
        <v>6414</v>
      </c>
      <c r="F11" s="1066">
        <v>39949624</v>
      </c>
      <c r="G11" s="1066" t="s">
        <v>5003</v>
      </c>
      <c r="H11" s="1066">
        <v>3112059607</v>
      </c>
      <c r="I11" s="971" t="s">
        <v>7592</v>
      </c>
      <c r="J11" s="1066" t="s">
        <v>322</v>
      </c>
      <c r="K11" s="1066" t="s">
        <v>6415</v>
      </c>
      <c r="L11" s="1066" t="s">
        <v>69</v>
      </c>
      <c r="M11" s="1066" t="s">
        <v>7593</v>
      </c>
      <c r="N11" s="1066" t="s">
        <v>7594</v>
      </c>
      <c r="O11" s="1066" t="s">
        <v>720</v>
      </c>
      <c r="P11" s="1066" t="s">
        <v>720</v>
      </c>
      <c r="Q11" s="1073" t="s">
        <v>720</v>
      </c>
      <c r="R11" s="1066" t="s">
        <v>720</v>
      </c>
      <c r="S11" s="1066" t="s">
        <v>720</v>
      </c>
      <c r="T11" s="1066">
        <v>42438</v>
      </c>
      <c r="U11" s="1066" t="s">
        <v>720</v>
      </c>
      <c r="V11" s="1073" t="s">
        <v>720</v>
      </c>
      <c r="W11" s="1066">
        <v>186</v>
      </c>
      <c r="X11" s="1066">
        <v>148485</v>
      </c>
      <c r="Y11" s="1066">
        <v>148485</v>
      </c>
      <c r="Z11" s="1066">
        <v>148485</v>
      </c>
      <c r="AA11" s="1066" t="s">
        <v>6736</v>
      </c>
      <c r="AB11" s="1066"/>
      <c r="AC11" s="1073">
        <v>42438</v>
      </c>
      <c r="AD11" s="1066" t="s">
        <v>6747</v>
      </c>
      <c r="AE11" s="1066"/>
      <c r="AF11" s="1073" t="s">
        <v>7599</v>
      </c>
      <c r="AG11" s="1066" t="s">
        <v>7600</v>
      </c>
      <c r="AH11" s="1066" t="s">
        <v>1153</v>
      </c>
      <c r="AI11" s="1066" t="s">
        <v>720</v>
      </c>
      <c r="AJ11" s="1066" t="s">
        <v>720</v>
      </c>
      <c r="AK11" s="1066" t="s">
        <v>720</v>
      </c>
      <c r="AL11" s="1066" t="s">
        <v>720</v>
      </c>
      <c r="AM11" s="1066"/>
      <c r="AN11" s="1073">
        <v>45335</v>
      </c>
      <c r="AO11" s="1066" t="s">
        <v>7601</v>
      </c>
      <c r="AP11" s="1066" t="s">
        <v>1153</v>
      </c>
      <c r="AQ11" s="1066" t="s">
        <v>5003</v>
      </c>
      <c r="AR11" s="1066" t="s">
        <v>7602</v>
      </c>
      <c r="AS11" s="1066" t="s">
        <v>720</v>
      </c>
      <c r="AT11" s="1066">
        <v>7.91</v>
      </c>
      <c r="AU11" s="1066" t="s">
        <v>720</v>
      </c>
      <c r="AV11" s="1066" t="s">
        <v>720</v>
      </c>
      <c r="AW11" s="1066" t="s">
        <v>720</v>
      </c>
      <c r="AX11" s="1066" t="s">
        <v>7595</v>
      </c>
      <c r="AY11" s="1066" t="s">
        <v>7596</v>
      </c>
      <c r="AZ11" s="1066" t="s">
        <v>7597</v>
      </c>
      <c r="BA11" s="1066"/>
      <c r="BB11" s="1066"/>
      <c r="BC11" s="1763">
        <v>304</v>
      </c>
      <c r="BD11" s="2079">
        <v>42550</v>
      </c>
      <c r="BE11" s="1763" t="s">
        <v>82</v>
      </c>
      <c r="BF11" s="1763" t="s">
        <v>3817</v>
      </c>
      <c r="BG11" s="1763" t="s">
        <v>1153</v>
      </c>
      <c r="BH11" s="1763" t="s">
        <v>6416</v>
      </c>
      <c r="BI11" s="1764">
        <v>42570</v>
      </c>
      <c r="BJ11" s="1764">
        <v>42590</v>
      </c>
      <c r="BK11" s="1764">
        <v>46242</v>
      </c>
      <c r="BL11" s="1763" t="s">
        <v>1153</v>
      </c>
      <c r="BM11" s="1763" t="s">
        <v>1153</v>
      </c>
      <c r="BN11" s="1763" t="s">
        <v>1153</v>
      </c>
      <c r="BO11" s="1763" t="s">
        <v>1153</v>
      </c>
      <c r="BP11" s="1763" t="s">
        <v>1153</v>
      </c>
      <c r="BQ11" s="1763" t="s">
        <v>1153</v>
      </c>
      <c r="BR11" s="1763" t="s">
        <v>1153</v>
      </c>
      <c r="BS11" s="1066" t="s">
        <v>7598</v>
      </c>
      <c r="BT11" s="1073">
        <v>45287</v>
      </c>
      <c r="BU11" s="1066" t="s">
        <v>1153</v>
      </c>
      <c r="BV11" s="1073" t="s">
        <v>1153</v>
      </c>
      <c r="BW11" s="1066" t="s">
        <v>1153</v>
      </c>
      <c r="BX11" s="1066">
        <v>195</v>
      </c>
      <c r="BY11" s="1066">
        <v>45383</v>
      </c>
      <c r="BZ11" s="1066" t="s">
        <v>1300</v>
      </c>
      <c r="CA11" s="1066" t="s">
        <v>6625</v>
      </c>
      <c r="CB11" s="1066" t="s">
        <v>1153</v>
      </c>
      <c r="CC11" s="1066" t="s">
        <v>1153</v>
      </c>
      <c r="CD11" s="1066" t="s">
        <v>1153</v>
      </c>
      <c r="CE11" s="1066" t="s">
        <v>1153</v>
      </c>
      <c r="CF11" s="1066" t="s">
        <v>1153</v>
      </c>
      <c r="CG11" s="1066" t="s">
        <v>1153</v>
      </c>
      <c r="CH11" s="1066" t="s">
        <v>1153</v>
      </c>
      <c r="CI11" s="1066" t="s">
        <v>1153</v>
      </c>
      <c r="CJ11" s="1066" t="s">
        <v>1153</v>
      </c>
      <c r="CK11" s="1066" t="s">
        <v>1153</v>
      </c>
      <c r="CL11" s="2080" t="s">
        <v>1153</v>
      </c>
      <c r="CM11" s="1073" t="s">
        <v>1153</v>
      </c>
      <c r="CN11" s="1073" t="s">
        <v>1153</v>
      </c>
      <c r="CO11" s="1066" t="s">
        <v>1153</v>
      </c>
      <c r="CP11" s="1066" t="s">
        <v>1153</v>
      </c>
      <c r="CQ11" s="2080" t="s">
        <v>1153</v>
      </c>
      <c r="CR11" s="1066" t="s">
        <v>1153</v>
      </c>
      <c r="CS11" s="1066" t="s">
        <v>1153</v>
      </c>
      <c r="CT11" s="1066" t="s">
        <v>7603</v>
      </c>
      <c r="CU11" s="1066">
        <v>45440</v>
      </c>
      <c r="CV11" s="1066" t="s">
        <v>1153</v>
      </c>
      <c r="CW11" s="1066" t="s">
        <v>1153</v>
      </c>
      <c r="CX11" s="1066" t="s">
        <v>1153</v>
      </c>
      <c r="CY11" s="1066" t="s">
        <v>1153</v>
      </c>
      <c r="CZ11" s="1066" t="s">
        <v>1153</v>
      </c>
      <c r="DA11" s="1066" t="s">
        <v>1153</v>
      </c>
      <c r="DB11" s="1066" t="s">
        <v>6626</v>
      </c>
      <c r="DC11" s="1066" t="s">
        <v>12714</v>
      </c>
      <c r="DD11" s="1073">
        <v>46197</v>
      </c>
      <c r="DE11" s="1066" t="s">
        <v>1153</v>
      </c>
      <c r="DF11" s="1066" t="s">
        <v>1153</v>
      </c>
      <c r="DG11" s="1066" t="s">
        <v>1153</v>
      </c>
      <c r="DH11" s="1066" t="s">
        <v>1153</v>
      </c>
      <c r="DI11" s="1066" t="s">
        <v>1153</v>
      </c>
      <c r="DJ11" s="1066" t="s">
        <v>1153</v>
      </c>
      <c r="DK11" s="1066" t="s">
        <v>12715</v>
      </c>
      <c r="DL11" s="1066" t="s">
        <v>1153</v>
      </c>
      <c r="DM11" s="1066" t="s">
        <v>1153</v>
      </c>
      <c r="DN11" s="1066" t="s">
        <v>1153</v>
      </c>
      <c r="DO11" s="1066" t="s">
        <v>1153</v>
      </c>
      <c r="DP11" s="1066" t="s">
        <v>1153</v>
      </c>
      <c r="DQ11" s="1066" t="s">
        <v>1153</v>
      </c>
      <c r="DR11" s="1066" t="s">
        <v>1153</v>
      </c>
      <c r="DS11" s="1066" t="s">
        <v>1153</v>
      </c>
      <c r="DT11" s="1066" t="s">
        <v>1153</v>
      </c>
      <c r="DU11" s="1066" t="s">
        <v>1153</v>
      </c>
      <c r="DV11" s="1066" t="s">
        <v>1153</v>
      </c>
      <c r="DW11" s="1066" t="s">
        <v>1153</v>
      </c>
      <c r="DX11" s="1066" t="s">
        <v>1153</v>
      </c>
      <c r="DY11" s="1066" t="s">
        <v>1153</v>
      </c>
      <c r="DZ11" s="1066" t="s">
        <v>1153</v>
      </c>
      <c r="EA11" s="1066" t="s">
        <v>1153</v>
      </c>
      <c r="EB11" s="1066" t="s">
        <v>1153</v>
      </c>
      <c r="EC11" s="1066" t="s">
        <v>1153</v>
      </c>
      <c r="ED11" s="1066" t="s">
        <v>1153</v>
      </c>
      <c r="EE11" s="1066" t="s">
        <v>1153</v>
      </c>
      <c r="EF11" s="1066" t="s">
        <v>1153</v>
      </c>
      <c r="EG11" s="1066" t="s">
        <v>1153</v>
      </c>
      <c r="EH11" s="1066" t="s">
        <v>1153</v>
      </c>
      <c r="EI11" s="1066" t="s">
        <v>1153</v>
      </c>
      <c r="EJ11" s="1066" t="s">
        <v>1153</v>
      </c>
      <c r="EK11" s="1066" t="s">
        <v>1153</v>
      </c>
      <c r="EL11" s="1066" t="s">
        <v>1153</v>
      </c>
      <c r="EM11" s="1066" t="s">
        <v>1153</v>
      </c>
      <c r="EN11" s="1066" t="s">
        <v>1153</v>
      </c>
      <c r="EO11" s="1066" t="s">
        <v>1153</v>
      </c>
      <c r="EP11" s="1066" t="s">
        <v>1153</v>
      </c>
      <c r="EQ11" s="1066" t="s">
        <v>1153</v>
      </c>
      <c r="ER11" s="1066" t="s">
        <v>1153</v>
      </c>
      <c r="ES11" s="1066" t="s">
        <v>1153</v>
      </c>
      <c r="ET11" s="1066" t="s">
        <v>1153</v>
      </c>
      <c r="EU11" s="2081" t="s">
        <v>1153</v>
      </c>
      <c r="EV11" s="2081" t="s">
        <v>1153</v>
      </c>
      <c r="EW11" s="2081" t="s">
        <v>1153</v>
      </c>
      <c r="EX11" s="2081" t="s">
        <v>1153</v>
      </c>
      <c r="EY11" s="2081" t="s">
        <v>1153</v>
      </c>
      <c r="EZ11" s="967" t="s">
        <v>1153</v>
      </c>
      <c r="FA11" s="967" t="s">
        <v>1153</v>
      </c>
      <c r="FB11" s="967" t="s">
        <v>1153</v>
      </c>
      <c r="FC11" s="967" t="s">
        <v>1153</v>
      </c>
      <c r="FD11" s="1066" t="s">
        <v>12716</v>
      </c>
      <c r="FE11" s="2082" t="s">
        <v>1986</v>
      </c>
      <c r="FF11" s="997">
        <v>46233</v>
      </c>
    </row>
    <row r="12" spans="1:162" s="1083" customFormat="1" ht="40.35" customHeight="1">
      <c r="A12" s="1066" t="s">
        <v>10154</v>
      </c>
      <c r="B12" s="1073">
        <v>42366</v>
      </c>
      <c r="C12" s="1066" t="s">
        <v>10153</v>
      </c>
      <c r="D12" s="967" t="s">
        <v>6736</v>
      </c>
      <c r="E12" s="1066" t="s">
        <v>10155</v>
      </c>
      <c r="F12" s="1066">
        <v>4220846</v>
      </c>
      <c r="G12" s="1066" t="s">
        <v>3849</v>
      </c>
      <c r="H12" s="1066">
        <v>3102620743</v>
      </c>
      <c r="I12" s="971" t="s">
        <v>1153</v>
      </c>
      <c r="J12" s="1066" t="s">
        <v>10156</v>
      </c>
      <c r="K12" s="1066" t="s">
        <v>3849</v>
      </c>
      <c r="L12" s="1066" t="s">
        <v>69</v>
      </c>
      <c r="M12" s="1066" t="s">
        <v>90</v>
      </c>
      <c r="N12" s="1066" t="s">
        <v>5336</v>
      </c>
      <c r="O12" s="1066"/>
      <c r="P12" s="1066" t="s">
        <v>10158</v>
      </c>
      <c r="Q12" s="1073" t="s">
        <v>10159</v>
      </c>
      <c r="R12" s="1066" t="s">
        <v>4704</v>
      </c>
      <c r="S12" s="1066"/>
      <c r="T12" s="1066"/>
      <c r="U12" s="1066" t="s">
        <v>10157</v>
      </c>
      <c r="V12" s="1073">
        <v>45860</v>
      </c>
      <c r="W12" s="1066"/>
      <c r="X12" s="1066"/>
      <c r="Y12" s="1066"/>
      <c r="Z12" s="1066"/>
      <c r="AA12" s="1066"/>
      <c r="AB12" s="1066"/>
      <c r="AC12" s="1073"/>
      <c r="AD12" s="1066"/>
      <c r="AE12" s="1066"/>
      <c r="AF12" s="1073"/>
      <c r="AG12" s="1066"/>
      <c r="AH12" s="1066"/>
      <c r="AI12" s="1066"/>
      <c r="AJ12" s="1066"/>
      <c r="AK12" s="1066"/>
      <c r="AL12" s="1066"/>
      <c r="AM12" s="1066"/>
      <c r="AN12" s="1073"/>
      <c r="AO12" s="1066"/>
      <c r="AP12" s="1066"/>
      <c r="AQ12" s="1066"/>
      <c r="AR12" s="1066"/>
      <c r="AS12" s="1066"/>
      <c r="AT12" s="1066"/>
      <c r="AU12" s="1066"/>
      <c r="AV12" s="1066"/>
      <c r="AW12" s="1066"/>
      <c r="AX12" s="1066"/>
      <c r="AY12" s="1066"/>
      <c r="AZ12" s="1066"/>
      <c r="BA12" s="1066"/>
      <c r="BB12" s="1066"/>
      <c r="BC12" s="1763">
        <v>379</v>
      </c>
      <c r="BD12" s="2079">
        <v>42551</v>
      </c>
      <c r="BE12" s="1763" t="s">
        <v>6747</v>
      </c>
      <c r="BF12" s="1763" t="s">
        <v>1156</v>
      </c>
      <c r="BG12" s="1763" t="s">
        <v>1153</v>
      </c>
      <c r="BH12" s="1763" t="s">
        <v>1153</v>
      </c>
      <c r="BI12" s="1764">
        <v>42587</v>
      </c>
      <c r="BJ12" s="1764"/>
      <c r="BK12" s="1764"/>
      <c r="BL12" s="1763"/>
      <c r="BM12" s="1763"/>
      <c r="BN12" s="1763"/>
      <c r="BO12" s="1763"/>
      <c r="BP12" s="1763"/>
      <c r="BQ12" s="1763"/>
      <c r="BR12" s="1763"/>
      <c r="BS12" s="1066"/>
      <c r="BT12" s="1073"/>
      <c r="BU12" s="1066"/>
      <c r="BV12" s="1073"/>
      <c r="BW12" s="1066"/>
      <c r="BX12" s="1066"/>
      <c r="BY12" s="1066"/>
      <c r="BZ12" s="1066"/>
      <c r="CA12" s="1066"/>
      <c r="CB12" s="1066"/>
      <c r="CC12" s="1066"/>
      <c r="CD12" s="1066"/>
      <c r="CE12" s="1066"/>
      <c r="CF12" s="1066"/>
      <c r="CG12" s="1066"/>
      <c r="CH12" s="1066"/>
      <c r="CI12" s="1066"/>
      <c r="CJ12" s="1066"/>
      <c r="CK12" s="1066"/>
      <c r="CL12" s="2080"/>
      <c r="CM12" s="1073"/>
      <c r="CN12" s="1073"/>
      <c r="CO12" s="1066"/>
      <c r="CP12" s="1066"/>
      <c r="CQ12" s="2080"/>
      <c r="CR12" s="1066"/>
      <c r="CS12" s="1066"/>
      <c r="CT12" s="1066"/>
      <c r="CU12" s="1066"/>
      <c r="CV12" s="1066"/>
      <c r="CW12" s="1066"/>
      <c r="CX12" s="1066"/>
      <c r="CY12" s="1066"/>
      <c r="CZ12" s="1066"/>
      <c r="DA12" s="1066"/>
      <c r="DB12" s="1066"/>
      <c r="DC12" s="1066" t="s">
        <v>10728</v>
      </c>
      <c r="DD12" s="1073" t="s">
        <v>10729</v>
      </c>
      <c r="DE12" s="1066" t="s">
        <v>987</v>
      </c>
      <c r="DF12" s="1066" t="s">
        <v>987</v>
      </c>
      <c r="DG12" s="1066" t="s">
        <v>987</v>
      </c>
      <c r="DH12" s="1066" t="s">
        <v>987</v>
      </c>
      <c r="DI12" s="1066" t="s">
        <v>987</v>
      </c>
      <c r="DJ12" s="1066" t="s">
        <v>987</v>
      </c>
      <c r="DK12" s="1066" t="s">
        <v>987</v>
      </c>
      <c r="DL12" s="1066" t="s">
        <v>987</v>
      </c>
      <c r="DM12" s="1066" t="s">
        <v>987</v>
      </c>
      <c r="DN12" s="1066" t="s">
        <v>987</v>
      </c>
      <c r="DO12" s="1066" t="s">
        <v>987</v>
      </c>
      <c r="DP12" s="1066" t="s">
        <v>987</v>
      </c>
      <c r="DQ12" s="1066" t="s">
        <v>987</v>
      </c>
      <c r="DR12" s="1066" t="s">
        <v>987</v>
      </c>
      <c r="DS12" s="1066" t="s">
        <v>987</v>
      </c>
      <c r="DT12" s="1066" t="s">
        <v>987</v>
      </c>
      <c r="DU12" s="1066" t="s">
        <v>987</v>
      </c>
      <c r="DV12" s="1066" t="s">
        <v>987</v>
      </c>
      <c r="DW12" s="1066" t="s">
        <v>987</v>
      </c>
      <c r="DX12" s="1066" t="s">
        <v>987</v>
      </c>
      <c r="DY12" s="1066" t="s">
        <v>987</v>
      </c>
      <c r="DZ12" s="1066" t="s">
        <v>987</v>
      </c>
      <c r="EA12" s="1066" t="s">
        <v>987</v>
      </c>
      <c r="EB12" s="1066" t="s">
        <v>987</v>
      </c>
      <c r="EC12" s="1066" t="s">
        <v>987</v>
      </c>
      <c r="ED12" s="1066" t="s">
        <v>987</v>
      </c>
      <c r="EE12" s="1066" t="s">
        <v>987</v>
      </c>
      <c r="EF12" s="1066" t="s">
        <v>987</v>
      </c>
      <c r="EG12" s="1066" t="s">
        <v>987</v>
      </c>
      <c r="EH12" s="1066" t="s">
        <v>987</v>
      </c>
      <c r="EI12" s="1066" t="s">
        <v>987</v>
      </c>
      <c r="EJ12" s="1066" t="s">
        <v>987</v>
      </c>
      <c r="EK12" s="1066" t="s">
        <v>987</v>
      </c>
      <c r="EL12" s="1066" t="s">
        <v>987</v>
      </c>
      <c r="EM12" s="1066" t="s">
        <v>987</v>
      </c>
      <c r="EN12" s="1066" t="s">
        <v>987</v>
      </c>
      <c r="EO12" s="1066" t="s">
        <v>987</v>
      </c>
      <c r="EP12" s="1066" t="s">
        <v>987</v>
      </c>
      <c r="EQ12" s="1066" t="s">
        <v>987</v>
      </c>
      <c r="ER12" s="1066" t="s">
        <v>987</v>
      </c>
      <c r="ES12" s="1066" t="s">
        <v>987</v>
      </c>
      <c r="ET12" s="1066" t="s">
        <v>987</v>
      </c>
      <c r="EU12" s="2081" t="s">
        <v>987</v>
      </c>
      <c r="EV12" s="2081" t="s">
        <v>987</v>
      </c>
      <c r="EW12" s="2081" t="s">
        <v>987</v>
      </c>
      <c r="EX12" s="2081" t="s">
        <v>987</v>
      </c>
      <c r="EY12" s="2081" t="s">
        <v>987</v>
      </c>
      <c r="EZ12" s="967" t="s">
        <v>987</v>
      </c>
      <c r="FA12" s="967" t="s">
        <v>987</v>
      </c>
      <c r="FB12" s="967" t="s">
        <v>987</v>
      </c>
      <c r="FC12" s="967" t="s">
        <v>987</v>
      </c>
      <c r="FD12" s="1066" t="s">
        <v>10730</v>
      </c>
      <c r="FE12" s="2082" t="s">
        <v>4704</v>
      </c>
      <c r="FF12" s="997">
        <v>45946</v>
      </c>
    </row>
    <row r="13" spans="1:162" s="1537" customFormat="1" ht="40.35" customHeight="1">
      <c r="A13" s="63" t="s">
        <v>9378</v>
      </c>
      <c r="B13" s="1050">
        <v>42424</v>
      </c>
      <c r="C13" s="135" t="s">
        <v>9377</v>
      </c>
      <c r="D13" s="63" t="s">
        <v>6736</v>
      </c>
      <c r="E13" s="63" t="s">
        <v>9379</v>
      </c>
      <c r="F13" s="1026">
        <v>4275483</v>
      </c>
      <c r="G13" s="63" t="s">
        <v>3579</v>
      </c>
      <c r="H13" s="63">
        <v>3125457855</v>
      </c>
      <c r="I13" s="1504" t="s">
        <v>1153</v>
      </c>
      <c r="J13" s="63" t="s">
        <v>474</v>
      </c>
      <c r="K13" s="63" t="s">
        <v>6716</v>
      </c>
      <c r="L13" s="63" t="s">
        <v>69</v>
      </c>
      <c r="M13" s="1529" t="s">
        <v>142</v>
      </c>
      <c r="N13" s="1050" t="s">
        <v>9380</v>
      </c>
      <c r="O13" s="63" t="s">
        <v>1153</v>
      </c>
      <c r="P13" s="63" t="s">
        <v>9393</v>
      </c>
      <c r="Q13" s="1214" t="s">
        <v>9394</v>
      </c>
      <c r="R13" s="1530" t="s">
        <v>9395</v>
      </c>
      <c r="S13" s="63" t="s">
        <v>1153</v>
      </c>
      <c r="T13" s="1050" t="s">
        <v>1153</v>
      </c>
      <c r="U13" s="63"/>
      <c r="V13" s="63"/>
      <c r="W13" s="63" t="s">
        <v>9389</v>
      </c>
      <c r="X13" s="1531" t="s">
        <v>9390</v>
      </c>
      <c r="Y13" s="1531" t="s">
        <v>9390</v>
      </c>
      <c r="Z13" s="1531" t="s">
        <v>9390</v>
      </c>
      <c r="AA13" s="1050" t="s">
        <v>9391</v>
      </c>
      <c r="AB13" s="63"/>
      <c r="AC13" s="63"/>
      <c r="AD13" s="63"/>
      <c r="AE13" s="63"/>
      <c r="AF13" s="63"/>
      <c r="AG13" s="63"/>
      <c r="AH13" s="63"/>
      <c r="AI13" s="63"/>
      <c r="AJ13" s="63"/>
      <c r="AK13" s="63"/>
      <c r="AL13" s="63"/>
      <c r="AM13" s="63"/>
      <c r="AN13" s="1050"/>
      <c r="AO13" s="63"/>
      <c r="AP13" s="63"/>
      <c r="AQ13" s="1050"/>
      <c r="AR13" s="63"/>
      <c r="AS13" s="63"/>
      <c r="AT13" s="63"/>
      <c r="AU13" s="63"/>
      <c r="AV13" s="63"/>
      <c r="AW13" s="63"/>
      <c r="AX13" s="63" t="s">
        <v>9385</v>
      </c>
      <c r="AY13" s="1532" t="s">
        <v>9386</v>
      </c>
      <c r="AZ13" s="1532" t="s">
        <v>9387</v>
      </c>
      <c r="BA13" s="1533"/>
      <c r="BB13" s="1533"/>
      <c r="BC13" s="1533">
        <v>273</v>
      </c>
      <c r="BD13" s="1534">
        <v>42538</v>
      </c>
      <c r="BE13" s="63" t="s">
        <v>9381</v>
      </c>
      <c r="BF13" s="63" t="s">
        <v>1156</v>
      </c>
      <c r="BG13" s="63" t="s">
        <v>1153</v>
      </c>
      <c r="BH13" s="63" t="s">
        <v>1153</v>
      </c>
      <c r="BI13" s="1535">
        <v>40715</v>
      </c>
      <c r="BJ13" s="1535">
        <v>40732</v>
      </c>
      <c r="BK13" s="1535">
        <v>44385</v>
      </c>
      <c r="BL13" s="63"/>
      <c r="BM13" s="63"/>
      <c r="BN13" s="63"/>
      <c r="BO13" s="63"/>
      <c r="BP13" s="63"/>
      <c r="BQ13" s="63"/>
      <c r="BR13" s="63"/>
      <c r="BS13" s="63"/>
      <c r="BT13" s="1050"/>
      <c r="BU13" s="63"/>
      <c r="BV13" s="63"/>
      <c r="BW13" s="63"/>
      <c r="BX13" s="63"/>
      <c r="BY13" s="1535"/>
      <c r="BZ13" s="63"/>
      <c r="CA13" s="63"/>
      <c r="CB13" s="63"/>
      <c r="CC13" s="63"/>
      <c r="CD13" s="63"/>
      <c r="CE13" s="63"/>
      <c r="CF13" s="63"/>
      <c r="CG13" s="63"/>
      <c r="CH13" s="63"/>
      <c r="CI13" s="63"/>
      <c r="CJ13" s="63"/>
      <c r="CK13" s="63"/>
      <c r="CL13" s="63"/>
      <c r="CM13" s="63"/>
      <c r="CN13" s="63"/>
      <c r="CO13" s="63"/>
      <c r="CP13" s="63"/>
      <c r="CQ13" s="63"/>
      <c r="CR13" s="63"/>
      <c r="CS13" s="63"/>
      <c r="CT13" s="63"/>
      <c r="CU13" s="1535"/>
      <c r="CV13" s="63"/>
      <c r="CW13" s="63"/>
      <c r="CX13" s="63"/>
      <c r="CY13" s="63"/>
      <c r="CZ13" s="63"/>
      <c r="DA13" s="63"/>
      <c r="DB13" s="63"/>
      <c r="DC13" s="63"/>
      <c r="DD13" s="63"/>
      <c r="DE13" s="63"/>
      <c r="DF13" s="63"/>
      <c r="DG13" s="63"/>
      <c r="DH13" s="63"/>
      <c r="DI13" s="63"/>
      <c r="DJ13" s="63"/>
      <c r="DK13" s="63"/>
      <c r="DL13" s="63" t="s">
        <v>9388</v>
      </c>
      <c r="DM13" s="1050">
        <v>45224</v>
      </c>
      <c r="DN13" s="63" t="s">
        <v>1153</v>
      </c>
      <c r="DO13" s="63" t="s">
        <v>1153</v>
      </c>
      <c r="DP13" s="63" t="s">
        <v>1153</v>
      </c>
      <c r="DQ13" s="63"/>
      <c r="DR13" s="63"/>
      <c r="DS13" s="63"/>
      <c r="DT13" s="63"/>
      <c r="DU13" s="63"/>
      <c r="DV13" s="63"/>
      <c r="DW13" s="63"/>
      <c r="DX13" s="63"/>
      <c r="DY13" s="63"/>
      <c r="DZ13" s="63"/>
      <c r="EA13" s="63"/>
      <c r="EB13" s="63"/>
      <c r="EC13" s="63"/>
      <c r="ED13" s="63"/>
      <c r="EE13" s="63"/>
      <c r="EF13" s="63"/>
      <c r="EG13" s="63"/>
      <c r="EH13" s="63"/>
      <c r="EI13" s="63"/>
      <c r="EJ13" s="63"/>
      <c r="EK13" s="63"/>
      <c r="EL13" s="63"/>
      <c r="EM13" s="63"/>
      <c r="EN13" s="63"/>
      <c r="EO13" s="63"/>
      <c r="EP13" s="63"/>
      <c r="EQ13" s="63"/>
      <c r="ER13" s="63"/>
      <c r="ES13" s="63"/>
      <c r="ET13" s="63"/>
      <c r="EU13" s="1050" t="s">
        <v>9382</v>
      </c>
      <c r="EV13" s="1050" t="s">
        <v>9383</v>
      </c>
      <c r="EW13" s="63" t="s">
        <v>9384</v>
      </c>
      <c r="EX13" s="63"/>
      <c r="EY13" s="63"/>
      <c r="EZ13" s="63"/>
      <c r="FA13" s="63"/>
      <c r="FB13" s="63"/>
      <c r="FC13" s="63"/>
      <c r="FD13" s="63" t="s">
        <v>9392</v>
      </c>
      <c r="FE13" s="1536" t="s">
        <v>4704</v>
      </c>
      <c r="FF13" s="1050">
        <v>45797</v>
      </c>
    </row>
    <row r="14" spans="1:162" s="1799" customFormat="1" ht="40.35" customHeight="1">
      <c r="A14" s="1785" t="s">
        <v>9812</v>
      </c>
      <c r="B14" s="1786">
        <v>42444</v>
      </c>
      <c r="C14" s="1787" t="s">
        <v>9811</v>
      </c>
      <c r="D14" s="1785" t="s">
        <v>6736</v>
      </c>
      <c r="E14" s="1785" t="s">
        <v>9813</v>
      </c>
      <c r="F14" s="1788">
        <v>23620295</v>
      </c>
      <c r="G14" s="1785" t="s">
        <v>9814</v>
      </c>
      <c r="H14" s="1785">
        <v>3115899649</v>
      </c>
      <c r="I14" s="1789" t="s">
        <v>9815</v>
      </c>
      <c r="J14" s="1785" t="s">
        <v>9816</v>
      </c>
      <c r="K14" s="1785" t="s">
        <v>194</v>
      </c>
      <c r="L14" s="1785" t="s">
        <v>9817</v>
      </c>
      <c r="M14" s="1790" t="s">
        <v>70</v>
      </c>
      <c r="N14" s="1786" t="s">
        <v>194</v>
      </c>
      <c r="O14" s="1785"/>
      <c r="P14" s="1785"/>
      <c r="Q14" s="1791"/>
      <c r="R14" s="1792"/>
      <c r="S14" s="1785"/>
      <c r="T14" s="1786"/>
      <c r="U14" s="1785"/>
      <c r="V14" s="1785"/>
      <c r="W14" s="1785"/>
      <c r="X14" s="1793"/>
      <c r="Y14" s="1793"/>
      <c r="Z14" s="1793"/>
      <c r="AA14" s="1786"/>
      <c r="AB14" s="1785"/>
      <c r="AC14" s="1785"/>
      <c r="AD14" s="1785"/>
      <c r="AE14" s="1785"/>
      <c r="AF14" s="1785"/>
      <c r="AG14" s="1785"/>
      <c r="AH14" s="1785"/>
      <c r="AI14" s="1785"/>
      <c r="AJ14" s="1785"/>
      <c r="AK14" s="1785"/>
      <c r="AL14" s="1785"/>
      <c r="AM14" s="1785"/>
      <c r="AN14" s="1786"/>
      <c r="AO14" s="1785"/>
      <c r="AP14" s="1785"/>
      <c r="AQ14" s="1786"/>
      <c r="AR14" s="1785"/>
      <c r="AS14" s="1785"/>
      <c r="AT14" s="1785"/>
      <c r="AU14" s="1785"/>
      <c r="AV14" s="1785"/>
      <c r="AW14" s="1785"/>
      <c r="AX14" s="1785" t="s">
        <v>9819</v>
      </c>
      <c r="AY14" s="1794" t="s">
        <v>9820</v>
      </c>
      <c r="AZ14" s="1794" t="s">
        <v>9821</v>
      </c>
      <c r="BA14" s="1795"/>
      <c r="BB14" s="1795"/>
      <c r="BC14" s="1795">
        <v>383</v>
      </c>
      <c r="BD14" s="1796">
        <v>42551</v>
      </c>
      <c r="BE14" s="1785" t="s">
        <v>82</v>
      </c>
      <c r="BF14" s="1785" t="s">
        <v>1156</v>
      </c>
      <c r="BG14" s="1785" t="s">
        <v>1153</v>
      </c>
      <c r="BH14" s="1785" t="s">
        <v>1153</v>
      </c>
      <c r="BI14" s="1797">
        <v>43144</v>
      </c>
      <c r="BJ14" s="1797"/>
      <c r="BK14" s="1797"/>
      <c r="BL14" s="1785"/>
      <c r="BM14" s="1785"/>
      <c r="BN14" s="1785"/>
      <c r="BO14" s="1785"/>
      <c r="BP14" s="1785"/>
      <c r="BQ14" s="1785"/>
      <c r="BR14" s="1785"/>
      <c r="BS14" s="1785"/>
      <c r="BT14" s="1786"/>
      <c r="BU14" s="1785"/>
      <c r="BV14" s="1785"/>
      <c r="BW14" s="1785"/>
      <c r="BX14" s="1785"/>
      <c r="BY14" s="1797"/>
      <c r="BZ14" s="1785"/>
      <c r="CA14" s="1785"/>
      <c r="CB14" s="1785"/>
      <c r="CC14" s="1785"/>
      <c r="CD14" s="1785"/>
      <c r="CE14" s="1785"/>
      <c r="CF14" s="1785"/>
      <c r="CG14" s="1785"/>
      <c r="CH14" s="1785"/>
      <c r="CI14" s="1785"/>
      <c r="CJ14" s="1785"/>
      <c r="CK14" s="1785"/>
      <c r="CL14" s="1785"/>
      <c r="CM14" s="1785"/>
      <c r="CN14" s="1785"/>
      <c r="CO14" s="1785"/>
      <c r="CP14" s="1785"/>
      <c r="CQ14" s="1785"/>
      <c r="CR14" s="1785"/>
      <c r="CS14" s="1785"/>
      <c r="CT14" s="1785"/>
      <c r="CU14" s="1797"/>
      <c r="CV14" s="1785"/>
      <c r="CW14" s="1785"/>
      <c r="CX14" s="1785"/>
      <c r="CY14" s="1785"/>
      <c r="CZ14" s="1785"/>
      <c r="DA14" s="1785"/>
      <c r="DB14" s="1785"/>
      <c r="DC14" s="1785" t="s">
        <v>9818</v>
      </c>
      <c r="DD14" s="1786">
        <v>45040</v>
      </c>
      <c r="DE14" s="1785"/>
      <c r="DF14" s="1785"/>
      <c r="DG14" s="1785"/>
      <c r="DH14" s="1785"/>
      <c r="DI14" s="1785"/>
      <c r="DJ14" s="1785"/>
      <c r="DK14" s="1785"/>
      <c r="DL14" s="1785"/>
      <c r="DM14" s="1786"/>
      <c r="DN14" s="1785"/>
      <c r="DO14" s="1785"/>
      <c r="DP14" s="1785"/>
      <c r="DQ14" s="1785"/>
      <c r="DR14" s="1785"/>
      <c r="DS14" s="1785"/>
      <c r="DT14" s="1785"/>
      <c r="DU14" s="1785"/>
      <c r="DV14" s="1785"/>
      <c r="DW14" s="1785"/>
      <c r="DX14" s="1785"/>
      <c r="DY14" s="1785"/>
      <c r="DZ14" s="1785"/>
      <c r="EA14" s="1785"/>
      <c r="EB14" s="1785"/>
      <c r="EC14" s="1785"/>
      <c r="ED14" s="1785"/>
      <c r="EE14" s="1785"/>
      <c r="EF14" s="1785"/>
      <c r="EG14" s="1785"/>
      <c r="EH14" s="1785"/>
      <c r="EI14" s="1785"/>
      <c r="EJ14" s="1785"/>
      <c r="EK14" s="1785"/>
      <c r="EL14" s="1785"/>
      <c r="EM14" s="1785"/>
      <c r="EN14" s="1785"/>
      <c r="EO14" s="1785"/>
      <c r="EP14" s="1785"/>
      <c r="EQ14" s="1785"/>
      <c r="ER14" s="1785"/>
      <c r="ES14" s="1785"/>
      <c r="ET14" s="1785"/>
      <c r="EU14" s="1786"/>
      <c r="EV14" s="1786"/>
      <c r="EW14" s="1785"/>
      <c r="EX14" s="1785"/>
      <c r="EY14" s="1785"/>
      <c r="EZ14" s="1785"/>
      <c r="FA14" s="1785"/>
      <c r="FB14" s="1785"/>
      <c r="FC14" s="1785"/>
      <c r="FD14" s="1785" t="s">
        <v>9822</v>
      </c>
      <c r="FE14" s="1798" t="s">
        <v>4704</v>
      </c>
      <c r="FF14" s="1786">
        <v>45853</v>
      </c>
    </row>
    <row r="15" spans="1:162" s="1537" customFormat="1" ht="40.35" customHeight="1">
      <c r="A15" s="63" t="s">
        <v>9110</v>
      </c>
      <c r="B15" s="1050">
        <v>42444</v>
      </c>
      <c r="C15" s="135" t="s">
        <v>9109</v>
      </c>
      <c r="D15" s="63" t="s">
        <v>6736</v>
      </c>
      <c r="E15" s="63" t="s">
        <v>9111</v>
      </c>
      <c r="F15" s="1026">
        <v>23605590</v>
      </c>
      <c r="G15" s="63" t="s">
        <v>1153</v>
      </c>
      <c r="H15" s="63">
        <v>311507246</v>
      </c>
      <c r="I15" s="1504" t="s">
        <v>9112</v>
      </c>
      <c r="J15" s="63" t="s">
        <v>801</v>
      </c>
      <c r="K15" s="63" t="s">
        <v>3641</v>
      </c>
      <c r="L15" s="63" t="s">
        <v>69</v>
      </c>
      <c r="M15" s="1529" t="s">
        <v>486</v>
      </c>
      <c r="N15" s="1050" t="s">
        <v>9113</v>
      </c>
      <c r="O15" s="63" t="s">
        <v>1153</v>
      </c>
      <c r="P15" s="63" t="s">
        <v>9125</v>
      </c>
      <c r="Q15" s="1214" t="s">
        <v>9126</v>
      </c>
      <c r="R15" s="1530" t="s">
        <v>9127</v>
      </c>
      <c r="S15" s="63"/>
      <c r="T15" s="1050"/>
      <c r="U15" s="63" t="s">
        <v>9131</v>
      </c>
      <c r="V15" s="1050" t="s">
        <v>9132</v>
      </c>
      <c r="W15" s="63" t="s">
        <v>9128</v>
      </c>
      <c r="X15" s="1531" t="s">
        <v>9129</v>
      </c>
      <c r="Y15" s="1531" t="s">
        <v>9129</v>
      </c>
      <c r="Z15" s="1531" t="s">
        <v>9129</v>
      </c>
      <c r="AA15" s="1050" t="s">
        <v>9130</v>
      </c>
      <c r="AB15" s="63" t="s">
        <v>8008</v>
      </c>
      <c r="AC15" s="1050">
        <v>42466</v>
      </c>
      <c r="AD15" s="63" t="s">
        <v>458</v>
      </c>
      <c r="AE15" s="63" t="s">
        <v>1153</v>
      </c>
      <c r="AF15" s="1050">
        <v>42487</v>
      </c>
      <c r="AG15" s="63" t="s">
        <v>5223</v>
      </c>
      <c r="AH15" s="63" t="s">
        <v>1153</v>
      </c>
      <c r="AI15" s="63" t="s">
        <v>1153</v>
      </c>
      <c r="AJ15" s="63" t="s">
        <v>1153</v>
      </c>
      <c r="AK15" s="63" t="s">
        <v>1153</v>
      </c>
      <c r="AL15" s="63" t="s">
        <v>1153</v>
      </c>
      <c r="AM15" s="63" t="s">
        <v>1153</v>
      </c>
      <c r="AN15" s="1050">
        <v>42503</v>
      </c>
      <c r="AO15" s="63" t="s">
        <v>3641</v>
      </c>
      <c r="AP15" s="63" t="s">
        <v>9114</v>
      </c>
      <c r="AQ15" s="1050" t="s">
        <v>2605</v>
      </c>
      <c r="AR15" s="63" t="s">
        <v>9115</v>
      </c>
      <c r="AS15" s="63" t="s">
        <v>9116</v>
      </c>
      <c r="AT15" s="63">
        <v>1.3299999999999999E-2</v>
      </c>
      <c r="AU15" s="63" t="s">
        <v>9117</v>
      </c>
      <c r="AV15" s="63" t="s">
        <v>1153</v>
      </c>
      <c r="AW15" s="63" t="s">
        <v>1153</v>
      </c>
      <c r="AX15" s="63" t="s">
        <v>9122</v>
      </c>
      <c r="AY15" s="1532" t="s">
        <v>9123</v>
      </c>
      <c r="AZ15" s="1532" t="s">
        <v>9124</v>
      </c>
      <c r="BA15" s="1533" t="s">
        <v>1153</v>
      </c>
      <c r="BB15" s="1533" t="s">
        <v>1153</v>
      </c>
      <c r="BC15" s="1533">
        <v>265</v>
      </c>
      <c r="BD15" s="1534">
        <v>42537</v>
      </c>
      <c r="BE15" s="63" t="s">
        <v>9118</v>
      </c>
      <c r="BF15" s="63" t="s">
        <v>1156</v>
      </c>
      <c r="BG15" s="63" t="s">
        <v>1153</v>
      </c>
      <c r="BH15" s="63" t="s">
        <v>9119</v>
      </c>
      <c r="BI15" s="1535" t="s">
        <v>1153</v>
      </c>
      <c r="BJ15" s="1535" t="s">
        <v>1153</v>
      </c>
      <c r="BK15" s="1535" t="s">
        <v>1153</v>
      </c>
      <c r="BL15" s="63"/>
      <c r="BM15" s="63"/>
      <c r="BN15" s="63"/>
      <c r="BO15" s="63"/>
      <c r="BP15" s="63"/>
      <c r="BQ15" s="63"/>
      <c r="BR15" s="63"/>
      <c r="BS15" s="63" t="s">
        <v>9120</v>
      </c>
      <c r="BT15" s="1050">
        <v>42655</v>
      </c>
      <c r="BU15" s="63"/>
      <c r="BV15" s="63"/>
      <c r="BW15" s="63"/>
      <c r="BX15" s="63">
        <v>798</v>
      </c>
      <c r="BY15" s="1535">
        <v>42732</v>
      </c>
      <c r="BZ15" s="63" t="s">
        <v>9121</v>
      </c>
      <c r="CA15" s="63" t="s">
        <v>1206</v>
      </c>
      <c r="CB15" s="63"/>
      <c r="CC15" s="63"/>
      <c r="CD15" s="63"/>
      <c r="CE15" s="63"/>
      <c r="CF15" s="63"/>
      <c r="CG15" s="63"/>
      <c r="CH15" s="63"/>
      <c r="CI15" s="63"/>
      <c r="CJ15" s="63"/>
      <c r="CK15" s="63"/>
      <c r="CL15" s="63"/>
      <c r="CM15" s="63"/>
      <c r="CN15" s="63"/>
      <c r="CO15" s="63"/>
      <c r="CP15" s="63"/>
      <c r="CQ15" s="63"/>
      <c r="CR15" s="63"/>
      <c r="CS15" s="63"/>
      <c r="CT15" s="63"/>
      <c r="CU15" s="1535"/>
      <c r="CV15" s="63"/>
      <c r="CW15" s="63"/>
      <c r="CX15" s="63"/>
      <c r="CY15" s="63"/>
      <c r="CZ15" s="63"/>
      <c r="DA15" s="63"/>
      <c r="DB15" s="63"/>
      <c r="DC15" s="63"/>
      <c r="DD15" s="63"/>
      <c r="DE15" s="63"/>
      <c r="DF15" s="63"/>
      <c r="DG15" s="63"/>
      <c r="DH15" s="63"/>
      <c r="DI15" s="63"/>
      <c r="DJ15" s="63"/>
      <c r="DK15" s="63"/>
      <c r="DL15" s="63"/>
      <c r="DM15" s="63"/>
      <c r="DN15" s="63"/>
      <c r="DO15" s="63"/>
      <c r="DP15" s="63"/>
      <c r="DQ15" s="63"/>
      <c r="DR15" s="63"/>
      <c r="DS15" s="63"/>
      <c r="DT15" s="63"/>
      <c r="DU15" s="63"/>
      <c r="DV15" s="63"/>
      <c r="DW15" s="63"/>
      <c r="DX15" s="63"/>
      <c r="DY15" s="63"/>
      <c r="DZ15" s="63"/>
      <c r="EA15" s="63"/>
      <c r="EB15" s="63"/>
      <c r="EC15" s="63"/>
      <c r="ED15" s="63"/>
      <c r="EE15" s="63"/>
      <c r="EF15" s="63"/>
      <c r="EG15" s="63"/>
      <c r="EH15" s="63"/>
      <c r="EI15" s="63"/>
      <c r="EJ15" s="63"/>
      <c r="EK15" s="63"/>
      <c r="EL15" s="63"/>
      <c r="EM15" s="63"/>
      <c r="EN15" s="63"/>
      <c r="EO15" s="63"/>
      <c r="EP15" s="63"/>
      <c r="EQ15" s="63"/>
      <c r="ER15" s="63"/>
      <c r="ES15" s="63"/>
      <c r="ET15" s="63"/>
      <c r="EU15" s="63"/>
      <c r="EV15" s="63"/>
      <c r="EW15" s="63"/>
      <c r="EX15" s="63"/>
      <c r="EY15" s="63"/>
      <c r="EZ15" s="63"/>
      <c r="FA15" s="63"/>
      <c r="FB15" s="63"/>
      <c r="FC15" s="63"/>
      <c r="FD15" s="63" t="s">
        <v>9133</v>
      </c>
      <c r="FE15" s="1536" t="s">
        <v>7227</v>
      </c>
      <c r="FF15" s="1050">
        <v>45775</v>
      </c>
    </row>
    <row r="16" spans="1:162" s="1697" customFormat="1" ht="40.35" customHeight="1">
      <c r="A16" s="967" t="s">
        <v>10359</v>
      </c>
      <c r="B16" s="968">
        <v>42401</v>
      </c>
      <c r="C16" s="969" t="s">
        <v>10358</v>
      </c>
      <c r="D16" s="967" t="s">
        <v>6736</v>
      </c>
      <c r="E16" s="967" t="s">
        <v>10360</v>
      </c>
      <c r="F16" s="970">
        <v>4130954</v>
      </c>
      <c r="G16" s="967" t="s">
        <v>10361</v>
      </c>
      <c r="H16" s="967">
        <v>3203032000</v>
      </c>
      <c r="I16" s="971" t="s">
        <v>1153</v>
      </c>
      <c r="J16" s="967" t="s">
        <v>10362</v>
      </c>
      <c r="K16" s="967" t="s">
        <v>10363</v>
      </c>
      <c r="L16" s="967" t="s">
        <v>69</v>
      </c>
      <c r="M16" s="1695" t="s">
        <v>142</v>
      </c>
      <c r="N16" s="968" t="s">
        <v>614</v>
      </c>
      <c r="O16" s="967"/>
      <c r="P16" s="967" t="s">
        <v>10365</v>
      </c>
      <c r="Q16" s="972" t="s">
        <v>10366</v>
      </c>
      <c r="R16" s="973" t="s">
        <v>4704</v>
      </c>
      <c r="S16" s="967"/>
      <c r="T16" s="968"/>
      <c r="U16" s="967" t="s">
        <v>10364</v>
      </c>
      <c r="V16" s="968">
        <v>45883</v>
      </c>
      <c r="W16" s="967"/>
      <c r="X16" s="2083"/>
      <c r="Y16" s="2083"/>
      <c r="Z16" s="2083"/>
      <c r="AA16" s="968"/>
      <c r="AB16" s="967"/>
      <c r="AC16" s="968"/>
      <c r="AD16" s="967"/>
      <c r="AE16" s="967"/>
      <c r="AF16" s="968"/>
      <c r="AG16" s="967"/>
      <c r="AH16" s="967"/>
      <c r="AI16" s="967"/>
      <c r="AJ16" s="967"/>
      <c r="AK16" s="967"/>
      <c r="AL16" s="967"/>
      <c r="AM16" s="967"/>
      <c r="AN16" s="968"/>
      <c r="AO16" s="967"/>
      <c r="AP16" s="967"/>
      <c r="AQ16" s="968"/>
      <c r="AR16" s="967"/>
      <c r="AS16" s="967"/>
      <c r="AT16" s="967"/>
      <c r="AU16" s="967"/>
      <c r="AV16" s="967"/>
      <c r="AW16" s="967"/>
      <c r="AX16" s="967"/>
      <c r="AY16" s="977"/>
      <c r="AZ16" s="977"/>
      <c r="BA16" s="978"/>
      <c r="BB16" s="978"/>
      <c r="BC16" s="978">
        <v>566</v>
      </c>
      <c r="BD16" s="979">
        <v>42646</v>
      </c>
      <c r="BE16" s="967" t="s">
        <v>6474</v>
      </c>
      <c r="BF16" s="967" t="s">
        <v>1156</v>
      </c>
      <c r="BG16" s="967" t="s">
        <v>1153</v>
      </c>
      <c r="BH16" s="967" t="s">
        <v>1153</v>
      </c>
      <c r="BI16" s="976">
        <v>42661</v>
      </c>
      <c r="BJ16" s="976">
        <v>42676</v>
      </c>
      <c r="BK16" s="976">
        <v>46328</v>
      </c>
      <c r="BL16" s="967"/>
      <c r="BM16" s="967"/>
      <c r="BN16" s="967"/>
      <c r="BO16" s="967"/>
      <c r="BP16" s="967"/>
      <c r="BQ16" s="967"/>
      <c r="BR16" s="967"/>
      <c r="BS16" s="967"/>
      <c r="BT16" s="968"/>
      <c r="BU16" s="967"/>
      <c r="BV16" s="967"/>
      <c r="BW16" s="967"/>
      <c r="BX16" s="967"/>
      <c r="BY16" s="976"/>
      <c r="BZ16" s="967"/>
      <c r="CA16" s="967"/>
      <c r="CB16" s="967"/>
      <c r="CC16" s="967"/>
      <c r="CD16" s="967"/>
      <c r="CE16" s="967"/>
      <c r="CF16" s="967"/>
      <c r="CG16" s="967"/>
      <c r="CH16" s="967"/>
      <c r="CI16" s="967"/>
      <c r="CJ16" s="967"/>
      <c r="CK16" s="967"/>
      <c r="CL16" s="967"/>
      <c r="CM16" s="967"/>
      <c r="CN16" s="967"/>
      <c r="CO16" s="967"/>
      <c r="CP16" s="967"/>
      <c r="CQ16" s="967"/>
      <c r="CR16" s="967"/>
      <c r="CS16" s="967"/>
      <c r="CT16" s="967"/>
      <c r="CU16" s="976"/>
      <c r="CV16" s="967"/>
      <c r="CW16" s="967"/>
      <c r="CX16" s="967"/>
      <c r="CY16" s="967"/>
      <c r="CZ16" s="967"/>
      <c r="DA16" s="967"/>
      <c r="DB16" s="967"/>
      <c r="DC16" s="967"/>
      <c r="DD16" s="967"/>
      <c r="DE16" s="967"/>
      <c r="DF16" s="967"/>
      <c r="DG16" s="967"/>
      <c r="DH16" s="967"/>
      <c r="DI16" s="967"/>
      <c r="DJ16" s="967"/>
      <c r="DK16" s="967"/>
      <c r="DL16" s="967"/>
      <c r="DM16" s="967"/>
      <c r="DN16" s="967"/>
      <c r="DO16" s="967"/>
      <c r="DP16" s="967"/>
      <c r="DQ16" s="967"/>
      <c r="DR16" s="967"/>
      <c r="DS16" s="967"/>
      <c r="DT16" s="967"/>
      <c r="DU16" s="967"/>
      <c r="DV16" s="967"/>
      <c r="DW16" s="967"/>
      <c r="DX16" s="967"/>
      <c r="DY16" s="967"/>
      <c r="DZ16" s="967"/>
      <c r="EA16" s="967"/>
      <c r="EB16" s="967"/>
      <c r="EC16" s="967"/>
      <c r="ED16" s="967"/>
      <c r="EE16" s="967"/>
      <c r="EF16" s="967"/>
      <c r="EG16" s="967"/>
      <c r="EH16" s="967"/>
      <c r="EI16" s="967"/>
      <c r="EJ16" s="967"/>
      <c r="EK16" s="967"/>
      <c r="EL16" s="967"/>
      <c r="EM16" s="967"/>
      <c r="EN16" s="967"/>
      <c r="EO16" s="967"/>
      <c r="EP16" s="967"/>
      <c r="EQ16" s="967"/>
      <c r="ER16" s="967"/>
      <c r="ES16" s="967"/>
      <c r="ET16" s="967"/>
      <c r="EU16" s="967"/>
      <c r="EV16" s="967"/>
      <c r="EW16" s="967"/>
      <c r="EX16" s="967"/>
      <c r="EY16" s="967"/>
      <c r="EZ16" s="967"/>
      <c r="FA16" s="967"/>
      <c r="FB16" s="967"/>
      <c r="FC16" s="967"/>
      <c r="FD16" s="967" t="s">
        <v>10367</v>
      </c>
      <c r="FE16" s="2084" t="s">
        <v>4704</v>
      </c>
      <c r="FF16" s="968">
        <v>45915</v>
      </c>
    </row>
    <row r="17" spans="1:162" s="1537" customFormat="1" ht="40.35" customHeight="1">
      <c r="A17" s="63" t="s">
        <v>10704</v>
      </c>
      <c r="B17" s="1050">
        <v>42445</v>
      </c>
      <c r="C17" s="135" t="s">
        <v>10705</v>
      </c>
      <c r="D17" s="63"/>
      <c r="E17" s="63" t="s">
        <v>10706</v>
      </c>
      <c r="F17" s="1026">
        <v>7330576</v>
      </c>
      <c r="G17" s="63" t="s">
        <v>10707</v>
      </c>
      <c r="H17" s="63">
        <v>3202739901</v>
      </c>
      <c r="I17" s="1504"/>
      <c r="J17" s="63" t="s">
        <v>10708</v>
      </c>
      <c r="K17" s="63" t="s">
        <v>10709</v>
      </c>
      <c r="L17" s="63" t="s">
        <v>69</v>
      </c>
      <c r="M17" s="1529"/>
      <c r="N17" s="1050" t="s">
        <v>10710</v>
      </c>
      <c r="O17" s="63" t="s">
        <v>10711</v>
      </c>
      <c r="P17" s="63" t="s">
        <v>1153</v>
      </c>
      <c r="Q17" s="63" t="s">
        <v>1153</v>
      </c>
      <c r="R17" s="63" t="s">
        <v>1153</v>
      </c>
      <c r="S17" s="63" t="s">
        <v>1153</v>
      </c>
      <c r="T17" s="63" t="s">
        <v>1153</v>
      </c>
      <c r="U17" s="63" t="s">
        <v>1153</v>
      </c>
      <c r="V17" s="63" t="s">
        <v>1153</v>
      </c>
      <c r="W17" s="63" t="s">
        <v>1153</v>
      </c>
      <c r="X17" s="63" t="s">
        <v>1153</v>
      </c>
      <c r="Y17" s="63" t="s">
        <v>1153</v>
      </c>
      <c r="Z17" s="63" t="s">
        <v>1153</v>
      </c>
      <c r="AA17" s="63" t="s">
        <v>1153</v>
      </c>
      <c r="AB17" s="63" t="s">
        <v>11336</v>
      </c>
      <c r="AC17" s="1050" t="s">
        <v>11337</v>
      </c>
      <c r="AD17" s="63" t="s">
        <v>11338</v>
      </c>
      <c r="AE17" s="63"/>
      <c r="AF17" s="1050"/>
      <c r="AG17" s="63"/>
      <c r="AH17" s="63"/>
      <c r="AI17" s="63"/>
      <c r="AJ17" s="63"/>
      <c r="AK17" s="63"/>
      <c r="AL17" s="63"/>
      <c r="AM17" s="63"/>
      <c r="AN17" s="1050"/>
      <c r="AO17" s="63"/>
      <c r="AP17" s="63"/>
      <c r="AQ17" s="1050"/>
      <c r="AR17" s="63"/>
      <c r="AS17" s="63"/>
      <c r="AT17" s="63"/>
      <c r="AU17" s="63"/>
      <c r="AV17" s="63"/>
      <c r="AW17" s="63"/>
      <c r="AX17" s="63"/>
      <c r="AY17" s="1532"/>
      <c r="AZ17" s="1532"/>
      <c r="BA17" s="1533"/>
      <c r="BB17" s="1533"/>
      <c r="BC17" s="1533" t="s">
        <v>12844</v>
      </c>
      <c r="BD17" s="1534" t="s">
        <v>12845</v>
      </c>
      <c r="BE17" s="63" t="s">
        <v>10713</v>
      </c>
      <c r="BF17" s="63" t="s">
        <v>3817</v>
      </c>
      <c r="BG17" s="63" t="s">
        <v>12846</v>
      </c>
      <c r="BH17" s="63"/>
      <c r="BI17" s="1535">
        <v>42565</v>
      </c>
      <c r="BJ17" s="1535">
        <v>42583</v>
      </c>
      <c r="BK17" s="1535">
        <v>46235</v>
      </c>
      <c r="BL17" s="63" t="s">
        <v>1153</v>
      </c>
      <c r="BM17" s="63" t="s">
        <v>1153</v>
      </c>
      <c r="BN17" s="63" t="s">
        <v>1153</v>
      </c>
      <c r="BO17" s="63" t="s">
        <v>1153</v>
      </c>
      <c r="BP17" s="63" t="s">
        <v>1153</v>
      </c>
      <c r="BQ17" s="63" t="s">
        <v>1153</v>
      </c>
      <c r="BR17" s="63" t="s">
        <v>1153</v>
      </c>
      <c r="BS17" s="63" t="s">
        <v>1153</v>
      </c>
      <c r="BT17" s="1050" t="s">
        <v>1153</v>
      </c>
      <c r="BU17" s="63" t="s">
        <v>1153</v>
      </c>
      <c r="BV17" s="63" t="s">
        <v>1153</v>
      </c>
      <c r="BW17" s="63" t="s">
        <v>1153</v>
      </c>
      <c r="BX17" s="63" t="s">
        <v>1153</v>
      </c>
      <c r="BY17" s="1535" t="s">
        <v>1153</v>
      </c>
      <c r="BZ17" s="63" t="s">
        <v>1153</v>
      </c>
      <c r="CA17" s="63" t="s">
        <v>1153</v>
      </c>
      <c r="CB17" s="63" t="s">
        <v>1153</v>
      </c>
      <c r="CC17" s="63" t="s">
        <v>1153</v>
      </c>
      <c r="CD17" s="63" t="s">
        <v>1153</v>
      </c>
      <c r="CE17" s="63" t="s">
        <v>1153</v>
      </c>
      <c r="CF17" s="63" t="s">
        <v>1153</v>
      </c>
      <c r="CG17" s="63" t="s">
        <v>1153</v>
      </c>
      <c r="CH17" s="63" t="s">
        <v>1153</v>
      </c>
      <c r="CI17" s="63" t="s">
        <v>1153</v>
      </c>
      <c r="CJ17" s="63" t="s">
        <v>1153</v>
      </c>
      <c r="CK17" s="63" t="s">
        <v>1153</v>
      </c>
      <c r="CL17" s="63" t="s">
        <v>1153</v>
      </c>
      <c r="CM17" s="63" t="s">
        <v>1153</v>
      </c>
      <c r="CN17" s="63" t="s">
        <v>1153</v>
      </c>
      <c r="CO17" s="63" t="s">
        <v>1153</v>
      </c>
      <c r="CP17" s="63" t="s">
        <v>1153</v>
      </c>
      <c r="CQ17" s="63" t="s">
        <v>1153</v>
      </c>
      <c r="CR17" s="63" t="s">
        <v>1153</v>
      </c>
      <c r="CS17" s="63" t="s">
        <v>1153</v>
      </c>
      <c r="CT17" s="63" t="s">
        <v>1153</v>
      </c>
      <c r="CU17" s="1535" t="s">
        <v>1153</v>
      </c>
      <c r="CV17" s="63" t="s">
        <v>1153</v>
      </c>
      <c r="CW17" s="63" t="s">
        <v>1153</v>
      </c>
      <c r="CX17" s="63" t="s">
        <v>1153</v>
      </c>
      <c r="CY17" s="63" t="s">
        <v>1153</v>
      </c>
      <c r="CZ17" s="63" t="s">
        <v>1153</v>
      </c>
      <c r="DA17" s="63" t="s">
        <v>1153</v>
      </c>
      <c r="DB17" s="63" t="s">
        <v>1153</v>
      </c>
      <c r="DC17" s="63" t="s">
        <v>1153</v>
      </c>
      <c r="DD17" s="63" t="s">
        <v>1153</v>
      </c>
      <c r="DE17" s="63" t="s">
        <v>1153</v>
      </c>
      <c r="DF17" s="63" t="s">
        <v>1153</v>
      </c>
      <c r="DG17" s="63" t="s">
        <v>1153</v>
      </c>
      <c r="DH17" s="63" t="s">
        <v>1153</v>
      </c>
      <c r="DI17" s="63" t="s">
        <v>1153</v>
      </c>
      <c r="DJ17" s="63" t="s">
        <v>1153</v>
      </c>
      <c r="DK17" s="63" t="s">
        <v>1153</v>
      </c>
      <c r="DL17" s="63" t="s">
        <v>1153</v>
      </c>
      <c r="DM17" s="63" t="s">
        <v>4831</v>
      </c>
      <c r="DN17" s="63" t="s">
        <v>11339</v>
      </c>
      <c r="DO17" s="63" t="s">
        <v>1153</v>
      </c>
      <c r="DP17" s="63" t="s">
        <v>1153</v>
      </c>
      <c r="DQ17" s="63" t="s">
        <v>1153</v>
      </c>
      <c r="DR17" s="63" t="s">
        <v>1153</v>
      </c>
      <c r="DS17" s="63" t="s">
        <v>1153</v>
      </c>
      <c r="DT17" s="63" t="s">
        <v>1153</v>
      </c>
      <c r="DU17" s="63" t="s">
        <v>1153</v>
      </c>
      <c r="DV17" s="63" t="s">
        <v>1153</v>
      </c>
      <c r="DW17" s="63" t="s">
        <v>1153</v>
      </c>
      <c r="DX17" s="63" t="s">
        <v>1153</v>
      </c>
      <c r="DY17" s="63" t="s">
        <v>1153</v>
      </c>
      <c r="DZ17" s="63" t="s">
        <v>1153</v>
      </c>
      <c r="EA17" s="63" t="s">
        <v>1153</v>
      </c>
      <c r="EB17" s="63" t="s">
        <v>1153</v>
      </c>
      <c r="EC17" s="63" t="s">
        <v>1153</v>
      </c>
      <c r="ED17" s="63" t="s">
        <v>1153</v>
      </c>
      <c r="EE17" s="63" t="s">
        <v>1153</v>
      </c>
      <c r="EF17" s="63" t="s">
        <v>1153</v>
      </c>
      <c r="EG17" s="63" t="s">
        <v>1153</v>
      </c>
      <c r="EH17" s="63" t="s">
        <v>1153</v>
      </c>
      <c r="EI17" s="63" t="s">
        <v>1153</v>
      </c>
      <c r="EJ17" s="63" t="s">
        <v>1153</v>
      </c>
      <c r="EK17" s="63" t="s">
        <v>1153</v>
      </c>
      <c r="EL17" s="63" t="s">
        <v>1153</v>
      </c>
      <c r="EM17" s="63" t="s">
        <v>1153</v>
      </c>
      <c r="EN17" s="63" t="s">
        <v>1153</v>
      </c>
      <c r="EO17" s="63" t="s">
        <v>1153</v>
      </c>
      <c r="EP17" s="63" t="s">
        <v>1153</v>
      </c>
      <c r="EQ17" s="63" t="s">
        <v>1153</v>
      </c>
      <c r="ER17" s="63" t="s">
        <v>1153</v>
      </c>
      <c r="ES17" s="63" t="s">
        <v>1153</v>
      </c>
      <c r="ET17" s="63" t="s">
        <v>1153</v>
      </c>
      <c r="EU17" s="63" t="s">
        <v>1153</v>
      </c>
      <c r="EV17" s="63" t="s">
        <v>1153</v>
      </c>
      <c r="EW17" s="63" t="s">
        <v>1153</v>
      </c>
      <c r="EX17" s="63" t="s">
        <v>1153</v>
      </c>
      <c r="EY17" s="63" t="s">
        <v>1153</v>
      </c>
      <c r="EZ17" s="63" t="s">
        <v>1153</v>
      </c>
      <c r="FA17" s="63" t="s">
        <v>1153</v>
      </c>
      <c r="FB17" s="63" t="s">
        <v>1153</v>
      </c>
      <c r="FC17" s="63" t="s">
        <v>1153</v>
      </c>
      <c r="FD17" s="63" t="s">
        <v>12847</v>
      </c>
      <c r="FE17" s="1536" t="s">
        <v>1986</v>
      </c>
      <c r="FF17" s="1050"/>
    </row>
    <row r="18" spans="1:162" s="235" customFormat="1" ht="40.35" customHeight="1">
      <c r="A18" s="33" t="s">
        <v>6557</v>
      </c>
      <c r="B18" s="34" t="s">
        <v>6558</v>
      </c>
      <c r="C18" s="821" t="s">
        <v>6559</v>
      </c>
      <c r="D18" s="33" t="s">
        <v>6736</v>
      </c>
      <c r="E18" s="33" t="s">
        <v>6560</v>
      </c>
      <c r="F18" s="54">
        <v>80449638</v>
      </c>
      <c r="G18" s="33" t="s">
        <v>6561</v>
      </c>
      <c r="H18" s="33">
        <v>3173644559</v>
      </c>
      <c r="I18" s="33"/>
      <c r="J18" s="33" t="s">
        <v>322</v>
      </c>
      <c r="K18" s="33"/>
      <c r="L18" s="33" t="s">
        <v>69</v>
      </c>
      <c r="M18" s="827" t="s">
        <v>70</v>
      </c>
      <c r="N18" s="34" t="s">
        <v>6562</v>
      </c>
      <c r="O18" s="33"/>
      <c r="P18" s="33"/>
      <c r="Q18" s="59"/>
      <c r="R18" s="52"/>
      <c r="S18" s="33"/>
      <c r="T18" s="34"/>
      <c r="U18" s="33"/>
      <c r="V18" s="33"/>
      <c r="W18" s="33"/>
      <c r="X18" s="33"/>
      <c r="Y18" s="34"/>
      <c r="Z18" s="33"/>
      <c r="AA18" s="34"/>
      <c r="AB18" s="33"/>
      <c r="AC18" s="34">
        <v>42501</v>
      </c>
      <c r="AD18" s="33" t="s">
        <v>6563</v>
      </c>
      <c r="AE18" s="33"/>
      <c r="AF18" s="34">
        <v>42524</v>
      </c>
      <c r="AG18" s="33" t="s">
        <v>5223</v>
      </c>
      <c r="AH18" s="33"/>
      <c r="AI18" s="33"/>
      <c r="AJ18" s="33"/>
      <c r="AK18" s="33"/>
      <c r="AL18" s="33"/>
      <c r="AM18" s="33"/>
      <c r="AN18" s="34">
        <v>42545</v>
      </c>
      <c r="AO18" s="33" t="s">
        <v>6561</v>
      </c>
      <c r="AP18" s="33"/>
      <c r="AQ18" s="34"/>
      <c r="AR18" s="33"/>
      <c r="AS18" s="33"/>
      <c r="AT18" s="33"/>
      <c r="AU18" s="33"/>
      <c r="AV18" s="33"/>
      <c r="AW18" s="33"/>
      <c r="AX18" s="33"/>
      <c r="AY18" s="907"/>
      <c r="AZ18" s="908"/>
      <c r="BA18" s="828"/>
      <c r="BB18" s="828"/>
      <c r="BC18" s="828">
        <v>385</v>
      </c>
      <c r="BD18" s="830">
        <v>42551</v>
      </c>
      <c r="BE18" s="33" t="s">
        <v>6563</v>
      </c>
      <c r="BF18" s="33" t="s">
        <v>1156</v>
      </c>
      <c r="BG18" s="33"/>
      <c r="BH18" s="189"/>
      <c r="BI18" s="34">
        <v>42640</v>
      </c>
      <c r="BJ18" s="824">
        <v>42655</v>
      </c>
      <c r="BK18" s="824">
        <v>46307</v>
      </c>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c r="CW18" s="33"/>
      <c r="CX18" s="33"/>
      <c r="CY18" s="33"/>
      <c r="CZ18" s="33"/>
      <c r="DA18" s="33"/>
      <c r="DB18" s="33"/>
      <c r="DC18" s="33"/>
      <c r="DD18" s="33"/>
      <c r="DE18" s="33"/>
      <c r="DF18" s="33"/>
      <c r="DG18" s="33"/>
      <c r="DH18" s="33"/>
      <c r="DI18" s="33"/>
      <c r="DJ18" s="33"/>
      <c r="DK18" s="33"/>
      <c r="DL18" s="33"/>
      <c r="DM18" s="33"/>
      <c r="DN18" s="33"/>
      <c r="DO18" s="33"/>
      <c r="DP18" s="33"/>
      <c r="DQ18" s="33"/>
      <c r="DR18" s="33"/>
      <c r="DS18" s="33"/>
      <c r="DT18" s="33"/>
      <c r="DU18" s="33"/>
      <c r="DV18" s="33"/>
      <c r="DW18" s="33"/>
      <c r="DX18" s="33"/>
      <c r="DY18" s="33"/>
      <c r="DZ18" s="33"/>
      <c r="EA18" s="33"/>
      <c r="EB18" s="33"/>
      <c r="EC18" s="33"/>
      <c r="ED18" s="33"/>
      <c r="EE18" s="33"/>
      <c r="EF18" s="33"/>
      <c r="EG18" s="33"/>
      <c r="EH18" s="33"/>
      <c r="EI18" s="33"/>
      <c r="EJ18" s="33"/>
      <c r="EK18" s="33"/>
      <c r="EL18" s="33"/>
      <c r="EM18" s="33"/>
      <c r="EN18" s="33"/>
      <c r="EO18" s="33"/>
      <c r="EP18" s="33"/>
      <c r="EQ18" s="33"/>
      <c r="ER18" s="33"/>
      <c r="ES18" s="33"/>
      <c r="ET18" s="33"/>
      <c r="EU18" s="34">
        <v>44260</v>
      </c>
      <c r="EV18" s="34">
        <v>44294</v>
      </c>
      <c r="EW18" s="33"/>
      <c r="EX18" s="33"/>
      <c r="EY18" s="33"/>
      <c r="EZ18" s="33"/>
      <c r="FA18" s="33"/>
      <c r="FB18" s="33" t="s">
        <v>6565</v>
      </c>
      <c r="FC18" s="824" t="s">
        <v>6564</v>
      </c>
      <c r="FD18" s="33" t="s">
        <v>6566</v>
      </c>
      <c r="FE18" s="836"/>
      <c r="FF18" s="34">
        <v>45502</v>
      </c>
    </row>
    <row r="19" spans="1:162" s="1697" customFormat="1" ht="40.35" customHeight="1">
      <c r="A19" s="967" t="s">
        <v>7671</v>
      </c>
      <c r="B19" s="968">
        <v>42461</v>
      </c>
      <c r="C19" s="969" t="s">
        <v>7670</v>
      </c>
      <c r="D19" s="967" t="s">
        <v>6736</v>
      </c>
      <c r="E19" s="967" t="s">
        <v>7672</v>
      </c>
      <c r="F19" s="970">
        <v>1057462635</v>
      </c>
      <c r="G19" s="967" t="s">
        <v>7673</v>
      </c>
      <c r="H19" s="967" t="s">
        <v>7674</v>
      </c>
      <c r="I19" s="967" t="s">
        <v>1153</v>
      </c>
      <c r="J19" s="967" t="s">
        <v>584</v>
      </c>
      <c r="K19" s="967" t="s">
        <v>7675</v>
      </c>
      <c r="L19" s="967" t="s">
        <v>69</v>
      </c>
      <c r="M19" s="1695" t="s">
        <v>70</v>
      </c>
      <c r="N19" s="968" t="s">
        <v>7676</v>
      </c>
      <c r="O19" s="967" t="s">
        <v>1153</v>
      </c>
      <c r="P19" s="967" t="s">
        <v>1153</v>
      </c>
      <c r="Q19" s="967" t="s">
        <v>1153</v>
      </c>
      <c r="R19" s="967" t="s">
        <v>1153</v>
      </c>
      <c r="S19" s="967" t="s">
        <v>1153</v>
      </c>
      <c r="T19" s="967" t="s">
        <v>1153</v>
      </c>
      <c r="U19" s="967" t="s">
        <v>1153</v>
      </c>
      <c r="V19" s="967" t="s">
        <v>1153</v>
      </c>
      <c r="W19" s="967" t="s">
        <v>1153</v>
      </c>
      <c r="X19" s="967" t="s">
        <v>1153</v>
      </c>
      <c r="Y19" s="967" t="s">
        <v>1153</v>
      </c>
      <c r="Z19" s="967" t="s">
        <v>1153</v>
      </c>
      <c r="AA19" s="967" t="s">
        <v>1153</v>
      </c>
      <c r="AB19" s="967" t="s">
        <v>7678</v>
      </c>
      <c r="AC19" s="968" t="s">
        <v>7679</v>
      </c>
      <c r="AD19" s="967" t="s">
        <v>7677</v>
      </c>
      <c r="AE19" s="967" t="s">
        <v>1153</v>
      </c>
      <c r="AF19" s="967" t="s">
        <v>1153</v>
      </c>
      <c r="AG19" s="967" t="s">
        <v>1153</v>
      </c>
      <c r="AH19" s="967" t="s">
        <v>1153</v>
      </c>
      <c r="AI19" s="967" t="s">
        <v>1153</v>
      </c>
      <c r="AJ19" s="967" t="s">
        <v>1153</v>
      </c>
      <c r="AK19" s="967" t="s">
        <v>1153</v>
      </c>
      <c r="AL19" s="967" t="s">
        <v>1153</v>
      </c>
      <c r="AM19" s="967" t="s">
        <v>1153</v>
      </c>
      <c r="AN19" s="967" t="s">
        <v>1153</v>
      </c>
      <c r="AO19" s="967" t="s">
        <v>1153</v>
      </c>
      <c r="AP19" s="967" t="s">
        <v>1153</v>
      </c>
      <c r="AQ19" s="967" t="s">
        <v>1153</v>
      </c>
      <c r="AR19" s="967" t="s">
        <v>1153</v>
      </c>
      <c r="AS19" s="967" t="s">
        <v>1153</v>
      </c>
      <c r="AT19" s="967" t="s">
        <v>1153</v>
      </c>
      <c r="AU19" s="967" t="s">
        <v>1153</v>
      </c>
      <c r="AV19" s="967" t="s">
        <v>1153</v>
      </c>
      <c r="AW19" s="967" t="s">
        <v>1153</v>
      </c>
      <c r="AX19" s="967" t="s">
        <v>1153</v>
      </c>
      <c r="AY19" s="967" t="s">
        <v>1153</v>
      </c>
      <c r="AZ19" s="967" t="s">
        <v>1153</v>
      </c>
      <c r="BA19" s="967" t="s">
        <v>1153</v>
      </c>
      <c r="BB19" s="967" t="s">
        <v>1153</v>
      </c>
      <c r="BC19" s="967" t="s">
        <v>1153</v>
      </c>
      <c r="BD19" s="967" t="s">
        <v>1153</v>
      </c>
      <c r="BE19" s="967" t="s">
        <v>1153</v>
      </c>
      <c r="BF19" s="967" t="s">
        <v>1153</v>
      </c>
      <c r="BG19" s="967" t="s">
        <v>1153</v>
      </c>
      <c r="BH19" s="967" t="s">
        <v>1153</v>
      </c>
      <c r="BI19" s="967" t="s">
        <v>1153</v>
      </c>
      <c r="BJ19" s="967" t="s">
        <v>1153</v>
      </c>
      <c r="BK19" s="967" t="s">
        <v>1153</v>
      </c>
      <c r="BL19" s="967" t="s">
        <v>1153</v>
      </c>
      <c r="BM19" s="967" t="s">
        <v>1153</v>
      </c>
      <c r="BN19" s="967" t="s">
        <v>1153</v>
      </c>
      <c r="BO19" s="967" t="s">
        <v>1153</v>
      </c>
      <c r="BP19" s="967" t="s">
        <v>1153</v>
      </c>
      <c r="BQ19" s="967" t="s">
        <v>1153</v>
      </c>
      <c r="BR19" s="967" t="s">
        <v>1153</v>
      </c>
      <c r="BS19" s="967" t="s">
        <v>7680</v>
      </c>
      <c r="BT19" s="968">
        <v>45489</v>
      </c>
      <c r="BU19" s="967" t="s">
        <v>1153</v>
      </c>
      <c r="BV19" s="967" t="s">
        <v>1153</v>
      </c>
      <c r="BW19" s="967" t="s">
        <v>1153</v>
      </c>
      <c r="BX19" s="967">
        <v>727</v>
      </c>
      <c r="BY19" s="968">
        <v>45561</v>
      </c>
      <c r="BZ19" s="967" t="s">
        <v>4704</v>
      </c>
      <c r="CA19" s="967" t="s">
        <v>1206</v>
      </c>
      <c r="CB19" s="967" t="s">
        <v>9503</v>
      </c>
      <c r="CC19" s="968">
        <v>45756</v>
      </c>
      <c r="CD19" s="968">
        <v>45721</v>
      </c>
      <c r="CE19" s="968">
        <v>45791</v>
      </c>
      <c r="CF19" s="967" t="s">
        <v>9504</v>
      </c>
      <c r="CG19" s="967" t="s">
        <v>9505</v>
      </c>
      <c r="CH19" s="968">
        <v>45811</v>
      </c>
      <c r="CI19" s="967" t="s">
        <v>4704</v>
      </c>
      <c r="CJ19" s="967" t="s">
        <v>1206</v>
      </c>
      <c r="CK19" s="967" t="s">
        <v>1153</v>
      </c>
      <c r="CL19" s="967" t="s">
        <v>1153</v>
      </c>
      <c r="CM19" s="967" t="s">
        <v>1153</v>
      </c>
      <c r="CN19" s="967" t="s">
        <v>1153</v>
      </c>
      <c r="CO19" s="967" t="s">
        <v>1153</v>
      </c>
      <c r="CP19" s="967" t="s">
        <v>1153</v>
      </c>
      <c r="CQ19" s="967" t="s">
        <v>1153</v>
      </c>
      <c r="CR19" s="967" t="s">
        <v>1153</v>
      </c>
      <c r="CS19" s="967" t="s">
        <v>1153</v>
      </c>
      <c r="CT19" s="967" t="s">
        <v>1153</v>
      </c>
      <c r="CU19" s="967" t="s">
        <v>1153</v>
      </c>
      <c r="CV19" s="967" t="s">
        <v>1153</v>
      </c>
      <c r="CW19" s="967" t="s">
        <v>1153</v>
      </c>
      <c r="CX19" s="967" t="s">
        <v>1153</v>
      </c>
      <c r="CY19" s="967" t="s">
        <v>1153</v>
      </c>
      <c r="CZ19" s="967" t="s">
        <v>1153</v>
      </c>
      <c r="DA19" s="967" t="s">
        <v>1153</v>
      </c>
      <c r="DB19" s="967" t="s">
        <v>1153</v>
      </c>
      <c r="DC19" s="967" t="s">
        <v>1153</v>
      </c>
      <c r="DD19" s="967" t="s">
        <v>1153</v>
      </c>
      <c r="DE19" s="967" t="s">
        <v>1153</v>
      </c>
      <c r="DF19" s="967" t="s">
        <v>1153</v>
      </c>
      <c r="DG19" s="967" t="s">
        <v>1153</v>
      </c>
      <c r="DH19" s="967" t="s">
        <v>1153</v>
      </c>
      <c r="DI19" s="967" t="s">
        <v>1153</v>
      </c>
      <c r="DJ19" s="967" t="s">
        <v>1153</v>
      </c>
      <c r="DK19" s="967" t="s">
        <v>1153</v>
      </c>
      <c r="DL19" s="967" t="s">
        <v>1153</v>
      </c>
      <c r="DM19" s="967" t="s">
        <v>1153</v>
      </c>
      <c r="DN19" s="967" t="s">
        <v>1153</v>
      </c>
      <c r="DO19" s="967" t="s">
        <v>1153</v>
      </c>
      <c r="DP19" s="967" t="s">
        <v>1153</v>
      </c>
      <c r="DQ19" s="967" t="s">
        <v>1153</v>
      </c>
      <c r="DR19" s="967" t="s">
        <v>1153</v>
      </c>
      <c r="DS19" s="967" t="s">
        <v>1153</v>
      </c>
      <c r="DT19" s="967" t="s">
        <v>1153</v>
      </c>
      <c r="DU19" s="967" t="s">
        <v>1153</v>
      </c>
      <c r="DV19" s="967" t="s">
        <v>1153</v>
      </c>
      <c r="DW19" s="967" t="s">
        <v>1153</v>
      </c>
      <c r="DX19" s="967" t="s">
        <v>1153</v>
      </c>
      <c r="DY19" s="967" t="s">
        <v>1153</v>
      </c>
      <c r="DZ19" s="967" t="s">
        <v>1153</v>
      </c>
      <c r="EA19" s="967" t="s">
        <v>1153</v>
      </c>
      <c r="EB19" s="967" t="s">
        <v>1153</v>
      </c>
      <c r="EC19" s="967" t="s">
        <v>1153</v>
      </c>
      <c r="ED19" s="967" t="s">
        <v>1153</v>
      </c>
      <c r="EE19" s="967" t="s">
        <v>1153</v>
      </c>
      <c r="EF19" s="967" t="s">
        <v>1153</v>
      </c>
      <c r="EG19" s="967" t="s">
        <v>1153</v>
      </c>
      <c r="EH19" s="967" t="s">
        <v>1153</v>
      </c>
      <c r="EI19" s="967" t="s">
        <v>1153</v>
      </c>
      <c r="EJ19" s="967" t="s">
        <v>1153</v>
      </c>
      <c r="EK19" s="967" t="s">
        <v>1153</v>
      </c>
      <c r="EL19" s="967" t="s">
        <v>1153</v>
      </c>
      <c r="EM19" s="967" t="s">
        <v>1153</v>
      </c>
      <c r="EN19" s="967" t="s">
        <v>1153</v>
      </c>
      <c r="EO19" s="967" t="s">
        <v>1153</v>
      </c>
      <c r="EP19" s="967" t="s">
        <v>1153</v>
      </c>
      <c r="EQ19" s="967" t="s">
        <v>1153</v>
      </c>
      <c r="ER19" s="967" t="s">
        <v>1153</v>
      </c>
      <c r="ES19" s="967" t="s">
        <v>1153</v>
      </c>
      <c r="ET19" s="967" t="s">
        <v>1153</v>
      </c>
      <c r="EU19" s="967" t="s">
        <v>1153</v>
      </c>
      <c r="EV19" s="967" t="s">
        <v>1153</v>
      </c>
      <c r="EW19" s="967" t="s">
        <v>1153</v>
      </c>
      <c r="EX19" s="967" t="s">
        <v>1153</v>
      </c>
      <c r="EY19" s="967" t="s">
        <v>1153</v>
      </c>
      <c r="EZ19" s="967" t="s">
        <v>1153</v>
      </c>
      <c r="FA19" s="967" t="s">
        <v>1153</v>
      </c>
      <c r="FB19" s="967" t="s">
        <v>1153</v>
      </c>
      <c r="FC19" s="967" t="s">
        <v>1153</v>
      </c>
      <c r="FD19" s="967" t="s">
        <v>9506</v>
      </c>
      <c r="FE19" s="1696" t="s">
        <v>4704</v>
      </c>
      <c r="FF19" s="968">
        <v>45819</v>
      </c>
    </row>
    <row r="20" spans="1:162" s="825" customFormat="1" ht="40.35" customHeight="1">
      <c r="A20" s="33" t="s">
        <v>6471</v>
      </c>
      <c r="B20" s="34">
        <v>42500</v>
      </c>
      <c r="C20" s="821" t="s">
        <v>6528</v>
      </c>
      <c r="D20" s="33" t="s">
        <v>6736</v>
      </c>
      <c r="E20" s="33" t="s">
        <v>6472</v>
      </c>
      <c r="F20" s="54">
        <v>1118529194</v>
      </c>
      <c r="G20" s="33" t="s">
        <v>5055</v>
      </c>
      <c r="H20" s="33"/>
      <c r="I20" s="33"/>
      <c r="J20" s="33" t="s">
        <v>322</v>
      </c>
      <c r="K20" s="33"/>
      <c r="L20" s="33" t="s">
        <v>69</v>
      </c>
      <c r="M20" s="33"/>
      <c r="N20" s="33" t="s">
        <v>100</v>
      </c>
      <c r="O20" s="33"/>
      <c r="P20" s="33"/>
      <c r="Q20" s="59"/>
      <c r="R20" s="52"/>
      <c r="S20" s="822"/>
      <c r="T20" s="822"/>
      <c r="U20" s="823"/>
      <c r="V20" s="823"/>
      <c r="W20" s="823"/>
      <c r="X20" s="823"/>
      <c r="Y20" s="34"/>
      <c r="Z20" s="33"/>
      <c r="AA20" s="33"/>
      <c r="AB20" s="33">
        <v>286</v>
      </c>
      <c r="AC20" s="824">
        <v>42852</v>
      </c>
      <c r="AD20" s="824" t="s">
        <v>458</v>
      </c>
      <c r="AE20" s="33"/>
      <c r="AF20" s="33" t="s">
        <v>6473</v>
      </c>
      <c r="AG20" s="33" t="s">
        <v>5256</v>
      </c>
      <c r="AH20" s="822"/>
      <c r="AI20" s="33"/>
      <c r="AJ20" s="33"/>
      <c r="AK20" s="33"/>
      <c r="AL20" s="33"/>
      <c r="AM20" s="33"/>
      <c r="AN20" s="34">
        <v>42955</v>
      </c>
      <c r="AO20" s="822"/>
      <c r="AP20" s="33"/>
      <c r="AQ20" s="33"/>
      <c r="AR20" s="33"/>
      <c r="AS20" s="33"/>
      <c r="AT20" s="33"/>
      <c r="AU20" s="33"/>
      <c r="AV20" s="33"/>
      <c r="AW20" s="33"/>
      <c r="AX20" s="33"/>
      <c r="AY20" s="828"/>
      <c r="AZ20" s="828"/>
      <c r="BA20" s="822"/>
      <c r="BB20" s="822"/>
      <c r="BC20" s="828">
        <v>489</v>
      </c>
      <c r="BD20" s="829">
        <v>42991</v>
      </c>
      <c r="BE20" s="828" t="s">
        <v>6474</v>
      </c>
      <c r="BF20" s="828" t="s">
        <v>1156</v>
      </c>
      <c r="BG20" s="33"/>
      <c r="BH20" s="822"/>
      <c r="BI20" s="34">
        <v>43151</v>
      </c>
      <c r="BJ20" s="34">
        <v>43166</v>
      </c>
      <c r="BK20" s="52">
        <v>46819</v>
      </c>
      <c r="BL20" s="822"/>
      <c r="BM20" s="822"/>
      <c r="BN20" s="822"/>
      <c r="BO20" s="822"/>
      <c r="BP20" s="822"/>
      <c r="BQ20" s="822"/>
      <c r="BR20" s="822"/>
      <c r="BS20" s="822"/>
      <c r="BT20" s="822"/>
      <c r="BU20" s="822"/>
      <c r="BV20" s="822"/>
      <c r="BW20" s="822"/>
      <c r="BX20" s="822"/>
      <c r="BY20" s="822"/>
      <c r="BZ20" s="822"/>
      <c r="CA20" s="822"/>
      <c r="CB20" s="822"/>
      <c r="CC20" s="822"/>
      <c r="CD20" s="822"/>
      <c r="CE20" s="822"/>
      <c r="CF20" s="822"/>
      <c r="CG20" s="822"/>
      <c r="CH20" s="822"/>
      <c r="CI20" s="822"/>
      <c r="CJ20" s="822"/>
      <c r="CK20" s="822"/>
      <c r="CL20" s="822"/>
      <c r="CM20" s="822"/>
      <c r="CN20" s="822"/>
      <c r="CO20" s="822"/>
      <c r="CP20" s="822"/>
      <c r="CQ20" s="822"/>
      <c r="CR20" s="822"/>
      <c r="CS20" s="822"/>
      <c r="CT20" s="822"/>
      <c r="CU20" s="822"/>
      <c r="CV20" s="822"/>
      <c r="CW20" s="822"/>
      <c r="CX20" s="822"/>
      <c r="CY20" s="822"/>
      <c r="CZ20" s="822"/>
      <c r="DA20" s="822"/>
      <c r="DB20" s="822"/>
      <c r="DC20" s="822"/>
      <c r="DD20" s="822"/>
      <c r="DE20" s="822"/>
      <c r="DF20" s="822"/>
      <c r="DG20" s="822"/>
      <c r="DH20" s="822"/>
      <c r="DI20" s="822"/>
      <c r="DJ20" s="822"/>
      <c r="DK20" s="822"/>
      <c r="DL20" s="822"/>
      <c r="DM20" s="822"/>
      <c r="DN20" s="822"/>
      <c r="DO20" s="822"/>
      <c r="DP20" s="822"/>
      <c r="DQ20" s="822"/>
      <c r="DR20" s="822"/>
      <c r="DS20" s="822"/>
      <c r="DT20" s="822"/>
      <c r="DU20" s="822"/>
      <c r="DV20" s="822"/>
      <c r="DW20" s="822"/>
      <c r="DX20" s="822"/>
      <c r="DY20" s="822"/>
      <c r="DZ20" s="822"/>
      <c r="EA20" s="822"/>
      <c r="EB20" s="822"/>
      <c r="EC20" s="822"/>
      <c r="ED20" s="822"/>
      <c r="EE20" s="822"/>
      <c r="EF20" s="822"/>
      <c r="EG20" s="822"/>
      <c r="EH20" s="822"/>
      <c r="EI20" s="822"/>
      <c r="EJ20" s="822"/>
      <c r="EK20" s="822"/>
      <c r="EL20" s="822"/>
      <c r="EM20" s="822"/>
      <c r="EN20" s="822"/>
      <c r="EO20" s="822"/>
      <c r="EP20" s="822"/>
      <c r="EQ20" s="822"/>
      <c r="ER20" s="822"/>
      <c r="ES20" s="822"/>
      <c r="ET20" s="822"/>
      <c r="EU20" s="822"/>
      <c r="EV20" s="822"/>
      <c r="EW20" s="822"/>
      <c r="EX20" s="822"/>
      <c r="EY20" s="822"/>
      <c r="EZ20" s="822"/>
      <c r="FA20" s="822"/>
      <c r="FB20" s="822"/>
      <c r="FC20" s="822"/>
      <c r="FD20" s="822" t="s">
        <v>6475</v>
      </c>
      <c r="FE20" s="837"/>
      <c r="FF20" s="52">
        <v>45502</v>
      </c>
    </row>
    <row r="21" spans="1:162" s="1803" customFormat="1" ht="40.35" customHeight="1">
      <c r="A21" s="63" t="s">
        <v>9997</v>
      </c>
      <c r="B21" s="1050">
        <v>42514</v>
      </c>
      <c r="C21" s="135" t="s">
        <v>9998</v>
      </c>
      <c r="D21" s="63" t="s">
        <v>720</v>
      </c>
      <c r="E21" s="63" t="s">
        <v>9999</v>
      </c>
      <c r="F21" s="1026" t="s">
        <v>10000</v>
      </c>
      <c r="G21" s="63" t="s">
        <v>10001</v>
      </c>
      <c r="H21" s="63" t="s">
        <v>10002</v>
      </c>
      <c r="I21" s="63" t="s">
        <v>720</v>
      </c>
      <c r="J21" s="63" t="s">
        <v>474</v>
      </c>
      <c r="K21" s="63" t="s">
        <v>1162</v>
      </c>
      <c r="L21" s="63" t="s">
        <v>69</v>
      </c>
      <c r="M21" s="63" t="s">
        <v>90</v>
      </c>
      <c r="N21" s="63" t="s">
        <v>10003</v>
      </c>
      <c r="O21" s="63" t="s">
        <v>1153</v>
      </c>
      <c r="P21" s="63" t="s">
        <v>1153</v>
      </c>
      <c r="Q21" s="63" t="s">
        <v>1153</v>
      </c>
      <c r="R21" s="63" t="s">
        <v>1153</v>
      </c>
      <c r="S21" s="63" t="s">
        <v>1153</v>
      </c>
      <c r="T21" s="63" t="s">
        <v>1153</v>
      </c>
      <c r="U21" s="63" t="s">
        <v>1153</v>
      </c>
      <c r="V21" s="63" t="s">
        <v>1153</v>
      </c>
      <c r="W21" s="63" t="s">
        <v>1153</v>
      </c>
      <c r="X21" s="63" t="s">
        <v>1153</v>
      </c>
      <c r="Y21" s="63" t="s">
        <v>1153</v>
      </c>
      <c r="Z21" s="63" t="s">
        <v>1153</v>
      </c>
      <c r="AA21" s="63" t="s">
        <v>1153</v>
      </c>
      <c r="AB21" s="63" t="s">
        <v>1153</v>
      </c>
      <c r="AC21" s="63" t="s">
        <v>1153</v>
      </c>
      <c r="AD21" s="63" t="s">
        <v>1153</v>
      </c>
      <c r="AE21" s="63" t="s">
        <v>1153</v>
      </c>
      <c r="AF21" s="63" t="s">
        <v>1153</v>
      </c>
      <c r="AG21" s="63" t="s">
        <v>1153</v>
      </c>
      <c r="AH21" s="63" t="s">
        <v>1153</v>
      </c>
      <c r="AI21" s="63" t="s">
        <v>1153</v>
      </c>
      <c r="AJ21" s="63" t="s">
        <v>1153</v>
      </c>
      <c r="AK21" s="63" t="s">
        <v>1153</v>
      </c>
      <c r="AL21" s="63" t="s">
        <v>1153</v>
      </c>
      <c r="AM21" s="63" t="s">
        <v>1153</v>
      </c>
      <c r="AN21" s="63" t="s">
        <v>1153</v>
      </c>
      <c r="AO21" s="63" t="s">
        <v>1153</v>
      </c>
      <c r="AP21" s="63" t="s">
        <v>1153</v>
      </c>
      <c r="AQ21" s="63" t="s">
        <v>1153</v>
      </c>
      <c r="AR21" s="63" t="s">
        <v>1153</v>
      </c>
      <c r="AS21" s="63" t="s">
        <v>1153</v>
      </c>
      <c r="AT21" s="63" t="s">
        <v>1153</v>
      </c>
      <c r="AU21" s="63" t="s">
        <v>1153</v>
      </c>
      <c r="AV21" s="63" t="s">
        <v>1153</v>
      </c>
      <c r="AW21" s="63" t="s">
        <v>1153</v>
      </c>
      <c r="AX21" s="63" t="s">
        <v>1153</v>
      </c>
      <c r="AY21" s="63" t="s">
        <v>1153</v>
      </c>
      <c r="AZ21" s="63" t="s">
        <v>1153</v>
      </c>
      <c r="BA21" s="63" t="s">
        <v>1153</v>
      </c>
      <c r="BB21" s="63" t="s">
        <v>1153</v>
      </c>
      <c r="BC21" s="1533" t="s">
        <v>10005</v>
      </c>
      <c r="BD21" s="1534" t="s">
        <v>10006</v>
      </c>
      <c r="BE21" s="1533" t="s">
        <v>10007</v>
      </c>
      <c r="BF21" s="1533" t="s">
        <v>1156</v>
      </c>
      <c r="BG21" s="63" t="s">
        <v>10004</v>
      </c>
      <c r="BH21" s="1800"/>
      <c r="BI21" s="1050" t="s">
        <v>10506</v>
      </c>
      <c r="BJ21" s="1050">
        <v>43250</v>
      </c>
      <c r="BK21" s="1530" t="s">
        <v>10008</v>
      </c>
      <c r="BL21" s="1800" t="s">
        <v>1153</v>
      </c>
      <c r="BM21" s="1800" t="s">
        <v>1153</v>
      </c>
      <c r="BN21" s="1800" t="s">
        <v>1153</v>
      </c>
      <c r="BO21" s="1800" t="s">
        <v>1153</v>
      </c>
      <c r="BP21" s="1800" t="s">
        <v>1153</v>
      </c>
      <c r="BQ21" s="1800" t="s">
        <v>1153</v>
      </c>
      <c r="BR21" s="1800" t="s">
        <v>1153</v>
      </c>
      <c r="BS21" s="1800" t="s">
        <v>1153</v>
      </c>
      <c r="BT21" s="1800" t="s">
        <v>1153</v>
      </c>
      <c r="BU21" s="1800" t="s">
        <v>1153</v>
      </c>
      <c r="BV21" s="1800" t="s">
        <v>1153</v>
      </c>
      <c r="BW21" s="1800" t="s">
        <v>1153</v>
      </c>
      <c r="BX21" s="1800" t="s">
        <v>1153</v>
      </c>
      <c r="BY21" s="1800" t="s">
        <v>1153</v>
      </c>
      <c r="BZ21" s="1800" t="s">
        <v>1153</v>
      </c>
      <c r="CA21" s="1800" t="s">
        <v>1153</v>
      </c>
      <c r="CB21" s="1800" t="s">
        <v>1153</v>
      </c>
      <c r="CC21" s="1800" t="s">
        <v>1153</v>
      </c>
      <c r="CD21" s="1800" t="s">
        <v>1153</v>
      </c>
      <c r="CE21" s="1800" t="s">
        <v>1153</v>
      </c>
      <c r="CF21" s="1800" t="s">
        <v>1153</v>
      </c>
      <c r="CG21" s="1800" t="s">
        <v>1153</v>
      </c>
      <c r="CH21" s="1800" t="s">
        <v>1153</v>
      </c>
      <c r="CI21" s="1800" t="s">
        <v>1153</v>
      </c>
      <c r="CJ21" s="1800" t="s">
        <v>1153</v>
      </c>
      <c r="CK21" s="1800" t="s">
        <v>1153</v>
      </c>
      <c r="CL21" s="1800" t="s">
        <v>1153</v>
      </c>
      <c r="CM21" s="1800" t="s">
        <v>1153</v>
      </c>
      <c r="CN21" s="1800" t="s">
        <v>1153</v>
      </c>
      <c r="CO21" s="1800" t="s">
        <v>1153</v>
      </c>
      <c r="CP21" s="1800" t="s">
        <v>1153</v>
      </c>
      <c r="CQ21" s="1800" t="s">
        <v>1153</v>
      </c>
      <c r="CR21" s="1800" t="s">
        <v>1153</v>
      </c>
      <c r="CS21" s="1800" t="s">
        <v>1153</v>
      </c>
      <c r="CT21" s="1800" t="s">
        <v>1153</v>
      </c>
      <c r="CU21" s="1800" t="s">
        <v>1153</v>
      </c>
      <c r="CV21" s="1800" t="s">
        <v>1153</v>
      </c>
      <c r="CW21" s="1800" t="s">
        <v>1153</v>
      </c>
      <c r="CX21" s="1800" t="s">
        <v>1153</v>
      </c>
      <c r="CY21" s="1800" t="s">
        <v>1153</v>
      </c>
      <c r="CZ21" s="1800" t="s">
        <v>1153</v>
      </c>
      <c r="DA21" s="1800" t="s">
        <v>1153</v>
      </c>
      <c r="DB21" s="1800" t="s">
        <v>1153</v>
      </c>
      <c r="DC21" s="1800" t="s">
        <v>1153</v>
      </c>
      <c r="DD21" s="1800" t="s">
        <v>1153</v>
      </c>
      <c r="DE21" s="1800" t="s">
        <v>1153</v>
      </c>
      <c r="DF21" s="1800" t="s">
        <v>1153</v>
      </c>
      <c r="DG21" s="1800" t="s">
        <v>1153</v>
      </c>
      <c r="DH21" s="1800" t="s">
        <v>1153</v>
      </c>
      <c r="DI21" s="1800" t="s">
        <v>1153</v>
      </c>
      <c r="DJ21" s="1800" t="s">
        <v>1153</v>
      </c>
      <c r="DK21" s="1800" t="s">
        <v>1153</v>
      </c>
      <c r="DL21" s="1800" t="s">
        <v>1153</v>
      </c>
      <c r="DM21" s="1800" t="s">
        <v>1153</v>
      </c>
      <c r="DN21" s="1800" t="s">
        <v>1153</v>
      </c>
      <c r="DO21" s="1800" t="s">
        <v>1153</v>
      </c>
      <c r="DP21" s="1800" t="s">
        <v>1153</v>
      </c>
      <c r="DQ21" s="1800" t="s">
        <v>1153</v>
      </c>
      <c r="DR21" s="1800" t="s">
        <v>1153</v>
      </c>
      <c r="DS21" s="1800" t="s">
        <v>1153</v>
      </c>
      <c r="DT21" s="1800" t="s">
        <v>1153</v>
      </c>
      <c r="DU21" s="1800" t="s">
        <v>1153</v>
      </c>
      <c r="DV21" s="1800" t="s">
        <v>1153</v>
      </c>
      <c r="DW21" s="1800" t="s">
        <v>1153</v>
      </c>
      <c r="DX21" s="1800" t="s">
        <v>1153</v>
      </c>
      <c r="DY21" s="1800" t="s">
        <v>1153</v>
      </c>
      <c r="DZ21" s="1800" t="s">
        <v>1153</v>
      </c>
      <c r="EA21" s="1800" t="s">
        <v>1153</v>
      </c>
      <c r="EB21" s="1800" t="s">
        <v>1153</v>
      </c>
      <c r="EC21" s="1800" t="s">
        <v>1153</v>
      </c>
      <c r="ED21" s="1800" t="s">
        <v>1153</v>
      </c>
      <c r="EE21" s="1800" t="s">
        <v>1153</v>
      </c>
      <c r="EF21" s="1800" t="s">
        <v>1153</v>
      </c>
      <c r="EG21" s="1800" t="s">
        <v>1153</v>
      </c>
      <c r="EH21" s="1800" t="s">
        <v>1153</v>
      </c>
      <c r="EI21" s="1800" t="s">
        <v>1153</v>
      </c>
      <c r="EJ21" s="1800" t="s">
        <v>1153</v>
      </c>
      <c r="EK21" s="1800" t="s">
        <v>1153</v>
      </c>
      <c r="EL21" s="1800" t="s">
        <v>1153</v>
      </c>
      <c r="EM21" s="1800" t="s">
        <v>1153</v>
      </c>
      <c r="EN21" s="1800" t="s">
        <v>1153</v>
      </c>
      <c r="EO21" s="1800" t="s">
        <v>1153</v>
      </c>
      <c r="EP21" s="1800" t="s">
        <v>1153</v>
      </c>
      <c r="EQ21" s="1800" t="s">
        <v>1153</v>
      </c>
      <c r="ER21" s="1800" t="s">
        <v>1153</v>
      </c>
      <c r="ES21" s="1800" t="s">
        <v>1153</v>
      </c>
      <c r="ET21" s="1800" t="s">
        <v>1153</v>
      </c>
      <c r="EU21" s="1800" t="s">
        <v>1153</v>
      </c>
      <c r="EV21" s="1800" t="s">
        <v>1153</v>
      </c>
      <c r="EW21" s="1800" t="s">
        <v>1153</v>
      </c>
      <c r="EX21" s="1800" t="s">
        <v>1153</v>
      </c>
      <c r="EY21" s="1800" t="s">
        <v>1153</v>
      </c>
      <c r="EZ21" s="1800" t="s">
        <v>1153</v>
      </c>
      <c r="FA21" s="1800" t="s">
        <v>1153</v>
      </c>
      <c r="FB21" s="1800" t="s">
        <v>1153</v>
      </c>
      <c r="FC21" s="1800" t="s">
        <v>1153</v>
      </c>
      <c r="FD21" s="1800" t="s">
        <v>10505</v>
      </c>
      <c r="FE21" s="1802" t="s">
        <v>1986</v>
      </c>
      <c r="FF21" s="1530">
        <v>45919</v>
      </c>
    </row>
    <row r="22" spans="1:162" s="2336" customFormat="1" ht="40.35" customHeight="1">
      <c r="A22" s="86" t="s">
        <v>10653</v>
      </c>
      <c r="B22" s="1702">
        <v>46164</v>
      </c>
      <c r="C22" s="2330" t="s">
        <v>10654</v>
      </c>
      <c r="D22" s="86" t="s">
        <v>720</v>
      </c>
      <c r="E22" s="86" t="s">
        <v>10655</v>
      </c>
      <c r="F22" s="2331">
        <v>32656397</v>
      </c>
      <c r="G22" s="86" t="s">
        <v>10656</v>
      </c>
      <c r="H22" s="86" t="s">
        <v>10657</v>
      </c>
      <c r="I22" s="86" t="s">
        <v>10658</v>
      </c>
      <c r="J22" s="86" t="s">
        <v>801</v>
      </c>
      <c r="K22" s="86" t="s">
        <v>10659</v>
      </c>
      <c r="L22" s="86" t="s">
        <v>69</v>
      </c>
      <c r="M22" s="86" t="s">
        <v>90</v>
      </c>
      <c r="N22" s="86" t="s">
        <v>10660</v>
      </c>
      <c r="O22" s="86" t="s">
        <v>1153</v>
      </c>
      <c r="P22" s="86" t="s">
        <v>1153</v>
      </c>
      <c r="Q22" s="86" t="s">
        <v>1153</v>
      </c>
      <c r="R22" s="86" t="s">
        <v>1153</v>
      </c>
      <c r="S22" s="86" t="s">
        <v>1153</v>
      </c>
      <c r="T22" s="86" t="s">
        <v>1153</v>
      </c>
      <c r="U22" s="86" t="s">
        <v>1153</v>
      </c>
      <c r="V22" s="86" t="s">
        <v>1153</v>
      </c>
      <c r="W22" s="86" t="s">
        <v>1153</v>
      </c>
      <c r="X22" s="86" t="s">
        <v>1153</v>
      </c>
      <c r="Y22" s="86" t="s">
        <v>1153</v>
      </c>
      <c r="Z22" s="86" t="s">
        <v>1153</v>
      </c>
      <c r="AA22" s="86" t="s">
        <v>1153</v>
      </c>
      <c r="AB22" s="86" t="s">
        <v>1153</v>
      </c>
      <c r="AC22" s="1702">
        <v>45810</v>
      </c>
      <c r="AD22" s="86" t="s">
        <v>10661</v>
      </c>
      <c r="AE22" s="86" t="s">
        <v>1153</v>
      </c>
      <c r="AF22" s="2332">
        <v>42824</v>
      </c>
      <c r="AG22" s="86" t="s">
        <v>1153</v>
      </c>
      <c r="AH22" s="86" t="s">
        <v>1153</v>
      </c>
      <c r="AI22" s="86" t="s">
        <v>1153</v>
      </c>
      <c r="AJ22" s="86" t="s">
        <v>1153</v>
      </c>
      <c r="AK22" s="86" t="s">
        <v>1153</v>
      </c>
      <c r="AL22" s="86" t="s">
        <v>1153</v>
      </c>
      <c r="AM22" s="86" t="s">
        <v>1153</v>
      </c>
      <c r="AN22" s="1702">
        <v>46579</v>
      </c>
      <c r="AO22" s="86" t="s">
        <v>10666</v>
      </c>
      <c r="AP22" s="86" t="s">
        <v>1153</v>
      </c>
      <c r="AQ22" s="86" t="s">
        <v>1153</v>
      </c>
      <c r="AR22" s="86" t="s">
        <v>1153</v>
      </c>
      <c r="AS22" s="86" t="s">
        <v>1153</v>
      </c>
      <c r="AT22" s="86" t="s">
        <v>1153</v>
      </c>
      <c r="AU22" s="86" t="s">
        <v>1153</v>
      </c>
      <c r="AV22" s="86" t="s">
        <v>1153</v>
      </c>
      <c r="AW22" s="86" t="s">
        <v>1153</v>
      </c>
      <c r="AX22" s="86" t="s">
        <v>1153</v>
      </c>
      <c r="AY22" s="86" t="s">
        <v>1153</v>
      </c>
      <c r="AZ22" s="86" t="s">
        <v>1153</v>
      </c>
      <c r="BA22" s="86" t="s">
        <v>1153</v>
      </c>
      <c r="BB22" s="86" t="s">
        <v>1153</v>
      </c>
      <c r="BC22" s="2333">
        <v>332</v>
      </c>
      <c r="BD22" s="2334">
        <v>43272</v>
      </c>
      <c r="BE22" s="2333" t="s">
        <v>10662</v>
      </c>
      <c r="BF22" s="2333" t="s">
        <v>1156</v>
      </c>
      <c r="BG22" s="86"/>
      <c r="BH22" s="130"/>
      <c r="BI22" s="1702">
        <v>46944</v>
      </c>
      <c r="BJ22" s="1702"/>
      <c r="BK22" s="126"/>
      <c r="BL22" s="130"/>
      <c r="BM22" s="130"/>
      <c r="BN22" s="130"/>
      <c r="BO22" s="130"/>
      <c r="BP22" s="130"/>
      <c r="BQ22" s="130"/>
      <c r="BR22" s="130"/>
      <c r="BS22" s="130"/>
      <c r="BT22" s="130"/>
      <c r="BU22" s="130"/>
      <c r="BV22" s="130"/>
      <c r="BW22" s="130"/>
      <c r="BX22" s="130"/>
      <c r="BY22" s="130"/>
      <c r="BZ22" s="130"/>
      <c r="CA22" s="130"/>
      <c r="CB22" s="130"/>
      <c r="CC22" s="130"/>
      <c r="CD22" s="130"/>
      <c r="CE22" s="130"/>
      <c r="CF22" s="130"/>
      <c r="CG22" s="130"/>
      <c r="CH22" s="130"/>
      <c r="CI22" s="130"/>
      <c r="CJ22" s="130"/>
      <c r="CK22" s="130"/>
      <c r="CL22" s="130"/>
      <c r="CM22" s="130"/>
      <c r="CN22" s="130"/>
      <c r="CO22" s="130"/>
      <c r="CP22" s="130"/>
      <c r="CQ22" s="130"/>
      <c r="CR22" s="130"/>
      <c r="CS22" s="130"/>
      <c r="CT22" s="130" t="s">
        <v>10663</v>
      </c>
      <c r="CU22" s="126">
        <v>45873</v>
      </c>
      <c r="CV22" s="130"/>
      <c r="CW22" s="130"/>
      <c r="CX22" s="130"/>
      <c r="CY22" s="130"/>
      <c r="CZ22" s="130"/>
      <c r="DA22" s="130"/>
      <c r="DB22" s="130" t="s">
        <v>10664</v>
      </c>
      <c r="DC22" s="130"/>
      <c r="DD22" s="130"/>
      <c r="DE22" s="130"/>
      <c r="DF22" s="130"/>
      <c r="DG22" s="130"/>
      <c r="DH22" s="130"/>
      <c r="DI22" s="130"/>
      <c r="DJ22" s="130"/>
      <c r="DK22" s="130"/>
      <c r="DL22" s="130"/>
      <c r="DM22" s="130"/>
      <c r="DN22" s="130"/>
      <c r="DO22" s="130"/>
      <c r="DP22" s="130"/>
      <c r="DQ22" s="130"/>
      <c r="DR22" s="130"/>
      <c r="DS22" s="130"/>
      <c r="DT22" s="130"/>
      <c r="DU22" s="130"/>
      <c r="DV22" s="130"/>
      <c r="DW22" s="130"/>
      <c r="DX22" s="130"/>
      <c r="DY22" s="130"/>
      <c r="DZ22" s="130"/>
      <c r="EA22" s="130"/>
      <c r="EB22" s="130"/>
      <c r="EC22" s="130"/>
      <c r="ED22" s="130"/>
      <c r="EE22" s="130"/>
      <c r="EF22" s="130"/>
      <c r="EG22" s="130"/>
      <c r="EH22" s="130"/>
      <c r="EI22" s="130"/>
      <c r="EJ22" s="130"/>
      <c r="EK22" s="130"/>
      <c r="EL22" s="130"/>
      <c r="EM22" s="130"/>
      <c r="EN22" s="130"/>
      <c r="EO22" s="130"/>
      <c r="EP22" s="130"/>
      <c r="EQ22" s="130"/>
      <c r="ER22" s="130"/>
      <c r="ES22" s="130"/>
      <c r="ET22" s="130"/>
      <c r="EU22" s="130"/>
      <c r="EV22" s="130"/>
      <c r="EW22" s="130"/>
      <c r="EX22" s="130"/>
      <c r="EY22" s="130"/>
      <c r="EZ22" s="130"/>
      <c r="FA22" s="130"/>
      <c r="FB22" s="130"/>
      <c r="FC22" s="130"/>
      <c r="FD22" s="130" t="s">
        <v>10665</v>
      </c>
      <c r="FE22" s="2335" t="s">
        <v>1986</v>
      </c>
      <c r="FF22" s="126">
        <v>45941</v>
      </c>
    </row>
    <row r="23" spans="1:162" s="1803" customFormat="1" ht="40.35" customHeight="1">
      <c r="A23" s="63" t="s">
        <v>9829</v>
      </c>
      <c r="B23" s="1050">
        <v>42492</v>
      </c>
      <c r="C23" s="135" t="s">
        <v>9828</v>
      </c>
      <c r="D23" s="63" t="s">
        <v>6736</v>
      </c>
      <c r="E23" s="63" t="s">
        <v>9830</v>
      </c>
      <c r="F23" s="1026" t="s">
        <v>9831</v>
      </c>
      <c r="G23" s="63" t="s">
        <v>3873</v>
      </c>
      <c r="H23" s="63" t="s">
        <v>9832</v>
      </c>
      <c r="I23" s="63" t="s">
        <v>1153</v>
      </c>
      <c r="J23" s="63" t="s">
        <v>474</v>
      </c>
      <c r="K23" s="63"/>
      <c r="L23" s="63" t="s">
        <v>69</v>
      </c>
      <c r="M23" s="63"/>
      <c r="N23" s="63"/>
      <c r="O23" s="63"/>
      <c r="P23" s="63"/>
      <c r="Q23" s="1214"/>
      <c r="R23" s="1530"/>
      <c r="S23" s="1800"/>
      <c r="T23" s="1800"/>
      <c r="U23" s="1801"/>
      <c r="V23" s="1801"/>
      <c r="W23" s="1801"/>
      <c r="X23" s="1801"/>
      <c r="Y23" s="1050"/>
      <c r="Z23" s="63"/>
      <c r="AA23" s="63"/>
      <c r="AB23" s="63" t="s">
        <v>9833</v>
      </c>
      <c r="AC23" s="1535" t="s">
        <v>9834</v>
      </c>
      <c r="AD23" s="1535" t="s">
        <v>9835</v>
      </c>
      <c r="AE23" s="63"/>
      <c r="AF23" s="63"/>
      <c r="AG23" s="63"/>
      <c r="AH23" s="1800"/>
      <c r="AI23" s="63"/>
      <c r="AJ23" s="63"/>
      <c r="AK23" s="63"/>
      <c r="AL23" s="63"/>
      <c r="AM23" s="63"/>
      <c r="AN23" s="1050"/>
      <c r="AO23" s="1800"/>
      <c r="AP23" s="63"/>
      <c r="AQ23" s="63"/>
      <c r="AR23" s="63"/>
      <c r="AS23" s="63"/>
      <c r="AT23" s="63"/>
      <c r="AU23" s="63"/>
      <c r="AV23" s="63"/>
      <c r="AW23" s="63"/>
      <c r="AX23" s="63">
        <v>464</v>
      </c>
      <c r="AY23" s="1532">
        <v>42895</v>
      </c>
      <c r="AZ23" s="1533" t="s">
        <v>6532</v>
      </c>
      <c r="BA23" s="1800"/>
      <c r="BB23" s="1800"/>
      <c r="BC23" s="1533"/>
      <c r="BD23" s="1534"/>
      <c r="BE23" s="1533"/>
      <c r="BF23" s="1533"/>
      <c r="BG23" s="63"/>
      <c r="BH23" s="1800"/>
      <c r="BI23" s="1050"/>
      <c r="BJ23" s="1050"/>
      <c r="BK23" s="1530"/>
      <c r="BL23" s="1800"/>
      <c r="BM23" s="1800"/>
      <c r="BN23" s="1800"/>
      <c r="BO23" s="1800"/>
      <c r="BP23" s="1800"/>
      <c r="BQ23" s="1800"/>
      <c r="BR23" s="1800"/>
      <c r="BS23" s="1800"/>
      <c r="BT23" s="1800"/>
      <c r="BU23" s="1800"/>
      <c r="BV23" s="1800"/>
      <c r="BW23" s="1800"/>
      <c r="BX23" s="1800"/>
      <c r="BY23" s="1800"/>
      <c r="BZ23" s="1800"/>
      <c r="CA23" s="1800"/>
      <c r="CB23" s="1800"/>
      <c r="CC23" s="1800"/>
      <c r="CD23" s="1800"/>
      <c r="CE23" s="1800"/>
      <c r="CF23" s="1800"/>
      <c r="CG23" s="1800"/>
      <c r="CH23" s="1800"/>
      <c r="CI23" s="1800"/>
      <c r="CJ23" s="1800"/>
      <c r="CK23" s="1800"/>
      <c r="CL23" s="1800"/>
      <c r="CM23" s="1800"/>
      <c r="CN23" s="1800"/>
      <c r="CO23" s="1800"/>
      <c r="CP23" s="1800"/>
      <c r="CQ23" s="1800"/>
      <c r="CR23" s="1800"/>
      <c r="CS23" s="1800"/>
      <c r="CT23" s="1800"/>
      <c r="CU23" s="1800"/>
      <c r="CV23" s="1800"/>
      <c r="CW23" s="1800"/>
      <c r="CX23" s="1800"/>
      <c r="CY23" s="1800"/>
      <c r="CZ23" s="1800"/>
      <c r="DA23" s="1800"/>
      <c r="DB23" s="1800"/>
      <c r="DC23" s="1800"/>
      <c r="DD23" s="1800"/>
      <c r="DE23" s="1800"/>
      <c r="DF23" s="1800"/>
      <c r="DG23" s="1800"/>
      <c r="DH23" s="1800"/>
      <c r="DI23" s="1800"/>
      <c r="DJ23" s="1800"/>
      <c r="DK23" s="1800"/>
      <c r="DL23" s="1800"/>
      <c r="DM23" s="1800"/>
      <c r="DN23" s="1800"/>
      <c r="DO23" s="1800"/>
      <c r="DP23" s="1800"/>
      <c r="DQ23" s="1800"/>
      <c r="DR23" s="1800"/>
      <c r="DS23" s="1800"/>
      <c r="DT23" s="1800"/>
      <c r="DU23" s="1800"/>
      <c r="DV23" s="1800"/>
      <c r="DW23" s="1800"/>
      <c r="DX23" s="1800"/>
      <c r="DY23" s="1800"/>
      <c r="DZ23" s="1800"/>
      <c r="EA23" s="1800"/>
      <c r="EB23" s="1800"/>
      <c r="EC23" s="1800"/>
      <c r="ED23" s="1800"/>
      <c r="EE23" s="1800"/>
      <c r="EF23" s="1800"/>
      <c r="EG23" s="1800"/>
      <c r="EH23" s="1800"/>
      <c r="EI23" s="1800"/>
      <c r="EJ23" s="1800"/>
      <c r="EK23" s="1800"/>
      <c r="EL23" s="1800"/>
      <c r="EM23" s="1800"/>
      <c r="EN23" s="1800"/>
      <c r="EO23" s="1800"/>
      <c r="EP23" s="1800"/>
      <c r="EQ23" s="1800"/>
      <c r="ER23" s="1800"/>
      <c r="ES23" s="1800"/>
      <c r="ET23" s="1800"/>
      <c r="EU23" s="1800"/>
      <c r="EV23" s="1800"/>
      <c r="EW23" s="1800"/>
      <c r="EX23" s="1800"/>
      <c r="EY23" s="1800"/>
      <c r="EZ23" s="1800"/>
      <c r="FA23" s="1800"/>
      <c r="FB23" s="1800"/>
      <c r="FC23" s="1800"/>
      <c r="FD23" s="1800" t="s">
        <v>9836</v>
      </c>
      <c r="FE23" s="1802" t="s">
        <v>4704</v>
      </c>
      <c r="FF23" s="1530">
        <v>45853</v>
      </c>
    </row>
    <row r="24" spans="1:162" s="981" customFormat="1" ht="40.35" customHeight="1">
      <c r="A24" s="967" t="s">
        <v>8279</v>
      </c>
      <c r="B24" s="968">
        <v>42542</v>
      </c>
      <c r="C24" s="969" t="s">
        <v>8278</v>
      </c>
      <c r="D24" s="967" t="s">
        <v>6736</v>
      </c>
      <c r="E24" s="967" t="s">
        <v>8280</v>
      </c>
      <c r="F24" s="970">
        <v>900306433</v>
      </c>
      <c r="G24" s="967" t="s">
        <v>323</v>
      </c>
      <c r="H24" s="967">
        <v>3164634439</v>
      </c>
      <c r="I24" s="971" t="s">
        <v>8281</v>
      </c>
      <c r="J24" s="967" t="s">
        <v>78</v>
      </c>
      <c r="K24" s="967" t="s">
        <v>8282</v>
      </c>
      <c r="L24" s="967" t="s">
        <v>69</v>
      </c>
      <c r="M24" s="967" t="s">
        <v>70</v>
      </c>
      <c r="N24" s="967" t="s">
        <v>8283</v>
      </c>
      <c r="O24" s="967" t="s">
        <v>1153</v>
      </c>
      <c r="P24" s="967"/>
      <c r="Q24" s="972"/>
      <c r="R24" s="973"/>
      <c r="S24" s="974"/>
      <c r="T24" s="974"/>
      <c r="U24" s="975"/>
      <c r="V24" s="975"/>
      <c r="W24" s="975"/>
      <c r="X24" s="975"/>
      <c r="Y24" s="968"/>
      <c r="Z24" s="967"/>
      <c r="AA24" s="967"/>
      <c r="AB24" s="967" t="s">
        <v>8008</v>
      </c>
      <c r="AC24" s="976">
        <v>42551</v>
      </c>
      <c r="AD24" s="976" t="s">
        <v>1153</v>
      </c>
      <c r="AE24" s="967"/>
      <c r="AF24" s="967"/>
      <c r="AG24" s="967"/>
      <c r="AH24" s="974"/>
      <c r="AI24" s="967"/>
      <c r="AJ24" s="967"/>
      <c r="AK24" s="967"/>
      <c r="AL24" s="967"/>
      <c r="AM24" s="967"/>
      <c r="AN24" s="968"/>
      <c r="AO24" s="974"/>
      <c r="AP24" s="967"/>
      <c r="AQ24" s="967"/>
      <c r="AR24" s="967"/>
      <c r="AS24" s="967"/>
      <c r="AT24" s="967"/>
      <c r="AU24" s="967"/>
      <c r="AV24" s="967"/>
      <c r="AW24" s="967"/>
      <c r="AX24" s="967"/>
      <c r="AY24" s="978"/>
      <c r="AZ24" s="978"/>
      <c r="BA24" s="974"/>
      <c r="BB24" s="974"/>
      <c r="BC24" s="978">
        <v>562</v>
      </c>
      <c r="BD24" s="979">
        <v>43007</v>
      </c>
      <c r="BE24" s="978" t="s">
        <v>8284</v>
      </c>
      <c r="BF24" s="978" t="s">
        <v>1156</v>
      </c>
      <c r="BG24" s="967" t="s">
        <v>1153</v>
      </c>
      <c r="BH24" s="973" t="s">
        <v>1153</v>
      </c>
      <c r="BI24" s="973">
        <v>43013</v>
      </c>
      <c r="BJ24" s="968">
        <v>43031</v>
      </c>
      <c r="BK24" s="973">
        <v>46683</v>
      </c>
      <c r="BL24" s="974"/>
      <c r="BM24" s="974"/>
      <c r="BN24" s="974"/>
      <c r="BO24" s="974"/>
      <c r="BP24" s="974"/>
      <c r="BQ24" s="974"/>
      <c r="BR24" s="974"/>
      <c r="BS24" s="974"/>
      <c r="BT24" s="974"/>
      <c r="BU24" s="974"/>
      <c r="BV24" s="974"/>
      <c r="BW24" s="974"/>
      <c r="BX24" s="974"/>
      <c r="BY24" s="974"/>
      <c r="BZ24" s="974"/>
      <c r="CA24" s="974"/>
      <c r="CB24" s="974"/>
      <c r="CC24" s="974"/>
      <c r="CD24" s="974"/>
      <c r="CE24" s="974"/>
      <c r="CF24" s="974"/>
      <c r="CG24" s="974"/>
      <c r="CH24" s="974"/>
      <c r="CI24" s="974"/>
      <c r="CJ24" s="974"/>
      <c r="CK24" s="974"/>
      <c r="CL24" s="974"/>
      <c r="CM24" s="974"/>
      <c r="CN24" s="974"/>
      <c r="CO24" s="974"/>
      <c r="CP24" s="974">
        <v>1017</v>
      </c>
      <c r="CQ24" s="973">
        <v>45210</v>
      </c>
      <c r="CR24" s="973">
        <v>45229</v>
      </c>
      <c r="CS24" s="974" t="s">
        <v>1153</v>
      </c>
      <c r="CT24" s="974"/>
      <c r="CU24" s="974"/>
      <c r="CV24" s="974"/>
      <c r="CW24" s="974"/>
      <c r="CX24" s="974"/>
      <c r="CY24" s="974"/>
      <c r="CZ24" s="974"/>
      <c r="DA24" s="974"/>
      <c r="DB24" s="974"/>
      <c r="DC24" s="974"/>
      <c r="DD24" s="974"/>
      <c r="DE24" s="974"/>
      <c r="DF24" s="974"/>
      <c r="DG24" s="974"/>
      <c r="DH24" s="974"/>
      <c r="DI24" s="974"/>
      <c r="DJ24" s="974"/>
      <c r="DK24" s="974"/>
      <c r="DL24" s="974"/>
      <c r="DM24" s="974"/>
      <c r="DN24" s="974"/>
      <c r="DO24" s="974"/>
      <c r="DP24" s="974"/>
      <c r="DQ24" s="974"/>
      <c r="DR24" s="974"/>
      <c r="DS24" s="974"/>
      <c r="DT24" s="974"/>
      <c r="DU24" s="974"/>
      <c r="DV24" s="974"/>
      <c r="DW24" s="974"/>
      <c r="DX24" s="974"/>
      <c r="DY24" s="974"/>
      <c r="DZ24" s="974"/>
      <c r="EA24" s="974"/>
      <c r="EB24" s="974"/>
      <c r="EC24" s="974"/>
      <c r="ED24" s="974"/>
      <c r="EE24" s="974"/>
      <c r="EF24" s="974"/>
      <c r="EG24" s="974"/>
      <c r="EH24" s="974"/>
      <c r="EI24" s="974"/>
      <c r="EJ24" s="974"/>
      <c r="EK24" s="974"/>
      <c r="EL24" s="974"/>
      <c r="EM24" s="974"/>
      <c r="EN24" s="974"/>
      <c r="EO24" s="974"/>
      <c r="EP24" s="974"/>
      <c r="EQ24" s="974"/>
      <c r="ER24" s="974"/>
      <c r="ES24" s="974"/>
      <c r="ET24" s="974"/>
      <c r="EU24" s="974"/>
      <c r="EV24" s="974"/>
      <c r="EW24" s="974"/>
      <c r="EX24" s="974"/>
      <c r="EY24" s="974"/>
      <c r="EZ24" s="974"/>
      <c r="FA24" s="974"/>
      <c r="FB24" s="974"/>
      <c r="FC24" s="974"/>
      <c r="FD24" s="974" t="s">
        <v>8285</v>
      </c>
      <c r="FE24" s="980" t="s">
        <v>1986</v>
      </c>
      <c r="FF24" s="973">
        <v>45650</v>
      </c>
    </row>
    <row r="25" spans="1:162" s="981" customFormat="1" ht="40.35" customHeight="1">
      <c r="A25" s="967" t="s">
        <v>8004</v>
      </c>
      <c r="B25" s="968">
        <v>42667</v>
      </c>
      <c r="C25" s="969" t="s">
        <v>8003</v>
      </c>
      <c r="D25" s="967" t="s">
        <v>6736</v>
      </c>
      <c r="E25" s="967" t="s">
        <v>8005</v>
      </c>
      <c r="F25" s="970">
        <v>19073659</v>
      </c>
      <c r="G25" s="967" t="s">
        <v>8006</v>
      </c>
      <c r="H25" s="967">
        <v>3105662905</v>
      </c>
      <c r="I25" s="971" t="s">
        <v>8007</v>
      </c>
      <c r="J25" s="967" t="s">
        <v>322</v>
      </c>
      <c r="K25" s="967" t="s">
        <v>6367</v>
      </c>
      <c r="L25" s="967" t="s">
        <v>69</v>
      </c>
      <c r="M25" s="967" t="s">
        <v>1602</v>
      </c>
      <c r="N25" s="967" t="s">
        <v>1910</v>
      </c>
      <c r="O25" s="967"/>
      <c r="P25" s="967" t="s">
        <v>8019</v>
      </c>
      <c r="Q25" s="972" t="s">
        <v>8020</v>
      </c>
      <c r="R25" s="973" t="s">
        <v>8021</v>
      </c>
      <c r="S25" s="974"/>
      <c r="T25" s="974"/>
      <c r="U25" s="967" t="s">
        <v>8018</v>
      </c>
      <c r="V25" s="968">
        <v>45575</v>
      </c>
      <c r="W25" s="967" t="s">
        <v>720</v>
      </c>
      <c r="X25" s="967" t="s">
        <v>720</v>
      </c>
      <c r="Y25" s="967" t="s">
        <v>720</v>
      </c>
      <c r="Z25" s="967" t="s">
        <v>720</v>
      </c>
      <c r="AA25" s="967"/>
      <c r="AB25" s="967" t="s">
        <v>8008</v>
      </c>
      <c r="AC25" s="976">
        <v>42685</v>
      </c>
      <c r="AD25" s="976" t="s">
        <v>458</v>
      </c>
      <c r="AE25" s="967"/>
      <c r="AF25" s="968">
        <v>42885</v>
      </c>
      <c r="AG25" s="967" t="s">
        <v>8011</v>
      </c>
      <c r="AH25" s="974" t="s">
        <v>1153</v>
      </c>
      <c r="AI25" s="967"/>
      <c r="AJ25" s="967"/>
      <c r="AK25" s="967"/>
      <c r="AL25" s="967"/>
      <c r="AM25" s="967"/>
      <c r="AN25" s="968">
        <v>42892</v>
      </c>
      <c r="AO25" s="974" t="s">
        <v>5055</v>
      </c>
      <c r="AP25" s="967" t="s">
        <v>8012</v>
      </c>
      <c r="AQ25" s="967" t="s">
        <v>8013</v>
      </c>
      <c r="AR25" s="967" t="s">
        <v>72</v>
      </c>
      <c r="AS25" s="967" t="s">
        <v>1153</v>
      </c>
      <c r="AT25" s="967">
        <v>1.19</v>
      </c>
      <c r="AU25" s="967">
        <v>1</v>
      </c>
      <c r="AV25" s="967"/>
      <c r="AW25" s="967"/>
      <c r="AX25" s="967" t="s">
        <v>8015</v>
      </c>
      <c r="AY25" s="977" t="s">
        <v>8016</v>
      </c>
      <c r="AZ25" s="978" t="s">
        <v>8017</v>
      </c>
      <c r="BA25" s="974" t="s">
        <v>1153</v>
      </c>
      <c r="BB25" s="974" t="s">
        <v>1153</v>
      </c>
      <c r="BC25" s="978">
        <v>379</v>
      </c>
      <c r="BD25" s="979">
        <v>42962</v>
      </c>
      <c r="BE25" s="978" t="s">
        <v>8014</v>
      </c>
      <c r="BF25" s="978" t="s">
        <v>1156</v>
      </c>
      <c r="BG25" s="967" t="s">
        <v>1153</v>
      </c>
      <c r="BH25" s="974" t="s">
        <v>1153</v>
      </c>
      <c r="BI25" s="968">
        <v>42979</v>
      </c>
      <c r="BJ25" s="968">
        <v>42996</v>
      </c>
      <c r="BK25" s="973">
        <v>46648</v>
      </c>
      <c r="BL25" s="974" t="s">
        <v>720</v>
      </c>
      <c r="BM25" s="974" t="s">
        <v>720</v>
      </c>
      <c r="BN25" s="974" t="s">
        <v>720</v>
      </c>
      <c r="BO25" s="974" t="s">
        <v>720</v>
      </c>
      <c r="BP25" s="974" t="s">
        <v>720</v>
      </c>
      <c r="BQ25" s="974" t="s">
        <v>720</v>
      </c>
      <c r="BR25" s="974" t="s">
        <v>720</v>
      </c>
      <c r="BS25" s="974" t="s">
        <v>720</v>
      </c>
      <c r="BT25" s="974" t="s">
        <v>720</v>
      </c>
      <c r="BU25" s="974" t="s">
        <v>720</v>
      </c>
      <c r="BV25" s="974" t="s">
        <v>720</v>
      </c>
      <c r="BW25" s="974" t="s">
        <v>720</v>
      </c>
      <c r="BX25" s="974">
        <v>295</v>
      </c>
      <c r="BY25" s="973">
        <v>45776</v>
      </c>
      <c r="BZ25" s="974" t="s">
        <v>1986</v>
      </c>
      <c r="CA25" s="974" t="s">
        <v>1206</v>
      </c>
      <c r="CB25" s="974" t="s">
        <v>720</v>
      </c>
      <c r="CC25" s="974" t="s">
        <v>720</v>
      </c>
      <c r="CD25" s="974" t="s">
        <v>720</v>
      </c>
      <c r="CE25" s="974" t="s">
        <v>720</v>
      </c>
      <c r="CF25" s="974" t="s">
        <v>720</v>
      </c>
      <c r="CG25" s="974" t="s">
        <v>720</v>
      </c>
      <c r="CH25" s="974" t="s">
        <v>720</v>
      </c>
      <c r="CI25" s="974" t="s">
        <v>720</v>
      </c>
      <c r="CJ25" s="974" t="s">
        <v>720</v>
      </c>
      <c r="CK25" s="974" t="s">
        <v>720</v>
      </c>
      <c r="CL25" s="974" t="s">
        <v>720</v>
      </c>
      <c r="CM25" s="974" t="s">
        <v>720</v>
      </c>
      <c r="CN25" s="974" t="s">
        <v>720</v>
      </c>
      <c r="CO25" s="974" t="s">
        <v>720</v>
      </c>
      <c r="CP25" s="974" t="s">
        <v>720</v>
      </c>
      <c r="CQ25" s="974" t="s">
        <v>720</v>
      </c>
      <c r="CR25" s="974" t="s">
        <v>720</v>
      </c>
      <c r="CS25" s="974" t="s">
        <v>720</v>
      </c>
      <c r="CT25" s="974" t="s">
        <v>720</v>
      </c>
      <c r="CU25" s="974" t="s">
        <v>720</v>
      </c>
      <c r="CV25" s="974" t="s">
        <v>720</v>
      </c>
      <c r="CW25" s="974" t="s">
        <v>720</v>
      </c>
      <c r="CX25" s="974" t="s">
        <v>720</v>
      </c>
      <c r="CY25" s="974" t="s">
        <v>720</v>
      </c>
      <c r="CZ25" s="974" t="s">
        <v>720</v>
      </c>
      <c r="DA25" s="974" t="s">
        <v>720</v>
      </c>
      <c r="DB25" s="974" t="s">
        <v>720</v>
      </c>
      <c r="DC25" s="974"/>
      <c r="DD25" s="973"/>
      <c r="DE25" s="973"/>
      <c r="DF25" s="973"/>
      <c r="DG25" s="974"/>
      <c r="DH25" s="974"/>
      <c r="DI25" s="974"/>
      <c r="DJ25" s="974"/>
      <c r="DK25" s="974"/>
      <c r="DL25" s="974"/>
      <c r="DM25" s="974"/>
      <c r="DN25" s="974"/>
      <c r="DO25" s="974"/>
      <c r="DP25" s="974"/>
      <c r="DQ25" s="974"/>
      <c r="DR25" s="974"/>
      <c r="DS25" s="974"/>
      <c r="DT25" s="974"/>
      <c r="DU25" s="974"/>
      <c r="DV25" s="974"/>
      <c r="DW25" s="974"/>
      <c r="DX25" s="974"/>
      <c r="DY25" s="974"/>
      <c r="DZ25" s="974"/>
      <c r="EA25" s="974"/>
      <c r="EB25" s="974"/>
      <c r="EC25" s="974"/>
      <c r="ED25" s="974"/>
      <c r="EE25" s="974"/>
      <c r="EF25" s="974"/>
      <c r="EG25" s="974"/>
      <c r="EH25" s="974"/>
      <c r="EI25" s="974"/>
      <c r="EJ25" s="974"/>
      <c r="EK25" s="974"/>
      <c r="EL25" s="974"/>
      <c r="EM25" s="974"/>
      <c r="EN25" s="974"/>
      <c r="EO25" s="974"/>
      <c r="EP25" s="974"/>
      <c r="EQ25" s="974"/>
      <c r="ER25" s="974"/>
      <c r="ES25" s="974"/>
      <c r="ET25" s="974"/>
      <c r="EU25" s="974"/>
      <c r="EV25" s="974"/>
      <c r="EW25" s="974"/>
      <c r="EX25" s="974"/>
      <c r="EY25" s="974"/>
      <c r="EZ25" s="974"/>
      <c r="FA25" s="974"/>
      <c r="FB25" s="974"/>
      <c r="FC25" s="974"/>
      <c r="FD25" s="974" t="s">
        <v>9230</v>
      </c>
      <c r="FE25" s="980" t="s">
        <v>1986</v>
      </c>
      <c r="FF25" s="973">
        <v>45785</v>
      </c>
    </row>
    <row r="26" spans="1:162" s="981" customFormat="1" ht="40.35" customHeight="1">
      <c r="A26" s="967" t="s">
        <v>6527</v>
      </c>
      <c r="B26" s="968">
        <v>42676</v>
      </c>
      <c r="C26" s="969" t="s">
        <v>6529</v>
      </c>
      <c r="D26" s="967" t="s">
        <v>6736</v>
      </c>
      <c r="E26" s="967" t="s">
        <v>6530</v>
      </c>
      <c r="F26" s="970">
        <v>11382368</v>
      </c>
      <c r="G26" s="967" t="s">
        <v>6531</v>
      </c>
      <c r="H26" s="967">
        <v>3123629220</v>
      </c>
      <c r="I26" s="971" t="s">
        <v>1153</v>
      </c>
      <c r="J26" s="967" t="s">
        <v>322</v>
      </c>
      <c r="K26" s="967" t="s">
        <v>248</v>
      </c>
      <c r="L26" s="967" t="s">
        <v>69</v>
      </c>
      <c r="M26" s="967" t="s">
        <v>70</v>
      </c>
      <c r="N26" s="967" t="s">
        <v>1910</v>
      </c>
      <c r="O26" s="967"/>
      <c r="P26" s="967" t="s">
        <v>1153</v>
      </c>
      <c r="Q26" s="967" t="s">
        <v>1153</v>
      </c>
      <c r="R26" s="967" t="s">
        <v>1153</v>
      </c>
      <c r="S26" s="967" t="s">
        <v>1153</v>
      </c>
      <c r="T26" s="967" t="s">
        <v>1153</v>
      </c>
      <c r="U26" s="967" t="s">
        <v>1153</v>
      </c>
      <c r="V26" s="967" t="s">
        <v>1153</v>
      </c>
      <c r="W26" s="967" t="s">
        <v>1153</v>
      </c>
      <c r="X26" s="967" t="s">
        <v>1153</v>
      </c>
      <c r="Y26" s="967" t="s">
        <v>1153</v>
      </c>
      <c r="Z26" s="967" t="s">
        <v>1153</v>
      </c>
      <c r="AA26" s="967" t="s">
        <v>1153</v>
      </c>
      <c r="AB26" s="967" t="s">
        <v>8008</v>
      </c>
      <c r="AC26" s="976">
        <v>42696</v>
      </c>
      <c r="AD26" s="976" t="s">
        <v>458</v>
      </c>
      <c r="AE26" s="967"/>
      <c r="AF26" s="968">
        <v>42885</v>
      </c>
      <c r="AG26" s="967" t="s">
        <v>1153</v>
      </c>
      <c r="AH26" s="967" t="s">
        <v>1153</v>
      </c>
      <c r="AI26" s="967" t="s">
        <v>1153</v>
      </c>
      <c r="AJ26" s="967" t="s">
        <v>1153</v>
      </c>
      <c r="AK26" s="967" t="s">
        <v>1153</v>
      </c>
      <c r="AL26" s="967" t="s">
        <v>1153</v>
      </c>
      <c r="AM26" s="967" t="s">
        <v>1153</v>
      </c>
      <c r="AN26" s="968">
        <v>42891</v>
      </c>
      <c r="AO26" s="974" t="s">
        <v>1153</v>
      </c>
      <c r="AP26" s="974" t="s">
        <v>1153</v>
      </c>
      <c r="AQ26" s="974" t="s">
        <v>1153</v>
      </c>
      <c r="AR26" s="974" t="s">
        <v>1153</v>
      </c>
      <c r="AS26" s="974" t="s">
        <v>1153</v>
      </c>
      <c r="AT26" s="974" t="s">
        <v>1153</v>
      </c>
      <c r="AU26" s="974" t="s">
        <v>1153</v>
      </c>
      <c r="AV26" s="974" t="s">
        <v>1153</v>
      </c>
      <c r="AW26" s="974" t="s">
        <v>1153</v>
      </c>
      <c r="AX26" s="967">
        <v>1333</v>
      </c>
      <c r="AY26" s="977">
        <v>45635</v>
      </c>
      <c r="AZ26" s="978" t="s">
        <v>4704</v>
      </c>
      <c r="BA26" s="974" t="s">
        <v>720</v>
      </c>
      <c r="BB26" s="974" t="s">
        <v>720</v>
      </c>
      <c r="BC26" s="978">
        <v>523</v>
      </c>
      <c r="BD26" s="979">
        <v>42996</v>
      </c>
      <c r="BE26" s="978" t="s">
        <v>6532</v>
      </c>
      <c r="BF26" s="978" t="s">
        <v>1156</v>
      </c>
      <c r="BG26" s="967" t="s">
        <v>1153</v>
      </c>
      <c r="BH26" s="974" t="s">
        <v>1153</v>
      </c>
      <c r="BI26" s="968">
        <v>43013</v>
      </c>
      <c r="BJ26" s="968">
        <v>43031</v>
      </c>
      <c r="BK26" s="973">
        <v>46683</v>
      </c>
      <c r="BL26" s="974" t="s">
        <v>6533</v>
      </c>
      <c r="BM26" s="974">
        <v>43020</v>
      </c>
      <c r="BN26" s="974">
        <v>741</v>
      </c>
      <c r="BO26" s="974">
        <v>43075</v>
      </c>
      <c r="BP26" s="974" t="s">
        <v>6534</v>
      </c>
      <c r="BQ26" s="974" t="s">
        <v>6535</v>
      </c>
      <c r="BR26" s="974">
        <v>43096</v>
      </c>
      <c r="BS26" s="974" t="s">
        <v>1153</v>
      </c>
      <c r="BT26" s="974" t="s">
        <v>1153</v>
      </c>
      <c r="BU26" s="974" t="s">
        <v>1153</v>
      </c>
      <c r="BV26" s="974" t="s">
        <v>1153</v>
      </c>
      <c r="BW26" s="974" t="s">
        <v>1153</v>
      </c>
      <c r="BX26" s="974" t="s">
        <v>1153</v>
      </c>
      <c r="BY26" s="974" t="s">
        <v>1153</v>
      </c>
      <c r="BZ26" s="974" t="s">
        <v>1153</v>
      </c>
      <c r="CA26" s="974" t="s">
        <v>1153</v>
      </c>
      <c r="CB26" s="974" t="s">
        <v>1153</v>
      </c>
      <c r="CC26" s="974" t="s">
        <v>1153</v>
      </c>
      <c r="CD26" s="974" t="s">
        <v>1153</v>
      </c>
      <c r="CE26" s="974" t="s">
        <v>1153</v>
      </c>
      <c r="CF26" s="974" t="s">
        <v>1153</v>
      </c>
      <c r="CG26" s="974" t="s">
        <v>1153</v>
      </c>
      <c r="CH26" s="974" t="s">
        <v>1153</v>
      </c>
      <c r="CI26" s="974" t="s">
        <v>1153</v>
      </c>
      <c r="CJ26" s="974" t="s">
        <v>1153</v>
      </c>
      <c r="CK26" s="974" t="s">
        <v>6536</v>
      </c>
      <c r="CL26" s="974">
        <v>45505</v>
      </c>
      <c r="CM26" s="974"/>
      <c r="CN26" s="974"/>
      <c r="CO26" s="974"/>
      <c r="CP26" s="974" t="s">
        <v>8277</v>
      </c>
      <c r="CQ26" s="973">
        <v>46210</v>
      </c>
      <c r="CR26" s="974">
        <v>45544</v>
      </c>
      <c r="CS26" s="974" t="s">
        <v>6537</v>
      </c>
      <c r="CT26" s="974" t="s">
        <v>1153</v>
      </c>
      <c r="CU26" s="974" t="s">
        <v>1153</v>
      </c>
      <c r="CV26" s="974" t="s">
        <v>1153</v>
      </c>
      <c r="CW26" s="974" t="s">
        <v>1153</v>
      </c>
      <c r="CX26" s="974" t="s">
        <v>1153</v>
      </c>
      <c r="CY26" s="974" t="s">
        <v>1153</v>
      </c>
      <c r="CZ26" s="974" t="s">
        <v>1153</v>
      </c>
      <c r="DA26" s="974" t="s">
        <v>1153</v>
      </c>
      <c r="DB26" s="974" t="s">
        <v>1153</v>
      </c>
      <c r="DC26" s="974" t="s">
        <v>1153</v>
      </c>
      <c r="DD26" s="974" t="s">
        <v>1153</v>
      </c>
      <c r="DE26" s="974" t="s">
        <v>1153</v>
      </c>
      <c r="DF26" s="974" t="s">
        <v>1153</v>
      </c>
      <c r="DG26" s="974" t="s">
        <v>1153</v>
      </c>
      <c r="DH26" s="974" t="s">
        <v>1153</v>
      </c>
      <c r="DI26" s="974" t="s">
        <v>1153</v>
      </c>
      <c r="DJ26" s="974" t="s">
        <v>1153</v>
      </c>
      <c r="DK26" s="974" t="s">
        <v>1153</v>
      </c>
      <c r="DL26" s="974" t="s">
        <v>1153</v>
      </c>
      <c r="DM26" s="974" t="s">
        <v>1153</v>
      </c>
      <c r="DN26" s="974" t="s">
        <v>1153</v>
      </c>
      <c r="DO26" s="974" t="s">
        <v>1153</v>
      </c>
      <c r="DP26" s="974" t="s">
        <v>1153</v>
      </c>
      <c r="DQ26" s="974" t="s">
        <v>1153</v>
      </c>
      <c r="DR26" s="974" t="s">
        <v>1153</v>
      </c>
      <c r="DS26" s="974" t="s">
        <v>1153</v>
      </c>
      <c r="DT26" s="974" t="s">
        <v>1153</v>
      </c>
      <c r="DU26" s="974" t="s">
        <v>1153</v>
      </c>
      <c r="DV26" s="974" t="s">
        <v>1153</v>
      </c>
      <c r="DW26" s="974" t="s">
        <v>1153</v>
      </c>
      <c r="DX26" s="974" t="s">
        <v>1153</v>
      </c>
      <c r="DY26" s="974" t="s">
        <v>1153</v>
      </c>
      <c r="DZ26" s="974" t="s">
        <v>1153</v>
      </c>
      <c r="EA26" s="974" t="s">
        <v>1153</v>
      </c>
      <c r="EB26" s="974" t="s">
        <v>1153</v>
      </c>
      <c r="EC26" s="974" t="s">
        <v>1153</v>
      </c>
      <c r="ED26" s="974" t="s">
        <v>1153</v>
      </c>
      <c r="EE26" s="974" t="s">
        <v>1153</v>
      </c>
      <c r="EF26" s="974" t="s">
        <v>1153</v>
      </c>
      <c r="EG26" s="974" t="s">
        <v>1153</v>
      </c>
      <c r="EH26" s="974" t="s">
        <v>1153</v>
      </c>
      <c r="EI26" s="974" t="s">
        <v>1153</v>
      </c>
      <c r="EJ26" s="974" t="s">
        <v>1153</v>
      </c>
      <c r="EK26" s="974" t="s">
        <v>1153</v>
      </c>
      <c r="EL26" s="974" t="s">
        <v>1153</v>
      </c>
      <c r="EM26" s="974" t="s">
        <v>1153</v>
      </c>
      <c r="EN26" s="974" t="s">
        <v>1153</v>
      </c>
      <c r="EO26" s="974" t="s">
        <v>1153</v>
      </c>
      <c r="EP26" s="974" t="s">
        <v>1153</v>
      </c>
      <c r="EQ26" s="974" t="s">
        <v>1153</v>
      </c>
      <c r="ER26" s="974" t="s">
        <v>1153</v>
      </c>
      <c r="ES26" s="974" t="s">
        <v>1153</v>
      </c>
      <c r="ET26" s="974" t="s">
        <v>1153</v>
      </c>
      <c r="EU26" s="974">
        <v>43396</v>
      </c>
      <c r="EV26" s="974">
        <v>43404</v>
      </c>
      <c r="EW26" s="974"/>
      <c r="EX26" s="974"/>
      <c r="EY26" s="974"/>
      <c r="EZ26" s="974"/>
      <c r="FA26" s="974"/>
      <c r="FB26" s="974" t="s">
        <v>12717</v>
      </c>
      <c r="FC26" s="974" t="s">
        <v>12718</v>
      </c>
      <c r="FD26" s="974" t="s">
        <v>12719</v>
      </c>
      <c r="FE26" s="980" t="s">
        <v>1986</v>
      </c>
      <c r="FF26" s="973">
        <v>46238</v>
      </c>
    </row>
    <row r="27" spans="1:162" s="981" customFormat="1" ht="40.35" customHeight="1">
      <c r="A27" s="967" t="s">
        <v>12720</v>
      </c>
      <c r="B27" s="968">
        <v>44477</v>
      </c>
      <c r="C27" s="969">
        <v>0</v>
      </c>
      <c r="D27" s="967" t="s">
        <v>6736</v>
      </c>
      <c r="E27" s="967" t="s">
        <v>11691</v>
      </c>
      <c r="F27" s="970" t="s">
        <v>11692</v>
      </c>
      <c r="G27" s="967" t="s">
        <v>11693</v>
      </c>
      <c r="H27" s="967" t="s">
        <v>11694</v>
      </c>
      <c r="I27" s="971" t="s">
        <v>11693</v>
      </c>
      <c r="J27" s="967" t="s">
        <v>11695</v>
      </c>
      <c r="K27" s="967" t="s">
        <v>11696</v>
      </c>
      <c r="L27" s="967" t="s">
        <v>7436</v>
      </c>
      <c r="M27" s="967" t="s">
        <v>11697</v>
      </c>
      <c r="N27" s="967" t="s">
        <v>11698</v>
      </c>
      <c r="O27" s="967" t="s">
        <v>11699</v>
      </c>
      <c r="P27" s="967" t="s">
        <v>1153</v>
      </c>
      <c r="Q27" s="967" t="s">
        <v>1153</v>
      </c>
      <c r="R27" s="967" t="s">
        <v>1153</v>
      </c>
      <c r="S27" s="967" t="s">
        <v>1153</v>
      </c>
      <c r="T27" s="967" t="s">
        <v>1153</v>
      </c>
      <c r="U27" s="967" t="s">
        <v>1153</v>
      </c>
      <c r="V27" s="967" t="s">
        <v>1153</v>
      </c>
      <c r="W27" s="967" t="s">
        <v>1153</v>
      </c>
      <c r="X27" s="967" t="s">
        <v>1153</v>
      </c>
      <c r="Y27" s="967" t="s">
        <v>1153</v>
      </c>
      <c r="Z27" s="967" t="s">
        <v>1153</v>
      </c>
      <c r="AA27" s="967" t="s">
        <v>1153</v>
      </c>
      <c r="AB27" s="967">
        <v>1930</v>
      </c>
      <c r="AC27" s="976">
        <v>44559</v>
      </c>
      <c r="AD27" s="976" t="s">
        <v>10602</v>
      </c>
      <c r="AE27" s="967" t="s">
        <v>1153</v>
      </c>
      <c r="AF27" s="968" t="s">
        <v>1153</v>
      </c>
      <c r="AG27" s="967" t="s">
        <v>1153</v>
      </c>
      <c r="AH27" s="967" t="s">
        <v>1153</v>
      </c>
      <c r="AI27" s="967" t="s">
        <v>1153</v>
      </c>
      <c r="AJ27" s="967" t="s">
        <v>1153</v>
      </c>
      <c r="AK27" s="967" t="s">
        <v>1153</v>
      </c>
      <c r="AL27" s="967" t="s">
        <v>1153</v>
      </c>
      <c r="AM27" s="967" t="s">
        <v>1153</v>
      </c>
      <c r="AN27" s="968" t="s">
        <v>1153</v>
      </c>
      <c r="AO27" s="974" t="s">
        <v>1153</v>
      </c>
      <c r="AP27" s="974" t="s">
        <v>1153</v>
      </c>
      <c r="AQ27" s="974" t="s">
        <v>1153</v>
      </c>
      <c r="AR27" s="974" t="s">
        <v>1153</v>
      </c>
      <c r="AS27" s="974" t="s">
        <v>1153</v>
      </c>
      <c r="AT27" s="974" t="s">
        <v>1153</v>
      </c>
      <c r="AU27" s="974" t="s">
        <v>1153</v>
      </c>
      <c r="AV27" s="974" t="s">
        <v>1153</v>
      </c>
      <c r="AW27" s="974" t="s">
        <v>1153</v>
      </c>
      <c r="AX27" s="967" t="s">
        <v>1153</v>
      </c>
      <c r="AY27" s="977" t="s">
        <v>1153</v>
      </c>
      <c r="AZ27" s="978" t="s">
        <v>1153</v>
      </c>
      <c r="BA27" s="974" t="s">
        <v>1153</v>
      </c>
      <c r="BB27" s="974" t="s">
        <v>1153</v>
      </c>
      <c r="BC27" s="978">
        <v>115</v>
      </c>
      <c r="BD27" s="979">
        <v>42858</v>
      </c>
      <c r="BE27" s="978"/>
      <c r="BF27" s="978" t="s">
        <v>1156</v>
      </c>
      <c r="BG27" s="967"/>
      <c r="BH27" s="974"/>
      <c r="BI27" s="968">
        <v>42860</v>
      </c>
      <c r="BJ27" s="968">
        <v>42877</v>
      </c>
      <c r="BK27" s="973">
        <v>46529</v>
      </c>
      <c r="BL27" s="974" t="s">
        <v>1153</v>
      </c>
      <c r="BM27" s="974" t="s">
        <v>1153</v>
      </c>
      <c r="BN27" s="974" t="s">
        <v>1153</v>
      </c>
      <c r="BO27" s="974" t="s">
        <v>1153</v>
      </c>
      <c r="BP27" s="974" t="s">
        <v>1153</v>
      </c>
      <c r="BQ27" s="974" t="s">
        <v>1153</v>
      </c>
      <c r="BR27" s="974" t="s">
        <v>1153</v>
      </c>
      <c r="BS27" s="974"/>
      <c r="BT27" s="974"/>
      <c r="BU27" s="974"/>
      <c r="BV27" s="974"/>
      <c r="BW27" s="974"/>
      <c r="BX27" s="974">
        <v>629</v>
      </c>
      <c r="BY27" s="974">
        <v>43038</v>
      </c>
      <c r="BZ27" s="974"/>
      <c r="CA27" s="974" t="s">
        <v>1206</v>
      </c>
      <c r="CB27" s="974" t="s">
        <v>1153</v>
      </c>
      <c r="CC27" s="974" t="s">
        <v>1153</v>
      </c>
      <c r="CD27" s="974" t="s">
        <v>1153</v>
      </c>
      <c r="CE27" s="974" t="s">
        <v>1153</v>
      </c>
      <c r="CF27" s="974" t="s">
        <v>1153</v>
      </c>
      <c r="CG27" s="974" t="s">
        <v>1153</v>
      </c>
      <c r="CH27" s="974" t="s">
        <v>1153</v>
      </c>
      <c r="CI27" s="974" t="s">
        <v>1153</v>
      </c>
      <c r="CJ27" s="974" t="s">
        <v>1153</v>
      </c>
      <c r="CK27" s="974" t="s">
        <v>1153</v>
      </c>
      <c r="CL27" s="974" t="s">
        <v>1153</v>
      </c>
      <c r="CM27" s="974" t="s">
        <v>1153</v>
      </c>
      <c r="CN27" s="974" t="s">
        <v>1153</v>
      </c>
      <c r="CO27" s="974" t="s">
        <v>1153</v>
      </c>
      <c r="CP27" s="974" t="s">
        <v>1153</v>
      </c>
      <c r="CQ27" s="973" t="s">
        <v>1153</v>
      </c>
      <c r="CR27" s="974" t="s">
        <v>1153</v>
      </c>
      <c r="CS27" s="974" t="s">
        <v>1153</v>
      </c>
      <c r="CT27" s="974" t="s">
        <v>1153</v>
      </c>
      <c r="CU27" s="974" t="s">
        <v>1153</v>
      </c>
      <c r="CV27" s="974" t="s">
        <v>1153</v>
      </c>
      <c r="CW27" s="974" t="s">
        <v>1153</v>
      </c>
      <c r="CX27" s="974" t="s">
        <v>1153</v>
      </c>
      <c r="CY27" s="974" t="s">
        <v>1153</v>
      </c>
      <c r="CZ27" s="974" t="s">
        <v>1153</v>
      </c>
      <c r="DA27" s="974" t="s">
        <v>1153</v>
      </c>
      <c r="DB27" s="974" t="s">
        <v>1153</v>
      </c>
      <c r="DC27" s="974" t="s">
        <v>12721</v>
      </c>
      <c r="DD27" s="973">
        <v>46199</v>
      </c>
      <c r="DE27" s="974" t="s">
        <v>1153</v>
      </c>
      <c r="DF27" s="974" t="s">
        <v>1153</v>
      </c>
      <c r="DG27" s="974" t="s">
        <v>1153</v>
      </c>
      <c r="DH27" s="974" t="s">
        <v>1153</v>
      </c>
      <c r="DI27" s="974" t="s">
        <v>1153</v>
      </c>
      <c r="DJ27" s="974" t="s">
        <v>1153</v>
      </c>
      <c r="DK27" s="974" t="s">
        <v>12722</v>
      </c>
      <c r="DL27" s="974" t="s">
        <v>1153</v>
      </c>
      <c r="DM27" s="974" t="s">
        <v>1153</v>
      </c>
      <c r="DN27" s="974" t="s">
        <v>1153</v>
      </c>
      <c r="DO27" s="974" t="s">
        <v>1153</v>
      </c>
      <c r="DP27" s="974" t="s">
        <v>1153</v>
      </c>
      <c r="DQ27" s="974" t="s">
        <v>1153</v>
      </c>
      <c r="DR27" s="974" t="s">
        <v>1153</v>
      </c>
      <c r="DS27" s="974" t="s">
        <v>1153</v>
      </c>
      <c r="DT27" s="974" t="s">
        <v>1153</v>
      </c>
      <c r="DU27" s="974" t="s">
        <v>1153</v>
      </c>
      <c r="DV27" s="974" t="s">
        <v>1153</v>
      </c>
      <c r="DW27" s="974" t="s">
        <v>1153</v>
      </c>
      <c r="DX27" s="974" t="s">
        <v>1153</v>
      </c>
      <c r="DY27" s="974" t="s">
        <v>1153</v>
      </c>
      <c r="DZ27" s="974" t="s">
        <v>1153</v>
      </c>
      <c r="EA27" s="974" t="s">
        <v>1153</v>
      </c>
      <c r="EB27" s="974" t="s">
        <v>1153</v>
      </c>
      <c r="EC27" s="974" t="s">
        <v>1153</v>
      </c>
      <c r="ED27" s="974" t="s">
        <v>1153</v>
      </c>
      <c r="EE27" s="974" t="s">
        <v>1153</v>
      </c>
      <c r="EF27" s="974" t="s">
        <v>1153</v>
      </c>
      <c r="EG27" s="974" t="s">
        <v>1153</v>
      </c>
      <c r="EH27" s="974" t="s">
        <v>1153</v>
      </c>
      <c r="EI27" s="974" t="s">
        <v>1153</v>
      </c>
      <c r="EJ27" s="974" t="s">
        <v>1153</v>
      </c>
      <c r="EK27" s="974" t="s">
        <v>1153</v>
      </c>
      <c r="EL27" s="974" t="s">
        <v>1153</v>
      </c>
      <c r="EM27" s="974" t="s">
        <v>1153</v>
      </c>
      <c r="EN27" s="974" t="s">
        <v>1153</v>
      </c>
      <c r="EO27" s="974" t="s">
        <v>1153</v>
      </c>
      <c r="EP27" s="974" t="s">
        <v>1153</v>
      </c>
      <c r="EQ27" s="974" t="s">
        <v>1153</v>
      </c>
      <c r="ER27" s="974" t="s">
        <v>1153</v>
      </c>
      <c r="ES27" s="974" t="s">
        <v>1153</v>
      </c>
      <c r="ET27" s="974" t="s">
        <v>1153</v>
      </c>
      <c r="EU27" s="974" t="s">
        <v>1153</v>
      </c>
      <c r="EV27" s="974" t="s">
        <v>1153</v>
      </c>
      <c r="EW27" s="974" t="s">
        <v>1153</v>
      </c>
      <c r="EX27" s="974" t="s">
        <v>1153</v>
      </c>
      <c r="EY27" s="974" t="s">
        <v>1153</v>
      </c>
      <c r="EZ27" s="974" t="s">
        <v>1153</v>
      </c>
      <c r="FA27" s="974" t="s">
        <v>1153</v>
      </c>
      <c r="FB27" s="974"/>
      <c r="FC27" s="974"/>
      <c r="FD27" s="974" t="s">
        <v>12722</v>
      </c>
      <c r="FE27" s="980" t="s">
        <v>1986</v>
      </c>
      <c r="FF27" s="973">
        <v>46233</v>
      </c>
    </row>
  </sheetData>
  <mergeCells count="178">
    <mergeCell ref="FD4:FD7"/>
    <mergeCell ref="FE4:FE7"/>
    <mergeCell ref="FF3:FF7"/>
    <mergeCell ref="CE5:CE7"/>
    <mergeCell ref="CF5:CF7"/>
    <mergeCell ref="CG5:CG7"/>
    <mergeCell ref="CH5:CH7"/>
    <mergeCell ref="CI5:CI7"/>
    <mergeCell ref="CJ5:CJ7"/>
    <mergeCell ref="EU5:EU7"/>
    <mergeCell ref="EV5:EV7"/>
    <mergeCell ref="EW5:EW7"/>
    <mergeCell ref="CK5:CK7"/>
    <mergeCell ref="CL5:CL7"/>
    <mergeCell ref="CM5:CM7"/>
    <mergeCell ref="CN5:CN7"/>
    <mergeCell ref="DC5:DC7"/>
    <mergeCell ref="DR5:DR7"/>
    <mergeCell ref="DS5:DS7"/>
    <mergeCell ref="DT5:DT7"/>
    <mergeCell ref="DQ6:DQ7"/>
    <mergeCell ref="DJ5:DJ7"/>
    <mergeCell ref="DK5:DK7"/>
    <mergeCell ref="DL5:DL7"/>
    <mergeCell ref="D5:D7"/>
    <mergeCell ref="W4:AA4"/>
    <mergeCell ref="AB4:AD4"/>
    <mergeCell ref="AE4:AE7"/>
    <mergeCell ref="A1:B3"/>
    <mergeCell ref="C1:EP3"/>
    <mergeCell ref="A4:N4"/>
    <mergeCell ref="O4:O7"/>
    <mergeCell ref="P4:V4"/>
    <mergeCell ref="BS4:CA4"/>
    <mergeCell ref="CB4:CJ4"/>
    <mergeCell ref="CK4:ET4"/>
    <mergeCell ref="E5:E7"/>
    <mergeCell ref="F5:F7"/>
    <mergeCell ref="AF4:AU4"/>
    <mergeCell ref="AV4:AV5"/>
    <mergeCell ref="AW4:AW5"/>
    <mergeCell ref="AP5:AP7"/>
    <mergeCell ref="AQ5:AQ7"/>
    <mergeCell ref="AR5:AR7"/>
    <mergeCell ref="AS5:AS7"/>
    <mergeCell ref="AT5:AT7"/>
    <mergeCell ref="AX4:BB4"/>
    <mergeCell ref="BC4:BK4"/>
    <mergeCell ref="BL4:BR4"/>
    <mergeCell ref="A5:A7"/>
    <mergeCell ref="EU4:FC4"/>
    <mergeCell ref="CO5:CO7"/>
    <mergeCell ref="CQ5:CQ7"/>
    <mergeCell ref="CR5:CR7"/>
    <mergeCell ref="CS5:CS7"/>
    <mergeCell ref="CT5:CT7"/>
    <mergeCell ref="CU5:CU7"/>
    <mergeCell ref="CV5:CV7"/>
    <mergeCell ref="M5:M7"/>
    <mergeCell ref="N5:N7"/>
    <mergeCell ref="P5:P7"/>
    <mergeCell ref="Q5:Q7"/>
    <mergeCell ref="R5:R7"/>
    <mergeCell ref="S5:S7"/>
    <mergeCell ref="G5:G7"/>
    <mergeCell ref="H5:H7"/>
    <mergeCell ref="B5:B7"/>
    <mergeCell ref="C5:C7"/>
    <mergeCell ref="I5:I7"/>
    <mergeCell ref="J5:J7"/>
    <mergeCell ref="K5:K7"/>
    <mergeCell ref="L5:L7"/>
    <mergeCell ref="Z5:Z7"/>
    <mergeCell ref="AA5:AA7"/>
    <mergeCell ref="AB5:AB7"/>
    <mergeCell ref="AC5:AC7"/>
    <mergeCell ref="AD5:AD7"/>
    <mergeCell ref="AF5:AF7"/>
    <mergeCell ref="T5:T7"/>
    <mergeCell ref="U5:U7"/>
    <mergeCell ref="V5:V7"/>
    <mergeCell ref="W5:W7"/>
    <mergeCell ref="X5:X7"/>
    <mergeCell ref="Y5:Y7"/>
    <mergeCell ref="AI5:AI7"/>
    <mergeCell ref="AJ5:AJ7"/>
    <mergeCell ref="AG5:AG7"/>
    <mergeCell ref="AH5:AH7"/>
    <mergeCell ref="BF5:BF7"/>
    <mergeCell ref="BG5:BG7"/>
    <mergeCell ref="BH5:BH7"/>
    <mergeCell ref="BI5:BI7"/>
    <mergeCell ref="AK5:AK7"/>
    <mergeCell ref="AL5:AL7"/>
    <mergeCell ref="AM5:AM7"/>
    <mergeCell ref="AN5:AN7"/>
    <mergeCell ref="AO5:AO7"/>
    <mergeCell ref="BC5:BC7"/>
    <mergeCell ref="AU5:AU7"/>
    <mergeCell ref="AV6:AV7"/>
    <mergeCell ref="AW6:AW7"/>
    <mergeCell ref="AX5:AX7"/>
    <mergeCell ref="AY5:AY7"/>
    <mergeCell ref="AZ5:AZ7"/>
    <mergeCell ref="BA5:BA7"/>
    <mergeCell ref="BB5:BB7"/>
    <mergeCell ref="BO5:BO7"/>
    <mergeCell ref="BP5:BP7"/>
    <mergeCell ref="BQ5:BQ7"/>
    <mergeCell ref="BR5:BR7"/>
    <mergeCell ref="BS5:BS7"/>
    <mergeCell ref="BT5:BT7"/>
    <mergeCell ref="BU5:BU7"/>
    <mergeCell ref="BV5:BV7"/>
    <mergeCell ref="BW5:BW7"/>
    <mergeCell ref="BX5:BX7"/>
    <mergeCell ref="DD5:DD7"/>
    <mergeCell ref="DE5:DE7"/>
    <mergeCell ref="DF5:DF7"/>
    <mergeCell ref="DG5:DG7"/>
    <mergeCell ref="DI5:DI7"/>
    <mergeCell ref="CW5:CW7"/>
    <mergeCell ref="CX5:CX7"/>
    <mergeCell ref="CZ5:CZ7"/>
    <mergeCell ref="CY6:CY7"/>
    <mergeCell ref="DA5:DA7"/>
    <mergeCell ref="DB5:DB7"/>
    <mergeCell ref="CB5:CB7"/>
    <mergeCell ref="CC5:CC7"/>
    <mergeCell ref="CD5:CD7"/>
    <mergeCell ref="DM5:DM7"/>
    <mergeCell ref="DH6:DH7"/>
    <mergeCell ref="DN5:DN7"/>
    <mergeCell ref="EY5:FA5"/>
    <mergeCell ref="FB5:FC5"/>
    <mergeCell ref="EO5:EO7"/>
    <mergeCell ref="EP5:EP7"/>
    <mergeCell ref="EQ5:EQ7"/>
    <mergeCell ref="ER5:ER7"/>
    <mergeCell ref="ES5:ES7"/>
    <mergeCell ref="ET5:ET7"/>
    <mergeCell ref="EH5:EH7"/>
    <mergeCell ref="EJ5:EJ7"/>
    <mergeCell ref="EK5:EK7"/>
    <mergeCell ref="EL5:EL7"/>
    <mergeCell ref="EM5:EM7"/>
    <mergeCell ref="EN5:EN7"/>
    <mergeCell ref="EI6:EI7"/>
    <mergeCell ref="EX5:EX7"/>
    <mergeCell ref="EZ6:EZ7"/>
    <mergeCell ref="FA6:FA7"/>
    <mergeCell ref="FB6:FB7"/>
    <mergeCell ref="FC6:FC7"/>
    <mergeCell ref="EG5:EG7"/>
    <mergeCell ref="BJ5:BJ7"/>
    <mergeCell ref="BK5:BK7"/>
    <mergeCell ref="BD5:BD7"/>
    <mergeCell ref="BE5:BE7"/>
    <mergeCell ref="EB5:EB7"/>
    <mergeCell ref="EC5:EC7"/>
    <mergeCell ref="ED5:ED7"/>
    <mergeCell ref="EE5:EE7"/>
    <mergeCell ref="EF5:EF7"/>
    <mergeCell ref="DU5:DU7"/>
    <mergeCell ref="DV5:DV7"/>
    <mergeCell ref="DW5:DW7"/>
    <mergeCell ref="DX5:DX7"/>
    <mergeCell ref="DY5:DY7"/>
    <mergeCell ref="EA5:EA7"/>
    <mergeCell ref="DZ6:DZ7"/>
    <mergeCell ref="DO5:DO7"/>
    <mergeCell ref="DP5:DP7"/>
    <mergeCell ref="BL5:BL7"/>
    <mergeCell ref="BM5:BM7"/>
    <mergeCell ref="BN5:BN7"/>
    <mergeCell ref="BY5:BY7"/>
    <mergeCell ref="BZ5:BZ7"/>
    <mergeCell ref="CA5:CA7"/>
  </mergeCells>
  <hyperlinks>
    <hyperlink ref="I11" r:id="rId1"/>
    <hyperlink ref="I25" r:id="rId2"/>
    <hyperlink ref="I24" r:id="rId3"/>
    <hyperlink ref="I15" r:id="rId4"/>
    <hyperlink ref="I9" r:id="rId5"/>
    <hyperlink ref="I14" r:id="rId6"/>
  </hyperlinks>
  <pageMargins left="0.7" right="0.7" top="0.75" bottom="0.75" header="0.3" footer="0.3"/>
  <pageSetup orientation="portrait" r:id="rId7"/>
  <drawing r:id="rId8"/>
  <legacyDrawing r:id="rId9"/>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0">
    <tabColor rgb="FFCFFDCF"/>
  </sheetPr>
  <dimension ref="A1:BI116"/>
  <sheetViews>
    <sheetView topLeftCell="A42" workbookViewId="0">
      <selection activeCell="D47" sqref="D47"/>
    </sheetView>
  </sheetViews>
  <sheetFormatPr baseColWidth="10" defaultColWidth="11" defaultRowHeight="12.75"/>
  <cols>
    <col min="1" max="1" width="13.5703125" style="235" customWidth="1"/>
    <col min="2" max="2" width="12.5703125" style="66" customWidth="1"/>
    <col min="3" max="3" width="10.42578125" style="67" customWidth="1"/>
    <col min="4" max="4" width="37.5703125" style="62" customWidth="1"/>
    <col min="5" max="5" width="16.5703125" style="68" customWidth="1"/>
    <col min="6" max="6" width="17.5703125" style="62" customWidth="1"/>
    <col min="7" max="8" width="17.42578125" style="62" customWidth="1"/>
    <col min="9" max="9" width="16.5703125" style="65" customWidth="1"/>
    <col min="10" max="10" width="17.5703125" style="62" customWidth="1"/>
    <col min="11" max="11" width="16.42578125" style="62" customWidth="1"/>
    <col min="12" max="12" width="10" style="62" bestFit="1" customWidth="1"/>
    <col min="13" max="13" width="14" style="62" customWidth="1"/>
    <col min="14" max="14" width="12.42578125" style="65" customWidth="1"/>
    <col min="15" max="15" width="12.5703125" style="65" customWidth="1"/>
    <col min="16" max="16" width="14.42578125" style="62" bestFit="1" customWidth="1"/>
    <col min="17" max="17" width="10" style="317" bestFit="1" customWidth="1"/>
    <col min="18" max="19" width="9.5703125" style="318" bestFit="1" customWidth="1"/>
    <col min="20" max="20" width="12.5703125" style="318" customWidth="1"/>
    <col min="21" max="21" width="12" style="318" bestFit="1" customWidth="1"/>
    <col min="22" max="22" width="11.5703125" style="318" customWidth="1"/>
    <col min="23" max="23" width="12.5703125" style="318" customWidth="1"/>
    <col min="24" max="24" width="10.42578125" style="319" bestFit="1" customWidth="1"/>
    <col min="25" max="25" width="18.42578125" style="62" bestFit="1" customWidth="1"/>
    <col min="26" max="26" width="8.5703125" style="65" bestFit="1" customWidth="1"/>
    <col min="27" max="27" width="12" style="71" bestFit="1" customWidth="1"/>
    <col min="28" max="28" width="12.42578125" style="71" customWidth="1"/>
    <col min="29" max="29" width="11.5703125" style="71" customWidth="1"/>
    <col min="30" max="30" width="11.42578125" style="71" customWidth="1"/>
    <col min="31" max="31" width="11" style="71" customWidth="1"/>
    <col min="32" max="32" width="10.5703125" style="71" customWidth="1"/>
    <col min="33" max="33" width="11.5703125" style="71" customWidth="1"/>
    <col min="34" max="34" width="17.5703125" style="72" customWidth="1"/>
    <col min="35" max="35" width="14.5703125" style="72" bestFit="1" customWidth="1"/>
    <col min="36" max="36" width="15.42578125" style="71" customWidth="1"/>
    <col min="37" max="37" width="12.5703125" style="71" bestFit="1" customWidth="1"/>
    <col min="38" max="38" width="13.42578125" style="71" customWidth="1"/>
    <col min="39" max="39" width="13.42578125" style="316" customWidth="1"/>
    <col min="40" max="40" width="8.5703125" style="65" customWidth="1"/>
    <col min="41" max="41" width="8.5703125" style="62" customWidth="1"/>
    <col min="42" max="42" width="12.42578125" style="62" customWidth="1"/>
    <col min="43" max="43" width="12.5703125" style="62" hidden="1" customWidth="1"/>
    <col min="44" max="44" width="14.5703125" style="62" customWidth="1"/>
    <col min="45" max="47" width="15.5703125" style="62" customWidth="1"/>
    <col min="48" max="48" width="10" style="62" customWidth="1"/>
    <col min="49" max="49" width="14.42578125" style="62" customWidth="1"/>
    <col min="50" max="50" width="11.42578125" style="62" customWidth="1"/>
    <col min="51" max="51" width="12.5703125" style="62" customWidth="1"/>
    <col min="52" max="52" width="10.42578125" style="62" customWidth="1"/>
    <col min="53" max="53" width="13.5703125" style="62" customWidth="1"/>
    <col min="54" max="54" width="12.5703125" style="62" customWidth="1"/>
    <col min="55" max="55" width="11.5703125" style="62" bestFit="1" customWidth="1"/>
    <col min="56" max="56" width="12.42578125" style="62" customWidth="1"/>
    <col min="57" max="57" width="11.5703125" style="62" customWidth="1"/>
    <col min="58" max="58" width="13.42578125" style="62" customWidth="1"/>
    <col min="59" max="59" width="35.42578125" style="62" customWidth="1"/>
    <col min="60" max="60" width="14" style="40" customWidth="1"/>
    <col min="61" max="61" width="11" style="40"/>
    <col min="62" max="16384" width="11" style="62"/>
  </cols>
  <sheetData>
    <row r="1" spans="1:61" s="285" customFormat="1" ht="28.5" customHeight="1">
      <c r="A1" s="3406" t="s">
        <v>5783</v>
      </c>
      <c r="B1" s="3407"/>
      <c r="C1" s="3407"/>
      <c r="D1" s="3407"/>
      <c r="E1" s="3407"/>
      <c r="F1" s="3407"/>
      <c r="G1" s="3407"/>
      <c r="H1" s="3407"/>
      <c r="I1" s="3407"/>
      <c r="J1" s="3407"/>
      <c r="K1" s="262"/>
      <c r="L1" s="263"/>
      <c r="M1" s="263"/>
      <c r="N1" s="3408"/>
      <c r="O1" s="3409"/>
      <c r="P1" s="263"/>
      <c r="Q1" s="279"/>
      <c r="R1" s="263"/>
      <c r="S1" s="263"/>
      <c r="T1" s="263"/>
      <c r="U1" s="263"/>
      <c r="V1" s="263"/>
      <c r="W1" s="263"/>
      <c r="X1" s="280"/>
      <c r="Y1" s="281"/>
      <c r="Z1" s="281"/>
      <c r="AA1" s="282"/>
      <c r="AB1" s="282"/>
      <c r="AC1" s="282"/>
      <c r="AD1" s="282"/>
      <c r="AE1" s="282"/>
      <c r="AF1" s="282"/>
      <c r="AG1" s="282"/>
      <c r="AH1" s="280"/>
      <c r="AI1" s="280"/>
      <c r="AJ1" s="282"/>
      <c r="AK1" s="282"/>
      <c r="AL1" s="283"/>
      <c r="AM1" s="284"/>
      <c r="AN1" s="263"/>
      <c r="AO1" s="263"/>
      <c r="AP1" s="263"/>
      <c r="AQ1" s="263"/>
      <c r="AR1" s="263"/>
      <c r="AS1" s="263"/>
      <c r="AT1" s="263"/>
      <c r="AU1" s="263"/>
      <c r="AV1" s="263"/>
      <c r="AW1" s="263"/>
      <c r="AX1" s="263"/>
      <c r="AY1" s="263"/>
      <c r="AZ1" s="263"/>
      <c r="BA1" s="263"/>
      <c r="BB1" s="263"/>
      <c r="BC1" s="263"/>
      <c r="BD1" s="263"/>
      <c r="BE1" s="263"/>
      <c r="BF1" s="263"/>
      <c r="BG1" s="838"/>
      <c r="BH1" s="3403" t="s">
        <v>6754</v>
      </c>
      <c r="BI1" s="3403" t="s">
        <v>7509</v>
      </c>
    </row>
    <row r="2" spans="1:61" ht="28.5" customHeight="1">
      <c r="A2" s="3410" t="s">
        <v>5</v>
      </c>
      <c r="B2" s="3411"/>
      <c r="C2" s="3411"/>
      <c r="D2" s="3411"/>
      <c r="E2" s="3411"/>
      <c r="F2" s="3411"/>
      <c r="G2" s="3411"/>
      <c r="H2" s="3411"/>
      <c r="I2" s="3411"/>
      <c r="J2" s="3411"/>
      <c r="K2" s="3412"/>
      <c r="L2" s="3413" t="s">
        <v>7</v>
      </c>
      <c r="M2" s="3413"/>
      <c r="N2" s="3410" t="s">
        <v>4180</v>
      </c>
      <c r="O2" s="3412"/>
      <c r="P2" s="3404" t="s">
        <v>8</v>
      </c>
      <c r="Q2" s="3405"/>
      <c r="R2" s="3405"/>
      <c r="S2" s="3405"/>
      <c r="T2" s="3415" t="s">
        <v>6</v>
      </c>
      <c r="U2" s="3415"/>
      <c r="V2" s="3415"/>
      <c r="W2" s="3415"/>
      <c r="X2" s="3415" t="s">
        <v>9</v>
      </c>
      <c r="Y2" s="3415"/>
      <c r="Z2" s="3415"/>
      <c r="AA2" s="3415"/>
      <c r="AB2" s="3415"/>
      <c r="AC2" s="3415"/>
      <c r="AD2" s="3415"/>
      <c r="AE2" s="3415"/>
      <c r="AF2" s="3415"/>
      <c r="AG2" s="3415"/>
      <c r="AH2" s="3416" t="s">
        <v>6</v>
      </c>
      <c r="AI2" s="3416"/>
      <c r="AJ2" s="3416"/>
      <c r="AK2" s="3416"/>
      <c r="AL2" s="3404" t="s">
        <v>10</v>
      </c>
      <c r="AM2" s="3405"/>
      <c r="AN2" s="3405"/>
      <c r="AO2" s="3405"/>
      <c r="AP2" s="3405"/>
      <c r="AQ2" s="3414"/>
      <c r="AR2" s="3404" t="s">
        <v>11</v>
      </c>
      <c r="AS2" s="3414"/>
      <c r="AT2" s="3404" t="s">
        <v>12</v>
      </c>
      <c r="AU2" s="3405"/>
      <c r="AV2" s="3405"/>
      <c r="AW2" s="3414"/>
      <c r="AX2" s="3404" t="s">
        <v>4181</v>
      </c>
      <c r="AY2" s="3405"/>
      <c r="AZ2" s="3405"/>
      <c r="BA2" s="3405"/>
      <c r="BB2" s="3405"/>
      <c r="BC2" s="3414"/>
      <c r="BD2" s="3404" t="s">
        <v>4182</v>
      </c>
      <c r="BE2" s="3405"/>
      <c r="BF2" s="3414"/>
      <c r="BG2" s="208" t="s">
        <v>4183</v>
      </c>
      <c r="BH2" s="3403"/>
      <c r="BI2" s="3403"/>
    </row>
    <row r="3" spans="1:61" s="291" customFormat="1" ht="51">
      <c r="A3" s="209" t="s">
        <v>16</v>
      </c>
      <c r="B3" s="210" t="s">
        <v>17</v>
      </c>
      <c r="C3" s="286" t="s">
        <v>18</v>
      </c>
      <c r="D3" s="213" t="s">
        <v>20</v>
      </c>
      <c r="E3" s="213" t="s">
        <v>21</v>
      </c>
      <c r="F3" s="213" t="s">
        <v>22</v>
      </c>
      <c r="G3" s="213" t="s">
        <v>23</v>
      </c>
      <c r="H3" s="213" t="s">
        <v>24</v>
      </c>
      <c r="I3" s="213" t="s">
        <v>25</v>
      </c>
      <c r="J3" s="213" t="s">
        <v>26</v>
      </c>
      <c r="K3" s="213" t="s">
        <v>27</v>
      </c>
      <c r="L3" s="213" t="s">
        <v>33</v>
      </c>
      <c r="M3" s="213" t="s">
        <v>34</v>
      </c>
      <c r="N3" s="214" t="s">
        <v>46</v>
      </c>
      <c r="O3" s="215" t="s">
        <v>47</v>
      </c>
      <c r="P3" s="216" t="s">
        <v>35</v>
      </c>
      <c r="Q3" s="217" t="s">
        <v>36</v>
      </c>
      <c r="R3" s="216" t="s">
        <v>4185</v>
      </c>
      <c r="S3" s="216" t="s">
        <v>4186</v>
      </c>
      <c r="T3" s="216" t="s">
        <v>28</v>
      </c>
      <c r="U3" s="216" t="s">
        <v>29</v>
      </c>
      <c r="V3" s="216" t="s">
        <v>31</v>
      </c>
      <c r="W3" s="216" t="s">
        <v>32</v>
      </c>
      <c r="X3" s="18" t="s">
        <v>37</v>
      </c>
      <c r="Y3" s="216" t="s">
        <v>38</v>
      </c>
      <c r="Z3" s="216" t="s">
        <v>39</v>
      </c>
      <c r="AA3" s="287" t="s">
        <v>40</v>
      </c>
      <c r="AB3" s="287" t="s">
        <v>41</v>
      </c>
      <c r="AC3" s="287" t="s">
        <v>42</v>
      </c>
      <c r="AD3" s="287" t="s">
        <v>4187</v>
      </c>
      <c r="AE3" s="287" t="s">
        <v>4188</v>
      </c>
      <c r="AF3" s="287" t="s">
        <v>4189</v>
      </c>
      <c r="AG3" s="287" t="s">
        <v>4190</v>
      </c>
      <c r="AH3" s="18" t="s">
        <v>28</v>
      </c>
      <c r="AI3" s="18" t="s">
        <v>29</v>
      </c>
      <c r="AJ3" s="288" t="s">
        <v>31</v>
      </c>
      <c r="AK3" s="288" t="s">
        <v>32</v>
      </c>
      <c r="AL3" s="289" t="s">
        <v>46</v>
      </c>
      <c r="AM3" s="290" t="s">
        <v>47</v>
      </c>
      <c r="AN3" s="213" t="s">
        <v>48</v>
      </c>
      <c r="AO3" s="213" t="s">
        <v>49</v>
      </c>
      <c r="AP3" s="213" t="s">
        <v>50</v>
      </c>
      <c r="AQ3" s="213" t="s">
        <v>51</v>
      </c>
      <c r="AR3" s="213" t="s">
        <v>52</v>
      </c>
      <c r="AS3" s="213" t="s">
        <v>53</v>
      </c>
      <c r="AT3" s="214" t="s">
        <v>46</v>
      </c>
      <c r="AU3" s="215" t="s">
        <v>47</v>
      </c>
      <c r="AV3" s="213" t="s">
        <v>4191</v>
      </c>
      <c r="AW3" s="213" t="s">
        <v>50</v>
      </c>
      <c r="AX3" s="213" t="s">
        <v>52</v>
      </c>
      <c r="AY3" s="213" t="s">
        <v>53</v>
      </c>
      <c r="AZ3" s="213" t="s">
        <v>4192</v>
      </c>
      <c r="BA3" s="213" t="s">
        <v>4193</v>
      </c>
      <c r="BB3" s="213" t="s">
        <v>46</v>
      </c>
      <c r="BC3" s="213" t="s">
        <v>58</v>
      </c>
      <c r="BD3" s="213" t="s">
        <v>37</v>
      </c>
      <c r="BE3" s="213" t="s">
        <v>38</v>
      </c>
      <c r="BF3" s="213" t="s">
        <v>39</v>
      </c>
      <c r="BG3" s="839" t="s">
        <v>4194</v>
      </c>
      <c r="BH3" s="3403"/>
      <c r="BI3" s="3403"/>
    </row>
    <row r="4" spans="1:61" s="291" customFormat="1">
      <c r="A4" s="33" t="s">
        <v>5784</v>
      </c>
      <c r="B4" s="51">
        <v>42754</v>
      </c>
      <c r="C4" s="225" t="s">
        <v>5785</v>
      </c>
      <c r="D4" s="40" t="s">
        <v>5786</v>
      </c>
      <c r="E4" s="38">
        <v>6759081</v>
      </c>
      <c r="F4" s="40" t="s">
        <v>108</v>
      </c>
      <c r="G4" s="40" t="s">
        <v>5787</v>
      </c>
      <c r="H4" s="40" t="s">
        <v>3781</v>
      </c>
      <c r="I4" s="41" t="s">
        <v>70</v>
      </c>
      <c r="J4" s="40" t="s">
        <v>5788</v>
      </c>
      <c r="K4" s="40"/>
      <c r="L4" s="64">
        <v>98724</v>
      </c>
      <c r="M4" s="51">
        <v>42754</v>
      </c>
      <c r="N4" s="41" t="s">
        <v>720</v>
      </c>
      <c r="O4" s="41" t="s">
        <v>720</v>
      </c>
      <c r="P4" s="44" t="s">
        <v>5789</v>
      </c>
      <c r="Q4" s="45">
        <v>42794</v>
      </c>
      <c r="R4" s="41" t="s">
        <v>720</v>
      </c>
      <c r="S4" s="41" t="s">
        <v>720</v>
      </c>
      <c r="T4" s="41" t="s">
        <v>720</v>
      </c>
      <c r="U4" s="41" t="s">
        <v>720</v>
      </c>
      <c r="V4" s="41" t="s">
        <v>720</v>
      </c>
      <c r="W4" s="41" t="s">
        <v>720</v>
      </c>
      <c r="X4" s="51">
        <v>42818</v>
      </c>
      <c r="Y4" s="40" t="s">
        <v>4837</v>
      </c>
      <c r="Z4" s="43">
        <v>42836</v>
      </c>
      <c r="AA4" s="41">
        <v>0.41599999999999998</v>
      </c>
      <c r="AB4" s="41">
        <v>0.14599999999999999</v>
      </c>
      <c r="AC4" s="41">
        <v>0.14599999999999999</v>
      </c>
      <c r="AD4" s="41"/>
      <c r="AE4" s="41"/>
      <c r="AF4" s="41"/>
      <c r="AG4" s="41"/>
      <c r="AH4" s="41" t="s">
        <v>720</v>
      </c>
      <c r="AI4" s="41" t="s">
        <v>720</v>
      </c>
      <c r="AJ4" s="41" t="s">
        <v>720</v>
      </c>
      <c r="AK4" s="41" t="s">
        <v>720</v>
      </c>
      <c r="AL4" s="41">
        <v>226</v>
      </c>
      <c r="AM4" s="43">
        <v>42901</v>
      </c>
      <c r="AN4" s="41" t="s">
        <v>1156</v>
      </c>
      <c r="AO4" s="40"/>
      <c r="AP4" s="51">
        <v>42920</v>
      </c>
      <c r="AQ4" s="40"/>
      <c r="AR4" s="40"/>
      <c r="AS4" s="40"/>
      <c r="AT4" s="40"/>
      <c r="AU4" s="40"/>
      <c r="AV4" s="40"/>
      <c r="AW4" s="40"/>
      <c r="AX4" s="40"/>
      <c r="AY4" s="40"/>
      <c r="AZ4" s="40"/>
      <c r="BA4" s="40"/>
      <c r="BB4" s="40"/>
      <c r="BC4" s="40"/>
      <c r="BD4" s="40"/>
      <c r="BE4" s="40"/>
      <c r="BF4" s="40"/>
      <c r="BG4" s="292" t="s">
        <v>5790</v>
      </c>
      <c r="BH4" s="62"/>
      <c r="BI4" s="62"/>
    </row>
    <row r="5" spans="1:61" s="291" customFormat="1" ht="25.5">
      <c r="A5" s="33" t="s">
        <v>5791</v>
      </c>
      <c r="B5" s="51">
        <v>42781</v>
      </c>
      <c r="C5" s="225" t="s">
        <v>5792</v>
      </c>
      <c r="D5" s="40" t="s">
        <v>5793</v>
      </c>
      <c r="E5" s="38">
        <v>74364765</v>
      </c>
      <c r="F5" s="40" t="s">
        <v>88</v>
      </c>
      <c r="G5" s="40" t="s">
        <v>5691</v>
      </c>
      <c r="H5" s="40" t="s">
        <v>3781</v>
      </c>
      <c r="I5" s="41"/>
      <c r="J5" s="40" t="s">
        <v>100</v>
      </c>
      <c r="K5" s="40"/>
      <c r="L5" s="64">
        <v>98724</v>
      </c>
      <c r="M5" s="51">
        <v>42781</v>
      </c>
      <c r="N5" s="41" t="s">
        <v>720</v>
      </c>
      <c r="O5" s="41" t="s">
        <v>720</v>
      </c>
      <c r="P5" s="44" t="s">
        <v>5794</v>
      </c>
      <c r="Q5" s="45">
        <v>42824</v>
      </c>
      <c r="R5" s="41" t="s">
        <v>720</v>
      </c>
      <c r="S5" s="41" t="s">
        <v>720</v>
      </c>
      <c r="T5" s="41" t="s">
        <v>720</v>
      </c>
      <c r="U5" s="41" t="s">
        <v>720</v>
      </c>
      <c r="V5" s="41" t="s">
        <v>720</v>
      </c>
      <c r="W5" s="41" t="s">
        <v>720</v>
      </c>
      <c r="X5" s="51">
        <v>42851</v>
      </c>
      <c r="Y5" s="40" t="s">
        <v>4870</v>
      </c>
      <c r="Z5" s="43">
        <v>42867</v>
      </c>
      <c r="AA5" s="41"/>
      <c r="AB5" s="41"/>
      <c r="AC5" s="41">
        <v>4.7800000000000002E-2</v>
      </c>
      <c r="AD5" s="41"/>
      <c r="AE5" s="41"/>
      <c r="AF5" s="41"/>
      <c r="AG5" s="41"/>
      <c r="AH5" s="41" t="s">
        <v>720</v>
      </c>
      <c r="AI5" s="41" t="s">
        <v>720</v>
      </c>
      <c r="AJ5" s="41" t="s">
        <v>720</v>
      </c>
      <c r="AK5" s="41" t="s">
        <v>720</v>
      </c>
      <c r="AL5" s="41">
        <v>294</v>
      </c>
      <c r="AM5" s="43">
        <v>42928</v>
      </c>
      <c r="AN5" s="41" t="s">
        <v>1156</v>
      </c>
      <c r="AO5" s="40"/>
      <c r="AP5" s="51">
        <v>42957</v>
      </c>
      <c r="AQ5" s="40"/>
      <c r="AR5" s="40"/>
      <c r="AS5" s="40"/>
      <c r="AT5" s="40"/>
      <c r="AU5" s="40"/>
      <c r="AV5" s="40"/>
      <c r="AW5" s="40"/>
      <c r="AX5" s="40"/>
      <c r="AY5" s="40"/>
      <c r="AZ5" s="40"/>
      <c r="BA5" s="40"/>
      <c r="BB5" s="40"/>
      <c r="BC5" s="40"/>
      <c r="BD5" s="40"/>
      <c r="BE5" s="40"/>
      <c r="BF5" s="40"/>
      <c r="BG5" s="292" t="s">
        <v>5795</v>
      </c>
      <c r="BH5" s="62"/>
      <c r="BI5" s="62"/>
    </row>
    <row r="6" spans="1:61" ht="51">
      <c r="A6" s="33" t="s">
        <v>5796</v>
      </c>
      <c r="B6" s="51">
        <v>42776</v>
      </c>
      <c r="C6" s="225" t="s">
        <v>5797</v>
      </c>
      <c r="D6" s="40" t="s">
        <v>5798</v>
      </c>
      <c r="E6" s="38">
        <v>52423212</v>
      </c>
      <c r="F6" s="40" t="s">
        <v>1279</v>
      </c>
      <c r="G6" s="40" t="s">
        <v>1280</v>
      </c>
      <c r="H6" s="40" t="s">
        <v>3781</v>
      </c>
      <c r="I6" s="41" t="s">
        <v>70</v>
      </c>
      <c r="J6" s="40" t="s">
        <v>5799</v>
      </c>
      <c r="K6" s="40"/>
      <c r="L6" s="64">
        <v>98724.72</v>
      </c>
      <c r="M6" s="51">
        <v>42776</v>
      </c>
      <c r="N6" s="41" t="s">
        <v>720</v>
      </c>
      <c r="O6" s="41" t="s">
        <v>720</v>
      </c>
      <c r="P6" s="44" t="s">
        <v>1584</v>
      </c>
      <c r="Q6" s="45">
        <v>42852</v>
      </c>
      <c r="R6" s="41" t="s">
        <v>720</v>
      </c>
      <c r="S6" s="41" t="s">
        <v>720</v>
      </c>
      <c r="T6" s="41" t="s">
        <v>720</v>
      </c>
      <c r="U6" s="41" t="s">
        <v>720</v>
      </c>
      <c r="V6" s="41" t="s">
        <v>720</v>
      </c>
      <c r="W6" s="41" t="s">
        <v>720</v>
      </c>
      <c r="X6" s="51">
        <v>42880</v>
      </c>
      <c r="Y6" s="40" t="s">
        <v>5223</v>
      </c>
      <c r="Z6" s="43">
        <v>42899</v>
      </c>
      <c r="AA6" s="41"/>
      <c r="AB6" s="41"/>
      <c r="AC6" s="41">
        <v>3.5000000000000003E-2</v>
      </c>
      <c r="AD6" s="41"/>
      <c r="AE6" s="41"/>
      <c r="AF6" s="41"/>
      <c r="AG6" s="41"/>
      <c r="AH6" s="41" t="s">
        <v>720</v>
      </c>
      <c r="AI6" s="41" t="s">
        <v>720</v>
      </c>
      <c r="AJ6" s="41" t="s">
        <v>720</v>
      </c>
      <c r="AK6" s="41" t="s">
        <v>720</v>
      </c>
      <c r="AL6" s="41">
        <v>520</v>
      </c>
      <c r="AM6" s="43">
        <v>42996</v>
      </c>
      <c r="AN6" s="41" t="s">
        <v>1156</v>
      </c>
      <c r="AO6" s="40"/>
      <c r="AP6" s="51">
        <v>43004</v>
      </c>
      <c r="AQ6" s="40"/>
      <c r="AR6" s="40"/>
      <c r="AS6" s="40"/>
      <c r="AT6" s="40"/>
      <c r="AU6" s="40"/>
      <c r="AV6" s="40"/>
      <c r="AW6" s="40"/>
      <c r="AX6" s="40"/>
      <c r="AY6" s="40"/>
      <c r="AZ6" s="40"/>
      <c r="BA6" s="40"/>
      <c r="BB6" s="40"/>
      <c r="BC6" s="40"/>
      <c r="BD6" s="40"/>
      <c r="BE6" s="40"/>
      <c r="BF6" s="40"/>
      <c r="BG6" s="292" t="s">
        <v>5800</v>
      </c>
      <c r="BH6" s="62" t="s">
        <v>5801</v>
      </c>
      <c r="BI6" s="62"/>
    </row>
    <row r="7" spans="1:61" ht="38.25">
      <c r="A7" s="33" t="s">
        <v>5802</v>
      </c>
      <c r="B7" s="51">
        <v>42779</v>
      </c>
      <c r="C7" s="225" t="s">
        <v>5803</v>
      </c>
      <c r="D7" s="48" t="s">
        <v>5804</v>
      </c>
      <c r="E7" s="38" t="s">
        <v>5805</v>
      </c>
      <c r="F7" s="40" t="s">
        <v>67</v>
      </c>
      <c r="G7" s="40" t="s">
        <v>5806</v>
      </c>
      <c r="H7" s="40" t="s">
        <v>3781</v>
      </c>
      <c r="I7" s="41" t="s">
        <v>70</v>
      </c>
      <c r="J7" s="40" t="s">
        <v>5807</v>
      </c>
      <c r="K7" s="40" t="s">
        <v>427</v>
      </c>
      <c r="L7" s="64">
        <v>277155</v>
      </c>
      <c r="M7" s="51">
        <v>42776</v>
      </c>
      <c r="N7" s="41" t="s">
        <v>720</v>
      </c>
      <c r="O7" s="41" t="s">
        <v>720</v>
      </c>
      <c r="P7" s="44" t="s">
        <v>1626</v>
      </c>
      <c r="Q7" s="45">
        <v>42852</v>
      </c>
      <c r="R7" s="41" t="s">
        <v>720</v>
      </c>
      <c r="S7" s="41" t="s">
        <v>720</v>
      </c>
      <c r="T7" s="41" t="s">
        <v>4831</v>
      </c>
      <c r="U7" s="41" t="s">
        <v>720</v>
      </c>
      <c r="V7" s="41" t="s">
        <v>720</v>
      </c>
      <c r="W7" s="41" t="s">
        <v>720</v>
      </c>
      <c r="X7" s="51">
        <v>42885</v>
      </c>
      <c r="Y7" s="40" t="s">
        <v>4870</v>
      </c>
      <c r="Z7" s="43">
        <v>42892</v>
      </c>
      <c r="AA7" s="41"/>
      <c r="AB7" s="41"/>
      <c r="AC7" s="41">
        <v>2.89</v>
      </c>
      <c r="AD7" s="41"/>
      <c r="AE7" s="41"/>
      <c r="AF7" s="41"/>
      <c r="AG7" s="41"/>
      <c r="AH7" s="41" t="s">
        <v>5808</v>
      </c>
      <c r="AI7" s="43">
        <v>42983</v>
      </c>
      <c r="AJ7" s="41" t="s">
        <v>5809</v>
      </c>
      <c r="AK7" s="41"/>
      <c r="AL7" s="41">
        <v>739</v>
      </c>
      <c r="AM7" s="43">
        <v>43747</v>
      </c>
      <c r="AN7" s="41" t="s">
        <v>1156</v>
      </c>
      <c r="AO7" s="40"/>
      <c r="AP7" s="51">
        <v>43755</v>
      </c>
      <c r="AQ7" s="40"/>
      <c r="AR7" s="40"/>
      <c r="AS7" s="40"/>
      <c r="AT7" s="40"/>
      <c r="AU7" s="40"/>
      <c r="AV7" s="40"/>
      <c r="AW7" s="40"/>
      <c r="AX7" s="40"/>
      <c r="AY7" s="40"/>
      <c r="AZ7" s="40"/>
      <c r="BA7" s="40"/>
      <c r="BB7" s="40"/>
      <c r="BC7" s="40"/>
      <c r="BD7" s="40"/>
      <c r="BE7" s="40"/>
      <c r="BF7" s="40"/>
      <c r="BG7" s="266" t="s">
        <v>5810</v>
      </c>
      <c r="BH7" s="62"/>
      <c r="BI7" s="62"/>
    </row>
    <row r="8" spans="1:61">
      <c r="A8" s="33" t="s">
        <v>5811</v>
      </c>
      <c r="B8" s="51">
        <v>42760</v>
      </c>
      <c r="C8" s="225" t="s">
        <v>5812</v>
      </c>
      <c r="D8" s="40" t="s">
        <v>5813</v>
      </c>
      <c r="E8" s="38">
        <v>17073173</v>
      </c>
      <c r="F8" s="40" t="s">
        <v>1235</v>
      </c>
      <c r="G8" s="40" t="s">
        <v>3106</v>
      </c>
      <c r="H8" s="40" t="s">
        <v>3781</v>
      </c>
      <c r="I8" s="41" t="s">
        <v>90</v>
      </c>
      <c r="J8" s="40" t="s">
        <v>5814</v>
      </c>
      <c r="K8" s="40" t="s">
        <v>1308</v>
      </c>
      <c r="L8" s="64">
        <v>98800</v>
      </c>
      <c r="M8" s="51">
        <v>42760</v>
      </c>
      <c r="N8" s="41" t="s">
        <v>720</v>
      </c>
      <c r="O8" s="41" t="s">
        <v>720</v>
      </c>
      <c r="P8" s="44" t="s">
        <v>4262</v>
      </c>
      <c r="Q8" s="45">
        <v>42797</v>
      </c>
      <c r="R8" s="41" t="s">
        <v>720</v>
      </c>
      <c r="S8" s="41" t="s">
        <v>720</v>
      </c>
      <c r="T8" s="41" t="s">
        <v>720</v>
      </c>
      <c r="U8" s="41" t="s">
        <v>720</v>
      </c>
      <c r="V8" s="41" t="s">
        <v>720</v>
      </c>
      <c r="W8" s="41" t="s">
        <v>720</v>
      </c>
      <c r="X8" s="51">
        <v>42821</v>
      </c>
      <c r="Y8" s="40" t="s">
        <v>4247</v>
      </c>
      <c r="Z8" s="43">
        <v>42832</v>
      </c>
      <c r="AA8" s="41"/>
      <c r="AB8" s="41"/>
      <c r="AC8" s="41">
        <v>0.05</v>
      </c>
      <c r="AD8" s="41"/>
      <c r="AE8" s="41"/>
      <c r="AF8" s="41"/>
      <c r="AG8" s="41"/>
      <c r="AH8" s="41" t="s">
        <v>720</v>
      </c>
      <c r="AI8" s="41" t="s">
        <v>720</v>
      </c>
      <c r="AJ8" s="41" t="s">
        <v>720</v>
      </c>
      <c r="AK8" s="41" t="s">
        <v>720</v>
      </c>
      <c r="AL8" s="41">
        <v>184</v>
      </c>
      <c r="AM8" s="43">
        <v>42893</v>
      </c>
      <c r="AN8" s="41" t="s">
        <v>1156</v>
      </c>
      <c r="AO8" s="40"/>
      <c r="AP8" s="51">
        <v>42899</v>
      </c>
      <c r="AQ8" s="40"/>
      <c r="AR8" s="40"/>
      <c r="AS8" s="40"/>
      <c r="AT8" s="40"/>
      <c r="AU8" s="40"/>
      <c r="AV8" s="40"/>
      <c r="AW8" s="40"/>
      <c r="AX8" s="40" t="s">
        <v>5815</v>
      </c>
      <c r="AY8" s="51">
        <v>42951</v>
      </c>
      <c r="AZ8" s="40"/>
      <c r="BA8" s="40"/>
      <c r="BB8" s="40">
        <v>628</v>
      </c>
      <c r="BC8" s="51">
        <v>43038</v>
      </c>
      <c r="BD8" s="40"/>
      <c r="BE8" s="40"/>
      <c r="BF8" s="40"/>
      <c r="BG8" s="292" t="s">
        <v>5816</v>
      </c>
      <c r="BH8" s="62"/>
      <c r="BI8" s="62"/>
    </row>
    <row r="9" spans="1:61" ht="25.5">
      <c r="A9" s="33" t="s">
        <v>5817</v>
      </c>
      <c r="B9" s="51">
        <v>42760</v>
      </c>
      <c r="C9" s="225" t="s">
        <v>5818</v>
      </c>
      <c r="D9" s="40" t="s">
        <v>5819</v>
      </c>
      <c r="E9" s="38">
        <v>79261585</v>
      </c>
      <c r="F9" s="40" t="s">
        <v>108</v>
      </c>
      <c r="G9" s="40" t="s">
        <v>1699</v>
      </c>
      <c r="H9" s="40" t="s">
        <v>3781</v>
      </c>
      <c r="I9" s="41" t="s">
        <v>142</v>
      </c>
      <c r="J9" s="40" t="s">
        <v>5043</v>
      </c>
      <c r="K9" s="40" t="s">
        <v>72</v>
      </c>
      <c r="L9" s="64">
        <v>98724.72</v>
      </c>
      <c r="M9" s="51">
        <v>42759</v>
      </c>
      <c r="N9" s="41" t="s">
        <v>720</v>
      </c>
      <c r="O9" s="41" t="s">
        <v>720</v>
      </c>
      <c r="P9" s="44" t="s">
        <v>4232</v>
      </c>
      <c r="Q9" s="45">
        <v>42794</v>
      </c>
      <c r="R9" s="41" t="s">
        <v>720</v>
      </c>
      <c r="S9" s="41" t="s">
        <v>720</v>
      </c>
      <c r="T9" s="41" t="s">
        <v>720</v>
      </c>
      <c r="U9" s="41" t="s">
        <v>720</v>
      </c>
      <c r="V9" s="41" t="s">
        <v>720</v>
      </c>
      <c r="W9" s="41" t="s">
        <v>720</v>
      </c>
      <c r="X9" s="51">
        <v>42818</v>
      </c>
      <c r="Y9" s="40" t="s">
        <v>4803</v>
      </c>
      <c r="Z9" s="43">
        <v>42857</v>
      </c>
      <c r="AA9" s="41">
        <v>444</v>
      </c>
      <c r="AB9" s="41">
        <v>217.56</v>
      </c>
      <c r="AC9" s="41">
        <v>15</v>
      </c>
      <c r="AD9" s="41">
        <v>212.56</v>
      </c>
      <c r="AE9" s="41"/>
      <c r="AF9" s="223" t="s">
        <v>5820</v>
      </c>
      <c r="AG9" s="223" t="s">
        <v>5820</v>
      </c>
      <c r="AH9" s="41" t="s">
        <v>720</v>
      </c>
      <c r="AI9" s="41" t="s">
        <v>720</v>
      </c>
      <c r="AJ9" s="41" t="s">
        <v>720</v>
      </c>
      <c r="AK9" s="41" t="s">
        <v>720</v>
      </c>
      <c r="AL9" s="41">
        <v>388</v>
      </c>
      <c r="AM9" s="43">
        <v>42963</v>
      </c>
      <c r="AN9" s="41" t="s">
        <v>1156</v>
      </c>
      <c r="AO9" s="40"/>
      <c r="AP9" s="51">
        <v>42984</v>
      </c>
      <c r="AQ9" s="40"/>
      <c r="AR9" s="40"/>
      <c r="AS9" s="40"/>
      <c r="AT9" s="40"/>
      <c r="AU9" s="40"/>
      <c r="AV9" s="40"/>
      <c r="AW9" s="40"/>
      <c r="AX9" s="40" t="s">
        <v>5821</v>
      </c>
      <c r="AY9" s="51">
        <v>43066</v>
      </c>
      <c r="AZ9" s="40"/>
      <c r="BA9" s="40"/>
      <c r="BB9" s="40">
        <v>469</v>
      </c>
      <c r="BC9" s="51">
        <v>43312</v>
      </c>
      <c r="BD9" s="40"/>
      <c r="BE9" s="40"/>
      <c r="BF9" s="40"/>
      <c r="BG9" s="292" t="s">
        <v>5822</v>
      </c>
      <c r="BH9" s="62"/>
      <c r="BI9" s="62"/>
    </row>
    <row r="10" spans="1:61">
      <c r="A10" s="33" t="s">
        <v>5823</v>
      </c>
      <c r="B10" s="51">
        <v>42776</v>
      </c>
      <c r="C10" s="225" t="s">
        <v>5824</v>
      </c>
      <c r="D10" s="40" t="s">
        <v>5825</v>
      </c>
      <c r="E10" s="38">
        <v>79301877</v>
      </c>
      <c r="F10" s="40" t="s">
        <v>584</v>
      </c>
      <c r="G10" s="40" t="s">
        <v>4231</v>
      </c>
      <c r="H10" s="40" t="s">
        <v>3781</v>
      </c>
      <c r="I10" s="41" t="s">
        <v>142</v>
      </c>
      <c r="J10" s="40" t="s">
        <v>5324</v>
      </c>
      <c r="K10" s="40" t="s">
        <v>72</v>
      </c>
      <c r="L10" s="64">
        <v>1558333</v>
      </c>
      <c r="M10" s="51">
        <v>42780</v>
      </c>
      <c r="N10" s="41" t="s">
        <v>720</v>
      </c>
      <c r="O10" s="41" t="s">
        <v>720</v>
      </c>
      <c r="P10" s="44" t="s">
        <v>4214</v>
      </c>
      <c r="Q10" s="45">
        <v>42797</v>
      </c>
      <c r="R10" s="41" t="s">
        <v>720</v>
      </c>
      <c r="S10" s="41" t="s">
        <v>720</v>
      </c>
      <c r="T10" s="41" t="s">
        <v>720</v>
      </c>
      <c r="U10" s="41" t="s">
        <v>720</v>
      </c>
      <c r="V10" s="41" t="s">
        <v>720</v>
      </c>
      <c r="W10" s="41" t="s">
        <v>720</v>
      </c>
      <c r="X10" s="51">
        <v>42822</v>
      </c>
      <c r="Y10" s="40" t="s">
        <v>4938</v>
      </c>
      <c r="Z10" s="43">
        <v>42858</v>
      </c>
      <c r="AA10" s="41"/>
      <c r="AB10" s="41"/>
      <c r="AC10" s="41"/>
      <c r="AD10" s="41"/>
      <c r="AE10" s="41"/>
      <c r="AF10" s="41"/>
      <c r="AG10" s="41"/>
      <c r="AH10" s="41" t="s">
        <v>5826</v>
      </c>
      <c r="AI10" s="43">
        <v>42901</v>
      </c>
      <c r="AJ10" s="41" t="s">
        <v>5809</v>
      </c>
      <c r="AK10" s="41"/>
      <c r="AL10" s="41">
        <v>142</v>
      </c>
      <c r="AM10" s="43">
        <v>43195</v>
      </c>
      <c r="AN10" s="41" t="s">
        <v>1156</v>
      </c>
      <c r="AO10" s="40"/>
      <c r="AP10" s="51">
        <v>43391</v>
      </c>
      <c r="AQ10" s="40"/>
      <c r="AR10" s="40"/>
      <c r="AS10" s="40"/>
      <c r="AT10" s="40"/>
      <c r="AU10" s="40"/>
      <c r="AV10" s="40"/>
      <c r="AW10" s="40"/>
      <c r="AX10" s="40" t="s">
        <v>5827</v>
      </c>
      <c r="AY10" s="51">
        <v>43322</v>
      </c>
      <c r="AZ10" s="40"/>
      <c r="BA10" s="40"/>
      <c r="BB10" s="40">
        <v>562</v>
      </c>
      <c r="BC10" s="51">
        <v>43692</v>
      </c>
      <c r="BD10" s="40"/>
      <c r="BE10" s="40"/>
      <c r="BF10" s="40"/>
      <c r="BG10" s="292" t="s">
        <v>5828</v>
      </c>
      <c r="BH10" s="62"/>
      <c r="BI10" s="62"/>
    </row>
    <row r="11" spans="1:61" s="2647" customFormat="1" ht="51">
      <c r="A11" s="2056" t="s">
        <v>5829</v>
      </c>
      <c r="B11" s="2642" t="s">
        <v>5830</v>
      </c>
      <c r="C11" s="2643" t="s">
        <v>5831</v>
      </c>
      <c r="D11" s="2323" t="s">
        <v>5832</v>
      </c>
      <c r="E11" s="2644" t="s">
        <v>5833</v>
      </c>
      <c r="F11" s="2316" t="s">
        <v>753</v>
      </c>
      <c r="G11" s="2316" t="s">
        <v>2727</v>
      </c>
      <c r="H11" s="2316" t="s">
        <v>3781</v>
      </c>
      <c r="I11" s="2050" t="s">
        <v>545</v>
      </c>
      <c r="J11" s="2316" t="s">
        <v>100</v>
      </c>
      <c r="K11" s="2316" t="s">
        <v>164</v>
      </c>
      <c r="L11" s="2645">
        <v>2000000</v>
      </c>
      <c r="M11" s="2324">
        <v>42724</v>
      </c>
      <c r="N11" s="2050" t="s">
        <v>720</v>
      </c>
      <c r="O11" s="2050" t="s">
        <v>720</v>
      </c>
      <c r="P11" s="2320" t="s">
        <v>5834</v>
      </c>
      <c r="Q11" s="2321">
        <v>42852</v>
      </c>
      <c r="R11" s="2050" t="s">
        <v>720</v>
      </c>
      <c r="S11" s="2050" t="s">
        <v>720</v>
      </c>
      <c r="T11" s="2050" t="s">
        <v>720</v>
      </c>
      <c r="U11" s="2050" t="s">
        <v>720</v>
      </c>
      <c r="V11" s="2050" t="s">
        <v>720</v>
      </c>
      <c r="W11" s="2050" t="s">
        <v>720</v>
      </c>
      <c r="X11" s="2324">
        <v>42873</v>
      </c>
      <c r="Y11" s="2316" t="s">
        <v>4803</v>
      </c>
      <c r="Z11" s="2319">
        <v>42888</v>
      </c>
      <c r="AA11" s="2050">
        <v>0.109</v>
      </c>
      <c r="AB11" s="2050">
        <v>6.9000000000000006E-2</v>
      </c>
      <c r="AC11" s="2050">
        <v>6.9000000000000006E-2</v>
      </c>
      <c r="AD11" s="2050">
        <v>0</v>
      </c>
      <c r="AE11" s="2050">
        <v>6</v>
      </c>
      <c r="AF11" s="2646" t="s">
        <v>5835</v>
      </c>
      <c r="AG11" s="2646" t="s">
        <v>5835</v>
      </c>
      <c r="AH11" s="2050" t="s">
        <v>720</v>
      </c>
      <c r="AI11" s="2050" t="s">
        <v>720</v>
      </c>
      <c r="AJ11" s="2050" t="s">
        <v>720</v>
      </c>
      <c r="AK11" s="2050" t="s">
        <v>720</v>
      </c>
      <c r="AL11" s="2050">
        <v>521</v>
      </c>
      <c r="AM11" s="2319">
        <v>42996</v>
      </c>
      <c r="AN11" s="2050" t="s">
        <v>1156</v>
      </c>
      <c r="AO11" s="2316"/>
      <c r="AP11" s="2324">
        <v>43175</v>
      </c>
      <c r="AQ11" s="2316"/>
      <c r="AR11" s="2316" t="s">
        <v>1153</v>
      </c>
      <c r="AS11" s="2316" t="s">
        <v>1153</v>
      </c>
      <c r="AT11" s="2316" t="s">
        <v>1153</v>
      </c>
      <c r="AU11" s="2316" t="s">
        <v>1153</v>
      </c>
      <c r="AV11" s="2316" t="s">
        <v>1153</v>
      </c>
      <c r="AW11" s="2316" t="s">
        <v>1153</v>
      </c>
      <c r="AX11" s="2316" t="s">
        <v>5836</v>
      </c>
      <c r="AY11" s="2324">
        <v>43249</v>
      </c>
      <c r="AZ11" s="2316" t="s">
        <v>1153</v>
      </c>
      <c r="BA11" s="2316" t="s">
        <v>1153</v>
      </c>
      <c r="BB11" s="2316">
        <v>485</v>
      </c>
      <c r="BC11" s="2324">
        <v>43321</v>
      </c>
      <c r="BD11" s="2316" t="s">
        <v>1153</v>
      </c>
      <c r="BE11" s="2316" t="s">
        <v>1153</v>
      </c>
      <c r="BF11" s="2316" t="s">
        <v>1153</v>
      </c>
      <c r="BG11" s="2323" t="s">
        <v>12594</v>
      </c>
      <c r="BH11" s="2648" t="s">
        <v>1986</v>
      </c>
      <c r="BI11" s="2648">
        <v>46199</v>
      </c>
    </row>
    <row r="12" spans="1:61">
      <c r="A12" s="33" t="s">
        <v>5837</v>
      </c>
      <c r="B12" s="51">
        <v>42731</v>
      </c>
      <c r="C12" s="225" t="s">
        <v>5838</v>
      </c>
      <c r="D12" s="40" t="s">
        <v>5839</v>
      </c>
      <c r="E12" s="38">
        <v>24119689</v>
      </c>
      <c r="F12" s="40" t="s">
        <v>78</v>
      </c>
      <c r="G12" s="40" t="s">
        <v>228</v>
      </c>
      <c r="H12" s="40" t="s">
        <v>3781</v>
      </c>
      <c r="I12" s="41" t="s">
        <v>70</v>
      </c>
      <c r="J12" s="40" t="s">
        <v>228</v>
      </c>
      <c r="K12" s="40"/>
      <c r="L12" s="64">
        <v>93357</v>
      </c>
      <c r="M12" s="51">
        <v>42731</v>
      </c>
      <c r="N12" s="41" t="s">
        <v>720</v>
      </c>
      <c r="O12" s="41" t="s">
        <v>720</v>
      </c>
      <c r="P12" s="44" t="s">
        <v>5840</v>
      </c>
      <c r="Q12" s="45">
        <v>42852</v>
      </c>
      <c r="R12" s="41" t="s">
        <v>720</v>
      </c>
      <c r="S12" s="41" t="s">
        <v>720</v>
      </c>
      <c r="T12" s="41" t="s">
        <v>720</v>
      </c>
      <c r="U12" s="41" t="s">
        <v>720</v>
      </c>
      <c r="V12" s="41" t="s">
        <v>720</v>
      </c>
      <c r="W12" s="41" t="s">
        <v>720</v>
      </c>
      <c r="X12" s="51">
        <v>42880</v>
      </c>
      <c r="Y12" s="40" t="s">
        <v>4870</v>
      </c>
      <c r="Z12" s="43">
        <v>42892</v>
      </c>
      <c r="AA12" s="41"/>
      <c r="AB12" s="41"/>
      <c r="AC12" s="41">
        <v>0.09</v>
      </c>
      <c r="AD12" s="41"/>
      <c r="AE12" s="41"/>
      <c r="AF12" s="41"/>
      <c r="AG12" s="41"/>
      <c r="AH12" s="41" t="s">
        <v>720</v>
      </c>
      <c r="AI12" s="41" t="s">
        <v>720</v>
      </c>
      <c r="AJ12" s="41" t="s">
        <v>720</v>
      </c>
      <c r="AK12" s="41" t="s">
        <v>720</v>
      </c>
      <c r="AL12" s="41">
        <v>526</v>
      </c>
      <c r="AM12" s="43">
        <v>42996</v>
      </c>
      <c r="AN12" s="41" t="s">
        <v>1156</v>
      </c>
      <c r="AO12" s="40"/>
      <c r="AP12" s="51">
        <v>43010</v>
      </c>
      <c r="AQ12" s="40"/>
      <c r="AR12" s="40"/>
      <c r="AS12" s="40"/>
      <c r="AT12" s="40"/>
      <c r="AU12" s="40"/>
      <c r="AV12" s="40"/>
      <c r="AW12" s="40"/>
      <c r="AX12" s="40" t="s">
        <v>5841</v>
      </c>
      <c r="AY12" s="51">
        <v>43076</v>
      </c>
      <c r="AZ12" s="40" t="s">
        <v>5842</v>
      </c>
      <c r="BA12" s="51">
        <v>43201</v>
      </c>
      <c r="BB12" s="40">
        <v>587</v>
      </c>
      <c r="BC12" s="51">
        <v>43700</v>
      </c>
      <c r="BD12" s="40"/>
      <c r="BE12" s="40"/>
      <c r="BF12" s="40"/>
      <c r="BG12" s="292" t="s">
        <v>5828</v>
      </c>
      <c r="BH12" s="291"/>
      <c r="BI12" s="291"/>
    </row>
    <row r="13" spans="1:61" ht="25.5">
      <c r="A13" s="33" t="s">
        <v>5843</v>
      </c>
      <c r="B13" s="51">
        <v>42732</v>
      </c>
      <c r="C13" s="225" t="s">
        <v>5844</v>
      </c>
      <c r="D13" s="40" t="s">
        <v>5845</v>
      </c>
      <c r="E13" s="54" t="s">
        <v>5846</v>
      </c>
      <c r="F13" s="40" t="s">
        <v>474</v>
      </c>
      <c r="G13" s="40" t="s">
        <v>984</v>
      </c>
      <c r="H13" s="40" t="s">
        <v>3781</v>
      </c>
      <c r="I13" s="41" t="s">
        <v>70</v>
      </c>
      <c r="J13" s="40" t="s">
        <v>5847</v>
      </c>
      <c r="K13" s="40"/>
      <c r="L13" s="64">
        <v>94000</v>
      </c>
      <c r="M13" s="51">
        <v>42716</v>
      </c>
      <c r="N13" s="41" t="s">
        <v>720</v>
      </c>
      <c r="O13" s="41" t="s">
        <v>720</v>
      </c>
      <c r="P13" s="44" t="s">
        <v>5848</v>
      </c>
      <c r="Q13" s="45">
        <v>42852</v>
      </c>
      <c r="R13" s="41" t="s">
        <v>720</v>
      </c>
      <c r="S13" s="41" t="s">
        <v>720</v>
      </c>
      <c r="T13" s="41" t="s">
        <v>720</v>
      </c>
      <c r="U13" s="41" t="s">
        <v>720</v>
      </c>
      <c r="V13" s="41" t="s">
        <v>720</v>
      </c>
      <c r="W13" s="41" t="s">
        <v>720</v>
      </c>
      <c r="X13" s="51">
        <v>42880</v>
      </c>
      <c r="Y13" s="40" t="s">
        <v>4837</v>
      </c>
      <c r="Z13" s="43">
        <v>42888</v>
      </c>
      <c r="AA13" s="41"/>
      <c r="AB13" s="41"/>
      <c r="AC13" s="41">
        <v>1.2E-2</v>
      </c>
      <c r="AD13" s="41"/>
      <c r="AE13" s="41"/>
      <c r="AF13" s="41"/>
      <c r="AG13" s="41"/>
      <c r="AH13" s="41" t="s">
        <v>720</v>
      </c>
      <c r="AI13" s="41" t="s">
        <v>720</v>
      </c>
      <c r="AJ13" s="41" t="s">
        <v>720</v>
      </c>
      <c r="AK13" s="41" t="s">
        <v>720</v>
      </c>
      <c r="AL13" s="41">
        <v>382</v>
      </c>
      <c r="AM13" s="43">
        <v>42963</v>
      </c>
      <c r="AN13" s="41" t="s">
        <v>1156</v>
      </c>
      <c r="AO13" s="40"/>
      <c r="AP13" s="51">
        <v>42972</v>
      </c>
      <c r="AQ13" s="40"/>
      <c r="AR13" s="40"/>
      <c r="AS13" s="40"/>
      <c r="AT13" s="40"/>
      <c r="AU13" s="40"/>
      <c r="AV13" s="40"/>
      <c r="AW13" s="40"/>
      <c r="AX13" s="40"/>
      <c r="AY13" s="40"/>
      <c r="AZ13" s="40"/>
      <c r="BA13" s="40"/>
      <c r="BB13" s="40"/>
      <c r="BC13" s="40"/>
      <c r="BD13" s="40"/>
      <c r="BE13" s="40"/>
      <c r="BF13" s="40"/>
      <c r="BG13" s="266" t="s">
        <v>5849</v>
      </c>
      <c r="BH13" s="62"/>
      <c r="BI13" s="62"/>
    </row>
    <row r="14" spans="1:61">
      <c r="A14" s="33" t="s">
        <v>5850</v>
      </c>
      <c r="B14" s="51">
        <v>42755</v>
      </c>
      <c r="C14" s="225" t="s">
        <v>5851</v>
      </c>
      <c r="D14" s="40" t="s">
        <v>5852</v>
      </c>
      <c r="E14" s="38" t="s">
        <v>5853</v>
      </c>
      <c r="F14" s="40" t="s">
        <v>322</v>
      </c>
      <c r="G14" s="40" t="s">
        <v>3247</v>
      </c>
      <c r="H14" s="40" t="s">
        <v>3781</v>
      </c>
      <c r="I14" s="41" t="s">
        <v>70</v>
      </c>
      <c r="J14" s="40" t="s">
        <v>3248</v>
      </c>
      <c r="K14" s="40"/>
      <c r="L14" s="64">
        <v>792572</v>
      </c>
      <c r="M14" s="51">
        <v>42755</v>
      </c>
      <c r="N14" s="41" t="s">
        <v>720</v>
      </c>
      <c r="O14" s="41" t="s">
        <v>720</v>
      </c>
      <c r="P14" s="44" t="s">
        <v>1604</v>
      </c>
      <c r="Q14" s="45">
        <v>42852</v>
      </c>
      <c r="R14" s="41" t="s">
        <v>720</v>
      </c>
      <c r="S14" s="41" t="s">
        <v>720</v>
      </c>
      <c r="T14" s="41" t="s">
        <v>720</v>
      </c>
      <c r="U14" s="41" t="s">
        <v>720</v>
      </c>
      <c r="V14" s="41" t="s">
        <v>720</v>
      </c>
      <c r="W14" s="41" t="s">
        <v>720</v>
      </c>
      <c r="X14" s="51">
        <v>42885</v>
      </c>
      <c r="Y14" s="40" t="s">
        <v>5285</v>
      </c>
      <c r="Z14" s="43">
        <v>42916</v>
      </c>
      <c r="AA14" s="41"/>
      <c r="AB14" s="41"/>
      <c r="AC14" s="41">
        <v>6.61</v>
      </c>
      <c r="AD14" s="41"/>
      <c r="AE14" s="41"/>
      <c r="AF14" s="41"/>
      <c r="AG14" s="41"/>
      <c r="AH14" s="41" t="s">
        <v>720</v>
      </c>
      <c r="AI14" s="41" t="s">
        <v>720</v>
      </c>
      <c r="AJ14" s="41" t="s">
        <v>720</v>
      </c>
      <c r="AK14" s="41" t="s">
        <v>720</v>
      </c>
      <c r="AL14" s="41">
        <v>514</v>
      </c>
      <c r="AM14" s="43">
        <v>42996</v>
      </c>
      <c r="AN14" s="41" t="s">
        <v>1156</v>
      </c>
      <c r="AO14" s="40"/>
      <c r="AP14" s="51">
        <v>43028</v>
      </c>
      <c r="AQ14" s="40"/>
      <c r="AR14" s="40"/>
      <c r="AS14" s="40"/>
      <c r="AT14" s="40"/>
      <c r="AU14" s="40"/>
      <c r="AV14" s="40"/>
      <c r="AW14" s="40"/>
      <c r="AX14" s="40"/>
      <c r="AY14" s="40"/>
      <c r="AZ14" s="40"/>
      <c r="BA14" s="40"/>
      <c r="BB14" s="40"/>
      <c r="BC14" s="40"/>
      <c r="BD14" s="353">
        <v>43355</v>
      </c>
      <c r="BE14" s="40"/>
      <c r="BF14" s="353">
        <v>47024</v>
      </c>
      <c r="BG14" s="266" t="s">
        <v>6624</v>
      </c>
      <c r="BH14" s="62"/>
      <c r="BI14" s="62"/>
    </row>
    <row r="15" spans="1:61">
      <c r="A15" s="33" t="s">
        <v>5854</v>
      </c>
      <c r="B15" s="51">
        <v>42760</v>
      </c>
      <c r="C15" s="225" t="s">
        <v>5855</v>
      </c>
      <c r="D15" s="40" t="s">
        <v>5856</v>
      </c>
      <c r="E15" s="38">
        <v>23965189</v>
      </c>
      <c r="F15" s="40" t="s">
        <v>584</v>
      </c>
      <c r="G15" s="40" t="s">
        <v>1074</v>
      </c>
      <c r="H15" s="40" t="s">
        <v>3781</v>
      </c>
      <c r="I15" s="41" t="s">
        <v>142</v>
      </c>
      <c r="J15" s="40" t="s">
        <v>1325</v>
      </c>
      <c r="K15" s="40"/>
      <c r="L15" s="64">
        <v>98725</v>
      </c>
      <c r="M15" s="51">
        <v>42758</v>
      </c>
      <c r="N15" s="41" t="s">
        <v>720</v>
      </c>
      <c r="O15" s="41" t="s">
        <v>720</v>
      </c>
      <c r="P15" s="44" t="s">
        <v>4856</v>
      </c>
      <c r="Q15" s="45">
        <v>42797</v>
      </c>
      <c r="R15" s="41" t="s">
        <v>720</v>
      </c>
      <c r="S15" s="41" t="s">
        <v>720</v>
      </c>
      <c r="T15" s="41" t="s">
        <v>720</v>
      </c>
      <c r="U15" s="41" t="s">
        <v>720</v>
      </c>
      <c r="V15" s="41" t="s">
        <v>720</v>
      </c>
      <c r="W15" s="41" t="s">
        <v>720</v>
      </c>
      <c r="X15" s="51">
        <v>42822</v>
      </c>
      <c r="Y15" s="40" t="s">
        <v>5256</v>
      </c>
      <c r="Z15" s="43">
        <v>42867</v>
      </c>
      <c r="AA15" s="41"/>
      <c r="AB15" s="41"/>
      <c r="AC15" s="41">
        <v>0.01</v>
      </c>
      <c r="AD15" s="41"/>
      <c r="AE15" s="41"/>
      <c r="AF15" s="41"/>
      <c r="AG15" s="41"/>
      <c r="AH15" s="41" t="s">
        <v>720</v>
      </c>
      <c r="AI15" s="41" t="s">
        <v>720</v>
      </c>
      <c r="AJ15" s="41" t="s">
        <v>720</v>
      </c>
      <c r="AK15" s="41" t="s">
        <v>720</v>
      </c>
      <c r="AL15" s="41">
        <v>383</v>
      </c>
      <c r="AM15" s="43">
        <v>42932</v>
      </c>
      <c r="AN15" s="41" t="s">
        <v>1156</v>
      </c>
      <c r="AO15" s="40"/>
      <c r="AP15" s="51">
        <v>43005</v>
      </c>
      <c r="AQ15" s="40"/>
      <c r="AR15" s="40"/>
      <c r="AS15" s="40"/>
      <c r="AT15" s="40"/>
      <c r="AU15" s="40"/>
      <c r="AV15" s="40"/>
      <c r="AW15" s="40"/>
      <c r="AX15" s="40"/>
      <c r="AY15" s="40"/>
      <c r="AZ15" s="40"/>
      <c r="BA15" s="40"/>
      <c r="BB15" s="40"/>
      <c r="BC15" s="40"/>
      <c r="BD15" s="40"/>
      <c r="BE15" s="40"/>
      <c r="BF15" s="40"/>
      <c r="BG15" s="266" t="s">
        <v>5849</v>
      </c>
      <c r="BH15" s="62"/>
      <c r="BI15" s="62"/>
    </row>
    <row r="16" spans="1:61">
      <c r="A16" s="33" t="s">
        <v>5857</v>
      </c>
      <c r="B16" s="51">
        <v>42760</v>
      </c>
      <c r="C16" s="225" t="s">
        <v>5858</v>
      </c>
      <c r="D16" s="40" t="s">
        <v>5859</v>
      </c>
      <c r="E16" s="38">
        <v>3143714</v>
      </c>
      <c r="F16" s="40" t="s">
        <v>375</v>
      </c>
      <c r="G16" s="40" t="s">
        <v>1601</v>
      </c>
      <c r="H16" s="40" t="s">
        <v>3781</v>
      </c>
      <c r="I16" s="41" t="s">
        <v>70</v>
      </c>
      <c r="J16" s="40" t="s">
        <v>100</v>
      </c>
      <c r="K16" s="40"/>
      <c r="L16" s="64">
        <v>98725</v>
      </c>
      <c r="M16" s="51">
        <v>42758</v>
      </c>
      <c r="N16" s="41" t="s">
        <v>720</v>
      </c>
      <c r="O16" s="41" t="s">
        <v>720</v>
      </c>
      <c r="P16" s="44" t="s">
        <v>5860</v>
      </c>
      <c r="Q16" s="45">
        <v>42824</v>
      </c>
      <c r="R16" s="41" t="s">
        <v>720</v>
      </c>
      <c r="S16" s="41" t="s">
        <v>720</v>
      </c>
      <c r="T16" s="41" t="s">
        <v>720</v>
      </c>
      <c r="U16" s="41" t="s">
        <v>720</v>
      </c>
      <c r="V16" s="41" t="s">
        <v>720</v>
      </c>
      <c r="W16" s="41" t="s">
        <v>720</v>
      </c>
      <c r="X16" s="51">
        <v>42849</v>
      </c>
      <c r="Y16" s="40" t="s">
        <v>5285</v>
      </c>
      <c r="Z16" s="43">
        <v>42865</v>
      </c>
      <c r="AA16" s="41"/>
      <c r="AB16" s="41"/>
      <c r="AC16" s="41">
        <v>3.1E-2</v>
      </c>
      <c r="AD16" s="41"/>
      <c r="AE16" s="41"/>
      <c r="AF16" s="41"/>
      <c r="AG16" s="41"/>
      <c r="AH16" s="41" t="s">
        <v>720</v>
      </c>
      <c r="AI16" s="41" t="s">
        <v>720</v>
      </c>
      <c r="AJ16" s="41" t="s">
        <v>720</v>
      </c>
      <c r="AK16" s="41" t="s">
        <v>720</v>
      </c>
      <c r="AL16" s="41">
        <v>295</v>
      </c>
      <c r="AM16" s="43">
        <v>42928</v>
      </c>
      <c r="AN16" s="41" t="s">
        <v>1156</v>
      </c>
      <c r="AO16" s="40"/>
      <c r="AP16" s="51">
        <v>42937</v>
      </c>
      <c r="AQ16" s="40"/>
      <c r="AR16" s="40"/>
      <c r="AS16" s="40"/>
      <c r="AT16" s="40"/>
      <c r="AU16" s="40"/>
      <c r="AV16" s="40"/>
      <c r="AW16" s="40"/>
      <c r="AX16" s="40"/>
      <c r="AY16" s="40"/>
      <c r="AZ16" s="40"/>
      <c r="BA16" s="40"/>
      <c r="BB16" s="40"/>
      <c r="BC16" s="40"/>
      <c r="BD16" s="40"/>
      <c r="BE16" s="40"/>
      <c r="BF16" s="40"/>
      <c r="BG16" s="266" t="s">
        <v>5849</v>
      </c>
      <c r="BH16" s="62"/>
      <c r="BI16" s="62"/>
    </row>
    <row r="17" spans="1:61" ht="25.5">
      <c r="A17" s="33" t="s">
        <v>5861</v>
      </c>
      <c r="B17" s="61" t="s">
        <v>5862</v>
      </c>
      <c r="C17" s="225" t="s">
        <v>5863</v>
      </c>
      <c r="D17" s="167" t="s">
        <v>5864</v>
      </c>
      <c r="E17" s="38">
        <v>74352282</v>
      </c>
      <c r="F17" s="40" t="s">
        <v>322</v>
      </c>
      <c r="G17" s="40" t="s">
        <v>5865</v>
      </c>
      <c r="H17" s="40" t="s">
        <v>3781</v>
      </c>
      <c r="I17" s="41" t="s">
        <v>70</v>
      </c>
      <c r="J17" s="40" t="s">
        <v>3248</v>
      </c>
      <c r="K17" s="40"/>
      <c r="L17" s="64">
        <v>130876</v>
      </c>
      <c r="M17" s="51">
        <v>42691</v>
      </c>
      <c r="N17" s="41" t="s">
        <v>720</v>
      </c>
      <c r="O17" s="41" t="s">
        <v>720</v>
      </c>
      <c r="P17" s="44" t="s">
        <v>5866</v>
      </c>
      <c r="Q17" s="45">
        <v>42852</v>
      </c>
      <c r="R17" s="41" t="s">
        <v>720</v>
      </c>
      <c r="S17" s="41" t="s">
        <v>720</v>
      </c>
      <c r="T17" s="41" t="s">
        <v>720</v>
      </c>
      <c r="U17" s="41" t="s">
        <v>720</v>
      </c>
      <c r="V17" s="41" t="s">
        <v>720</v>
      </c>
      <c r="W17" s="41" t="s">
        <v>720</v>
      </c>
      <c r="X17" s="51">
        <v>42885</v>
      </c>
      <c r="Y17" s="40" t="s">
        <v>5285</v>
      </c>
      <c r="Z17" s="43">
        <v>42935</v>
      </c>
      <c r="AA17" s="41"/>
      <c r="AB17" s="41"/>
      <c r="AC17" s="41"/>
      <c r="AD17" s="41"/>
      <c r="AE17" s="41"/>
      <c r="AF17" s="41"/>
      <c r="AG17" s="41"/>
      <c r="AH17" s="41" t="s">
        <v>720</v>
      </c>
      <c r="AI17" s="41" t="s">
        <v>720</v>
      </c>
      <c r="AJ17" s="41" t="s">
        <v>720</v>
      </c>
      <c r="AK17" s="41" t="s">
        <v>720</v>
      </c>
      <c r="AL17" s="41">
        <v>461</v>
      </c>
      <c r="AM17" s="43">
        <v>42983</v>
      </c>
      <c r="AN17" s="41" t="s">
        <v>1156</v>
      </c>
      <c r="AO17" s="40"/>
      <c r="AP17" s="51">
        <v>43006</v>
      </c>
      <c r="AQ17" s="40"/>
      <c r="AR17" s="40"/>
      <c r="AS17" s="40"/>
      <c r="AT17" s="40"/>
      <c r="AU17" s="40"/>
      <c r="AV17" s="40"/>
      <c r="AW17" s="40"/>
      <c r="AX17" s="40"/>
      <c r="AY17" s="40"/>
      <c r="AZ17" s="40"/>
      <c r="BA17" s="40"/>
      <c r="BB17" s="40"/>
      <c r="BC17" s="40"/>
      <c r="BD17" s="40"/>
      <c r="BE17" s="40"/>
      <c r="BF17" s="40"/>
      <c r="BG17" s="40"/>
      <c r="BH17" s="62"/>
      <c r="BI17" s="62"/>
    </row>
    <row r="18" spans="1:61">
      <c r="A18" s="33" t="s">
        <v>5867</v>
      </c>
      <c r="B18" s="51">
        <v>42762</v>
      </c>
      <c r="C18" s="225" t="s">
        <v>5868</v>
      </c>
      <c r="D18" s="40" t="s">
        <v>5869</v>
      </c>
      <c r="E18" s="38">
        <v>24129129</v>
      </c>
      <c r="F18" s="40" t="s">
        <v>584</v>
      </c>
      <c r="G18" s="40" t="s">
        <v>5870</v>
      </c>
      <c r="H18" s="40" t="s">
        <v>3781</v>
      </c>
      <c r="I18" s="41" t="s">
        <v>70</v>
      </c>
      <c r="J18" s="40" t="s">
        <v>913</v>
      </c>
      <c r="K18" s="40"/>
      <c r="L18" s="64">
        <v>98000</v>
      </c>
      <c r="M18" s="51">
        <v>42755</v>
      </c>
      <c r="N18" s="41" t="s">
        <v>720</v>
      </c>
      <c r="O18" s="41" t="s">
        <v>720</v>
      </c>
      <c r="P18" s="44" t="s">
        <v>5871</v>
      </c>
      <c r="Q18" s="45">
        <v>42852</v>
      </c>
      <c r="R18" s="41" t="s">
        <v>720</v>
      </c>
      <c r="S18" s="41" t="s">
        <v>720</v>
      </c>
      <c r="T18" s="41" t="s">
        <v>720</v>
      </c>
      <c r="U18" s="41" t="s">
        <v>720</v>
      </c>
      <c r="V18" s="41" t="s">
        <v>720</v>
      </c>
      <c r="W18" s="41" t="s">
        <v>720</v>
      </c>
      <c r="X18" s="51">
        <v>42878</v>
      </c>
      <c r="Y18" s="40" t="s">
        <v>5256</v>
      </c>
      <c r="Z18" s="43">
        <v>42930</v>
      </c>
      <c r="AA18" s="41"/>
      <c r="AB18" s="41"/>
      <c r="AC18" s="41">
        <v>3.0000000000000001E-3</v>
      </c>
      <c r="AD18" s="41"/>
      <c r="AE18" s="41"/>
      <c r="AF18" s="41"/>
      <c r="AG18" s="41"/>
      <c r="AH18" s="41" t="s">
        <v>720</v>
      </c>
      <c r="AI18" s="41" t="s">
        <v>720</v>
      </c>
      <c r="AJ18" s="41" t="s">
        <v>720</v>
      </c>
      <c r="AK18" s="41" t="s">
        <v>720</v>
      </c>
      <c r="AL18" s="41">
        <v>516</v>
      </c>
      <c r="AM18" s="43">
        <v>42996</v>
      </c>
      <c r="AN18" s="41" t="s">
        <v>1156</v>
      </c>
      <c r="AO18" s="40"/>
      <c r="AP18" s="51">
        <v>43026</v>
      </c>
      <c r="AQ18" s="40"/>
      <c r="AR18" s="40"/>
      <c r="AS18" s="40"/>
      <c r="AT18" s="40"/>
      <c r="AU18" s="40"/>
      <c r="AV18" s="40"/>
      <c r="AW18" s="40"/>
      <c r="AX18" s="40"/>
      <c r="AY18" s="40"/>
      <c r="AZ18" s="40"/>
      <c r="BA18" s="40"/>
      <c r="BB18" s="40"/>
      <c r="BC18" s="40"/>
      <c r="BD18" s="40"/>
      <c r="BE18" s="40"/>
      <c r="BF18" s="40"/>
      <c r="BG18" s="266" t="s">
        <v>5849</v>
      </c>
      <c r="BH18" s="62"/>
      <c r="BI18" s="62"/>
    </row>
    <row r="19" spans="1:61" s="2647" customFormat="1" ht="51">
      <c r="A19" s="2056" t="s">
        <v>5872</v>
      </c>
      <c r="B19" s="2324">
        <v>42802</v>
      </c>
      <c r="C19" s="2643" t="s">
        <v>5873</v>
      </c>
      <c r="D19" s="2316" t="s">
        <v>5874</v>
      </c>
      <c r="E19" s="2644">
        <v>23423521</v>
      </c>
      <c r="F19" s="2316" t="s">
        <v>281</v>
      </c>
      <c r="G19" s="2316" t="s">
        <v>959</v>
      </c>
      <c r="H19" s="2316" t="s">
        <v>3781</v>
      </c>
      <c r="I19" s="2050" t="s">
        <v>90</v>
      </c>
      <c r="J19" s="2316" t="s">
        <v>100</v>
      </c>
      <c r="K19" s="2316"/>
      <c r="L19" s="2645">
        <v>100640</v>
      </c>
      <c r="M19" s="2324">
        <v>42802</v>
      </c>
      <c r="N19" s="2050" t="s">
        <v>720</v>
      </c>
      <c r="O19" s="2050" t="s">
        <v>720</v>
      </c>
      <c r="P19" s="2320" t="s">
        <v>5875</v>
      </c>
      <c r="Q19" s="2321">
        <v>42824</v>
      </c>
      <c r="R19" s="2050" t="s">
        <v>720</v>
      </c>
      <c r="S19" s="2050" t="s">
        <v>720</v>
      </c>
      <c r="T19" s="2050" t="s">
        <v>720</v>
      </c>
      <c r="U19" s="2050" t="s">
        <v>720</v>
      </c>
      <c r="V19" s="2050" t="s">
        <v>720</v>
      </c>
      <c r="W19" s="2050" t="s">
        <v>720</v>
      </c>
      <c r="X19" s="2324">
        <v>42853</v>
      </c>
      <c r="Y19" s="2316" t="s">
        <v>5256</v>
      </c>
      <c r="Z19" s="2319">
        <v>42894</v>
      </c>
      <c r="AA19" s="2050"/>
      <c r="AB19" s="2050"/>
      <c r="AC19" s="2050">
        <v>0.02</v>
      </c>
      <c r="AD19" s="2050"/>
      <c r="AE19" s="2050"/>
      <c r="AF19" s="2050"/>
      <c r="AG19" s="2050"/>
      <c r="AH19" s="2050" t="s">
        <v>720</v>
      </c>
      <c r="AI19" s="2050" t="s">
        <v>720</v>
      </c>
      <c r="AJ19" s="2050" t="s">
        <v>720</v>
      </c>
      <c r="AK19" s="2050" t="s">
        <v>720</v>
      </c>
      <c r="AL19" s="2050">
        <v>469</v>
      </c>
      <c r="AM19" s="2319">
        <v>42983</v>
      </c>
      <c r="AN19" s="2050" t="s">
        <v>1156</v>
      </c>
      <c r="AO19" s="2316"/>
      <c r="AP19" s="2324">
        <v>42991</v>
      </c>
      <c r="AQ19" s="2316"/>
      <c r="AR19" s="2316"/>
      <c r="AS19" s="2316"/>
      <c r="AT19" s="2316"/>
      <c r="AU19" s="2316"/>
      <c r="AV19" s="2316" t="s">
        <v>1153</v>
      </c>
      <c r="AW19" s="2316" t="s">
        <v>1153</v>
      </c>
      <c r="AX19" s="2316" t="s">
        <v>1153</v>
      </c>
      <c r="AY19" s="2316" t="s">
        <v>1153</v>
      </c>
      <c r="AZ19" s="2316" t="s">
        <v>1153</v>
      </c>
      <c r="BA19" s="2316" t="s">
        <v>1153</v>
      </c>
      <c r="BB19" s="2316" t="s">
        <v>1153</v>
      </c>
      <c r="BC19" s="2316" t="s">
        <v>1153</v>
      </c>
      <c r="BD19" s="2324">
        <v>44533</v>
      </c>
      <c r="BE19" s="2324" t="s">
        <v>11335</v>
      </c>
      <c r="BF19" s="2324">
        <v>44550</v>
      </c>
      <c r="BG19" s="2323" t="s">
        <v>11334</v>
      </c>
      <c r="BH19" s="2647" t="s">
        <v>7270</v>
      </c>
      <c r="BI19" s="2758">
        <v>46017</v>
      </c>
    </row>
    <row r="20" spans="1:61">
      <c r="A20" s="33" t="s">
        <v>5876</v>
      </c>
      <c r="B20" s="51">
        <v>42802</v>
      </c>
      <c r="C20" s="225" t="s">
        <v>5877</v>
      </c>
      <c r="D20" s="40" t="s">
        <v>5878</v>
      </c>
      <c r="E20" s="38">
        <v>6756109</v>
      </c>
      <c r="F20" s="40" t="s">
        <v>1064</v>
      </c>
      <c r="G20" s="40" t="s">
        <v>5042</v>
      </c>
      <c r="H20" s="40" t="s">
        <v>3781</v>
      </c>
      <c r="I20" s="41" t="s">
        <v>142</v>
      </c>
      <c r="J20" s="40" t="s">
        <v>1194</v>
      </c>
      <c r="K20" s="40"/>
      <c r="L20" s="64">
        <v>100640</v>
      </c>
      <c r="M20" s="51" t="s">
        <v>5879</v>
      </c>
      <c r="N20" s="41" t="s">
        <v>720</v>
      </c>
      <c r="O20" s="41" t="s">
        <v>720</v>
      </c>
      <c r="P20" s="44" t="s">
        <v>4598</v>
      </c>
      <c r="Q20" s="45">
        <v>42852</v>
      </c>
      <c r="R20" s="41" t="s">
        <v>720</v>
      </c>
      <c r="S20" s="41" t="s">
        <v>720</v>
      </c>
      <c r="T20" s="41" t="s">
        <v>720</v>
      </c>
      <c r="U20" s="41" t="s">
        <v>720</v>
      </c>
      <c r="V20" s="41" t="s">
        <v>720</v>
      </c>
      <c r="W20" s="41" t="s">
        <v>720</v>
      </c>
      <c r="X20" s="51">
        <v>42878</v>
      </c>
      <c r="Y20" s="40" t="s">
        <v>4938</v>
      </c>
      <c r="Z20" s="43">
        <v>42923</v>
      </c>
      <c r="AA20" s="41"/>
      <c r="AB20" s="41"/>
      <c r="AC20" s="41">
        <v>0.02</v>
      </c>
      <c r="AD20" s="41"/>
      <c r="AE20" s="41"/>
      <c r="AF20" s="41"/>
      <c r="AG20" s="41"/>
      <c r="AH20" s="41" t="s">
        <v>720</v>
      </c>
      <c r="AI20" s="41" t="s">
        <v>720</v>
      </c>
      <c r="AJ20" s="41" t="s">
        <v>720</v>
      </c>
      <c r="AK20" s="41" t="s">
        <v>720</v>
      </c>
      <c r="AL20" s="41">
        <v>513</v>
      </c>
      <c r="AM20" s="43">
        <v>42996</v>
      </c>
      <c r="AN20" s="41" t="s">
        <v>1156</v>
      </c>
      <c r="AO20" s="40"/>
      <c r="AP20" s="51">
        <v>43026</v>
      </c>
      <c r="AQ20" s="40"/>
      <c r="AR20" s="40"/>
      <c r="AS20" s="40"/>
      <c r="AT20" s="40"/>
      <c r="AU20" s="40"/>
      <c r="AV20" s="40"/>
      <c r="AW20" s="40"/>
      <c r="AX20" s="40"/>
      <c r="AY20" s="40"/>
      <c r="AZ20" s="40"/>
      <c r="BA20" s="40"/>
      <c r="BB20" s="40"/>
      <c r="BC20" s="40"/>
      <c r="BD20" s="40"/>
      <c r="BE20" s="40"/>
      <c r="BF20" s="40"/>
      <c r="BG20" s="266" t="s">
        <v>5849</v>
      </c>
      <c r="BH20" s="62"/>
      <c r="BI20" s="62"/>
    </row>
    <row r="21" spans="1:61" ht="76.5">
      <c r="A21" s="33" t="s">
        <v>5802</v>
      </c>
      <c r="B21" s="51">
        <v>42779</v>
      </c>
      <c r="C21" s="225" t="s">
        <v>5803</v>
      </c>
      <c r="D21" s="48" t="s">
        <v>7461</v>
      </c>
      <c r="E21" s="38" t="s">
        <v>5805</v>
      </c>
      <c r="F21" s="40" t="s">
        <v>67</v>
      </c>
      <c r="G21" s="40" t="s">
        <v>323</v>
      </c>
      <c r="H21" s="40" t="s">
        <v>3781</v>
      </c>
      <c r="I21" s="41" t="s">
        <v>70</v>
      </c>
      <c r="J21" s="40" t="s">
        <v>5807</v>
      </c>
      <c r="K21" s="40" t="s">
        <v>427</v>
      </c>
      <c r="L21" s="64"/>
      <c r="M21" s="51"/>
      <c r="N21" s="41" t="s">
        <v>1153</v>
      </c>
      <c r="O21" s="41" t="s">
        <v>1153</v>
      </c>
      <c r="P21" s="44" t="s">
        <v>1153</v>
      </c>
      <c r="Q21" s="45" t="s">
        <v>1153</v>
      </c>
      <c r="R21" s="41">
        <v>607</v>
      </c>
      <c r="S21" s="43">
        <v>42983</v>
      </c>
      <c r="T21" s="41" t="s">
        <v>7462</v>
      </c>
      <c r="U21" s="43">
        <v>42983</v>
      </c>
      <c r="V21" s="41"/>
      <c r="W21" s="43">
        <v>42921</v>
      </c>
      <c r="X21" s="61" t="s">
        <v>7467</v>
      </c>
      <c r="Y21" s="48" t="s">
        <v>7468</v>
      </c>
      <c r="Z21" s="34" t="s">
        <v>7469</v>
      </c>
      <c r="AA21" s="41"/>
      <c r="AB21" s="41">
        <v>7.82</v>
      </c>
      <c r="AC21" s="41">
        <v>2.89</v>
      </c>
      <c r="AD21" s="41"/>
      <c r="AE21" s="41">
        <v>228</v>
      </c>
      <c r="AF21" s="41"/>
      <c r="AG21" s="33" t="s">
        <v>7471</v>
      </c>
      <c r="AH21" s="33" t="s">
        <v>7463</v>
      </c>
      <c r="AI21" s="34" t="s">
        <v>7464</v>
      </c>
      <c r="AJ21" s="33" t="s">
        <v>7465</v>
      </c>
      <c r="AK21" s="34" t="s">
        <v>7466</v>
      </c>
      <c r="AL21" s="41">
        <v>739</v>
      </c>
      <c r="AM21" s="43">
        <v>43747</v>
      </c>
      <c r="AN21" s="41" t="s">
        <v>1156</v>
      </c>
      <c r="AO21" s="40" t="s">
        <v>1153</v>
      </c>
      <c r="AP21" s="51">
        <v>43755</v>
      </c>
      <c r="AQ21" s="40"/>
      <c r="AR21" s="40" t="s">
        <v>1153</v>
      </c>
      <c r="AS21" s="40" t="s">
        <v>1153</v>
      </c>
      <c r="AT21" s="40" t="s">
        <v>1153</v>
      </c>
      <c r="AU21" s="40" t="s">
        <v>1153</v>
      </c>
      <c r="AV21" s="40" t="s">
        <v>1153</v>
      </c>
      <c r="AW21" s="40" t="s">
        <v>1153</v>
      </c>
      <c r="AX21" s="40" t="s">
        <v>1153</v>
      </c>
      <c r="AY21" s="40" t="s">
        <v>1153</v>
      </c>
      <c r="AZ21" s="40" t="s">
        <v>1153</v>
      </c>
      <c r="BA21" s="40" t="s">
        <v>1153</v>
      </c>
      <c r="BB21" s="40">
        <v>662</v>
      </c>
      <c r="BC21" s="51">
        <v>45539</v>
      </c>
      <c r="BD21" s="51">
        <v>45195</v>
      </c>
      <c r="BE21" s="40" t="s">
        <v>7073</v>
      </c>
      <c r="BF21" s="51">
        <v>45522</v>
      </c>
      <c r="BG21" s="840" t="s">
        <v>7470</v>
      </c>
      <c r="BH21" s="40" t="s">
        <v>1986</v>
      </c>
      <c r="BI21" s="51">
        <v>44835</v>
      </c>
    </row>
    <row r="22" spans="1:61" ht="23.25" customHeight="1">
      <c r="A22" s="33"/>
      <c r="B22" s="51"/>
      <c r="C22" s="225"/>
      <c r="D22" s="48"/>
      <c r="E22" s="38"/>
      <c r="F22" s="40"/>
      <c r="G22" s="40"/>
      <c r="H22" s="40"/>
      <c r="I22" s="41"/>
      <c r="J22" s="40"/>
      <c r="K22" s="40"/>
      <c r="L22" s="64"/>
      <c r="M22" s="51"/>
      <c r="N22" s="41"/>
      <c r="O22" s="41"/>
      <c r="P22" s="44"/>
      <c r="Q22" s="45"/>
      <c r="R22" s="41"/>
      <c r="S22" s="43"/>
      <c r="T22" s="41"/>
      <c r="U22" s="43"/>
      <c r="V22" s="41"/>
      <c r="W22" s="43"/>
      <c r="X22" s="61"/>
      <c r="Y22" s="48"/>
      <c r="Z22" s="34"/>
      <c r="AA22" s="41"/>
      <c r="AB22" s="41"/>
      <c r="AC22" s="41"/>
      <c r="AD22" s="41"/>
      <c r="AE22" s="41"/>
      <c r="AF22" s="41"/>
      <c r="AG22" s="33"/>
      <c r="AH22" s="33"/>
      <c r="AI22" s="34"/>
      <c r="AJ22" s="33"/>
      <c r="AK22" s="34"/>
      <c r="AL22" s="41"/>
      <c r="AM22" s="43"/>
      <c r="AN22" s="41"/>
      <c r="AO22" s="40"/>
      <c r="AP22" s="51"/>
      <c r="AQ22" s="40"/>
      <c r="AR22" s="40"/>
      <c r="AS22" s="40"/>
      <c r="AT22" s="40"/>
      <c r="AU22" s="40"/>
      <c r="AV22" s="40"/>
      <c r="AW22" s="40"/>
      <c r="AX22" s="40"/>
      <c r="AY22" s="40"/>
      <c r="AZ22" s="40"/>
      <c r="BA22" s="40"/>
      <c r="BB22" s="40"/>
      <c r="BC22" s="51"/>
      <c r="BD22" s="51"/>
      <c r="BE22" s="40"/>
      <c r="BF22" s="51"/>
      <c r="BG22" s="840"/>
      <c r="BI22" s="51"/>
    </row>
    <row r="23" spans="1:61" ht="23.25" customHeight="1">
      <c r="A23" s="33" t="s">
        <v>5880</v>
      </c>
      <c r="B23" s="51">
        <v>42803</v>
      </c>
      <c r="C23" s="225" t="s">
        <v>5881</v>
      </c>
      <c r="D23" s="40" t="s">
        <v>5882</v>
      </c>
      <c r="E23" s="38">
        <v>74364654</v>
      </c>
      <c r="F23" s="40" t="s">
        <v>949</v>
      </c>
      <c r="G23" s="40" t="s">
        <v>950</v>
      </c>
      <c r="H23" s="40" t="s">
        <v>3781</v>
      </c>
      <c r="I23" s="41" t="s">
        <v>90</v>
      </c>
      <c r="J23" s="40" t="s">
        <v>100</v>
      </c>
      <c r="K23" s="40"/>
      <c r="L23" s="64">
        <v>98800</v>
      </c>
      <c r="M23" s="51">
        <v>42800</v>
      </c>
      <c r="N23" s="41" t="s">
        <v>720</v>
      </c>
      <c r="O23" s="41" t="s">
        <v>720</v>
      </c>
      <c r="P23" s="44" t="s">
        <v>5883</v>
      </c>
      <c r="Q23" s="45">
        <v>42852</v>
      </c>
      <c r="R23" s="41" t="s">
        <v>720</v>
      </c>
      <c r="S23" s="41" t="s">
        <v>720</v>
      </c>
      <c r="T23" s="41" t="s">
        <v>720</v>
      </c>
      <c r="U23" s="41" t="s">
        <v>720</v>
      </c>
      <c r="V23" s="41" t="s">
        <v>720</v>
      </c>
      <c r="W23" s="41" t="s">
        <v>720</v>
      </c>
      <c r="X23" s="51">
        <v>42878</v>
      </c>
      <c r="Y23" s="40" t="s">
        <v>4837</v>
      </c>
      <c r="Z23" s="43">
        <v>42891</v>
      </c>
      <c r="AA23" s="41" t="s">
        <v>1153</v>
      </c>
      <c r="AB23" s="41" t="s">
        <v>1153</v>
      </c>
      <c r="AC23" s="41" t="s">
        <v>1153</v>
      </c>
      <c r="AD23" s="41" t="s">
        <v>1153</v>
      </c>
      <c r="AE23" s="41" t="s">
        <v>1153</v>
      </c>
      <c r="AF23" s="41" t="s">
        <v>1153</v>
      </c>
      <c r="AG23" s="41" t="s">
        <v>1153</v>
      </c>
      <c r="AH23" s="41" t="s">
        <v>5884</v>
      </c>
      <c r="AI23" s="43">
        <v>42955</v>
      </c>
      <c r="AJ23" s="41" t="s">
        <v>5885</v>
      </c>
      <c r="AK23" s="41" t="s">
        <v>720</v>
      </c>
      <c r="AL23" s="41"/>
      <c r="AM23" s="43"/>
      <c r="AN23" s="41"/>
      <c r="AO23" s="40"/>
      <c r="AP23" s="40"/>
      <c r="AQ23" s="40"/>
      <c r="AR23" s="40"/>
      <c r="AS23" s="40"/>
      <c r="AT23" s="40"/>
      <c r="AU23" s="40"/>
      <c r="AV23" s="40"/>
      <c r="AW23" s="40"/>
      <c r="AX23" s="40"/>
      <c r="AY23" s="40"/>
      <c r="AZ23" s="40"/>
      <c r="BA23" s="40"/>
      <c r="BB23" s="40"/>
      <c r="BC23" s="40"/>
      <c r="BD23" s="40"/>
      <c r="BE23" s="40"/>
      <c r="BF23" s="40"/>
      <c r="BG23" s="180" t="s">
        <v>5886</v>
      </c>
    </row>
    <row r="24" spans="1:61" ht="21" customHeight="1">
      <c r="A24" s="33" t="s">
        <v>5887</v>
      </c>
      <c r="B24" s="51">
        <v>42803</v>
      </c>
      <c r="C24" s="225" t="s">
        <v>5888</v>
      </c>
      <c r="D24" s="40" t="s">
        <v>5889</v>
      </c>
      <c r="E24" s="54" t="s">
        <v>5890</v>
      </c>
      <c r="F24" s="40" t="s">
        <v>474</v>
      </c>
      <c r="G24" s="40" t="s">
        <v>574</v>
      </c>
      <c r="H24" s="40" t="s">
        <v>3781</v>
      </c>
      <c r="I24" s="41" t="s">
        <v>70</v>
      </c>
      <c r="J24" s="40" t="s">
        <v>631</v>
      </c>
      <c r="K24" s="40"/>
      <c r="L24" s="64">
        <v>98800</v>
      </c>
      <c r="M24" s="51" t="s">
        <v>5891</v>
      </c>
      <c r="N24" s="41" t="s">
        <v>720</v>
      </c>
      <c r="O24" s="41" t="s">
        <v>720</v>
      </c>
      <c r="P24" s="44" t="s">
        <v>4301</v>
      </c>
      <c r="Q24" s="45">
        <v>42824</v>
      </c>
      <c r="R24" s="41"/>
      <c r="S24" s="41"/>
      <c r="T24" s="41"/>
      <c r="U24" s="41"/>
      <c r="V24" s="41"/>
      <c r="W24" s="41"/>
      <c r="X24" s="51">
        <v>42851</v>
      </c>
      <c r="Y24" s="40" t="s">
        <v>4837</v>
      </c>
      <c r="Z24" s="43">
        <v>42867</v>
      </c>
      <c r="AA24" s="41"/>
      <c r="AB24" s="41"/>
      <c r="AC24" s="41">
        <v>0.03</v>
      </c>
      <c r="AD24" s="41"/>
      <c r="AE24" s="41"/>
      <c r="AF24" s="41"/>
      <c r="AG24" s="41"/>
      <c r="AH24" s="41" t="s">
        <v>720</v>
      </c>
      <c r="AI24" s="41" t="s">
        <v>720</v>
      </c>
      <c r="AJ24" s="41" t="s">
        <v>720</v>
      </c>
      <c r="AK24" s="41" t="s">
        <v>720</v>
      </c>
      <c r="AL24" s="41">
        <v>313</v>
      </c>
      <c r="AM24" s="43">
        <v>42935</v>
      </c>
      <c r="AN24" s="41" t="s">
        <v>3817</v>
      </c>
      <c r="AO24" s="40"/>
      <c r="AP24" s="51">
        <v>42951</v>
      </c>
      <c r="AQ24" s="40"/>
      <c r="AR24" s="40"/>
      <c r="AS24" s="40"/>
      <c r="AT24" s="40"/>
      <c r="AU24" s="40"/>
      <c r="AV24" s="40"/>
      <c r="AW24" s="40"/>
      <c r="AX24" s="40"/>
      <c r="AY24" s="40"/>
      <c r="AZ24" s="40"/>
      <c r="BA24" s="40"/>
      <c r="BB24" s="40"/>
      <c r="BC24" s="40"/>
      <c r="BD24" s="40"/>
      <c r="BE24" s="40"/>
      <c r="BF24" s="40"/>
      <c r="BG24" s="266" t="s">
        <v>5849</v>
      </c>
      <c r="BH24" s="62"/>
      <c r="BI24" s="62"/>
    </row>
    <row r="25" spans="1:61" ht="49.5" customHeight="1">
      <c r="A25" s="33" t="s">
        <v>5892</v>
      </c>
      <c r="B25" s="51">
        <v>42782</v>
      </c>
      <c r="C25" s="225" t="s">
        <v>5893</v>
      </c>
      <c r="D25" s="40" t="s">
        <v>5894</v>
      </c>
      <c r="E25" s="41">
        <v>4137212</v>
      </c>
      <c r="F25" s="51" t="s">
        <v>1279</v>
      </c>
      <c r="G25" s="225" t="s">
        <v>5895</v>
      </c>
      <c r="H25" s="40" t="s">
        <v>3781</v>
      </c>
      <c r="I25" s="41" t="s">
        <v>90</v>
      </c>
      <c r="J25" s="51" t="s">
        <v>5896</v>
      </c>
      <c r="K25" s="40"/>
      <c r="L25" s="64">
        <v>98725</v>
      </c>
      <c r="M25" s="51">
        <v>42782</v>
      </c>
      <c r="N25" s="41" t="s">
        <v>720</v>
      </c>
      <c r="O25" s="41" t="s">
        <v>720</v>
      </c>
      <c r="P25" s="44" t="s">
        <v>5897</v>
      </c>
      <c r="Q25" s="45">
        <v>42811</v>
      </c>
      <c r="R25" s="41" t="s">
        <v>720</v>
      </c>
      <c r="S25" s="41" t="s">
        <v>720</v>
      </c>
      <c r="T25" s="41" t="s">
        <v>720</v>
      </c>
      <c r="U25" s="41" t="s">
        <v>720</v>
      </c>
      <c r="V25" s="41" t="s">
        <v>720</v>
      </c>
      <c r="W25" s="41" t="s">
        <v>720</v>
      </c>
      <c r="X25" s="51">
        <v>42832</v>
      </c>
      <c r="Y25" s="40" t="s">
        <v>5285</v>
      </c>
      <c r="Z25" s="43">
        <v>42859</v>
      </c>
      <c r="AA25" s="41"/>
      <c r="AB25" s="41"/>
      <c r="AC25" s="41">
        <v>2.4299999999999999E-2</v>
      </c>
      <c r="AD25" s="41"/>
      <c r="AE25" s="41"/>
      <c r="AF25" s="41"/>
      <c r="AG25" s="41"/>
      <c r="AH25" s="41" t="s">
        <v>720</v>
      </c>
      <c r="AI25" s="41" t="s">
        <v>720</v>
      </c>
      <c r="AJ25" s="41" t="s">
        <v>720</v>
      </c>
      <c r="AK25" s="41" t="s">
        <v>720</v>
      </c>
      <c r="AL25" s="41">
        <v>194</v>
      </c>
      <c r="AM25" s="43">
        <v>42893</v>
      </c>
      <c r="AN25" s="41" t="s">
        <v>1156</v>
      </c>
      <c r="AO25" s="40"/>
      <c r="AP25" s="51">
        <v>42923</v>
      </c>
      <c r="AQ25" s="40"/>
      <c r="AR25" s="40"/>
      <c r="AS25" s="40"/>
      <c r="AT25" s="40"/>
      <c r="AU25" s="40"/>
      <c r="AV25" s="40"/>
      <c r="AW25" s="40"/>
      <c r="AX25" s="40"/>
      <c r="AY25" s="40"/>
      <c r="AZ25" s="40"/>
      <c r="BA25" s="40"/>
      <c r="BB25" s="40"/>
      <c r="BC25" s="40"/>
      <c r="BD25" s="40"/>
      <c r="BE25" s="40"/>
      <c r="BF25" s="40"/>
      <c r="BG25" s="292" t="s">
        <v>5898</v>
      </c>
      <c r="BH25" s="62"/>
      <c r="BI25" s="62"/>
    </row>
    <row r="26" spans="1:61" ht="55.5" customHeight="1">
      <c r="A26" s="33" t="s">
        <v>5899</v>
      </c>
      <c r="B26" s="51">
        <v>42786</v>
      </c>
      <c r="C26" s="225" t="s">
        <v>5900</v>
      </c>
      <c r="D26" s="40" t="s">
        <v>5901</v>
      </c>
      <c r="E26" s="41">
        <v>74339314</v>
      </c>
      <c r="F26" s="51" t="s">
        <v>88</v>
      </c>
      <c r="G26" s="225" t="s">
        <v>5691</v>
      </c>
      <c r="H26" s="40" t="s">
        <v>3781</v>
      </c>
      <c r="I26" s="41" t="s">
        <v>100</v>
      </c>
      <c r="J26" s="51" t="s">
        <v>1715</v>
      </c>
      <c r="K26" s="40" t="s">
        <v>1308</v>
      </c>
      <c r="L26" s="64">
        <v>98724</v>
      </c>
      <c r="M26" s="51">
        <v>42784</v>
      </c>
      <c r="N26" s="41" t="s">
        <v>720</v>
      </c>
      <c r="O26" s="41" t="s">
        <v>720</v>
      </c>
      <c r="P26" s="44" t="s">
        <v>1550</v>
      </c>
      <c r="Q26" s="45">
        <v>42852</v>
      </c>
      <c r="R26" s="41" t="s">
        <v>720</v>
      </c>
      <c r="S26" s="41" t="s">
        <v>720</v>
      </c>
      <c r="T26" s="41" t="s">
        <v>720</v>
      </c>
      <c r="U26" s="41" t="s">
        <v>720</v>
      </c>
      <c r="V26" s="41" t="s">
        <v>720</v>
      </c>
      <c r="W26" s="41" t="s">
        <v>720</v>
      </c>
      <c r="X26" s="51">
        <v>42878</v>
      </c>
      <c r="Y26" s="40" t="s">
        <v>4803</v>
      </c>
      <c r="Z26" s="43">
        <v>42891</v>
      </c>
      <c r="AA26" s="41">
        <v>0.187</v>
      </c>
      <c r="AB26" s="41">
        <v>0.105</v>
      </c>
      <c r="AC26" s="41">
        <v>7.3999999999999996E-2</v>
      </c>
      <c r="AD26" s="41">
        <v>3.1E-2</v>
      </c>
      <c r="AE26" s="41"/>
      <c r="AF26" s="223" t="s">
        <v>5902</v>
      </c>
      <c r="AG26" s="223" t="s">
        <v>5902</v>
      </c>
      <c r="AH26" s="41" t="s">
        <v>720</v>
      </c>
      <c r="AI26" s="41" t="s">
        <v>720</v>
      </c>
      <c r="AJ26" s="41" t="s">
        <v>720</v>
      </c>
      <c r="AK26" s="41" t="s">
        <v>720</v>
      </c>
      <c r="AL26" s="41">
        <v>517</v>
      </c>
      <c r="AM26" s="43">
        <v>42996</v>
      </c>
      <c r="AN26" s="41" t="s">
        <v>1156</v>
      </c>
      <c r="AO26" s="40"/>
      <c r="AP26" s="51">
        <v>43011</v>
      </c>
      <c r="AQ26" s="40"/>
      <c r="AR26" s="40"/>
      <c r="AS26" s="40"/>
      <c r="AT26" s="40"/>
      <c r="AU26" s="40"/>
      <c r="AV26" s="40"/>
      <c r="AW26" s="40"/>
      <c r="AX26" s="40"/>
      <c r="AY26" s="40"/>
      <c r="AZ26" s="40"/>
      <c r="BA26" s="40"/>
      <c r="BB26" s="40"/>
      <c r="BC26" s="40"/>
      <c r="BD26" s="40"/>
      <c r="BE26" s="40"/>
      <c r="BF26" s="40"/>
      <c r="BG26" s="292" t="s">
        <v>5903</v>
      </c>
      <c r="BH26" s="62"/>
      <c r="BI26" s="62"/>
    </row>
    <row r="27" spans="1:61" ht="35.25" customHeight="1">
      <c r="A27" s="33" t="s">
        <v>5904</v>
      </c>
      <c r="B27" s="51">
        <v>42789</v>
      </c>
      <c r="C27" s="225" t="s">
        <v>5905</v>
      </c>
      <c r="D27" s="40" t="s">
        <v>5906</v>
      </c>
      <c r="E27" s="41" t="s">
        <v>5907</v>
      </c>
      <c r="F27" s="51" t="s">
        <v>1235</v>
      </c>
      <c r="G27" s="225" t="s">
        <v>3408</v>
      </c>
      <c r="H27" s="40" t="s">
        <v>3781</v>
      </c>
      <c r="I27" s="41" t="s">
        <v>5908</v>
      </c>
      <c r="J27" s="51" t="s">
        <v>90</v>
      </c>
      <c r="K27" s="40"/>
      <c r="L27" s="64">
        <v>98724</v>
      </c>
      <c r="M27" s="51">
        <v>42788</v>
      </c>
      <c r="N27" s="41" t="s">
        <v>720</v>
      </c>
      <c r="O27" s="41" t="s">
        <v>720</v>
      </c>
      <c r="P27" s="44" t="s">
        <v>1569</v>
      </c>
      <c r="Q27" s="45">
        <v>42852</v>
      </c>
      <c r="R27" s="41" t="s">
        <v>720</v>
      </c>
      <c r="S27" s="41" t="s">
        <v>720</v>
      </c>
      <c r="T27" s="41" t="s">
        <v>720</v>
      </c>
      <c r="U27" s="41" t="s">
        <v>720</v>
      </c>
      <c r="V27" s="41" t="s">
        <v>720</v>
      </c>
      <c r="W27" s="41" t="s">
        <v>720</v>
      </c>
      <c r="X27" s="51">
        <v>42880</v>
      </c>
      <c r="Y27" s="40" t="s">
        <v>4938</v>
      </c>
      <c r="Z27" s="43">
        <v>42900</v>
      </c>
      <c r="AA27" s="41"/>
      <c r="AB27" s="41"/>
      <c r="AC27" s="41"/>
      <c r="AD27" s="41"/>
      <c r="AE27" s="41"/>
      <c r="AF27" s="41"/>
      <c r="AG27" s="41"/>
      <c r="AH27" s="41" t="s">
        <v>5909</v>
      </c>
      <c r="AI27" s="43">
        <v>42928</v>
      </c>
      <c r="AJ27" s="41" t="s">
        <v>5910</v>
      </c>
      <c r="AK27" s="43">
        <v>43042</v>
      </c>
      <c r="AL27" s="41">
        <v>182</v>
      </c>
      <c r="AM27" s="43">
        <v>43213</v>
      </c>
      <c r="AN27" s="41" t="s">
        <v>1156</v>
      </c>
      <c r="AO27" s="40"/>
      <c r="AP27" s="51">
        <v>43214</v>
      </c>
      <c r="AQ27" s="40"/>
      <c r="AR27" s="40"/>
      <c r="AS27" s="40"/>
      <c r="AT27" s="40"/>
      <c r="AU27" s="40"/>
      <c r="AV27" s="40"/>
      <c r="AW27" s="40"/>
      <c r="AX27" s="40" t="s">
        <v>5911</v>
      </c>
      <c r="AY27" s="51">
        <v>43820</v>
      </c>
      <c r="AZ27" s="40"/>
      <c r="BA27" s="40"/>
      <c r="BB27" s="40">
        <v>664</v>
      </c>
      <c r="BC27" s="51">
        <v>43726</v>
      </c>
      <c r="BD27" s="40"/>
      <c r="BE27" s="40"/>
      <c r="BF27" s="40"/>
      <c r="BG27" s="48" t="s">
        <v>5912</v>
      </c>
      <c r="BH27" s="62"/>
      <c r="BI27" s="62"/>
    </row>
    <row r="28" spans="1:61" ht="19.5" customHeight="1">
      <c r="A28" s="33" t="s">
        <v>5913</v>
      </c>
      <c r="B28" s="51">
        <v>42790</v>
      </c>
      <c r="C28" s="225" t="s">
        <v>5914</v>
      </c>
      <c r="D28" s="40" t="s">
        <v>5915</v>
      </c>
      <c r="E28" s="41">
        <v>4221644</v>
      </c>
      <c r="F28" s="51" t="s">
        <v>239</v>
      </c>
      <c r="G28" s="225" t="s">
        <v>5916</v>
      </c>
      <c r="H28" s="40" t="s">
        <v>3781</v>
      </c>
      <c r="I28" s="41" t="s">
        <v>5917</v>
      </c>
      <c r="J28" s="51" t="s">
        <v>90</v>
      </c>
      <c r="K28" s="40"/>
      <c r="L28" s="64">
        <v>98724</v>
      </c>
      <c r="M28" s="51">
        <v>42790</v>
      </c>
      <c r="N28" s="41" t="s">
        <v>720</v>
      </c>
      <c r="O28" s="41" t="s">
        <v>720</v>
      </c>
      <c r="P28" s="44" t="s">
        <v>5918</v>
      </c>
      <c r="Q28" s="45">
        <v>42852</v>
      </c>
      <c r="R28" s="41" t="s">
        <v>720</v>
      </c>
      <c r="S28" s="41" t="s">
        <v>720</v>
      </c>
      <c r="T28" s="41" t="s">
        <v>720</v>
      </c>
      <c r="U28" s="41" t="s">
        <v>720</v>
      </c>
      <c r="V28" s="41" t="s">
        <v>720</v>
      </c>
      <c r="W28" s="41" t="s">
        <v>720</v>
      </c>
      <c r="X28" s="51">
        <v>42878</v>
      </c>
      <c r="Y28" s="40" t="s">
        <v>5285</v>
      </c>
      <c r="Z28" s="43">
        <v>42936</v>
      </c>
      <c r="AA28" s="41"/>
      <c r="AB28" s="41"/>
      <c r="AC28" s="41">
        <v>0.05</v>
      </c>
      <c r="AD28" s="41"/>
      <c r="AE28" s="41"/>
      <c r="AF28" s="41"/>
      <c r="AG28" s="41"/>
      <c r="AH28" s="41" t="s">
        <v>720</v>
      </c>
      <c r="AI28" s="41" t="s">
        <v>720</v>
      </c>
      <c r="AJ28" s="41" t="s">
        <v>720</v>
      </c>
      <c r="AK28" s="41" t="s">
        <v>720</v>
      </c>
      <c r="AL28" s="41">
        <v>470</v>
      </c>
      <c r="AM28" s="43">
        <v>42983</v>
      </c>
      <c r="AN28" s="41" t="s">
        <v>1156</v>
      </c>
      <c r="AO28" s="40"/>
      <c r="AP28" s="51">
        <v>42996</v>
      </c>
      <c r="AQ28" s="40"/>
      <c r="AR28" s="40"/>
      <c r="AS28" s="40"/>
      <c r="AT28" s="40"/>
      <c r="AU28" s="40"/>
      <c r="AV28" s="40"/>
      <c r="AW28" s="40"/>
      <c r="AX28" s="40" t="s">
        <v>5919</v>
      </c>
      <c r="AY28" s="51">
        <v>43177</v>
      </c>
      <c r="AZ28" s="40"/>
      <c r="BA28" s="40"/>
      <c r="BB28" s="40">
        <v>466</v>
      </c>
      <c r="BC28" s="51">
        <v>43312</v>
      </c>
      <c r="BD28" s="40"/>
      <c r="BE28" s="40"/>
      <c r="BF28" s="40"/>
      <c r="BG28" s="266" t="s">
        <v>5920</v>
      </c>
      <c r="BH28" s="62"/>
      <c r="BI28" s="62"/>
    </row>
    <row r="29" spans="1:61" ht="69.75" customHeight="1">
      <c r="A29" s="33" t="s">
        <v>5921</v>
      </c>
      <c r="B29" s="51">
        <v>42790</v>
      </c>
      <c r="C29" s="225" t="s">
        <v>5922</v>
      </c>
      <c r="D29" s="40" t="s">
        <v>5923</v>
      </c>
      <c r="E29" s="41">
        <v>79268597</v>
      </c>
      <c r="F29" s="51" t="s">
        <v>78</v>
      </c>
      <c r="G29" s="225" t="s">
        <v>228</v>
      </c>
      <c r="H29" s="40" t="s">
        <v>3781</v>
      </c>
      <c r="I29" s="41" t="s">
        <v>100</v>
      </c>
      <c r="J29" s="51" t="s">
        <v>70</v>
      </c>
      <c r="K29" s="40"/>
      <c r="L29" s="64">
        <v>98724</v>
      </c>
      <c r="M29" s="51">
        <v>42790</v>
      </c>
      <c r="N29" s="41" t="s">
        <v>720</v>
      </c>
      <c r="O29" s="41" t="s">
        <v>720</v>
      </c>
      <c r="P29" s="44" t="s">
        <v>5924</v>
      </c>
      <c r="Q29" s="45">
        <v>42852</v>
      </c>
      <c r="R29" s="41" t="s">
        <v>720</v>
      </c>
      <c r="S29" s="41" t="s">
        <v>720</v>
      </c>
      <c r="T29" s="41" t="s">
        <v>720</v>
      </c>
      <c r="U29" s="41" t="s">
        <v>720</v>
      </c>
      <c r="V29" s="41" t="s">
        <v>720</v>
      </c>
      <c r="W29" s="41" t="s">
        <v>720</v>
      </c>
      <c r="X29" s="51">
        <v>42880</v>
      </c>
      <c r="Y29" s="40" t="s">
        <v>4870</v>
      </c>
      <c r="Z29" s="43">
        <v>42892</v>
      </c>
      <c r="AA29" s="41"/>
      <c r="AB29" s="41"/>
      <c r="AC29" s="41">
        <v>1.3899999999999999E-2</v>
      </c>
      <c r="AD29" s="41"/>
      <c r="AE29" s="41"/>
      <c r="AF29" s="41"/>
      <c r="AG29" s="41"/>
      <c r="AH29" s="41" t="s">
        <v>720</v>
      </c>
      <c r="AI29" s="41" t="s">
        <v>720</v>
      </c>
      <c r="AJ29" s="41" t="s">
        <v>720</v>
      </c>
      <c r="AK29" s="41" t="s">
        <v>720</v>
      </c>
      <c r="AL29" s="41">
        <v>515</v>
      </c>
      <c r="AM29" s="43">
        <v>42996</v>
      </c>
      <c r="AN29" s="41" t="s">
        <v>1156</v>
      </c>
      <c r="AO29" s="40"/>
      <c r="AP29" s="51">
        <v>43006</v>
      </c>
      <c r="AQ29" s="40"/>
      <c r="AR29" s="40"/>
      <c r="AS29" s="40"/>
      <c r="AT29" s="40"/>
      <c r="AU29" s="40"/>
      <c r="AV29" s="40"/>
      <c r="AW29" s="40"/>
      <c r="AX29" s="40" t="s">
        <v>5925</v>
      </c>
      <c r="AY29" s="51">
        <v>43227</v>
      </c>
      <c r="AZ29" s="40" t="s">
        <v>5926</v>
      </c>
      <c r="BA29" s="51">
        <v>43263</v>
      </c>
      <c r="BB29" s="40"/>
      <c r="BC29" s="40"/>
      <c r="BD29" s="40"/>
      <c r="BE29" s="40"/>
      <c r="BF29" s="40"/>
      <c r="BG29" s="292" t="s">
        <v>5927</v>
      </c>
      <c r="BH29" s="62"/>
      <c r="BI29" s="62"/>
    </row>
    <row r="30" spans="1:61" ht="26.25" customHeight="1">
      <c r="A30" s="33" t="s">
        <v>5928</v>
      </c>
      <c r="B30" s="51">
        <v>42788</v>
      </c>
      <c r="C30" s="225" t="s">
        <v>5929</v>
      </c>
      <c r="D30" s="40" t="s">
        <v>5930</v>
      </c>
      <c r="E30" s="41">
        <v>7331984</v>
      </c>
      <c r="F30" s="51" t="s">
        <v>801</v>
      </c>
      <c r="G30" s="225" t="s">
        <v>1018</v>
      </c>
      <c r="H30" s="40" t="s">
        <v>3781</v>
      </c>
      <c r="I30" s="41" t="s">
        <v>5931</v>
      </c>
      <c r="J30" s="51" t="s">
        <v>70</v>
      </c>
      <c r="K30" s="40"/>
      <c r="L30" s="64">
        <v>1982044</v>
      </c>
      <c r="M30" s="51">
        <v>42788</v>
      </c>
      <c r="N30" s="41" t="s">
        <v>720</v>
      </c>
      <c r="O30" s="41" t="s">
        <v>720</v>
      </c>
      <c r="P30" s="44" t="s">
        <v>1592</v>
      </c>
      <c r="Q30" s="45">
        <v>42852</v>
      </c>
      <c r="R30" s="41" t="s">
        <v>720</v>
      </c>
      <c r="S30" s="41" t="s">
        <v>720</v>
      </c>
      <c r="T30" s="41" t="s">
        <v>720</v>
      </c>
      <c r="U30" s="41" t="s">
        <v>720</v>
      </c>
      <c r="V30" s="41" t="s">
        <v>720</v>
      </c>
      <c r="W30" s="41" t="s">
        <v>720</v>
      </c>
      <c r="X30" s="51">
        <v>42873</v>
      </c>
      <c r="Y30" s="40" t="s">
        <v>4247</v>
      </c>
      <c r="Z30" s="43">
        <v>42887</v>
      </c>
      <c r="AA30" s="41"/>
      <c r="AB30" s="41"/>
      <c r="AC30" s="41">
        <v>0.13300000000000001</v>
      </c>
      <c r="AD30" s="41"/>
      <c r="AE30" s="41"/>
      <c r="AF30" s="41"/>
      <c r="AG30" s="41"/>
      <c r="AH30" s="41" t="s">
        <v>720</v>
      </c>
      <c r="AI30" s="41" t="s">
        <v>720</v>
      </c>
      <c r="AJ30" s="41" t="s">
        <v>720</v>
      </c>
      <c r="AK30" s="41" t="s">
        <v>720</v>
      </c>
      <c r="AL30" s="41">
        <v>531</v>
      </c>
      <c r="AM30" s="43">
        <v>42999</v>
      </c>
      <c r="AN30" s="41" t="s">
        <v>1156</v>
      </c>
      <c r="AO30" s="40"/>
      <c r="AP30" s="51">
        <v>43024</v>
      </c>
      <c r="AQ30" s="40"/>
      <c r="AR30" s="40"/>
      <c r="AS30" s="40"/>
      <c r="AT30" s="40"/>
      <c r="AU30" s="40"/>
      <c r="AV30" s="40"/>
      <c r="AW30" s="40"/>
      <c r="AX30" s="40"/>
      <c r="AY30" s="40"/>
      <c r="AZ30" s="40"/>
      <c r="BA30" s="40"/>
      <c r="BB30" s="40"/>
      <c r="BC30" s="40"/>
      <c r="BD30" s="40"/>
      <c r="BE30" s="40"/>
      <c r="BF30" s="40"/>
      <c r="BG30" s="292" t="s">
        <v>5932</v>
      </c>
      <c r="BH30" s="62"/>
      <c r="BI30" s="62"/>
    </row>
    <row r="31" spans="1:61" ht="21.75" customHeight="1">
      <c r="A31" s="33" t="s">
        <v>5933</v>
      </c>
      <c r="B31" s="51">
        <v>42789</v>
      </c>
      <c r="C31" s="225" t="s">
        <v>5934</v>
      </c>
      <c r="D31" s="40" t="s">
        <v>5935</v>
      </c>
      <c r="E31" s="41">
        <v>4125395</v>
      </c>
      <c r="F31" s="51" t="s">
        <v>474</v>
      </c>
      <c r="G31" s="225" t="s">
        <v>5146</v>
      </c>
      <c r="H31" s="40" t="s">
        <v>3781</v>
      </c>
      <c r="I31" s="41" t="s">
        <v>1064</v>
      </c>
      <c r="J31" s="51" t="s">
        <v>142</v>
      </c>
      <c r="K31" s="40"/>
      <c r="L31" s="64">
        <v>98724.72</v>
      </c>
      <c r="M31" s="51">
        <v>42783</v>
      </c>
      <c r="N31" s="41" t="s">
        <v>720</v>
      </c>
      <c r="O31" s="41" t="s">
        <v>720</v>
      </c>
      <c r="P31" s="44" t="s">
        <v>5936</v>
      </c>
      <c r="Q31" s="45">
        <v>42852</v>
      </c>
      <c r="R31" s="41" t="s">
        <v>720</v>
      </c>
      <c r="S31" s="41" t="s">
        <v>720</v>
      </c>
      <c r="T31" s="41" t="s">
        <v>720</v>
      </c>
      <c r="U31" s="41" t="s">
        <v>720</v>
      </c>
      <c r="V31" s="41" t="s">
        <v>720</v>
      </c>
      <c r="W31" s="41" t="s">
        <v>720</v>
      </c>
      <c r="X31" s="51">
        <v>42880</v>
      </c>
      <c r="Y31" s="40" t="s">
        <v>5285</v>
      </c>
      <c r="Z31" s="43">
        <v>42936</v>
      </c>
      <c r="AA31" s="41"/>
      <c r="AB31" s="41"/>
      <c r="AC31" s="41">
        <v>3.4000000000000002E-2</v>
      </c>
      <c r="AD31" s="41"/>
      <c r="AE31" s="41"/>
      <c r="AF31" s="41"/>
      <c r="AG31" s="41"/>
      <c r="AH31" s="41" t="s">
        <v>720</v>
      </c>
      <c r="AI31" s="41" t="s">
        <v>720</v>
      </c>
      <c r="AJ31" s="41" t="s">
        <v>720</v>
      </c>
      <c r="AK31" s="41" t="s">
        <v>720</v>
      </c>
      <c r="AL31" s="41">
        <v>389</v>
      </c>
      <c r="AM31" s="43">
        <v>42963</v>
      </c>
      <c r="AN31" s="41" t="s">
        <v>1156</v>
      </c>
      <c r="AO31" s="40"/>
      <c r="AP31" s="51">
        <v>42971</v>
      </c>
      <c r="AQ31" s="40"/>
      <c r="AR31" s="40"/>
      <c r="AS31" s="40"/>
      <c r="AT31" s="40"/>
      <c r="AU31" s="40"/>
      <c r="AV31" s="40"/>
      <c r="AW31" s="40"/>
      <c r="AX31" s="40" t="s">
        <v>5937</v>
      </c>
      <c r="AY31" s="51">
        <v>43116</v>
      </c>
      <c r="AZ31" s="40" t="s">
        <v>5938</v>
      </c>
      <c r="BA31" s="51">
        <v>43257</v>
      </c>
      <c r="BB31" s="40">
        <v>638</v>
      </c>
      <c r="BC31" s="51">
        <v>43719</v>
      </c>
      <c r="BD31" s="40"/>
      <c r="BE31" s="40"/>
      <c r="BF31" s="40"/>
      <c r="BG31" s="292" t="s">
        <v>5939</v>
      </c>
      <c r="BH31" s="62"/>
      <c r="BI31" s="62"/>
    </row>
    <row r="32" spans="1:61" ht="25.5" customHeight="1">
      <c r="A32" s="33" t="s">
        <v>5940</v>
      </c>
      <c r="B32" s="51" t="s">
        <v>5941</v>
      </c>
      <c r="C32" s="225" t="s">
        <v>5942</v>
      </c>
      <c r="D32" s="40" t="s">
        <v>5943</v>
      </c>
      <c r="E32" s="38" t="s">
        <v>5944</v>
      </c>
      <c r="F32" s="40" t="s">
        <v>1235</v>
      </c>
      <c r="G32" s="40" t="s">
        <v>2899</v>
      </c>
      <c r="H32" s="40" t="s">
        <v>3781</v>
      </c>
      <c r="I32" s="41" t="s">
        <v>2352</v>
      </c>
      <c r="J32" s="40" t="s">
        <v>70</v>
      </c>
      <c r="K32" s="40"/>
      <c r="L32" s="64">
        <v>100000</v>
      </c>
      <c r="M32" s="51">
        <v>42761</v>
      </c>
      <c r="N32" s="41" t="s">
        <v>720</v>
      </c>
      <c r="O32" s="41" t="s">
        <v>720</v>
      </c>
      <c r="P32" s="44" t="s">
        <v>5945</v>
      </c>
      <c r="Q32" s="45">
        <v>42852</v>
      </c>
      <c r="R32" s="41" t="s">
        <v>720</v>
      </c>
      <c r="S32" s="41" t="s">
        <v>720</v>
      </c>
      <c r="T32" s="41" t="s">
        <v>720</v>
      </c>
      <c r="U32" s="41" t="s">
        <v>720</v>
      </c>
      <c r="V32" s="41" t="s">
        <v>720</v>
      </c>
      <c r="W32" s="41" t="s">
        <v>720</v>
      </c>
      <c r="X32" s="51">
        <v>42880</v>
      </c>
      <c r="Y32" s="51" t="s">
        <v>5256</v>
      </c>
      <c r="Z32" s="227">
        <v>42929</v>
      </c>
      <c r="AA32" s="41"/>
      <c r="AB32" s="41"/>
      <c r="AC32" s="41">
        <v>2.4E-2</v>
      </c>
      <c r="AD32" s="41"/>
      <c r="AE32" s="41"/>
      <c r="AF32" s="41"/>
      <c r="AG32" s="41"/>
      <c r="AH32" s="41" t="s">
        <v>720</v>
      </c>
      <c r="AI32" s="41" t="s">
        <v>720</v>
      </c>
      <c r="AJ32" s="41" t="s">
        <v>720</v>
      </c>
      <c r="AK32" s="41" t="s">
        <v>720</v>
      </c>
      <c r="AL32" s="41">
        <v>462</v>
      </c>
      <c r="AM32" s="43">
        <v>42983</v>
      </c>
      <c r="AN32" s="41" t="s">
        <v>1156</v>
      </c>
      <c r="AO32" s="40"/>
      <c r="AP32" s="51">
        <v>42992</v>
      </c>
      <c r="AQ32" s="40"/>
      <c r="AR32" s="40"/>
      <c r="AS32" s="40"/>
      <c r="AT32" s="40"/>
      <c r="AU32" s="40"/>
      <c r="AV32" s="40"/>
      <c r="AW32" s="40"/>
      <c r="AX32" s="40"/>
      <c r="AY32" s="40"/>
      <c r="AZ32" s="40"/>
      <c r="BA32" s="40"/>
      <c r="BB32" s="40"/>
      <c r="BC32" s="40"/>
      <c r="BD32" s="40"/>
      <c r="BE32" s="40"/>
      <c r="BF32" s="40"/>
      <c r="BG32" s="266" t="s">
        <v>5849</v>
      </c>
      <c r="BH32" s="62"/>
      <c r="BI32" s="62"/>
    </row>
    <row r="33" spans="1:61" ht="22.5" customHeight="1">
      <c r="A33" s="33" t="s">
        <v>5946</v>
      </c>
      <c r="B33" s="51">
        <v>42810</v>
      </c>
      <c r="C33" s="225" t="s">
        <v>5947</v>
      </c>
      <c r="D33" s="40" t="s">
        <v>5948</v>
      </c>
      <c r="E33" s="38">
        <v>7164876</v>
      </c>
      <c r="F33" s="40" t="s">
        <v>108</v>
      </c>
      <c r="G33" s="40" t="s">
        <v>1447</v>
      </c>
      <c r="H33" s="40" t="s">
        <v>3781</v>
      </c>
      <c r="I33" s="41" t="s">
        <v>100</v>
      </c>
      <c r="J33" s="40" t="s">
        <v>90</v>
      </c>
      <c r="K33" s="40"/>
      <c r="L33" s="64">
        <v>100640</v>
      </c>
      <c r="M33" s="51" t="s">
        <v>5949</v>
      </c>
      <c r="N33" s="41" t="s">
        <v>720</v>
      </c>
      <c r="O33" s="41" t="s">
        <v>720</v>
      </c>
      <c r="P33" s="44" t="s">
        <v>5950</v>
      </c>
      <c r="Q33" s="45">
        <v>42852</v>
      </c>
      <c r="R33" s="41" t="s">
        <v>720</v>
      </c>
      <c r="S33" s="41" t="s">
        <v>720</v>
      </c>
      <c r="T33" s="41" t="s">
        <v>720</v>
      </c>
      <c r="U33" s="41" t="s">
        <v>720</v>
      </c>
      <c r="V33" s="41" t="s">
        <v>720</v>
      </c>
      <c r="W33" s="41" t="s">
        <v>720</v>
      </c>
      <c r="X33" s="51">
        <v>42878</v>
      </c>
      <c r="Y33" s="40" t="s">
        <v>4247</v>
      </c>
      <c r="Z33" s="43">
        <v>42899</v>
      </c>
      <c r="AA33" s="41"/>
      <c r="AB33" s="41"/>
      <c r="AC33" s="41">
        <v>2.1000000000000001E-2</v>
      </c>
      <c r="AD33" s="41"/>
      <c r="AE33" s="41"/>
      <c r="AF33" s="41"/>
      <c r="AG33" s="41"/>
      <c r="AH33" s="41" t="s">
        <v>720</v>
      </c>
      <c r="AI33" s="41" t="s">
        <v>720</v>
      </c>
      <c r="AJ33" s="41" t="s">
        <v>720</v>
      </c>
      <c r="AK33" s="41" t="s">
        <v>720</v>
      </c>
      <c r="AL33" s="41">
        <v>277</v>
      </c>
      <c r="AM33" s="43">
        <v>42922</v>
      </c>
      <c r="AN33" s="41" t="s">
        <v>1156</v>
      </c>
      <c r="AO33" s="40"/>
      <c r="AP33" s="51">
        <v>42922</v>
      </c>
      <c r="AQ33" s="40"/>
      <c r="AR33" s="40"/>
      <c r="AS33" s="40"/>
      <c r="AT33" s="40"/>
      <c r="AU33" s="40"/>
      <c r="AV33" s="40"/>
      <c r="AW33" s="40"/>
      <c r="AX33" s="40"/>
      <c r="AY33" s="40"/>
      <c r="AZ33" s="40"/>
      <c r="BA33" s="40"/>
      <c r="BB33" s="40"/>
      <c r="BC33" s="40"/>
      <c r="BD33" s="40"/>
      <c r="BE33" s="40"/>
      <c r="BF33" s="40"/>
      <c r="BG33" s="174" t="s">
        <v>5951</v>
      </c>
      <c r="BH33" s="62"/>
      <c r="BI33" s="62"/>
    </row>
    <row r="34" spans="1:61" ht="25.5">
      <c r="A34" s="33" t="s">
        <v>5952</v>
      </c>
      <c r="B34" s="51">
        <v>42810</v>
      </c>
      <c r="C34" s="225" t="s">
        <v>5953</v>
      </c>
      <c r="D34" s="48" t="s">
        <v>5954</v>
      </c>
      <c r="E34" s="38" t="s">
        <v>5955</v>
      </c>
      <c r="F34" s="40" t="s">
        <v>281</v>
      </c>
      <c r="G34" s="40" t="s">
        <v>959</v>
      </c>
      <c r="H34" s="40" t="s">
        <v>3781</v>
      </c>
      <c r="I34" s="41" t="s">
        <v>1924</v>
      </c>
      <c r="J34" s="40" t="s">
        <v>425</v>
      </c>
      <c r="K34" s="40"/>
      <c r="L34" s="64">
        <v>792572</v>
      </c>
      <c r="M34" s="51">
        <v>42810</v>
      </c>
      <c r="N34" s="41" t="s">
        <v>720</v>
      </c>
      <c r="O34" s="41" t="s">
        <v>720</v>
      </c>
      <c r="P34" s="44" t="s">
        <v>5956</v>
      </c>
      <c r="Q34" s="45">
        <v>42852</v>
      </c>
      <c r="R34" s="41" t="s">
        <v>720</v>
      </c>
      <c r="S34" s="41" t="s">
        <v>720</v>
      </c>
      <c r="T34" s="41" t="s">
        <v>720</v>
      </c>
      <c r="U34" s="41" t="s">
        <v>720</v>
      </c>
      <c r="V34" s="41" t="s">
        <v>720</v>
      </c>
      <c r="W34" s="41" t="s">
        <v>720</v>
      </c>
      <c r="X34" s="51">
        <v>42873</v>
      </c>
      <c r="Y34" s="40" t="s">
        <v>5285</v>
      </c>
      <c r="Z34" s="43">
        <v>42955</v>
      </c>
      <c r="AA34" s="41"/>
      <c r="AB34" s="41"/>
      <c r="AC34" s="41"/>
      <c r="AD34" s="41"/>
      <c r="AE34" s="41"/>
      <c r="AF34" s="41"/>
      <c r="AG34" s="41"/>
      <c r="AH34" s="41" t="s">
        <v>5957</v>
      </c>
      <c r="AI34" s="43">
        <v>43006</v>
      </c>
      <c r="AJ34" s="41"/>
      <c r="AK34" s="41"/>
      <c r="AL34" s="41"/>
      <c r="AM34" s="43"/>
      <c r="AN34" s="41"/>
      <c r="AO34" s="40"/>
      <c r="AP34" s="40"/>
      <c r="AQ34" s="40"/>
      <c r="AR34" s="40"/>
      <c r="AS34" s="40"/>
      <c r="AT34" s="40"/>
      <c r="AU34" s="40"/>
      <c r="AV34" s="40"/>
      <c r="AW34" s="40"/>
      <c r="AX34" s="40"/>
      <c r="AY34" s="40"/>
      <c r="AZ34" s="40"/>
      <c r="BA34" s="40"/>
      <c r="BB34" s="40"/>
      <c r="BC34" s="40"/>
      <c r="BD34" s="40"/>
      <c r="BE34" s="40"/>
      <c r="BF34" s="40"/>
      <c r="BG34" s="266" t="s">
        <v>5958</v>
      </c>
      <c r="BH34" s="62"/>
      <c r="BI34" s="62"/>
    </row>
    <row r="35" spans="1:61" ht="22.5" customHeight="1">
      <c r="A35" s="33" t="s">
        <v>5959</v>
      </c>
      <c r="B35" s="51">
        <v>42811</v>
      </c>
      <c r="C35" s="225" t="s">
        <v>5960</v>
      </c>
      <c r="D35" s="40" t="s">
        <v>5961</v>
      </c>
      <c r="E35" s="38">
        <v>240104</v>
      </c>
      <c r="F35" s="40" t="s">
        <v>474</v>
      </c>
      <c r="G35" s="40" t="s">
        <v>424</v>
      </c>
      <c r="H35" s="40" t="s">
        <v>3781</v>
      </c>
      <c r="I35" s="41" t="s">
        <v>474</v>
      </c>
      <c r="J35" s="40" t="s">
        <v>142</v>
      </c>
      <c r="K35" s="40"/>
      <c r="L35" s="64">
        <v>101000</v>
      </c>
      <c r="M35" s="51" t="s">
        <v>5962</v>
      </c>
      <c r="N35" s="41" t="s">
        <v>720</v>
      </c>
      <c r="O35" s="41" t="s">
        <v>720</v>
      </c>
      <c r="P35" s="44" t="s">
        <v>5963</v>
      </c>
      <c r="Q35" s="45">
        <v>42852</v>
      </c>
      <c r="R35" s="41" t="s">
        <v>720</v>
      </c>
      <c r="S35" s="41" t="s">
        <v>720</v>
      </c>
      <c r="T35" s="41" t="s">
        <v>720</v>
      </c>
      <c r="U35" s="41" t="s">
        <v>720</v>
      </c>
      <c r="V35" s="41" t="s">
        <v>720</v>
      </c>
      <c r="W35" s="41" t="s">
        <v>720</v>
      </c>
      <c r="X35" s="51">
        <v>42880</v>
      </c>
      <c r="Y35" s="40" t="s">
        <v>4837</v>
      </c>
      <c r="Z35" s="43">
        <v>42888</v>
      </c>
      <c r="AA35" s="41"/>
      <c r="AB35" s="41"/>
      <c r="AC35" s="41">
        <v>3.6999999999999998E-2</v>
      </c>
      <c r="AD35" s="41"/>
      <c r="AE35" s="41"/>
      <c r="AF35" s="41"/>
      <c r="AG35" s="41"/>
      <c r="AH35" s="41" t="s">
        <v>720</v>
      </c>
      <c r="AI35" s="41" t="s">
        <v>720</v>
      </c>
      <c r="AJ35" s="41" t="s">
        <v>720</v>
      </c>
      <c r="AK35" s="41" t="s">
        <v>720</v>
      </c>
      <c r="AL35" s="41">
        <v>276</v>
      </c>
      <c r="AM35" s="43">
        <v>42922</v>
      </c>
      <c r="AN35" s="41" t="s">
        <v>1156</v>
      </c>
      <c r="AO35" s="40"/>
      <c r="AP35" s="51">
        <v>42930</v>
      </c>
      <c r="AQ35" s="40"/>
      <c r="AR35" s="40"/>
      <c r="AS35" s="40"/>
      <c r="AT35" s="40"/>
      <c r="AU35" s="40"/>
      <c r="AV35" s="40"/>
      <c r="AW35" s="40"/>
      <c r="AX35" s="40"/>
      <c r="AY35" s="40"/>
      <c r="AZ35" s="40"/>
      <c r="BA35" s="40"/>
      <c r="BB35" s="40"/>
      <c r="BC35" s="40"/>
      <c r="BD35" s="40"/>
      <c r="BE35" s="40"/>
      <c r="BF35" s="40"/>
      <c r="BG35" s="266" t="s">
        <v>5849</v>
      </c>
      <c r="BH35" s="62"/>
      <c r="BI35" s="62"/>
    </row>
    <row r="36" spans="1:61" ht="23.25" customHeight="1">
      <c r="A36" s="33" t="s">
        <v>5964</v>
      </c>
      <c r="B36" s="51" t="s">
        <v>5965</v>
      </c>
      <c r="C36" s="225" t="s">
        <v>5966</v>
      </c>
      <c r="D36" s="40" t="s">
        <v>5967</v>
      </c>
      <c r="E36" s="38" t="s">
        <v>5968</v>
      </c>
      <c r="F36" s="40" t="s">
        <v>584</v>
      </c>
      <c r="G36" s="40" t="s">
        <v>2327</v>
      </c>
      <c r="H36" s="40" t="s">
        <v>3781</v>
      </c>
      <c r="I36" s="41" t="s">
        <v>4431</v>
      </c>
      <c r="J36" s="40" t="s">
        <v>90</v>
      </c>
      <c r="K36" s="40"/>
      <c r="L36" s="64">
        <v>277155</v>
      </c>
      <c r="M36" s="51">
        <v>42810</v>
      </c>
      <c r="N36" s="41" t="s">
        <v>720</v>
      </c>
      <c r="O36" s="41" t="s">
        <v>720</v>
      </c>
      <c r="P36" s="44" t="s">
        <v>5969</v>
      </c>
      <c r="Q36" s="45">
        <v>42852</v>
      </c>
      <c r="R36" s="41" t="s">
        <v>720</v>
      </c>
      <c r="S36" s="41" t="s">
        <v>720</v>
      </c>
      <c r="T36" s="41" t="s">
        <v>720</v>
      </c>
      <c r="U36" s="41" t="s">
        <v>720</v>
      </c>
      <c r="V36" s="41" t="s">
        <v>720</v>
      </c>
      <c r="W36" s="41" t="s">
        <v>720</v>
      </c>
      <c r="X36" s="51">
        <v>42878</v>
      </c>
      <c r="Y36" s="40" t="s">
        <v>5285</v>
      </c>
      <c r="Z36" s="43">
        <v>42955</v>
      </c>
      <c r="AA36" s="41"/>
      <c r="AB36" s="41"/>
      <c r="AC36" s="41"/>
      <c r="AD36" s="41">
        <v>3.19</v>
      </c>
      <c r="AE36" s="41"/>
      <c r="AF36" s="41"/>
      <c r="AG36" s="41"/>
      <c r="AH36" s="41" t="s">
        <v>720</v>
      </c>
      <c r="AI36" s="41" t="s">
        <v>720</v>
      </c>
      <c r="AJ36" s="41" t="s">
        <v>720</v>
      </c>
      <c r="AK36" s="41" t="s">
        <v>720</v>
      </c>
      <c r="AL36" s="41">
        <v>459</v>
      </c>
      <c r="AM36" s="43">
        <v>42983</v>
      </c>
      <c r="AN36" s="41" t="s">
        <v>1156</v>
      </c>
      <c r="AO36" s="40"/>
      <c r="AP36" s="51">
        <v>43006</v>
      </c>
      <c r="AQ36" s="40"/>
      <c r="AR36" s="40" t="s">
        <v>720</v>
      </c>
      <c r="AS36" s="40" t="s">
        <v>720</v>
      </c>
      <c r="AT36" s="40" t="s">
        <v>720</v>
      </c>
      <c r="AU36" s="40" t="s">
        <v>720</v>
      </c>
      <c r="AV36" s="40" t="s">
        <v>720</v>
      </c>
      <c r="AW36" s="40" t="s">
        <v>720</v>
      </c>
      <c r="AX36" s="40" t="s">
        <v>5970</v>
      </c>
      <c r="AY36" s="51">
        <v>43033</v>
      </c>
      <c r="AZ36" s="40"/>
      <c r="BA36" s="40"/>
      <c r="BB36" s="40">
        <v>255</v>
      </c>
      <c r="BC36" s="51">
        <v>43242</v>
      </c>
      <c r="BD36" s="40"/>
      <c r="BE36" s="40"/>
      <c r="BF36" s="40"/>
      <c r="BG36" s="266" t="s">
        <v>5920</v>
      </c>
      <c r="BH36" s="62"/>
      <c r="BI36" s="62"/>
    </row>
    <row r="37" spans="1:61" s="1783" customFormat="1" ht="24" customHeight="1">
      <c r="A37" s="967" t="s">
        <v>9809</v>
      </c>
      <c r="B37" s="982" t="s">
        <v>9810</v>
      </c>
      <c r="C37" s="1782" t="s">
        <v>5971</v>
      </c>
      <c r="D37" s="986" t="s">
        <v>5972</v>
      </c>
      <c r="E37" s="985">
        <v>7334211</v>
      </c>
      <c r="F37" s="986" t="s">
        <v>281</v>
      </c>
      <c r="G37" s="986" t="s">
        <v>323</v>
      </c>
      <c r="H37" s="986" t="s">
        <v>3781</v>
      </c>
      <c r="I37" s="989" t="s">
        <v>912</v>
      </c>
      <c r="J37" s="986" t="s">
        <v>70</v>
      </c>
      <c r="K37" s="984" t="s">
        <v>11405</v>
      </c>
      <c r="L37" s="987">
        <f>98724 +1916</f>
        <v>100640</v>
      </c>
      <c r="M37" s="988" t="s">
        <v>5973</v>
      </c>
      <c r="N37" s="989" t="s">
        <v>720</v>
      </c>
      <c r="O37" s="989" t="s">
        <v>720</v>
      </c>
      <c r="P37" s="990" t="s">
        <v>5974</v>
      </c>
      <c r="Q37" s="991">
        <v>42852</v>
      </c>
      <c r="R37" s="989" t="s">
        <v>720</v>
      </c>
      <c r="S37" s="989" t="s">
        <v>720</v>
      </c>
      <c r="T37" s="989" t="s">
        <v>720</v>
      </c>
      <c r="U37" s="989" t="s">
        <v>720</v>
      </c>
      <c r="V37" s="989" t="s">
        <v>720</v>
      </c>
      <c r="W37" s="989" t="s">
        <v>720</v>
      </c>
      <c r="X37" s="988">
        <v>42873</v>
      </c>
      <c r="Y37" s="986" t="s">
        <v>5285</v>
      </c>
      <c r="Z37" s="992">
        <v>42936</v>
      </c>
      <c r="AA37" s="989"/>
      <c r="AB37" s="989"/>
      <c r="AC37" s="989">
        <v>0.45</v>
      </c>
      <c r="AD37" s="989"/>
      <c r="AE37" s="989"/>
      <c r="AF37" s="989"/>
      <c r="AG37" s="989"/>
      <c r="AH37" s="989" t="s">
        <v>720</v>
      </c>
      <c r="AI37" s="989" t="s">
        <v>720</v>
      </c>
      <c r="AJ37" s="989" t="s">
        <v>720</v>
      </c>
      <c r="AK37" s="989" t="s">
        <v>720</v>
      </c>
      <c r="AL37" s="989">
        <v>512</v>
      </c>
      <c r="AM37" s="992">
        <v>42996</v>
      </c>
      <c r="AN37" s="989" t="s">
        <v>1156</v>
      </c>
      <c r="AO37" s="986"/>
      <c r="AP37" s="988">
        <v>43452</v>
      </c>
      <c r="AQ37" s="986"/>
      <c r="AR37" s="986"/>
      <c r="AS37" s="986"/>
      <c r="AT37" s="986"/>
      <c r="AU37" s="986"/>
      <c r="AV37" s="986"/>
      <c r="AW37" s="986"/>
      <c r="AX37" s="986" t="s">
        <v>5975</v>
      </c>
      <c r="AY37" s="988">
        <v>43587</v>
      </c>
      <c r="AZ37" s="986" t="s">
        <v>5976</v>
      </c>
      <c r="BA37" s="988">
        <v>43669</v>
      </c>
      <c r="BB37" s="986" t="s">
        <v>1153</v>
      </c>
      <c r="BC37" s="986" t="s">
        <v>1153</v>
      </c>
      <c r="BD37" s="986" t="s">
        <v>1153</v>
      </c>
      <c r="BE37" s="986" t="s">
        <v>1153</v>
      </c>
      <c r="BF37" s="986" t="s">
        <v>1153</v>
      </c>
      <c r="BG37" s="984" t="s">
        <v>11406</v>
      </c>
      <c r="BH37" s="1783" t="s">
        <v>1986</v>
      </c>
      <c r="BI37" s="1784">
        <v>46027</v>
      </c>
    </row>
    <row r="38" spans="1:61" ht="24.75" customHeight="1">
      <c r="A38" s="33" t="s">
        <v>5977</v>
      </c>
      <c r="B38" s="51" t="s">
        <v>5978</v>
      </c>
      <c r="C38" s="225" t="s">
        <v>5979</v>
      </c>
      <c r="D38" s="40" t="s">
        <v>5980</v>
      </c>
      <c r="E38" s="38" t="s">
        <v>5981</v>
      </c>
      <c r="F38" s="40" t="s">
        <v>1235</v>
      </c>
      <c r="G38" s="40" t="s">
        <v>813</v>
      </c>
      <c r="H38" s="40" t="s">
        <v>3781</v>
      </c>
      <c r="I38" s="41" t="s">
        <v>5982</v>
      </c>
      <c r="J38" s="40" t="s">
        <v>90</v>
      </c>
      <c r="K38" s="40"/>
      <c r="L38" s="64">
        <v>309069</v>
      </c>
      <c r="M38" s="51">
        <v>42755</v>
      </c>
      <c r="N38" s="41" t="s">
        <v>720</v>
      </c>
      <c r="O38" s="41" t="s">
        <v>720</v>
      </c>
      <c r="P38" s="44" t="s">
        <v>5983</v>
      </c>
      <c r="Q38" s="45">
        <v>42852</v>
      </c>
      <c r="R38" s="41" t="s">
        <v>720</v>
      </c>
      <c r="S38" s="41" t="s">
        <v>720</v>
      </c>
      <c r="T38" s="41" t="s">
        <v>720</v>
      </c>
      <c r="U38" s="41" t="s">
        <v>720</v>
      </c>
      <c r="V38" s="41" t="s">
        <v>720</v>
      </c>
      <c r="W38" s="41" t="s">
        <v>720</v>
      </c>
      <c r="X38" s="51">
        <v>42880</v>
      </c>
      <c r="Y38" s="40" t="s">
        <v>5256</v>
      </c>
      <c r="Z38" s="43">
        <v>42935</v>
      </c>
      <c r="AA38" s="41"/>
      <c r="AB38" s="41"/>
      <c r="AC38" s="41">
        <v>0.03</v>
      </c>
      <c r="AD38" s="41"/>
      <c r="AE38" s="41"/>
      <c r="AF38" s="41"/>
      <c r="AG38" s="41"/>
      <c r="AH38" s="41" t="s">
        <v>720</v>
      </c>
      <c r="AI38" s="41" t="s">
        <v>720</v>
      </c>
      <c r="AJ38" s="41" t="s">
        <v>720</v>
      </c>
      <c r="AK38" s="41" t="s">
        <v>720</v>
      </c>
      <c r="AL38" s="41">
        <v>458</v>
      </c>
      <c r="AM38" s="43">
        <v>42983</v>
      </c>
      <c r="AN38" s="41" t="s">
        <v>1156</v>
      </c>
      <c r="AO38" s="40"/>
      <c r="AP38" s="51">
        <v>43026</v>
      </c>
      <c r="AQ38" s="40"/>
      <c r="AR38" s="40"/>
      <c r="AS38" s="40"/>
      <c r="AT38" s="40"/>
      <c r="AU38" s="40"/>
      <c r="AV38" s="40"/>
      <c r="AW38" s="40"/>
      <c r="AX38" s="40"/>
      <c r="AY38" s="40"/>
      <c r="AZ38" s="40"/>
      <c r="BA38" s="40"/>
      <c r="BB38" s="40"/>
      <c r="BC38" s="40"/>
      <c r="BD38" s="40"/>
      <c r="BE38" s="40"/>
      <c r="BF38" s="40"/>
      <c r="BG38" s="174" t="s">
        <v>5984</v>
      </c>
      <c r="BH38" s="62"/>
      <c r="BI38" s="62"/>
    </row>
    <row r="39" spans="1:61" ht="24.75" customHeight="1">
      <c r="A39" s="33" t="s">
        <v>5985</v>
      </c>
      <c r="B39" s="51">
        <v>42815</v>
      </c>
      <c r="C39" s="225" t="s">
        <v>5986</v>
      </c>
      <c r="D39" s="40" t="s">
        <v>5987</v>
      </c>
      <c r="E39" s="38">
        <v>41369620</v>
      </c>
      <c r="F39" s="40" t="s">
        <v>78</v>
      </c>
      <c r="G39" s="40" t="s">
        <v>4960</v>
      </c>
      <c r="H39" s="40" t="s">
        <v>3781</v>
      </c>
      <c r="I39" s="41" t="s">
        <v>100</v>
      </c>
      <c r="J39" s="40" t="s">
        <v>90</v>
      </c>
      <c r="K39" s="40" t="s">
        <v>447</v>
      </c>
      <c r="L39" s="64">
        <v>100640</v>
      </c>
      <c r="M39" s="51">
        <v>42815</v>
      </c>
      <c r="N39" s="41" t="s">
        <v>720</v>
      </c>
      <c r="O39" s="41" t="s">
        <v>720</v>
      </c>
      <c r="P39" s="44" t="s">
        <v>5988</v>
      </c>
      <c r="Q39" s="45">
        <v>42852</v>
      </c>
      <c r="R39" s="41" t="s">
        <v>720</v>
      </c>
      <c r="S39" s="41" t="s">
        <v>720</v>
      </c>
      <c r="T39" s="41" t="s">
        <v>720</v>
      </c>
      <c r="U39" s="41" t="s">
        <v>720</v>
      </c>
      <c r="V39" s="41" t="s">
        <v>720</v>
      </c>
      <c r="W39" s="41" t="s">
        <v>720</v>
      </c>
      <c r="X39" s="51">
        <v>42880</v>
      </c>
      <c r="Y39" s="40" t="s">
        <v>4803</v>
      </c>
      <c r="Z39" s="43">
        <v>42909</v>
      </c>
      <c r="AA39" s="41">
        <v>0.122</v>
      </c>
      <c r="AB39" s="41">
        <v>8.1000000000000003E-2</v>
      </c>
      <c r="AC39" s="41">
        <v>1.6E-2</v>
      </c>
      <c r="AD39" s="41">
        <v>6.5000000000000002E-2</v>
      </c>
      <c r="AE39" s="41">
        <v>7</v>
      </c>
      <c r="AF39" s="293" t="s">
        <v>5989</v>
      </c>
      <c r="AG39" s="293" t="s">
        <v>5989</v>
      </c>
      <c r="AH39" s="41" t="s">
        <v>720</v>
      </c>
      <c r="AI39" s="41" t="s">
        <v>720</v>
      </c>
      <c r="AJ39" s="41" t="s">
        <v>720</v>
      </c>
      <c r="AK39" s="41" t="s">
        <v>720</v>
      </c>
      <c r="AL39" s="41">
        <v>463</v>
      </c>
      <c r="AM39" s="43">
        <v>42983</v>
      </c>
      <c r="AN39" s="41" t="s">
        <v>1156</v>
      </c>
      <c r="AO39" s="40"/>
      <c r="AP39" s="51">
        <v>42992</v>
      </c>
      <c r="AQ39" s="40"/>
      <c r="AR39" s="40" t="s">
        <v>5990</v>
      </c>
      <c r="AS39" s="51">
        <v>42992</v>
      </c>
      <c r="AT39" s="40">
        <v>470</v>
      </c>
      <c r="AU39" s="51">
        <v>43312</v>
      </c>
      <c r="AV39" s="40" t="s">
        <v>5991</v>
      </c>
      <c r="AW39" s="40"/>
      <c r="AX39" s="40"/>
      <c r="AY39" s="40"/>
      <c r="AZ39" s="40"/>
      <c r="BA39" s="40"/>
      <c r="BB39" s="40"/>
      <c r="BC39" s="40"/>
      <c r="BD39" s="40"/>
      <c r="BE39" s="40"/>
      <c r="BF39" s="40"/>
      <c r="BG39" s="48" t="s">
        <v>5992</v>
      </c>
      <c r="BH39" s="62"/>
      <c r="BI39" s="62"/>
    </row>
    <row r="40" spans="1:61" ht="26.25" customHeight="1">
      <c r="A40" s="33" t="s">
        <v>5993</v>
      </c>
      <c r="B40" s="61" t="s">
        <v>5994</v>
      </c>
      <c r="C40" s="225" t="s">
        <v>5995</v>
      </c>
      <c r="D40" s="40" t="s">
        <v>5996</v>
      </c>
      <c r="E40" s="38">
        <v>7332336</v>
      </c>
      <c r="F40" s="40" t="s">
        <v>322</v>
      </c>
      <c r="G40" s="40" t="s">
        <v>5003</v>
      </c>
      <c r="H40" s="40" t="s">
        <v>3781</v>
      </c>
      <c r="I40" s="41" t="s">
        <v>5997</v>
      </c>
      <c r="J40" s="40" t="s">
        <v>70</v>
      </c>
      <c r="K40" s="40"/>
      <c r="L40" s="64">
        <v>138402</v>
      </c>
      <c r="M40" s="51">
        <v>42803</v>
      </c>
      <c r="N40" s="41" t="s">
        <v>720</v>
      </c>
      <c r="O40" s="41" t="s">
        <v>720</v>
      </c>
      <c r="P40" s="44" t="s">
        <v>5998</v>
      </c>
      <c r="Q40" s="45">
        <v>42859</v>
      </c>
      <c r="R40" s="41" t="s">
        <v>720</v>
      </c>
      <c r="S40" s="41" t="s">
        <v>720</v>
      </c>
      <c r="T40" s="41" t="s">
        <v>720</v>
      </c>
      <c r="U40" s="41" t="s">
        <v>720</v>
      </c>
      <c r="V40" s="41" t="s">
        <v>720</v>
      </c>
      <c r="W40" s="41" t="s">
        <v>720</v>
      </c>
      <c r="X40" s="51">
        <v>42885</v>
      </c>
      <c r="Y40" s="40" t="s">
        <v>5256</v>
      </c>
      <c r="Z40" s="43">
        <v>42930</v>
      </c>
      <c r="AA40" s="41"/>
      <c r="AB40" s="41"/>
      <c r="AC40" s="41">
        <v>1.7</v>
      </c>
      <c r="AD40" s="41"/>
      <c r="AE40" s="41"/>
      <c r="AF40" s="41"/>
      <c r="AG40" s="41"/>
      <c r="AH40" s="41" t="s">
        <v>720</v>
      </c>
      <c r="AI40" s="41" t="s">
        <v>720</v>
      </c>
      <c r="AJ40" s="41" t="s">
        <v>720</v>
      </c>
      <c r="AK40" s="41" t="s">
        <v>720</v>
      </c>
      <c r="AL40" s="41">
        <v>510</v>
      </c>
      <c r="AM40" s="43">
        <v>42996</v>
      </c>
      <c r="AN40" s="41" t="s">
        <v>1156</v>
      </c>
      <c r="AO40" s="40"/>
      <c r="AP40" s="51">
        <v>43020</v>
      </c>
      <c r="AQ40" s="40"/>
      <c r="AR40" s="40"/>
      <c r="AS40" s="40"/>
      <c r="AT40" s="40"/>
      <c r="AU40" s="40"/>
      <c r="AV40" s="40"/>
      <c r="AW40" s="40"/>
      <c r="AX40" s="40"/>
      <c r="AY40" s="40"/>
      <c r="AZ40" s="40"/>
      <c r="BA40" s="40"/>
      <c r="BB40" s="40"/>
      <c r="BC40" s="40"/>
      <c r="BD40" s="353">
        <v>43355</v>
      </c>
      <c r="BE40" s="40"/>
      <c r="BF40" s="353">
        <v>43371</v>
      </c>
      <c r="BG40" s="292" t="s">
        <v>6623</v>
      </c>
      <c r="BH40" s="62"/>
      <c r="BI40" s="62"/>
    </row>
    <row r="41" spans="1:61" ht="27" customHeight="1">
      <c r="A41" s="33" t="s">
        <v>5999</v>
      </c>
      <c r="B41" s="51" t="s">
        <v>6000</v>
      </c>
      <c r="C41" s="225" t="s">
        <v>6001</v>
      </c>
      <c r="D41" s="40" t="s">
        <v>6002</v>
      </c>
      <c r="E41" s="38">
        <v>52035929</v>
      </c>
      <c r="F41" s="40" t="s">
        <v>1064</v>
      </c>
      <c r="G41" s="40" t="s">
        <v>6003</v>
      </c>
      <c r="H41" s="40" t="s">
        <v>3781</v>
      </c>
      <c r="I41" s="41" t="s">
        <v>6004</v>
      </c>
      <c r="J41" s="40" t="s">
        <v>90</v>
      </c>
      <c r="K41" s="40"/>
      <c r="L41" s="64">
        <f>94000 + 6640</f>
        <v>100640</v>
      </c>
      <c r="M41" s="51" t="s">
        <v>6005</v>
      </c>
      <c r="N41" s="41" t="s">
        <v>720</v>
      </c>
      <c r="O41" s="41" t="s">
        <v>720</v>
      </c>
      <c r="P41" s="44" t="s">
        <v>5327</v>
      </c>
      <c r="Q41" s="45">
        <v>42863</v>
      </c>
      <c r="R41" s="41" t="s">
        <v>720</v>
      </c>
      <c r="S41" s="41" t="s">
        <v>720</v>
      </c>
      <c r="T41" s="41" t="s">
        <v>720</v>
      </c>
      <c r="U41" s="41" t="s">
        <v>720</v>
      </c>
      <c r="V41" s="41" t="s">
        <v>720</v>
      </c>
      <c r="W41" s="41" t="s">
        <v>720</v>
      </c>
      <c r="X41" s="51">
        <v>42894</v>
      </c>
      <c r="Y41" s="40" t="s">
        <v>4870</v>
      </c>
      <c r="Z41" s="43">
        <v>42901</v>
      </c>
      <c r="AA41" s="41"/>
      <c r="AB41" s="41"/>
      <c r="AC41" s="41">
        <v>2.5000000000000001E-2</v>
      </c>
      <c r="AD41" s="41"/>
      <c r="AE41" s="41">
        <v>4</v>
      </c>
      <c r="AF41" s="41"/>
      <c r="AG41" s="41"/>
      <c r="AH41" s="41" t="s">
        <v>720</v>
      </c>
      <c r="AI41" s="41" t="s">
        <v>720</v>
      </c>
      <c r="AJ41" s="41" t="s">
        <v>720</v>
      </c>
      <c r="AK41" s="41" t="s">
        <v>720</v>
      </c>
      <c r="AL41" s="41">
        <v>524</v>
      </c>
      <c r="AM41" s="43">
        <v>42996</v>
      </c>
      <c r="AN41" s="41" t="s">
        <v>1156</v>
      </c>
      <c r="AO41" s="40"/>
      <c r="AP41" s="51">
        <v>43006</v>
      </c>
      <c r="AQ41" s="40"/>
      <c r="AR41" s="40"/>
      <c r="AS41" s="40"/>
      <c r="AT41" s="40"/>
      <c r="AU41" s="40"/>
      <c r="AV41" s="40"/>
      <c r="AW41" s="40"/>
      <c r="AX41" s="40"/>
      <c r="AY41" s="40"/>
      <c r="AZ41" s="40"/>
      <c r="BA41" s="40"/>
      <c r="BB41" s="40"/>
      <c r="BC41" s="40"/>
      <c r="BD41" s="40"/>
      <c r="BE41" s="40"/>
      <c r="BF41" s="40"/>
      <c r="BG41" s="266" t="s">
        <v>5849</v>
      </c>
      <c r="BH41" s="62"/>
      <c r="BI41" s="62"/>
    </row>
    <row r="42" spans="1:61" ht="37.5" customHeight="1">
      <c r="A42" s="33" t="s">
        <v>6006</v>
      </c>
      <c r="B42" s="51" t="s">
        <v>6007</v>
      </c>
      <c r="C42" s="225" t="s">
        <v>6008</v>
      </c>
      <c r="D42" s="40" t="s">
        <v>6009</v>
      </c>
      <c r="E42" s="38" t="s">
        <v>2665</v>
      </c>
      <c r="F42" s="40" t="s">
        <v>604</v>
      </c>
      <c r="G42" s="40" t="s">
        <v>323</v>
      </c>
      <c r="H42" s="40" t="s">
        <v>3781</v>
      </c>
      <c r="I42" s="41" t="s">
        <v>6010</v>
      </c>
      <c r="J42" s="40" t="s">
        <v>2668</v>
      </c>
      <c r="K42" s="40"/>
      <c r="L42" s="64">
        <v>396069</v>
      </c>
      <c r="M42" s="51">
        <v>42822</v>
      </c>
      <c r="N42" s="41" t="s">
        <v>720</v>
      </c>
      <c r="O42" s="41" t="s">
        <v>720</v>
      </c>
      <c r="P42" s="44" t="s">
        <v>4979</v>
      </c>
      <c r="Q42" s="45">
        <v>42865</v>
      </c>
      <c r="R42" s="41" t="s">
        <v>720</v>
      </c>
      <c r="S42" s="41" t="s">
        <v>720</v>
      </c>
      <c r="T42" s="41" t="s">
        <v>720</v>
      </c>
      <c r="U42" s="41" t="s">
        <v>720</v>
      </c>
      <c r="V42" s="41" t="s">
        <v>720</v>
      </c>
      <c r="W42" s="41" t="s">
        <v>720</v>
      </c>
      <c r="X42" s="51">
        <v>42894</v>
      </c>
      <c r="Y42" s="40" t="s">
        <v>4837</v>
      </c>
      <c r="Z42" s="43">
        <v>42900</v>
      </c>
      <c r="AA42" s="41"/>
      <c r="AB42" s="41"/>
      <c r="AC42" s="41">
        <v>0.36</v>
      </c>
      <c r="AD42" s="41"/>
      <c r="AE42" s="41"/>
      <c r="AF42" s="41"/>
      <c r="AG42" s="41"/>
      <c r="AH42" s="41" t="s">
        <v>6011</v>
      </c>
      <c r="AI42" s="43">
        <v>42996</v>
      </c>
      <c r="AJ42" s="41"/>
      <c r="AK42" s="41"/>
      <c r="AL42" s="41">
        <v>88</v>
      </c>
      <c r="AM42" s="43">
        <v>43172</v>
      </c>
      <c r="AN42" s="41" t="s">
        <v>1156</v>
      </c>
      <c r="AO42" s="40"/>
      <c r="AP42" s="51">
        <v>43172</v>
      </c>
      <c r="AQ42" s="40"/>
      <c r="AR42" s="40"/>
      <c r="AS42" s="40"/>
      <c r="AT42" s="40"/>
      <c r="AU42" s="40"/>
      <c r="AV42" s="40"/>
      <c r="AW42" s="40"/>
      <c r="AX42" s="40"/>
      <c r="AY42" s="40"/>
      <c r="AZ42" s="40"/>
      <c r="BA42" s="40"/>
      <c r="BB42" s="40"/>
      <c r="BC42" s="40"/>
      <c r="BD42" s="40"/>
      <c r="BE42" s="40"/>
      <c r="BF42" s="40"/>
      <c r="BG42" s="292" t="s">
        <v>6012</v>
      </c>
      <c r="BH42" s="62"/>
      <c r="BI42" s="62"/>
    </row>
    <row r="43" spans="1:61" ht="30.75" customHeight="1">
      <c r="A43" s="33" t="s">
        <v>6013</v>
      </c>
      <c r="B43" s="51" t="s">
        <v>6014</v>
      </c>
      <c r="C43" s="225" t="s">
        <v>6015</v>
      </c>
      <c r="D43" s="40" t="s">
        <v>6009</v>
      </c>
      <c r="E43" s="38" t="s">
        <v>2665</v>
      </c>
      <c r="F43" s="40" t="s">
        <v>604</v>
      </c>
      <c r="G43" s="40" t="s">
        <v>323</v>
      </c>
      <c r="H43" s="40" t="s">
        <v>3781</v>
      </c>
      <c r="I43" s="41" t="s">
        <v>6016</v>
      </c>
      <c r="J43" s="40" t="s">
        <v>2668</v>
      </c>
      <c r="K43" s="40"/>
      <c r="L43" s="64">
        <v>396069</v>
      </c>
      <c r="M43" s="51">
        <v>42822</v>
      </c>
      <c r="N43" s="41" t="s">
        <v>720</v>
      </c>
      <c r="O43" s="41" t="s">
        <v>720</v>
      </c>
      <c r="P43" s="44" t="s">
        <v>6017</v>
      </c>
      <c r="Q43" s="45">
        <v>42865</v>
      </c>
      <c r="R43" s="41" t="s">
        <v>720</v>
      </c>
      <c r="S43" s="41" t="s">
        <v>720</v>
      </c>
      <c r="T43" s="41" t="s">
        <v>720</v>
      </c>
      <c r="U43" s="41" t="s">
        <v>720</v>
      </c>
      <c r="V43" s="41" t="s">
        <v>720</v>
      </c>
      <c r="W43" s="41" t="s">
        <v>720</v>
      </c>
      <c r="X43" s="51">
        <v>42894</v>
      </c>
      <c r="Y43" s="40" t="s">
        <v>4837</v>
      </c>
      <c r="Z43" s="43">
        <v>42933</v>
      </c>
      <c r="AA43" s="41"/>
      <c r="AB43" s="41"/>
      <c r="AC43" s="41">
        <v>5.5</v>
      </c>
      <c r="AD43" s="41"/>
      <c r="AE43" s="41"/>
      <c r="AF43" s="41"/>
      <c r="AG43" s="41"/>
      <c r="AH43" s="41" t="s">
        <v>6018</v>
      </c>
      <c r="AI43" s="41" t="s">
        <v>6019</v>
      </c>
      <c r="AJ43" s="41"/>
      <c r="AK43" s="41"/>
      <c r="AL43" s="41">
        <v>77</v>
      </c>
      <c r="AM43" s="43">
        <v>43168</v>
      </c>
      <c r="AN43" s="41" t="s">
        <v>1156</v>
      </c>
      <c r="AO43" s="40"/>
      <c r="AP43" s="51">
        <v>43172</v>
      </c>
      <c r="AQ43" s="40"/>
      <c r="AR43" s="40"/>
      <c r="AS43" s="40"/>
      <c r="AT43" s="40"/>
      <c r="AU43" s="40"/>
      <c r="AV43" s="40"/>
      <c r="AW43" s="40"/>
      <c r="AX43" s="40"/>
      <c r="AY43" s="40"/>
      <c r="AZ43" s="40"/>
      <c r="BA43" s="40"/>
      <c r="BB43" s="40"/>
      <c r="BC43" s="40"/>
      <c r="BD43" s="40"/>
      <c r="BE43" s="40"/>
      <c r="BF43" s="40"/>
      <c r="BG43" s="292" t="s">
        <v>6020</v>
      </c>
      <c r="BH43" s="62" t="s">
        <v>6021</v>
      </c>
      <c r="BI43" s="62"/>
    </row>
    <row r="44" spans="1:61" ht="24.75" customHeight="1">
      <c r="A44" s="33" t="s">
        <v>6022</v>
      </c>
      <c r="B44" s="51">
        <v>17274</v>
      </c>
      <c r="C44" s="225" t="s">
        <v>6023</v>
      </c>
      <c r="D44" s="40" t="s">
        <v>6024</v>
      </c>
      <c r="E44" s="38">
        <v>6755460</v>
      </c>
      <c r="F44" s="40" t="s">
        <v>719</v>
      </c>
      <c r="G44" s="40" t="s">
        <v>2910</v>
      </c>
      <c r="H44" s="40" t="s">
        <v>3781</v>
      </c>
      <c r="I44" s="41" t="s">
        <v>100</v>
      </c>
      <c r="J44" s="40" t="s">
        <v>90</v>
      </c>
      <c r="K44" s="40" t="s">
        <v>2174</v>
      </c>
      <c r="L44" s="64">
        <v>100640</v>
      </c>
      <c r="M44" s="51" t="s">
        <v>6025</v>
      </c>
      <c r="N44" s="41" t="s">
        <v>720</v>
      </c>
      <c r="O44" s="41" t="s">
        <v>720</v>
      </c>
      <c r="P44" s="44" t="s">
        <v>4979</v>
      </c>
      <c r="Q44" s="45">
        <v>42865</v>
      </c>
      <c r="R44" s="41" t="s">
        <v>720</v>
      </c>
      <c r="S44" s="41" t="s">
        <v>720</v>
      </c>
      <c r="T44" s="41" t="s">
        <v>720</v>
      </c>
      <c r="U44" s="41" t="s">
        <v>720</v>
      </c>
      <c r="V44" s="41" t="s">
        <v>720</v>
      </c>
      <c r="W44" s="41" t="s">
        <v>720</v>
      </c>
      <c r="X44" s="51">
        <v>42894</v>
      </c>
      <c r="Y44" s="40" t="s">
        <v>4803</v>
      </c>
      <c r="Z44" s="43">
        <v>42947</v>
      </c>
      <c r="AA44" s="41">
        <v>0.503</v>
      </c>
      <c r="AB44" s="41">
        <v>0.28100000000000003</v>
      </c>
      <c r="AC44" s="41">
        <v>0.106</v>
      </c>
      <c r="AD44" s="41">
        <v>0.17499999999999999</v>
      </c>
      <c r="AE44" s="41">
        <v>5</v>
      </c>
      <c r="AF44" s="223" t="s">
        <v>6026</v>
      </c>
      <c r="AG44" s="223" t="s">
        <v>6026</v>
      </c>
      <c r="AH44" s="41" t="s">
        <v>720</v>
      </c>
      <c r="AI44" s="41" t="s">
        <v>720</v>
      </c>
      <c r="AJ44" s="41" t="s">
        <v>720</v>
      </c>
      <c r="AK44" s="41" t="s">
        <v>720</v>
      </c>
      <c r="AL44" s="41">
        <v>508</v>
      </c>
      <c r="AM44" s="43">
        <v>42996</v>
      </c>
      <c r="AN44" s="41" t="s">
        <v>1156</v>
      </c>
      <c r="AO44" s="40"/>
      <c r="AP44" s="40"/>
      <c r="AQ44" s="40"/>
      <c r="AR44" s="40"/>
      <c r="AS44" s="40"/>
      <c r="AT44" s="40"/>
      <c r="AU44" s="40"/>
      <c r="AV44" s="40"/>
      <c r="AW44" s="40"/>
      <c r="AX44" s="40" t="s">
        <v>6027</v>
      </c>
      <c r="AY44" s="51">
        <v>43208</v>
      </c>
      <c r="AZ44" s="40" t="s">
        <v>6028</v>
      </c>
      <c r="BA44" s="51">
        <v>43265</v>
      </c>
      <c r="BB44" s="40">
        <v>665</v>
      </c>
      <c r="BC44" s="51">
        <v>43726</v>
      </c>
      <c r="BD44" s="40"/>
      <c r="BE44" s="40"/>
      <c r="BF44" s="40"/>
      <c r="BG44" s="266" t="s">
        <v>6029</v>
      </c>
      <c r="BH44" s="62"/>
      <c r="BI44" s="62"/>
    </row>
    <row r="45" spans="1:61" ht="38.25">
      <c r="A45" s="33" t="s">
        <v>6030</v>
      </c>
      <c r="B45" s="51" t="s">
        <v>6031</v>
      </c>
      <c r="C45" s="225" t="s">
        <v>6032</v>
      </c>
      <c r="D45" s="40" t="s">
        <v>6033</v>
      </c>
      <c r="E45" s="38">
        <v>4221812</v>
      </c>
      <c r="F45" s="40" t="s">
        <v>584</v>
      </c>
      <c r="G45" s="40" t="s">
        <v>3049</v>
      </c>
      <c r="H45" s="40" t="s">
        <v>3781</v>
      </c>
      <c r="I45" s="41" t="s">
        <v>100</v>
      </c>
      <c r="J45" s="40" t="s">
        <v>90</v>
      </c>
      <c r="K45" s="40"/>
      <c r="L45" s="64">
        <f>98725 + 1915</f>
        <v>100640</v>
      </c>
      <c r="M45" s="51" t="s">
        <v>6034</v>
      </c>
      <c r="N45" s="41" t="s">
        <v>720</v>
      </c>
      <c r="O45" s="41" t="s">
        <v>720</v>
      </c>
      <c r="P45" s="44" t="s">
        <v>4327</v>
      </c>
      <c r="Q45" s="45">
        <v>42873</v>
      </c>
      <c r="R45" s="41" t="s">
        <v>720</v>
      </c>
      <c r="S45" s="41" t="s">
        <v>720</v>
      </c>
      <c r="T45" s="41" t="s">
        <v>720</v>
      </c>
      <c r="U45" s="41" t="s">
        <v>720</v>
      </c>
      <c r="V45" s="41" t="s">
        <v>720</v>
      </c>
      <c r="W45" s="41" t="s">
        <v>720</v>
      </c>
      <c r="X45" s="51">
        <v>42894</v>
      </c>
      <c r="Y45" s="40" t="s">
        <v>4247</v>
      </c>
      <c r="Z45" s="43">
        <v>42909</v>
      </c>
      <c r="AA45" s="41"/>
      <c r="AB45" s="41"/>
      <c r="AC45" s="41">
        <v>8.5999999999999993E-2</v>
      </c>
      <c r="AD45" s="41"/>
      <c r="AE45" s="41"/>
      <c r="AF45" s="41"/>
      <c r="AG45" s="41"/>
      <c r="AH45" s="41" t="s">
        <v>720</v>
      </c>
      <c r="AI45" s="41" t="s">
        <v>720</v>
      </c>
      <c r="AJ45" s="41" t="s">
        <v>720</v>
      </c>
      <c r="AK45" s="41" t="s">
        <v>720</v>
      </c>
      <c r="AL45" s="41">
        <v>464</v>
      </c>
      <c r="AM45" s="43">
        <v>42983</v>
      </c>
      <c r="AN45" s="41" t="s">
        <v>1156</v>
      </c>
      <c r="AO45" s="40"/>
      <c r="AP45" s="51">
        <v>43005</v>
      </c>
      <c r="AQ45" s="40"/>
      <c r="AR45" s="40"/>
      <c r="AS45" s="40"/>
      <c r="AT45" s="40"/>
      <c r="AU45" s="40"/>
      <c r="AV45" s="40"/>
      <c r="AW45" s="40"/>
      <c r="AX45" s="40" t="s">
        <v>6035</v>
      </c>
      <c r="AY45" s="51">
        <v>43055</v>
      </c>
      <c r="AZ45" s="40"/>
      <c r="BA45" s="40"/>
      <c r="BB45" s="40">
        <v>187</v>
      </c>
      <c r="BC45" s="51">
        <v>43215</v>
      </c>
      <c r="BD45" s="40"/>
      <c r="BE45" s="40"/>
      <c r="BF45" s="40"/>
      <c r="BG45" s="182" t="s">
        <v>6036</v>
      </c>
      <c r="BH45" s="62"/>
      <c r="BI45" s="62"/>
    </row>
    <row r="46" spans="1:61" ht="24.75" customHeight="1">
      <c r="A46" s="33" t="s">
        <v>6037</v>
      </c>
      <c r="B46" s="51" t="s">
        <v>6038</v>
      </c>
      <c r="C46" s="225" t="s">
        <v>6039</v>
      </c>
      <c r="D46" s="40" t="s">
        <v>6040</v>
      </c>
      <c r="E46" s="38" t="s">
        <v>6041</v>
      </c>
      <c r="F46" s="40" t="s">
        <v>474</v>
      </c>
      <c r="G46" s="40" t="s">
        <v>424</v>
      </c>
      <c r="H46" s="40" t="s">
        <v>3781</v>
      </c>
      <c r="I46" s="41" t="s">
        <v>557</v>
      </c>
      <c r="J46" s="40" t="s">
        <v>90</v>
      </c>
      <c r="K46" s="40"/>
      <c r="L46" s="64">
        <v>100640</v>
      </c>
      <c r="M46" s="51">
        <v>42842</v>
      </c>
      <c r="N46" s="41" t="s">
        <v>720</v>
      </c>
      <c r="O46" s="41" t="s">
        <v>720</v>
      </c>
      <c r="P46" s="44" t="s">
        <v>6042</v>
      </c>
      <c r="Q46" s="45">
        <v>42873</v>
      </c>
      <c r="R46" s="41" t="s">
        <v>720</v>
      </c>
      <c r="S46" s="41" t="s">
        <v>720</v>
      </c>
      <c r="T46" s="41" t="s">
        <v>720</v>
      </c>
      <c r="U46" s="41" t="s">
        <v>720</v>
      </c>
      <c r="V46" s="41" t="s">
        <v>720</v>
      </c>
      <c r="W46" s="41" t="s">
        <v>720</v>
      </c>
      <c r="X46" s="51">
        <v>42894</v>
      </c>
      <c r="Y46" s="40" t="s">
        <v>5285</v>
      </c>
      <c r="Z46" s="43">
        <v>42936</v>
      </c>
      <c r="AA46" s="41"/>
      <c r="AB46" s="41"/>
      <c r="AC46" s="41">
        <v>5.1999999999999998E-2</v>
      </c>
      <c r="AD46" s="41"/>
      <c r="AE46" s="41"/>
      <c r="AF46" s="41"/>
      <c r="AG46" s="41"/>
      <c r="AH46" s="41" t="s">
        <v>720</v>
      </c>
      <c r="AI46" s="41" t="s">
        <v>720</v>
      </c>
      <c r="AJ46" s="41" t="s">
        <v>720</v>
      </c>
      <c r="AK46" s="41" t="s">
        <v>720</v>
      </c>
      <c r="AL46" s="41">
        <v>390</v>
      </c>
      <c r="AM46" s="43">
        <v>42963</v>
      </c>
      <c r="AN46" s="41" t="s">
        <v>1156</v>
      </c>
      <c r="AO46" s="40"/>
      <c r="AP46" s="40"/>
      <c r="AQ46" s="40"/>
      <c r="AR46" s="40"/>
      <c r="AS46" s="40"/>
      <c r="AT46" s="40"/>
      <c r="AU46" s="40"/>
      <c r="AV46" s="40"/>
      <c r="AW46" s="40"/>
      <c r="AX46" s="40"/>
      <c r="AY46" s="40"/>
      <c r="AZ46" s="40"/>
      <c r="BA46" s="40"/>
      <c r="BB46" s="40"/>
      <c r="BC46" s="40"/>
      <c r="BD46" s="40"/>
      <c r="BE46" s="40"/>
      <c r="BF46" s="40"/>
      <c r="BG46" s="158" t="s">
        <v>6043</v>
      </c>
      <c r="BH46" s="62"/>
      <c r="BI46" s="62"/>
    </row>
    <row r="47" spans="1:61" ht="23.25" customHeight="1">
      <c r="A47" s="33" t="s">
        <v>6044</v>
      </c>
      <c r="B47" s="51" t="s">
        <v>6045</v>
      </c>
      <c r="C47" s="225" t="s">
        <v>6046</v>
      </c>
      <c r="D47" s="40" t="s">
        <v>6047</v>
      </c>
      <c r="E47" s="38" t="s">
        <v>6048</v>
      </c>
      <c r="F47" s="40" t="s">
        <v>474</v>
      </c>
      <c r="G47" s="40" t="s">
        <v>424</v>
      </c>
      <c r="H47" s="40" t="s">
        <v>3781</v>
      </c>
      <c r="I47" s="41" t="s">
        <v>100</v>
      </c>
      <c r="J47" s="40" t="s">
        <v>90</v>
      </c>
      <c r="K47" s="40"/>
      <c r="L47" s="64">
        <v>100640</v>
      </c>
      <c r="M47" s="51">
        <v>42846</v>
      </c>
      <c r="N47" s="41" t="s">
        <v>720</v>
      </c>
      <c r="O47" s="41" t="s">
        <v>720</v>
      </c>
      <c r="P47" s="44" t="s">
        <v>6049</v>
      </c>
      <c r="Q47" s="45">
        <v>42873</v>
      </c>
      <c r="R47" s="41" t="s">
        <v>720</v>
      </c>
      <c r="S47" s="41" t="s">
        <v>720</v>
      </c>
      <c r="T47" s="41" t="s">
        <v>720</v>
      </c>
      <c r="U47" s="41" t="s">
        <v>720</v>
      </c>
      <c r="V47" s="41" t="s">
        <v>720</v>
      </c>
      <c r="W47" s="41" t="s">
        <v>720</v>
      </c>
      <c r="X47" s="51">
        <v>42894</v>
      </c>
      <c r="Y47" s="40" t="s">
        <v>5285</v>
      </c>
      <c r="Z47" s="43">
        <v>42936</v>
      </c>
      <c r="AA47" s="41"/>
      <c r="AB47" s="41"/>
      <c r="AC47" s="41"/>
      <c r="AD47" s="41"/>
      <c r="AE47" s="41"/>
      <c r="AF47" s="41"/>
      <c r="AG47" s="41"/>
      <c r="AH47" s="41" t="s">
        <v>6050</v>
      </c>
      <c r="AI47" s="43">
        <v>43075</v>
      </c>
      <c r="AJ47" s="41"/>
      <c r="AK47" s="41"/>
      <c r="AL47" s="41"/>
      <c r="AM47" s="43"/>
      <c r="AN47" s="41"/>
      <c r="AO47" s="40"/>
      <c r="AP47" s="40"/>
      <c r="AQ47" s="40"/>
      <c r="AR47" s="40"/>
      <c r="AS47" s="40"/>
      <c r="AT47" s="40"/>
      <c r="AU47" s="40"/>
      <c r="AV47" s="40"/>
      <c r="AW47" s="40"/>
      <c r="AX47" s="40"/>
      <c r="AY47" s="40"/>
      <c r="AZ47" s="40"/>
      <c r="BA47" s="40"/>
      <c r="BB47" s="40"/>
      <c r="BC47" s="40"/>
      <c r="BD47" s="40"/>
      <c r="BE47" s="40"/>
      <c r="BF47" s="40"/>
      <c r="BG47" s="174" t="s">
        <v>5886</v>
      </c>
      <c r="BH47" s="62"/>
      <c r="BI47" s="62"/>
    </row>
    <row r="48" spans="1:61" ht="24.75" customHeight="1">
      <c r="A48" s="33" t="s">
        <v>6051</v>
      </c>
      <c r="B48" s="51">
        <v>42866</v>
      </c>
      <c r="C48" s="225" t="s">
        <v>6052</v>
      </c>
      <c r="D48" s="40" t="s">
        <v>6053</v>
      </c>
      <c r="E48" s="38">
        <v>1079994</v>
      </c>
      <c r="F48" s="40" t="s">
        <v>322</v>
      </c>
      <c r="G48" s="40" t="s">
        <v>6054</v>
      </c>
      <c r="H48" s="40" t="s">
        <v>3781</v>
      </c>
      <c r="I48" s="41" t="s">
        <v>6055</v>
      </c>
      <c r="J48" s="40" t="s">
        <v>90</v>
      </c>
      <c r="K48" s="40"/>
      <c r="L48" s="64">
        <f>98724 +1916</f>
        <v>100640</v>
      </c>
      <c r="M48" s="51" t="s">
        <v>6056</v>
      </c>
      <c r="N48" s="41" t="s">
        <v>720</v>
      </c>
      <c r="O48" s="41" t="s">
        <v>720</v>
      </c>
      <c r="P48" s="44" t="s">
        <v>1777</v>
      </c>
      <c r="Q48" s="45">
        <v>42879</v>
      </c>
      <c r="R48" s="41" t="s">
        <v>720</v>
      </c>
      <c r="S48" s="41" t="s">
        <v>720</v>
      </c>
      <c r="T48" s="41" t="s">
        <v>720</v>
      </c>
      <c r="U48" s="41" t="s">
        <v>720</v>
      </c>
      <c r="V48" s="41" t="s">
        <v>720</v>
      </c>
      <c r="W48" s="41" t="s">
        <v>720</v>
      </c>
      <c r="X48" s="51">
        <v>42908</v>
      </c>
      <c r="Y48" s="40" t="s">
        <v>5256</v>
      </c>
      <c r="Z48" s="43">
        <v>42927</v>
      </c>
      <c r="AA48" s="41"/>
      <c r="AB48" s="41"/>
      <c r="AC48" s="41">
        <v>1.6E-2</v>
      </c>
      <c r="AD48" s="41"/>
      <c r="AE48" s="41"/>
      <c r="AF48" s="41"/>
      <c r="AG48" s="41"/>
      <c r="AH48" s="41" t="s">
        <v>720</v>
      </c>
      <c r="AI48" s="41" t="s">
        <v>720</v>
      </c>
      <c r="AJ48" s="41" t="s">
        <v>720</v>
      </c>
      <c r="AK48" s="41" t="s">
        <v>720</v>
      </c>
      <c r="AL48" s="41">
        <v>530</v>
      </c>
      <c r="AM48" s="43">
        <v>42999</v>
      </c>
      <c r="AN48" s="41" t="s">
        <v>1156</v>
      </c>
      <c r="AO48" s="40"/>
      <c r="AP48" s="51">
        <v>43452</v>
      </c>
      <c r="AQ48" s="40"/>
      <c r="AR48" s="40"/>
      <c r="AS48" s="40"/>
      <c r="AT48" s="40"/>
      <c r="AU48" s="40"/>
      <c r="AV48" s="40"/>
      <c r="AW48" s="40"/>
      <c r="AX48" s="40"/>
      <c r="AY48" s="40"/>
      <c r="AZ48" s="40"/>
      <c r="BA48" s="40"/>
      <c r="BB48" s="40"/>
      <c r="BC48" s="40"/>
      <c r="BD48" s="40"/>
      <c r="BE48" s="40"/>
      <c r="BF48" s="40"/>
      <c r="BG48" s="266" t="s">
        <v>5849</v>
      </c>
      <c r="BH48" s="62"/>
      <c r="BI48" s="62"/>
    </row>
    <row r="49" spans="1:61" ht="38.25">
      <c r="A49" s="33" t="s">
        <v>6057</v>
      </c>
      <c r="B49" s="51">
        <v>42863</v>
      </c>
      <c r="C49" s="225" t="s">
        <v>6058</v>
      </c>
      <c r="D49" s="40" t="s">
        <v>6059</v>
      </c>
      <c r="E49" s="38">
        <v>23628904</v>
      </c>
      <c r="F49" s="40" t="s">
        <v>78</v>
      </c>
      <c r="G49" s="40" t="s">
        <v>630</v>
      </c>
      <c r="H49" s="40" t="s">
        <v>3781</v>
      </c>
      <c r="I49" s="41" t="s">
        <v>6060</v>
      </c>
      <c r="J49" s="40" t="s">
        <v>70</v>
      </c>
      <c r="K49" s="40"/>
      <c r="L49" s="64">
        <v>100640</v>
      </c>
      <c r="M49" s="51">
        <v>42863</v>
      </c>
      <c r="N49" s="41" t="s">
        <v>720</v>
      </c>
      <c r="O49" s="41" t="s">
        <v>720</v>
      </c>
      <c r="P49" s="44" t="s">
        <v>1761</v>
      </c>
      <c r="Q49" s="45">
        <v>42879</v>
      </c>
      <c r="R49" s="41" t="s">
        <v>720</v>
      </c>
      <c r="S49" s="41" t="s">
        <v>720</v>
      </c>
      <c r="T49" s="41" t="s">
        <v>720</v>
      </c>
      <c r="U49" s="41" t="s">
        <v>720</v>
      </c>
      <c r="V49" s="41" t="s">
        <v>720</v>
      </c>
      <c r="W49" s="41" t="s">
        <v>720</v>
      </c>
      <c r="X49" s="51">
        <v>42908</v>
      </c>
      <c r="Y49" s="40" t="s">
        <v>4870</v>
      </c>
      <c r="Z49" s="43">
        <v>42926</v>
      </c>
      <c r="AA49" s="41"/>
      <c r="AB49" s="41"/>
      <c r="AC49" s="41">
        <v>7.3999999999999996E-2</v>
      </c>
      <c r="AD49" s="41"/>
      <c r="AE49" s="41"/>
      <c r="AF49" s="41"/>
      <c r="AG49" s="41"/>
      <c r="AH49" s="41" t="s">
        <v>720</v>
      </c>
      <c r="AI49" s="41" t="s">
        <v>720</v>
      </c>
      <c r="AJ49" s="41" t="s">
        <v>720</v>
      </c>
      <c r="AK49" s="41" t="s">
        <v>720</v>
      </c>
      <c r="AL49" s="41">
        <v>528</v>
      </c>
      <c r="AM49" s="43">
        <v>42998</v>
      </c>
      <c r="AN49" s="41" t="s">
        <v>1156</v>
      </c>
      <c r="AO49" s="40"/>
      <c r="AP49" s="51">
        <v>43007</v>
      </c>
      <c r="AQ49" s="40"/>
      <c r="AR49" s="40"/>
      <c r="AS49" s="40"/>
      <c r="AT49" s="40"/>
      <c r="AU49" s="40"/>
      <c r="AV49" s="40"/>
      <c r="AW49" s="40"/>
      <c r="AX49" s="40" t="s">
        <v>6061</v>
      </c>
      <c r="AY49" s="51">
        <v>43081</v>
      </c>
      <c r="AZ49" s="40"/>
      <c r="BA49" s="40"/>
      <c r="BB49" s="40">
        <v>189</v>
      </c>
      <c r="BC49" s="51">
        <v>43215</v>
      </c>
      <c r="BD49" s="40"/>
      <c r="BE49" s="40"/>
      <c r="BF49" s="40"/>
      <c r="BG49" s="163" t="s">
        <v>6062</v>
      </c>
      <c r="BH49" s="62" t="s">
        <v>6063</v>
      </c>
      <c r="BI49" s="62"/>
    </row>
    <row r="50" spans="1:61" ht="42" customHeight="1">
      <c r="A50" s="33" t="s">
        <v>6064</v>
      </c>
      <c r="B50" s="51" t="s">
        <v>6065</v>
      </c>
      <c r="C50" s="225" t="s">
        <v>6066</v>
      </c>
      <c r="D50" s="40" t="s">
        <v>6067</v>
      </c>
      <c r="E50" s="38" t="s">
        <v>6068</v>
      </c>
      <c r="F50" s="40" t="s">
        <v>949</v>
      </c>
      <c r="G50" s="40" t="s">
        <v>89</v>
      </c>
      <c r="H50" s="40" t="s">
        <v>3781</v>
      </c>
      <c r="I50" s="41" t="s">
        <v>6069</v>
      </c>
      <c r="J50" s="40" t="s">
        <v>4386</v>
      </c>
      <c r="K50" s="40" t="s">
        <v>164</v>
      </c>
      <c r="L50" s="64">
        <v>100640</v>
      </c>
      <c r="M50" s="51" t="s">
        <v>6070</v>
      </c>
      <c r="N50" s="41" t="s">
        <v>720</v>
      </c>
      <c r="O50" s="41" t="s">
        <v>720</v>
      </c>
      <c r="P50" s="44" t="s">
        <v>6071</v>
      </c>
      <c r="Q50" s="45">
        <v>42886</v>
      </c>
      <c r="R50" s="41" t="s">
        <v>720</v>
      </c>
      <c r="S50" s="41" t="s">
        <v>720</v>
      </c>
      <c r="T50" s="41" t="s">
        <v>720</v>
      </c>
      <c r="U50" s="41" t="s">
        <v>720</v>
      </c>
      <c r="V50" s="41" t="s">
        <v>720</v>
      </c>
      <c r="W50" s="41" t="s">
        <v>720</v>
      </c>
      <c r="X50" s="51">
        <v>42908</v>
      </c>
      <c r="Y50" s="40" t="s">
        <v>4247</v>
      </c>
      <c r="Z50" s="43">
        <v>42926</v>
      </c>
      <c r="AA50" s="41" t="s">
        <v>1153</v>
      </c>
      <c r="AB50" s="41" t="s">
        <v>1153</v>
      </c>
      <c r="AC50" s="41" t="s">
        <v>1153</v>
      </c>
      <c r="AD50" s="41" t="s">
        <v>1153</v>
      </c>
      <c r="AE50" s="41" t="s">
        <v>1153</v>
      </c>
      <c r="AF50" s="41" t="s">
        <v>1153</v>
      </c>
      <c r="AG50" s="41" t="s">
        <v>1153</v>
      </c>
      <c r="AH50" s="41" t="s">
        <v>6072</v>
      </c>
      <c r="AI50" s="43">
        <v>42964</v>
      </c>
      <c r="AJ50" s="41" t="s">
        <v>1153</v>
      </c>
      <c r="AK50" s="41" t="s">
        <v>1153</v>
      </c>
      <c r="AL50" s="41"/>
      <c r="AM50" s="43"/>
      <c r="AN50" s="41"/>
      <c r="AO50" s="40"/>
      <c r="AP50" s="40"/>
      <c r="AQ50" s="40"/>
      <c r="AR50" s="40"/>
      <c r="AS50" s="40"/>
      <c r="AT50" s="40"/>
      <c r="AU50" s="40"/>
      <c r="AV50" s="40"/>
      <c r="AW50" s="40"/>
      <c r="AX50" s="40"/>
      <c r="AY50" s="40"/>
      <c r="AZ50" s="40"/>
      <c r="BA50" s="40"/>
      <c r="BB50" s="40"/>
      <c r="BC50" s="40"/>
      <c r="BD50" s="40"/>
      <c r="BE50" s="40"/>
      <c r="BF50" s="40"/>
      <c r="BG50" s="255" t="s">
        <v>6858</v>
      </c>
      <c r="BH50" s="40" t="s">
        <v>4704</v>
      </c>
    </row>
    <row r="51" spans="1:61" ht="24" customHeight="1">
      <c r="A51" s="33" t="s">
        <v>6073</v>
      </c>
      <c r="B51" s="51">
        <v>42880</v>
      </c>
      <c r="C51" s="225" t="s">
        <v>6074</v>
      </c>
      <c r="D51" s="40" t="s">
        <v>6075</v>
      </c>
      <c r="E51" s="38">
        <v>19050026</v>
      </c>
      <c r="F51" s="40" t="s">
        <v>1535</v>
      </c>
      <c r="G51" s="40" t="s">
        <v>6076</v>
      </c>
      <c r="H51" s="40" t="s">
        <v>3781</v>
      </c>
      <c r="I51" s="41" t="s">
        <v>6060</v>
      </c>
      <c r="J51" s="40" t="s">
        <v>70</v>
      </c>
      <c r="K51" s="40"/>
      <c r="L51" s="64">
        <v>100640</v>
      </c>
      <c r="M51" s="51">
        <v>42874</v>
      </c>
      <c r="N51" s="41" t="s">
        <v>720</v>
      </c>
      <c r="O51" s="41" t="s">
        <v>720</v>
      </c>
      <c r="P51" s="44" t="s">
        <v>6077</v>
      </c>
      <c r="Q51" s="45">
        <v>42892</v>
      </c>
      <c r="R51" s="41" t="s">
        <v>720</v>
      </c>
      <c r="S51" s="41" t="s">
        <v>720</v>
      </c>
      <c r="T51" s="41" t="s">
        <v>720</v>
      </c>
      <c r="U51" s="41" t="s">
        <v>720</v>
      </c>
      <c r="V51" s="41" t="s">
        <v>720</v>
      </c>
      <c r="W51" s="41" t="s">
        <v>720</v>
      </c>
      <c r="X51" s="51">
        <v>42916</v>
      </c>
      <c r="Y51" s="40" t="s">
        <v>5285</v>
      </c>
      <c r="Z51" s="43">
        <v>42936</v>
      </c>
      <c r="AA51" s="41"/>
      <c r="AB51" s="41"/>
      <c r="AC51" s="41">
        <v>0.12180000000000001</v>
      </c>
      <c r="AD51" s="41"/>
      <c r="AE51" s="41"/>
      <c r="AF51" s="294"/>
      <c r="AG51" s="41"/>
      <c r="AH51" s="41" t="s">
        <v>720</v>
      </c>
      <c r="AI51" s="41" t="s">
        <v>720</v>
      </c>
      <c r="AJ51" s="41" t="s">
        <v>720</v>
      </c>
      <c r="AK51" s="41" t="s">
        <v>720</v>
      </c>
      <c r="AL51" s="41">
        <v>652</v>
      </c>
      <c r="AM51" s="43">
        <v>43046</v>
      </c>
      <c r="AN51" s="41" t="s">
        <v>1156</v>
      </c>
      <c r="AO51" s="40"/>
      <c r="AP51" s="51">
        <v>43056</v>
      </c>
      <c r="AQ51" s="40"/>
      <c r="AR51" s="40"/>
      <c r="AS51" s="40"/>
      <c r="AT51" s="40"/>
      <c r="AU51" s="40"/>
      <c r="AV51" s="40"/>
      <c r="AW51" s="40"/>
      <c r="AX51" s="40" t="s">
        <v>6078</v>
      </c>
      <c r="AY51" s="51">
        <v>43263</v>
      </c>
      <c r="AZ51" s="40" t="s">
        <v>6079</v>
      </c>
      <c r="BA51" s="51">
        <v>43312</v>
      </c>
      <c r="BB51" s="40"/>
      <c r="BC51" s="40"/>
      <c r="BD51" s="40"/>
      <c r="BE51" s="40"/>
      <c r="BF51" s="40"/>
      <c r="BG51" s="182" t="s">
        <v>6080</v>
      </c>
      <c r="BH51" s="62"/>
      <c r="BI51" s="62"/>
    </row>
    <row r="52" spans="1:61" ht="44.25" customHeight="1">
      <c r="A52" s="33" t="s">
        <v>6081</v>
      </c>
      <c r="B52" s="51">
        <v>42881</v>
      </c>
      <c r="C52" s="225" t="s">
        <v>6082</v>
      </c>
      <c r="D52" s="40" t="s">
        <v>6083</v>
      </c>
      <c r="E52" s="38">
        <v>4276614</v>
      </c>
      <c r="F52" s="40" t="s">
        <v>474</v>
      </c>
      <c r="G52" s="40" t="s">
        <v>5146</v>
      </c>
      <c r="H52" s="40" t="s">
        <v>3781</v>
      </c>
      <c r="I52" s="41" t="s">
        <v>1064</v>
      </c>
      <c r="J52" s="40" t="s">
        <v>142</v>
      </c>
      <c r="K52" s="40"/>
      <c r="L52" s="64">
        <f>98724 + 1916</f>
        <v>100640</v>
      </c>
      <c r="M52" s="51" t="s">
        <v>6084</v>
      </c>
      <c r="N52" s="41" t="s">
        <v>720</v>
      </c>
      <c r="O52" s="41" t="s">
        <v>720</v>
      </c>
      <c r="P52" s="44" t="s">
        <v>6085</v>
      </c>
      <c r="Q52" s="45">
        <v>42895</v>
      </c>
      <c r="R52" s="41" t="s">
        <v>720</v>
      </c>
      <c r="S52" s="41" t="s">
        <v>720</v>
      </c>
      <c r="T52" s="41" t="s">
        <v>720</v>
      </c>
      <c r="U52" s="41" t="s">
        <v>720</v>
      </c>
      <c r="V52" s="41" t="s">
        <v>720</v>
      </c>
      <c r="W52" s="41" t="s">
        <v>720</v>
      </c>
      <c r="X52" s="51">
        <v>42916</v>
      </c>
      <c r="Y52" s="40" t="s">
        <v>5256</v>
      </c>
      <c r="Z52" s="43">
        <v>42935</v>
      </c>
      <c r="AA52" s="41"/>
      <c r="AB52" s="41"/>
      <c r="AC52" s="41">
        <v>0.01</v>
      </c>
      <c r="AD52" s="41"/>
      <c r="AE52" s="41"/>
      <c r="AF52" s="294"/>
      <c r="AG52" s="41"/>
      <c r="AH52" s="41" t="s">
        <v>720</v>
      </c>
      <c r="AI52" s="41" t="s">
        <v>720</v>
      </c>
      <c r="AJ52" s="41" t="s">
        <v>720</v>
      </c>
      <c r="AK52" s="41" t="s">
        <v>720</v>
      </c>
      <c r="AL52" s="41">
        <v>518</v>
      </c>
      <c r="AM52" s="43">
        <v>42996</v>
      </c>
      <c r="AN52" s="41" t="s">
        <v>1156</v>
      </c>
      <c r="AO52" s="40"/>
      <c r="AP52" s="51">
        <v>43006</v>
      </c>
      <c r="AQ52" s="40"/>
      <c r="AR52" s="40" t="s">
        <v>6086</v>
      </c>
      <c r="AS52" s="51">
        <v>43006</v>
      </c>
      <c r="AT52" s="40">
        <v>297</v>
      </c>
      <c r="AU52" s="51">
        <v>43259</v>
      </c>
      <c r="AV52" s="40" t="s">
        <v>5991</v>
      </c>
      <c r="AW52" s="40" t="s">
        <v>1153</v>
      </c>
      <c r="AX52" s="40" t="s">
        <v>1153</v>
      </c>
      <c r="AY52" s="40" t="s">
        <v>1153</v>
      </c>
      <c r="AZ52" s="40" t="s">
        <v>1153</v>
      </c>
      <c r="BA52" s="40" t="s">
        <v>1153</v>
      </c>
      <c r="BB52" s="40" t="s">
        <v>1153</v>
      </c>
      <c r="BC52" s="40" t="s">
        <v>1153</v>
      </c>
      <c r="BD52" s="40" t="s">
        <v>1153</v>
      </c>
      <c r="BE52" s="40" t="s">
        <v>1153</v>
      </c>
      <c r="BF52" s="40" t="s">
        <v>1153</v>
      </c>
      <c r="BG52" s="292" t="s">
        <v>11676</v>
      </c>
      <c r="BH52" s="62" t="s">
        <v>4704</v>
      </c>
      <c r="BI52" s="66">
        <v>46073</v>
      </c>
    </row>
    <row r="53" spans="1:61" s="298" customFormat="1" ht="29.25" customHeight="1">
      <c r="A53" s="253" t="s">
        <v>6088</v>
      </c>
      <c r="B53" s="172" t="s">
        <v>6089</v>
      </c>
      <c r="C53" s="296" t="s">
        <v>6090</v>
      </c>
      <c r="D53" s="174" t="s">
        <v>6091</v>
      </c>
      <c r="E53" s="175" t="s">
        <v>6092</v>
      </c>
      <c r="F53" s="174" t="s">
        <v>584</v>
      </c>
      <c r="G53" s="174" t="s">
        <v>5304</v>
      </c>
      <c r="H53" s="174" t="s">
        <v>3781</v>
      </c>
      <c r="I53" s="171" t="s">
        <v>2439</v>
      </c>
      <c r="J53" s="174" t="s">
        <v>70</v>
      </c>
      <c r="K53" s="174"/>
      <c r="L53" s="297">
        <v>375000</v>
      </c>
      <c r="M53" s="172">
        <v>42873</v>
      </c>
      <c r="N53" s="171" t="s">
        <v>720</v>
      </c>
      <c r="O53" s="171" t="s">
        <v>720</v>
      </c>
      <c r="P53" s="177" t="s">
        <v>6093</v>
      </c>
      <c r="Q53" s="178">
        <v>42922</v>
      </c>
      <c r="R53" s="171" t="s">
        <v>720</v>
      </c>
      <c r="S53" s="171" t="s">
        <v>720</v>
      </c>
      <c r="T53" s="171" t="s">
        <v>720</v>
      </c>
      <c r="U53" s="171" t="s">
        <v>720</v>
      </c>
      <c r="V53" s="171" t="s">
        <v>720</v>
      </c>
      <c r="W53" s="171" t="s">
        <v>720</v>
      </c>
      <c r="X53" s="172">
        <v>42929</v>
      </c>
      <c r="Y53" s="174" t="s">
        <v>4247</v>
      </c>
      <c r="Z53" s="179">
        <v>42976</v>
      </c>
      <c r="AA53" s="171"/>
      <c r="AB53" s="171"/>
      <c r="AC53" s="171">
        <v>17.760000000000002</v>
      </c>
      <c r="AD53" s="171"/>
      <c r="AE53" s="171"/>
      <c r="AF53" s="171"/>
      <c r="AG53" s="171"/>
      <c r="AH53" s="171" t="s">
        <v>720</v>
      </c>
      <c r="AI53" s="171" t="s">
        <v>720</v>
      </c>
      <c r="AJ53" s="171" t="s">
        <v>720</v>
      </c>
      <c r="AK53" s="171" t="s">
        <v>720</v>
      </c>
      <c r="AL53" s="171">
        <v>602</v>
      </c>
      <c r="AM53" s="179">
        <v>43026</v>
      </c>
      <c r="AN53" s="171" t="s">
        <v>1156</v>
      </c>
      <c r="AO53" s="174"/>
      <c r="AP53" s="172">
        <v>43122</v>
      </c>
      <c r="AQ53" s="174"/>
      <c r="AR53" s="174" t="s">
        <v>1153</v>
      </c>
      <c r="AS53" s="174" t="s">
        <v>1153</v>
      </c>
      <c r="AT53" s="174" t="s">
        <v>1153</v>
      </c>
      <c r="AU53" s="174" t="s">
        <v>1153</v>
      </c>
      <c r="AV53" s="174" t="s">
        <v>1153</v>
      </c>
      <c r="AW53" s="174" t="s">
        <v>1153</v>
      </c>
      <c r="AX53" s="174" t="s">
        <v>1153</v>
      </c>
      <c r="AY53" s="174" t="s">
        <v>1153</v>
      </c>
      <c r="AZ53" s="174" t="s">
        <v>1153</v>
      </c>
      <c r="BA53" s="174" t="s">
        <v>1153</v>
      </c>
      <c r="BB53" s="174" t="s">
        <v>1153</v>
      </c>
      <c r="BC53" s="174" t="s">
        <v>1153</v>
      </c>
      <c r="BD53" s="174" t="s">
        <v>1153</v>
      </c>
      <c r="BE53" s="174" t="s">
        <v>1153</v>
      </c>
      <c r="BF53" s="174" t="s">
        <v>1153</v>
      </c>
      <c r="BG53" s="182" t="s">
        <v>12951</v>
      </c>
      <c r="BH53" s="298" t="s">
        <v>1986</v>
      </c>
      <c r="BI53" s="2017"/>
    </row>
    <row r="54" spans="1:61" ht="39.75" customHeight="1">
      <c r="A54" s="33" t="s">
        <v>6094</v>
      </c>
      <c r="B54" s="51" t="s">
        <v>6095</v>
      </c>
      <c r="C54" s="225" t="s">
        <v>6096</v>
      </c>
      <c r="D54" s="40" t="s">
        <v>6097</v>
      </c>
      <c r="E54" s="38">
        <v>4148512</v>
      </c>
      <c r="F54" s="40" t="s">
        <v>281</v>
      </c>
      <c r="G54" s="40" t="s">
        <v>323</v>
      </c>
      <c r="H54" s="40" t="s">
        <v>3781</v>
      </c>
      <c r="I54" s="41" t="s">
        <v>3180</v>
      </c>
      <c r="J54" s="40" t="s">
        <v>90</v>
      </c>
      <c r="K54" s="40"/>
      <c r="L54" s="64">
        <v>106400</v>
      </c>
      <c r="M54" s="51">
        <v>42851</v>
      </c>
      <c r="N54" s="41" t="s">
        <v>720</v>
      </c>
      <c r="O54" s="41" t="s">
        <v>720</v>
      </c>
      <c r="P54" s="44" t="s">
        <v>6098</v>
      </c>
      <c r="Q54" s="45">
        <v>43026</v>
      </c>
      <c r="R54" s="41" t="s">
        <v>720</v>
      </c>
      <c r="S54" s="41" t="s">
        <v>720</v>
      </c>
      <c r="T54" s="41" t="s">
        <v>720</v>
      </c>
      <c r="U54" s="41" t="s">
        <v>720</v>
      </c>
      <c r="V54" s="41" t="s">
        <v>720</v>
      </c>
      <c r="W54" s="41" t="s">
        <v>720</v>
      </c>
      <c r="X54" s="51">
        <v>43049</v>
      </c>
      <c r="Y54" s="40" t="s">
        <v>4938</v>
      </c>
      <c r="Z54" s="43">
        <v>43090</v>
      </c>
      <c r="AA54" s="41"/>
      <c r="AB54" s="41"/>
      <c r="AC54" s="41">
        <v>6.9000000000000006E-2</v>
      </c>
      <c r="AD54" s="41"/>
      <c r="AE54" s="41"/>
      <c r="AF54" s="41"/>
      <c r="AG54" s="41"/>
      <c r="AH54" s="41"/>
      <c r="AI54" s="41"/>
      <c r="AJ54" s="41"/>
      <c r="AK54" s="41"/>
      <c r="AL54" s="41">
        <v>141</v>
      </c>
      <c r="AM54" s="43">
        <v>43195</v>
      </c>
      <c r="AN54" s="41" t="s">
        <v>1156</v>
      </c>
      <c r="AO54" s="40"/>
      <c r="AP54" s="51">
        <v>43565</v>
      </c>
      <c r="AQ54" s="40"/>
      <c r="AR54" s="40"/>
      <c r="AS54" s="40"/>
      <c r="AT54" s="40"/>
      <c r="AU54" s="40"/>
      <c r="AV54" s="40"/>
      <c r="AW54" s="40"/>
      <c r="AX54" s="40"/>
      <c r="AY54" s="40"/>
      <c r="AZ54" s="40"/>
      <c r="BA54" s="40"/>
      <c r="BB54" s="40"/>
      <c r="BC54" s="40"/>
      <c r="BD54" s="40"/>
      <c r="BE54" s="40"/>
      <c r="BF54" s="40"/>
      <c r="BG54" s="292" t="s">
        <v>6099</v>
      </c>
      <c r="BH54" s="62"/>
      <c r="BI54" s="62"/>
    </row>
    <row r="55" spans="1:61" ht="28.5" customHeight="1">
      <c r="A55" s="33" t="s">
        <v>6100</v>
      </c>
      <c r="B55" s="51" t="s">
        <v>6101</v>
      </c>
      <c r="C55" s="225" t="s">
        <v>6102</v>
      </c>
      <c r="D55" s="40" t="s">
        <v>6103</v>
      </c>
      <c r="E55" s="38">
        <v>79987761</v>
      </c>
      <c r="F55" s="40" t="s">
        <v>193</v>
      </c>
      <c r="G55" s="40" t="s">
        <v>5014</v>
      </c>
      <c r="H55" s="40" t="s">
        <v>3781</v>
      </c>
      <c r="I55" s="41" t="s">
        <v>2052</v>
      </c>
      <c r="J55" s="40" t="s">
        <v>70</v>
      </c>
      <c r="K55" s="40"/>
      <c r="L55" s="64">
        <v>138402</v>
      </c>
      <c r="M55" s="51">
        <v>42891</v>
      </c>
      <c r="N55" s="41" t="s">
        <v>720</v>
      </c>
      <c r="O55" s="41" t="s">
        <v>720</v>
      </c>
      <c r="P55" s="44" t="s">
        <v>6104</v>
      </c>
      <c r="Q55" s="45">
        <v>42922</v>
      </c>
      <c r="R55" s="41" t="s">
        <v>720</v>
      </c>
      <c r="S55" s="41" t="s">
        <v>720</v>
      </c>
      <c r="T55" s="41" t="s">
        <v>720</v>
      </c>
      <c r="U55" s="41" t="s">
        <v>720</v>
      </c>
      <c r="V55" s="41" t="s">
        <v>720</v>
      </c>
      <c r="W55" s="41" t="s">
        <v>720</v>
      </c>
      <c r="X55" s="51">
        <v>42944</v>
      </c>
      <c r="Y55" s="40" t="s">
        <v>5285</v>
      </c>
      <c r="Z55" s="43">
        <v>42976</v>
      </c>
      <c r="AA55" s="41"/>
      <c r="AB55" s="41"/>
      <c r="AC55" s="41">
        <v>0.03</v>
      </c>
      <c r="AD55" s="41"/>
      <c r="AE55" s="41"/>
      <c r="AF55" s="41"/>
      <c r="AG55" s="41"/>
      <c r="AH55" s="41" t="s">
        <v>720</v>
      </c>
      <c r="AI55" s="41" t="s">
        <v>720</v>
      </c>
      <c r="AJ55" s="41" t="s">
        <v>720</v>
      </c>
      <c r="AK55" s="41" t="s">
        <v>720</v>
      </c>
      <c r="AL55" s="41">
        <v>660</v>
      </c>
      <c r="AM55" s="43">
        <v>43047</v>
      </c>
      <c r="AN55" s="41" t="s">
        <v>1156</v>
      </c>
      <c r="AO55" s="40"/>
      <c r="AP55" s="51">
        <v>43235</v>
      </c>
      <c r="AQ55" s="51">
        <v>43236</v>
      </c>
      <c r="AR55" s="40"/>
      <c r="AS55" s="40"/>
      <c r="AT55" s="40"/>
      <c r="AU55" s="40"/>
      <c r="AV55" s="40"/>
      <c r="AW55" s="40"/>
      <c r="AX55" s="40"/>
      <c r="AY55" s="40"/>
      <c r="AZ55" s="40"/>
      <c r="BA55" s="40"/>
      <c r="BB55" s="40"/>
      <c r="BC55" s="40"/>
      <c r="BD55" s="40"/>
      <c r="BE55" s="40"/>
      <c r="BF55" s="40"/>
      <c r="BG55" s="266" t="s">
        <v>6087</v>
      </c>
      <c r="BH55" s="62"/>
      <c r="BI55" s="62"/>
    </row>
    <row r="56" spans="1:61" ht="28.5" customHeight="1">
      <c r="A56" s="33" t="s">
        <v>6105</v>
      </c>
      <c r="B56" s="51" t="s">
        <v>6106</v>
      </c>
      <c r="C56" s="225" t="s">
        <v>6107</v>
      </c>
      <c r="D56" s="167" t="s">
        <v>6108</v>
      </c>
      <c r="E56" s="38" t="s">
        <v>6109</v>
      </c>
      <c r="F56" s="40" t="s">
        <v>78</v>
      </c>
      <c r="G56" s="40" t="s">
        <v>4203</v>
      </c>
      <c r="H56" s="40" t="s">
        <v>3781</v>
      </c>
      <c r="I56" s="41" t="s">
        <v>3078</v>
      </c>
      <c r="J56" s="40" t="s">
        <v>70</v>
      </c>
      <c r="K56" s="40"/>
      <c r="L56" s="64">
        <v>197801</v>
      </c>
      <c r="M56" s="51">
        <v>42900</v>
      </c>
      <c r="N56" s="41" t="s">
        <v>720</v>
      </c>
      <c r="O56" s="41" t="s">
        <v>720</v>
      </c>
      <c r="P56" s="44" t="s">
        <v>6110</v>
      </c>
      <c r="Q56" s="45">
        <v>42922</v>
      </c>
      <c r="R56" s="41" t="s">
        <v>720</v>
      </c>
      <c r="S56" s="41" t="s">
        <v>720</v>
      </c>
      <c r="T56" s="41" t="s">
        <v>720</v>
      </c>
      <c r="U56" s="41" t="s">
        <v>720</v>
      </c>
      <c r="V56" s="41" t="s">
        <v>720</v>
      </c>
      <c r="W56" s="41" t="s">
        <v>720</v>
      </c>
      <c r="X56" s="51">
        <v>42944</v>
      </c>
      <c r="Y56" s="40" t="s">
        <v>4803</v>
      </c>
      <c r="Z56" s="43">
        <v>43059</v>
      </c>
      <c r="AA56" s="41"/>
      <c r="AB56" s="41"/>
      <c r="AC56" s="41"/>
      <c r="AD56" s="41"/>
      <c r="AE56" s="41"/>
      <c r="AF56" s="41"/>
      <c r="AG56" s="41"/>
      <c r="AH56" s="41" t="s">
        <v>720</v>
      </c>
      <c r="AI56" s="41" t="s">
        <v>720</v>
      </c>
      <c r="AJ56" s="41" t="s">
        <v>720</v>
      </c>
      <c r="AK56" s="41" t="s">
        <v>720</v>
      </c>
      <c r="AL56" s="41">
        <v>61</v>
      </c>
      <c r="AM56" s="43">
        <v>43160</v>
      </c>
      <c r="AN56" s="41" t="s">
        <v>1156</v>
      </c>
      <c r="AO56" s="40"/>
      <c r="AP56" s="40"/>
      <c r="AQ56" s="40"/>
      <c r="AR56" s="40"/>
      <c r="AS56" s="40"/>
      <c r="AT56" s="40"/>
      <c r="AU56" s="40"/>
      <c r="AV56" s="40"/>
      <c r="AW56" s="40"/>
      <c r="AX56" s="40"/>
      <c r="AY56" s="40"/>
      <c r="AZ56" s="40"/>
      <c r="BA56" s="40"/>
      <c r="BB56" s="40"/>
      <c r="BC56" s="40"/>
      <c r="BD56" s="40"/>
      <c r="BE56" s="40"/>
      <c r="BF56" s="40"/>
      <c r="BG56" s="40"/>
      <c r="BH56" s="62"/>
      <c r="BI56" s="62"/>
    </row>
    <row r="57" spans="1:61" ht="28.5" customHeight="1">
      <c r="A57" s="61" t="s">
        <v>6111</v>
      </c>
      <c r="B57" s="51">
        <v>42895</v>
      </c>
      <c r="C57" s="225" t="s">
        <v>6112</v>
      </c>
      <c r="D57" s="40" t="s">
        <v>6113</v>
      </c>
      <c r="E57" s="38">
        <v>4183330</v>
      </c>
      <c r="F57" s="40" t="s">
        <v>1235</v>
      </c>
      <c r="G57" s="40" t="s">
        <v>3408</v>
      </c>
      <c r="H57" s="40" t="s">
        <v>3781</v>
      </c>
      <c r="I57" s="41" t="s">
        <v>6114</v>
      </c>
      <c r="J57" s="40" t="s">
        <v>90</v>
      </c>
      <c r="K57" s="40"/>
      <c r="L57" s="64">
        <v>102000</v>
      </c>
      <c r="M57" s="51">
        <v>42877</v>
      </c>
      <c r="N57" s="41" t="s">
        <v>720</v>
      </c>
      <c r="O57" s="41" t="s">
        <v>720</v>
      </c>
      <c r="P57" s="44" t="s">
        <v>6115</v>
      </c>
      <c r="Q57" s="45">
        <v>42922</v>
      </c>
      <c r="R57" s="41" t="s">
        <v>720</v>
      </c>
      <c r="S57" s="41" t="s">
        <v>720</v>
      </c>
      <c r="T57" s="41" t="s">
        <v>720</v>
      </c>
      <c r="U57" s="41" t="s">
        <v>720</v>
      </c>
      <c r="V57" s="41" t="s">
        <v>720</v>
      </c>
      <c r="W57" s="41" t="s">
        <v>720</v>
      </c>
      <c r="X57" s="51">
        <v>42944</v>
      </c>
      <c r="Y57" s="40" t="s">
        <v>5256</v>
      </c>
      <c r="Z57" s="43">
        <v>43061</v>
      </c>
      <c r="AA57" s="41"/>
      <c r="AB57" s="41"/>
      <c r="AC57" s="41">
        <v>6.3E-2</v>
      </c>
      <c r="AD57" s="41"/>
      <c r="AE57" s="41"/>
      <c r="AF57" s="41"/>
      <c r="AG57" s="41"/>
      <c r="AH57" s="41"/>
      <c r="AI57" s="41"/>
      <c r="AJ57" s="41"/>
      <c r="AK57" s="41"/>
      <c r="AL57" s="41">
        <v>230</v>
      </c>
      <c r="AM57" s="43">
        <v>43231</v>
      </c>
      <c r="AN57" s="41" t="s">
        <v>1156</v>
      </c>
      <c r="AO57" s="40"/>
      <c r="AP57" s="51">
        <v>43248</v>
      </c>
      <c r="AQ57" s="40"/>
      <c r="AR57" s="40"/>
      <c r="AS57" s="40"/>
      <c r="AT57" s="40"/>
      <c r="AU57" s="40"/>
      <c r="AV57" s="40"/>
      <c r="AW57" s="40"/>
      <c r="AX57" s="40" t="s">
        <v>6116</v>
      </c>
      <c r="AY57" s="51">
        <v>43311</v>
      </c>
      <c r="AZ57" s="40"/>
      <c r="BA57" s="40"/>
      <c r="BB57" s="40">
        <v>591</v>
      </c>
      <c r="BC57" s="51">
        <v>43356</v>
      </c>
      <c r="BD57" s="40"/>
      <c r="BE57" s="40"/>
      <c r="BF57" s="40"/>
      <c r="BG57" s="266" t="s">
        <v>5920</v>
      </c>
      <c r="BH57" s="62"/>
      <c r="BI57" s="62"/>
    </row>
    <row r="58" spans="1:61" ht="30.75" customHeight="1">
      <c r="A58" s="295" t="s">
        <v>6117</v>
      </c>
      <c r="B58" s="51" t="s">
        <v>6118</v>
      </c>
      <c r="C58" s="225" t="s">
        <v>6119</v>
      </c>
      <c r="D58" s="40" t="s">
        <v>6120</v>
      </c>
      <c r="E58" s="38">
        <v>79718381</v>
      </c>
      <c r="F58" s="40" t="s">
        <v>1279</v>
      </c>
      <c r="G58" s="40" t="s">
        <v>2065</v>
      </c>
      <c r="H58" s="40" t="s">
        <v>3781</v>
      </c>
      <c r="I58" s="41" t="s">
        <v>6121</v>
      </c>
      <c r="J58" s="40" t="s">
        <v>90</v>
      </c>
      <c r="K58" s="40"/>
      <c r="L58" s="64">
        <f>93357 + 7283</f>
        <v>100640</v>
      </c>
      <c r="M58" s="51" t="s">
        <v>6122</v>
      </c>
      <c r="N58" s="41" t="s">
        <v>720</v>
      </c>
      <c r="O58" s="41" t="s">
        <v>720</v>
      </c>
      <c r="P58" s="44" t="s">
        <v>6123</v>
      </c>
      <c r="Q58" s="45">
        <v>42922</v>
      </c>
      <c r="R58" s="41" t="s">
        <v>720</v>
      </c>
      <c r="S58" s="41" t="s">
        <v>720</v>
      </c>
      <c r="T58" s="41" t="s">
        <v>720</v>
      </c>
      <c r="U58" s="41" t="s">
        <v>720</v>
      </c>
      <c r="V58" s="41" t="s">
        <v>720</v>
      </c>
      <c r="W58" s="41" t="s">
        <v>720</v>
      </c>
      <c r="X58" s="51">
        <v>42944</v>
      </c>
      <c r="Y58" s="40" t="s">
        <v>4938</v>
      </c>
      <c r="Z58" s="41"/>
      <c r="AA58" s="41"/>
      <c r="AB58" s="41"/>
      <c r="AC58" s="41">
        <v>0.03</v>
      </c>
      <c r="AD58" s="41"/>
      <c r="AE58" s="41"/>
      <c r="AF58" s="41"/>
      <c r="AG58" s="41"/>
      <c r="AH58" s="41"/>
      <c r="AI58" s="41"/>
      <c r="AJ58" s="41"/>
      <c r="AK58" s="41"/>
      <c r="AL58" s="41">
        <v>601</v>
      </c>
      <c r="AM58" s="43">
        <v>43026</v>
      </c>
      <c r="AN58" s="41" t="s">
        <v>1156</v>
      </c>
      <c r="AO58" s="40"/>
      <c r="AP58" s="51">
        <v>43034</v>
      </c>
      <c r="AQ58" s="40"/>
      <c r="AR58" s="40"/>
      <c r="AS58" s="40"/>
      <c r="AT58" s="40"/>
      <c r="AU58" s="40"/>
      <c r="AV58" s="40"/>
      <c r="AW58" s="40"/>
      <c r="AX58" s="40"/>
      <c r="AY58" s="40"/>
      <c r="AZ58" s="40"/>
      <c r="BA58" s="40"/>
      <c r="BB58" s="40"/>
      <c r="BC58" s="40"/>
      <c r="BD58" s="40"/>
      <c r="BE58" s="40"/>
      <c r="BF58" s="40"/>
      <c r="BG58" s="174" t="s">
        <v>6124</v>
      </c>
      <c r="BH58" s="62"/>
      <c r="BI58" s="62"/>
    </row>
    <row r="59" spans="1:61" ht="32.25" customHeight="1">
      <c r="A59" s="33" t="s">
        <v>6125</v>
      </c>
      <c r="B59" s="51" t="s">
        <v>6126</v>
      </c>
      <c r="C59" s="225" t="s">
        <v>6127</v>
      </c>
      <c r="D59" s="40" t="s">
        <v>6128</v>
      </c>
      <c r="E59" s="38" t="s">
        <v>6129</v>
      </c>
      <c r="F59" s="40" t="s">
        <v>193</v>
      </c>
      <c r="G59" s="40" t="s">
        <v>6130</v>
      </c>
      <c r="H59" s="40" t="s">
        <v>3781</v>
      </c>
      <c r="I59" s="41" t="s">
        <v>6131</v>
      </c>
      <c r="J59" s="40" t="s">
        <v>90</v>
      </c>
      <c r="K59" s="40"/>
      <c r="L59" s="64">
        <v>100640</v>
      </c>
      <c r="M59" s="51">
        <v>42902</v>
      </c>
      <c r="N59" s="41" t="s">
        <v>720</v>
      </c>
      <c r="O59" s="41" t="s">
        <v>720</v>
      </c>
      <c r="P59" s="44" t="s">
        <v>6132</v>
      </c>
      <c r="Q59" s="45">
        <v>42922</v>
      </c>
      <c r="R59" s="41" t="s">
        <v>720</v>
      </c>
      <c r="S59" s="41" t="s">
        <v>720</v>
      </c>
      <c r="T59" s="41" t="s">
        <v>720</v>
      </c>
      <c r="U59" s="41" t="s">
        <v>720</v>
      </c>
      <c r="V59" s="41" t="s">
        <v>720</v>
      </c>
      <c r="W59" s="41" t="s">
        <v>720</v>
      </c>
      <c r="X59" s="51">
        <v>42944</v>
      </c>
      <c r="Y59" s="40" t="s">
        <v>5285</v>
      </c>
      <c r="Z59" s="43">
        <v>42976</v>
      </c>
      <c r="AA59" s="41"/>
      <c r="AB59" s="41"/>
      <c r="AC59" s="41"/>
      <c r="AD59" s="41"/>
      <c r="AE59" s="41"/>
      <c r="AF59" s="41"/>
      <c r="AG59" s="41"/>
      <c r="AH59" s="41" t="s">
        <v>6133</v>
      </c>
      <c r="AI59" s="43">
        <v>43543</v>
      </c>
      <c r="AJ59" s="41" t="s">
        <v>6134</v>
      </c>
      <c r="AK59" s="41"/>
      <c r="AL59" s="41"/>
      <c r="AM59" s="43"/>
      <c r="AN59" s="41"/>
      <c r="AO59" s="40"/>
      <c r="AP59" s="40"/>
      <c r="AQ59" s="40"/>
      <c r="AR59" s="40"/>
      <c r="AS59" s="40"/>
      <c r="AT59" s="40"/>
      <c r="AU59" s="40"/>
      <c r="AV59" s="40"/>
      <c r="AW59" s="40"/>
      <c r="AX59" s="40"/>
      <c r="AY59" s="40"/>
      <c r="AZ59" s="40"/>
      <c r="BA59" s="40"/>
      <c r="BB59" s="40"/>
      <c r="BC59" s="40"/>
      <c r="BD59" s="40"/>
      <c r="BE59" s="40"/>
      <c r="BF59" s="40"/>
      <c r="BG59" s="266" t="s">
        <v>6135</v>
      </c>
      <c r="BH59" s="62"/>
      <c r="BI59" s="62"/>
    </row>
    <row r="60" spans="1:61" ht="33.75" customHeight="1">
      <c r="A60" s="33" t="s">
        <v>6136</v>
      </c>
      <c r="B60" s="51" t="s">
        <v>6137</v>
      </c>
      <c r="C60" s="225" t="s">
        <v>6138</v>
      </c>
      <c r="D60" s="40" t="s">
        <v>6139</v>
      </c>
      <c r="E60" s="38">
        <v>7180289</v>
      </c>
      <c r="F60" s="40" t="s">
        <v>1279</v>
      </c>
      <c r="G60" s="40" t="s">
        <v>1280</v>
      </c>
      <c r="H60" s="40" t="s">
        <v>3781</v>
      </c>
      <c r="I60" s="41" t="s">
        <v>6140</v>
      </c>
      <c r="J60" s="40" t="s">
        <v>90</v>
      </c>
      <c r="K60" s="40"/>
      <c r="L60" s="64">
        <v>100640</v>
      </c>
      <c r="M60" s="51">
        <v>42894</v>
      </c>
      <c r="N60" s="41" t="s">
        <v>720</v>
      </c>
      <c r="O60" s="41" t="s">
        <v>720</v>
      </c>
      <c r="P60" s="44" t="s">
        <v>6141</v>
      </c>
      <c r="Q60" s="45">
        <v>42962</v>
      </c>
      <c r="R60" s="41" t="s">
        <v>720</v>
      </c>
      <c r="S60" s="41" t="s">
        <v>720</v>
      </c>
      <c r="T60" s="41" t="s">
        <v>720</v>
      </c>
      <c r="U60" s="41" t="s">
        <v>720</v>
      </c>
      <c r="V60" s="41" t="s">
        <v>720</v>
      </c>
      <c r="W60" s="41" t="s">
        <v>720</v>
      </c>
      <c r="X60" s="51">
        <v>42985</v>
      </c>
      <c r="Y60" s="40" t="s">
        <v>4938</v>
      </c>
      <c r="Z60" s="43">
        <v>43005</v>
      </c>
      <c r="AA60" s="41"/>
      <c r="AB60" s="41"/>
      <c r="AC60" s="41">
        <v>0.02</v>
      </c>
      <c r="AD60" s="41"/>
      <c r="AE60" s="41"/>
      <c r="AF60" s="41"/>
      <c r="AG60" s="41"/>
      <c r="AH60" s="41" t="s">
        <v>720</v>
      </c>
      <c r="AI60" s="41" t="s">
        <v>720</v>
      </c>
      <c r="AJ60" s="41" t="s">
        <v>720</v>
      </c>
      <c r="AK60" s="41" t="s">
        <v>720</v>
      </c>
      <c r="AL60" s="41">
        <v>56</v>
      </c>
      <c r="AM60" s="43">
        <v>43160</v>
      </c>
      <c r="AN60" s="41" t="s">
        <v>1156</v>
      </c>
      <c r="AO60" s="40"/>
      <c r="AP60" s="51">
        <v>43179</v>
      </c>
      <c r="AQ60" s="40"/>
      <c r="AR60" s="40"/>
      <c r="AS60" s="40"/>
      <c r="AT60" s="40"/>
      <c r="AU60" s="40"/>
      <c r="AV60" s="40"/>
      <c r="AW60" s="40"/>
      <c r="AX60" s="40"/>
      <c r="AY60" s="40"/>
      <c r="AZ60" s="40"/>
      <c r="BA60" s="40"/>
      <c r="BB60" s="40"/>
      <c r="BC60" s="40"/>
      <c r="BD60" s="40"/>
      <c r="BE60" s="40"/>
      <c r="BF60" s="40"/>
      <c r="BG60" s="182" t="s">
        <v>6142</v>
      </c>
      <c r="BH60" s="62"/>
      <c r="BI60" s="62"/>
    </row>
    <row r="61" spans="1:61" ht="34.5" customHeight="1">
      <c r="A61" s="33" t="s">
        <v>6143</v>
      </c>
      <c r="B61" s="51" t="s">
        <v>6144</v>
      </c>
      <c r="C61" s="225" t="s">
        <v>6145</v>
      </c>
      <c r="D61" s="40" t="s">
        <v>6146</v>
      </c>
      <c r="E61" s="38" t="s">
        <v>5335</v>
      </c>
      <c r="F61" s="40" t="s">
        <v>1235</v>
      </c>
      <c r="G61" s="40" t="s">
        <v>323</v>
      </c>
      <c r="H61" s="40" t="s">
        <v>3781</v>
      </c>
      <c r="I61" s="41" t="s">
        <v>5140</v>
      </c>
      <c r="J61" s="40" t="s">
        <v>90</v>
      </c>
      <c r="K61" s="40"/>
      <c r="L61" s="64">
        <v>100640</v>
      </c>
      <c r="M61" s="51">
        <v>42907</v>
      </c>
      <c r="N61" s="41" t="s">
        <v>720</v>
      </c>
      <c r="O61" s="41" t="s">
        <v>720</v>
      </c>
      <c r="P61" s="44" t="s">
        <v>5087</v>
      </c>
      <c r="Q61" s="45">
        <v>42928</v>
      </c>
      <c r="R61" s="41" t="s">
        <v>720</v>
      </c>
      <c r="S61" s="41" t="s">
        <v>720</v>
      </c>
      <c r="T61" s="41" t="s">
        <v>720</v>
      </c>
      <c r="U61" s="41" t="s">
        <v>720</v>
      </c>
      <c r="V61" s="41" t="s">
        <v>720</v>
      </c>
      <c r="W61" s="41" t="s">
        <v>720</v>
      </c>
      <c r="X61" s="51">
        <v>42950</v>
      </c>
      <c r="Y61" s="40" t="s">
        <v>4870</v>
      </c>
      <c r="Z61" s="43">
        <v>42996</v>
      </c>
      <c r="AA61" s="41"/>
      <c r="AB61" s="41"/>
      <c r="AC61" s="41"/>
      <c r="AD61" s="41"/>
      <c r="AE61" s="41"/>
      <c r="AF61" s="41"/>
      <c r="AG61" s="41"/>
      <c r="AH61" s="41" t="s">
        <v>6147</v>
      </c>
      <c r="AI61" s="43">
        <v>42983</v>
      </c>
      <c r="AJ61" s="41" t="s">
        <v>6148</v>
      </c>
      <c r="AK61" s="41"/>
      <c r="AL61" s="41" t="s">
        <v>6149</v>
      </c>
      <c r="AM61" s="43">
        <v>43970</v>
      </c>
      <c r="AN61" s="41"/>
      <c r="AO61" s="40"/>
      <c r="AP61" s="40"/>
      <c r="AQ61" s="40"/>
      <c r="AR61" s="40"/>
      <c r="AS61" s="40"/>
      <c r="AT61" s="40"/>
      <c r="AU61" s="40"/>
      <c r="AV61" s="40" t="s">
        <v>1153</v>
      </c>
      <c r="AW61" s="40" t="s">
        <v>1153</v>
      </c>
      <c r="AX61" s="40" t="s">
        <v>1153</v>
      </c>
      <c r="AY61" s="40" t="s">
        <v>1153</v>
      </c>
      <c r="AZ61" s="40" t="s">
        <v>1153</v>
      </c>
      <c r="BA61" s="40" t="s">
        <v>1153</v>
      </c>
      <c r="BB61" s="40" t="s">
        <v>1153</v>
      </c>
      <c r="BC61" s="40" t="s">
        <v>1153</v>
      </c>
      <c r="BD61" s="40" t="s">
        <v>1153</v>
      </c>
      <c r="BE61" s="40" t="s">
        <v>1153</v>
      </c>
      <c r="BF61" s="40" t="s">
        <v>1153</v>
      </c>
      <c r="BG61" s="158" t="s">
        <v>10161</v>
      </c>
      <c r="BH61" s="62" t="s">
        <v>4704</v>
      </c>
      <c r="BI61" s="66">
        <v>45897</v>
      </c>
    </row>
    <row r="62" spans="1:61" ht="30.75" customHeight="1">
      <c r="A62" s="33" t="s">
        <v>6150</v>
      </c>
      <c r="B62" s="51" t="s">
        <v>6151</v>
      </c>
      <c r="C62" s="225" t="s">
        <v>6152</v>
      </c>
      <c r="D62" s="40" t="s">
        <v>6153</v>
      </c>
      <c r="E62" s="38">
        <v>4220478</v>
      </c>
      <c r="F62" s="40" t="s">
        <v>584</v>
      </c>
      <c r="G62" s="40" t="s">
        <v>6154</v>
      </c>
      <c r="H62" s="40" t="s">
        <v>3781</v>
      </c>
      <c r="I62" s="41" t="s">
        <v>100</v>
      </c>
      <c r="J62" s="40" t="s">
        <v>90</v>
      </c>
      <c r="K62" s="40"/>
      <c r="L62" s="64">
        <v>100640</v>
      </c>
      <c r="M62" s="51">
        <v>42924</v>
      </c>
      <c r="N62" s="41" t="s">
        <v>720</v>
      </c>
      <c r="O62" s="41" t="s">
        <v>720</v>
      </c>
      <c r="P62" s="44" t="s">
        <v>6155</v>
      </c>
      <c r="Q62" s="45">
        <v>42928</v>
      </c>
      <c r="R62" s="41" t="s">
        <v>720</v>
      </c>
      <c r="S62" s="41" t="s">
        <v>720</v>
      </c>
      <c r="T62" s="41" t="s">
        <v>720</v>
      </c>
      <c r="U62" s="41" t="s">
        <v>720</v>
      </c>
      <c r="V62" s="41" t="s">
        <v>720</v>
      </c>
      <c r="W62" s="41" t="s">
        <v>720</v>
      </c>
      <c r="X62" s="51">
        <v>42950</v>
      </c>
      <c r="Y62" s="40" t="s">
        <v>4247</v>
      </c>
      <c r="Z62" s="43">
        <v>42977</v>
      </c>
      <c r="AA62" s="41"/>
      <c r="AB62" s="41"/>
      <c r="AC62" s="41">
        <v>1.2999999999999999E-2</v>
      </c>
      <c r="AD62" s="41"/>
      <c r="AE62" s="41"/>
      <c r="AF62" s="41"/>
      <c r="AG62" s="41"/>
      <c r="AH62" s="41" t="s">
        <v>720</v>
      </c>
      <c r="AI62" s="41" t="s">
        <v>720</v>
      </c>
      <c r="AJ62" s="41" t="s">
        <v>720</v>
      </c>
      <c r="AK62" s="41" t="s">
        <v>720</v>
      </c>
      <c r="AL62" s="41">
        <v>146</v>
      </c>
      <c r="AM62" s="43">
        <v>43196</v>
      </c>
      <c r="AN62" s="41" t="s">
        <v>1156</v>
      </c>
      <c r="AO62" s="40"/>
      <c r="AP62" s="40"/>
      <c r="AQ62" s="40"/>
      <c r="AR62" s="40"/>
      <c r="AS62" s="40"/>
      <c r="AT62" s="40"/>
      <c r="AU62" s="40"/>
      <c r="AV62" s="40"/>
      <c r="AW62" s="40"/>
      <c r="AX62" s="40"/>
      <c r="AY62" s="40"/>
      <c r="AZ62" s="40"/>
      <c r="BA62" s="40"/>
      <c r="BB62" s="40"/>
      <c r="BC62" s="40"/>
      <c r="BD62" s="40"/>
      <c r="BE62" s="40"/>
      <c r="BF62" s="40"/>
      <c r="BG62" s="158" t="s">
        <v>6156</v>
      </c>
      <c r="BH62" s="62"/>
      <c r="BI62" s="62"/>
    </row>
    <row r="63" spans="1:61" ht="28.5" customHeight="1">
      <c r="A63" s="33" t="s">
        <v>6157</v>
      </c>
      <c r="B63" s="51" t="s">
        <v>6158</v>
      </c>
      <c r="C63" s="225" t="s">
        <v>6159</v>
      </c>
      <c r="D63" s="40" t="s">
        <v>6160</v>
      </c>
      <c r="E63" s="38">
        <v>74339808</v>
      </c>
      <c r="F63" s="40" t="s">
        <v>474</v>
      </c>
      <c r="G63" s="40" t="s">
        <v>4385</v>
      </c>
      <c r="H63" s="40" t="s">
        <v>3781</v>
      </c>
      <c r="I63" s="41" t="s">
        <v>1064</v>
      </c>
      <c r="J63" s="40" t="s">
        <v>142</v>
      </c>
      <c r="K63" s="40"/>
      <c r="L63" s="64">
        <f>93357 +1810</f>
        <v>95167</v>
      </c>
      <c r="M63" s="51" t="s">
        <v>6161</v>
      </c>
      <c r="N63" s="41" t="s">
        <v>720</v>
      </c>
      <c r="O63" s="41" t="s">
        <v>720</v>
      </c>
      <c r="P63" s="44" t="s">
        <v>6162</v>
      </c>
      <c r="Q63" s="45">
        <v>42942</v>
      </c>
      <c r="R63" s="41" t="s">
        <v>720</v>
      </c>
      <c r="S63" s="41" t="s">
        <v>720</v>
      </c>
      <c r="T63" s="41" t="s">
        <v>720</v>
      </c>
      <c r="U63" s="41" t="s">
        <v>720</v>
      </c>
      <c r="V63" s="41" t="s">
        <v>720</v>
      </c>
      <c r="W63" s="41" t="s">
        <v>720</v>
      </c>
      <c r="X63" s="51">
        <v>42964</v>
      </c>
      <c r="Y63" s="40" t="s">
        <v>4870</v>
      </c>
      <c r="Z63" s="43">
        <v>42970</v>
      </c>
      <c r="AA63" s="41"/>
      <c r="AB63" s="41"/>
      <c r="AC63" s="41">
        <v>4.6199999999999998E-2</v>
      </c>
      <c r="AD63" s="41"/>
      <c r="AE63" s="41"/>
      <c r="AF63" s="41"/>
      <c r="AG63" s="41"/>
      <c r="AH63" s="41" t="s">
        <v>720</v>
      </c>
      <c r="AI63" s="41" t="s">
        <v>720</v>
      </c>
      <c r="AJ63" s="41" t="s">
        <v>720</v>
      </c>
      <c r="AK63" s="41" t="s">
        <v>720</v>
      </c>
      <c r="AL63" s="41">
        <v>651</v>
      </c>
      <c r="AM63" s="43">
        <v>43046</v>
      </c>
      <c r="AN63" s="41" t="s">
        <v>1156</v>
      </c>
      <c r="AO63" s="40"/>
      <c r="AP63" s="51">
        <v>43067</v>
      </c>
      <c r="AQ63" s="40"/>
      <c r="AR63" s="40"/>
      <c r="AS63" s="40"/>
      <c r="AT63" s="40"/>
      <c r="AU63" s="40"/>
      <c r="AV63" s="40"/>
      <c r="AW63" s="40"/>
      <c r="AX63" s="40" t="s">
        <v>6163</v>
      </c>
      <c r="AY63" s="51">
        <v>43147</v>
      </c>
      <c r="AZ63" s="40"/>
      <c r="BA63" s="40"/>
      <c r="BB63" s="40">
        <v>163</v>
      </c>
      <c r="BC63" s="51">
        <v>43202</v>
      </c>
      <c r="BD63" s="40"/>
      <c r="BE63" s="40"/>
      <c r="BF63" s="40"/>
      <c r="BG63" s="266" t="s">
        <v>6164</v>
      </c>
      <c r="BH63" s="62"/>
      <c r="BI63" s="62"/>
    </row>
    <row r="64" spans="1:61" ht="24" customHeight="1">
      <c r="A64" s="33" t="s">
        <v>6165</v>
      </c>
      <c r="B64" s="51" t="s">
        <v>6166</v>
      </c>
      <c r="C64" s="225" t="s">
        <v>6167</v>
      </c>
      <c r="D64" s="40" t="s">
        <v>6168</v>
      </c>
      <c r="E64" s="38">
        <v>22829914</v>
      </c>
      <c r="F64" s="40" t="s">
        <v>892</v>
      </c>
      <c r="G64" s="40" t="s">
        <v>893</v>
      </c>
      <c r="H64" s="40" t="s">
        <v>3781</v>
      </c>
      <c r="I64" s="41" t="s">
        <v>6169</v>
      </c>
      <c r="J64" s="40" t="s">
        <v>90</v>
      </c>
      <c r="K64" s="40"/>
      <c r="L64" s="64">
        <v>100600</v>
      </c>
      <c r="M64" s="51">
        <v>42916</v>
      </c>
      <c r="N64" s="41" t="s">
        <v>720</v>
      </c>
      <c r="O64" s="41" t="s">
        <v>720</v>
      </c>
      <c r="P64" s="44" t="s">
        <v>6170</v>
      </c>
      <c r="Q64" s="45">
        <v>42962</v>
      </c>
      <c r="R64" s="41" t="s">
        <v>720</v>
      </c>
      <c r="S64" s="41" t="s">
        <v>720</v>
      </c>
      <c r="T64" s="41" t="s">
        <v>720</v>
      </c>
      <c r="U64" s="41" t="s">
        <v>720</v>
      </c>
      <c r="V64" s="41" t="s">
        <v>720</v>
      </c>
      <c r="W64" s="41" t="s">
        <v>720</v>
      </c>
      <c r="X64" s="51">
        <v>42985</v>
      </c>
      <c r="Y64" s="40" t="s">
        <v>4870</v>
      </c>
      <c r="Z64" s="43">
        <v>42996</v>
      </c>
      <c r="AA64" s="41"/>
      <c r="AB64" s="41"/>
      <c r="AC64" s="41">
        <v>4.9000000000000002E-2</v>
      </c>
      <c r="AD64" s="41"/>
      <c r="AE64" s="41"/>
      <c r="AF64" s="41"/>
      <c r="AG64" s="41"/>
      <c r="AH64" s="41"/>
      <c r="AI64" s="41"/>
      <c r="AJ64" s="41"/>
      <c r="AK64" s="41"/>
      <c r="AL64" s="41">
        <v>157</v>
      </c>
      <c r="AM64" s="43">
        <v>43200</v>
      </c>
      <c r="AN64" s="41" t="s">
        <v>1156</v>
      </c>
      <c r="AO64" s="40"/>
      <c r="AP64" s="51">
        <v>43209</v>
      </c>
      <c r="AQ64" s="40"/>
      <c r="AR64" s="40"/>
      <c r="AS64" s="40"/>
      <c r="AT64" s="40"/>
      <c r="AU64" s="40"/>
      <c r="AV64" s="40"/>
      <c r="AW64" s="40"/>
      <c r="AX64" s="40"/>
      <c r="AY64" s="40"/>
      <c r="AZ64" s="40"/>
      <c r="BA64" s="40"/>
      <c r="BB64" s="40"/>
      <c r="BC64" s="40"/>
      <c r="BD64" s="40"/>
      <c r="BE64" s="40"/>
      <c r="BF64" s="40"/>
      <c r="BG64" s="266" t="s">
        <v>6171</v>
      </c>
      <c r="BH64" s="62"/>
      <c r="BI64" s="62"/>
    </row>
    <row r="65" spans="1:61" ht="38.25" customHeight="1">
      <c r="A65" s="33" t="s">
        <v>6172</v>
      </c>
      <c r="B65" s="51" t="s">
        <v>6173</v>
      </c>
      <c r="C65" s="225" t="s">
        <v>6174</v>
      </c>
      <c r="D65" s="40" t="s">
        <v>6175</v>
      </c>
      <c r="E65" s="38">
        <v>23422383</v>
      </c>
      <c r="F65" s="40" t="s">
        <v>322</v>
      </c>
      <c r="G65" s="40" t="s">
        <v>6176</v>
      </c>
      <c r="H65" s="40" t="s">
        <v>3781</v>
      </c>
      <c r="I65" s="41" t="s">
        <v>6177</v>
      </c>
      <c r="J65" s="40" t="s">
        <v>70</v>
      </c>
      <c r="K65" s="40"/>
      <c r="L65" s="64">
        <v>93357</v>
      </c>
      <c r="M65" s="51">
        <v>42642</v>
      </c>
      <c r="N65" s="41" t="s">
        <v>720</v>
      </c>
      <c r="O65" s="41" t="s">
        <v>720</v>
      </c>
      <c r="P65" s="44" t="s">
        <v>6178</v>
      </c>
      <c r="Q65" s="45">
        <v>42955</v>
      </c>
      <c r="R65" s="41" t="s">
        <v>720</v>
      </c>
      <c r="S65" s="41" t="s">
        <v>720</v>
      </c>
      <c r="T65" s="41" t="s">
        <v>720</v>
      </c>
      <c r="U65" s="41" t="s">
        <v>720</v>
      </c>
      <c r="V65" s="41" t="s">
        <v>720</v>
      </c>
      <c r="W65" s="41" t="s">
        <v>720</v>
      </c>
      <c r="X65" s="51">
        <v>42978</v>
      </c>
      <c r="Y65" s="40" t="s">
        <v>5223</v>
      </c>
      <c r="Z65" s="43">
        <v>42990</v>
      </c>
      <c r="AA65" s="41"/>
      <c r="AB65" s="41"/>
      <c r="AC65" s="41"/>
      <c r="AD65" s="41"/>
      <c r="AE65" s="41"/>
      <c r="AF65" s="41"/>
      <c r="AG65" s="41"/>
      <c r="AH65" s="41" t="s">
        <v>6179</v>
      </c>
      <c r="AI65" s="43">
        <v>43286</v>
      </c>
      <c r="AJ65" s="41" t="s">
        <v>720</v>
      </c>
      <c r="AK65" s="41" t="s">
        <v>720</v>
      </c>
      <c r="AL65" s="41"/>
      <c r="AM65" s="43"/>
      <c r="AN65" s="41"/>
      <c r="AO65" s="40"/>
      <c r="AP65" s="40"/>
      <c r="AQ65" s="40"/>
      <c r="AR65" s="40"/>
      <c r="AS65" s="40"/>
      <c r="AT65" s="40"/>
      <c r="AU65" s="40"/>
      <c r="AV65" s="40"/>
      <c r="AW65" s="40"/>
      <c r="AX65" s="40"/>
      <c r="AY65" s="40"/>
      <c r="AZ65" s="40"/>
      <c r="BA65" s="40"/>
      <c r="BB65" s="40"/>
      <c r="BC65" s="40"/>
      <c r="BD65" s="40"/>
      <c r="BE65" s="40"/>
      <c r="BF65" s="40"/>
      <c r="BG65" s="159" t="s">
        <v>9845</v>
      </c>
      <c r="BH65" s="62" t="s">
        <v>4704</v>
      </c>
      <c r="BI65" s="66">
        <v>45853</v>
      </c>
    </row>
    <row r="66" spans="1:61" ht="19.5" customHeight="1">
      <c r="A66" s="33" t="s">
        <v>6180</v>
      </c>
      <c r="B66" s="51">
        <v>42913</v>
      </c>
      <c r="C66" s="225" t="s">
        <v>6181</v>
      </c>
      <c r="D66" s="40" t="s">
        <v>6182</v>
      </c>
      <c r="E66" s="38">
        <v>24161882</v>
      </c>
      <c r="F66" s="40" t="s">
        <v>474</v>
      </c>
      <c r="G66" s="40" t="s">
        <v>5146</v>
      </c>
      <c r="H66" s="40" t="s">
        <v>3781</v>
      </c>
      <c r="I66" s="41" t="s">
        <v>6183</v>
      </c>
      <c r="J66" s="40" t="s">
        <v>90</v>
      </c>
      <c r="K66" s="40"/>
      <c r="L66" s="64">
        <v>100640</v>
      </c>
      <c r="M66" s="51">
        <v>42842</v>
      </c>
      <c r="N66" s="41" t="s">
        <v>720</v>
      </c>
      <c r="O66" s="41" t="s">
        <v>720</v>
      </c>
      <c r="P66" s="44" t="s">
        <v>6184</v>
      </c>
      <c r="Q66" s="45">
        <v>42955</v>
      </c>
      <c r="R66" s="41" t="s">
        <v>720</v>
      </c>
      <c r="S66" s="41" t="s">
        <v>720</v>
      </c>
      <c r="T66" s="41" t="s">
        <v>720</v>
      </c>
      <c r="U66" s="41" t="s">
        <v>720</v>
      </c>
      <c r="V66" s="41" t="s">
        <v>720</v>
      </c>
      <c r="W66" s="41" t="s">
        <v>720</v>
      </c>
      <c r="X66" s="51">
        <v>42978</v>
      </c>
      <c r="Y66" s="40" t="s">
        <v>4803</v>
      </c>
      <c r="Z66" s="43">
        <v>43112</v>
      </c>
      <c r="AA66" s="41"/>
      <c r="AB66" s="41"/>
      <c r="AC66" s="41">
        <v>1.7000000000000001E-2</v>
      </c>
      <c r="AD66" s="41"/>
      <c r="AE66" s="41"/>
      <c r="AF66" s="41"/>
      <c r="AG66" s="41"/>
      <c r="AH66" s="41" t="s">
        <v>720</v>
      </c>
      <c r="AI66" s="41" t="s">
        <v>720</v>
      </c>
      <c r="AJ66" s="41"/>
      <c r="AK66" s="41"/>
      <c r="AL66" s="41">
        <v>209</v>
      </c>
      <c r="AM66" s="43">
        <v>43227</v>
      </c>
      <c r="AN66" s="41" t="s">
        <v>1156</v>
      </c>
      <c r="AO66" s="40"/>
      <c r="AP66" s="51">
        <v>43346</v>
      </c>
      <c r="AQ66" s="40"/>
      <c r="AR66" s="40"/>
      <c r="AS66" s="40"/>
      <c r="AT66" s="40"/>
      <c r="AU66" s="40"/>
      <c r="AV66" s="40"/>
      <c r="AW66" s="40"/>
      <c r="AX66" s="40"/>
      <c r="AY66" s="40"/>
      <c r="AZ66" s="40"/>
      <c r="BA66" s="40"/>
      <c r="BB66" s="40"/>
      <c r="BC66" s="40"/>
      <c r="BD66" s="40"/>
      <c r="BE66" s="40"/>
      <c r="BF66" s="40"/>
      <c r="BG66" s="266" t="s">
        <v>6171</v>
      </c>
      <c r="BH66" s="62"/>
      <c r="BI66" s="62"/>
    </row>
    <row r="67" spans="1:61" ht="24" customHeight="1">
      <c r="A67" s="33" t="s">
        <v>6185</v>
      </c>
      <c r="B67" s="51" t="s">
        <v>6186</v>
      </c>
      <c r="C67" s="225" t="s">
        <v>6187</v>
      </c>
      <c r="D67" s="40" t="s">
        <v>5690</v>
      </c>
      <c r="E67" s="38">
        <v>19209628</v>
      </c>
      <c r="F67" s="40" t="s">
        <v>88</v>
      </c>
      <c r="G67" s="40" t="s">
        <v>5691</v>
      </c>
      <c r="H67" s="40" t="s">
        <v>3781</v>
      </c>
      <c r="I67" s="41" t="s">
        <v>6188</v>
      </c>
      <c r="J67" s="40" t="s">
        <v>90</v>
      </c>
      <c r="K67" s="40"/>
      <c r="L67" s="64">
        <v>100640</v>
      </c>
      <c r="M67" s="51">
        <v>42949</v>
      </c>
      <c r="N67" s="41" t="s">
        <v>720</v>
      </c>
      <c r="O67" s="41" t="s">
        <v>720</v>
      </c>
      <c r="P67" s="44" t="s">
        <v>6189</v>
      </c>
      <c r="Q67" s="45">
        <v>42962</v>
      </c>
      <c r="R67" s="41" t="s">
        <v>720</v>
      </c>
      <c r="S67" s="41" t="s">
        <v>720</v>
      </c>
      <c r="T67" s="41" t="s">
        <v>720</v>
      </c>
      <c r="U67" s="41" t="s">
        <v>720</v>
      </c>
      <c r="V67" s="41" t="s">
        <v>720</v>
      </c>
      <c r="W67" s="41" t="s">
        <v>720</v>
      </c>
      <c r="X67" s="51">
        <v>42985</v>
      </c>
      <c r="Y67" s="40" t="s">
        <v>4938</v>
      </c>
      <c r="Z67" s="41"/>
      <c r="AA67" s="41"/>
      <c r="AB67" s="41"/>
      <c r="AC67" s="41">
        <v>7.0000000000000007E-2</v>
      </c>
      <c r="AD67" s="41"/>
      <c r="AE67" s="41"/>
      <c r="AF67" s="41"/>
      <c r="AG67" s="41"/>
      <c r="AH67" s="41" t="s">
        <v>720</v>
      </c>
      <c r="AI67" s="41" t="s">
        <v>720</v>
      </c>
      <c r="AJ67" s="41" t="s">
        <v>720</v>
      </c>
      <c r="AK67" s="41" t="s">
        <v>720</v>
      </c>
      <c r="AL67" s="41">
        <v>659</v>
      </c>
      <c r="AM67" s="43">
        <v>43047</v>
      </c>
      <c r="AN67" s="41" t="s">
        <v>1156</v>
      </c>
      <c r="AO67" s="40"/>
      <c r="AP67" s="51">
        <v>43062</v>
      </c>
      <c r="AQ67" s="40"/>
      <c r="AR67" s="40"/>
      <c r="AS67" s="40"/>
      <c r="AT67" s="40"/>
      <c r="AU67" s="40"/>
      <c r="AV67" s="40"/>
      <c r="AW67" s="40"/>
      <c r="AX67" s="40"/>
      <c r="AY67" s="40"/>
      <c r="AZ67" s="40"/>
      <c r="BA67" s="40"/>
      <c r="BB67" s="40"/>
      <c r="BC67" s="40"/>
      <c r="BD67" s="40"/>
      <c r="BE67" s="40"/>
      <c r="BF67" s="40"/>
      <c r="BG67" s="266" t="s">
        <v>6171</v>
      </c>
      <c r="BH67" s="62"/>
      <c r="BI67" s="62"/>
    </row>
    <row r="68" spans="1:61" ht="33.75" customHeight="1">
      <c r="A68" s="33" t="s">
        <v>6190</v>
      </c>
      <c r="B68" s="51">
        <v>42902</v>
      </c>
      <c r="C68" s="225" t="s">
        <v>6191</v>
      </c>
      <c r="D68" s="167" t="s">
        <v>6192</v>
      </c>
      <c r="E68" s="38">
        <v>17081968</v>
      </c>
      <c r="F68" s="40" t="s">
        <v>1279</v>
      </c>
      <c r="G68" s="40" t="s">
        <v>6193</v>
      </c>
      <c r="H68" s="40" t="s">
        <v>3781</v>
      </c>
      <c r="I68" s="41" t="s">
        <v>3159</v>
      </c>
      <c r="J68" s="40" t="s">
        <v>70</v>
      </c>
      <c r="K68" s="40"/>
      <c r="L68" s="64">
        <v>100640</v>
      </c>
      <c r="M68" s="51">
        <v>42964</v>
      </c>
      <c r="N68" s="41" t="s">
        <v>720</v>
      </c>
      <c r="O68" s="41" t="s">
        <v>720</v>
      </c>
      <c r="P68" s="44" t="s">
        <v>6194</v>
      </c>
      <c r="Q68" s="45">
        <v>42971</v>
      </c>
      <c r="R68" s="41" t="s">
        <v>720</v>
      </c>
      <c r="S68" s="41" t="s">
        <v>720</v>
      </c>
      <c r="T68" s="41" t="s">
        <v>720</v>
      </c>
      <c r="U68" s="41" t="s">
        <v>720</v>
      </c>
      <c r="V68" s="41" t="s">
        <v>720</v>
      </c>
      <c r="W68" s="41" t="s">
        <v>720</v>
      </c>
      <c r="X68" s="51">
        <v>42992</v>
      </c>
      <c r="Y68" s="40"/>
      <c r="Z68" s="43">
        <v>43004</v>
      </c>
      <c r="AA68" s="41"/>
      <c r="AB68" s="41"/>
      <c r="AC68" s="41"/>
      <c r="AD68" s="41"/>
      <c r="AE68" s="41"/>
      <c r="AF68" s="41"/>
      <c r="AG68" s="41"/>
      <c r="AH68" s="41"/>
      <c r="AI68" s="41"/>
      <c r="AJ68" s="41"/>
      <c r="AK68" s="41"/>
      <c r="AL68" s="41">
        <v>95</v>
      </c>
      <c r="AM68" s="43">
        <v>43174</v>
      </c>
      <c r="AN68" s="41" t="s">
        <v>1156</v>
      </c>
      <c r="AO68" s="40"/>
      <c r="AP68" s="40"/>
      <c r="AQ68" s="40"/>
      <c r="AR68" s="40"/>
      <c r="AS68" s="40"/>
      <c r="AT68" s="40"/>
      <c r="AU68" s="40"/>
      <c r="AV68" s="40"/>
      <c r="AW68" s="40"/>
      <c r="AX68" s="40"/>
      <c r="AY68" s="40"/>
      <c r="AZ68" s="40"/>
      <c r="BA68" s="40"/>
      <c r="BB68" s="40"/>
      <c r="BC68" s="40"/>
      <c r="BD68" s="40"/>
      <c r="BE68" s="40"/>
      <c r="BF68" s="40"/>
      <c r="BG68" s="292" t="s">
        <v>6195</v>
      </c>
      <c r="BH68" s="62"/>
      <c r="BI68" s="62"/>
    </row>
    <row r="69" spans="1:61" ht="26.25" customHeight="1">
      <c r="A69" s="33" t="s">
        <v>6196</v>
      </c>
      <c r="B69" s="51" t="s">
        <v>6197</v>
      </c>
      <c r="C69" s="225" t="s">
        <v>6198</v>
      </c>
      <c r="D69" s="40" t="s">
        <v>6199</v>
      </c>
      <c r="E69" s="38" t="s">
        <v>6200</v>
      </c>
      <c r="F69" s="40" t="s">
        <v>584</v>
      </c>
      <c r="G69" s="40" t="s">
        <v>2438</v>
      </c>
      <c r="H69" s="40" t="s">
        <v>3781</v>
      </c>
      <c r="I69" s="41" t="s">
        <v>912</v>
      </c>
      <c r="J69" s="40" t="s">
        <v>90</v>
      </c>
      <c r="K69" s="40"/>
      <c r="L69" s="64">
        <f>93357+ 7283</f>
        <v>100640</v>
      </c>
      <c r="M69" s="51" t="s">
        <v>6201</v>
      </c>
      <c r="N69" s="41" t="s">
        <v>720</v>
      </c>
      <c r="O69" s="41" t="s">
        <v>720</v>
      </c>
      <c r="P69" s="44" t="s">
        <v>6202</v>
      </c>
      <c r="Q69" s="45">
        <v>43026</v>
      </c>
      <c r="R69" s="41" t="s">
        <v>720</v>
      </c>
      <c r="S69" s="41" t="s">
        <v>720</v>
      </c>
      <c r="T69" s="41" t="s">
        <v>720</v>
      </c>
      <c r="U69" s="41" t="s">
        <v>720</v>
      </c>
      <c r="V69" s="41" t="s">
        <v>720</v>
      </c>
      <c r="W69" s="41" t="s">
        <v>720</v>
      </c>
      <c r="X69" s="51">
        <v>43049</v>
      </c>
      <c r="Y69" s="40" t="s">
        <v>4837</v>
      </c>
      <c r="Z69" s="43">
        <v>43053</v>
      </c>
      <c r="AA69" s="41"/>
      <c r="AB69" s="41"/>
      <c r="AC69" s="41"/>
      <c r="AD69" s="41"/>
      <c r="AE69" s="41"/>
      <c r="AF69" s="41"/>
      <c r="AG69" s="41"/>
      <c r="AH69" s="41" t="s">
        <v>720</v>
      </c>
      <c r="AI69" s="41" t="s">
        <v>720</v>
      </c>
      <c r="AJ69" s="41"/>
      <c r="AK69" s="41"/>
      <c r="AL69" s="41" t="s">
        <v>6203</v>
      </c>
      <c r="AM69" s="43">
        <v>43257</v>
      </c>
      <c r="AN69" s="41"/>
      <c r="AO69" s="40"/>
      <c r="AP69" s="40"/>
      <c r="AQ69" s="40"/>
      <c r="AR69" s="40"/>
      <c r="AS69" s="40"/>
      <c r="AT69" s="40"/>
      <c r="AU69" s="40"/>
      <c r="AV69" s="40"/>
      <c r="AW69" s="40"/>
      <c r="AX69" s="40"/>
      <c r="AY69" s="40"/>
      <c r="AZ69" s="40"/>
      <c r="BA69" s="40"/>
      <c r="BB69" s="40"/>
      <c r="BC69" s="40"/>
      <c r="BD69" s="40"/>
      <c r="BE69" s="40"/>
      <c r="BF69" s="40"/>
      <c r="BG69" s="174" t="s">
        <v>6204</v>
      </c>
      <c r="BH69" s="62"/>
      <c r="BI69" s="62"/>
    </row>
    <row r="70" spans="1:61" ht="38.25" customHeight="1">
      <c r="A70" s="33" t="s">
        <v>6205</v>
      </c>
      <c r="B70" s="51" t="s">
        <v>6206</v>
      </c>
      <c r="C70" s="225" t="s">
        <v>6207</v>
      </c>
      <c r="D70" s="40" t="s">
        <v>6208</v>
      </c>
      <c r="E70" s="38">
        <v>79053376</v>
      </c>
      <c r="F70" s="40" t="s">
        <v>584</v>
      </c>
      <c r="G70" s="40" t="s">
        <v>2327</v>
      </c>
      <c r="H70" s="40" t="s">
        <v>3781</v>
      </c>
      <c r="I70" s="41" t="s">
        <v>100</v>
      </c>
      <c r="J70" s="40" t="s">
        <v>90</v>
      </c>
      <c r="K70" s="40"/>
      <c r="L70" s="64">
        <v>100640</v>
      </c>
      <c r="M70" s="51">
        <v>42976</v>
      </c>
      <c r="N70" s="41" t="s">
        <v>720</v>
      </c>
      <c r="O70" s="41" t="s">
        <v>720</v>
      </c>
      <c r="P70" s="44" t="s">
        <v>6209</v>
      </c>
      <c r="Q70" s="45">
        <v>43006</v>
      </c>
      <c r="R70" s="41" t="s">
        <v>720</v>
      </c>
      <c r="S70" s="41" t="s">
        <v>720</v>
      </c>
      <c r="T70" s="41" t="s">
        <v>720</v>
      </c>
      <c r="U70" s="41" t="s">
        <v>720</v>
      </c>
      <c r="V70" s="41" t="s">
        <v>720</v>
      </c>
      <c r="W70" s="41" t="s">
        <v>720</v>
      </c>
      <c r="X70" s="51">
        <v>43034</v>
      </c>
      <c r="Y70" s="40" t="s">
        <v>5256</v>
      </c>
      <c r="Z70" s="43">
        <v>43383</v>
      </c>
      <c r="AA70" s="41">
        <v>0.06</v>
      </c>
      <c r="AB70" s="41">
        <v>0.04</v>
      </c>
      <c r="AC70" s="41">
        <v>0.03</v>
      </c>
      <c r="AD70" s="41"/>
      <c r="AE70" s="41"/>
      <c r="AF70" s="41"/>
      <c r="AG70" s="41"/>
      <c r="AH70" s="41"/>
      <c r="AI70" s="41"/>
      <c r="AJ70" s="41"/>
      <c r="AK70" s="41"/>
      <c r="AL70" s="41">
        <v>857</v>
      </c>
      <c r="AM70" s="43">
        <v>43445</v>
      </c>
      <c r="AN70" s="41" t="s">
        <v>1156</v>
      </c>
      <c r="AO70" s="40"/>
      <c r="AP70" s="40"/>
      <c r="AQ70" s="40"/>
      <c r="AR70" s="40"/>
      <c r="AS70" s="40"/>
      <c r="AT70" s="40"/>
      <c r="AU70" s="40"/>
      <c r="AV70" s="40"/>
      <c r="AW70" s="40"/>
      <c r="AX70" s="40" t="s">
        <v>6210</v>
      </c>
      <c r="AY70" s="51">
        <v>43518</v>
      </c>
      <c r="AZ70" s="40"/>
      <c r="BA70" s="40"/>
      <c r="BB70" s="40">
        <v>537</v>
      </c>
      <c r="BC70" s="51">
        <v>43686</v>
      </c>
      <c r="BD70" s="40"/>
      <c r="BE70" s="40"/>
      <c r="BF70" s="40"/>
      <c r="BG70" s="292" t="s">
        <v>6211</v>
      </c>
      <c r="BH70" s="62"/>
      <c r="BI70" s="62"/>
    </row>
    <row r="71" spans="1:61" ht="24" customHeight="1">
      <c r="A71" s="33" t="s">
        <v>6212</v>
      </c>
      <c r="B71" s="51" t="s">
        <v>6213</v>
      </c>
      <c r="C71" s="225" t="s">
        <v>6214</v>
      </c>
      <c r="D71" s="40" t="s">
        <v>6215</v>
      </c>
      <c r="E71" s="38">
        <v>23605147</v>
      </c>
      <c r="F71" s="40" t="s">
        <v>753</v>
      </c>
      <c r="G71" s="40" t="s">
        <v>754</v>
      </c>
      <c r="H71" s="40" t="s">
        <v>3781</v>
      </c>
      <c r="I71" s="41" t="s">
        <v>6216</v>
      </c>
      <c r="J71" s="40" t="s">
        <v>70</v>
      </c>
      <c r="K71" s="40"/>
      <c r="L71" s="64">
        <v>100640</v>
      </c>
      <c r="M71" s="51">
        <v>42972</v>
      </c>
      <c r="N71" s="41" t="s">
        <v>720</v>
      </c>
      <c r="O71" s="41" t="s">
        <v>720</v>
      </c>
      <c r="P71" s="44" t="s">
        <v>6217</v>
      </c>
      <c r="Q71" s="45">
        <v>43006</v>
      </c>
      <c r="R71" s="41" t="s">
        <v>720</v>
      </c>
      <c r="S71" s="41" t="s">
        <v>720</v>
      </c>
      <c r="T71" s="41" t="s">
        <v>720</v>
      </c>
      <c r="U71" s="41" t="s">
        <v>720</v>
      </c>
      <c r="V71" s="41" t="s">
        <v>720</v>
      </c>
      <c r="W71" s="41" t="s">
        <v>720</v>
      </c>
      <c r="X71" s="51">
        <v>43034</v>
      </c>
      <c r="Y71" s="40" t="s">
        <v>4803</v>
      </c>
      <c r="Z71" s="43">
        <v>43075</v>
      </c>
      <c r="AA71" s="41"/>
      <c r="AB71" s="41"/>
      <c r="AC71" s="41">
        <v>1.6E-2</v>
      </c>
      <c r="AD71" s="41"/>
      <c r="AE71" s="41"/>
      <c r="AF71" s="41"/>
      <c r="AG71" s="41"/>
      <c r="AH71" s="41" t="s">
        <v>720</v>
      </c>
      <c r="AI71" s="41" t="s">
        <v>720</v>
      </c>
      <c r="AJ71" s="41"/>
      <c r="AK71" s="41"/>
      <c r="AL71" s="41">
        <v>183</v>
      </c>
      <c r="AM71" s="43">
        <v>43213</v>
      </c>
      <c r="AN71" s="41" t="s">
        <v>1156</v>
      </c>
      <c r="AO71" s="40"/>
      <c r="AP71" s="51">
        <v>43244</v>
      </c>
      <c r="AQ71" s="40"/>
      <c r="AR71" s="40"/>
      <c r="AS71" s="40"/>
      <c r="AT71" s="40"/>
      <c r="AU71" s="40"/>
      <c r="AV71" s="40"/>
      <c r="AW71" s="40"/>
      <c r="AX71" s="40"/>
      <c r="AY71" s="40"/>
      <c r="AZ71" s="40"/>
      <c r="BA71" s="40"/>
      <c r="BB71" s="40"/>
      <c r="BC71" s="40"/>
      <c r="BD71" s="40"/>
      <c r="BE71" s="40"/>
      <c r="BF71" s="40"/>
      <c r="BG71" s="266" t="s">
        <v>6171</v>
      </c>
      <c r="BH71" s="62"/>
      <c r="BI71" s="62"/>
    </row>
    <row r="72" spans="1:61" ht="25.5" customHeight="1">
      <c r="A72" s="33" t="s">
        <v>6218</v>
      </c>
      <c r="B72" s="51" t="s">
        <v>6219</v>
      </c>
      <c r="C72" s="225" t="s">
        <v>6220</v>
      </c>
      <c r="D72" s="40" t="s">
        <v>6221</v>
      </c>
      <c r="E72" s="38" t="s">
        <v>6222</v>
      </c>
      <c r="F72" s="40" t="s">
        <v>801</v>
      </c>
      <c r="G72" s="40" t="s">
        <v>5452</v>
      </c>
      <c r="H72" s="40" t="s">
        <v>3781</v>
      </c>
      <c r="I72" s="41" t="s">
        <v>6223</v>
      </c>
      <c r="J72" s="40" t="s">
        <v>70</v>
      </c>
      <c r="K72" s="40"/>
      <c r="L72" s="64">
        <v>425000</v>
      </c>
      <c r="M72" s="51">
        <v>42983</v>
      </c>
      <c r="N72" s="41" t="s">
        <v>720</v>
      </c>
      <c r="O72" s="41" t="s">
        <v>720</v>
      </c>
      <c r="P72" s="44" t="s">
        <v>6224</v>
      </c>
      <c r="Q72" s="45">
        <v>43006</v>
      </c>
      <c r="R72" s="41" t="s">
        <v>720</v>
      </c>
      <c r="S72" s="41" t="s">
        <v>720</v>
      </c>
      <c r="T72" s="41" t="s">
        <v>720</v>
      </c>
      <c r="U72" s="41" t="s">
        <v>720</v>
      </c>
      <c r="V72" s="41" t="s">
        <v>720</v>
      </c>
      <c r="W72" s="41" t="s">
        <v>720</v>
      </c>
      <c r="X72" s="51">
        <v>43034</v>
      </c>
      <c r="Y72" s="40" t="s">
        <v>4870</v>
      </c>
      <c r="Z72" s="41"/>
      <c r="AA72" s="41"/>
      <c r="AB72" s="41"/>
      <c r="AC72" s="41">
        <v>7.81</v>
      </c>
      <c r="AD72" s="41"/>
      <c r="AE72" s="41"/>
      <c r="AF72" s="41"/>
      <c r="AG72" s="41"/>
      <c r="AH72" s="41"/>
      <c r="AI72" s="41"/>
      <c r="AJ72" s="41"/>
      <c r="AK72" s="41"/>
      <c r="AL72" s="41">
        <v>750</v>
      </c>
      <c r="AM72" s="43">
        <v>43080</v>
      </c>
      <c r="AN72" s="41" t="s">
        <v>3817</v>
      </c>
      <c r="AO72" s="40"/>
      <c r="AP72" s="51">
        <v>43117</v>
      </c>
      <c r="AQ72" s="40"/>
      <c r="AR72" s="40"/>
      <c r="AS72" s="40"/>
      <c r="AT72" s="40"/>
      <c r="AU72" s="40"/>
      <c r="AV72" s="40"/>
      <c r="AW72" s="40"/>
      <c r="AX72" s="40"/>
      <c r="AY72" s="40"/>
      <c r="AZ72" s="40"/>
      <c r="BA72" s="40"/>
      <c r="BB72" s="40"/>
      <c r="BC72" s="40"/>
      <c r="BD72" s="40"/>
      <c r="BE72" s="40"/>
      <c r="BF72" s="40"/>
      <c r="BG72" s="174" t="s">
        <v>6225</v>
      </c>
      <c r="BH72" s="62"/>
      <c r="BI72" s="62"/>
    </row>
    <row r="73" spans="1:61" ht="23.25" customHeight="1">
      <c r="A73" s="33" t="s">
        <v>6226</v>
      </c>
      <c r="B73" s="51" t="s">
        <v>6227</v>
      </c>
      <c r="C73" s="225" t="s">
        <v>6228</v>
      </c>
      <c r="D73" s="40" t="s">
        <v>6229</v>
      </c>
      <c r="E73" s="38">
        <v>74338564</v>
      </c>
      <c r="F73" s="40" t="s">
        <v>474</v>
      </c>
      <c r="G73" s="40" t="s">
        <v>1162</v>
      </c>
      <c r="H73" s="40" t="s">
        <v>3781</v>
      </c>
      <c r="I73" s="41" t="s">
        <v>6230</v>
      </c>
      <c r="J73" s="40" t="s">
        <v>90</v>
      </c>
      <c r="K73" s="40"/>
      <c r="L73" s="64">
        <v>100640</v>
      </c>
      <c r="M73" s="51">
        <v>42964</v>
      </c>
      <c r="N73" s="41" t="s">
        <v>720</v>
      </c>
      <c r="O73" s="41" t="s">
        <v>720</v>
      </c>
      <c r="P73" s="44" t="s">
        <v>6231</v>
      </c>
      <c r="Q73" s="45">
        <v>43006</v>
      </c>
      <c r="R73" s="41" t="s">
        <v>720</v>
      </c>
      <c r="S73" s="41" t="s">
        <v>720</v>
      </c>
      <c r="T73" s="41" t="s">
        <v>720</v>
      </c>
      <c r="U73" s="41" t="s">
        <v>720</v>
      </c>
      <c r="V73" s="41" t="s">
        <v>720</v>
      </c>
      <c r="W73" s="41" t="s">
        <v>720</v>
      </c>
      <c r="X73" s="51">
        <v>43034</v>
      </c>
      <c r="Y73" s="40" t="s">
        <v>4837</v>
      </c>
      <c r="Z73" s="43">
        <v>43038</v>
      </c>
      <c r="AA73" s="41"/>
      <c r="AB73" s="41"/>
      <c r="AC73" s="41">
        <v>1.0999999999999999E-2</v>
      </c>
      <c r="AD73" s="41"/>
      <c r="AE73" s="41"/>
      <c r="AF73" s="41"/>
      <c r="AG73" s="41"/>
      <c r="AH73" s="41">
        <v>1173</v>
      </c>
      <c r="AI73" s="43">
        <v>44469</v>
      </c>
      <c r="AJ73" s="41" t="s">
        <v>720</v>
      </c>
      <c r="AK73" s="41" t="s">
        <v>720</v>
      </c>
      <c r="AL73" s="41">
        <v>181</v>
      </c>
      <c r="AM73" s="43">
        <v>43213</v>
      </c>
      <c r="AN73" s="41" t="s">
        <v>1156</v>
      </c>
      <c r="AO73" s="40"/>
      <c r="AP73" s="51">
        <v>43346</v>
      </c>
      <c r="AQ73" s="40"/>
      <c r="AR73" s="40"/>
      <c r="AS73" s="40"/>
      <c r="AT73" s="40"/>
      <c r="AU73" s="40"/>
      <c r="AV73" s="40"/>
      <c r="AW73" s="40"/>
      <c r="AX73" s="40"/>
      <c r="AY73" s="40"/>
      <c r="AZ73" s="40"/>
      <c r="BA73" s="40"/>
      <c r="BB73" s="40"/>
      <c r="BC73" s="40"/>
      <c r="BD73" s="40"/>
      <c r="BE73" s="40"/>
      <c r="BF73" s="40"/>
      <c r="BG73" s="266" t="s">
        <v>6171</v>
      </c>
      <c r="BH73" s="62"/>
      <c r="BI73" s="62"/>
    </row>
    <row r="74" spans="1:61" ht="24" customHeight="1">
      <c r="A74" s="33" t="s">
        <v>6232</v>
      </c>
      <c r="B74" s="61" t="s">
        <v>6233</v>
      </c>
      <c r="C74" s="225" t="s">
        <v>6234</v>
      </c>
      <c r="D74" s="40" t="s">
        <v>6235</v>
      </c>
      <c r="E74" s="38">
        <v>20297041</v>
      </c>
      <c r="F74" s="40" t="s">
        <v>753</v>
      </c>
      <c r="G74" s="40" t="s">
        <v>6236</v>
      </c>
      <c r="H74" s="40" t="s">
        <v>3781</v>
      </c>
      <c r="I74" s="41" t="s">
        <v>6237</v>
      </c>
      <c r="J74" s="40" t="s">
        <v>90</v>
      </c>
      <c r="K74" s="40"/>
      <c r="L74" s="64">
        <f>98400+400+2000</f>
        <v>100800</v>
      </c>
      <c r="M74" s="51" t="s">
        <v>6238</v>
      </c>
      <c r="N74" s="41" t="s">
        <v>720</v>
      </c>
      <c r="O74" s="41" t="s">
        <v>720</v>
      </c>
      <c r="P74" s="44" t="s">
        <v>2277</v>
      </c>
      <c r="Q74" s="45">
        <v>43026</v>
      </c>
      <c r="R74" s="41" t="s">
        <v>720</v>
      </c>
      <c r="S74" s="41" t="s">
        <v>720</v>
      </c>
      <c r="T74" s="41" t="s">
        <v>720</v>
      </c>
      <c r="U74" s="41" t="s">
        <v>720</v>
      </c>
      <c r="V74" s="41" t="s">
        <v>720</v>
      </c>
      <c r="W74" s="41" t="s">
        <v>720</v>
      </c>
      <c r="X74" s="51">
        <v>43049</v>
      </c>
      <c r="Y74" s="40"/>
      <c r="Z74" s="41"/>
      <c r="AA74" s="41"/>
      <c r="AB74" s="41"/>
      <c r="AC74" s="41">
        <v>6.1999999999999998E-3</v>
      </c>
      <c r="AD74" s="41"/>
      <c r="AE74" s="41"/>
      <c r="AF74" s="41"/>
      <c r="AG74" s="41"/>
      <c r="AH74" s="41"/>
      <c r="AI74" s="41"/>
      <c r="AJ74" s="41"/>
      <c r="AK74" s="41"/>
      <c r="AL74" s="41">
        <v>310</v>
      </c>
      <c r="AM74" s="43">
        <v>43265</v>
      </c>
      <c r="AN74" s="41" t="s">
        <v>1156</v>
      </c>
      <c r="AO74" s="40"/>
      <c r="AP74" s="51">
        <v>43272</v>
      </c>
      <c r="AQ74" s="40"/>
      <c r="AR74" s="40"/>
      <c r="AS74" s="40"/>
      <c r="AT74" s="40"/>
      <c r="AU74" s="40"/>
      <c r="AV74" s="40"/>
      <c r="AW74" s="40"/>
      <c r="AX74" s="40"/>
      <c r="AY74" s="40"/>
      <c r="AZ74" s="40"/>
      <c r="BA74" s="40"/>
      <c r="BB74" s="40"/>
      <c r="BC74" s="40"/>
      <c r="BD74" s="40"/>
      <c r="BE74" s="40"/>
      <c r="BF74" s="40"/>
      <c r="BG74" s="266" t="s">
        <v>6171</v>
      </c>
      <c r="BH74" s="62"/>
      <c r="BI74" s="62"/>
    </row>
    <row r="75" spans="1:61" ht="49.5" customHeight="1">
      <c r="A75" s="33" t="s">
        <v>6239</v>
      </c>
      <c r="B75" s="51" t="s">
        <v>6240</v>
      </c>
      <c r="C75" s="225" t="s">
        <v>6241</v>
      </c>
      <c r="D75" s="40" t="s">
        <v>6242</v>
      </c>
      <c r="E75" s="38" t="s">
        <v>6243</v>
      </c>
      <c r="F75" s="40" t="s">
        <v>474</v>
      </c>
      <c r="G75" s="40" t="s">
        <v>912</v>
      </c>
      <c r="H75" s="40" t="s">
        <v>3781</v>
      </c>
      <c r="I75" s="41" t="s">
        <v>100</v>
      </c>
      <c r="J75" s="40" t="s">
        <v>90</v>
      </c>
      <c r="K75" s="40"/>
      <c r="L75" s="64">
        <v>100640</v>
      </c>
      <c r="M75" s="51">
        <v>42972</v>
      </c>
      <c r="N75" s="41" t="s">
        <v>720</v>
      </c>
      <c r="O75" s="41" t="s">
        <v>720</v>
      </c>
      <c r="P75" s="44" t="s">
        <v>6244</v>
      </c>
      <c r="Q75" s="45">
        <v>43006</v>
      </c>
      <c r="R75" s="41" t="s">
        <v>720</v>
      </c>
      <c r="S75" s="41" t="s">
        <v>720</v>
      </c>
      <c r="T75" s="41" t="s">
        <v>720</v>
      </c>
      <c r="U75" s="41" t="s">
        <v>720</v>
      </c>
      <c r="V75" s="41" t="s">
        <v>720</v>
      </c>
      <c r="W75" s="41" t="s">
        <v>720</v>
      </c>
      <c r="X75" s="51">
        <v>43034</v>
      </c>
      <c r="Y75" s="40" t="s">
        <v>4837</v>
      </c>
      <c r="Z75" s="43">
        <v>43038</v>
      </c>
      <c r="AA75" s="41"/>
      <c r="AB75" s="41"/>
      <c r="AC75" s="41">
        <v>0.24</v>
      </c>
      <c r="AD75" s="41"/>
      <c r="AE75" s="41"/>
      <c r="AF75" s="41"/>
      <c r="AG75" s="41"/>
      <c r="AH75" s="41" t="s">
        <v>6245</v>
      </c>
      <c r="AI75" s="43">
        <v>43265</v>
      </c>
      <c r="AJ75" s="41" t="s">
        <v>720</v>
      </c>
      <c r="AK75" s="41" t="s">
        <v>720</v>
      </c>
      <c r="AL75" s="41">
        <v>756</v>
      </c>
      <c r="AM75" s="43" t="s">
        <v>6246</v>
      </c>
      <c r="AN75" s="41" t="s">
        <v>1156</v>
      </c>
      <c r="AO75" s="40"/>
      <c r="AP75" s="51">
        <v>43431</v>
      </c>
      <c r="AQ75" s="40"/>
      <c r="AR75" s="40"/>
      <c r="AS75" s="40"/>
      <c r="AT75" s="40"/>
      <c r="AU75" s="40"/>
      <c r="AV75" s="40"/>
      <c r="AW75" s="40"/>
      <c r="AX75" s="40" t="s">
        <v>6247</v>
      </c>
      <c r="AY75" s="51">
        <v>43612</v>
      </c>
      <c r="AZ75" s="40" t="s">
        <v>6248</v>
      </c>
      <c r="BA75" s="51">
        <v>43964</v>
      </c>
      <c r="BB75" s="40"/>
      <c r="BC75" s="40"/>
      <c r="BD75" s="40"/>
      <c r="BE75" s="40"/>
      <c r="BF75" s="40"/>
      <c r="BG75" s="48" t="s">
        <v>6249</v>
      </c>
      <c r="BH75" s="62"/>
      <c r="BI75" s="62"/>
    </row>
    <row r="76" spans="1:61" ht="49.5" customHeight="1">
      <c r="A76" s="33" t="s">
        <v>6081</v>
      </c>
      <c r="B76" s="51">
        <v>42881</v>
      </c>
      <c r="C76" s="225" t="s">
        <v>6082</v>
      </c>
      <c r="D76" s="40" t="s">
        <v>6083</v>
      </c>
      <c r="E76" s="38">
        <v>4276614</v>
      </c>
      <c r="F76" s="40" t="s">
        <v>474</v>
      </c>
      <c r="G76" s="40" t="s">
        <v>5146</v>
      </c>
      <c r="H76" s="40" t="s">
        <v>3781</v>
      </c>
      <c r="I76" s="41" t="s">
        <v>142</v>
      </c>
      <c r="J76" s="40" t="s">
        <v>6716</v>
      </c>
      <c r="K76" s="40" t="s">
        <v>1308</v>
      </c>
      <c r="L76" s="64">
        <v>136205</v>
      </c>
      <c r="M76" s="51">
        <v>45644</v>
      </c>
      <c r="N76" s="41" t="s">
        <v>4831</v>
      </c>
      <c r="O76" s="41" t="s">
        <v>4831</v>
      </c>
      <c r="P76" s="59" t="s">
        <v>8697</v>
      </c>
      <c r="Q76" s="45">
        <v>45722</v>
      </c>
      <c r="R76" s="41" t="s">
        <v>1153</v>
      </c>
      <c r="S76" s="41" t="s">
        <v>1153</v>
      </c>
      <c r="T76" s="41" t="s">
        <v>1153</v>
      </c>
      <c r="U76" s="41" t="s">
        <v>1153</v>
      </c>
      <c r="V76" s="41" t="s">
        <v>1153</v>
      </c>
      <c r="W76" s="41" t="s">
        <v>1153</v>
      </c>
      <c r="X76" s="41" t="s">
        <v>1153</v>
      </c>
      <c r="Y76" s="41" t="s">
        <v>1153</v>
      </c>
      <c r="Z76" s="41" t="s">
        <v>1153</v>
      </c>
      <c r="AA76" s="41" t="s">
        <v>1153</v>
      </c>
      <c r="AB76" s="41" t="s">
        <v>1153</v>
      </c>
      <c r="AC76" s="41" t="s">
        <v>1153</v>
      </c>
      <c r="AD76" s="41" t="s">
        <v>1153</v>
      </c>
      <c r="AE76" s="41" t="s">
        <v>1153</v>
      </c>
      <c r="AF76" s="41" t="s">
        <v>1153</v>
      </c>
      <c r="AG76" s="41" t="s">
        <v>1153</v>
      </c>
      <c r="AH76" s="41" t="s">
        <v>8696</v>
      </c>
      <c r="AI76" s="43">
        <v>45117</v>
      </c>
      <c r="AJ76" s="41" t="s">
        <v>1153</v>
      </c>
      <c r="AK76" s="41" t="s">
        <v>1153</v>
      </c>
      <c r="AL76" s="41">
        <v>518</v>
      </c>
      <c r="AM76" s="43">
        <v>42996</v>
      </c>
      <c r="AN76" s="41" t="s">
        <v>1156</v>
      </c>
      <c r="AO76" s="41" t="s">
        <v>1153</v>
      </c>
      <c r="AP76" s="51">
        <v>43006</v>
      </c>
      <c r="AQ76" s="40"/>
      <c r="AR76" s="41" t="s">
        <v>1153</v>
      </c>
      <c r="AS76" s="41" t="s">
        <v>1153</v>
      </c>
      <c r="AT76" s="41" t="s">
        <v>1153</v>
      </c>
      <c r="AU76" s="41" t="s">
        <v>1153</v>
      </c>
      <c r="AV76" s="41" t="s">
        <v>1153</v>
      </c>
      <c r="AW76" s="41" t="s">
        <v>1153</v>
      </c>
      <c r="AX76" s="41" t="s">
        <v>1153</v>
      </c>
      <c r="AY76" s="41" t="s">
        <v>1153</v>
      </c>
      <c r="AZ76" s="41" t="s">
        <v>1153</v>
      </c>
      <c r="BA76" s="41" t="s">
        <v>1153</v>
      </c>
      <c r="BB76" s="41" t="s">
        <v>1153</v>
      </c>
      <c r="BC76" s="41" t="s">
        <v>1153</v>
      </c>
      <c r="BD76" s="41" t="s">
        <v>1153</v>
      </c>
      <c r="BE76" s="41" t="s">
        <v>1153</v>
      </c>
      <c r="BF76" s="41" t="s">
        <v>1153</v>
      </c>
      <c r="BG76" s="841" t="s">
        <v>8698</v>
      </c>
      <c r="BH76" s="62" t="s">
        <v>4704</v>
      </c>
      <c r="BI76" s="66">
        <v>45730</v>
      </c>
    </row>
    <row r="77" spans="1:61" s="1665" customFormat="1" ht="49.5" customHeight="1">
      <c r="A77" s="100"/>
      <c r="B77" s="1131"/>
      <c r="C77" s="1151" t="s">
        <v>6090</v>
      </c>
      <c r="D77" s="161" t="s">
        <v>6091</v>
      </c>
      <c r="E77" s="1128" t="s">
        <v>6092</v>
      </c>
      <c r="F77" s="161" t="s">
        <v>584</v>
      </c>
      <c r="G77" s="161" t="s">
        <v>240</v>
      </c>
      <c r="H77" s="161" t="s">
        <v>3781</v>
      </c>
      <c r="I77" s="103" t="s">
        <v>90</v>
      </c>
      <c r="J77" s="161" t="s">
        <v>7070</v>
      </c>
      <c r="K77" s="161" t="s">
        <v>7071</v>
      </c>
      <c r="L77" s="1130"/>
      <c r="M77" s="1131"/>
      <c r="N77" s="103"/>
      <c r="O77" s="103"/>
      <c r="P77" s="1132"/>
      <c r="Q77" s="1133"/>
      <c r="R77" s="103"/>
      <c r="S77" s="103"/>
      <c r="T77" s="100" t="s">
        <v>9413</v>
      </c>
      <c r="U77" s="103"/>
      <c r="V77" s="100" t="s">
        <v>9410</v>
      </c>
      <c r="W77" s="100" t="s">
        <v>9411</v>
      </c>
      <c r="X77" s="1131">
        <v>45617</v>
      </c>
      <c r="Y77" s="161" t="s">
        <v>7961</v>
      </c>
      <c r="Z77" s="1134" t="s">
        <v>9408</v>
      </c>
      <c r="AA77" s="103" t="s">
        <v>1153</v>
      </c>
      <c r="AB77" s="103">
        <v>1.31</v>
      </c>
      <c r="AC77" s="103">
        <v>4.5999999999999996</v>
      </c>
      <c r="AD77" s="103" t="s">
        <v>1153</v>
      </c>
      <c r="AE77" s="100" t="s">
        <v>9409</v>
      </c>
      <c r="AF77" s="103"/>
      <c r="AG77" s="103"/>
      <c r="AH77" s="103" t="s">
        <v>9412</v>
      </c>
      <c r="AI77" s="1134">
        <v>45796</v>
      </c>
      <c r="AJ77" s="103"/>
      <c r="AK77" s="103"/>
      <c r="AL77" s="103">
        <v>602</v>
      </c>
      <c r="AM77" s="1134">
        <v>43026</v>
      </c>
      <c r="AN77" s="103" t="s">
        <v>1156</v>
      </c>
      <c r="AO77" s="161" t="s">
        <v>1153</v>
      </c>
      <c r="AP77" s="1131">
        <v>43122</v>
      </c>
      <c r="AQ77" s="40"/>
      <c r="AR77" s="161" t="s">
        <v>1153</v>
      </c>
      <c r="AS77" s="161" t="s">
        <v>1153</v>
      </c>
      <c r="AT77" s="161" t="s">
        <v>1153</v>
      </c>
      <c r="AU77" s="161" t="s">
        <v>1153</v>
      </c>
      <c r="AV77" s="161" t="s">
        <v>1153</v>
      </c>
      <c r="AW77" s="161" t="s">
        <v>1153</v>
      </c>
      <c r="AX77" s="161" t="s">
        <v>1153</v>
      </c>
      <c r="AY77" s="161" t="s">
        <v>1153</v>
      </c>
      <c r="AZ77" s="161" t="s">
        <v>1153</v>
      </c>
      <c r="BA77" s="161" t="s">
        <v>1153</v>
      </c>
      <c r="BB77" s="161" t="s">
        <v>1153</v>
      </c>
      <c r="BC77" s="161" t="s">
        <v>1153</v>
      </c>
      <c r="BD77" s="161" t="s">
        <v>1153</v>
      </c>
      <c r="BE77" s="161" t="s">
        <v>1153</v>
      </c>
      <c r="BF77" s="161" t="s">
        <v>1153</v>
      </c>
      <c r="BG77" s="1136" t="s">
        <v>9414</v>
      </c>
      <c r="BH77" s="161" t="s">
        <v>4704</v>
      </c>
      <c r="BI77" s="1131">
        <v>45804</v>
      </c>
    </row>
    <row r="78" spans="1:61" s="298" customFormat="1" ht="49.5" customHeight="1">
      <c r="A78" s="253"/>
      <c r="B78" s="172"/>
      <c r="C78" s="296" t="s">
        <v>6145</v>
      </c>
      <c r="D78" s="174" t="s">
        <v>7111</v>
      </c>
      <c r="E78" s="175" t="s">
        <v>5335</v>
      </c>
      <c r="F78" s="174" t="s">
        <v>1235</v>
      </c>
      <c r="G78" s="171" t="s">
        <v>1153</v>
      </c>
      <c r="H78" s="171" t="s">
        <v>1153</v>
      </c>
      <c r="I78" s="171" t="s">
        <v>1153</v>
      </c>
      <c r="J78" s="171" t="s">
        <v>1153</v>
      </c>
      <c r="K78" s="171" t="s">
        <v>1153</v>
      </c>
      <c r="L78" s="171" t="s">
        <v>1153</v>
      </c>
      <c r="M78" s="171" t="s">
        <v>1153</v>
      </c>
      <c r="N78" s="171" t="s">
        <v>1153</v>
      </c>
      <c r="O78" s="171" t="s">
        <v>1153</v>
      </c>
      <c r="P78" s="171" t="s">
        <v>1153</v>
      </c>
      <c r="Q78" s="171" t="s">
        <v>1153</v>
      </c>
      <c r="R78" s="171" t="s">
        <v>1153</v>
      </c>
      <c r="S78" s="171" t="s">
        <v>1153</v>
      </c>
      <c r="T78" s="171">
        <v>3642</v>
      </c>
      <c r="U78" s="179">
        <v>45264</v>
      </c>
      <c r="V78" s="171" t="s">
        <v>1153</v>
      </c>
      <c r="W78" s="171" t="s">
        <v>1153</v>
      </c>
      <c r="X78" s="172"/>
      <c r="Y78" s="174"/>
      <c r="Z78" s="179"/>
      <c r="AA78" s="171"/>
      <c r="AB78" s="171"/>
      <c r="AC78" s="171"/>
      <c r="AD78" s="171"/>
      <c r="AE78" s="171"/>
      <c r="AF78" s="171"/>
      <c r="AG78" s="171"/>
      <c r="AH78" s="171"/>
      <c r="AI78" s="179"/>
      <c r="AJ78" s="171"/>
      <c r="AK78" s="171"/>
      <c r="AL78" s="171"/>
      <c r="AM78" s="179" t="s">
        <v>9741</v>
      </c>
      <c r="AN78" s="171" t="s">
        <v>1156</v>
      </c>
      <c r="AO78" s="174"/>
      <c r="AP78" s="172"/>
      <c r="AQ78" s="40"/>
      <c r="AR78" s="174"/>
      <c r="AS78" s="174"/>
      <c r="AT78" s="174"/>
      <c r="AU78" s="174"/>
      <c r="AV78" s="174"/>
      <c r="AW78" s="174"/>
      <c r="AX78" s="174" t="s">
        <v>8154</v>
      </c>
      <c r="AY78" s="172">
        <v>45348</v>
      </c>
      <c r="AZ78" s="174" t="s">
        <v>1153</v>
      </c>
      <c r="BA78" s="172" t="s">
        <v>1153</v>
      </c>
      <c r="BB78" s="174">
        <v>331</v>
      </c>
      <c r="BC78" s="172">
        <v>45426</v>
      </c>
      <c r="BD78" s="174" t="s">
        <v>1153</v>
      </c>
      <c r="BE78" s="174" t="s">
        <v>8155</v>
      </c>
      <c r="BF78" s="172">
        <v>45400</v>
      </c>
      <c r="BG78" s="255" t="s">
        <v>9742</v>
      </c>
      <c r="BH78" s="174" t="s">
        <v>4704</v>
      </c>
      <c r="BI78" s="172">
        <v>45849</v>
      </c>
    </row>
    <row r="79" spans="1:61" s="298" customFormat="1" ht="49.5" customHeight="1">
      <c r="A79" s="253"/>
      <c r="B79" s="172"/>
      <c r="C79" s="296" t="s">
        <v>6228</v>
      </c>
      <c r="D79" s="174" t="s">
        <v>6229</v>
      </c>
      <c r="E79" s="175">
        <v>74338564</v>
      </c>
      <c r="F79" s="174" t="s">
        <v>474</v>
      </c>
      <c r="G79" s="171"/>
      <c r="H79" s="171"/>
      <c r="I79" s="171"/>
      <c r="J79" s="171"/>
      <c r="K79" s="171"/>
      <c r="L79" s="171"/>
      <c r="M79" s="171"/>
      <c r="N79" s="171">
        <v>181</v>
      </c>
      <c r="O79" s="179">
        <v>43213</v>
      </c>
      <c r="P79" s="171"/>
      <c r="Q79" s="171"/>
      <c r="R79" s="171"/>
      <c r="S79" s="171"/>
      <c r="T79" s="171"/>
      <c r="U79" s="179"/>
      <c r="V79" s="171"/>
      <c r="W79" s="171"/>
      <c r="X79" s="172"/>
      <c r="Y79" s="174"/>
      <c r="Z79" s="179"/>
      <c r="AA79" s="171"/>
      <c r="AB79" s="171"/>
      <c r="AC79" s="171"/>
      <c r="AD79" s="171"/>
      <c r="AE79" s="171"/>
      <c r="AF79" s="171"/>
      <c r="AG79" s="171"/>
      <c r="AH79" s="171"/>
      <c r="AI79" s="179"/>
      <c r="AJ79" s="171"/>
      <c r="AK79" s="171"/>
      <c r="AL79" s="171"/>
      <c r="AM79" s="179"/>
      <c r="AN79" s="171"/>
      <c r="AO79" s="174"/>
      <c r="AP79" s="172"/>
      <c r="AQ79" s="40"/>
      <c r="AR79" s="174"/>
      <c r="AS79" s="174"/>
      <c r="AT79" s="174"/>
      <c r="AU79" s="174"/>
      <c r="AV79" s="174"/>
      <c r="AW79" s="174"/>
      <c r="AX79" s="174"/>
      <c r="AY79" s="172"/>
      <c r="AZ79" s="174"/>
      <c r="BA79" s="172"/>
      <c r="BB79" s="174"/>
      <c r="BC79" s="172"/>
      <c r="BD79" s="174"/>
      <c r="BE79" s="174"/>
      <c r="BF79" s="172"/>
      <c r="BG79" s="255" t="s">
        <v>9749</v>
      </c>
      <c r="BH79" s="174" t="s">
        <v>1986</v>
      </c>
      <c r="BI79" s="172">
        <v>45850</v>
      </c>
    </row>
    <row r="80" spans="1:61">
      <c r="A80" s="33" t="s">
        <v>6250</v>
      </c>
      <c r="B80" s="51">
        <v>42993</v>
      </c>
      <c r="C80" s="225" t="s">
        <v>6251</v>
      </c>
      <c r="D80" s="40" t="s">
        <v>6252</v>
      </c>
      <c r="E80" s="38">
        <v>4290373</v>
      </c>
      <c r="F80" s="40" t="s">
        <v>949</v>
      </c>
      <c r="G80" s="40" t="s">
        <v>950</v>
      </c>
      <c r="H80" s="40" t="s">
        <v>3781</v>
      </c>
      <c r="I80" s="41" t="s">
        <v>546</v>
      </c>
      <c r="J80" s="40" t="s">
        <v>90</v>
      </c>
      <c r="K80" s="40"/>
      <c r="L80" s="64">
        <v>100640</v>
      </c>
      <c r="M80" s="51">
        <v>42993</v>
      </c>
      <c r="N80" s="41" t="s">
        <v>720</v>
      </c>
      <c r="O80" s="41" t="s">
        <v>720</v>
      </c>
      <c r="P80" s="44" t="s">
        <v>6253</v>
      </c>
      <c r="Q80" s="45">
        <v>43005</v>
      </c>
      <c r="R80" s="41" t="s">
        <v>720</v>
      </c>
      <c r="S80" s="41" t="s">
        <v>720</v>
      </c>
      <c r="T80" s="41" t="s">
        <v>720</v>
      </c>
      <c r="U80" s="41" t="s">
        <v>720</v>
      </c>
      <c r="V80" s="41" t="s">
        <v>720</v>
      </c>
      <c r="W80" s="41" t="s">
        <v>720</v>
      </c>
      <c r="X80" s="51">
        <v>43027</v>
      </c>
      <c r="Y80" s="40" t="s">
        <v>4837</v>
      </c>
      <c r="Z80" s="43">
        <v>43054</v>
      </c>
      <c r="AA80" s="41"/>
      <c r="AB80" s="41"/>
      <c r="AC80" s="41">
        <v>2.4E-2</v>
      </c>
      <c r="AD80" s="41"/>
      <c r="AE80" s="41"/>
      <c r="AF80" s="41"/>
      <c r="AG80" s="41"/>
      <c r="AH80" s="41" t="s">
        <v>720</v>
      </c>
      <c r="AI80" s="41" t="s">
        <v>720</v>
      </c>
      <c r="AJ80" s="41" t="s">
        <v>720</v>
      </c>
      <c r="AK80" s="41" t="s">
        <v>720</v>
      </c>
      <c r="AL80" s="41">
        <v>282</v>
      </c>
      <c r="AM80" s="43">
        <v>43256</v>
      </c>
      <c r="AN80" s="41" t="s">
        <v>1156</v>
      </c>
      <c r="AO80" s="40" t="s">
        <v>1153</v>
      </c>
      <c r="AP80" s="51">
        <v>43305</v>
      </c>
      <c r="AQ80" s="40"/>
      <c r="AR80" s="40"/>
      <c r="AS80" s="40"/>
      <c r="AT80" s="40"/>
      <c r="AU80" s="40"/>
      <c r="AV80" s="40"/>
      <c r="AW80" s="40"/>
      <c r="AX80" s="40"/>
      <c r="AY80" s="40"/>
      <c r="AZ80" s="40"/>
      <c r="BA80" s="40"/>
      <c r="BB80" s="40"/>
      <c r="BC80" s="40"/>
      <c r="BD80" s="40"/>
      <c r="BE80" s="40"/>
      <c r="BF80" s="40"/>
      <c r="BG80" s="180" t="s">
        <v>6254</v>
      </c>
    </row>
    <row r="81" spans="1:61" ht="38.25">
      <c r="A81" s="33" t="s">
        <v>6255</v>
      </c>
      <c r="B81" s="51" t="s">
        <v>6256</v>
      </c>
      <c r="C81" s="225" t="s">
        <v>6257</v>
      </c>
      <c r="D81" s="40" t="s">
        <v>6258</v>
      </c>
      <c r="E81" s="38">
        <v>23621108</v>
      </c>
      <c r="F81" s="40" t="s">
        <v>193</v>
      </c>
      <c r="G81" s="40" t="s">
        <v>6130</v>
      </c>
      <c r="H81" s="40" t="s">
        <v>3781</v>
      </c>
      <c r="I81" s="41" t="s">
        <v>6259</v>
      </c>
      <c r="J81" s="40" t="s">
        <v>90</v>
      </c>
      <c r="K81" s="40"/>
      <c r="L81" s="64">
        <v>100640</v>
      </c>
      <c r="M81" s="51">
        <v>42985</v>
      </c>
      <c r="N81" s="41" t="s">
        <v>720</v>
      </c>
      <c r="O81" s="41" t="s">
        <v>720</v>
      </c>
      <c r="P81" s="44" t="s">
        <v>6260</v>
      </c>
      <c r="Q81" s="45">
        <v>43005</v>
      </c>
      <c r="R81" s="41" t="s">
        <v>720</v>
      </c>
      <c r="S81" s="41" t="s">
        <v>720</v>
      </c>
      <c r="T81" s="41" t="s">
        <v>720</v>
      </c>
      <c r="U81" s="41" t="s">
        <v>720</v>
      </c>
      <c r="V81" s="41" t="s">
        <v>720</v>
      </c>
      <c r="W81" s="41" t="s">
        <v>720</v>
      </c>
      <c r="X81" s="51">
        <v>43027</v>
      </c>
      <c r="Y81" s="40" t="s">
        <v>4803</v>
      </c>
      <c r="Z81" s="43">
        <v>43038</v>
      </c>
      <c r="AA81" s="41"/>
      <c r="AB81" s="41"/>
      <c r="AC81" s="41">
        <v>4.5999999999999999E-2</v>
      </c>
      <c r="AD81" s="41"/>
      <c r="AE81" s="41"/>
      <c r="AF81" s="41"/>
      <c r="AG81" s="41"/>
      <c r="AH81" s="41" t="s">
        <v>720</v>
      </c>
      <c r="AI81" s="41" t="s">
        <v>720</v>
      </c>
      <c r="AJ81" s="41" t="s">
        <v>720</v>
      </c>
      <c r="AK81" s="41" t="s">
        <v>720</v>
      </c>
      <c r="AL81" s="41">
        <v>96</v>
      </c>
      <c r="AM81" s="43">
        <v>43174</v>
      </c>
      <c r="AN81" s="41" t="s">
        <v>1156</v>
      </c>
      <c r="AO81" s="40"/>
      <c r="AP81" s="51">
        <v>43185</v>
      </c>
      <c r="AQ81" s="40"/>
      <c r="AR81" s="40"/>
      <c r="AS81" s="40"/>
      <c r="AT81" s="40"/>
      <c r="AU81" s="40"/>
      <c r="AV81" s="40"/>
      <c r="AW81" s="40"/>
      <c r="AX81" s="40"/>
      <c r="AY81" s="40"/>
      <c r="AZ81" s="40"/>
      <c r="BA81" s="40"/>
      <c r="BB81" s="40"/>
      <c r="BC81" s="40"/>
      <c r="BD81" s="40"/>
      <c r="BE81" s="40"/>
      <c r="BF81" s="40"/>
      <c r="BG81" s="182" t="s">
        <v>6261</v>
      </c>
      <c r="BH81" s="62"/>
      <c r="BI81" s="62"/>
    </row>
    <row r="82" spans="1:61" s="298" customFormat="1" ht="25.5">
      <c r="A82" s="253" t="s">
        <v>6262</v>
      </c>
      <c r="B82" s="172" t="s">
        <v>6263</v>
      </c>
      <c r="C82" s="296" t="s">
        <v>6264</v>
      </c>
      <c r="D82" s="174" t="s">
        <v>6265</v>
      </c>
      <c r="E82" s="175">
        <v>74280774</v>
      </c>
      <c r="F82" s="174" t="s">
        <v>193</v>
      </c>
      <c r="G82" s="174" t="s">
        <v>6130</v>
      </c>
      <c r="H82" s="174" t="s">
        <v>3781</v>
      </c>
      <c r="I82" s="171" t="s">
        <v>6266</v>
      </c>
      <c r="J82" s="174" t="s">
        <v>90</v>
      </c>
      <c r="K82" s="182" t="s">
        <v>7508</v>
      </c>
      <c r="L82" s="297">
        <v>100640</v>
      </c>
      <c r="M82" s="172">
        <v>42982</v>
      </c>
      <c r="N82" s="171" t="s">
        <v>720</v>
      </c>
      <c r="O82" s="171" t="s">
        <v>720</v>
      </c>
      <c r="P82" s="177" t="s">
        <v>6267</v>
      </c>
      <c r="Q82" s="178">
        <v>43026</v>
      </c>
      <c r="R82" s="171" t="s">
        <v>720</v>
      </c>
      <c r="S82" s="171" t="s">
        <v>720</v>
      </c>
      <c r="T82" s="171" t="s">
        <v>720</v>
      </c>
      <c r="U82" s="171" t="s">
        <v>720</v>
      </c>
      <c r="V82" s="171" t="s">
        <v>720</v>
      </c>
      <c r="W82" s="171" t="s">
        <v>720</v>
      </c>
      <c r="X82" s="172">
        <v>43049</v>
      </c>
      <c r="Y82" s="174" t="s">
        <v>4870</v>
      </c>
      <c r="Z82" s="179">
        <v>43054</v>
      </c>
      <c r="AA82" s="171"/>
      <c r="AB82" s="171"/>
      <c r="AC82" s="171">
        <v>2.6499999999999999E-2</v>
      </c>
      <c r="AD82" s="171"/>
      <c r="AE82" s="171"/>
      <c r="AF82" s="171"/>
      <c r="AG82" s="171"/>
      <c r="AH82" s="171" t="s">
        <v>720</v>
      </c>
      <c r="AI82" s="171" t="s">
        <v>720</v>
      </c>
      <c r="AJ82" s="171"/>
      <c r="AK82" s="171"/>
      <c r="AL82" s="171">
        <v>289</v>
      </c>
      <c r="AM82" s="179">
        <v>43257</v>
      </c>
      <c r="AN82" s="171" t="s">
        <v>1156</v>
      </c>
      <c r="AO82" s="174"/>
      <c r="AP82" s="172">
        <v>43269</v>
      </c>
      <c r="AQ82" s="174"/>
      <c r="AR82" s="174" t="s">
        <v>1153</v>
      </c>
      <c r="AS82" s="174" t="s">
        <v>1153</v>
      </c>
      <c r="AT82" s="174" t="s">
        <v>1153</v>
      </c>
      <c r="AU82" s="174" t="s">
        <v>1153</v>
      </c>
      <c r="AV82" s="174" t="s">
        <v>1153</v>
      </c>
      <c r="AW82" s="174" t="s">
        <v>1153</v>
      </c>
      <c r="AX82" s="174" t="s">
        <v>11188</v>
      </c>
      <c r="AY82" s="172">
        <v>45937</v>
      </c>
      <c r="AZ82" s="174">
        <v>1068</v>
      </c>
      <c r="BA82" s="172">
        <v>45846</v>
      </c>
      <c r="BB82" s="174">
        <v>1312</v>
      </c>
      <c r="BC82" s="172">
        <v>45989</v>
      </c>
      <c r="BD82" s="174" t="s">
        <v>1153</v>
      </c>
      <c r="BE82" s="174" t="s">
        <v>1153</v>
      </c>
      <c r="BF82" s="174" t="s">
        <v>1153</v>
      </c>
      <c r="BG82" s="174" t="s">
        <v>11187</v>
      </c>
      <c r="BH82" s="298" t="s">
        <v>1986</v>
      </c>
      <c r="BI82" s="2017">
        <v>45997</v>
      </c>
    </row>
    <row r="83" spans="1:61" s="298" customFormat="1" ht="38.25">
      <c r="A83" s="253" t="s">
        <v>6268</v>
      </c>
      <c r="B83" s="172" t="s">
        <v>6269</v>
      </c>
      <c r="C83" s="296" t="s">
        <v>6270</v>
      </c>
      <c r="D83" s="174" t="s">
        <v>6271</v>
      </c>
      <c r="E83" s="175" t="s">
        <v>6272</v>
      </c>
      <c r="F83" s="174" t="s">
        <v>474</v>
      </c>
      <c r="G83" s="174" t="s">
        <v>1162</v>
      </c>
      <c r="H83" s="174" t="s">
        <v>3781</v>
      </c>
      <c r="I83" s="171" t="s">
        <v>6273</v>
      </c>
      <c r="J83" s="174" t="s">
        <v>90</v>
      </c>
      <c r="K83" s="174"/>
      <c r="L83" s="297">
        <v>396069</v>
      </c>
      <c r="M83" s="172">
        <v>43004</v>
      </c>
      <c r="N83" s="171" t="s">
        <v>720</v>
      </c>
      <c r="O83" s="171" t="s">
        <v>720</v>
      </c>
      <c r="P83" s="177" t="s">
        <v>2319</v>
      </c>
      <c r="Q83" s="178">
        <v>43026</v>
      </c>
      <c r="R83" s="171" t="s">
        <v>720</v>
      </c>
      <c r="S83" s="171" t="s">
        <v>720</v>
      </c>
      <c r="T83" s="171" t="s">
        <v>720</v>
      </c>
      <c r="U83" s="171" t="s">
        <v>720</v>
      </c>
      <c r="V83" s="171" t="s">
        <v>720</v>
      </c>
      <c r="W83" s="171" t="s">
        <v>720</v>
      </c>
      <c r="X83" s="172">
        <v>43049</v>
      </c>
      <c r="Y83" s="172" t="s">
        <v>6274</v>
      </c>
      <c r="Z83" s="179">
        <v>43738</v>
      </c>
      <c r="AA83" s="171"/>
      <c r="AB83" s="171"/>
      <c r="AC83" s="171">
        <v>0.39700000000000002</v>
      </c>
      <c r="AD83" s="171"/>
      <c r="AE83" s="171"/>
      <c r="AF83" s="171"/>
      <c r="AG83" s="171"/>
      <c r="AH83" s="171"/>
      <c r="AI83" s="171"/>
      <c r="AJ83" s="171"/>
      <c r="AK83" s="171"/>
      <c r="AL83" s="171">
        <v>56</v>
      </c>
      <c r="AM83" s="179">
        <v>43867</v>
      </c>
      <c r="AN83" s="171" t="s">
        <v>1156</v>
      </c>
      <c r="AO83" s="174"/>
      <c r="AP83" s="174"/>
      <c r="AQ83" s="174"/>
      <c r="AR83" s="174"/>
      <c r="AS83" s="174"/>
      <c r="AT83" s="174"/>
      <c r="AU83" s="174"/>
      <c r="AV83" s="174"/>
      <c r="AW83" s="174"/>
      <c r="AX83" s="174"/>
      <c r="AY83" s="174"/>
      <c r="AZ83" s="174"/>
      <c r="BA83" s="174"/>
      <c r="BB83" s="174"/>
      <c r="BC83" s="174"/>
      <c r="BD83" s="174"/>
      <c r="BE83" s="174"/>
      <c r="BF83" s="174"/>
      <c r="BG83" s="174" t="s">
        <v>5774</v>
      </c>
    </row>
    <row r="84" spans="1:61">
      <c r="A84" s="33" t="s">
        <v>6275</v>
      </c>
      <c r="B84" s="51">
        <v>43011</v>
      </c>
      <c r="C84" s="225" t="s">
        <v>6276</v>
      </c>
      <c r="D84" s="40" t="s">
        <v>6277</v>
      </c>
      <c r="E84" s="38">
        <v>24161897</v>
      </c>
      <c r="F84" s="40" t="s">
        <v>474</v>
      </c>
      <c r="G84" s="40" t="s">
        <v>1510</v>
      </c>
      <c r="H84" s="40" t="s">
        <v>3781</v>
      </c>
      <c r="I84" s="41" t="s">
        <v>474</v>
      </c>
      <c r="J84" s="40" t="s">
        <v>142</v>
      </c>
      <c r="K84" s="40"/>
      <c r="L84" s="64">
        <v>102000</v>
      </c>
      <c r="M84" s="51">
        <v>43010</v>
      </c>
      <c r="N84" s="41" t="s">
        <v>720</v>
      </c>
      <c r="O84" s="41" t="s">
        <v>720</v>
      </c>
      <c r="P84" s="44" t="s">
        <v>6278</v>
      </c>
      <c r="Q84" s="45">
        <v>43026</v>
      </c>
      <c r="R84" s="41" t="s">
        <v>720</v>
      </c>
      <c r="S84" s="41" t="s">
        <v>720</v>
      </c>
      <c r="T84" s="41" t="s">
        <v>720</v>
      </c>
      <c r="U84" s="41" t="s">
        <v>720</v>
      </c>
      <c r="V84" s="41" t="s">
        <v>720</v>
      </c>
      <c r="W84" s="41" t="s">
        <v>720</v>
      </c>
      <c r="X84" s="51">
        <v>43049</v>
      </c>
      <c r="Y84" s="40"/>
      <c r="Z84" s="43">
        <v>43738</v>
      </c>
      <c r="AA84" s="41"/>
      <c r="AB84" s="41"/>
      <c r="AC84" s="41">
        <v>1.7399999999999999E-2</v>
      </c>
      <c r="AD84" s="41"/>
      <c r="AE84" s="41"/>
      <c r="AF84" s="41"/>
      <c r="AG84" s="41"/>
      <c r="AH84" s="41"/>
      <c r="AI84" s="41"/>
      <c r="AJ84" s="41"/>
      <c r="AK84" s="41"/>
      <c r="AL84" s="41">
        <v>961</v>
      </c>
      <c r="AM84" s="43">
        <v>43815</v>
      </c>
      <c r="AN84" s="41" t="s">
        <v>1156</v>
      </c>
      <c r="AO84" s="40"/>
      <c r="AP84" s="40"/>
      <c r="AQ84" s="40"/>
      <c r="AR84" s="40"/>
      <c r="AS84" s="40"/>
      <c r="AT84" s="40"/>
      <c r="AU84" s="40"/>
      <c r="AV84" s="40"/>
      <c r="AW84" s="40"/>
      <c r="AX84" s="40"/>
      <c r="AY84" s="40"/>
      <c r="AZ84" s="40"/>
      <c r="BA84" s="40"/>
      <c r="BB84" s="40"/>
      <c r="BC84" s="40"/>
      <c r="BD84" s="40"/>
      <c r="BE84" s="40"/>
      <c r="BF84" s="40"/>
      <c r="BG84" s="174" t="s">
        <v>6279</v>
      </c>
      <c r="BH84" s="62"/>
      <c r="BI84" s="62"/>
    </row>
    <row r="85" spans="1:61" ht="25.5">
      <c r="A85" s="33" t="s">
        <v>6280</v>
      </c>
      <c r="B85" s="51" t="s">
        <v>6281</v>
      </c>
      <c r="C85" s="225" t="s">
        <v>6282</v>
      </c>
      <c r="D85" s="40" t="s">
        <v>6283</v>
      </c>
      <c r="E85" s="38" t="s">
        <v>6284</v>
      </c>
      <c r="F85" s="40" t="s">
        <v>1535</v>
      </c>
      <c r="G85" s="40" t="s">
        <v>6285</v>
      </c>
      <c r="H85" s="40" t="s">
        <v>3781</v>
      </c>
      <c r="I85" s="41" t="s">
        <v>100</v>
      </c>
      <c r="J85" s="40" t="s">
        <v>90</v>
      </c>
      <c r="K85" s="40"/>
      <c r="L85" s="64">
        <v>100640</v>
      </c>
      <c r="M85" s="51">
        <v>42993</v>
      </c>
      <c r="N85" s="41" t="s">
        <v>720</v>
      </c>
      <c r="O85" s="41" t="s">
        <v>720</v>
      </c>
      <c r="P85" s="44" t="s">
        <v>6286</v>
      </c>
      <c r="Q85" s="45">
        <v>43026</v>
      </c>
      <c r="R85" s="41" t="s">
        <v>720</v>
      </c>
      <c r="S85" s="41" t="s">
        <v>720</v>
      </c>
      <c r="T85" s="41" t="s">
        <v>720</v>
      </c>
      <c r="U85" s="41" t="s">
        <v>720</v>
      </c>
      <c r="V85" s="41" t="s">
        <v>720</v>
      </c>
      <c r="W85" s="41" t="s">
        <v>720</v>
      </c>
      <c r="X85" s="51">
        <v>43049</v>
      </c>
      <c r="Y85" s="40" t="s">
        <v>4247</v>
      </c>
      <c r="Z85" s="43">
        <v>43075</v>
      </c>
      <c r="AA85" s="41"/>
      <c r="AB85" s="41"/>
      <c r="AC85" s="41">
        <v>1.55</v>
      </c>
      <c r="AD85" s="41"/>
      <c r="AE85" s="41"/>
      <c r="AF85" s="41"/>
      <c r="AG85" s="41"/>
      <c r="AH85" s="41" t="s">
        <v>720</v>
      </c>
      <c r="AI85" s="41" t="s">
        <v>720</v>
      </c>
      <c r="AJ85" s="41"/>
      <c r="AK85" s="41"/>
      <c r="AL85" s="41">
        <v>162</v>
      </c>
      <c r="AM85" s="43">
        <v>43202</v>
      </c>
      <c r="AN85" s="41" t="s">
        <v>1156</v>
      </c>
      <c r="AO85" s="40"/>
      <c r="AP85" s="51">
        <v>43228</v>
      </c>
      <c r="AQ85" s="40"/>
      <c r="AR85" s="40"/>
      <c r="AS85" s="40"/>
      <c r="AT85" s="40"/>
      <c r="AU85" s="40"/>
      <c r="AV85" s="40"/>
      <c r="AW85" s="40"/>
      <c r="AX85" s="40" t="s">
        <v>6287</v>
      </c>
      <c r="AY85" s="51">
        <v>43291</v>
      </c>
      <c r="AZ85" s="40"/>
      <c r="BA85" s="40"/>
      <c r="BB85" s="40">
        <v>586</v>
      </c>
      <c r="BC85" s="51">
        <v>43700</v>
      </c>
      <c r="BD85" s="40"/>
      <c r="BE85" s="40"/>
      <c r="BF85" s="40"/>
      <c r="BG85" s="266" t="s">
        <v>6164</v>
      </c>
      <c r="BH85" s="62"/>
      <c r="BI85" s="62"/>
    </row>
    <row r="86" spans="1:61" ht="25.5">
      <c r="A86" s="33" t="s">
        <v>6288</v>
      </c>
      <c r="B86" s="51" t="s">
        <v>6289</v>
      </c>
      <c r="C86" s="225" t="s">
        <v>6290</v>
      </c>
      <c r="D86" s="40" t="s">
        <v>6291</v>
      </c>
      <c r="E86" s="38">
        <v>7330120</v>
      </c>
      <c r="F86" s="40" t="s">
        <v>281</v>
      </c>
      <c r="G86" s="40" t="s">
        <v>6292</v>
      </c>
      <c r="H86" s="40" t="s">
        <v>3781</v>
      </c>
      <c r="I86" s="41" t="s">
        <v>100</v>
      </c>
      <c r="J86" s="40" t="s">
        <v>90</v>
      </c>
      <c r="K86" s="40"/>
      <c r="L86" s="64">
        <v>100640</v>
      </c>
      <c r="M86" s="51">
        <v>43017</v>
      </c>
      <c r="N86" s="41" t="s">
        <v>720</v>
      </c>
      <c r="O86" s="41" t="s">
        <v>720</v>
      </c>
      <c r="P86" s="44" t="s">
        <v>6293</v>
      </c>
      <c r="Q86" s="45">
        <v>43026</v>
      </c>
      <c r="R86" s="41" t="s">
        <v>720</v>
      </c>
      <c r="S86" s="41" t="s">
        <v>720</v>
      </c>
      <c r="T86" s="41" t="s">
        <v>720</v>
      </c>
      <c r="U86" s="41" t="s">
        <v>720</v>
      </c>
      <c r="V86" s="41" t="s">
        <v>720</v>
      </c>
      <c r="W86" s="41" t="s">
        <v>720</v>
      </c>
      <c r="X86" s="51">
        <v>43062</v>
      </c>
      <c r="Y86" s="40" t="s">
        <v>4803</v>
      </c>
      <c r="Z86" s="43">
        <v>43112</v>
      </c>
      <c r="AA86" s="41"/>
      <c r="AB86" s="41"/>
      <c r="AC86" s="41">
        <v>4.4999999999999998E-2</v>
      </c>
      <c r="AD86" s="41"/>
      <c r="AE86" s="41"/>
      <c r="AF86" s="41"/>
      <c r="AG86" s="41"/>
      <c r="AH86" s="41"/>
      <c r="AI86" s="41"/>
      <c r="AJ86" s="41"/>
      <c r="AK86" s="41"/>
      <c r="AL86" s="41">
        <v>223</v>
      </c>
      <c r="AM86" s="43">
        <v>43229</v>
      </c>
      <c r="AN86" s="41" t="s">
        <v>1156</v>
      </c>
      <c r="AO86" s="40"/>
      <c r="AP86" s="51">
        <v>43249</v>
      </c>
      <c r="AQ86" s="40"/>
      <c r="AR86" s="40"/>
      <c r="AS86" s="40"/>
      <c r="AT86" s="40"/>
      <c r="AU86" s="40"/>
      <c r="AV86" s="40"/>
      <c r="AW86" s="40"/>
      <c r="AX86" s="40"/>
      <c r="AY86" s="40"/>
      <c r="AZ86" s="40"/>
      <c r="BA86" s="40"/>
      <c r="BB86" s="40"/>
      <c r="BC86" s="40"/>
      <c r="BD86" s="40"/>
      <c r="BE86" s="40"/>
      <c r="BF86" s="40"/>
      <c r="BG86" s="174" t="s">
        <v>6294</v>
      </c>
      <c r="BH86" s="62"/>
      <c r="BI86" s="62"/>
    </row>
    <row r="87" spans="1:61" ht="51">
      <c r="A87" s="33" t="s">
        <v>6295</v>
      </c>
      <c r="B87" s="51" t="s">
        <v>6296</v>
      </c>
      <c r="C87" s="225" t="s">
        <v>6297</v>
      </c>
      <c r="D87" s="167" t="s">
        <v>6298</v>
      </c>
      <c r="E87" s="38" t="s">
        <v>6299</v>
      </c>
      <c r="F87" s="40" t="s">
        <v>375</v>
      </c>
      <c r="G87" s="40" t="s">
        <v>5304</v>
      </c>
      <c r="H87" s="40" t="s">
        <v>3781</v>
      </c>
      <c r="I87" s="41" t="s">
        <v>100</v>
      </c>
      <c r="J87" s="40" t="s">
        <v>70</v>
      </c>
      <c r="K87" s="40"/>
      <c r="L87" s="64">
        <v>197801</v>
      </c>
      <c r="M87" s="51">
        <v>43013</v>
      </c>
      <c r="N87" s="41" t="s">
        <v>720</v>
      </c>
      <c r="O87" s="41" t="s">
        <v>720</v>
      </c>
      <c r="P87" s="44" t="s">
        <v>6300</v>
      </c>
      <c r="Q87" s="45">
        <v>43026</v>
      </c>
      <c r="R87" s="41" t="s">
        <v>720</v>
      </c>
      <c r="S87" s="41" t="s">
        <v>720</v>
      </c>
      <c r="T87" s="41" t="s">
        <v>720</v>
      </c>
      <c r="U87" s="41" t="s">
        <v>720</v>
      </c>
      <c r="V87" s="41" t="s">
        <v>720</v>
      </c>
      <c r="W87" s="41" t="s">
        <v>720</v>
      </c>
      <c r="X87" s="51">
        <v>43062</v>
      </c>
      <c r="Y87" s="40" t="s">
        <v>4247</v>
      </c>
      <c r="Z87" s="43">
        <v>43090</v>
      </c>
      <c r="AA87" s="41"/>
      <c r="AB87" s="41"/>
      <c r="AC87" s="41"/>
      <c r="AD87" s="41"/>
      <c r="AE87" s="41"/>
      <c r="AF87" s="41"/>
      <c r="AG87" s="41"/>
      <c r="AH87" s="41"/>
      <c r="AI87" s="41"/>
      <c r="AJ87" s="41"/>
      <c r="AK87" s="41"/>
      <c r="AL87" s="41">
        <v>156</v>
      </c>
      <c r="AM87" s="43">
        <v>43200</v>
      </c>
      <c r="AN87" s="41" t="s">
        <v>1156</v>
      </c>
      <c r="AO87" s="40"/>
      <c r="AP87" s="40"/>
      <c r="AQ87" s="40"/>
      <c r="AR87" s="40"/>
      <c r="AS87" s="40"/>
      <c r="AT87" s="40"/>
      <c r="AU87" s="40"/>
      <c r="AV87" s="40"/>
      <c r="AW87" s="40"/>
      <c r="AX87" s="40"/>
      <c r="AY87" s="40"/>
      <c r="AZ87" s="40"/>
      <c r="BA87" s="40"/>
      <c r="BB87" s="40"/>
      <c r="BC87" s="40"/>
      <c r="BD87" s="40"/>
      <c r="BE87" s="40"/>
      <c r="BF87" s="40"/>
      <c r="BG87" s="40"/>
      <c r="BH87" s="62"/>
      <c r="BI87" s="62"/>
    </row>
    <row r="88" spans="1:61" ht="25.5">
      <c r="A88" s="33" t="s">
        <v>6301</v>
      </c>
      <c r="B88" s="51" t="s">
        <v>6302</v>
      </c>
      <c r="C88" s="225" t="s">
        <v>6303</v>
      </c>
      <c r="D88" s="40" t="s">
        <v>6304</v>
      </c>
      <c r="E88" s="38" t="s">
        <v>6305</v>
      </c>
      <c r="F88" s="40" t="s">
        <v>1279</v>
      </c>
      <c r="G88" s="40" t="s">
        <v>6306</v>
      </c>
      <c r="H88" s="40" t="s">
        <v>3781</v>
      </c>
      <c r="I88" s="41" t="s">
        <v>6307</v>
      </c>
      <c r="J88" s="40" t="s">
        <v>90</v>
      </c>
      <c r="K88" s="40"/>
      <c r="L88" s="64">
        <v>100640</v>
      </c>
      <c r="M88" s="51">
        <v>42942</v>
      </c>
      <c r="N88" s="41" t="s">
        <v>720</v>
      </c>
      <c r="O88" s="41" t="s">
        <v>720</v>
      </c>
      <c r="P88" s="44" t="s">
        <v>490</v>
      </c>
      <c r="Q88" s="45">
        <v>43032</v>
      </c>
      <c r="R88" s="41" t="s">
        <v>720</v>
      </c>
      <c r="S88" s="41" t="s">
        <v>720</v>
      </c>
      <c r="T88" s="41" t="s">
        <v>720</v>
      </c>
      <c r="U88" s="41" t="s">
        <v>720</v>
      </c>
      <c r="V88" s="41" t="s">
        <v>720</v>
      </c>
      <c r="W88" s="41" t="s">
        <v>720</v>
      </c>
      <c r="X88" s="51">
        <v>43062</v>
      </c>
      <c r="Y88" s="40" t="s">
        <v>4247</v>
      </c>
      <c r="Z88" s="43">
        <v>43090</v>
      </c>
      <c r="AA88" s="41"/>
      <c r="AB88" s="41"/>
      <c r="AC88" s="41">
        <v>2.37</v>
      </c>
      <c r="AD88" s="41"/>
      <c r="AE88" s="41"/>
      <c r="AF88" s="41"/>
      <c r="AG88" s="41"/>
      <c r="AH88" s="41"/>
      <c r="AI88" s="41"/>
      <c r="AJ88" s="41"/>
      <c r="AK88" s="41"/>
      <c r="AL88" s="41">
        <v>161</v>
      </c>
      <c r="AM88" s="43">
        <v>43202</v>
      </c>
      <c r="AN88" s="41" t="s">
        <v>1156</v>
      </c>
      <c r="AO88" s="40"/>
      <c r="AP88" s="51">
        <v>43208</v>
      </c>
      <c r="AQ88" s="40"/>
      <c r="AR88" s="40"/>
      <c r="AS88" s="40"/>
      <c r="AT88" s="40"/>
      <c r="AU88" s="40"/>
      <c r="AV88" s="40"/>
      <c r="AW88" s="40"/>
      <c r="AX88" s="40"/>
      <c r="AY88" s="40"/>
      <c r="AZ88" s="40"/>
      <c r="BA88" s="40"/>
      <c r="BB88" s="40"/>
      <c r="BC88" s="40"/>
      <c r="BD88" s="40"/>
      <c r="BE88" s="40"/>
      <c r="BF88" s="40"/>
      <c r="BG88" s="33" t="s">
        <v>6308</v>
      </c>
      <c r="BH88" s="62"/>
      <c r="BI88" s="62"/>
    </row>
    <row r="89" spans="1:61" ht="25.5">
      <c r="A89" s="33" t="s">
        <v>6309</v>
      </c>
      <c r="B89" s="51" t="s">
        <v>6310</v>
      </c>
      <c r="C89" s="225" t="s">
        <v>6311</v>
      </c>
      <c r="D89" s="40" t="s">
        <v>6312</v>
      </c>
      <c r="E89" s="38" t="s">
        <v>603</v>
      </c>
      <c r="F89" s="40" t="s">
        <v>604</v>
      </c>
      <c r="G89" s="40" t="s">
        <v>6313</v>
      </c>
      <c r="H89" s="40" t="s">
        <v>3781</v>
      </c>
      <c r="I89" s="41" t="s">
        <v>100</v>
      </c>
      <c r="J89" s="40" t="s">
        <v>70</v>
      </c>
      <c r="K89" s="40"/>
      <c r="L89" s="64">
        <v>425000</v>
      </c>
      <c r="M89" s="51">
        <v>43005</v>
      </c>
      <c r="N89" s="41" t="s">
        <v>720</v>
      </c>
      <c r="O89" s="41" t="s">
        <v>720</v>
      </c>
      <c r="P89" s="44" t="s">
        <v>6314</v>
      </c>
      <c r="Q89" s="45">
        <v>43032</v>
      </c>
      <c r="R89" s="41" t="s">
        <v>720</v>
      </c>
      <c r="S89" s="41" t="s">
        <v>720</v>
      </c>
      <c r="T89" s="41" t="s">
        <v>720</v>
      </c>
      <c r="U89" s="41" t="s">
        <v>720</v>
      </c>
      <c r="V89" s="41" t="s">
        <v>720</v>
      </c>
      <c r="W89" s="41" t="s">
        <v>720</v>
      </c>
      <c r="X89" s="51">
        <v>43062</v>
      </c>
      <c r="Y89" s="40" t="s">
        <v>5223</v>
      </c>
      <c r="Z89" s="43">
        <v>43075</v>
      </c>
      <c r="AA89" s="41"/>
      <c r="AB89" s="41"/>
      <c r="AC89" s="41">
        <v>0.77</v>
      </c>
      <c r="AD89" s="41"/>
      <c r="AE89" s="41"/>
      <c r="AF89" s="41"/>
      <c r="AG89" s="41"/>
      <c r="AH89" s="41" t="s">
        <v>6315</v>
      </c>
      <c r="AI89" s="41" t="s">
        <v>720</v>
      </c>
      <c r="AJ89" s="41"/>
      <c r="AK89" s="41"/>
      <c r="AL89" s="41" t="s">
        <v>6316</v>
      </c>
      <c r="AM89" s="43">
        <v>43202</v>
      </c>
      <c r="AN89" s="41"/>
      <c r="AO89" s="40"/>
      <c r="AP89" s="40"/>
      <c r="AQ89" s="40"/>
      <c r="AR89" s="40"/>
      <c r="AS89" s="40"/>
      <c r="AT89" s="40"/>
      <c r="AU89" s="40"/>
      <c r="AV89" s="40"/>
      <c r="AW89" s="40"/>
      <c r="AX89" s="40"/>
      <c r="AY89" s="40"/>
      <c r="AZ89" s="40"/>
      <c r="BA89" s="40"/>
      <c r="BB89" s="40"/>
      <c r="BC89" s="40"/>
      <c r="BD89" s="40"/>
      <c r="BE89" s="40"/>
      <c r="BF89" s="40"/>
      <c r="BG89" s="174" t="s">
        <v>6317</v>
      </c>
      <c r="BH89" s="62"/>
      <c r="BI89" s="62"/>
    </row>
    <row r="90" spans="1:61" ht="25.5">
      <c r="A90" s="33" t="s">
        <v>6318</v>
      </c>
      <c r="B90" s="51">
        <v>43035</v>
      </c>
      <c r="C90" s="225" t="s">
        <v>6319</v>
      </c>
      <c r="D90" s="40" t="s">
        <v>6320</v>
      </c>
      <c r="E90" s="38">
        <v>9536281</v>
      </c>
      <c r="F90" s="40" t="s">
        <v>719</v>
      </c>
      <c r="G90" s="40" t="s">
        <v>2206</v>
      </c>
      <c r="H90" s="40" t="s">
        <v>3781</v>
      </c>
      <c r="I90" s="41" t="s">
        <v>1325</v>
      </c>
      <c r="J90" s="40" t="s">
        <v>142</v>
      </c>
      <c r="K90" s="40"/>
      <c r="L90" s="64">
        <v>102000</v>
      </c>
      <c r="M90" s="51">
        <v>43027</v>
      </c>
      <c r="N90" s="41" t="s">
        <v>720</v>
      </c>
      <c r="O90" s="41" t="s">
        <v>720</v>
      </c>
      <c r="P90" s="44" t="s">
        <v>6321</v>
      </c>
      <c r="Q90" s="45">
        <v>43042</v>
      </c>
      <c r="R90" s="41" t="s">
        <v>720</v>
      </c>
      <c r="S90" s="41" t="s">
        <v>720</v>
      </c>
      <c r="T90" s="41" t="s">
        <v>720</v>
      </c>
      <c r="U90" s="41" t="s">
        <v>720</v>
      </c>
      <c r="V90" s="41" t="s">
        <v>720</v>
      </c>
      <c r="W90" s="41" t="s">
        <v>720</v>
      </c>
      <c r="X90" s="51">
        <v>43070</v>
      </c>
      <c r="Y90" s="51" t="s">
        <v>4247</v>
      </c>
      <c r="Z90" s="43">
        <v>43090</v>
      </c>
      <c r="AA90" s="41"/>
      <c r="AB90" s="41"/>
      <c r="AC90" s="41">
        <v>6.4000000000000001E-2</v>
      </c>
      <c r="AD90" s="41"/>
      <c r="AE90" s="41"/>
      <c r="AF90" s="41"/>
      <c r="AG90" s="41"/>
      <c r="AH90" s="41"/>
      <c r="AI90" s="41"/>
      <c r="AJ90" s="41"/>
      <c r="AK90" s="41"/>
      <c r="AL90" s="41">
        <v>936</v>
      </c>
      <c r="AM90" s="43">
        <v>43462</v>
      </c>
      <c r="AN90" s="41" t="s">
        <v>1156</v>
      </c>
      <c r="AO90" s="40"/>
      <c r="AP90" s="51">
        <v>43529</v>
      </c>
      <c r="AQ90" s="40"/>
      <c r="AR90" s="40"/>
      <c r="AS90" s="40"/>
      <c r="AT90" s="40"/>
      <c r="AU90" s="40"/>
      <c r="AV90" s="40"/>
      <c r="AW90" s="40"/>
      <c r="AX90" s="40"/>
      <c r="AY90" s="40"/>
      <c r="AZ90" s="40"/>
      <c r="BA90" s="40"/>
      <c r="BB90" s="40"/>
      <c r="BC90" s="40"/>
      <c r="BD90" s="40"/>
      <c r="BE90" s="40"/>
      <c r="BF90" s="40"/>
      <c r="BG90" s="159" t="s">
        <v>6322</v>
      </c>
      <c r="BH90" s="62"/>
      <c r="BI90" s="62"/>
    </row>
    <row r="91" spans="1:61" ht="38.25">
      <c r="A91" s="33" t="s">
        <v>8699</v>
      </c>
      <c r="B91" s="51">
        <v>42962</v>
      </c>
      <c r="C91" s="225" t="s">
        <v>6257</v>
      </c>
      <c r="D91" s="40" t="s">
        <v>8700</v>
      </c>
      <c r="E91" s="38">
        <v>23621108</v>
      </c>
      <c r="F91" s="40" t="s">
        <v>193</v>
      </c>
      <c r="G91" s="40" t="s">
        <v>6130</v>
      </c>
      <c r="H91" s="40" t="s">
        <v>3781</v>
      </c>
      <c r="I91" s="41" t="s">
        <v>90</v>
      </c>
      <c r="J91" s="40" t="s">
        <v>100</v>
      </c>
      <c r="K91" s="48" t="s">
        <v>8701</v>
      </c>
      <c r="L91" s="41">
        <v>100640</v>
      </c>
      <c r="M91" s="43">
        <v>42985</v>
      </c>
      <c r="N91" s="41" t="s">
        <v>1153</v>
      </c>
      <c r="O91" s="41" t="s">
        <v>1153</v>
      </c>
      <c r="P91" s="44" t="s">
        <v>6260</v>
      </c>
      <c r="Q91" s="45">
        <v>43005</v>
      </c>
      <c r="R91" s="41" t="s">
        <v>1153</v>
      </c>
      <c r="S91" s="41" t="s">
        <v>1153</v>
      </c>
      <c r="T91" s="41" t="s">
        <v>1153</v>
      </c>
      <c r="U91" s="41" t="s">
        <v>1153</v>
      </c>
      <c r="V91" s="41" t="s">
        <v>1153</v>
      </c>
      <c r="W91" s="41" t="s">
        <v>1153</v>
      </c>
      <c r="X91" s="41" t="s">
        <v>1153</v>
      </c>
      <c r="Y91" s="41" t="s">
        <v>1153</v>
      </c>
      <c r="Z91" s="41" t="s">
        <v>1153</v>
      </c>
      <c r="AA91" s="41" t="s">
        <v>1153</v>
      </c>
      <c r="AB91" s="41" t="s">
        <v>1153</v>
      </c>
      <c r="AC91" s="41" t="s">
        <v>1153</v>
      </c>
      <c r="AD91" s="41" t="s">
        <v>1153</v>
      </c>
      <c r="AE91" s="41" t="s">
        <v>1153</v>
      </c>
      <c r="AF91" s="41" t="s">
        <v>1153</v>
      </c>
      <c r="AG91" s="41" t="s">
        <v>1153</v>
      </c>
      <c r="AH91" s="41" t="s">
        <v>1153</v>
      </c>
      <c r="AI91" s="41" t="s">
        <v>1153</v>
      </c>
      <c r="AJ91" s="41" t="s">
        <v>1153</v>
      </c>
      <c r="AK91" s="41" t="s">
        <v>1153</v>
      </c>
      <c r="AL91" s="41">
        <v>96</v>
      </c>
      <c r="AM91" s="43">
        <v>42809</v>
      </c>
      <c r="AN91" s="41" t="s">
        <v>1156</v>
      </c>
      <c r="AO91" s="40" t="s">
        <v>1153</v>
      </c>
      <c r="AP91" s="51">
        <v>43185</v>
      </c>
      <c r="AQ91" s="40"/>
      <c r="AR91" s="40" t="s">
        <v>8702</v>
      </c>
      <c r="AS91" s="51">
        <v>43230</v>
      </c>
      <c r="AT91" s="40">
        <v>405</v>
      </c>
      <c r="AU91" s="51">
        <v>43287</v>
      </c>
      <c r="AV91" s="40" t="s">
        <v>7325</v>
      </c>
      <c r="AW91" s="51">
        <v>43306</v>
      </c>
      <c r="AX91" s="40" t="s">
        <v>1153</v>
      </c>
      <c r="AY91" s="40" t="s">
        <v>1153</v>
      </c>
      <c r="AZ91" s="40">
        <v>803</v>
      </c>
      <c r="BA91" s="51">
        <v>44085</v>
      </c>
      <c r="BB91" s="40" t="s">
        <v>1153</v>
      </c>
      <c r="BC91" s="40" t="s">
        <v>1153</v>
      </c>
      <c r="BD91" s="40" t="s">
        <v>1153</v>
      </c>
      <c r="BE91" s="40" t="s">
        <v>1153</v>
      </c>
      <c r="BF91" s="40" t="s">
        <v>1153</v>
      </c>
      <c r="BG91" s="841" t="s">
        <v>8703</v>
      </c>
      <c r="BH91" s="62" t="s">
        <v>7069</v>
      </c>
      <c r="BI91" s="66">
        <v>45730</v>
      </c>
    </row>
    <row r="92" spans="1:61" ht="23.25" customHeight="1">
      <c r="A92" s="33" t="s">
        <v>6323</v>
      </c>
      <c r="B92" s="51">
        <v>43033</v>
      </c>
      <c r="C92" s="225" t="s">
        <v>6324</v>
      </c>
      <c r="D92" s="40" t="s">
        <v>6325</v>
      </c>
      <c r="E92" s="38" t="s">
        <v>6326</v>
      </c>
      <c r="F92" s="40" t="s">
        <v>949</v>
      </c>
      <c r="G92" s="40" t="s">
        <v>950</v>
      </c>
      <c r="H92" s="40" t="s">
        <v>3781</v>
      </c>
      <c r="I92" s="41" t="s">
        <v>546</v>
      </c>
      <c r="J92" s="40" t="s">
        <v>90</v>
      </c>
      <c r="K92" s="40"/>
      <c r="L92" s="64">
        <v>100640</v>
      </c>
      <c r="M92" s="51">
        <v>43033</v>
      </c>
      <c r="N92" s="41" t="s">
        <v>720</v>
      </c>
      <c r="O92" s="41" t="s">
        <v>720</v>
      </c>
      <c r="P92" s="44" t="s">
        <v>5624</v>
      </c>
      <c r="Q92" s="45">
        <v>43042</v>
      </c>
      <c r="R92" s="41" t="s">
        <v>720</v>
      </c>
      <c r="S92" s="41" t="s">
        <v>720</v>
      </c>
      <c r="T92" s="41" t="s">
        <v>720</v>
      </c>
      <c r="U92" s="41" t="s">
        <v>720</v>
      </c>
      <c r="V92" s="41" t="s">
        <v>720</v>
      </c>
      <c r="W92" s="41" t="s">
        <v>720</v>
      </c>
      <c r="X92" s="51">
        <v>43070</v>
      </c>
      <c r="Y92" s="40" t="s">
        <v>5285</v>
      </c>
      <c r="Z92" s="43">
        <v>43091</v>
      </c>
      <c r="AA92" s="41"/>
      <c r="AB92" s="41"/>
      <c r="AC92" s="41">
        <v>1.18</v>
      </c>
      <c r="AD92" s="41"/>
      <c r="AE92" s="41"/>
      <c r="AF92" s="41"/>
      <c r="AG92" s="41"/>
      <c r="AH92" s="41"/>
      <c r="AI92" s="41"/>
      <c r="AJ92" s="41"/>
      <c r="AK92" s="41"/>
      <c r="AL92" s="41">
        <v>933</v>
      </c>
      <c r="AM92" s="43">
        <v>43462</v>
      </c>
      <c r="AN92" s="41" t="s">
        <v>1156</v>
      </c>
      <c r="AO92" s="40"/>
      <c r="AP92" s="51">
        <v>43504</v>
      </c>
      <c r="AQ92" s="40"/>
      <c r="AR92" s="40"/>
      <c r="AS92" s="40"/>
      <c r="AT92" s="40"/>
      <c r="AU92" s="40"/>
      <c r="AV92" s="40"/>
      <c r="AW92" s="40"/>
      <c r="AX92" s="40" t="s">
        <v>6327</v>
      </c>
      <c r="AY92" s="51">
        <v>43612</v>
      </c>
      <c r="AZ92" s="40"/>
      <c r="BA92" s="40"/>
      <c r="BB92" s="40" t="s">
        <v>6328</v>
      </c>
      <c r="BC92" s="40"/>
      <c r="BD92" s="40"/>
      <c r="BE92" s="40"/>
      <c r="BF92" s="40"/>
      <c r="BG92" s="180" t="s">
        <v>6329</v>
      </c>
    </row>
    <row r="93" spans="1:61" ht="22.5" customHeight="1">
      <c r="A93" s="33" t="s">
        <v>6330</v>
      </c>
      <c r="B93" s="51" t="s">
        <v>6331</v>
      </c>
      <c r="C93" s="225" t="s">
        <v>6332</v>
      </c>
      <c r="D93" s="40" t="s">
        <v>6333</v>
      </c>
      <c r="E93" s="38" t="s">
        <v>6334</v>
      </c>
      <c r="F93" s="40" t="s">
        <v>474</v>
      </c>
      <c r="G93" s="40" t="s">
        <v>1115</v>
      </c>
      <c r="H93" s="40" t="s">
        <v>3781</v>
      </c>
      <c r="I93" s="41" t="s">
        <v>100</v>
      </c>
      <c r="J93" s="40" t="s">
        <v>90</v>
      </c>
      <c r="K93" s="40"/>
      <c r="L93" s="64">
        <v>197801</v>
      </c>
      <c r="M93" s="51">
        <v>43033</v>
      </c>
      <c r="N93" s="41" t="s">
        <v>720</v>
      </c>
      <c r="O93" s="41" t="s">
        <v>720</v>
      </c>
      <c r="P93" s="44" t="s">
        <v>6335</v>
      </c>
      <c r="Q93" s="45">
        <v>43042</v>
      </c>
      <c r="R93" s="41" t="s">
        <v>720</v>
      </c>
      <c r="S93" s="41" t="s">
        <v>720</v>
      </c>
      <c r="T93" s="41" t="s">
        <v>720</v>
      </c>
      <c r="U93" s="41" t="s">
        <v>720</v>
      </c>
      <c r="V93" s="41" t="s">
        <v>720</v>
      </c>
      <c r="W93" s="41" t="s">
        <v>720</v>
      </c>
      <c r="X93" s="51">
        <v>43070</v>
      </c>
      <c r="Y93" s="40" t="s">
        <v>4870</v>
      </c>
      <c r="Z93" s="43">
        <v>43081</v>
      </c>
      <c r="AA93" s="41"/>
      <c r="AB93" s="41"/>
      <c r="AC93" s="41">
        <v>0.20300000000000001</v>
      </c>
      <c r="AD93" s="41"/>
      <c r="AE93" s="41"/>
      <c r="AF93" s="41"/>
      <c r="AG93" s="41"/>
      <c r="AH93" s="41"/>
      <c r="AI93" s="41"/>
      <c r="AJ93" s="41"/>
      <c r="AK93" s="41"/>
      <c r="AL93" s="41">
        <v>128</v>
      </c>
      <c r="AM93" s="43">
        <v>43186</v>
      </c>
      <c r="AN93" s="41" t="s">
        <v>1156</v>
      </c>
      <c r="AO93" s="40"/>
      <c r="AP93" s="51">
        <v>43208</v>
      </c>
      <c r="AQ93" s="40"/>
      <c r="AR93" s="40"/>
      <c r="AS93" s="40"/>
      <c r="AT93" s="40"/>
      <c r="AU93" s="40"/>
      <c r="AV93" s="40"/>
      <c r="AW93" s="40"/>
      <c r="AX93" s="40" t="s">
        <v>6336</v>
      </c>
      <c r="AY93" s="51">
        <v>43616</v>
      </c>
      <c r="AZ93" s="40" t="s">
        <v>6337</v>
      </c>
      <c r="BA93" s="40"/>
      <c r="BB93" s="40"/>
      <c r="BC93" s="40"/>
      <c r="BD93" s="40"/>
      <c r="BE93" s="40"/>
      <c r="BF93" s="40"/>
      <c r="BG93" s="174" t="s">
        <v>6338</v>
      </c>
      <c r="BH93" s="62"/>
      <c r="BI93" s="62"/>
    </row>
    <row r="94" spans="1:61" ht="21" customHeight="1">
      <c r="A94" s="33" t="s">
        <v>6339</v>
      </c>
      <c r="B94" s="51" t="s">
        <v>6340</v>
      </c>
      <c r="C94" s="41" t="s">
        <v>6341</v>
      </c>
      <c r="D94" s="40" t="s">
        <v>6342</v>
      </c>
      <c r="E94" s="38">
        <v>1159048</v>
      </c>
      <c r="F94" s="40" t="s">
        <v>78</v>
      </c>
      <c r="G94" s="40" t="s">
        <v>2990</v>
      </c>
      <c r="H94" s="40" t="s">
        <v>3781</v>
      </c>
      <c r="I94" s="41" t="s">
        <v>6343</v>
      </c>
      <c r="J94" s="40" t="s">
        <v>229</v>
      </c>
      <c r="K94" s="40"/>
      <c r="L94" s="64">
        <v>425000</v>
      </c>
      <c r="M94" s="51">
        <v>43034</v>
      </c>
      <c r="N94" s="41" t="s">
        <v>720</v>
      </c>
      <c r="O94" s="41" t="s">
        <v>720</v>
      </c>
      <c r="P94" s="44" t="s">
        <v>6344</v>
      </c>
      <c r="Q94" s="43">
        <v>43042</v>
      </c>
      <c r="R94" s="41" t="s">
        <v>720</v>
      </c>
      <c r="S94" s="41" t="s">
        <v>720</v>
      </c>
      <c r="T94" s="41" t="s">
        <v>720</v>
      </c>
      <c r="U94" s="41" t="s">
        <v>720</v>
      </c>
      <c r="V94" s="41" t="s">
        <v>720</v>
      </c>
      <c r="W94" s="41" t="s">
        <v>720</v>
      </c>
      <c r="X94" s="51">
        <v>43070</v>
      </c>
      <c r="Y94" s="40" t="s">
        <v>4803</v>
      </c>
      <c r="Z94" s="43">
        <v>43112</v>
      </c>
      <c r="AA94" s="41"/>
      <c r="AB94" s="41"/>
      <c r="AC94" s="41">
        <v>3.47</v>
      </c>
      <c r="AD94" s="41"/>
      <c r="AE94" s="41"/>
      <c r="AF94" s="41"/>
      <c r="AG94" s="41"/>
      <c r="AH94" s="41"/>
      <c r="AI94" s="41"/>
      <c r="AJ94" s="41"/>
      <c r="AK94" s="41"/>
      <c r="AL94" s="41">
        <v>203</v>
      </c>
      <c r="AM94" s="43">
        <v>43222</v>
      </c>
      <c r="AN94" s="41" t="s">
        <v>1156</v>
      </c>
      <c r="AO94" s="40"/>
      <c r="AP94" s="51">
        <v>43594</v>
      </c>
      <c r="AQ94" s="40"/>
      <c r="AR94" s="40"/>
      <c r="AS94" s="40"/>
      <c r="AT94" s="40"/>
      <c r="AU94" s="40"/>
      <c r="AV94" s="40"/>
      <c r="AW94" s="40"/>
      <c r="AX94" s="40"/>
      <c r="AY94" s="40"/>
      <c r="AZ94" s="40"/>
      <c r="BA94" s="40"/>
      <c r="BB94" s="40"/>
      <c r="BC94" s="40"/>
      <c r="BD94" s="40"/>
      <c r="BE94" s="40"/>
      <c r="BF94" s="40"/>
      <c r="BG94" s="174" t="s">
        <v>6345</v>
      </c>
      <c r="BH94" s="62"/>
      <c r="BI94" s="62"/>
    </row>
    <row r="95" spans="1:61" ht="60" customHeight="1">
      <c r="A95" s="33" t="s">
        <v>6346</v>
      </c>
      <c r="B95" s="51" t="s">
        <v>6347</v>
      </c>
      <c r="C95" s="225" t="s">
        <v>6348</v>
      </c>
      <c r="D95" s="40" t="s">
        <v>6349</v>
      </c>
      <c r="E95" s="38">
        <v>74338924</v>
      </c>
      <c r="F95" s="40" t="s">
        <v>474</v>
      </c>
      <c r="G95" s="40" t="s">
        <v>6350</v>
      </c>
      <c r="H95" s="40" t="s">
        <v>3781</v>
      </c>
      <c r="I95" s="41" t="s">
        <v>875</v>
      </c>
      <c r="J95" s="40" t="s">
        <v>70</v>
      </c>
      <c r="K95" s="40"/>
      <c r="L95" s="226">
        <v>100640</v>
      </c>
      <c r="M95" s="228" t="s">
        <v>6351</v>
      </c>
      <c r="N95" s="41" t="s">
        <v>720</v>
      </c>
      <c r="O95" s="41" t="s">
        <v>720</v>
      </c>
      <c r="P95" s="44" t="s">
        <v>5711</v>
      </c>
      <c r="Q95" s="45">
        <v>43063</v>
      </c>
      <c r="R95" s="41" t="s">
        <v>720</v>
      </c>
      <c r="S95" s="41" t="s">
        <v>720</v>
      </c>
      <c r="T95" s="41" t="s">
        <v>720</v>
      </c>
      <c r="U95" s="41" t="s">
        <v>720</v>
      </c>
      <c r="V95" s="41" t="s">
        <v>720</v>
      </c>
      <c r="W95" s="41" t="s">
        <v>720</v>
      </c>
      <c r="X95" s="51">
        <v>43083</v>
      </c>
      <c r="Y95" s="40" t="s">
        <v>4247</v>
      </c>
      <c r="Z95" s="43">
        <v>43090</v>
      </c>
      <c r="AA95" s="41"/>
      <c r="AB95" s="41"/>
      <c r="AC95" s="41">
        <v>0.28000000000000003</v>
      </c>
      <c r="AD95" s="41"/>
      <c r="AE95" s="41"/>
      <c r="AF95" s="41"/>
      <c r="AG95" s="41"/>
      <c r="AH95" s="41" t="s">
        <v>720</v>
      </c>
      <c r="AI95" s="41" t="s">
        <v>720</v>
      </c>
      <c r="AJ95" s="41"/>
      <c r="AK95" s="41"/>
      <c r="AL95" s="41">
        <v>94</v>
      </c>
      <c r="AM95" s="43">
        <v>43174</v>
      </c>
      <c r="AN95" s="41" t="s">
        <v>1156</v>
      </c>
      <c r="AO95" s="40"/>
      <c r="AP95" s="51">
        <v>43181</v>
      </c>
      <c r="AQ95" s="40"/>
      <c r="AR95" s="40"/>
      <c r="AS95" s="40"/>
      <c r="AT95" s="40"/>
      <c r="AU95" s="40"/>
      <c r="AV95" s="40"/>
      <c r="AW95" s="40"/>
      <c r="AX95" s="40" t="s">
        <v>6352</v>
      </c>
      <c r="AY95" s="51">
        <v>43397</v>
      </c>
      <c r="AZ95" s="40" t="s">
        <v>6353</v>
      </c>
      <c r="BA95" s="51">
        <v>43418</v>
      </c>
      <c r="BB95" s="40"/>
      <c r="BC95" s="40"/>
      <c r="BD95" s="40"/>
      <c r="BE95" s="40"/>
      <c r="BF95" s="40"/>
      <c r="BG95" s="182" t="s">
        <v>6354</v>
      </c>
      <c r="BH95" s="62"/>
      <c r="BI95" s="62"/>
    </row>
    <row r="96" spans="1:61" ht="30.75" customHeight="1">
      <c r="A96" s="61" t="s">
        <v>6355</v>
      </c>
      <c r="B96" s="51" t="s">
        <v>6356</v>
      </c>
      <c r="C96" s="225" t="s">
        <v>6357</v>
      </c>
      <c r="D96" s="40" t="s">
        <v>6358</v>
      </c>
      <c r="E96" s="38">
        <v>4286025</v>
      </c>
      <c r="F96" s="40" t="s">
        <v>1064</v>
      </c>
      <c r="G96" s="40" t="s">
        <v>323</v>
      </c>
      <c r="H96" s="40" t="s">
        <v>3781</v>
      </c>
      <c r="I96" s="41" t="s">
        <v>100</v>
      </c>
      <c r="J96" s="40" t="s">
        <v>70</v>
      </c>
      <c r="K96" s="40"/>
      <c r="L96" s="64">
        <v>100640</v>
      </c>
      <c r="M96" s="51">
        <v>43060</v>
      </c>
      <c r="N96" s="41" t="s">
        <v>720</v>
      </c>
      <c r="O96" s="41" t="s">
        <v>720</v>
      </c>
      <c r="P96" s="44" t="s">
        <v>6359</v>
      </c>
      <c r="Q96" s="45">
        <v>43063</v>
      </c>
      <c r="R96" s="41" t="s">
        <v>720</v>
      </c>
      <c r="S96" s="41" t="s">
        <v>720</v>
      </c>
      <c r="T96" s="41" t="s">
        <v>720</v>
      </c>
      <c r="U96" s="41" t="s">
        <v>720</v>
      </c>
      <c r="V96" s="41" t="s">
        <v>720</v>
      </c>
      <c r="W96" s="41" t="s">
        <v>720</v>
      </c>
      <c r="X96" s="51">
        <v>43083</v>
      </c>
      <c r="Y96" s="40" t="s">
        <v>4837</v>
      </c>
      <c r="Z96" s="43">
        <v>43130</v>
      </c>
      <c r="AA96" s="41"/>
      <c r="AB96" s="41"/>
      <c r="AC96" s="41"/>
      <c r="AD96" s="41"/>
      <c r="AE96" s="41"/>
      <c r="AF96" s="41"/>
      <c r="AG96" s="41"/>
      <c r="AH96" s="41" t="s">
        <v>720</v>
      </c>
      <c r="AI96" s="41" t="s">
        <v>720</v>
      </c>
      <c r="AJ96" s="41"/>
      <c r="AK96" s="41"/>
      <c r="AL96" s="41">
        <v>29</v>
      </c>
      <c r="AM96" s="43">
        <v>43852</v>
      </c>
      <c r="AN96" s="41"/>
      <c r="AO96" s="40" t="s">
        <v>1156</v>
      </c>
      <c r="AP96" s="40"/>
      <c r="AQ96" s="40"/>
      <c r="AR96" s="40"/>
      <c r="AS96" s="40"/>
      <c r="AT96" s="40"/>
      <c r="AU96" s="40"/>
      <c r="AV96" s="40"/>
      <c r="AW96" s="40"/>
      <c r="AX96" s="40"/>
      <c r="AY96" s="40"/>
      <c r="AZ96" s="40"/>
      <c r="BA96" s="40"/>
      <c r="BB96" s="40"/>
      <c r="BC96" s="40"/>
      <c r="BD96" s="40"/>
      <c r="BE96" s="40"/>
      <c r="BF96" s="40"/>
      <c r="BG96" s="40" t="s">
        <v>6360</v>
      </c>
      <c r="BH96" s="62"/>
      <c r="BI96" s="62"/>
    </row>
    <row r="97" spans="1:61" ht="25.5" customHeight="1">
      <c r="A97" s="61" t="s">
        <v>6346</v>
      </c>
      <c r="B97" s="51" t="s">
        <v>6361</v>
      </c>
      <c r="C97" s="225" t="s">
        <v>6348</v>
      </c>
      <c r="D97" s="40" t="s">
        <v>6349</v>
      </c>
      <c r="E97" s="38">
        <v>74338924</v>
      </c>
      <c r="F97" s="40" t="s">
        <v>474</v>
      </c>
      <c r="G97" s="40" t="s">
        <v>6350</v>
      </c>
      <c r="H97" s="40" t="s">
        <v>3781</v>
      </c>
      <c r="I97" s="41" t="s">
        <v>5525</v>
      </c>
      <c r="J97" s="40" t="s">
        <v>70</v>
      </c>
      <c r="K97" s="40"/>
      <c r="L97" s="64"/>
      <c r="M97" s="51"/>
      <c r="N97" s="41"/>
      <c r="O97" s="41"/>
      <c r="P97" s="44" t="s">
        <v>6359</v>
      </c>
      <c r="Q97" s="45">
        <v>43063</v>
      </c>
      <c r="R97" s="41"/>
      <c r="S97" s="41"/>
      <c r="T97" s="41"/>
      <c r="U97" s="41"/>
      <c r="V97" s="41"/>
      <c r="W97" s="41"/>
      <c r="X97" s="51">
        <v>43083</v>
      </c>
      <c r="Y97" s="40" t="s">
        <v>4247</v>
      </c>
      <c r="Z97" s="43">
        <v>43090</v>
      </c>
      <c r="AA97" s="41"/>
      <c r="AB97" s="41"/>
      <c r="AC97" s="41"/>
      <c r="AD97" s="41"/>
      <c r="AE97" s="41"/>
      <c r="AF97" s="41"/>
      <c r="AG97" s="41"/>
      <c r="AH97" s="41"/>
      <c r="AI97" s="41"/>
      <c r="AJ97" s="41"/>
      <c r="AK97" s="41"/>
      <c r="AL97" s="41">
        <v>94</v>
      </c>
      <c r="AM97" s="43">
        <v>43174</v>
      </c>
      <c r="AN97" s="41" t="s">
        <v>1156</v>
      </c>
      <c r="AO97" s="40"/>
      <c r="AP97" s="40"/>
      <c r="AQ97" s="40"/>
      <c r="AR97" s="40"/>
      <c r="AS97" s="40"/>
      <c r="AT97" s="40"/>
      <c r="AU97" s="40"/>
      <c r="AV97" s="40"/>
      <c r="AW97" s="40"/>
      <c r="AX97" s="40" t="s">
        <v>6352</v>
      </c>
      <c r="AY97" s="51">
        <v>43397</v>
      </c>
      <c r="AZ97" s="40" t="s">
        <v>6362</v>
      </c>
      <c r="BA97" s="40"/>
      <c r="BB97" s="40"/>
      <c r="BC97" s="40"/>
      <c r="BD97" s="40"/>
      <c r="BE97" s="40"/>
      <c r="BF97" s="40"/>
      <c r="BG97" s="40"/>
      <c r="BH97" s="62"/>
      <c r="BI97" s="62"/>
    </row>
    <row r="98" spans="1:61" ht="26.25" customHeight="1">
      <c r="A98" s="33" t="s">
        <v>6363</v>
      </c>
      <c r="B98" s="51" t="s">
        <v>6364</v>
      </c>
      <c r="C98" s="225" t="s">
        <v>6365</v>
      </c>
      <c r="D98" s="40" t="s">
        <v>6366</v>
      </c>
      <c r="E98" s="38">
        <v>1032419891</v>
      </c>
      <c r="F98" s="40" t="s">
        <v>322</v>
      </c>
      <c r="G98" s="40" t="s">
        <v>6367</v>
      </c>
      <c r="H98" s="40" t="s">
        <v>3781</v>
      </c>
      <c r="I98" s="41" t="s">
        <v>1910</v>
      </c>
      <c r="J98" s="40" t="s">
        <v>70</v>
      </c>
      <c r="K98" s="40"/>
      <c r="L98" s="64">
        <v>197801</v>
      </c>
      <c r="M98" s="51">
        <v>43039</v>
      </c>
      <c r="N98" s="41" t="s">
        <v>720</v>
      </c>
      <c r="O98" s="41" t="s">
        <v>720</v>
      </c>
      <c r="P98" s="44" t="s">
        <v>6368</v>
      </c>
      <c r="Q98" s="45">
        <v>43062</v>
      </c>
      <c r="R98" s="41" t="s">
        <v>720</v>
      </c>
      <c r="S98" s="41" t="s">
        <v>720</v>
      </c>
      <c r="T98" s="41" t="s">
        <v>720</v>
      </c>
      <c r="U98" s="41" t="s">
        <v>720</v>
      </c>
      <c r="V98" s="41" t="s">
        <v>720</v>
      </c>
      <c r="W98" s="41" t="s">
        <v>720</v>
      </c>
      <c r="X98" s="51">
        <v>43083</v>
      </c>
      <c r="Y98" s="40"/>
      <c r="Z98" s="41"/>
      <c r="AA98" s="41"/>
      <c r="AB98" s="41"/>
      <c r="AC98" s="41"/>
      <c r="AD98" s="41"/>
      <c r="AE98" s="41"/>
      <c r="AF98" s="41"/>
      <c r="AG98" s="41"/>
      <c r="AH98" s="41"/>
      <c r="AI98" s="41"/>
      <c r="AJ98" s="41"/>
      <c r="AK98" s="41"/>
      <c r="AL98" s="41" t="s">
        <v>6369</v>
      </c>
      <c r="AM98" s="43"/>
      <c r="AN98" s="41"/>
      <c r="AO98" s="40"/>
      <c r="AP98" s="40"/>
      <c r="AQ98" s="40"/>
      <c r="AR98" s="40"/>
      <c r="AS98" s="40"/>
      <c r="AT98" s="40"/>
      <c r="AU98" s="40"/>
      <c r="AV98" s="40"/>
      <c r="AW98" s="40"/>
      <c r="AX98" s="40"/>
      <c r="AY98" s="40"/>
      <c r="AZ98" s="40"/>
      <c r="BA98" s="40"/>
      <c r="BB98" s="40"/>
      <c r="BC98" s="40"/>
      <c r="BD98" s="40"/>
      <c r="BE98" s="40"/>
      <c r="BF98" s="40"/>
      <c r="BG98" s="158" t="s">
        <v>6370</v>
      </c>
      <c r="BH98" s="62"/>
      <c r="BI98" s="62"/>
    </row>
    <row r="99" spans="1:61" ht="20.25" customHeight="1">
      <c r="A99" s="33" t="s">
        <v>6371</v>
      </c>
      <c r="B99" s="51">
        <v>43059</v>
      </c>
      <c r="C99" s="225" t="s">
        <v>6372</v>
      </c>
      <c r="D99" s="40" t="s">
        <v>6373</v>
      </c>
      <c r="E99" s="38">
        <v>74330121</v>
      </c>
      <c r="F99" s="40" t="s">
        <v>949</v>
      </c>
      <c r="G99" s="40" t="s">
        <v>3615</v>
      </c>
      <c r="H99" s="40" t="s">
        <v>3781</v>
      </c>
      <c r="I99" s="41" t="s">
        <v>100</v>
      </c>
      <c r="J99" s="40" t="s">
        <v>90</v>
      </c>
      <c r="K99" s="40"/>
      <c r="L99" s="64">
        <v>100640</v>
      </c>
      <c r="M99" s="51">
        <v>43059</v>
      </c>
      <c r="N99" s="41" t="s">
        <v>720</v>
      </c>
      <c r="O99" s="41" t="s">
        <v>720</v>
      </c>
      <c r="P99" s="44" t="s">
        <v>6374</v>
      </c>
      <c r="Q99" s="45">
        <v>43075</v>
      </c>
      <c r="R99" s="41" t="s">
        <v>720</v>
      </c>
      <c r="S99" s="41" t="s">
        <v>720</v>
      </c>
      <c r="T99" s="41" t="s">
        <v>720</v>
      </c>
      <c r="U99" s="41" t="s">
        <v>720</v>
      </c>
      <c r="V99" s="41" t="s">
        <v>720</v>
      </c>
      <c r="W99" s="41" t="s">
        <v>720</v>
      </c>
      <c r="X99" s="51">
        <v>43129</v>
      </c>
      <c r="Y99" s="40" t="s">
        <v>4938</v>
      </c>
      <c r="Z99" s="43">
        <v>43130</v>
      </c>
      <c r="AA99" s="41"/>
      <c r="AB99" s="41"/>
      <c r="AC99" s="41">
        <v>1.7000000000000001E-2</v>
      </c>
      <c r="AD99" s="41"/>
      <c r="AE99" s="41"/>
      <c r="AF99" s="41"/>
      <c r="AG99" s="41"/>
      <c r="AH99" s="41" t="s">
        <v>720</v>
      </c>
      <c r="AI99" s="41" t="s">
        <v>720</v>
      </c>
      <c r="AJ99" s="41"/>
      <c r="AK99" s="41"/>
      <c r="AL99" s="41">
        <v>204</v>
      </c>
      <c r="AM99" s="43">
        <v>43222</v>
      </c>
      <c r="AN99" s="41" t="s">
        <v>1156</v>
      </c>
      <c r="AO99" s="40"/>
      <c r="AP99" s="51">
        <v>43346</v>
      </c>
      <c r="AQ99" s="40"/>
      <c r="AR99" s="40"/>
      <c r="AS99" s="40"/>
      <c r="AT99" s="40"/>
      <c r="AU99" s="40"/>
      <c r="AV99" s="40"/>
      <c r="AW99" s="40"/>
      <c r="AX99" s="40"/>
      <c r="AY99" s="40"/>
      <c r="AZ99" s="40"/>
      <c r="BA99" s="40"/>
      <c r="BB99" s="40"/>
      <c r="BC99" s="40"/>
      <c r="BD99" s="40"/>
      <c r="BE99" s="40"/>
      <c r="BF99" s="40"/>
      <c r="BG99" s="842" t="s">
        <v>6375</v>
      </c>
    </row>
    <row r="100" spans="1:61" ht="21.75" customHeight="1">
      <c r="A100" s="33" t="s">
        <v>6376</v>
      </c>
      <c r="B100" s="51">
        <v>43060</v>
      </c>
      <c r="C100" s="225" t="s">
        <v>6377</v>
      </c>
      <c r="D100" s="40" t="s">
        <v>6378</v>
      </c>
      <c r="E100" s="38">
        <v>40032445</v>
      </c>
      <c r="F100" s="40" t="s">
        <v>719</v>
      </c>
      <c r="G100" s="40" t="s">
        <v>2206</v>
      </c>
      <c r="H100" s="40" t="s">
        <v>3781</v>
      </c>
      <c r="I100" s="41" t="s">
        <v>100</v>
      </c>
      <c r="J100" s="40" t="s">
        <v>142</v>
      </c>
      <c r="K100" s="40"/>
      <c r="L100" s="64">
        <v>100640</v>
      </c>
      <c r="M100" s="51">
        <v>43060</v>
      </c>
      <c r="N100" s="41" t="s">
        <v>720</v>
      </c>
      <c r="O100" s="41" t="s">
        <v>720</v>
      </c>
      <c r="P100" s="44" t="s">
        <v>5705</v>
      </c>
      <c r="Q100" s="45">
        <v>43075</v>
      </c>
      <c r="R100" s="41" t="s">
        <v>720</v>
      </c>
      <c r="S100" s="41" t="s">
        <v>720</v>
      </c>
      <c r="T100" s="41" t="s">
        <v>720</v>
      </c>
      <c r="U100" s="41" t="s">
        <v>720</v>
      </c>
      <c r="V100" s="41" t="s">
        <v>720</v>
      </c>
      <c r="W100" s="41" t="s">
        <v>720</v>
      </c>
      <c r="X100" s="51">
        <v>43129</v>
      </c>
      <c r="Y100" s="40" t="s">
        <v>4803</v>
      </c>
      <c r="Z100" s="43">
        <v>43130</v>
      </c>
      <c r="AA100" s="41">
        <v>6324</v>
      </c>
      <c r="AB100" s="41">
        <v>4426.8</v>
      </c>
      <c r="AC100" s="41">
        <v>3.5000000000000003E-2</v>
      </c>
      <c r="AD100" s="41"/>
      <c r="AE100" s="41"/>
      <c r="AF100" s="41" t="s">
        <v>6379</v>
      </c>
      <c r="AG100" s="41"/>
      <c r="AH100" s="41"/>
      <c r="AI100" s="41"/>
      <c r="AJ100" s="41"/>
      <c r="AK100" s="41"/>
      <c r="AL100" s="41">
        <v>242</v>
      </c>
      <c r="AM100" s="43">
        <v>43235</v>
      </c>
      <c r="AN100" s="41" t="s">
        <v>1156</v>
      </c>
      <c r="AO100" s="40"/>
      <c r="AP100" s="51">
        <v>43248</v>
      </c>
      <c r="AQ100" s="40"/>
      <c r="AR100" s="40"/>
      <c r="AS100" s="40"/>
      <c r="AT100" s="40"/>
      <c r="AU100" s="40"/>
      <c r="AV100" s="40"/>
      <c r="AW100" s="40"/>
      <c r="AX100" s="40" t="s">
        <v>6380</v>
      </c>
      <c r="AY100" s="51">
        <v>43279</v>
      </c>
      <c r="AZ100" s="40" t="s">
        <v>6381</v>
      </c>
      <c r="BA100" s="51">
        <v>43321</v>
      </c>
      <c r="BB100" s="40">
        <v>582</v>
      </c>
      <c r="BC100" s="51">
        <v>43699</v>
      </c>
      <c r="BD100" s="40"/>
      <c r="BE100" s="40"/>
      <c r="BF100" s="40"/>
      <c r="BG100" s="266" t="s">
        <v>6382</v>
      </c>
      <c r="BH100" s="62"/>
      <c r="BI100" s="62"/>
    </row>
    <row r="101" spans="1:61" ht="21" customHeight="1">
      <c r="A101" s="192" t="s">
        <v>6383</v>
      </c>
      <c r="B101" s="299" t="s">
        <v>6384</v>
      </c>
      <c r="C101" s="192" t="s">
        <v>6385</v>
      </c>
      <c r="D101" s="36" t="s">
        <v>6386</v>
      </c>
      <c r="E101" s="192">
        <v>74280418</v>
      </c>
      <c r="F101" s="36" t="s">
        <v>604</v>
      </c>
      <c r="G101" s="36" t="s">
        <v>3882</v>
      </c>
      <c r="H101" s="36" t="s">
        <v>3781</v>
      </c>
      <c r="I101" s="36" t="s">
        <v>6387</v>
      </c>
      <c r="J101" s="36" t="s">
        <v>229</v>
      </c>
      <c r="K101" s="192"/>
      <c r="L101" s="300">
        <v>197801</v>
      </c>
      <c r="M101" s="301">
        <v>43068</v>
      </c>
      <c r="N101" s="302" t="s">
        <v>720</v>
      </c>
      <c r="O101" s="303" t="s">
        <v>720</v>
      </c>
      <c r="P101" s="33">
        <v>1181</v>
      </c>
      <c r="Q101" s="52">
        <v>43083</v>
      </c>
      <c r="R101" s="33"/>
      <c r="S101" s="33"/>
      <c r="T101" s="33"/>
      <c r="U101" s="33"/>
      <c r="V101" s="33"/>
      <c r="W101" s="33"/>
      <c r="X101" s="232">
        <v>43129</v>
      </c>
      <c r="Y101" s="33" t="s">
        <v>5256</v>
      </c>
      <c r="Z101" s="34">
        <v>43133</v>
      </c>
      <c r="AA101" s="192"/>
      <c r="AB101" s="192"/>
      <c r="AC101" s="192">
        <v>1.044</v>
      </c>
      <c r="AD101" s="192"/>
      <c r="AE101" s="192"/>
      <c r="AF101" s="192"/>
      <c r="AG101" s="192"/>
      <c r="AH101" s="33" t="s">
        <v>720</v>
      </c>
      <c r="AI101" s="33" t="s">
        <v>720</v>
      </c>
      <c r="AJ101" s="33"/>
      <c r="AK101" s="33"/>
      <c r="AL101" s="302">
        <v>222</v>
      </c>
      <c r="AM101" s="299">
        <v>43229</v>
      </c>
      <c r="AN101" s="192" t="s">
        <v>1156</v>
      </c>
      <c r="AO101" s="192"/>
      <c r="AP101" s="299">
        <v>43346</v>
      </c>
      <c r="AQ101" s="192"/>
      <c r="AR101" s="192"/>
      <c r="AS101" s="192"/>
      <c r="AT101" s="302"/>
      <c r="AU101" s="303"/>
      <c r="AV101" s="192"/>
      <c r="AW101" s="192"/>
      <c r="AX101" s="192"/>
      <c r="AY101" s="192"/>
      <c r="AZ101" s="192"/>
      <c r="BA101" s="192"/>
      <c r="BB101" s="192"/>
      <c r="BC101" s="192"/>
      <c r="BD101" s="192"/>
      <c r="BE101" s="192"/>
      <c r="BF101" s="192"/>
      <c r="BG101" s="304" t="s">
        <v>6375</v>
      </c>
      <c r="BH101" s="62"/>
      <c r="BI101" s="62"/>
    </row>
    <row r="102" spans="1:61" s="315" customFormat="1" ht="21.75" customHeight="1">
      <c r="A102" s="305" t="s">
        <v>6388</v>
      </c>
      <c r="B102" s="306" t="s">
        <v>6389</v>
      </c>
      <c r="C102" s="307" t="s">
        <v>6390</v>
      </c>
      <c r="D102" s="308" t="s">
        <v>6391</v>
      </c>
      <c r="E102" s="309">
        <v>4275083</v>
      </c>
      <c r="F102" s="308" t="s">
        <v>474</v>
      </c>
      <c r="G102" s="308" t="s">
        <v>1568</v>
      </c>
      <c r="H102" s="308" t="s">
        <v>3781</v>
      </c>
      <c r="I102" s="310" t="s">
        <v>100</v>
      </c>
      <c r="J102" s="308" t="s">
        <v>90</v>
      </c>
      <c r="K102" s="308"/>
      <c r="L102" s="311">
        <v>100640</v>
      </c>
      <c r="M102" s="306">
        <v>43028</v>
      </c>
      <c r="N102" s="310" t="s">
        <v>720</v>
      </c>
      <c r="O102" s="310" t="s">
        <v>720</v>
      </c>
      <c r="P102" s="312"/>
      <c r="Q102" s="313"/>
      <c r="R102" s="310"/>
      <c r="S102" s="310"/>
      <c r="T102" s="310"/>
      <c r="U102" s="310"/>
      <c r="V102" s="310"/>
      <c r="W102" s="310"/>
      <c r="X102" s="306">
        <v>43153</v>
      </c>
      <c r="Y102" s="308"/>
      <c r="Z102" s="310"/>
      <c r="AA102" s="310"/>
      <c r="AB102" s="310"/>
      <c r="AC102" s="310"/>
      <c r="AD102" s="310"/>
      <c r="AE102" s="310"/>
      <c r="AF102" s="310"/>
      <c r="AG102" s="310"/>
      <c r="AH102" s="310"/>
      <c r="AI102" s="310"/>
      <c r="AJ102" s="310"/>
      <c r="AK102" s="310"/>
      <c r="AL102" s="310" t="s">
        <v>6392</v>
      </c>
      <c r="AM102" s="314" t="s">
        <v>6393</v>
      </c>
      <c r="AN102" s="310"/>
      <c r="AO102" s="308"/>
      <c r="AP102" s="308"/>
      <c r="AQ102" s="308"/>
      <c r="AR102" s="308"/>
      <c r="AS102" s="308"/>
      <c r="AT102" s="308"/>
      <c r="AU102" s="308"/>
      <c r="AV102" s="308"/>
      <c r="AW102" s="308"/>
      <c r="AX102" s="308"/>
      <c r="AY102" s="308"/>
      <c r="AZ102" s="308"/>
      <c r="BA102" s="308"/>
      <c r="BB102" s="308"/>
      <c r="BC102" s="308"/>
      <c r="BD102" s="308"/>
      <c r="BE102" s="308"/>
      <c r="BF102" s="308"/>
      <c r="BG102" s="308"/>
    </row>
    <row r="103" spans="1:61" ht="21.75" customHeight="1">
      <c r="A103" s="61" t="s">
        <v>6394</v>
      </c>
      <c r="B103" s="51" t="s">
        <v>6395</v>
      </c>
      <c r="C103" s="225" t="s">
        <v>6396</v>
      </c>
      <c r="D103" s="40" t="s">
        <v>6397</v>
      </c>
      <c r="E103" s="38">
        <v>4291917</v>
      </c>
      <c r="F103" s="40" t="s">
        <v>108</v>
      </c>
      <c r="G103" s="40" t="s">
        <v>174</v>
      </c>
      <c r="H103" s="40" t="s">
        <v>3781</v>
      </c>
      <c r="I103" s="41" t="s">
        <v>175</v>
      </c>
      <c r="J103" s="40" t="s">
        <v>70</v>
      </c>
      <c r="K103" s="40"/>
      <c r="L103" s="64">
        <v>102000</v>
      </c>
      <c r="M103" s="51">
        <v>42990</v>
      </c>
      <c r="N103" s="41" t="s">
        <v>720</v>
      </c>
      <c r="O103" s="41" t="s">
        <v>720</v>
      </c>
      <c r="P103" s="44" t="s">
        <v>5696</v>
      </c>
      <c r="Q103" s="45">
        <v>43075</v>
      </c>
      <c r="R103" s="41"/>
      <c r="S103" s="41"/>
      <c r="T103" s="41"/>
      <c r="U103" s="41"/>
      <c r="V103" s="41"/>
      <c r="W103" s="41"/>
      <c r="X103" s="51">
        <v>42764</v>
      </c>
      <c r="Y103" s="40" t="s">
        <v>4247</v>
      </c>
      <c r="Z103" s="43">
        <v>43130</v>
      </c>
      <c r="AA103" s="41"/>
      <c r="AB103" s="41"/>
      <c r="AC103" s="41">
        <v>0.05</v>
      </c>
      <c r="AD103" s="41"/>
      <c r="AE103" s="41"/>
      <c r="AF103" s="41"/>
      <c r="AG103" s="41"/>
      <c r="AH103" s="41" t="s">
        <v>720</v>
      </c>
      <c r="AI103" s="41" t="s">
        <v>720</v>
      </c>
      <c r="AJ103" s="41"/>
      <c r="AK103" s="41"/>
      <c r="AL103" s="41">
        <v>311</v>
      </c>
      <c r="AM103" s="43">
        <v>43265</v>
      </c>
      <c r="AN103" s="41" t="s">
        <v>1156</v>
      </c>
      <c r="AO103" s="40"/>
      <c r="AP103" s="51">
        <v>43346</v>
      </c>
      <c r="AQ103" s="40"/>
      <c r="AR103" s="40"/>
      <c r="AS103" s="40"/>
      <c r="AT103" s="40"/>
      <c r="AU103" s="40"/>
      <c r="AV103" s="40"/>
      <c r="AW103" s="40"/>
      <c r="AX103" s="40"/>
      <c r="AY103" s="40"/>
      <c r="AZ103" s="40"/>
      <c r="BA103" s="40"/>
      <c r="BB103" s="40"/>
      <c r="BC103" s="40"/>
      <c r="BD103" s="40"/>
      <c r="BE103" s="40"/>
      <c r="BF103" s="40"/>
      <c r="BG103" s="266" t="s">
        <v>6398</v>
      </c>
      <c r="BH103" s="62"/>
      <c r="BI103" s="62"/>
    </row>
    <row r="104" spans="1:61" ht="20.25" customHeight="1">
      <c r="A104" s="61" t="s">
        <v>6399</v>
      </c>
      <c r="B104" s="51" t="s">
        <v>6400</v>
      </c>
      <c r="C104" s="225" t="s">
        <v>6401</v>
      </c>
      <c r="D104" s="40" t="s">
        <v>6402</v>
      </c>
      <c r="E104" s="38" t="s">
        <v>6403</v>
      </c>
      <c r="F104" s="40" t="s">
        <v>1279</v>
      </c>
      <c r="G104" s="40" t="s">
        <v>4902</v>
      </c>
      <c r="H104" s="40" t="s">
        <v>3781</v>
      </c>
      <c r="I104" s="41" t="s">
        <v>6404</v>
      </c>
      <c r="J104" s="40" t="s">
        <v>90</v>
      </c>
      <c r="K104" s="40"/>
      <c r="L104" s="64">
        <v>102000</v>
      </c>
      <c r="M104" s="51">
        <v>43004</v>
      </c>
      <c r="N104" s="41" t="s">
        <v>720</v>
      </c>
      <c r="O104" s="41" t="s">
        <v>720</v>
      </c>
      <c r="P104" s="44" t="s">
        <v>6405</v>
      </c>
      <c r="Q104" s="45">
        <v>43175</v>
      </c>
      <c r="R104" s="41"/>
      <c r="S104" s="41"/>
      <c r="T104" s="41"/>
      <c r="U104" s="41"/>
      <c r="V104" s="41"/>
      <c r="W104" s="41"/>
      <c r="X104" s="51">
        <v>43208</v>
      </c>
      <c r="Y104" s="40" t="s">
        <v>4803</v>
      </c>
      <c r="Z104" s="43">
        <v>43273</v>
      </c>
      <c r="AA104" s="41"/>
      <c r="AB104" s="41"/>
      <c r="AC104" s="41">
        <v>2.5999999999999999E-2</v>
      </c>
      <c r="AD104" s="41"/>
      <c r="AE104" s="41"/>
      <c r="AF104" s="41"/>
      <c r="AG104" s="41"/>
      <c r="AH104" s="41"/>
      <c r="AI104" s="41"/>
      <c r="AJ104" s="41"/>
      <c r="AK104" s="41"/>
      <c r="AL104" s="41">
        <v>554</v>
      </c>
      <c r="AM104" s="43">
        <v>43346</v>
      </c>
      <c r="AN104" s="41" t="s">
        <v>1156</v>
      </c>
      <c r="AO104" s="40"/>
      <c r="AP104" s="51">
        <v>43452</v>
      </c>
      <c r="AQ104" s="40"/>
      <c r="AR104" s="40"/>
      <c r="AS104" s="40"/>
      <c r="AT104" s="40"/>
      <c r="AU104" s="40"/>
      <c r="AV104" s="40"/>
      <c r="AW104" s="40"/>
      <c r="AX104" s="40" t="s">
        <v>6406</v>
      </c>
      <c r="AY104" s="51">
        <v>43503</v>
      </c>
      <c r="AZ104" s="40"/>
      <c r="BA104" s="40"/>
      <c r="BB104" s="40">
        <v>583</v>
      </c>
      <c r="BC104" s="51">
        <v>43699</v>
      </c>
      <c r="BD104" s="40"/>
      <c r="BE104" s="40"/>
      <c r="BF104" s="40"/>
      <c r="BG104" s="266" t="s">
        <v>5828</v>
      </c>
      <c r="BH104" s="62"/>
      <c r="BI104" s="62"/>
    </row>
    <row r="105" spans="1:61" ht="23.25" customHeight="1">
      <c r="A105" s="33" t="s">
        <v>6407</v>
      </c>
      <c r="B105" s="51" t="s">
        <v>6408</v>
      </c>
      <c r="C105" s="225" t="s">
        <v>6409</v>
      </c>
      <c r="D105" s="40" t="s">
        <v>6215</v>
      </c>
      <c r="E105" s="38">
        <v>23605147</v>
      </c>
      <c r="F105" s="40" t="s">
        <v>193</v>
      </c>
      <c r="G105" s="40" t="s">
        <v>5552</v>
      </c>
      <c r="H105" s="40" t="s">
        <v>3781</v>
      </c>
      <c r="I105" s="41" t="s">
        <v>100</v>
      </c>
      <c r="J105" s="40" t="s">
        <v>90</v>
      </c>
      <c r="K105" s="40"/>
      <c r="L105" s="64">
        <v>100640</v>
      </c>
      <c r="M105" s="51">
        <v>42972</v>
      </c>
      <c r="N105" s="41" t="s">
        <v>720</v>
      </c>
      <c r="O105" s="41" t="s">
        <v>720</v>
      </c>
      <c r="P105" s="44" t="s">
        <v>6410</v>
      </c>
      <c r="Q105" s="45">
        <v>43111</v>
      </c>
      <c r="R105" s="41"/>
      <c r="S105" s="41"/>
      <c r="T105" s="41"/>
      <c r="U105" s="41"/>
      <c r="V105" s="41"/>
      <c r="W105" s="41"/>
      <c r="X105" s="51">
        <v>43139</v>
      </c>
      <c r="Y105" s="40" t="s">
        <v>5223</v>
      </c>
      <c r="Z105" s="43">
        <v>43150</v>
      </c>
      <c r="AA105" s="41"/>
      <c r="AB105" s="41"/>
      <c r="AC105" s="41"/>
      <c r="AD105" s="41"/>
      <c r="AE105" s="41"/>
      <c r="AF105" s="41"/>
      <c r="AG105" s="41"/>
      <c r="AH105" s="41" t="s">
        <v>6411</v>
      </c>
      <c r="AI105" s="43">
        <v>43228</v>
      </c>
      <c r="AJ105" s="41"/>
      <c r="AK105" s="41"/>
      <c r="AL105" s="41" t="s">
        <v>5809</v>
      </c>
      <c r="AM105" s="43"/>
      <c r="AN105" s="41"/>
      <c r="AO105" s="40"/>
      <c r="AP105" s="40"/>
      <c r="AQ105" s="40"/>
      <c r="AR105" s="40"/>
      <c r="AS105" s="40"/>
      <c r="AT105" s="40"/>
      <c r="AU105" s="40"/>
      <c r="AV105" s="40"/>
      <c r="AW105" s="40"/>
      <c r="AX105" s="40"/>
      <c r="AY105" s="40"/>
      <c r="AZ105" s="40"/>
      <c r="BA105" s="40"/>
      <c r="BB105" s="40"/>
      <c r="BC105" s="40"/>
      <c r="BD105" s="40"/>
      <c r="BE105" s="40"/>
      <c r="BF105" s="40"/>
      <c r="BG105" s="266" t="s">
        <v>6412</v>
      </c>
      <c r="BH105" s="62"/>
      <c r="BI105" s="62"/>
    </row>
    <row r="116" spans="12:12">
      <c r="L116" s="64">
        <f>SUM(L5:L96)</f>
        <v>18459765.16</v>
      </c>
    </row>
  </sheetData>
  <mergeCells count="16">
    <mergeCell ref="BH1:BH3"/>
    <mergeCell ref="BI1:BI3"/>
    <mergeCell ref="P2:S2"/>
    <mergeCell ref="A1:J1"/>
    <mergeCell ref="N1:O1"/>
    <mergeCell ref="A2:K2"/>
    <mergeCell ref="L2:M2"/>
    <mergeCell ref="N2:O2"/>
    <mergeCell ref="AX2:BC2"/>
    <mergeCell ref="BD2:BF2"/>
    <mergeCell ref="T2:W2"/>
    <mergeCell ref="X2:AG2"/>
    <mergeCell ref="AH2:AK2"/>
    <mergeCell ref="AL2:AQ2"/>
    <mergeCell ref="AR2:AS2"/>
    <mergeCell ref="AT2:AW2"/>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1">
    <tabColor rgb="FF66FFFF"/>
  </sheetPr>
  <dimension ref="A1:BI94"/>
  <sheetViews>
    <sheetView workbookViewId="0">
      <pane xSplit="6" ySplit="4" topLeftCell="G23" activePane="bottomRight" state="frozen"/>
      <selection activeCell="A83" sqref="A83"/>
      <selection pane="topRight" activeCell="A83" sqref="A83"/>
      <selection pane="bottomLeft" activeCell="A83" sqref="A83"/>
      <selection pane="bottomRight" activeCell="D24" sqref="D24"/>
    </sheetView>
  </sheetViews>
  <sheetFormatPr baseColWidth="10" defaultRowHeight="15"/>
  <cols>
    <col min="1" max="2" width="11.42578125" style="277"/>
    <col min="4" max="4" width="40.42578125" style="277" customWidth="1"/>
    <col min="7" max="7" width="19.42578125" customWidth="1"/>
    <col min="8" max="8" width="16.42578125" customWidth="1"/>
    <col min="9" max="9" width="19.5703125" style="278" customWidth="1"/>
    <col min="10" max="10" width="21.5703125" customWidth="1"/>
    <col min="11" max="11" width="18.42578125" customWidth="1"/>
    <col min="45" max="45" width="17.42578125" customWidth="1"/>
    <col min="49" max="49" width="33.42578125" customWidth="1"/>
    <col min="50" max="50" width="11.42578125" style="443"/>
    <col min="54" max="54" width="11.42578125" style="443"/>
    <col min="59" max="59" width="38.5703125" customWidth="1"/>
    <col min="60" max="60" width="17.42578125" customWidth="1"/>
  </cols>
  <sheetData>
    <row r="1" spans="1:61" ht="23.25">
      <c r="A1" s="3417" t="s">
        <v>5231</v>
      </c>
      <c r="B1" s="3418"/>
      <c r="C1" s="3418"/>
      <c r="D1" s="3418"/>
      <c r="E1" s="3418"/>
      <c r="F1" s="3418"/>
      <c r="G1" s="3418"/>
      <c r="H1" s="3418"/>
      <c r="I1" s="3418"/>
      <c r="J1" s="3418"/>
      <c r="K1" s="3419"/>
      <c r="L1" s="263"/>
      <c r="M1" s="263"/>
      <c r="N1" s="3408"/>
      <c r="O1" s="3409"/>
      <c r="P1" s="263"/>
      <c r="Q1" s="264"/>
      <c r="R1" s="263"/>
      <c r="S1" s="263"/>
      <c r="T1" s="263"/>
      <c r="U1" s="263"/>
      <c r="V1" s="263"/>
      <c r="W1" s="263"/>
      <c r="X1" s="263"/>
      <c r="Y1" s="263"/>
      <c r="Z1" s="263"/>
      <c r="AA1" s="263"/>
      <c r="AB1" s="263"/>
      <c r="AC1" s="263"/>
      <c r="AD1" s="263"/>
      <c r="AE1" s="263"/>
      <c r="AF1" s="263"/>
      <c r="AG1" s="263"/>
      <c r="AH1" s="263"/>
      <c r="AI1" s="263"/>
      <c r="AJ1" s="263"/>
      <c r="AK1" s="263"/>
      <c r="AL1" s="263"/>
      <c r="AM1" s="263"/>
      <c r="AN1" s="263"/>
      <c r="AO1" s="263"/>
      <c r="AP1" s="263"/>
      <c r="AQ1" s="263"/>
      <c r="AR1" s="263"/>
      <c r="AS1" s="263"/>
      <c r="AT1" s="263"/>
      <c r="AU1" s="263"/>
      <c r="AV1" s="263"/>
      <c r="AW1" s="263"/>
      <c r="AX1" s="440"/>
      <c r="AY1" s="263"/>
      <c r="AZ1" s="263"/>
      <c r="BA1" s="263"/>
      <c r="BB1" s="440"/>
      <c r="BC1" s="263"/>
      <c r="BD1" s="263"/>
      <c r="BE1" s="263"/>
      <c r="BF1" s="263"/>
      <c r="BG1" s="263"/>
    </row>
    <row r="2" spans="1:61" ht="16.5">
      <c r="A2" s="3410" t="s">
        <v>5</v>
      </c>
      <c r="B2" s="3411"/>
      <c r="C2" s="3411"/>
      <c r="D2" s="3411"/>
      <c r="E2" s="3411"/>
      <c r="F2" s="3411"/>
      <c r="G2" s="3411"/>
      <c r="H2" s="3411"/>
      <c r="I2" s="3411"/>
      <c r="J2" s="3411"/>
      <c r="K2" s="3412"/>
      <c r="L2" s="3413" t="s">
        <v>7</v>
      </c>
      <c r="M2" s="3413"/>
      <c r="N2" s="3410" t="s">
        <v>4180</v>
      </c>
      <c r="O2" s="3412"/>
      <c r="P2" s="3404" t="s">
        <v>8</v>
      </c>
      <c r="Q2" s="3405"/>
      <c r="R2" s="3405"/>
      <c r="S2" s="3405"/>
      <c r="T2" s="3415" t="s">
        <v>6</v>
      </c>
      <c r="U2" s="3415"/>
      <c r="V2" s="3415"/>
      <c r="W2" s="3415"/>
      <c r="X2" s="3415" t="s">
        <v>9</v>
      </c>
      <c r="Y2" s="3415"/>
      <c r="Z2" s="3415"/>
      <c r="AA2" s="3415"/>
      <c r="AB2" s="3415"/>
      <c r="AC2" s="3415"/>
      <c r="AD2" s="3415"/>
      <c r="AE2" s="3415"/>
      <c r="AF2" s="3415"/>
      <c r="AG2" s="3415"/>
      <c r="AH2" s="3415" t="s">
        <v>6</v>
      </c>
      <c r="AI2" s="3415"/>
      <c r="AJ2" s="3415"/>
      <c r="AK2" s="3415"/>
      <c r="AL2" s="3404" t="s">
        <v>10</v>
      </c>
      <c r="AM2" s="3405"/>
      <c r="AN2" s="3405"/>
      <c r="AO2" s="3405"/>
      <c r="AP2" s="3405"/>
      <c r="AQ2" s="3414"/>
      <c r="AR2" s="3404" t="s">
        <v>11</v>
      </c>
      <c r="AS2" s="3414"/>
      <c r="AT2" s="3404" t="s">
        <v>12</v>
      </c>
      <c r="AU2" s="3405"/>
      <c r="AV2" s="3405"/>
      <c r="AW2" s="3414"/>
      <c r="AX2" s="3404" t="s">
        <v>4181</v>
      </c>
      <c r="AY2" s="3405"/>
      <c r="AZ2" s="3405"/>
      <c r="BA2" s="3405"/>
      <c r="BB2" s="3405"/>
      <c r="BC2" s="3414"/>
      <c r="BD2" s="3404" t="s">
        <v>4182</v>
      </c>
      <c r="BE2" s="3405"/>
      <c r="BF2" s="3414"/>
      <c r="BG2" s="208" t="s">
        <v>4183</v>
      </c>
    </row>
    <row r="3" spans="1:61" ht="59.25" customHeight="1">
      <c r="A3" s="209" t="s">
        <v>16</v>
      </c>
      <c r="B3" s="210" t="s">
        <v>17</v>
      </c>
      <c r="C3" s="212" t="s">
        <v>18</v>
      </c>
      <c r="D3" s="213" t="s">
        <v>20</v>
      </c>
      <c r="E3" s="213" t="s">
        <v>21</v>
      </c>
      <c r="F3" s="213" t="s">
        <v>22</v>
      </c>
      <c r="G3" s="213" t="s">
        <v>23</v>
      </c>
      <c r="H3" s="213" t="s">
        <v>24</v>
      </c>
      <c r="I3" s="213" t="s">
        <v>25</v>
      </c>
      <c r="J3" s="213" t="s">
        <v>26</v>
      </c>
      <c r="K3" s="213" t="s">
        <v>27</v>
      </c>
      <c r="L3" s="213" t="s">
        <v>33</v>
      </c>
      <c r="M3" s="213" t="s">
        <v>34</v>
      </c>
      <c r="N3" s="214" t="s">
        <v>46</v>
      </c>
      <c r="O3" s="215" t="s">
        <v>47</v>
      </c>
      <c r="P3" s="216" t="s">
        <v>35</v>
      </c>
      <c r="Q3" s="217" t="s">
        <v>36</v>
      </c>
      <c r="R3" s="216" t="s">
        <v>4185</v>
      </c>
      <c r="S3" s="216" t="s">
        <v>4186</v>
      </c>
      <c r="T3" s="216" t="s">
        <v>28</v>
      </c>
      <c r="U3" s="216" t="s">
        <v>29</v>
      </c>
      <c r="V3" s="216" t="s">
        <v>31</v>
      </c>
      <c r="W3" s="216" t="s">
        <v>32</v>
      </c>
      <c r="X3" s="216" t="s">
        <v>37</v>
      </c>
      <c r="Y3" s="216" t="s">
        <v>38</v>
      </c>
      <c r="Z3" s="18" t="s">
        <v>39</v>
      </c>
      <c r="AA3" s="213" t="s">
        <v>40</v>
      </c>
      <c r="AB3" s="213" t="s">
        <v>41</v>
      </c>
      <c r="AC3" s="213" t="s">
        <v>42</v>
      </c>
      <c r="AD3" s="213" t="s">
        <v>4187</v>
      </c>
      <c r="AE3" s="213" t="s">
        <v>4188</v>
      </c>
      <c r="AF3" s="213" t="s">
        <v>4189</v>
      </c>
      <c r="AG3" s="213" t="s">
        <v>4190</v>
      </c>
      <c r="AH3" s="216" t="s">
        <v>28</v>
      </c>
      <c r="AI3" s="18" t="s">
        <v>29</v>
      </c>
      <c r="AJ3" s="216" t="s">
        <v>31</v>
      </c>
      <c r="AK3" s="18" t="s">
        <v>32</v>
      </c>
      <c r="AL3" s="214" t="s">
        <v>46</v>
      </c>
      <c r="AM3" s="218" t="s">
        <v>47</v>
      </c>
      <c r="AN3" s="213" t="s">
        <v>48</v>
      </c>
      <c r="AO3" s="213" t="s">
        <v>49</v>
      </c>
      <c r="AP3" s="213" t="s">
        <v>50</v>
      </c>
      <c r="AQ3" s="213" t="s">
        <v>51</v>
      </c>
      <c r="AR3" s="213" t="s">
        <v>52</v>
      </c>
      <c r="AS3" s="213" t="s">
        <v>53</v>
      </c>
      <c r="AT3" s="214" t="s">
        <v>46</v>
      </c>
      <c r="AU3" s="215" t="s">
        <v>47</v>
      </c>
      <c r="AV3" s="213" t="s">
        <v>4191</v>
      </c>
      <c r="AW3" s="213" t="s">
        <v>50</v>
      </c>
      <c r="AX3" s="441" t="s">
        <v>52</v>
      </c>
      <c r="AY3" s="213" t="s">
        <v>53</v>
      </c>
      <c r="AZ3" s="213" t="s">
        <v>4192</v>
      </c>
      <c r="BA3" s="213" t="s">
        <v>4193</v>
      </c>
      <c r="BB3" s="441" t="s">
        <v>46</v>
      </c>
      <c r="BC3" s="213" t="s">
        <v>58</v>
      </c>
      <c r="BD3" s="213" t="s">
        <v>37</v>
      </c>
      <c r="BE3" s="213" t="s">
        <v>38</v>
      </c>
      <c r="BF3" s="213" t="s">
        <v>39</v>
      </c>
      <c r="BG3" s="265" t="s">
        <v>4194</v>
      </c>
    </row>
    <row r="4" spans="1:61" ht="38.25">
      <c r="A4" s="33" t="s">
        <v>5232</v>
      </c>
      <c r="B4" s="61" t="s">
        <v>5233</v>
      </c>
      <c r="C4" s="35">
        <v>1</v>
      </c>
      <c r="D4" s="48" t="s">
        <v>5234</v>
      </c>
      <c r="E4" s="38">
        <v>7332887</v>
      </c>
      <c r="F4" s="40" t="s">
        <v>801</v>
      </c>
      <c r="G4" s="40" t="s">
        <v>5235</v>
      </c>
      <c r="H4" s="40" t="s">
        <v>69</v>
      </c>
      <c r="I4" s="33" t="s">
        <v>229</v>
      </c>
      <c r="J4" s="40" t="s">
        <v>5236</v>
      </c>
      <c r="K4" s="40" t="s">
        <v>5237</v>
      </c>
      <c r="L4" s="64">
        <v>277155</v>
      </c>
      <c r="M4" s="51">
        <v>43081</v>
      </c>
      <c r="N4" s="41" t="s">
        <v>720</v>
      </c>
      <c r="O4" s="41" t="s">
        <v>720</v>
      </c>
      <c r="P4" s="44" t="s">
        <v>5238</v>
      </c>
      <c r="Q4" s="45">
        <v>43124</v>
      </c>
      <c r="R4" s="41" t="s">
        <v>720</v>
      </c>
      <c r="S4" s="41" t="s">
        <v>720</v>
      </c>
      <c r="T4" s="41" t="s">
        <v>720</v>
      </c>
      <c r="U4" s="41" t="s">
        <v>720</v>
      </c>
      <c r="V4" s="41" t="s">
        <v>720</v>
      </c>
      <c r="W4" s="41" t="s">
        <v>720</v>
      </c>
      <c r="X4" s="51">
        <v>43144</v>
      </c>
      <c r="Y4" s="40" t="s">
        <v>4247</v>
      </c>
      <c r="Z4" s="43">
        <v>43145</v>
      </c>
      <c r="AA4" s="41">
        <v>2.56</v>
      </c>
      <c r="AB4" s="41">
        <v>0.9</v>
      </c>
      <c r="AC4" s="41">
        <v>2.1000000000000001E-2</v>
      </c>
      <c r="AD4" s="41"/>
      <c r="AE4" s="41">
        <v>1</v>
      </c>
      <c r="AF4" s="41" t="s">
        <v>5239</v>
      </c>
      <c r="AG4" s="41" t="s">
        <v>5240</v>
      </c>
      <c r="AH4" s="41" t="s">
        <v>720</v>
      </c>
      <c r="AI4" s="41" t="s">
        <v>720</v>
      </c>
      <c r="AJ4" s="41" t="s">
        <v>720</v>
      </c>
      <c r="AK4" s="41" t="s">
        <v>720</v>
      </c>
      <c r="AL4" s="40">
        <v>100</v>
      </c>
      <c r="AM4" s="43">
        <v>43175</v>
      </c>
      <c r="AN4" s="41" t="s">
        <v>1156</v>
      </c>
      <c r="AO4" s="40"/>
      <c r="AP4" s="51">
        <v>43175</v>
      </c>
      <c r="AQ4" s="40"/>
      <c r="AR4" s="40"/>
      <c r="AS4" s="40"/>
      <c r="AT4" s="40"/>
      <c r="AU4" s="40"/>
      <c r="AV4" s="40"/>
      <c r="AW4" s="40"/>
      <c r="AX4" s="442"/>
      <c r="AY4" s="40"/>
      <c r="AZ4" s="40"/>
      <c r="BA4" s="40"/>
      <c r="BB4" s="442"/>
      <c r="BC4" s="40"/>
      <c r="BD4" s="40"/>
      <c r="BE4" s="40"/>
      <c r="BF4" s="40"/>
      <c r="BG4" s="48" t="s">
        <v>5241</v>
      </c>
    </row>
    <row r="5" spans="1:61" ht="25.5">
      <c r="A5" s="33" t="s">
        <v>5242</v>
      </c>
      <c r="B5" s="61" t="s">
        <v>5243</v>
      </c>
      <c r="C5" s="35">
        <v>2</v>
      </c>
      <c r="D5" s="48" t="s">
        <v>5244</v>
      </c>
      <c r="E5" s="38" t="s">
        <v>5245</v>
      </c>
      <c r="F5" s="40" t="s">
        <v>1235</v>
      </c>
      <c r="G5" s="40" t="s">
        <v>2473</v>
      </c>
      <c r="H5" s="40" t="s">
        <v>69</v>
      </c>
      <c r="I5" s="33" t="s">
        <v>5246</v>
      </c>
      <c r="J5" s="40" t="s">
        <v>2474</v>
      </c>
      <c r="K5" s="40" t="s">
        <v>5247</v>
      </c>
      <c r="L5" s="64">
        <v>566666</v>
      </c>
      <c r="M5" s="51">
        <v>43073</v>
      </c>
      <c r="N5" s="41" t="s">
        <v>720</v>
      </c>
      <c r="O5" s="41" t="s">
        <v>720</v>
      </c>
      <c r="P5" s="44" t="s">
        <v>5248</v>
      </c>
      <c r="Q5" s="45">
        <v>43160</v>
      </c>
      <c r="R5" s="41" t="s">
        <v>720</v>
      </c>
      <c r="S5" s="41" t="s">
        <v>720</v>
      </c>
      <c r="T5" s="41" t="s">
        <v>720</v>
      </c>
      <c r="U5" s="41" t="s">
        <v>720</v>
      </c>
      <c r="V5" s="41" t="s">
        <v>720</v>
      </c>
      <c r="W5" s="41" t="s">
        <v>720</v>
      </c>
      <c r="X5" s="51">
        <v>43182</v>
      </c>
      <c r="Y5" s="40" t="s">
        <v>4803</v>
      </c>
      <c r="Z5" s="43">
        <v>43186</v>
      </c>
      <c r="AA5" s="41"/>
      <c r="AB5" s="41"/>
      <c r="AC5" s="41">
        <v>1</v>
      </c>
      <c r="AD5" s="41"/>
      <c r="AE5" s="41">
        <v>80</v>
      </c>
      <c r="AF5" s="41"/>
      <c r="AG5" s="41"/>
      <c r="AH5" s="41" t="s">
        <v>720</v>
      </c>
      <c r="AI5" s="41" t="s">
        <v>720</v>
      </c>
      <c r="AJ5" s="41" t="s">
        <v>720</v>
      </c>
      <c r="AK5" s="41" t="s">
        <v>720</v>
      </c>
      <c r="AL5" s="40">
        <v>219</v>
      </c>
      <c r="AM5" s="43">
        <v>43229</v>
      </c>
      <c r="AN5" s="41" t="s">
        <v>1156</v>
      </c>
      <c r="AO5" s="40"/>
      <c r="AP5" s="51">
        <v>43248</v>
      </c>
      <c r="AQ5" s="40"/>
      <c r="AR5" s="40"/>
      <c r="AS5" s="40"/>
      <c r="AT5" s="40"/>
      <c r="AU5" s="40"/>
      <c r="AV5" s="40"/>
      <c r="AW5" s="40"/>
      <c r="AX5" s="442" t="s">
        <v>5249</v>
      </c>
      <c r="AY5" s="51">
        <v>43808</v>
      </c>
      <c r="AZ5" s="40"/>
      <c r="BA5" s="40"/>
      <c r="BB5" s="442">
        <v>109</v>
      </c>
      <c r="BC5" s="51">
        <v>43892</v>
      </c>
      <c r="BD5" s="40"/>
      <c r="BE5" s="40"/>
      <c r="BF5" s="40"/>
      <c r="BG5" s="48" t="s">
        <v>5250</v>
      </c>
    </row>
    <row r="6" spans="1:61" ht="25.5">
      <c r="A6" s="33" t="s">
        <v>5251</v>
      </c>
      <c r="B6" s="61" t="s">
        <v>5252</v>
      </c>
      <c r="C6" s="35">
        <v>3</v>
      </c>
      <c r="D6" s="48" t="s">
        <v>5253</v>
      </c>
      <c r="E6" s="38">
        <v>24160235</v>
      </c>
      <c r="F6" s="40" t="s">
        <v>474</v>
      </c>
      <c r="G6" s="40" t="s">
        <v>1162</v>
      </c>
      <c r="H6" s="40" t="s">
        <v>69</v>
      </c>
      <c r="I6" s="33" t="s">
        <v>90</v>
      </c>
      <c r="J6" s="40" t="s">
        <v>100</v>
      </c>
      <c r="K6" s="40" t="s">
        <v>5254</v>
      </c>
      <c r="L6" s="64">
        <v>100640</v>
      </c>
      <c r="M6" s="51">
        <v>43061</v>
      </c>
      <c r="N6" s="41" t="s">
        <v>720</v>
      </c>
      <c r="O6" s="41" t="s">
        <v>720</v>
      </c>
      <c r="P6" s="44" t="s">
        <v>5255</v>
      </c>
      <c r="Q6" s="45">
        <v>43161</v>
      </c>
      <c r="R6" s="41" t="s">
        <v>720</v>
      </c>
      <c r="S6" s="41" t="s">
        <v>720</v>
      </c>
      <c r="T6" s="41" t="s">
        <v>720</v>
      </c>
      <c r="U6" s="41" t="s">
        <v>720</v>
      </c>
      <c r="V6" s="41" t="s">
        <v>720</v>
      </c>
      <c r="W6" s="41" t="s">
        <v>720</v>
      </c>
      <c r="X6" s="51">
        <v>43182</v>
      </c>
      <c r="Y6" s="40" t="s">
        <v>5256</v>
      </c>
      <c r="Z6" s="43">
        <v>43225</v>
      </c>
      <c r="AA6" s="41"/>
      <c r="AB6" s="41"/>
      <c r="AC6" s="41">
        <v>1.2E-2</v>
      </c>
      <c r="AD6" s="41"/>
      <c r="AE6" s="41">
        <v>5</v>
      </c>
      <c r="AF6" s="41"/>
      <c r="AG6" s="41"/>
      <c r="AH6" s="41" t="s">
        <v>720</v>
      </c>
      <c r="AI6" s="41" t="s">
        <v>720</v>
      </c>
      <c r="AJ6" s="41" t="s">
        <v>720</v>
      </c>
      <c r="AK6" s="41" t="s">
        <v>720</v>
      </c>
      <c r="AL6" s="40">
        <v>254</v>
      </c>
      <c r="AM6" s="43">
        <v>43242</v>
      </c>
      <c r="AN6" s="41" t="s">
        <v>1156</v>
      </c>
      <c r="AO6" s="40"/>
      <c r="AP6" s="51">
        <v>43252</v>
      </c>
      <c r="AQ6" s="40"/>
      <c r="AR6" s="40"/>
      <c r="AS6" s="40"/>
      <c r="AT6" s="40"/>
      <c r="AU6" s="40"/>
      <c r="AV6" s="40"/>
      <c r="AW6" s="40"/>
      <c r="AX6" s="442"/>
      <c r="AY6" s="40"/>
      <c r="AZ6" s="40"/>
      <c r="BA6" s="40"/>
      <c r="BB6" s="442"/>
      <c r="BC6" s="40"/>
      <c r="BD6" s="40"/>
      <c r="BE6" s="40"/>
      <c r="BF6" s="40"/>
      <c r="BG6" s="48" t="s">
        <v>5257</v>
      </c>
    </row>
    <row r="7" spans="1:61" ht="25.5">
      <c r="A7" s="33" t="s">
        <v>5258</v>
      </c>
      <c r="B7" s="61" t="s">
        <v>5259</v>
      </c>
      <c r="C7" s="35">
        <v>4</v>
      </c>
      <c r="D7" s="48" t="s">
        <v>5260</v>
      </c>
      <c r="E7" s="38">
        <v>74150407</v>
      </c>
      <c r="F7" s="40" t="s">
        <v>474</v>
      </c>
      <c r="G7" s="40" t="s">
        <v>5146</v>
      </c>
      <c r="H7" s="40" t="s">
        <v>69</v>
      </c>
      <c r="I7" s="33" t="s">
        <v>142</v>
      </c>
      <c r="J7" s="40" t="s">
        <v>5261</v>
      </c>
      <c r="K7" s="40" t="s">
        <v>120</v>
      </c>
      <c r="L7" s="64">
        <v>100640</v>
      </c>
      <c r="M7" s="51">
        <v>43122</v>
      </c>
      <c r="N7" s="41" t="s">
        <v>720</v>
      </c>
      <c r="O7" s="41" t="s">
        <v>720</v>
      </c>
      <c r="P7" s="44" t="s">
        <v>5262</v>
      </c>
      <c r="Q7" s="45">
        <v>43160</v>
      </c>
      <c r="R7" s="41" t="s">
        <v>720</v>
      </c>
      <c r="S7" s="41" t="s">
        <v>720</v>
      </c>
      <c r="T7" s="41" t="s">
        <v>720</v>
      </c>
      <c r="U7" s="41" t="s">
        <v>720</v>
      </c>
      <c r="V7" s="41" t="s">
        <v>720</v>
      </c>
      <c r="W7" s="41" t="s">
        <v>720</v>
      </c>
      <c r="X7" s="51">
        <v>43182</v>
      </c>
      <c r="Y7" s="40" t="s">
        <v>4247</v>
      </c>
      <c r="Z7" s="43">
        <v>43194</v>
      </c>
      <c r="AA7" s="41">
        <v>48.39</v>
      </c>
      <c r="AB7" s="41">
        <v>33.869999999999997</v>
      </c>
      <c r="AC7" s="41">
        <v>1.7399999999999999E-2</v>
      </c>
      <c r="AD7" s="41"/>
      <c r="AE7" s="41" t="s">
        <v>1899</v>
      </c>
      <c r="AF7" s="41"/>
      <c r="AG7" s="41"/>
      <c r="AH7" s="41" t="s">
        <v>720</v>
      </c>
      <c r="AI7" s="41" t="s">
        <v>720</v>
      </c>
      <c r="AJ7" s="41" t="s">
        <v>720</v>
      </c>
      <c r="AK7" s="41" t="s">
        <v>720</v>
      </c>
      <c r="AL7" s="40">
        <v>220</v>
      </c>
      <c r="AM7" s="43">
        <v>43229</v>
      </c>
      <c r="AN7" s="41" t="s">
        <v>1156</v>
      </c>
      <c r="AO7" s="40"/>
      <c r="AP7" s="51">
        <v>43244</v>
      </c>
      <c r="AQ7" s="40"/>
      <c r="AR7" s="40"/>
      <c r="AS7" s="40"/>
      <c r="AT7" s="40"/>
      <c r="AU7" s="40"/>
      <c r="AV7" s="40"/>
      <c r="AW7" s="40"/>
      <c r="AX7" s="442" t="s">
        <v>5263</v>
      </c>
      <c r="AY7" s="51">
        <v>43430</v>
      </c>
      <c r="AZ7" s="40"/>
      <c r="BA7" s="51"/>
      <c r="BB7" s="442"/>
      <c r="BC7" s="40"/>
      <c r="BD7" s="40"/>
      <c r="BE7" s="40"/>
      <c r="BF7" s="40"/>
      <c r="BG7" s="40" t="s">
        <v>5264</v>
      </c>
    </row>
    <row r="8" spans="1:61" ht="25.5">
      <c r="A8" s="33" t="s">
        <v>5265</v>
      </c>
      <c r="B8" s="61" t="s">
        <v>5266</v>
      </c>
      <c r="C8" s="35">
        <v>5</v>
      </c>
      <c r="D8" s="48" t="s">
        <v>5267</v>
      </c>
      <c r="E8" s="38" t="s">
        <v>5268</v>
      </c>
      <c r="F8" s="40" t="s">
        <v>1064</v>
      </c>
      <c r="G8" s="40" t="s">
        <v>1494</v>
      </c>
      <c r="H8" s="40" t="s">
        <v>69</v>
      </c>
      <c r="I8" s="33" t="s">
        <v>90</v>
      </c>
      <c r="J8" s="40" t="s">
        <v>100</v>
      </c>
      <c r="K8" s="40" t="s">
        <v>1337</v>
      </c>
      <c r="L8" s="64">
        <v>425000</v>
      </c>
      <c r="M8" s="51">
        <v>43143</v>
      </c>
      <c r="N8" s="41" t="s">
        <v>720</v>
      </c>
      <c r="O8" s="41" t="s">
        <v>720</v>
      </c>
      <c r="P8" s="44" t="s">
        <v>4874</v>
      </c>
      <c r="Q8" s="45">
        <v>43160</v>
      </c>
      <c r="R8" s="41" t="s">
        <v>720</v>
      </c>
      <c r="S8" s="41" t="s">
        <v>720</v>
      </c>
      <c r="T8" s="41" t="s">
        <v>720</v>
      </c>
      <c r="U8" s="41" t="s">
        <v>720</v>
      </c>
      <c r="V8" s="41" t="s">
        <v>720</v>
      </c>
      <c r="W8" s="41" t="s">
        <v>720</v>
      </c>
      <c r="X8" s="51">
        <v>43182</v>
      </c>
      <c r="Y8" s="40" t="s">
        <v>4803</v>
      </c>
      <c r="Z8" s="43">
        <v>43251</v>
      </c>
      <c r="AA8" s="41">
        <v>0.23899999999999999</v>
      </c>
      <c r="AB8" s="41">
        <v>0.23</v>
      </c>
      <c r="AC8" s="41">
        <v>0.23</v>
      </c>
      <c r="AD8" s="41"/>
      <c r="AE8" s="41">
        <v>33</v>
      </c>
      <c r="AF8" s="41" t="s">
        <v>5269</v>
      </c>
      <c r="AG8" s="41"/>
      <c r="AH8" s="41" t="s">
        <v>5270</v>
      </c>
      <c r="AI8" s="43">
        <v>43277</v>
      </c>
      <c r="AJ8" s="41" t="s">
        <v>5271</v>
      </c>
      <c r="AK8" s="43">
        <v>43294</v>
      </c>
      <c r="AL8" s="40">
        <v>483</v>
      </c>
      <c r="AM8" s="43">
        <v>43321</v>
      </c>
      <c r="AN8" s="41" t="s">
        <v>1156</v>
      </c>
      <c r="AO8" s="40"/>
      <c r="AP8" s="51">
        <v>43333</v>
      </c>
      <c r="AQ8" s="40"/>
      <c r="AR8" s="40"/>
      <c r="AS8" s="40"/>
      <c r="AT8" s="40"/>
      <c r="AU8" s="40"/>
      <c r="AV8" s="40"/>
      <c r="AW8" s="40"/>
      <c r="AX8" s="442"/>
      <c r="AY8" s="40"/>
      <c r="AZ8" s="40"/>
      <c r="BA8" s="40"/>
      <c r="BB8" s="442"/>
      <c r="BC8" s="40"/>
      <c r="BD8" s="40"/>
      <c r="BE8" s="40"/>
      <c r="BF8" s="40"/>
      <c r="BG8" s="48" t="s">
        <v>5257</v>
      </c>
    </row>
    <row r="9" spans="1:61" ht="25.5">
      <c r="A9" s="33" t="s">
        <v>5272</v>
      </c>
      <c r="B9" s="61" t="s">
        <v>5273</v>
      </c>
      <c r="C9" s="35">
        <v>6</v>
      </c>
      <c r="D9" s="48" t="s">
        <v>5274</v>
      </c>
      <c r="E9" s="38">
        <v>1054658026</v>
      </c>
      <c r="F9" s="40" t="s">
        <v>281</v>
      </c>
      <c r="G9" s="40" t="s">
        <v>5275</v>
      </c>
      <c r="H9" s="40" t="s">
        <v>69</v>
      </c>
      <c r="I9" s="33" t="s">
        <v>90</v>
      </c>
      <c r="J9" s="40" t="s">
        <v>100</v>
      </c>
      <c r="K9" s="40" t="s">
        <v>120</v>
      </c>
      <c r="L9" s="64">
        <v>104756</v>
      </c>
      <c r="M9" s="51">
        <v>43157</v>
      </c>
      <c r="N9" s="41" t="s">
        <v>720</v>
      </c>
      <c r="O9" s="41" t="s">
        <v>720</v>
      </c>
      <c r="P9" s="44" t="s">
        <v>1448</v>
      </c>
      <c r="Q9" s="45">
        <v>43175</v>
      </c>
      <c r="R9" s="41" t="s">
        <v>720</v>
      </c>
      <c r="S9" s="41" t="s">
        <v>720</v>
      </c>
      <c r="T9" s="41" t="s">
        <v>720</v>
      </c>
      <c r="U9" s="41" t="s">
        <v>720</v>
      </c>
      <c r="V9" s="41" t="s">
        <v>720</v>
      </c>
      <c r="W9" s="41" t="s">
        <v>720</v>
      </c>
      <c r="X9" s="51">
        <v>43208</v>
      </c>
      <c r="Y9" s="40" t="s">
        <v>4247</v>
      </c>
      <c r="Z9" s="43">
        <v>43266</v>
      </c>
      <c r="AA9" s="41"/>
      <c r="AB9" s="41"/>
      <c r="AC9" s="41">
        <v>2.3E-2</v>
      </c>
      <c r="AD9" s="41"/>
      <c r="AE9" s="41" t="s">
        <v>1899</v>
      </c>
      <c r="AF9" s="223"/>
      <c r="AG9" s="223"/>
      <c r="AH9" s="41" t="s">
        <v>720</v>
      </c>
      <c r="AI9" s="41" t="s">
        <v>720</v>
      </c>
      <c r="AJ9" s="41" t="s">
        <v>720</v>
      </c>
      <c r="AK9" s="41" t="s">
        <v>720</v>
      </c>
      <c r="AL9" s="40">
        <v>442</v>
      </c>
      <c r="AM9" s="43">
        <v>43299</v>
      </c>
      <c r="AN9" s="41" t="s">
        <v>1156</v>
      </c>
      <c r="AO9" s="40"/>
      <c r="AP9" s="51">
        <v>43311</v>
      </c>
      <c r="AQ9" s="40"/>
      <c r="AR9" s="40"/>
      <c r="AS9" s="40"/>
      <c r="AT9" s="40"/>
      <c r="AU9" s="40"/>
      <c r="AV9" s="40"/>
      <c r="AW9" s="40"/>
      <c r="AX9" s="442"/>
      <c r="AY9" s="40"/>
      <c r="AZ9" s="40"/>
      <c r="BA9" s="40"/>
      <c r="BB9" s="442"/>
      <c r="BC9" s="40"/>
      <c r="BD9" s="40"/>
      <c r="BE9" s="40"/>
      <c r="BF9" s="40"/>
      <c r="BG9" s="48" t="s">
        <v>6622</v>
      </c>
    </row>
    <row r="10" spans="1:61" ht="25.5">
      <c r="A10" s="33" t="s">
        <v>5276</v>
      </c>
      <c r="B10" s="61" t="s">
        <v>5277</v>
      </c>
      <c r="C10" s="35">
        <v>7</v>
      </c>
      <c r="D10" s="48" t="s">
        <v>5278</v>
      </c>
      <c r="E10" s="38">
        <v>19430645</v>
      </c>
      <c r="F10" s="40" t="s">
        <v>108</v>
      </c>
      <c r="G10" s="40" t="s">
        <v>556</v>
      </c>
      <c r="H10" s="40" t="s">
        <v>69</v>
      </c>
      <c r="I10" s="33" t="s">
        <v>90</v>
      </c>
      <c r="J10" s="40" t="s">
        <v>100</v>
      </c>
      <c r="K10" s="40" t="s">
        <v>3190</v>
      </c>
      <c r="L10" s="64">
        <v>104756</v>
      </c>
      <c r="M10" s="51">
        <v>43167</v>
      </c>
      <c r="N10" s="41" t="s">
        <v>720</v>
      </c>
      <c r="O10" s="41" t="s">
        <v>720</v>
      </c>
      <c r="P10" s="44" t="s">
        <v>1560</v>
      </c>
      <c r="Q10" s="45">
        <v>43175</v>
      </c>
      <c r="R10" s="41" t="s">
        <v>720</v>
      </c>
      <c r="S10" s="41" t="s">
        <v>720</v>
      </c>
      <c r="T10" s="41" t="s">
        <v>720</v>
      </c>
      <c r="U10" s="41" t="s">
        <v>720</v>
      </c>
      <c r="V10" s="41" t="s">
        <v>720</v>
      </c>
      <c r="W10" s="41" t="s">
        <v>720</v>
      </c>
      <c r="X10" s="51">
        <v>43208</v>
      </c>
      <c r="Y10" s="40" t="s">
        <v>4803</v>
      </c>
      <c r="Z10" s="43">
        <v>43212</v>
      </c>
      <c r="AA10" s="41"/>
      <c r="AB10" s="41"/>
      <c r="AC10" s="41">
        <v>7.0000000000000007E-2</v>
      </c>
      <c r="AD10" s="41"/>
      <c r="AE10" s="41">
        <v>8</v>
      </c>
      <c r="AF10" s="41"/>
      <c r="AG10" s="41"/>
      <c r="AH10" s="41"/>
      <c r="AI10" s="43"/>
      <c r="AJ10" s="41"/>
      <c r="AK10" s="41"/>
      <c r="AL10" s="40">
        <v>283</v>
      </c>
      <c r="AM10" s="43">
        <v>43256</v>
      </c>
      <c r="AN10" s="41" t="s">
        <v>1156</v>
      </c>
      <c r="AO10" s="40"/>
      <c r="AP10" s="51">
        <v>43349</v>
      </c>
      <c r="AQ10" s="40"/>
      <c r="AR10" s="40"/>
      <c r="AS10" s="40"/>
      <c r="AT10" s="40"/>
      <c r="AU10" s="40"/>
      <c r="AV10" s="40"/>
      <c r="AW10" s="40"/>
      <c r="AX10" s="442"/>
      <c r="AY10" s="40"/>
      <c r="AZ10" s="40"/>
      <c r="BA10" s="40"/>
      <c r="BB10" s="442"/>
      <c r="BC10" s="40"/>
      <c r="BD10" s="40"/>
      <c r="BE10" s="40"/>
      <c r="BF10" s="40"/>
      <c r="BG10" s="48" t="s">
        <v>5257</v>
      </c>
    </row>
    <row r="11" spans="1:61" ht="25.5">
      <c r="A11" s="33" t="s">
        <v>5279</v>
      </c>
      <c r="B11" s="61" t="s">
        <v>5280</v>
      </c>
      <c r="C11" s="35">
        <v>8</v>
      </c>
      <c r="D11" s="48" t="s">
        <v>5281</v>
      </c>
      <c r="E11" s="38">
        <v>17170447</v>
      </c>
      <c r="F11" s="40" t="s">
        <v>709</v>
      </c>
      <c r="G11" s="40" t="s">
        <v>5282</v>
      </c>
      <c r="H11" s="40" t="s">
        <v>69</v>
      </c>
      <c r="I11" s="33" t="s">
        <v>90</v>
      </c>
      <c r="J11" s="40" t="s">
        <v>5283</v>
      </c>
      <c r="K11" s="40" t="s">
        <v>427</v>
      </c>
      <c r="L11" s="64">
        <v>104756</v>
      </c>
      <c r="M11" s="51">
        <v>43172</v>
      </c>
      <c r="N11" s="41" t="s">
        <v>720</v>
      </c>
      <c r="O11" s="41" t="s">
        <v>720</v>
      </c>
      <c r="P11" s="44" t="s">
        <v>5284</v>
      </c>
      <c r="Q11" s="45">
        <v>43185</v>
      </c>
      <c r="R11" s="41" t="s">
        <v>720</v>
      </c>
      <c r="S11" s="41" t="s">
        <v>720</v>
      </c>
      <c r="T11" s="41" t="s">
        <v>720</v>
      </c>
      <c r="U11" s="41" t="s">
        <v>720</v>
      </c>
      <c r="V11" s="41" t="s">
        <v>720</v>
      </c>
      <c r="W11" s="41" t="s">
        <v>720</v>
      </c>
      <c r="X11" s="51">
        <v>43210</v>
      </c>
      <c r="Y11" s="40" t="s">
        <v>5285</v>
      </c>
      <c r="Z11" s="43">
        <v>43277</v>
      </c>
      <c r="AA11" s="41"/>
      <c r="AB11" s="41"/>
      <c r="AC11" s="41"/>
      <c r="AD11" s="41"/>
      <c r="AE11" s="41"/>
      <c r="AF11" s="223"/>
      <c r="AG11" s="223"/>
      <c r="AH11" s="41" t="s">
        <v>5286</v>
      </c>
      <c r="AI11" s="43">
        <v>43321</v>
      </c>
      <c r="AJ11" s="41"/>
      <c r="AK11" s="41"/>
      <c r="AL11" s="40"/>
      <c r="AM11" s="43"/>
      <c r="AN11" s="41"/>
      <c r="AO11" s="40"/>
      <c r="AP11" s="40"/>
      <c r="AQ11" s="40"/>
      <c r="AR11" s="40"/>
      <c r="AS11" s="40"/>
      <c r="AT11" s="40"/>
      <c r="AU11" s="40"/>
      <c r="AV11" s="40"/>
      <c r="AW11" s="40"/>
      <c r="AX11" s="442"/>
      <c r="AY11" s="40"/>
      <c r="AZ11" s="40"/>
      <c r="BA11" s="40"/>
      <c r="BB11" s="442"/>
      <c r="BC11" s="40"/>
      <c r="BD11" s="40"/>
      <c r="BE11" s="40"/>
      <c r="BF11" s="40"/>
      <c r="BG11" s="48" t="s">
        <v>5287</v>
      </c>
    </row>
    <row r="12" spans="1:61" ht="25.5">
      <c r="A12" s="33" t="s">
        <v>5288</v>
      </c>
      <c r="B12" s="61" t="s">
        <v>5289</v>
      </c>
      <c r="C12" s="35">
        <v>9</v>
      </c>
      <c r="D12" s="48" t="s">
        <v>5290</v>
      </c>
      <c r="E12" s="38" t="s">
        <v>5291</v>
      </c>
      <c r="F12" s="40" t="s">
        <v>67</v>
      </c>
      <c r="G12" s="40" t="s">
        <v>1080</v>
      </c>
      <c r="H12" s="40" t="s">
        <v>69</v>
      </c>
      <c r="I12" s="33" t="s">
        <v>90</v>
      </c>
      <c r="J12" s="40" t="s">
        <v>5292</v>
      </c>
      <c r="K12" s="40" t="s">
        <v>3190</v>
      </c>
      <c r="L12" s="64">
        <v>104756</v>
      </c>
      <c r="M12" s="51">
        <v>43157</v>
      </c>
      <c r="N12" s="41" t="s">
        <v>720</v>
      </c>
      <c r="O12" s="41" t="s">
        <v>720</v>
      </c>
      <c r="P12" s="44" t="s">
        <v>5293</v>
      </c>
      <c r="Q12" s="45">
        <v>43185</v>
      </c>
      <c r="R12" s="41" t="s">
        <v>720</v>
      </c>
      <c r="S12" s="41" t="s">
        <v>720</v>
      </c>
      <c r="T12" s="41" t="s">
        <v>720</v>
      </c>
      <c r="U12" s="41" t="s">
        <v>720</v>
      </c>
      <c r="V12" s="41" t="s">
        <v>720</v>
      </c>
      <c r="W12" s="41" t="s">
        <v>720</v>
      </c>
      <c r="X12" s="51">
        <v>43214</v>
      </c>
      <c r="Y12" s="40" t="s">
        <v>4938</v>
      </c>
      <c r="Z12" s="43">
        <v>43370</v>
      </c>
      <c r="AA12" s="41"/>
      <c r="AB12" s="41"/>
      <c r="AC12" s="41">
        <v>3.6999999999999998E-2</v>
      </c>
      <c r="AD12" s="41"/>
      <c r="AE12" s="41">
        <v>102</v>
      </c>
      <c r="AF12" s="41"/>
      <c r="AG12" s="41"/>
      <c r="AH12" s="41" t="s">
        <v>5294</v>
      </c>
      <c r="AI12" s="43">
        <v>43237</v>
      </c>
      <c r="AJ12" s="41" t="s">
        <v>5295</v>
      </c>
      <c r="AK12" s="43">
        <v>43368</v>
      </c>
      <c r="AL12" s="40">
        <v>710</v>
      </c>
      <c r="AM12" s="43">
        <v>43398</v>
      </c>
      <c r="AN12" s="41" t="s">
        <v>1156</v>
      </c>
      <c r="AO12" s="40"/>
      <c r="AP12" s="51">
        <v>43406</v>
      </c>
      <c r="AQ12" s="40"/>
      <c r="AR12" s="40"/>
      <c r="AS12" s="40"/>
      <c r="AT12" s="40"/>
      <c r="AU12" s="40"/>
      <c r="AV12" s="40"/>
      <c r="AW12" s="40"/>
      <c r="AX12" s="442"/>
      <c r="AY12" s="40"/>
      <c r="AZ12" s="40"/>
      <c r="BA12" s="40"/>
      <c r="BB12" s="442"/>
      <c r="BC12" s="40"/>
      <c r="BD12" s="40"/>
      <c r="BE12" s="40"/>
      <c r="BF12" s="40"/>
      <c r="BG12" s="48" t="s">
        <v>5296</v>
      </c>
    </row>
    <row r="13" spans="1:61" s="181" customFormat="1" ht="51">
      <c r="A13" s="253" t="s">
        <v>10219</v>
      </c>
      <c r="B13" s="176" t="s">
        <v>10220</v>
      </c>
      <c r="C13" s="173">
        <v>10</v>
      </c>
      <c r="D13" s="182" t="s">
        <v>5297</v>
      </c>
      <c r="E13" s="1138" t="s">
        <v>5298</v>
      </c>
      <c r="F13" s="174" t="s">
        <v>322</v>
      </c>
      <c r="G13" s="174" t="s">
        <v>5299</v>
      </c>
      <c r="H13" s="174" t="s">
        <v>69</v>
      </c>
      <c r="I13" s="253" t="s">
        <v>70</v>
      </c>
      <c r="J13" s="174" t="s">
        <v>5300</v>
      </c>
      <c r="K13" s="174" t="s">
        <v>3190</v>
      </c>
      <c r="L13" s="297">
        <v>420267</v>
      </c>
      <c r="M13" s="172">
        <v>43150</v>
      </c>
      <c r="N13" s="171" t="s">
        <v>720</v>
      </c>
      <c r="O13" s="171" t="s">
        <v>720</v>
      </c>
      <c r="P13" s="177" t="s">
        <v>1592</v>
      </c>
      <c r="Q13" s="178">
        <v>43185</v>
      </c>
      <c r="R13" s="171" t="s">
        <v>720</v>
      </c>
      <c r="S13" s="171" t="s">
        <v>720</v>
      </c>
      <c r="T13" s="171" t="s">
        <v>720</v>
      </c>
      <c r="U13" s="171" t="s">
        <v>720</v>
      </c>
      <c r="V13" s="171" t="s">
        <v>720</v>
      </c>
      <c r="W13" s="171" t="s">
        <v>720</v>
      </c>
      <c r="X13" s="172">
        <v>43210</v>
      </c>
      <c r="Y13" s="174" t="s">
        <v>5256</v>
      </c>
      <c r="Z13" s="179">
        <v>43225</v>
      </c>
      <c r="AA13" s="171"/>
      <c r="AB13" s="171"/>
      <c r="AC13" s="171">
        <v>1.0569999999999999</v>
      </c>
      <c r="AD13" s="171"/>
      <c r="AE13" s="171" t="s">
        <v>72</v>
      </c>
      <c r="AF13" s="171"/>
      <c r="AG13" s="171"/>
      <c r="AH13" s="171"/>
      <c r="AI13" s="171"/>
      <c r="AJ13" s="171"/>
      <c r="AK13" s="171"/>
      <c r="AL13" s="174">
        <v>270</v>
      </c>
      <c r="AM13" s="179">
        <v>43249</v>
      </c>
      <c r="AN13" s="171" t="s">
        <v>1156</v>
      </c>
      <c r="AO13" s="174"/>
      <c r="AP13" s="172">
        <v>43286</v>
      </c>
      <c r="AQ13" s="174"/>
      <c r="AR13" s="174"/>
      <c r="AS13" s="174"/>
      <c r="AT13" s="174"/>
      <c r="AU13" s="174"/>
      <c r="AV13" s="174"/>
      <c r="AW13" s="174"/>
      <c r="AX13" s="174"/>
      <c r="AY13" s="174"/>
      <c r="AZ13" s="174"/>
      <c r="BA13" s="174"/>
      <c r="BB13" s="174">
        <v>145</v>
      </c>
      <c r="BC13" s="2023">
        <v>44629</v>
      </c>
      <c r="BD13" s="174"/>
      <c r="BE13" s="174"/>
      <c r="BF13" s="174"/>
      <c r="BG13" s="182" t="s">
        <v>10221</v>
      </c>
      <c r="BH13" s="181" t="s">
        <v>4704</v>
      </c>
      <c r="BI13" s="2024">
        <v>45897</v>
      </c>
    </row>
    <row r="14" spans="1:61" ht="63.75">
      <c r="A14" s="33" t="s">
        <v>5301</v>
      </c>
      <c r="B14" s="61" t="s">
        <v>10218</v>
      </c>
      <c r="C14" s="35">
        <v>11</v>
      </c>
      <c r="D14" s="48" t="s">
        <v>5302</v>
      </c>
      <c r="E14" s="38" t="s">
        <v>5303</v>
      </c>
      <c r="F14" s="40" t="s">
        <v>892</v>
      </c>
      <c r="G14" s="40" t="s">
        <v>5304</v>
      </c>
      <c r="H14" s="40" t="s">
        <v>69</v>
      </c>
      <c r="I14" s="33" t="s">
        <v>90</v>
      </c>
      <c r="J14" s="40" t="s">
        <v>2394</v>
      </c>
      <c r="K14" s="40" t="s">
        <v>196</v>
      </c>
      <c r="L14" s="64">
        <v>596666</v>
      </c>
      <c r="M14" s="51">
        <v>43154</v>
      </c>
      <c r="N14" s="41" t="s">
        <v>720</v>
      </c>
      <c r="O14" s="41" t="s">
        <v>720</v>
      </c>
      <c r="P14" s="44" t="s">
        <v>1569</v>
      </c>
      <c r="Q14" s="45">
        <v>43185</v>
      </c>
      <c r="R14" s="41" t="s">
        <v>720</v>
      </c>
      <c r="S14" s="41" t="s">
        <v>720</v>
      </c>
      <c r="T14" s="41" t="s">
        <v>720</v>
      </c>
      <c r="U14" s="41" t="s">
        <v>720</v>
      </c>
      <c r="V14" s="41" t="s">
        <v>720</v>
      </c>
      <c r="W14" s="41" t="s">
        <v>720</v>
      </c>
      <c r="X14" s="51">
        <v>43216</v>
      </c>
      <c r="Y14" s="40" t="s">
        <v>4938</v>
      </c>
      <c r="Z14" s="43">
        <v>43248</v>
      </c>
      <c r="AA14" s="41"/>
      <c r="AB14" s="41"/>
      <c r="AC14" s="41">
        <v>1.1240000000000001</v>
      </c>
      <c r="AD14" s="41"/>
      <c r="AE14" s="41">
        <v>152</v>
      </c>
      <c r="AF14" s="41"/>
      <c r="AG14" s="41"/>
      <c r="AH14" s="41"/>
      <c r="AI14" s="41"/>
      <c r="AJ14" s="41"/>
      <c r="AK14" s="41"/>
      <c r="AL14" s="40">
        <v>306</v>
      </c>
      <c r="AM14" s="43">
        <v>43263</v>
      </c>
      <c r="AN14" s="41" t="s">
        <v>1156</v>
      </c>
      <c r="AO14" s="40"/>
      <c r="AP14" s="51">
        <v>43290</v>
      </c>
      <c r="AQ14" s="40"/>
      <c r="AR14" s="40"/>
      <c r="AS14" s="40"/>
      <c r="AT14" s="40"/>
      <c r="AU14" s="40"/>
      <c r="AV14" s="40"/>
      <c r="AW14" s="40"/>
      <c r="AX14" s="442"/>
      <c r="AY14" s="40"/>
      <c r="AZ14" s="40"/>
      <c r="BA14" s="40"/>
      <c r="BB14" s="442"/>
      <c r="BC14" s="40"/>
      <c r="BD14" s="51">
        <v>43427</v>
      </c>
      <c r="BE14" s="40" t="s">
        <v>4938</v>
      </c>
      <c r="BF14" s="40" t="s">
        <v>5305</v>
      </c>
      <c r="BG14" s="40" t="s">
        <v>5306</v>
      </c>
    </row>
    <row r="15" spans="1:61" s="160" customFormat="1" ht="63.75">
      <c r="A15" s="63" t="s">
        <v>5307</v>
      </c>
      <c r="B15" s="1025" t="s">
        <v>5308</v>
      </c>
      <c r="C15" s="89">
        <v>12</v>
      </c>
      <c r="D15" s="159" t="s">
        <v>5309</v>
      </c>
      <c r="E15" s="1053" t="s">
        <v>5310</v>
      </c>
      <c r="F15" s="158" t="s">
        <v>108</v>
      </c>
      <c r="G15" s="158" t="s">
        <v>5311</v>
      </c>
      <c r="H15" s="158" t="s">
        <v>69</v>
      </c>
      <c r="I15" s="63" t="s">
        <v>90</v>
      </c>
      <c r="J15" s="158" t="s">
        <v>5312</v>
      </c>
      <c r="K15" s="158" t="s">
        <v>427</v>
      </c>
      <c r="L15" s="1028">
        <v>104756</v>
      </c>
      <c r="M15" s="1029">
        <v>43167</v>
      </c>
      <c r="N15" s="91" t="s">
        <v>720</v>
      </c>
      <c r="O15" s="91" t="s">
        <v>720</v>
      </c>
      <c r="P15" s="1030" t="s">
        <v>5313</v>
      </c>
      <c r="Q15" s="1031">
        <v>43186</v>
      </c>
      <c r="R15" s="91" t="s">
        <v>720</v>
      </c>
      <c r="S15" s="91" t="s">
        <v>720</v>
      </c>
      <c r="T15" s="91" t="s">
        <v>720</v>
      </c>
      <c r="U15" s="91" t="s">
        <v>720</v>
      </c>
      <c r="V15" s="91" t="s">
        <v>720</v>
      </c>
      <c r="W15" s="91" t="s">
        <v>720</v>
      </c>
      <c r="X15" s="1029">
        <v>43214</v>
      </c>
      <c r="Y15" s="158" t="s">
        <v>4870</v>
      </c>
      <c r="Z15" s="1032">
        <v>45165</v>
      </c>
      <c r="AA15" s="91"/>
      <c r="AB15" s="1053">
        <v>1233</v>
      </c>
      <c r="AC15" s="91"/>
      <c r="AD15" s="91"/>
      <c r="AE15" s="91" t="s">
        <v>10134</v>
      </c>
      <c r="AF15" s="91"/>
      <c r="AG15" s="63" t="s">
        <v>10135</v>
      </c>
      <c r="AH15" s="63" t="s">
        <v>5314</v>
      </c>
      <c r="AI15" s="1032">
        <v>43277</v>
      </c>
      <c r="AJ15" s="63" t="s">
        <v>5315</v>
      </c>
      <c r="AK15" s="91"/>
      <c r="AL15" s="158"/>
      <c r="AM15" s="1032" t="s">
        <v>10136</v>
      </c>
      <c r="AN15" s="91" t="s">
        <v>2597</v>
      </c>
      <c r="AO15" s="158"/>
      <c r="AP15" s="158"/>
      <c r="AQ15" s="158"/>
      <c r="AR15" s="158"/>
      <c r="AS15" s="158"/>
      <c r="AT15" s="158"/>
      <c r="AU15" s="158"/>
      <c r="AV15" s="158"/>
      <c r="AW15" s="158"/>
      <c r="AX15" s="158"/>
      <c r="AY15" s="158"/>
      <c r="AZ15" s="158"/>
      <c r="BA15" s="158"/>
      <c r="BB15" s="158"/>
      <c r="BC15" s="158"/>
      <c r="BD15" s="158"/>
      <c r="BE15" s="158"/>
      <c r="BF15" s="158"/>
      <c r="BG15" s="158" t="s">
        <v>10137</v>
      </c>
      <c r="BH15" s="160" t="s">
        <v>4704</v>
      </c>
      <c r="BI15" s="1907">
        <v>45897</v>
      </c>
    </row>
    <row r="16" spans="1:61" s="995" customFormat="1" ht="89.25">
      <c r="A16" s="967" t="s">
        <v>9291</v>
      </c>
      <c r="B16" s="982" t="s">
        <v>9292</v>
      </c>
      <c r="C16" s="983">
        <v>13</v>
      </c>
      <c r="D16" s="984" t="s">
        <v>5316</v>
      </c>
      <c r="E16" s="985">
        <v>6753003</v>
      </c>
      <c r="F16" s="986" t="s">
        <v>474</v>
      </c>
      <c r="G16" s="986" t="s">
        <v>262</v>
      </c>
      <c r="H16" s="986" t="s">
        <v>69</v>
      </c>
      <c r="I16" s="967" t="s">
        <v>90</v>
      </c>
      <c r="J16" s="986" t="s">
        <v>100</v>
      </c>
      <c r="K16" s="986" t="s">
        <v>5317</v>
      </c>
      <c r="L16" s="987">
        <v>104756</v>
      </c>
      <c r="M16" s="988">
        <v>43172</v>
      </c>
      <c r="N16" s="989" t="s">
        <v>720</v>
      </c>
      <c r="O16" s="989" t="s">
        <v>720</v>
      </c>
      <c r="P16" s="990" t="s">
        <v>5318</v>
      </c>
      <c r="Q16" s="991">
        <v>43186</v>
      </c>
      <c r="R16" s="989" t="s">
        <v>720</v>
      </c>
      <c r="S16" s="989" t="s">
        <v>720</v>
      </c>
      <c r="T16" s="967" t="s">
        <v>9293</v>
      </c>
      <c r="U16" s="968" t="s">
        <v>9294</v>
      </c>
      <c r="V16" s="989" t="s">
        <v>720</v>
      </c>
      <c r="W16" s="989" t="s">
        <v>720</v>
      </c>
      <c r="X16" s="988">
        <v>43210</v>
      </c>
      <c r="Y16" s="986" t="s">
        <v>4870</v>
      </c>
      <c r="Z16" s="992">
        <v>43221</v>
      </c>
      <c r="AA16" s="989"/>
      <c r="AB16" s="989"/>
      <c r="AC16" s="989">
        <v>9.8000000000000004E-2</v>
      </c>
      <c r="AD16" s="989"/>
      <c r="AE16" s="989">
        <v>3</v>
      </c>
      <c r="AF16" s="967" t="s">
        <v>8022</v>
      </c>
      <c r="AG16" s="989"/>
      <c r="AH16" s="989">
        <v>1253</v>
      </c>
      <c r="AI16" s="992">
        <v>45069</v>
      </c>
      <c r="AJ16" s="989"/>
      <c r="AK16" s="989"/>
      <c r="AL16" s="986">
        <v>280</v>
      </c>
      <c r="AM16" s="992">
        <v>43257</v>
      </c>
      <c r="AN16" s="989" t="s">
        <v>1156</v>
      </c>
      <c r="AO16" s="986"/>
      <c r="AP16" s="988">
        <v>43270</v>
      </c>
      <c r="AQ16" s="986"/>
      <c r="AR16" s="986" t="s">
        <v>1153</v>
      </c>
      <c r="AS16" s="986" t="s">
        <v>1153</v>
      </c>
      <c r="AT16" s="986" t="s">
        <v>1153</v>
      </c>
      <c r="AU16" s="986" t="s">
        <v>1153</v>
      </c>
      <c r="AV16" s="986" t="s">
        <v>1153</v>
      </c>
      <c r="AW16" s="986" t="s">
        <v>1153</v>
      </c>
      <c r="AX16" s="986" t="s">
        <v>5319</v>
      </c>
      <c r="AY16" s="988">
        <v>43374</v>
      </c>
      <c r="AZ16" s="986" t="s">
        <v>5320</v>
      </c>
      <c r="BA16" s="988">
        <v>43501</v>
      </c>
      <c r="BB16" s="984" t="s">
        <v>11197</v>
      </c>
      <c r="BC16" s="982" t="s">
        <v>11198</v>
      </c>
      <c r="BD16" s="986" t="s">
        <v>1153</v>
      </c>
      <c r="BE16" s="986" t="s">
        <v>1153</v>
      </c>
      <c r="BF16" s="986" t="s">
        <v>1153</v>
      </c>
      <c r="BG16" s="984" t="s">
        <v>7272</v>
      </c>
      <c r="BH16" s="993" t="s">
        <v>1986</v>
      </c>
      <c r="BI16" s="994">
        <v>45997</v>
      </c>
    </row>
    <row r="17" spans="1:60" ht="25.5">
      <c r="A17" s="33" t="s">
        <v>5321</v>
      </c>
      <c r="B17" s="61" t="s">
        <v>5322</v>
      </c>
      <c r="C17" s="35">
        <v>14</v>
      </c>
      <c r="D17" s="48" t="s">
        <v>5323</v>
      </c>
      <c r="E17" s="38">
        <v>74392675</v>
      </c>
      <c r="F17" s="40" t="s">
        <v>584</v>
      </c>
      <c r="G17" s="40" t="s">
        <v>240</v>
      </c>
      <c r="H17" s="40" t="s">
        <v>69</v>
      </c>
      <c r="I17" s="33" t="s">
        <v>142</v>
      </c>
      <c r="J17" s="40" t="s">
        <v>5324</v>
      </c>
      <c r="K17" s="40" t="s">
        <v>120</v>
      </c>
      <c r="L17" s="64" t="s">
        <v>5325</v>
      </c>
      <c r="M17" s="51" t="s">
        <v>5326</v>
      </c>
      <c r="N17" s="41" t="s">
        <v>720</v>
      </c>
      <c r="O17" s="41" t="s">
        <v>720</v>
      </c>
      <c r="P17" s="44" t="s">
        <v>5327</v>
      </c>
      <c r="Q17" s="45">
        <v>43186</v>
      </c>
      <c r="R17" s="41" t="s">
        <v>720</v>
      </c>
      <c r="S17" s="41" t="s">
        <v>720</v>
      </c>
      <c r="T17" s="41" t="s">
        <v>720</v>
      </c>
      <c r="U17" s="41" t="s">
        <v>720</v>
      </c>
      <c r="V17" s="41" t="s">
        <v>720</v>
      </c>
      <c r="W17" s="41" t="s">
        <v>720</v>
      </c>
      <c r="X17" s="51">
        <v>43214</v>
      </c>
      <c r="Y17" s="40" t="s">
        <v>4803</v>
      </c>
      <c r="Z17" s="43">
        <v>43434</v>
      </c>
      <c r="AA17" s="41" t="s">
        <v>5328</v>
      </c>
      <c r="AB17" s="41">
        <v>15623.16</v>
      </c>
      <c r="AC17" s="41">
        <v>1.7000000000000001E-2</v>
      </c>
      <c r="AD17" s="41"/>
      <c r="AE17" s="41" t="s">
        <v>1899</v>
      </c>
      <c r="AF17" s="41"/>
      <c r="AG17" s="41"/>
      <c r="AH17" s="41"/>
      <c r="AI17" s="41"/>
      <c r="AJ17" s="41"/>
      <c r="AK17" s="41"/>
      <c r="AL17" s="40">
        <v>934</v>
      </c>
      <c r="AM17" s="43">
        <v>43462</v>
      </c>
      <c r="AN17" s="41" t="s">
        <v>1156</v>
      </c>
      <c r="AO17" s="40"/>
      <c r="AP17" s="51">
        <v>43536</v>
      </c>
      <c r="AQ17" s="40"/>
      <c r="AR17" s="40"/>
      <c r="AS17" s="40"/>
      <c r="AT17" s="40"/>
      <c r="AU17" s="40"/>
      <c r="AV17" s="40"/>
      <c r="AW17" s="40"/>
      <c r="AX17" s="442"/>
      <c r="AY17" s="40"/>
      <c r="AZ17" s="40"/>
      <c r="BA17" s="40"/>
      <c r="BB17" s="442"/>
      <c r="BC17" s="40"/>
      <c r="BD17" s="40"/>
      <c r="BE17" s="40"/>
      <c r="BF17" s="40"/>
      <c r="BG17" s="48" t="s">
        <v>5257</v>
      </c>
    </row>
    <row r="18" spans="1:60" ht="25.5">
      <c r="A18" s="33" t="s">
        <v>5329</v>
      </c>
      <c r="B18" s="61" t="s">
        <v>5330</v>
      </c>
      <c r="C18" s="35">
        <v>15</v>
      </c>
      <c r="D18" s="48" t="s">
        <v>5331</v>
      </c>
      <c r="E18" s="38">
        <v>1172391</v>
      </c>
      <c r="F18" s="40" t="s">
        <v>474</v>
      </c>
      <c r="G18" s="40" t="s">
        <v>5146</v>
      </c>
      <c r="H18" s="40" t="s">
        <v>69</v>
      </c>
      <c r="I18" s="33" t="s">
        <v>142</v>
      </c>
      <c r="J18" s="40" t="s">
        <v>5261</v>
      </c>
      <c r="K18" s="40" t="s">
        <v>120</v>
      </c>
      <c r="L18" s="64">
        <v>104756</v>
      </c>
      <c r="M18" s="51">
        <v>43151</v>
      </c>
      <c r="N18" s="41" t="s">
        <v>720</v>
      </c>
      <c r="O18" s="41" t="s">
        <v>720</v>
      </c>
      <c r="P18" s="44" t="s">
        <v>4325</v>
      </c>
      <c r="Q18" s="45">
        <v>43186</v>
      </c>
      <c r="R18" s="41" t="s">
        <v>720</v>
      </c>
      <c r="S18" s="41" t="s">
        <v>720</v>
      </c>
      <c r="T18" s="41" t="s">
        <v>720</v>
      </c>
      <c r="U18" s="41" t="s">
        <v>720</v>
      </c>
      <c r="V18" s="41" t="s">
        <v>720</v>
      </c>
      <c r="W18" s="41" t="s">
        <v>720</v>
      </c>
      <c r="X18" s="51">
        <v>43210</v>
      </c>
      <c r="Y18" s="40" t="s">
        <v>4870</v>
      </c>
      <c r="Z18" s="43">
        <v>43221</v>
      </c>
      <c r="AA18" s="41"/>
      <c r="AB18" s="41"/>
      <c r="AC18" s="41">
        <v>3.3000000000000002E-2</v>
      </c>
      <c r="AD18" s="41"/>
      <c r="AE18" s="41" t="s">
        <v>1899</v>
      </c>
      <c r="AF18" s="41"/>
      <c r="AG18" s="41"/>
      <c r="AH18" s="41"/>
      <c r="AI18" s="41"/>
      <c r="AJ18" s="41"/>
      <c r="AK18" s="41"/>
      <c r="AL18" s="40">
        <v>281</v>
      </c>
      <c r="AM18" s="43">
        <v>43257</v>
      </c>
      <c r="AN18" s="41" t="s">
        <v>1156</v>
      </c>
      <c r="AO18" s="40"/>
      <c r="AP18" s="51">
        <v>43266</v>
      </c>
      <c r="AQ18" s="40"/>
      <c r="AR18" s="40"/>
      <c r="AS18" s="40"/>
      <c r="AT18" s="40"/>
      <c r="AU18" s="40"/>
      <c r="AV18" s="40"/>
      <c r="AW18" s="40"/>
      <c r="AX18" s="442"/>
      <c r="AY18" s="40"/>
      <c r="AZ18" s="40"/>
      <c r="BA18" s="40"/>
      <c r="BB18" s="442"/>
      <c r="BC18" s="40"/>
      <c r="BD18" s="40"/>
      <c r="BE18" s="40"/>
      <c r="BF18" s="40"/>
      <c r="BG18" s="48" t="s">
        <v>5257</v>
      </c>
    </row>
    <row r="19" spans="1:60" ht="38.25">
      <c r="A19" s="33" t="s">
        <v>5332</v>
      </c>
      <c r="B19" s="61" t="s">
        <v>5333</v>
      </c>
      <c r="C19" s="35">
        <v>16</v>
      </c>
      <c r="D19" s="48" t="s">
        <v>5334</v>
      </c>
      <c r="E19" s="38" t="s">
        <v>5335</v>
      </c>
      <c r="F19" s="40" t="s">
        <v>1235</v>
      </c>
      <c r="G19" s="40" t="s">
        <v>2473</v>
      </c>
      <c r="H19" s="40" t="s">
        <v>69</v>
      </c>
      <c r="I19" s="33" t="s">
        <v>90</v>
      </c>
      <c r="J19" s="40" t="s">
        <v>5336</v>
      </c>
      <c r="K19" s="40" t="s">
        <v>427</v>
      </c>
      <c r="L19" s="64">
        <v>447500</v>
      </c>
      <c r="M19" s="51">
        <v>43158</v>
      </c>
      <c r="N19" s="41" t="s">
        <v>720</v>
      </c>
      <c r="O19" s="41" t="s">
        <v>720</v>
      </c>
      <c r="P19" s="44" t="s">
        <v>5337</v>
      </c>
      <c r="Q19" s="45">
        <v>43186</v>
      </c>
      <c r="R19" s="41" t="s">
        <v>720</v>
      </c>
      <c r="S19" s="41" t="s">
        <v>720</v>
      </c>
      <c r="T19" s="41" t="s">
        <v>720</v>
      </c>
      <c r="U19" s="41" t="s">
        <v>720</v>
      </c>
      <c r="V19" s="41" t="s">
        <v>720</v>
      </c>
      <c r="W19" s="41" t="s">
        <v>720</v>
      </c>
      <c r="X19" s="51">
        <v>43214</v>
      </c>
      <c r="Y19" s="40" t="s">
        <v>5285</v>
      </c>
      <c r="Z19" s="43">
        <v>43277</v>
      </c>
      <c r="AA19" s="41"/>
      <c r="AB19" s="41"/>
      <c r="AC19" s="41">
        <v>7.0000000000000007E-2</v>
      </c>
      <c r="AD19" s="41"/>
      <c r="AE19" s="41">
        <v>52</v>
      </c>
      <c r="AF19" s="41"/>
      <c r="AG19" s="41"/>
      <c r="AH19" s="41" t="s">
        <v>5338</v>
      </c>
      <c r="AI19" s="43">
        <v>43299</v>
      </c>
      <c r="AJ19" s="41" t="s">
        <v>5339</v>
      </c>
      <c r="AK19" s="43">
        <v>43328</v>
      </c>
      <c r="AL19" s="40">
        <v>585</v>
      </c>
      <c r="AM19" s="43">
        <v>43368</v>
      </c>
      <c r="AN19" s="41" t="s">
        <v>1156</v>
      </c>
      <c r="AO19" s="40"/>
      <c r="AP19" s="51">
        <v>43378</v>
      </c>
      <c r="AQ19" s="40"/>
      <c r="AR19" s="40"/>
      <c r="AS19" s="40"/>
      <c r="AT19" s="40"/>
      <c r="AU19" s="40"/>
      <c r="AV19" s="40"/>
      <c r="AW19" s="40"/>
      <c r="AX19" s="442" t="s">
        <v>5340</v>
      </c>
      <c r="AY19" s="51">
        <v>43458</v>
      </c>
      <c r="AZ19" s="40"/>
      <c r="BA19" s="51"/>
      <c r="BB19" s="442"/>
      <c r="BC19" s="40"/>
      <c r="BD19" s="40"/>
      <c r="BE19" s="40"/>
      <c r="BF19" s="40"/>
      <c r="BG19" s="40" t="s">
        <v>5341</v>
      </c>
    </row>
    <row r="20" spans="1:60" s="389" customFormat="1" ht="25.5">
      <c r="A20" s="377" t="s">
        <v>5342</v>
      </c>
      <c r="B20" s="378" t="s">
        <v>5343</v>
      </c>
      <c r="C20" s="379">
        <v>17</v>
      </c>
      <c r="D20" s="380" t="s">
        <v>5344</v>
      </c>
      <c r="E20" s="381">
        <v>4273720</v>
      </c>
      <c r="F20" s="382" t="s">
        <v>98</v>
      </c>
      <c r="G20" s="382" t="s">
        <v>1335</v>
      </c>
      <c r="H20" s="382" t="s">
        <v>69</v>
      </c>
      <c r="I20" s="377" t="s">
        <v>90</v>
      </c>
      <c r="J20" s="382" t="s">
        <v>100</v>
      </c>
      <c r="K20" s="382" t="s">
        <v>427</v>
      </c>
      <c r="L20" s="383">
        <v>140756</v>
      </c>
      <c r="M20" s="384">
        <v>43164</v>
      </c>
      <c r="N20" s="385" t="s">
        <v>720</v>
      </c>
      <c r="O20" s="385" t="s">
        <v>720</v>
      </c>
      <c r="P20" s="386" t="s">
        <v>5345</v>
      </c>
      <c r="Q20" s="387">
        <v>43186</v>
      </c>
      <c r="R20" s="385" t="s">
        <v>720</v>
      </c>
      <c r="S20" s="385" t="s">
        <v>720</v>
      </c>
      <c r="T20" s="385" t="s">
        <v>720</v>
      </c>
      <c r="U20" s="385" t="s">
        <v>720</v>
      </c>
      <c r="V20" s="385" t="s">
        <v>720</v>
      </c>
      <c r="W20" s="385" t="s">
        <v>720</v>
      </c>
      <c r="X20" s="384">
        <v>43216</v>
      </c>
      <c r="Y20" s="382" t="s">
        <v>5256</v>
      </c>
      <c r="Z20" s="388">
        <v>43333</v>
      </c>
      <c r="AA20" s="385">
        <v>7.0000000000000007E-2</v>
      </c>
      <c r="AB20" s="385">
        <v>0.04</v>
      </c>
      <c r="AC20" s="385">
        <v>7.0000000000000001E-3</v>
      </c>
      <c r="AD20" s="385"/>
      <c r="AE20" s="385">
        <v>4</v>
      </c>
      <c r="AF20" s="385" t="s">
        <v>5346</v>
      </c>
      <c r="AG20" s="385"/>
      <c r="AH20" s="385"/>
      <c r="AI20" s="385"/>
      <c r="AJ20" s="385"/>
      <c r="AK20" s="385"/>
      <c r="AL20" s="382">
        <v>526</v>
      </c>
      <c r="AM20" s="388">
        <v>43335</v>
      </c>
      <c r="AN20" s="385" t="s">
        <v>1156</v>
      </c>
      <c r="AO20" s="382"/>
      <c r="AP20" s="384">
        <v>43353</v>
      </c>
      <c r="AQ20" s="382" t="s">
        <v>1153</v>
      </c>
      <c r="AR20" s="382" t="s">
        <v>1153</v>
      </c>
      <c r="AS20" s="382" t="s">
        <v>1153</v>
      </c>
      <c r="AT20" s="382" t="s">
        <v>1153</v>
      </c>
      <c r="AU20" s="382" t="s">
        <v>1153</v>
      </c>
      <c r="AV20" s="382" t="s">
        <v>1153</v>
      </c>
      <c r="AW20" s="382" t="s">
        <v>1153</v>
      </c>
      <c r="AX20" s="442" t="s">
        <v>5347</v>
      </c>
      <c r="AY20" s="384">
        <v>43537</v>
      </c>
      <c r="AZ20" s="382" t="s">
        <v>6772</v>
      </c>
      <c r="BA20" s="382" t="s">
        <v>1153</v>
      </c>
      <c r="BB20" s="442">
        <v>534</v>
      </c>
      <c r="BC20" s="384">
        <v>43686</v>
      </c>
      <c r="BD20" s="382" t="s">
        <v>1153</v>
      </c>
      <c r="BE20" s="382" t="s">
        <v>1153</v>
      </c>
      <c r="BF20" s="382" t="s">
        <v>1153</v>
      </c>
      <c r="BG20" s="380" t="s">
        <v>5348</v>
      </c>
      <c r="BH20" s="390" t="s">
        <v>1986</v>
      </c>
    </row>
    <row r="21" spans="1:60" ht="25.5">
      <c r="A21" s="33" t="s">
        <v>5349</v>
      </c>
      <c r="B21" s="61" t="s">
        <v>5350</v>
      </c>
      <c r="C21" s="35">
        <v>18</v>
      </c>
      <c r="D21" s="48" t="s">
        <v>5351</v>
      </c>
      <c r="E21" s="38" t="s">
        <v>5352</v>
      </c>
      <c r="F21" s="40" t="s">
        <v>1279</v>
      </c>
      <c r="G21" s="40" t="s">
        <v>2932</v>
      </c>
      <c r="H21" s="40" t="s">
        <v>69</v>
      </c>
      <c r="I21" s="33" t="s">
        <v>90</v>
      </c>
      <c r="J21" s="40" t="s">
        <v>5353</v>
      </c>
      <c r="K21" s="40" t="s">
        <v>3190</v>
      </c>
      <c r="L21" s="64">
        <v>146857</v>
      </c>
      <c r="M21" s="51">
        <v>43153</v>
      </c>
      <c r="N21" s="41" t="s">
        <v>720</v>
      </c>
      <c r="O21" s="41" t="s">
        <v>720</v>
      </c>
      <c r="P21" s="44" t="s">
        <v>5354</v>
      </c>
      <c r="Q21" s="45">
        <v>43185</v>
      </c>
      <c r="R21" s="41" t="s">
        <v>720</v>
      </c>
      <c r="S21" s="41" t="s">
        <v>720</v>
      </c>
      <c r="T21" s="41" t="s">
        <v>720</v>
      </c>
      <c r="U21" s="41" t="s">
        <v>720</v>
      </c>
      <c r="V21" s="41" t="s">
        <v>720</v>
      </c>
      <c r="W21" s="41" t="s">
        <v>720</v>
      </c>
      <c r="X21" s="51">
        <v>43214</v>
      </c>
      <c r="Y21" s="40" t="s">
        <v>4870</v>
      </c>
      <c r="Z21" s="43">
        <v>43217</v>
      </c>
      <c r="AA21" s="41"/>
      <c r="AB21" s="41"/>
      <c r="AC21" s="41">
        <v>1.4</v>
      </c>
      <c r="AD21" s="41"/>
      <c r="AE21" s="41">
        <v>146</v>
      </c>
      <c r="AF21" s="41"/>
      <c r="AG21" s="41"/>
      <c r="AH21" s="41"/>
      <c r="AI21" s="43"/>
      <c r="AJ21" s="41"/>
      <c r="AK21" s="41"/>
      <c r="AL21" s="40">
        <v>252</v>
      </c>
      <c r="AM21" s="43">
        <v>43242</v>
      </c>
      <c r="AN21" s="41" t="s">
        <v>1156</v>
      </c>
      <c r="AO21" s="40"/>
      <c r="AP21" s="51">
        <v>43256</v>
      </c>
      <c r="AQ21" s="40"/>
      <c r="AR21" s="40"/>
      <c r="AS21" s="40"/>
      <c r="AT21" s="40"/>
      <c r="AU21" s="40"/>
      <c r="AV21" s="40"/>
      <c r="AW21" s="40"/>
      <c r="AX21" s="442"/>
      <c r="AY21" s="40"/>
      <c r="AZ21" s="40"/>
      <c r="BA21" s="40"/>
      <c r="BB21" s="442"/>
      <c r="BC21" s="40"/>
      <c r="BD21" s="40"/>
      <c r="BE21" s="40"/>
      <c r="BF21" s="40"/>
      <c r="BG21" s="48"/>
    </row>
    <row r="22" spans="1:60" ht="38.25">
      <c r="A22" s="33" t="s">
        <v>5355</v>
      </c>
      <c r="B22" s="61" t="s">
        <v>5356</v>
      </c>
      <c r="C22" s="35">
        <v>19</v>
      </c>
      <c r="D22" s="48" t="s">
        <v>5357</v>
      </c>
      <c r="E22" s="54">
        <v>4293126</v>
      </c>
      <c r="F22" s="40" t="s">
        <v>1265</v>
      </c>
      <c r="G22" s="40" t="s">
        <v>3027</v>
      </c>
      <c r="H22" s="40" t="s">
        <v>69</v>
      </c>
      <c r="I22" s="33" t="s">
        <v>70</v>
      </c>
      <c r="J22" s="40" t="s">
        <v>5358</v>
      </c>
      <c r="K22" s="40" t="s">
        <v>5317</v>
      </c>
      <c r="L22" s="64">
        <v>104756</v>
      </c>
      <c r="M22" s="51">
        <v>43203</v>
      </c>
      <c r="N22" s="41" t="s">
        <v>720</v>
      </c>
      <c r="O22" s="41" t="s">
        <v>720</v>
      </c>
      <c r="P22" s="44" t="s">
        <v>5359</v>
      </c>
      <c r="Q22" s="45">
        <v>43222</v>
      </c>
      <c r="R22" s="41" t="s">
        <v>720</v>
      </c>
      <c r="S22" s="41" t="s">
        <v>720</v>
      </c>
      <c r="T22" s="41" t="s">
        <v>720</v>
      </c>
      <c r="U22" s="41" t="s">
        <v>720</v>
      </c>
      <c r="V22" s="41" t="s">
        <v>720</v>
      </c>
      <c r="W22" s="41" t="s">
        <v>720</v>
      </c>
      <c r="X22" s="51">
        <v>43248</v>
      </c>
      <c r="Y22" s="40" t="s">
        <v>5285</v>
      </c>
      <c r="Z22" s="43">
        <v>43278</v>
      </c>
      <c r="AA22" s="41">
        <v>21.49</v>
      </c>
      <c r="AB22" s="41">
        <v>10.53</v>
      </c>
      <c r="AC22" s="41">
        <v>4.4999999999999998E-2</v>
      </c>
      <c r="AD22" s="41"/>
      <c r="AE22" s="41"/>
      <c r="AF22" s="41"/>
      <c r="AG22" s="41"/>
      <c r="AH22" s="41"/>
      <c r="AI22" s="41"/>
      <c r="AJ22" s="41"/>
      <c r="AK22" s="41"/>
      <c r="AL22" s="40">
        <v>489</v>
      </c>
      <c r="AM22" s="43">
        <v>43321</v>
      </c>
      <c r="AN22" s="41" t="s">
        <v>1156</v>
      </c>
      <c r="AO22" s="40"/>
      <c r="AP22" s="266"/>
      <c r="AQ22" s="40"/>
      <c r="AR22" s="40"/>
      <c r="AS22" s="40"/>
      <c r="AT22" s="40"/>
      <c r="AU22" s="40"/>
      <c r="AV22" s="40"/>
      <c r="AW22" s="40"/>
      <c r="AX22" s="442" t="s">
        <v>5360</v>
      </c>
      <c r="AY22" s="51">
        <v>43430</v>
      </c>
      <c r="AZ22" s="40"/>
      <c r="BA22" s="40"/>
      <c r="BB22" s="442">
        <v>584</v>
      </c>
      <c r="BC22" s="51">
        <v>43699</v>
      </c>
      <c r="BD22" s="40"/>
      <c r="BE22" s="40"/>
      <c r="BF22" s="40"/>
      <c r="BG22" s="40" t="s">
        <v>5361</v>
      </c>
    </row>
    <row r="23" spans="1:60" ht="51">
      <c r="A23" s="33" t="s">
        <v>5362</v>
      </c>
      <c r="B23" s="61" t="s">
        <v>5363</v>
      </c>
      <c r="C23" s="35">
        <v>20</v>
      </c>
      <c r="D23" s="48" t="s">
        <v>5364</v>
      </c>
      <c r="E23" s="41">
        <v>24137674</v>
      </c>
      <c r="F23" s="51" t="s">
        <v>801</v>
      </c>
      <c r="G23" s="225" t="s">
        <v>323</v>
      </c>
      <c r="H23" s="40" t="s">
        <v>69</v>
      </c>
      <c r="I23" s="33" t="s">
        <v>90</v>
      </c>
      <c r="J23" s="51" t="s">
        <v>5365</v>
      </c>
      <c r="K23" s="40" t="s">
        <v>325</v>
      </c>
      <c r="L23" s="64">
        <v>294087</v>
      </c>
      <c r="M23" s="51">
        <v>43203</v>
      </c>
      <c r="N23" s="41" t="s">
        <v>720</v>
      </c>
      <c r="O23" s="41" t="s">
        <v>720</v>
      </c>
      <c r="P23" s="44" t="s">
        <v>5366</v>
      </c>
      <c r="Q23" s="45">
        <v>43227</v>
      </c>
      <c r="R23" s="41" t="s">
        <v>720</v>
      </c>
      <c r="S23" s="41" t="s">
        <v>720</v>
      </c>
      <c r="T23" s="41" t="s">
        <v>720</v>
      </c>
      <c r="U23" s="41" t="s">
        <v>720</v>
      </c>
      <c r="V23" s="41" t="s">
        <v>720</v>
      </c>
      <c r="W23" s="41" t="s">
        <v>720</v>
      </c>
      <c r="X23" s="51">
        <v>43257</v>
      </c>
      <c r="Y23" s="40" t="s">
        <v>4803</v>
      </c>
      <c r="Z23" s="43">
        <v>43333</v>
      </c>
      <c r="AA23" s="41">
        <v>0.09</v>
      </c>
      <c r="AB23" s="41">
        <v>0.04</v>
      </c>
      <c r="AC23" s="41">
        <v>1.4E-2</v>
      </c>
      <c r="AD23" s="41"/>
      <c r="AE23" s="41" t="s">
        <v>325</v>
      </c>
      <c r="AF23" s="41" t="s">
        <v>5367</v>
      </c>
      <c r="AG23" s="41"/>
      <c r="AH23" s="41" t="s">
        <v>5368</v>
      </c>
      <c r="AI23" s="43">
        <v>45462</v>
      </c>
      <c r="AJ23" s="41"/>
      <c r="AK23" s="41"/>
      <c r="AL23" s="40">
        <v>559</v>
      </c>
      <c r="AM23" s="43">
        <v>43348</v>
      </c>
      <c r="AN23" s="41" t="s">
        <v>1156</v>
      </c>
      <c r="AO23" s="40"/>
      <c r="AP23" s="228">
        <v>43348</v>
      </c>
      <c r="AQ23" s="40"/>
      <c r="AR23" s="40"/>
      <c r="AS23" s="40"/>
      <c r="AT23" s="40"/>
      <c r="AU23" s="40"/>
      <c r="AV23" s="40"/>
      <c r="AW23" s="40"/>
      <c r="AX23" s="442" t="s">
        <v>5369</v>
      </c>
      <c r="AY23" s="51">
        <v>43357</v>
      </c>
      <c r="AZ23" s="40"/>
      <c r="BA23" s="40"/>
      <c r="BB23" s="442" t="s">
        <v>5370</v>
      </c>
      <c r="BC23" s="51">
        <v>43382</v>
      </c>
      <c r="BD23" s="40"/>
      <c r="BE23" s="40"/>
      <c r="BF23" s="40"/>
      <c r="BG23" s="48" t="s">
        <v>5371</v>
      </c>
    </row>
    <row r="24" spans="1:60" ht="38.25">
      <c r="A24" s="33" t="s">
        <v>5372</v>
      </c>
      <c r="B24" s="61" t="s">
        <v>5373</v>
      </c>
      <c r="C24" s="35">
        <v>21</v>
      </c>
      <c r="D24" s="48" t="s">
        <v>5374</v>
      </c>
      <c r="E24" s="41">
        <v>23424045</v>
      </c>
      <c r="F24" s="51" t="s">
        <v>322</v>
      </c>
      <c r="G24" s="225" t="s">
        <v>3247</v>
      </c>
      <c r="H24" s="40" t="s">
        <v>69</v>
      </c>
      <c r="I24" s="33" t="s">
        <v>70</v>
      </c>
      <c r="J24" s="51" t="s">
        <v>3248</v>
      </c>
      <c r="K24" s="40" t="s">
        <v>72</v>
      </c>
      <c r="L24" s="64">
        <v>146857</v>
      </c>
      <c r="M24" s="51">
        <v>43200</v>
      </c>
      <c r="N24" s="41" t="s">
        <v>720</v>
      </c>
      <c r="O24" s="41" t="s">
        <v>720</v>
      </c>
      <c r="P24" s="44" t="s">
        <v>5025</v>
      </c>
      <c r="Q24" s="45">
        <v>43227</v>
      </c>
      <c r="R24" s="41" t="s">
        <v>720</v>
      </c>
      <c r="S24" s="41" t="s">
        <v>720</v>
      </c>
      <c r="T24" s="41" t="s">
        <v>720</v>
      </c>
      <c r="U24" s="41" t="s">
        <v>720</v>
      </c>
      <c r="V24" s="41" t="s">
        <v>720</v>
      </c>
      <c r="W24" s="41" t="s">
        <v>720</v>
      </c>
      <c r="X24" s="51">
        <v>43252</v>
      </c>
      <c r="Y24" s="40" t="s">
        <v>4247</v>
      </c>
      <c r="Z24" s="43">
        <v>43277</v>
      </c>
      <c r="AA24" s="41">
        <v>216.82</v>
      </c>
      <c r="AB24" s="41">
        <v>75.89</v>
      </c>
      <c r="AC24" s="41">
        <v>10.8</v>
      </c>
      <c r="AD24" s="41"/>
      <c r="AE24" s="41" t="s">
        <v>72</v>
      </c>
      <c r="AF24" s="223" t="s">
        <v>5375</v>
      </c>
      <c r="AG24" s="223"/>
      <c r="AH24" s="41"/>
      <c r="AI24" s="41"/>
      <c r="AJ24" s="41"/>
      <c r="AK24" s="41"/>
      <c r="AL24" s="40">
        <v>509</v>
      </c>
      <c r="AM24" s="43">
        <v>43327</v>
      </c>
      <c r="AN24" s="41" t="s">
        <v>1156</v>
      </c>
      <c r="AO24" s="40"/>
      <c r="AP24" s="51">
        <v>43368</v>
      </c>
      <c r="AQ24" s="40"/>
      <c r="AR24" s="40"/>
      <c r="AS24" s="40"/>
      <c r="AT24" s="40"/>
      <c r="AU24" s="40"/>
      <c r="AV24" s="40"/>
      <c r="AW24" s="40"/>
      <c r="AX24" s="442"/>
      <c r="AY24" s="40"/>
      <c r="AZ24" s="40"/>
      <c r="BA24" s="40"/>
      <c r="BB24" s="442"/>
      <c r="BC24" s="40"/>
      <c r="BD24" s="353">
        <v>45132</v>
      </c>
      <c r="BE24" s="40"/>
      <c r="BF24" s="51">
        <v>45176</v>
      </c>
      <c r="BG24" s="40" t="s">
        <v>6621</v>
      </c>
    </row>
    <row r="25" spans="1:60" ht="25.5">
      <c r="A25" s="33" t="s">
        <v>5377</v>
      </c>
      <c r="B25" s="61" t="s">
        <v>5378</v>
      </c>
      <c r="C25" s="35">
        <v>22</v>
      </c>
      <c r="D25" s="48" t="s">
        <v>5379</v>
      </c>
      <c r="E25" s="41">
        <v>1020755490</v>
      </c>
      <c r="F25" s="51" t="s">
        <v>1235</v>
      </c>
      <c r="G25" s="225" t="s">
        <v>813</v>
      </c>
      <c r="H25" s="40" t="s">
        <v>69</v>
      </c>
      <c r="I25" s="33" t="s">
        <v>90</v>
      </c>
      <c r="J25" s="51" t="s">
        <v>5380</v>
      </c>
      <c r="K25" s="40" t="s">
        <v>4255</v>
      </c>
      <c r="L25" s="64">
        <v>104756</v>
      </c>
      <c r="M25" s="51">
        <v>43205</v>
      </c>
      <c r="N25" s="41" t="s">
        <v>720</v>
      </c>
      <c r="O25" s="41" t="s">
        <v>720</v>
      </c>
      <c r="P25" s="44" t="s">
        <v>1913</v>
      </c>
      <c r="Q25" s="45">
        <v>43231</v>
      </c>
      <c r="R25" s="41" t="s">
        <v>720</v>
      </c>
      <c r="S25" s="41" t="s">
        <v>720</v>
      </c>
      <c r="T25" s="41" t="s">
        <v>720</v>
      </c>
      <c r="U25" s="41" t="s">
        <v>720</v>
      </c>
      <c r="V25" s="41" t="s">
        <v>720</v>
      </c>
      <c r="W25" s="41" t="s">
        <v>720</v>
      </c>
      <c r="X25" s="51">
        <v>43256</v>
      </c>
      <c r="Y25" s="51" t="s">
        <v>5285</v>
      </c>
      <c r="Z25" s="43">
        <v>43291</v>
      </c>
      <c r="AA25" s="41">
        <v>1.31</v>
      </c>
      <c r="AB25" s="41">
        <v>0.64</v>
      </c>
      <c r="AC25" s="41">
        <v>3.1300000000000001E-2</v>
      </c>
      <c r="AD25" s="41"/>
      <c r="AE25" s="41">
        <v>10</v>
      </c>
      <c r="AF25" s="41" t="s">
        <v>5381</v>
      </c>
      <c r="AG25" s="41"/>
      <c r="AH25" s="41"/>
      <c r="AI25" s="43"/>
      <c r="AJ25" s="41"/>
      <c r="AK25" s="43"/>
      <c r="AL25" s="40">
        <v>638</v>
      </c>
      <c r="AM25" s="43">
        <v>43370</v>
      </c>
      <c r="AN25" s="41" t="s">
        <v>1156</v>
      </c>
      <c r="AO25" s="40"/>
      <c r="AP25" s="51">
        <v>43396</v>
      </c>
      <c r="AQ25" s="40"/>
      <c r="AR25" s="40"/>
      <c r="AS25" s="40"/>
      <c r="AT25" s="40"/>
      <c r="AU25" s="40"/>
      <c r="AV25" s="40"/>
      <c r="AW25" s="40"/>
      <c r="AX25" s="442"/>
      <c r="AY25" s="40"/>
      <c r="AZ25" s="40"/>
      <c r="BA25" s="40"/>
      <c r="BB25" s="442"/>
      <c r="BC25" s="40"/>
      <c r="BD25" s="40"/>
      <c r="BE25" s="40"/>
      <c r="BF25" s="40"/>
      <c r="BG25" s="48" t="s">
        <v>5257</v>
      </c>
    </row>
    <row r="26" spans="1:60" ht="25.5">
      <c r="A26" s="33" t="s">
        <v>5382</v>
      </c>
      <c r="B26" s="61" t="s">
        <v>5383</v>
      </c>
      <c r="C26" s="35">
        <v>23</v>
      </c>
      <c r="D26" s="48" t="s">
        <v>5384</v>
      </c>
      <c r="E26" s="41">
        <v>23607921</v>
      </c>
      <c r="F26" s="51" t="s">
        <v>801</v>
      </c>
      <c r="G26" s="225" t="s">
        <v>802</v>
      </c>
      <c r="H26" s="40" t="s">
        <v>69</v>
      </c>
      <c r="I26" s="33" t="s">
        <v>90</v>
      </c>
      <c r="J26" s="51" t="s">
        <v>3517</v>
      </c>
      <c r="K26" s="40" t="s">
        <v>4255</v>
      </c>
      <c r="L26" s="64">
        <v>104756</v>
      </c>
      <c r="M26" s="51">
        <v>43168</v>
      </c>
      <c r="N26" s="41" t="s">
        <v>720</v>
      </c>
      <c r="O26" s="41" t="s">
        <v>720</v>
      </c>
      <c r="P26" s="44" t="s">
        <v>5044</v>
      </c>
      <c r="Q26" s="45">
        <v>43227</v>
      </c>
      <c r="R26" s="41" t="s">
        <v>720</v>
      </c>
      <c r="S26" s="41" t="s">
        <v>720</v>
      </c>
      <c r="T26" s="41" t="s">
        <v>720</v>
      </c>
      <c r="U26" s="41" t="s">
        <v>720</v>
      </c>
      <c r="V26" s="41" t="s">
        <v>720</v>
      </c>
      <c r="W26" s="41" t="s">
        <v>720</v>
      </c>
      <c r="X26" s="51">
        <v>43257</v>
      </c>
      <c r="Y26" s="40" t="s">
        <v>4803</v>
      </c>
      <c r="Z26" s="43">
        <v>43278</v>
      </c>
      <c r="AA26" s="41">
        <v>1.37</v>
      </c>
      <c r="AB26" s="41">
        <v>0.67</v>
      </c>
      <c r="AC26" s="41">
        <v>1.5599999999999999E-2</v>
      </c>
      <c r="AD26" s="41"/>
      <c r="AE26" s="275"/>
      <c r="AF26" s="41" t="s">
        <v>5385</v>
      </c>
      <c r="AG26" s="41"/>
      <c r="AH26" s="41"/>
      <c r="AI26" s="41"/>
      <c r="AJ26" s="41"/>
      <c r="AK26" s="41"/>
      <c r="AL26" s="40">
        <v>488</v>
      </c>
      <c r="AM26" s="43">
        <v>43321</v>
      </c>
      <c r="AN26" s="41" t="s">
        <v>1156</v>
      </c>
      <c r="AO26" s="40"/>
      <c r="AP26" s="1902">
        <v>43385</v>
      </c>
      <c r="AQ26" s="40"/>
      <c r="AR26" s="40"/>
      <c r="AS26" s="40"/>
      <c r="AT26" s="40"/>
      <c r="AU26" s="40"/>
      <c r="AV26" s="40"/>
      <c r="AW26" s="40"/>
      <c r="AX26" s="442"/>
      <c r="AY26" s="40"/>
      <c r="AZ26" s="40"/>
      <c r="BA26" s="40"/>
      <c r="BB26" s="442"/>
      <c r="BC26" s="40"/>
      <c r="BD26" s="40"/>
      <c r="BE26" s="40"/>
      <c r="BF26" s="40"/>
      <c r="BG26" s="48" t="s">
        <v>10701</v>
      </c>
      <c r="BH26" s="245">
        <v>45945</v>
      </c>
    </row>
    <row r="27" spans="1:60" s="421" customFormat="1" ht="38.25">
      <c r="A27" s="409" t="s">
        <v>5386</v>
      </c>
      <c r="B27" s="410" t="s">
        <v>5387</v>
      </c>
      <c r="C27" s="411">
        <v>24</v>
      </c>
      <c r="D27" s="412" t="s">
        <v>5388</v>
      </c>
      <c r="E27" s="413">
        <v>72326492</v>
      </c>
      <c r="F27" s="414" t="s">
        <v>375</v>
      </c>
      <c r="G27" s="415" t="s">
        <v>376</v>
      </c>
      <c r="H27" s="416" t="s">
        <v>69</v>
      </c>
      <c r="I27" s="409" t="s">
        <v>90</v>
      </c>
      <c r="J27" s="414" t="s">
        <v>5389</v>
      </c>
      <c r="K27" s="416" t="s">
        <v>5317</v>
      </c>
      <c r="L27" s="417">
        <v>104756</v>
      </c>
      <c r="M27" s="414">
        <v>43209</v>
      </c>
      <c r="N27" s="413" t="s">
        <v>720</v>
      </c>
      <c r="O27" s="413" t="s">
        <v>720</v>
      </c>
      <c r="P27" s="418" t="s">
        <v>5390</v>
      </c>
      <c r="Q27" s="419">
        <v>43231</v>
      </c>
      <c r="R27" s="413" t="s">
        <v>720</v>
      </c>
      <c r="S27" s="413" t="s">
        <v>720</v>
      </c>
      <c r="T27" s="413" t="s">
        <v>720</v>
      </c>
      <c r="U27" s="413" t="s">
        <v>720</v>
      </c>
      <c r="V27" s="413" t="s">
        <v>720</v>
      </c>
      <c r="W27" s="413" t="s">
        <v>720</v>
      </c>
      <c r="X27" s="414">
        <v>43252</v>
      </c>
      <c r="Y27" s="416" t="s">
        <v>5285</v>
      </c>
      <c r="Z27" s="420">
        <v>43291</v>
      </c>
      <c r="AA27" s="413">
        <v>2.4900000000000002</v>
      </c>
      <c r="AB27" s="413">
        <v>0.25</v>
      </c>
      <c r="AC27" s="413">
        <v>0.03</v>
      </c>
      <c r="AD27" s="413"/>
      <c r="AE27" s="413">
        <v>4</v>
      </c>
      <c r="AF27" s="413" t="s">
        <v>5391</v>
      </c>
      <c r="AG27" s="413"/>
      <c r="AH27" s="413"/>
      <c r="AI27" s="413"/>
      <c r="AJ27" s="413"/>
      <c r="AK27" s="420"/>
      <c r="AL27" s="416">
        <v>932</v>
      </c>
      <c r="AM27" s="420">
        <v>43462</v>
      </c>
      <c r="AN27" s="413" t="s">
        <v>1156</v>
      </c>
      <c r="AO27" s="416"/>
      <c r="AP27" s="414">
        <v>43509</v>
      </c>
      <c r="AQ27" s="416"/>
      <c r="AR27" s="416"/>
      <c r="AS27" s="416"/>
      <c r="AT27" s="416"/>
      <c r="AU27" s="416"/>
      <c r="AV27" s="416"/>
      <c r="AW27" s="416"/>
      <c r="AX27" s="442" t="s">
        <v>5392</v>
      </c>
      <c r="AY27" s="414">
        <v>43641</v>
      </c>
      <c r="AZ27" s="416"/>
      <c r="BA27" s="416"/>
      <c r="BB27" s="442"/>
      <c r="BC27" s="416"/>
      <c r="BD27" s="416"/>
      <c r="BE27" s="416"/>
      <c r="BF27" s="416"/>
      <c r="BG27" s="416" t="s">
        <v>5341</v>
      </c>
    </row>
    <row r="28" spans="1:60" ht="25.5">
      <c r="A28" s="33" t="s">
        <v>5393</v>
      </c>
      <c r="B28" s="61" t="s">
        <v>5394</v>
      </c>
      <c r="C28" s="35">
        <v>25</v>
      </c>
      <c r="D28" s="48" t="s">
        <v>5395</v>
      </c>
      <c r="E28" s="41">
        <v>6763343</v>
      </c>
      <c r="F28" s="51" t="s">
        <v>1265</v>
      </c>
      <c r="G28" s="225" t="s">
        <v>3027</v>
      </c>
      <c r="H28" s="40" t="s">
        <v>69</v>
      </c>
      <c r="I28" s="33" t="s">
        <v>70</v>
      </c>
      <c r="J28" s="51" t="s">
        <v>4060</v>
      </c>
      <c r="K28" s="40" t="s">
        <v>5317</v>
      </c>
      <c r="L28" s="64">
        <v>105000</v>
      </c>
      <c r="M28" s="51">
        <v>43217</v>
      </c>
      <c r="N28" s="41" t="s">
        <v>720</v>
      </c>
      <c r="O28" s="41" t="s">
        <v>720</v>
      </c>
      <c r="P28" s="44" t="s">
        <v>5396</v>
      </c>
      <c r="Q28" s="45">
        <v>43235</v>
      </c>
      <c r="R28" s="41" t="s">
        <v>720</v>
      </c>
      <c r="S28" s="41" t="s">
        <v>720</v>
      </c>
      <c r="T28" s="41" t="s">
        <v>720</v>
      </c>
      <c r="U28" s="41" t="s">
        <v>720</v>
      </c>
      <c r="V28" s="41" t="s">
        <v>720</v>
      </c>
      <c r="W28" s="41" t="s">
        <v>720</v>
      </c>
      <c r="X28" s="51">
        <v>43252</v>
      </c>
      <c r="Y28" s="40" t="s">
        <v>5285</v>
      </c>
      <c r="Z28" s="43">
        <v>43311</v>
      </c>
      <c r="AA28" s="41">
        <v>60.54</v>
      </c>
      <c r="AB28" s="41">
        <v>21.19</v>
      </c>
      <c r="AC28" s="41">
        <v>0.08</v>
      </c>
      <c r="AD28" s="41"/>
      <c r="AE28" s="41">
        <v>17</v>
      </c>
      <c r="AF28" s="41" t="s">
        <v>5397</v>
      </c>
      <c r="AG28" s="41"/>
      <c r="AH28" s="41" t="s">
        <v>5398</v>
      </c>
      <c r="AI28" s="43">
        <v>43370</v>
      </c>
      <c r="AJ28" s="41" t="s">
        <v>5399</v>
      </c>
      <c r="AK28" s="43">
        <v>43374</v>
      </c>
      <c r="AL28" s="40">
        <v>690</v>
      </c>
      <c r="AM28" s="43">
        <v>43396</v>
      </c>
      <c r="AN28" s="41" t="s">
        <v>1156</v>
      </c>
      <c r="AO28" s="40"/>
      <c r="AP28" s="51">
        <v>43425</v>
      </c>
      <c r="AQ28" s="40"/>
      <c r="AR28" s="40"/>
      <c r="AS28" s="40"/>
      <c r="AT28" s="40"/>
      <c r="AU28" s="40"/>
      <c r="AV28" s="40"/>
      <c r="AW28" s="40"/>
      <c r="AX28" s="442" t="s">
        <v>5400</v>
      </c>
      <c r="AY28" s="51">
        <v>43537</v>
      </c>
      <c r="AZ28" s="40"/>
      <c r="BA28" s="40"/>
      <c r="BB28" s="442">
        <v>585</v>
      </c>
      <c r="BC28" s="51">
        <v>43699</v>
      </c>
      <c r="BD28" s="40"/>
      <c r="BE28" s="40"/>
      <c r="BF28" s="40"/>
      <c r="BG28" s="48" t="s">
        <v>5401</v>
      </c>
    </row>
    <row r="29" spans="1:60" ht="25.5">
      <c r="A29" s="33" t="s">
        <v>5402</v>
      </c>
      <c r="B29" s="61" t="s">
        <v>5403</v>
      </c>
      <c r="C29" s="35">
        <v>26</v>
      </c>
      <c r="D29" s="48" t="s">
        <v>5404</v>
      </c>
      <c r="E29" s="41">
        <v>24156468</v>
      </c>
      <c r="F29" s="51" t="s">
        <v>98</v>
      </c>
      <c r="G29" s="225" t="s">
        <v>1335</v>
      </c>
      <c r="H29" s="40" t="s">
        <v>69</v>
      </c>
      <c r="I29" s="33" t="s">
        <v>90</v>
      </c>
      <c r="J29" s="51" t="s">
        <v>5405</v>
      </c>
      <c r="K29" s="40" t="s">
        <v>427</v>
      </c>
      <c r="L29" s="64">
        <v>104756</v>
      </c>
      <c r="M29" s="51">
        <v>43217</v>
      </c>
      <c r="N29" s="41" t="s">
        <v>720</v>
      </c>
      <c r="O29" s="41" t="s">
        <v>720</v>
      </c>
      <c r="P29" s="44" t="s">
        <v>5406</v>
      </c>
      <c r="Q29" s="45">
        <v>43235</v>
      </c>
      <c r="R29" s="41" t="s">
        <v>720</v>
      </c>
      <c r="S29" s="41" t="s">
        <v>720</v>
      </c>
      <c r="T29" s="41" t="s">
        <v>720</v>
      </c>
      <c r="U29" s="41" t="s">
        <v>720</v>
      </c>
      <c r="V29" s="41" t="s">
        <v>720</v>
      </c>
      <c r="W29" s="41" t="s">
        <v>720</v>
      </c>
      <c r="X29" s="51">
        <v>43252</v>
      </c>
      <c r="Y29" s="40" t="s">
        <v>4938</v>
      </c>
      <c r="Z29" s="43">
        <v>43276</v>
      </c>
      <c r="AA29" s="41">
        <v>0.74</v>
      </c>
      <c r="AB29" s="41">
        <v>0.36</v>
      </c>
      <c r="AC29" s="41">
        <v>8.9999999999999993E-3</v>
      </c>
      <c r="AD29" s="41"/>
      <c r="AE29" s="41">
        <v>5</v>
      </c>
      <c r="AF29" s="41" t="s">
        <v>5407</v>
      </c>
      <c r="AG29" s="41"/>
      <c r="AH29" s="41"/>
      <c r="AI29" s="41"/>
      <c r="AJ29" s="41"/>
      <c r="AK29" s="41"/>
      <c r="AL29" s="40">
        <v>435</v>
      </c>
      <c r="AM29" s="43">
        <v>43297</v>
      </c>
      <c r="AN29" s="41" t="s">
        <v>1156</v>
      </c>
      <c r="AO29" s="40"/>
      <c r="AP29" s="51">
        <v>43318</v>
      </c>
      <c r="AQ29" s="40"/>
      <c r="AR29" s="40"/>
      <c r="AS29" s="40"/>
      <c r="AT29" s="40"/>
      <c r="AU29" s="40"/>
      <c r="AV29" s="40"/>
      <c r="AW29" s="40"/>
      <c r="AX29" s="442"/>
      <c r="AY29" s="40"/>
      <c r="AZ29" s="40"/>
      <c r="BA29" s="40"/>
      <c r="BB29" s="442"/>
      <c r="BC29" s="40"/>
      <c r="BD29" s="40"/>
      <c r="BE29" s="40"/>
      <c r="BF29" s="40"/>
      <c r="BG29" s="48" t="s">
        <v>5257</v>
      </c>
    </row>
    <row r="30" spans="1:60" ht="38.25">
      <c r="A30" s="33" t="s">
        <v>5408</v>
      </c>
      <c r="B30" s="61" t="s">
        <v>5409</v>
      </c>
      <c r="C30" s="35">
        <v>27</v>
      </c>
      <c r="D30" s="48" t="s">
        <v>5410</v>
      </c>
      <c r="E30" s="41">
        <v>3023757</v>
      </c>
      <c r="F30" s="51" t="s">
        <v>5411</v>
      </c>
      <c r="G30" s="225" t="s">
        <v>1064</v>
      </c>
      <c r="H30" s="40" t="s">
        <v>69</v>
      </c>
      <c r="I30" s="33" t="s">
        <v>142</v>
      </c>
      <c r="J30" s="51" t="s">
        <v>1194</v>
      </c>
      <c r="K30" s="40" t="s">
        <v>120</v>
      </c>
      <c r="L30" s="64">
        <v>138402</v>
      </c>
      <c r="M30" s="51">
        <v>43020</v>
      </c>
      <c r="N30" s="41" t="s">
        <v>720</v>
      </c>
      <c r="O30" s="41" t="s">
        <v>720</v>
      </c>
      <c r="P30" s="44" t="s">
        <v>1958</v>
      </c>
      <c r="Q30" s="45">
        <v>43235</v>
      </c>
      <c r="R30" s="41" t="s">
        <v>720</v>
      </c>
      <c r="S30" s="41" t="s">
        <v>720</v>
      </c>
      <c r="T30" s="41" t="s">
        <v>720</v>
      </c>
      <c r="U30" s="41" t="s">
        <v>720</v>
      </c>
      <c r="V30" s="41" t="s">
        <v>720</v>
      </c>
      <c r="W30" s="41" t="s">
        <v>720</v>
      </c>
      <c r="X30" s="51">
        <v>43256</v>
      </c>
      <c r="Y30" s="40" t="s">
        <v>5285</v>
      </c>
      <c r="Z30" s="43">
        <v>43292</v>
      </c>
      <c r="AA30" s="41">
        <v>910.12</v>
      </c>
      <c r="AB30" s="41">
        <v>637.09</v>
      </c>
      <c r="AC30" s="41">
        <v>0.104</v>
      </c>
      <c r="AD30" s="41"/>
      <c r="AE30" s="41" t="s">
        <v>1899</v>
      </c>
      <c r="AF30" s="41" t="s">
        <v>5412</v>
      </c>
      <c r="AG30" s="41"/>
      <c r="AH30" s="41" t="s">
        <v>5413</v>
      </c>
      <c r="AI30" s="43">
        <v>43368</v>
      </c>
      <c r="AJ30" s="41" t="s">
        <v>5414</v>
      </c>
      <c r="AK30" s="43">
        <v>43406</v>
      </c>
      <c r="AL30" s="40">
        <v>836</v>
      </c>
      <c r="AM30" s="43">
        <v>43438</v>
      </c>
      <c r="AN30" s="41" t="s">
        <v>1156</v>
      </c>
      <c r="AO30" s="40"/>
      <c r="AP30" s="51">
        <v>43452</v>
      </c>
      <c r="AQ30" s="40"/>
      <c r="AR30" s="40"/>
      <c r="AS30" s="40"/>
      <c r="AT30" s="40"/>
      <c r="AU30" s="40"/>
      <c r="AV30" s="40"/>
      <c r="AW30" s="40"/>
      <c r="AX30" s="442"/>
      <c r="AY30" s="40"/>
      <c r="AZ30" s="40"/>
      <c r="BA30" s="40"/>
      <c r="BB30" s="442"/>
      <c r="BC30" s="40"/>
      <c r="BD30" s="40"/>
      <c r="BE30" s="40"/>
      <c r="BF30" s="40"/>
      <c r="BG30" s="40" t="s">
        <v>5415</v>
      </c>
    </row>
    <row r="31" spans="1:60" ht="25.5">
      <c r="A31" s="33" t="s">
        <v>5416</v>
      </c>
      <c r="B31" s="61" t="s">
        <v>5417</v>
      </c>
      <c r="C31" s="35">
        <v>28</v>
      </c>
      <c r="D31" s="48" t="s">
        <v>5418</v>
      </c>
      <c r="E31" s="41">
        <v>4137324</v>
      </c>
      <c r="F31" s="51" t="s">
        <v>474</v>
      </c>
      <c r="G31" s="225" t="s">
        <v>1645</v>
      </c>
      <c r="H31" s="40" t="s">
        <v>69</v>
      </c>
      <c r="I31" s="33" t="s">
        <v>90</v>
      </c>
      <c r="J31" s="51" t="s">
        <v>100</v>
      </c>
      <c r="K31" s="40" t="s">
        <v>72</v>
      </c>
      <c r="L31" s="64">
        <v>104756</v>
      </c>
      <c r="M31" s="51">
        <v>43222</v>
      </c>
      <c r="N31" s="41" t="s">
        <v>720</v>
      </c>
      <c r="O31" s="41" t="s">
        <v>720</v>
      </c>
      <c r="P31" s="44" t="s">
        <v>5419</v>
      </c>
      <c r="Q31" s="45">
        <v>43231</v>
      </c>
      <c r="R31" s="41" t="s">
        <v>720</v>
      </c>
      <c r="S31" s="41" t="s">
        <v>720</v>
      </c>
      <c r="T31" s="41" t="s">
        <v>720</v>
      </c>
      <c r="U31" s="41" t="s">
        <v>720</v>
      </c>
      <c r="V31" s="41" t="s">
        <v>720</v>
      </c>
      <c r="W31" s="41" t="s">
        <v>720</v>
      </c>
      <c r="X31" s="51">
        <v>43256</v>
      </c>
      <c r="Y31" s="40" t="s">
        <v>4938</v>
      </c>
      <c r="Z31" s="43">
        <v>43266</v>
      </c>
      <c r="AA31" s="41"/>
      <c r="AB31" s="41"/>
      <c r="AC31" s="41">
        <v>2E-3</v>
      </c>
      <c r="AD31" s="41"/>
      <c r="AE31" s="41" t="s">
        <v>72</v>
      </c>
      <c r="AF31" s="41"/>
      <c r="AG31" s="41"/>
      <c r="AH31" s="41" t="s">
        <v>5420</v>
      </c>
      <c r="AI31" s="43">
        <v>43321</v>
      </c>
      <c r="AJ31" s="41" t="s">
        <v>5421</v>
      </c>
      <c r="AK31" s="41"/>
      <c r="AL31" s="40">
        <v>632</v>
      </c>
      <c r="AM31" s="43">
        <v>43370</v>
      </c>
      <c r="AN31" s="41" t="s">
        <v>1156</v>
      </c>
      <c r="AO31" s="40"/>
      <c r="AP31" s="51">
        <v>43410</v>
      </c>
      <c r="AQ31" s="40"/>
      <c r="AR31" s="40"/>
      <c r="AS31" s="40"/>
      <c r="AT31" s="40"/>
      <c r="AU31" s="40"/>
      <c r="AV31" s="40"/>
      <c r="AW31" s="40"/>
      <c r="AX31" s="442"/>
      <c r="AY31" s="40"/>
      <c r="AZ31" s="40"/>
      <c r="BA31" s="40"/>
      <c r="BB31" s="442"/>
      <c r="BC31" s="40"/>
      <c r="BD31" s="40"/>
      <c r="BE31" s="40"/>
      <c r="BF31" s="40"/>
      <c r="BG31" s="48" t="s">
        <v>10021</v>
      </c>
      <c r="BH31" t="s">
        <v>1986</v>
      </c>
    </row>
    <row r="32" spans="1:60" ht="25.5">
      <c r="A32" s="33" t="s">
        <v>5422</v>
      </c>
      <c r="B32" s="61" t="s">
        <v>5423</v>
      </c>
      <c r="C32" s="35">
        <v>29</v>
      </c>
      <c r="D32" s="48" t="s">
        <v>5424</v>
      </c>
      <c r="E32" s="41">
        <v>72326350</v>
      </c>
      <c r="F32" s="51" t="s">
        <v>375</v>
      </c>
      <c r="G32" s="225" t="s">
        <v>5425</v>
      </c>
      <c r="H32" s="40" t="s">
        <v>69</v>
      </c>
      <c r="I32" s="33" t="s">
        <v>90</v>
      </c>
      <c r="J32" s="51" t="s">
        <v>100</v>
      </c>
      <c r="K32" s="40" t="s">
        <v>5317</v>
      </c>
      <c r="L32" s="64">
        <v>104756</v>
      </c>
      <c r="M32" s="51">
        <v>43224</v>
      </c>
      <c r="N32" s="41" t="s">
        <v>720</v>
      </c>
      <c r="O32" s="41" t="s">
        <v>720</v>
      </c>
      <c r="P32" s="44" t="s">
        <v>5426</v>
      </c>
      <c r="Q32" s="45">
        <v>43237</v>
      </c>
      <c r="R32" s="41" t="s">
        <v>720</v>
      </c>
      <c r="S32" s="41" t="s">
        <v>720</v>
      </c>
      <c r="T32" s="41" t="s">
        <v>720</v>
      </c>
      <c r="U32" s="41" t="s">
        <v>720</v>
      </c>
      <c r="V32" s="41" t="s">
        <v>720</v>
      </c>
      <c r="W32" s="41" t="s">
        <v>720</v>
      </c>
      <c r="X32" s="51">
        <v>43263</v>
      </c>
      <c r="Y32" s="40" t="s">
        <v>4803</v>
      </c>
      <c r="Z32" s="43">
        <v>43381</v>
      </c>
      <c r="AA32" s="41">
        <v>0.19</v>
      </c>
      <c r="AB32" s="41">
        <v>0.08</v>
      </c>
      <c r="AC32" s="41">
        <v>7.4999999999999997E-2</v>
      </c>
      <c r="AD32" s="41"/>
      <c r="AE32" s="41">
        <v>25</v>
      </c>
      <c r="AF32" s="41"/>
      <c r="AG32" s="41"/>
      <c r="AH32" s="41"/>
      <c r="AI32" s="41"/>
      <c r="AJ32" s="41"/>
      <c r="AK32" s="41"/>
      <c r="AL32" s="40">
        <v>712</v>
      </c>
      <c r="AM32" s="43">
        <v>43398</v>
      </c>
      <c r="AN32" s="41" t="s">
        <v>1156</v>
      </c>
      <c r="AO32" s="40"/>
      <c r="AP32" s="51">
        <v>43412</v>
      </c>
      <c r="AQ32" s="40"/>
      <c r="AR32" s="40"/>
      <c r="AS32" s="40"/>
      <c r="AT32" s="40"/>
      <c r="AU32" s="40"/>
      <c r="AV32" s="40"/>
      <c r="AW32" s="40"/>
      <c r="AX32" s="442"/>
      <c r="AY32" s="40"/>
      <c r="AZ32" s="40"/>
      <c r="BA32" s="40"/>
      <c r="BB32" s="442"/>
      <c r="BC32" s="40"/>
      <c r="BD32" s="40"/>
      <c r="BE32" s="40"/>
      <c r="BF32" s="40"/>
      <c r="BG32" s="48" t="s">
        <v>5257</v>
      </c>
    </row>
    <row r="33" spans="1:61" ht="38.25">
      <c r="A33" s="33" t="s">
        <v>5427</v>
      </c>
      <c r="B33" s="61" t="s">
        <v>5428</v>
      </c>
      <c r="C33" s="35">
        <v>30</v>
      </c>
      <c r="D33" s="48" t="s">
        <v>1362</v>
      </c>
      <c r="E33" s="41">
        <v>6742999</v>
      </c>
      <c r="F33" s="51" t="s">
        <v>1265</v>
      </c>
      <c r="G33" s="225" t="s">
        <v>163</v>
      </c>
      <c r="H33" s="40" t="s">
        <v>69</v>
      </c>
      <c r="I33" s="33" t="s">
        <v>90</v>
      </c>
      <c r="J33" s="51" t="s">
        <v>1363</v>
      </c>
      <c r="K33" s="40" t="s">
        <v>5237</v>
      </c>
      <c r="L33" s="64">
        <v>104756</v>
      </c>
      <c r="M33" s="51">
        <v>43217</v>
      </c>
      <c r="N33" s="41" t="s">
        <v>720</v>
      </c>
      <c r="O33" s="41" t="s">
        <v>720</v>
      </c>
      <c r="P33" s="44" t="s">
        <v>5429</v>
      </c>
      <c r="Q33" s="45">
        <v>43242</v>
      </c>
      <c r="R33" s="41" t="s">
        <v>720</v>
      </c>
      <c r="S33" s="41" t="s">
        <v>720</v>
      </c>
      <c r="T33" s="41" t="s">
        <v>720</v>
      </c>
      <c r="U33" s="41" t="s">
        <v>720</v>
      </c>
      <c r="V33" s="41" t="s">
        <v>720</v>
      </c>
      <c r="W33" s="41" t="s">
        <v>720</v>
      </c>
      <c r="X33" s="51">
        <v>43265</v>
      </c>
      <c r="Y33" s="40" t="s">
        <v>4803</v>
      </c>
      <c r="Z33" s="43">
        <v>43381</v>
      </c>
      <c r="AA33" s="41">
        <v>8.2799999999999994</v>
      </c>
      <c r="AB33" s="41">
        <v>2.3199999999999998</v>
      </c>
      <c r="AC33" s="41">
        <v>0.14099999999999999</v>
      </c>
      <c r="AD33" s="41"/>
      <c r="AE33" s="41">
        <v>6</v>
      </c>
      <c r="AF33" s="41"/>
      <c r="AG33" s="41"/>
      <c r="AH33" s="41"/>
      <c r="AI33" s="41"/>
      <c r="AJ33" s="41"/>
      <c r="AK33" s="41"/>
      <c r="AL33" s="40">
        <v>905</v>
      </c>
      <c r="AM33" s="43">
        <v>43461</v>
      </c>
      <c r="AN33" s="41" t="s">
        <v>1156</v>
      </c>
      <c r="AO33" s="40"/>
      <c r="AP33" s="51">
        <v>43504</v>
      </c>
      <c r="AQ33" s="40"/>
      <c r="AR33" s="40"/>
      <c r="AS33" s="40"/>
      <c r="AT33" s="40"/>
      <c r="AU33" s="40"/>
      <c r="AV33" s="40"/>
      <c r="AW33" s="40"/>
      <c r="AX33" s="442"/>
      <c r="AY33" s="40"/>
      <c r="AZ33" s="40"/>
      <c r="BA33" s="40"/>
      <c r="BB33" s="442"/>
      <c r="BC33" s="40"/>
      <c r="BD33" s="40"/>
      <c r="BE33" s="40"/>
      <c r="BF33" s="40"/>
      <c r="BG33" s="48" t="s">
        <v>5257</v>
      </c>
    </row>
    <row r="34" spans="1:61" ht="38.25">
      <c r="A34" s="33" t="s">
        <v>5430</v>
      </c>
      <c r="B34" s="61" t="s">
        <v>5431</v>
      </c>
      <c r="C34" s="35">
        <v>31</v>
      </c>
      <c r="D34" s="48" t="s">
        <v>5432</v>
      </c>
      <c r="E34" s="41">
        <v>4286404</v>
      </c>
      <c r="F34" s="51" t="s">
        <v>1064</v>
      </c>
      <c r="G34" s="225" t="s">
        <v>661</v>
      </c>
      <c r="H34" s="40" t="s">
        <v>69</v>
      </c>
      <c r="I34" s="33" t="s">
        <v>70</v>
      </c>
      <c r="J34" s="51" t="s">
        <v>5433</v>
      </c>
      <c r="K34" s="40" t="s">
        <v>4255</v>
      </c>
      <c r="L34" s="64">
        <v>104756</v>
      </c>
      <c r="M34" s="51">
        <v>43220</v>
      </c>
      <c r="N34" s="41" t="s">
        <v>720</v>
      </c>
      <c r="O34" s="41" t="s">
        <v>720</v>
      </c>
      <c r="P34" s="44" t="s">
        <v>5434</v>
      </c>
      <c r="Q34" s="45">
        <v>43256</v>
      </c>
      <c r="R34" s="41" t="s">
        <v>720</v>
      </c>
      <c r="S34" s="41" t="s">
        <v>720</v>
      </c>
      <c r="T34" s="41" t="s">
        <v>720</v>
      </c>
      <c r="U34" s="41" t="s">
        <v>720</v>
      </c>
      <c r="V34" s="41" t="s">
        <v>720</v>
      </c>
      <c r="W34" s="41" t="s">
        <v>720</v>
      </c>
      <c r="X34" s="51">
        <v>43279</v>
      </c>
      <c r="Y34" s="40" t="s">
        <v>5256</v>
      </c>
      <c r="Z34" s="43">
        <v>43339</v>
      </c>
      <c r="AA34" s="41">
        <v>6.09</v>
      </c>
      <c r="AB34" s="41">
        <v>1.28</v>
      </c>
      <c r="AC34" s="41">
        <v>4.4999999999999998E-2</v>
      </c>
      <c r="AD34" s="41"/>
      <c r="AE34" s="41">
        <v>5</v>
      </c>
      <c r="AF34" s="41" t="s">
        <v>5435</v>
      </c>
      <c r="AG34" s="41"/>
      <c r="AH34" s="41"/>
      <c r="AI34" s="41"/>
      <c r="AJ34" s="41"/>
      <c r="AK34" s="41"/>
      <c r="AL34" s="40">
        <v>594</v>
      </c>
      <c r="AM34" s="43">
        <v>43356</v>
      </c>
      <c r="AN34" s="41" t="s">
        <v>1156</v>
      </c>
      <c r="AO34" s="40"/>
      <c r="AP34" s="51">
        <v>43392</v>
      </c>
      <c r="AQ34" s="40"/>
      <c r="AR34" s="40"/>
      <c r="AS34" s="40"/>
      <c r="AT34" s="40"/>
      <c r="AU34" s="40"/>
      <c r="AV34" s="40"/>
      <c r="AW34" s="40"/>
      <c r="AX34" s="442"/>
      <c r="AY34" s="40"/>
      <c r="AZ34" s="40"/>
      <c r="BA34" s="40"/>
      <c r="BB34" s="442"/>
      <c r="BC34" s="40"/>
      <c r="BD34" s="40"/>
      <c r="BE34" s="40"/>
      <c r="BF34" s="40"/>
      <c r="BG34" s="48" t="s">
        <v>5257</v>
      </c>
    </row>
    <row r="35" spans="1:61" ht="25.5">
      <c r="A35" s="33" t="s">
        <v>5436</v>
      </c>
      <c r="B35" s="61" t="s">
        <v>5437</v>
      </c>
      <c r="C35" s="35">
        <v>32</v>
      </c>
      <c r="D35" s="48" t="s">
        <v>5438</v>
      </c>
      <c r="E35" s="41">
        <v>1009392</v>
      </c>
      <c r="F35" s="51" t="s">
        <v>719</v>
      </c>
      <c r="G35" s="225" t="s">
        <v>5439</v>
      </c>
      <c r="H35" s="40" t="s">
        <v>69</v>
      </c>
      <c r="I35" s="33" t="s">
        <v>70</v>
      </c>
      <c r="J35" s="51" t="s">
        <v>100</v>
      </c>
      <c r="K35" s="40" t="s">
        <v>5440</v>
      </c>
      <c r="L35" s="64" t="s">
        <v>5441</v>
      </c>
      <c r="M35" s="51" t="s">
        <v>5442</v>
      </c>
      <c r="N35" s="41" t="s">
        <v>720</v>
      </c>
      <c r="O35" s="41" t="s">
        <v>720</v>
      </c>
      <c r="P35" s="44" t="s">
        <v>5443</v>
      </c>
      <c r="Q35" s="45">
        <v>43249</v>
      </c>
      <c r="R35" s="41" t="s">
        <v>720</v>
      </c>
      <c r="S35" s="41" t="s">
        <v>720</v>
      </c>
      <c r="T35" s="41" t="s">
        <v>720</v>
      </c>
      <c r="U35" s="41" t="s">
        <v>720</v>
      </c>
      <c r="V35" s="41" t="s">
        <v>720</v>
      </c>
      <c r="W35" s="41" t="s">
        <v>720</v>
      </c>
      <c r="X35" s="51">
        <v>43277</v>
      </c>
      <c r="Y35" s="40" t="s">
        <v>5285</v>
      </c>
      <c r="Z35" s="43">
        <v>43311</v>
      </c>
      <c r="AA35" s="41">
        <v>3.46</v>
      </c>
      <c r="AB35" s="41"/>
      <c r="AC35" s="41" t="s">
        <v>5444</v>
      </c>
      <c r="AD35" s="41"/>
      <c r="AE35" s="275"/>
      <c r="AF35" s="41" t="s">
        <v>5445</v>
      </c>
      <c r="AG35" s="41"/>
      <c r="AH35" s="41"/>
      <c r="AI35" s="41"/>
      <c r="AJ35" s="41"/>
      <c r="AK35" s="41"/>
      <c r="AL35" s="40">
        <v>639</v>
      </c>
      <c r="AM35" s="43">
        <v>43370</v>
      </c>
      <c r="AN35" s="41" t="s">
        <v>1156</v>
      </c>
      <c r="AO35" s="40"/>
      <c r="AP35" s="266"/>
      <c r="AQ35" s="40"/>
      <c r="AR35" s="40"/>
      <c r="AS35" s="40"/>
      <c r="AT35" s="40"/>
      <c r="AU35" s="40"/>
      <c r="AV35" s="40"/>
      <c r="AW35" s="40"/>
      <c r="AX35" s="442" t="s">
        <v>5446</v>
      </c>
      <c r="AY35" s="51">
        <v>43461</v>
      </c>
      <c r="AZ35" s="40"/>
      <c r="BA35" s="40"/>
      <c r="BB35" s="442"/>
      <c r="BC35" s="51"/>
      <c r="BD35" s="40"/>
      <c r="BE35" s="40"/>
      <c r="BF35" s="40"/>
      <c r="BG35" s="40" t="s">
        <v>5447</v>
      </c>
    </row>
    <row r="36" spans="1:61" ht="51.75">
      <c r="A36" s="33" t="s">
        <v>5448</v>
      </c>
      <c r="B36" s="61" t="s">
        <v>5449</v>
      </c>
      <c r="C36" s="35">
        <v>33</v>
      </c>
      <c r="D36" s="48" t="s">
        <v>5450</v>
      </c>
      <c r="E36" s="41" t="s">
        <v>5451</v>
      </c>
      <c r="F36" s="51" t="s">
        <v>78</v>
      </c>
      <c r="G36" s="225" t="s">
        <v>5452</v>
      </c>
      <c r="H36" s="40" t="s">
        <v>69</v>
      </c>
      <c r="I36" s="33" t="s">
        <v>142</v>
      </c>
      <c r="J36" s="51" t="s">
        <v>614</v>
      </c>
      <c r="K36" s="40" t="s">
        <v>325</v>
      </c>
      <c r="L36" s="64">
        <v>596666</v>
      </c>
      <c r="M36" s="51">
        <v>43214</v>
      </c>
      <c r="N36" s="41" t="s">
        <v>720</v>
      </c>
      <c r="O36" s="41" t="s">
        <v>720</v>
      </c>
      <c r="P36" s="44" t="s">
        <v>5453</v>
      </c>
      <c r="Q36" s="45">
        <v>43249</v>
      </c>
      <c r="R36" s="41" t="s">
        <v>720</v>
      </c>
      <c r="S36" s="41" t="s">
        <v>720</v>
      </c>
      <c r="T36" s="41" t="s">
        <v>720</v>
      </c>
      <c r="U36" s="41" t="s">
        <v>720</v>
      </c>
      <c r="V36" s="41" t="s">
        <v>720</v>
      </c>
      <c r="W36" s="41" t="s">
        <v>720</v>
      </c>
      <c r="X36" s="51">
        <v>43273</v>
      </c>
      <c r="Y36" s="40" t="s">
        <v>5285</v>
      </c>
      <c r="Z36" s="43">
        <v>43298</v>
      </c>
      <c r="AA36" s="41"/>
      <c r="AB36" s="41"/>
      <c r="AC36" s="41">
        <v>1.3</v>
      </c>
      <c r="AD36" s="41"/>
      <c r="AE36" s="41" t="s">
        <v>325</v>
      </c>
      <c r="AF36" s="41"/>
      <c r="AG36" s="41"/>
      <c r="AH36" s="41"/>
      <c r="AI36" s="41"/>
      <c r="AJ36" s="41"/>
      <c r="AK36" s="41"/>
      <c r="AL36" s="40">
        <v>464</v>
      </c>
      <c r="AM36" s="43">
        <v>43312</v>
      </c>
      <c r="AN36" s="41" t="s">
        <v>1156</v>
      </c>
      <c r="AO36" s="40"/>
      <c r="AP36" s="51">
        <v>43312</v>
      </c>
      <c r="AQ36" s="40"/>
      <c r="AR36" s="40"/>
      <c r="AS36" s="40"/>
      <c r="AT36" s="40"/>
      <c r="AU36" s="40"/>
      <c r="AV36" s="40"/>
      <c r="AW36" s="40"/>
      <c r="AX36" s="442" t="s">
        <v>5454</v>
      </c>
      <c r="AY36" s="51">
        <v>43371</v>
      </c>
      <c r="AZ36" s="40"/>
      <c r="BA36" s="51"/>
      <c r="BB36" s="442"/>
      <c r="BC36" s="40"/>
      <c r="BD36" s="40"/>
      <c r="BE36" s="40"/>
      <c r="BF36" s="40"/>
      <c r="BG36" s="276" t="s">
        <v>5455</v>
      </c>
    </row>
    <row r="37" spans="1:61" ht="25.5">
      <c r="A37" s="33" t="s">
        <v>5456</v>
      </c>
      <c r="B37" s="61" t="s">
        <v>5457</v>
      </c>
      <c r="C37" s="35">
        <v>34</v>
      </c>
      <c r="D37" s="48" t="s">
        <v>5458</v>
      </c>
      <c r="E37" s="41">
        <v>17150763</v>
      </c>
      <c r="F37" s="51" t="s">
        <v>5459</v>
      </c>
      <c r="G37" s="225" t="s">
        <v>5460</v>
      </c>
      <c r="H37" s="40" t="s">
        <v>69</v>
      </c>
      <c r="I37" s="33" t="s">
        <v>1602</v>
      </c>
      <c r="J37" s="51" t="s">
        <v>5461</v>
      </c>
      <c r="K37" s="40" t="s">
        <v>72</v>
      </c>
      <c r="L37" s="64">
        <v>481250</v>
      </c>
      <c r="M37" s="51">
        <v>43208</v>
      </c>
      <c r="N37" s="41" t="s">
        <v>720</v>
      </c>
      <c r="O37" s="41" t="s">
        <v>720</v>
      </c>
      <c r="P37" s="44" t="s">
        <v>5462</v>
      </c>
      <c r="Q37" s="45">
        <v>43249</v>
      </c>
      <c r="R37" s="41" t="s">
        <v>720</v>
      </c>
      <c r="S37" s="41" t="s">
        <v>720</v>
      </c>
      <c r="T37" s="41" t="s">
        <v>720</v>
      </c>
      <c r="U37" s="41" t="s">
        <v>720</v>
      </c>
      <c r="V37" s="41" t="s">
        <v>720</v>
      </c>
      <c r="W37" s="41" t="s">
        <v>720</v>
      </c>
      <c r="X37" s="51">
        <v>43273</v>
      </c>
      <c r="Y37" s="40" t="s">
        <v>5285</v>
      </c>
      <c r="Z37" s="43">
        <v>43297</v>
      </c>
      <c r="AA37" s="41">
        <v>8.76</v>
      </c>
      <c r="AB37" s="41">
        <v>6.32</v>
      </c>
      <c r="AC37" s="41">
        <v>2.5</v>
      </c>
      <c r="AD37" s="41"/>
      <c r="AE37" s="41" t="s">
        <v>72</v>
      </c>
      <c r="AF37" s="41"/>
      <c r="AG37" s="41"/>
      <c r="AH37" s="41" t="s">
        <v>5463</v>
      </c>
      <c r="AI37" s="43">
        <v>43439</v>
      </c>
      <c r="AJ37" s="41" t="s">
        <v>5464</v>
      </c>
      <c r="AK37" s="43">
        <v>43446</v>
      </c>
      <c r="AL37" s="40">
        <v>931</v>
      </c>
      <c r="AM37" s="43">
        <v>43462</v>
      </c>
      <c r="AN37" s="41" t="s">
        <v>1156</v>
      </c>
      <c r="AO37" s="40"/>
      <c r="AP37" s="51">
        <v>43510</v>
      </c>
      <c r="AQ37" s="40"/>
      <c r="AR37" s="40"/>
      <c r="AS37" s="40"/>
      <c r="AT37" s="40"/>
      <c r="AU37" s="40"/>
      <c r="AV37" s="40"/>
      <c r="AW37" s="40"/>
      <c r="AX37" s="442"/>
      <c r="AY37" s="40"/>
      <c r="AZ37" s="40"/>
      <c r="BA37" s="40"/>
      <c r="BB37" s="442"/>
      <c r="BC37" s="40"/>
      <c r="BD37" s="40"/>
      <c r="BE37" s="40"/>
      <c r="BF37" s="40"/>
      <c r="BG37" s="48" t="s">
        <v>5257</v>
      </c>
    </row>
    <row r="38" spans="1:61" ht="30">
      <c r="A38" s="33" t="s">
        <v>5465</v>
      </c>
      <c r="B38" s="61" t="s">
        <v>5466</v>
      </c>
      <c r="C38" s="35">
        <v>35</v>
      </c>
      <c r="D38" s="48" t="s">
        <v>5467</v>
      </c>
      <c r="E38" s="41">
        <v>24163406</v>
      </c>
      <c r="F38" s="51" t="s">
        <v>474</v>
      </c>
      <c r="G38" s="225" t="s">
        <v>5468</v>
      </c>
      <c r="H38" s="40" t="s">
        <v>69</v>
      </c>
      <c r="I38" s="33" t="s">
        <v>90</v>
      </c>
      <c r="J38" s="51" t="s">
        <v>100</v>
      </c>
      <c r="K38" s="40" t="s">
        <v>427</v>
      </c>
      <c r="L38" s="64">
        <v>104756</v>
      </c>
      <c r="M38" s="51">
        <v>43237</v>
      </c>
      <c r="N38" s="41" t="s">
        <v>720</v>
      </c>
      <c r="O38" s="41" t="s">
        <v>720</v>
      </c>
      <c r="P38" s="44" t="s">
        <v>5469</v>
      </c>
      <c r="Q38" s="45">
        <v>43257</v>
      </c>
      <c r="R38" s="41" t="s">
        <v>720</v>
      </c>
      <c r="S38" s="41" t="s">
        <v>720</v>
      </c>
      <c r="T38" s="41" t="s">
        <v>720</v>
      </c>
      <c r="U38" s="41" t="s">
        <v>720</v>
      </c>
      <c r="V38" s="41" t="s">
        <v>720</v>
      </c>
      <c r="W38" s="41" t="s">
        <v>720</v>
      </c>
      <c r="X38" s="51">
        <v>43280</v>
      </c>
      <c r="Y38" s="40" t="s">
        <v>5285</v>
      </c>
      <c r="Z38" s="43">
        <v>43311</v>
      </c>
      <c r="AA38" s="41">
        <v>5.0000000000000001E-3</v>
      </c>
      <c r="AB38" s="41"/>
      <c r="AC38" s="41">
        <v>5.0000000000000001E-3</v>
      </c>
      <c r="AD38" s="41"/>
      <c r="AE38" s="41">
        <v>4</v>
      </c>
      <c r="AF38" s="41" t="s">
        <v>5470</v>
      </c>
      <c r="AG38" s="41"/>
      <c r="AH38" s="41"/>
      <c r="AI38" s="41"/>
      <c r="AJ38" s="41"/>
      <c r="AK38" s="41"/>
      <c r="AL38" s="40">
        <v>586</v>
      </c>
      <c r="AM38" s="43">
        <v>43355</v>
      </c>
      <c r="AN38" s="41" t="s">
        <v>1156</v>
      </c>
      <c r="AO38" s="40"/>
      <c r="AP38" s="51">
        <v>43376</v>
      </c>
      <c r="AQ38" s="40"/>
      <c r="AR38" s="40"/>
      <c r="AS38" s="40"/>
      <c r="AT38" s="40"/>
      <c r="AU38" s="40"/>
      <c r="AV38" s="40"/>
      <c r="AW38" s="40"/>
      <c r="AX38" s="442"/>
      <c r="AY38" s="40"/>
      <c r="AZ38" s="40"/>
      <c r="BA38" s="40"/>
      <c r="BB38" s="442"/>
      <c r="BC38" s="40"/>
      <c r="BD38" s="40" t="s">
        <v>987</v>
      </c>
      <c r="BE38" s="40" t="s">
        <v>987</v>
      </c>
      <c r="BF38" s="40" t="s">
        <v>987</v>
      </c>
      <c r="BG38" s="48" t="s">
        <v>10606</v>
      </c>
      <c r="BH38" s="277" t="s">
        <v>10607</v>
      </c>
    </row>
    <row r="39" spans="1:61" ht="25.5">
      <c r="A39" s="33" t="s">
        <v>5471</v>
      </c>
      <c r="B39" s="61" t="s">
        <v>5472</v>
      </c>
      <c r="C39" s="35">
        <v>36</v>
      </c>
      <c r="D39" s="48" t="s">
        <v>5473</v>
      </c>
      <c r="E39" s="41" t="s">
        <v>5474</v>
      </c>
      <c r="F39" s="51" t="s">
        <v>1235</v>
      </c>
      <c r="G39" s="225" t="s">
        <v>2352</v>
      </c>
      <c r="H39" s="40" t="s">
        <v>69</v>
      </c>
      <c r="I39" s="33" t="s">
        <v>90</v>
      </c>
      <c r="J39" s="51" t="s">
        <v>4060</v>
      </c>
      <c r="K39" s="40" t="s">
        <v>3190</v>
      </c>
      <c r="L39" s="64">
        <v>104756</v>
      </c>
      <c r="M39" s="51">
        <v>43227</v>
      </c>
      <c r="N39" s="41" t="s">
        <v>720</v>
      </c>
      <c r="O39" s="41" t="s">
        <v>720</v>
      </c>
      <c r="P39" s="44" t="s">
        <v>5475</v>
      </c>
      <c r="Q39" s="45">
        <v>43257</v>
      </c>
      <c r="R39" s="41" t="s">
        <v>720</v>
      </c>
      <c r="S39" s="41" t="s">
        <v>720</v>
      </c>
      <c r="T39" s="41" t="s">
        <v>720</v>
      </c>
      <c r="U39" s="41" t="s">
        <v>720</v>
      </c>
      <c r="V39" s="41" t="s">
        <v>720</v>
      </c>
      <c r="W39" s="41" t="s">
        <v>720</v>
      </c>
      <c r="X39" s="51">
        <v>43280</v>
      </c>
      <c r="Y39" s="40" t="s">
        <v>5285</v>
      </c>
      <c r="Z39" s="43">
        <v>43302</v>
      </c>
      <c r="AA39" s="41">
        <v>4.16</v>
      </c>
      <c r="AB39" s="41">
        <v>2.04</v>
      </c>
      <c r="AC39" s="41">
        <v>0.57499999999999996</v>
      </c>
      <c r="AD39" s="41"/>
      <c r="AE39" s="41">
        <v>170</v>
      </c>
      <c r="AF39" s="41" t="s">
        <v>5476</v>
      </c>
      <c r="AG39" s="41"/>
      <c r="AH39" s="41"/>
      <c r="AI39" s="41"/>
      <c r="AJ39" s="41"/>
      <c r="AK39" s="41"/>
      <c r="AL39" s="40">
        <v>484</v>
      </c>
      <c r="AM39" s="43">
        <v>43321</v>
      </c>
      <c r="AN39" s="41" t="s">
        <v>1156</v>
      </c>
      <c r="AO39" s="40"/>
      <c r="AP39" s="51">
        <v>43340</v>
      </c>
      <c r="AQ39" s="40"/>
      <c r="AR39" s="40"/>
      <c r="AS39" s="40"/>
      <c r="AT39" s="40"/>
      <c r="AU39" s="40"/>
      <c r="AV39" s="40"/>
      <c r="AW39" s="40"/>
      <c r="AX39" s="442"/>
      <c r="AY39" s="40"/>
      <c r="AZ39" s="40"/>
      <c r="BA39" s="40"/>
      <c r="BB39" s="442"/>
      <c r="BC39" s="40"/>
      <c r="BD39" s="40"/>
      <c r="BE39" s="40"/>
      <c r="BF39" s="40"/>
      <c r="BG39" s="40" t="s">
        <v>5477</v>
      </c>
    </row>
    <row r="40" spans="1:61" ht="38.25">
      <c r="A40" s="33" t="s">
        <v>5478</v>
      </c>
      <c r="B40" s="61" t="s">
        <v>5479</v>
      </c>
      <c r="C40" s="35">
        <v>37</v>
      </c>
      <c r="D40" s="48" t="s">
        <v>5480</v>
      </c>
      <c r="E40" s="41" t="s">
        <v>5481</v>
      </c>
      <c r="F40" s="51" t="s">
        <v>108</v>
      </c>
      <c r="G40" s="225" t="s">
        <v>5482</v>
      </c>
      <c r="H40" s="40" t="s">
        <v>69</v>
      </c>
      <c r="I40" s="33" t="s">
        <v>70</v>
      </c>
      <c r="J40" s="51" t="s">
        <v>5483</v>
      </c>
      <c r="K40" s="40" t="s">
        <v>120</v>
      </c>
      <c r="L40" s="64">
        <v>104756</v>
      </c>
      <c r="M40" s="51">
        <v>43237</v>
      </c>
      <c r="N40" s="41" t="s">
        <v>720</v>
      </c>
      <c r="O40" s="41" t="s">
        <v>720</v>
      </c>
      <c r="P40" s="44" t="s">
        <v>5484</v>
      </c>
      <c r="Q40" s="45">
        <v>43272</v>
      </c>
      <c r="R40" s="41" t="s">
        <v>720</v>
      </c>
      <c r="S40" s="41" t="s">
        <v>720</v>
      </c>
      <c r="T40" s="41" t="s">
        <v>720</v>
      </c>
      <c r="U40" s="41" t="s">
        <v>720</v>
      </c>
      <c r="V40" s="41" t="s">
        <v>720</v>
      </c>
      <c r="W40" s="41" t="s">
        <v>720</v>
      </c>
      <c r="X40" s="51">
        <v>43306</v>
      </c>
      <c r="Y40" s="40" t="s">
        <v>4803</v>
      </c>
      <c r="Z40" s="43">
        <v>43308</v>
      </c>
      <c r="AA40" s="41">
        <v>47.09</v>
      </c>
      <c r="AB40" s="41">
        <v>16.48</v>
      </c>
      <c r="AC40" s="41">
        <v>0.17399999999999999</v>
      </c>
      <c r="AD40" s="41"/>
      <c r="AE40" s="41" t="s">
        <v>325</v>
      </c>
      <c r="AF40" s="41"/>
      <c r="AG40" s="41"/>
      <c r="AH40" s="41" t="s">
        <v>5485</v>
      </c>
      <c r="AI40" s="43">
        <v>43438</v>
      </c>
      <c r="AJ40" s="41"/>
      <c r="AK40" s="41"/>
      <c r="AL40" s="40">
        <v>237</v>
      </c>
      <c r="AM40" s="43">
        <v>43598</v>
      </c>
      <c r="AN40" s="41" t="s">
        <v>1156</v>
      </c>
      <c r="AO40" s="40"/>
      <c r="AP40" s="51">
        <v>43705</v>
      </c>
      <c r="AQ40" s="40"/>
      <c r="AR40" s="40"/>
      <c r="AS40" s="40"/>
      <c r="AT40" s="40"/>
      <c r="AU40" s="40"/>
      <c r="AV40" s="40"/>
      <c r="AW40" s="40"/>
      <c r="AX40" s="442"/>
      <c r="AY40" s="40"/>
      <c r="AZ40" s="40"/>
      <c r="BA40" s="40"/>
      <c r="BB40" s="442"/>
      <c r="BC40" s="40"/>
      <c r="BD40" s="40"/>
      <c r="BE40" s="40"/>
      <c r="BF40" s="40"/>
      <c r="BG40" s="48" t="s">
        <v>5257</v>
      </c>
    </row>
    <row r="41" spans="1:61" ht="25.5">
      <c r="A41" s="33" t="s">
        <v>5486</v>
      </c>
      <c r="B41" s="61" t="s">
        <v>5487</v>
      </c>
      <c r="C41" s="35">
        <v>38</v>
      </c>
      <c r="D41" s="48" t="s">
        <v>5488</v>
      </c>
      <c r="E41" s="41" t="s">
        <v>5489</v>
      </c>
      <c r="F41" s="51" t="s">
        <v>67</v>
      </c>
      <c r="G41" s="225" t="s">
        <v>1558</v>
      </c>
      <c r="H41" s="40" t="s">
        <v>69</v>
      </c>
      <c r="I41" s="33" t="s">
        <v>90</v>
      </c>
      <c r="J41" s="51" t="s">
        <v>5461</v>
      </c>
      <c r="K41" s="40" t="s">
        <v>3190</v>
      </c>
      <c r="L41" s="64">
        <v>100640</v>
      </c>
      <c r="M41" s="51">
        <v>43034</v>
      </c>
      <c r="N41" s="41" t="s">
        <v>720</v>
      </c>
      <c r="O41" s="41" t="s">
        <v>720</v>
      </c>
      <c r="P41" s="44" t="s">
        <v>5490</v>
      </c>
      <c r="Q41" s="45">
        <v>43272</v>
      </c>
      <c r="R41" s="41" t="s">
        <v>720</v>
      </c>
      <c r="S41" s="41" t="s">
        <v>720</v>
      </c>
      <c r="T41" s="41" t="s">
        <v>720</v>
      </c>
      <c r="U41" s="41" t="s">
        <v>720</v>
      </c>
      <c r="V41" s="41" t="s">
        <v>720</v>
      </c>
      <c r="W41" s="41" t="s">
        <v>720</v>
      </c>
      <c r="X41" s="51">
        <v>43306</v>
      </c>
      <c r="Y41" s="40" t="s">
        <v>4247</v>
      </c>
      <c r="Z41" s="43">
        <v>43318</v>
      </c>
      <c r="AA41" s="41">
        <v>13.33</v>
      </c>
      <c r="AB41" s="41">
        <v>4.66</v>
      </c>
      <c r="AC41" s="41">
        <v>0.67</v>
      </c>
      <c r="AD41" s="41"/>
      <c r="AE41" s="41">
        <v>176</v>
      </c>
      <c r="AF41" s="41" t="s">
        <v>5491</v>
      </c>
      <c r="AG41" s="41"/>
      <c r="AH41" s="41" t="s">
        <v>5492</v>
      </c>
      <c r="AI41" s="43">
        <v>43368</v>
      </c>
      <c r="AJ41" s="41" t="s">
        <v>5493</v>
      </c>
      <c r="AK41" s="43">
        <v>43437</v>
      </c>
      <c r="AL41" s="40">
        <v>899</v>
      </c>
      <c r="AM41" s="43">
        <v>43460</v>
      </c>
      <c r="AN41" s="41" t="s">
        <v>1156</v>
      </c>
      <c r="AO41" s="40"/>
      <c r="AP41" s="51">
        <v>43474</v>
      </c>
      <c r="AQ41" s="40"/>
      <c r="AR41" s="40"/>
      <c r="AS41" s="40"/>
      <c r="AT41" s="40"/>
      <c r="AU41" s="40"/>
      <c r="AV41" s="40"/>
      <c r="AW41" s="40"/>
      <c r="AX41" s="442"/>
      <c r="AY41" s="40"/>
      <c r="AZ41" s="40"/>
      <c r="BA41" s="40"/>
      <c r="BB41" s="442"/>
      <c r="BC41" s="40"/>
      <c r="BD41" s="40"/>
      <c r="BE41" s="40"/>
      <c r="BF41" s="40"/>
      <c r="BG41" s="48" t="s">
        <v>5257</v>
      </c>
    </row>
    <row r="42" spans="1:61" s="995" customFormat="1" ht="38.25">
      <c r="A42" s="967" t="s">
        <v>5494</v>
      </c>
      <c r="B42" s="982" t="s">
        <v>5495</v>
      </c>
      <c r="C42" s="983">
        <v>39</v>
      </c>
      <c r="D42" s="984" t="s">
        <v>5496</v>
      </c>
      <c r="E42" s="985" t="s">
        <v>5497</v>
      </c>
      <c r="F42" s="986" t="s">
        <v>293</v>
      </c>
      <c r="G42" s="986" t="s">
        <v>5498</v>
      </c>
      <c r="H42" s="986" t="s">
        <v>69</v>
      </c>
      <c r="I42" s="967" t="s">
        <v>70</v>
      </c>
      <c r="J42" s="986" t="s">
        <v>631</v>
      </c>
      <c r="K42" s="986" t="s">
        <v>3190</v>
      </c>
      <c r="L42" s="987">
        <v>420267</v>
      </c>
      <c r="M42" s="988">
        <v>43256</v>
      </c>
      <c r="N42" s="989" t="s">
        <v>720</v>
      </c>
      <c r="O42" s="989" t="s">
        <v>720</v>
      </c>
      <c r="P42" s="990" t="s">
        <v>5499</v>
      </c>
      <c r="Q42" s="991">
        <v>43272</v>
      </c>
      <c r="R42" s="989" t="s">
        <v>720</v>
      </c>
      <c r="S42" s="989" t="s">
        <v>720</v>
      </c>
      <c r="T42" s="989" t="s">
        <v>720</v>
      </c>
      <c r="U42" s="989" t="s">
        <v>720</v>
      </c>
      <c r="V42" s="989" t="s">
        <v>720</v>
      </c>
      <c r="W42" s="989" t="s">
        <v>720</v>
      </c>
      <c r="X42" s="988">
        <v>43304</v>
      </c>
      <c r="Y42" s="988" t="s">
        <v>4803</v>
      </c>
      <c r="Z42" s="1760">
        <v>43370</v>
      </c>
      <c r="AA42" s="989">
        <v>721.64</v>
      </c>
      <c r="AB42" s="989">
        <v>360.82</v>
      </c>
      <c r="AC42" s="989">
        <v>2.698</v>
      </c>
      <c r="AD42" s="989"/>
      <c r="AE42" s="989"/>
      <c r="AF42" s="989"/>
      <c r="AG42" s="989"/>
      <c r="AH42" s="989"/>
      <c r="AI42" s="989"/>
      <c r="AJ42" s="989"/>
      <c r="AK42" s="989"/>
      <c r="AL42" s="986">
        <v>713</v>
      </c>
      <c r="AM42" s="992">
        <v>43398</v>
      </c>
      <c r="AN42" s="989" t="s">
        <v>1156</v>
      </c>
      <c r="AO42" s="986"/>
      <c r="AP42" s="986"/>
      <c r="AQ42" s="986"/>
      <c r="AR42" s="986"/>
      <c r="AS42" s="986"/>
      <c r="AT42" s="986"/>
      <c r="AU42" s="986"/>
      <c r="AV42" s="986"/>
      <c r="AW42" s="986"/>
      <c r="AX42" s="986" t="s">
        <v>5500</v>
      </c>
      <c r="AY42" s="988">
        <v>43565</v>
      </c>
      <c r="AZ42" s="986"/>
      <c r="BA42" s="986"/>
      <c r="BB42" s="986">
        <v>628</v>
      </c>
      <c r="BC42" s="988">
        <v>43713</v>
      </c>
      <c r="BD42" s="986"/>
      <c r="BE42" s="986"/>
      <c r="BF42" s="986"/>
      <c r="BG42" s="984" t="s">
        <v>9745</v>
      </c>
      <c r="BH42" s="995" t="s">
        <v>1986</v>
      </c>
      <c r="BI42" s="1761">
        <v>45850</v>
      </c>
    </row>
    <row r="43" spans="1:61" ht="25.5">
      <c r="A43" s="33" t="s">
        <v>5501</v>
      </c>
      <c r="B43" s="61" t="s">
        <v>5502</v>
      </c>
      <c r="C43" s="35">
        <v>40</v>
      </c>
      <c r="D43" s="48" t="s">
        <v>5503</v>
      </c>
      <c r="E43" s="38">
        <v>72325321</v>
      </c>
      <c r="F43" s="40" t="s">
        <v>584</v>
      </c>
      <c r="G43" s="40" t="s">
        <v>5504</v>
      </c>
      <c r="H43" s="40" t="s">
        <v>69</v>
      </c>
      <c r="I43" s="33" t="s">
        <v>90</v>
      </c>
      <c r="J43" s="40" t="s">
        <v>100</v>
      </c>
      <c r="K43" s="40" t="s">
        <v>325</v>
      </c>
      <c r="L43" s="64">
        <v>104756</v>
      </c>
      <c r="M43" s="51">
        <v>43248</v>
      </c>
      <c r="N43" s="41" t="s">
        <v>720</v>
      </c>
      <c r="O43" s="41" t="s">
        <v>720</v>
      </c>
      <c r="P43" s="44" t="s">
        <v>5104</v>
      </c>
      <c r="Q43" s="45">
        <v>43272</v>
      </c>
      <c r="R43" s="41" t="s">
        <v>720</v>
      </c>
      <c r="S43" s="41" t="s">
        <v>720</v>
      </c>
      <c r="T43" s="41" t="s">
        <v>720</v>
      </c>
      <c r="U43" s="41" t="s">
        <v>720</v>
      </c>
      <c r="V43" s="41" t="s">
        <v>720</v>
      </c>
      <c r="W43" s="41" t="s">
        <v>720</v>
      </c>
      <c r="X43" s="51">
        <v>43304</v>
      </c>
      <c r="Y43" s="40" t="s">
        <v>5285</v>
      </c>
      <c r="Z43" s="43">
        <v>43370</v>
      </c>
      <c r="AA43" s="41"/>
      <c r="AB43" s="41"/>
      <c r="AC43" s="275"/>
      <c r="AD43" s="41"/>
      <c r="AE43" s="275"/>
      <c r="AF43" s="41"/>
      <c r="AG43" s="41"/>
      <c r="AH43" s="41"/>
      <c r="AI43" s="41"/>
      <c r="AJ43" s="41"/>
      <c r="AK43" s="41"/>
      <c r="AL43" s="40">
        <v>675</v>
      </c>
      <c r="AM43" s="43">
        <v>43382</v>
      </c>
      <c r="AN43" s="41" t="s">
        <v>1156</v>
      </c>
      <c r="AO43" s="40"/>
      <c r="AP43" s="266"/>
      <c r="AQ43" s="40"/>
      <c r="AR43" s="40"/>
      <c r="AS43" s="40"/>
      <c r="AT43" s="40"/>
      <c r="AU43" s="40"/>
      <c r="AV43" s="40"/>
      <c r="AW43" s="40"/>
      <c r="AX43" s="442" t="s">
        <v>5505</v>
      </c>
      <c r="AY43" s="51">
        <v>43664</v>
      </c>
      <c r="AZ43" s="40"/>
      <c r="BA43" s="40"/>
      <c r="BB43" s="442">
        <v>849</v>
      </c>
      <c r="BC43" s="51">
        <v>43783</v>
      </c>
      <c r="BD43" s="40"/>
      <c r="BE43" s="40"/>
      <c r="BF43" s="40"/>
      <c r="BG43" s="40" t="s">
        <v>5506</v>
      </c>
    </row>
    <row r="44" spans="1:61" s="160" customFormat="1" ht="76.5">
      <c r="A44" s="63" t="s">
        <v>5507</v>
      </c>
      <c r="B44" s="1025" t="s">
        <v>5508</v>
      </c>
      <c r="C44" s="89">
        <v>41</v>
      </c>
      <c r="D44" s="159" t="s">
        <v>5509</v>
      </c>
      <c r="E44" s="1053">
        <v>19098847</v>
      </c>
      <c r="F44" s="158" t="s">
        <v>1279</v>
      </c>
      <c r="G44" s="158" t="s">
        <v>5510</v>
      </c>
      <c r="H44" s="158" t="s">
        <v>69</v>
      </c>
      <c r="I44" s="63" t="s">
        <v>90</v>
      </c>
      <c r="J44" s="158" t="s">
        <v>912</v>
      </c>
      <c r="K44" s="158" t="s">
        <v>120</v>
      </c>
      <c r="L44" s="1028">
        <v>104756</v>
      </c>
      <c r="M44" s="1029">
        <v>43252</v>
      </c>
      <c r="N44" s="91" t="s">
        <v>720</v>
      </c>
      <c r="O44" s="91" t="s">
        <v>720</v>
      </c>
      <c r="P44" s="1030" t="s">
        <v>2055</v>
      </c>
      <c r="Q44" s="1031">
        <v>43272</v>
      </c>
      <c r="R44" s="91" t="s">
        <v>720</v>
      </c>
      <c r="S44" s="91" t="s">
        <v>720</v>
      </c>
      <c r="T44" s="91" t="s">
        <v>720</v>
      </c>
      <c r="U44" s="91" t="s">
        <v>720</v>
      </c>
      <c r="V44" s="91" t="s">
        <v>720</v>
      </c>
      <c r="W44" s="91" t="s">
        <v>720</v>
      </c>
      <c r="X44" s="1029">
        <v>43306</v>
      </c>
      <c r="Y44" s="158" t="s">
        <v>4803</v>
      </c>
      <c r="Z44" s="1032">
        <v>43370</v>
      </c>
      <c r="AA44" s="91"/>
      <c r="AB44" s="91"/>
      <c r="AC44" s="91">
        <v>4.3999999999999997E-2</v>
      </c>
      <c r="AD44" s="91"/>
      <c r="AE44" s="91" t="s">
        <v>1899</v>
      </c>
      <c r="AF44" s="91"/>
      <c r="AG44" s="91"/>
      <c r="AH44" s="91"/>
      <c r="AI44" s="1032"/>
      <c r="AJ44" s="91"/>
      <c r="AK44" s="91"/>
      <c r="AL44" s="159" t="s">
        <v>11193</v>
      </c>
      <c r="AM44" s="1050" t="s">
        <v>11194</v>
      </c>
      <c r="AN44" s="91" t="s">
        <v>1156</v>
      </c>
      <c r="AO44" s="158" t="s">
        <v>10004</v>
      </c>
      <c r="AP44" s="1025" t="s">
        <v>11195</v>
      </c>
      <c r="AQ44" s="1029">
        <v>43415</v>
      </c>
      <c r="AR44" s="158" t="s">
        <v>1153</v>
      </c>
      <c r="AS44" s="158" t="s">
        <v>1153</v>
      </c>
      <c r="AT44" s="158" t="s">
        <v>1153</v>
      </c>
      <c r="AU44" s="158" t="s">
        <v>1153</v>
      </c>
      <c r="AV44" s="158" t="s">
        <v>1153</v>
      </c>
      <c r="AW44" s="158" t="s">
        <v>1153</v>
      </c>
      <c r="AX44" s="158" t="s">
        <v>1153</v>
      </c>
      <c r="AY44" s="158" t="s">
        <v>1153</v>
      </c>
      <c r="AZ44" s="158" t="s">
        <v>1153</v>
      </c>
      <c r="BA44" s="158" t="s">
        <v>1153</v>
      </c>
      <c r="BB44" s="158" t="s">
        <v>1153</v>
      </c>
      <c r="BC44" s="158" t="s">
        <v>1153</v>
      </c>
      <c r="BD44" s="158" t="s">
        <v>1153</v>
      </c>
      <c r="BE44" s="158" t="s">
        <v>1153</v>
      </c>
      <c r="BF44" s="158" t="s">
        <v>1153</v>
      </c>
      <c r="BG44" s="159" t="s">
        <v>11196</v>
      </c>
      <c r="BH44" s="160" t="s">
        <v>1986</v>
      </c>
      <c r="BI44" s="1907">
        <v>45997</v>
      </c>
    </row>
    <row r="45" spans="1:61" ht="25.5">
      <c r="A45" s="33" t="s">
        <v>5511</v>
      </c>
      <c r="B45" s="61" t="s">
        <v>5512</v>
      </c>
      <c r="C45" s="35">
        <v>42</v>
      </c>
      <c r="D45" s="48" t="s">
        <v>5513</v>
      </c>
      <c r="E45" s="38">
        <v>33677460</v>
      </c>
      <c r="F45" s="40" t="s">
        <v>753</v>
      </c>
      <c r="G45" s="40" t="s">
        <v>2727</v>
      </c>
      <c r="H45" s="40" t="s">
        <v>69</v>
      </c>
      <c r="I45" s="33" t="s">
        <v>70</v>
      </c>
      <c r="J45" s="40" t="s">
        <v>5514</v>
      </c>
      <c r="K45" s="40" t="s">
        <v>5515</v>
      </c>
      <c r="L45" s="64">
        <v>209885</v>
      </c>
      <c r="M45" s="51">
        <v>43256</v>
      </c>
      <c r="N45" s="41" t="s">
        <v>720</v>
      </c>
      <c r="O45" s="41" t="s">
        <v>720</v>
      </c>
      <c r="P45" s="44" t="s">
        <v>5516</v>
      </c>
      <c r="Q45" s="45">
        <v>43272</v>
      </c>
      <c r="R45" s="41" t="s">
        <v>720</v>
      </c>
      <c r="S45" s="41" t="s">
        <v>720</v>
      </c>
      <c r="T45" s="41" t="s">
        <v>720</v>
      </c>
      <c r="U45" s="41" t="s">
        <v>720</v>
      </c>
      <c r="V45" s="41" t="s">
        <v>720</v>
      </c>
      <c r="W45" s="41" t="s">
        <v>720</v>
      </c>
      <c r="X45" s="51">
        <v>43306</v>
      </c>
      <c r="Y45" s="40" t="s">
        <v>4938</v>
      </c>
      <c r="Z45" s="43">
        <v>43346</v>
      </c>
      <c r="AA45" s="41">
        <v>0.27</v>
      </c>
      <c r="AB45" s="41">
        <v>0.17</v>
      </c>
      <c r="AC45" s="41">
        <v>0.06</v>
      </c>
      <c r="AD45" s="41"/>
      <c r="AE45" s="41"/>
      <c r="AF45" s="41" t="s">
        <v>5517</v>
      </c>
      <c r="AG45" s="41"/>
      <c r="AH45" s="41" t="s">
        <v>5518</v>
      </c>
      <c r="AI45" s="43">
        <v>43496</v>
      </c>
      <c r="AJ45" s="41" t="s">
        <v>5519</v>
      </c>
      <c r="AK45" s="41"/>
      <c r="AL45" s="167" t="s">
        <v>5520</v>
      </c>
      <c r="AM45" s="169"/>
      <c r="AN45" s="41"/>
      <c r="AO45" s="40"/>
      <c r="AP45" s="40"/>
      <c r="AQ45" s="40"/>
      <c r="AR45" s="40"/>
      <c r="AS45" s="40"/>
      <c r="AT45" s="40"/>
      <c r="AU45" s="40"/>
      <c r="AV45" s="40"/>
      <c r="AW45" s="40"/>
      <c r="AX45" s="442"/>
      <c r="AY45" s="40"/>
      <c r="AZ45" s="40"/>
      <c r="BA45" s="40"/>
      <c r="BB45" s="442"/>
      <c r="BC45" s="40"/>
      <c r="BD45" s="40"/>
      <c r="BE45" s="40"/>
      <c r="BF45" s="40"/>
      <c r="BG45" s="40" t="s">
        <v>5521</v>
      </c>
    </row>
    <row r="46" spans="1:61" ht="38.25">
      <c r="A46" s="33" t="s">
        <v>5522</v>
      </c>
      <c r="B46" s="61" t="s">
        <v>5523</v>
      </c>
      <c r="C46" s="35">
        <v>43</v>
      </c>
      <c r="D46" s="48" t="s">
        <v>5524</v>
      </c>
      <c r="E46" s="38">
        <v>72325951</v>
      </c>
      <c r="F46" s="40" t="s">
        <v>584</v>
      </c>
      <c r="G46" s="40" t="s">
        <v>5133</v>
      </c>
      <c r="H46" s="40" t="s">
        <v>69</v>
      </c>
      <c r="I46" s="33" t="s">
        <v>90</v>
      </c>
      <c r="J46" s="40" t="s">
        <v>5525</v>
      </c>
      <c r="K46" s="40" t="s">
        <v>5317</v>
      </c>
      <c r="L46" s="64">
        <v>104756</v>
      </c>
      <c r="M46" s="51">
        <v>43222</v>
      </c>
      <c r="N46" s="41" t="s">
        <v>720</v>
      </c>
      <c r="O46" s="41" t="s">
        <v>720</v>
      </c>
      <c r="P46" s="44" t="s">
        <v>5526</v>
      </c>
      <c r="Q46" s="45">
        <v>43270</v>
      </c>
      <c r="R46" s="41" t="s">
        <v>720</v>
      </c>
      <c r="S46" s="41" t="s">
        <v>720</v>
      </c>
      <c r="T46" s="41" t="s">
        <v>720</v>
      </c>
      <c r="U46" s="41" t="s">
        <v>720</v>
      </c>
      <c r="V46" s="41" t="s">
        <v>720</v>
      </c>
      <c r="W46" s="41" t="s">
        <v>720</v>
      </c>
      <c r="X46" s="51">
        <v>43297</v>
      </c>
      <c r="Y46" s="40" t="s">
        <v>4803</v>
      </c>
      <c r="Z46" s="43">
        <v>43332</v>
      </c>
      <c r="AA46" s="41">
        <v>1.58</v>
      </c>
      <c r="AB46" s="41">
        <v>0.77</v>
      </c>
      <c r="AC46" s="41">
        <v>2.1999999999999999E-2</v>
      </c>
      <c r="AD46" s="41"/>
      <c r="AE46" s="41">
        <v>10</v>
      </c>
      <c r="AF46" s="41" t="s">
        <v>5527</v>
      </c>
      <c r="AG46" s="41"/>
      <c r="AH46" s="41"/>
      <c r="AI46" s="41"/>
      <c r="AJ46" s="41"/>
      <c r="AK46" s="41"/>
      <c r="AL46" s="40">
        <v>561</v>
      </c>
      <c r="AM46" s="43">
        <v>43348</v>
      </c>
      <c r="AN46" s="41" t="s">
        <v>1156</v>
      </c>
      <c r="AO46" s="40"/>
      <c r="AP46" s="51">
        <v>43371</v>
      </c>
      <c r="AQ46" s="40"/>
      <c r="AR46" s="40"/>
      <c r="AS46" s="40"/>
      <c r="AT46" s="40"/>
      <c r="AU46" s="40"/>
      <c r="AV46" s="40"/>
      <c r="AW46" s="40"/>
      <c r="AX46" s="442"/>
      <c r="AY46" s="40"/>
      <c r="AZ46" s="40"/>
      <c r="BA46" s="40"/>
      <c r="BB46" s="442"/>
      <c r="BC46" s="40"/>
      <c r="BD46" s="40"/>
      <c r="BE46" s="40"/>
      <c r="BF46" s="40"/>
      <c r="BG46" s="48" t="s">
        <v>5257</v>
      </c>
    </row>
    <row r="47" spans="1:61" ht="25.5">
      <c r="A47" s="33" t="s">
        <v>5528</v>
      </c>
      <c r="B47" s="61" t="s">
        <v>5529</v>
      </c>
      <c r="C47" s="35">
        <v>44</v>
      </c>
      <c r="D47" s="48" t="s">
        <v>5438</v>
      </c>
      <c r="E47" s="38">
        <v>1009392</v>
      </c>
      <c r="F47" s="40" t="s">
        <v>719</v>
      </c>
      <c r="G47" s="40" t="s">
        <v>5530</v>
      </c>
      <c r="H47" s="40" t="s">
        <v>69</v>
      </c>
      <c r="I47" s="33" t="s">
        <v>90</v>
      </c>
      <c r="J47" s="40" t="s">
        <v>100</v>
      </c>
      <c r="K47" s="40" t="s">
        <v>5440</v>
      </c>
      <c r="L47" s="64">
        <v>104756</v>
      </c>
      <c r="M47" s="51">
        <v>43266</v>
      </c>
      <c r="N47" s="41" t="s">
        <v>720</v>
      </c>
      <c r="O47" s="41" t="s">
        <v>720</v>
      </c>
      <c r="P47" s="44" t="s">
        <v>5531</v>
      </c>
      <c r="Q47" s="45">
        <v>43272</v>
      </c>
      <c r="R47" s="41" t="s">
        <v>720</v>
      </c>
      <c r="S47" s="41" t="s">
        <v>720</v>
      </c>
      <c r="T47" s="41" t="s">
        <v>720</v>
      </c>
      <c r="U47" s="41" t="s">
        <v>720</v>
      </c>
      <c r="V47" s="41" t="s">
        <v>720</v>
      </c>
      <c r="W47" s="41" t="s">
        <v>720</v>
      </c>
      <c r="X47" s="51">
        <v>43304</v>
      </c>
      <c r="Y47" s="40" t="s">
        <v>5285</v>
      </c>
      <c r="Z47" s="43">
        <v>43343</v>
      </c>
      <c r="AA47" s="41">
        <v>2.5299999999999998</v>
      </c>
      <c r="AB47" s="41">
        <v>1.24</v>
      </c>
      <c r="AC47" s="41">
        <v>0.13600000000000001</v>
      </c>
      <c r="AD47" s="41"/>
      <c r="AE47" s="41" t="s">
        <v>1308</v>
      </c>
      <c r="AF47" s="41"/>
      <c r="AG47" s="41"/>
      <c r="AH47" s="41" t="s">
        <v>5485</v>
      </c>
      <c r="AI47" s="43">
        <v>43438</v>
      </c>
      <c r="AJ47" s="41" t="s">
        <v>5532</v>
      </c>
      <c r="AK47" s="43">
        <v>43439</v>
      </c>
      <c r="AL47" s="40">
        <v>928</v>
      </c>
      <c r="AM47" s="43">
        <v>43462</v>
      </c>
      <c r="AN47" s="41" t="s">
        <v>3817</v>
      </c>
      <c r="AO47" s="40"/>
      <c r="AP47" s="51">
        <v>43517</v>
      </c>
      <c r="AQ47" s="40"/>
      <c r="AR47" s="40"/>
      <c r="AS47" s="40"/>
      <c r="AT47" s="40"/>
      <c r="AU47" s="40"/>
      <c r="AV47" s="40"/>
      <c r="AW47" s="40"/>
      <c r="AX47" s="442" t="s">
        <v>5533</v>
      </c>
      <c r="AY47" s="51">
        <v>43679</v>
      </c>
      <c r="AZ47" s="40"/>
      <c r="BA47" s="40"/>
      <c r="BB47" s="442">
        <v>763</v>
      </c>
      <c r="BC47" s="51">
        <v>43756</v>
      </c>
      <c r="BD47" s="40"/>
      <c r="BE47" s="40"/>
      <c r="BF47" s="40"/>
      <c r="BG47" s="48" t="s">
        <v>5534</v>
      </c>
    </row>
    <row r="48" spans="1:61" ht="25.5">
      <c r="A48" s="33" t="s">
        <v>5535</v>
      </c>
      <c r="B48" s="61" t="s">
        <v>5536</v>
      </c>
      <c r="C48" s="35">
        <v>45</v>
      </c>
      <c r="D48" s="48" t="s">
        <v>5537</v>
      </c>
      <c r="E48" s="38" t="s">
        <v>5538</v>
      </c>
      <c r="F48" s="40" t="s">
        <v>1064</v>
      </c>
      <c r="G48" s="40" t="s">
        <v>520</v>
      </c>
      <c r="H48" s="40" t="s">
        <v>69</v>
      </c>
      <c r="I48" s="33" t="s">
        <v>70</v>
      </c>
      <c r="J48" s="40" t="s">
        <v>5539</v>
      </c>
      <c r="K48" s="40" t="s">
        <v>196</v>
      </c>
      <c r="L48" s="64">
        <v>209885</v>
      </c>
      <c r="M48" s="51">
        <v>209885</v>
      </c>
      <c r="N48" s="41" t="s">
        <v>720</v>
      </c>
      <c r="O48" s="41" t="s">
        <v>720</v>
      </c>
      <c r="P48" s="44" t="s">
        <v>5540</v>
      </c>
      <c r="Q48" s="45">
        <v>43277</v>
      </c>
      <c r="R48" s="41" t="s">
        <v>720</v>
      </c>
      <c r="S48" s="41" t="s">
        <v>720</v>
      </c>
      <c r="T48" s="41" t="s">
        <v>720</v>
      </c>
      <c r="U48" s="41" t="s">
        <v>720</v>
      </c>
      <c r="V48" s="41" t="s">
        <v>720</v>
      </c>
      <c r="W48" s="41" t="s">
        <v>720</v>
      </c>
      <c r="X48" s="51">
        <v>43310</v>
      </c>
      <c r="Y48" s="40" t="s">
        <v>4803</v>
      </c>
      <c r="Z48" s="43">
        <v>43430</v>
      </c>
      <c r="AA48" s="41">
        <v>37.56</v>
      </c>
      <c r="AB48" s="41">
        <v>5.27</v>
      </c>
      <c r="AC48" s="41">
        <v>0.93700000000000006</v>
      </c>
      <c r="AD48" s="41"/>
      <c r="AE48" s="41">
        <v>49</v>
      </c>
      <c r="AF48" s="41"/>
      <c r="AG48" s="41"/>
      <c r="AH48" s="41"/>
      <c r="AI48" s="41"/>
      <c r="AJ48" s="41"/>
      <c r="AK48" s="41"/>
      <c r="AL48" s="40">
        <v>926</v>
      </c>
      <c r="AM48" s="43">
        <v>43462</v>
      </c>
      <c r="AN48" s="41" t="s">
        <v>1156</v>
      </c>
      <c r="AO48" s="40"/>
      <c r="AP48" s="51">
        <v>43537</v>
      </c>
      <c r="AQ48" s="40"/>
      <c r="AR48" s="40"/>
      <c r="AS48" s="40"/>
      <c r="AT48" s="40"/>
      <c r="AU48" s="40"/>
      <c r="AV48" s="40"/>
      <c r="AW48" s="40"/>
      <c r="AX48" s="442"/>
      <c r="AY48" s="40"/>
      <c r="AZ48" s="40"/>
      <c r="BA48" s="40"/>
      <c r="BB48" s="442"/>
      <c r="BC48" s="40"/>
      <c r="BD48" s="40"/>
      <c r="BE48" s="40"/>
      <c r="BF48" s="40"/>
      <c r="BG48" s="48" t="s">
        <v>5257</v>
      </c>
    </row>
    <row r="49" spans="1:61" ht="25.5">
      <c r="A49" s="33" t="s">
        <v>5541</v>
      </c>
      <c r="B49" s="61" t="s">
        <v>5542</v>
      </c>
      <c r="C49" s="35">
        <v>46</v>
      </c>
      <c r="D49" s="48" t="s">
        <v>5543</v>
      </c>
      <c r="E49" s="38">
        <v>23604920</v>
      </c>
      <c r="F49" s="40" t="s">
        <v>604</v>
      </c>
      <c r="G49" s="40" t="s">
        <v>5544</v>
      </c>
      <c r="H49" s="40" t="s">
        <v>69</v>
      </c>
      <c r="I49" s="33" t="s">
        <v>90</v>
      </c>
      <c r="J49" s="40" t="s">
        <v>4017</v>
      </c>
      <c r="K49" s="40" t="s">
        <v>427</v>
      </c>
      <c r="L49" s="64">
        <v>104756</v>
      </c>
      <c r="M49" s="51">
        <v>43280</v>
      </c>
      <c r="N49" s="41" t="s">
        <v>720</v>
      </c>
      <c r="O49" s="41" t="s">
        <v>720</v>
      </c>
      <c r="P49" s="44" t="s">
        <v>5545</v>
      </c>
      <c r="Q49" s="45">
        <v>43299</v>
      </c>
      <c r="R49" s="41" t="s">
        <v>720</v>
      </c>
      <c r="S49" s="41" t="s">
        <v>720</v>
      </c>
      <c r="T49" s="41" t="s">
        <v>720</v>
      </c>
      <c r="U49" s="41" t="s">
        <v>720</v>
      </c>
      <c r="V49" s="41" t="s">
        <v>720</v>
      </c>
      <c r="W49" s="41" t="s">
        <v>720</v>
      </c>
      <c r="X49" s="51">
        <v>43333</v>
      </c>
      <c r="Y49" s="40" t="s">
        <v>4803</v>
      </c>
      <c r="Z49" s="43">
        <v>43390</v>
      </c>
      <c r="AA49" s="41">
        <v>8.31</v>
      </c>
      <c r="AB49" s="41">
        <v>5.82</v>
      </c>
      <c r="AC49" s="41">
        <v>6.0000000000000001E-3</v>
      </c>
      <c r="AD49" s="41"/>
      <c r="AE49" s="41">
        <v>4</v>
      </c>
      <c r="AF49" s="41" t="s">
        <v>5546</v>
      </c>
      <c r="AG49" s="41"/>
      <c r="AH49" s="41"/>
      <c r="AI49" s="41"/>
      <c r="AJ49" s="41"/>
      <c r="AK49" s="41"/>
      <c r="AL49" s="40">
        <v>708</v>
      </c>
      <c r="AM49" s="43">
        <v>43398</v>
      </c>
      <c r="AN49" s="41" t="s">
        <v>1156</v>
      </c>
      <c r="AO49" s="40"/>
      <c r="AP49" s="51">
        <v>43420</v>
      </c>
      <c r="AQ49" s="40"/>
      <c r="AR49" s="40"/>
      <c r="AS49" s="40"/>
      <c r="AT49" s="40"/>
      <c r="AU49" s="40"/>
      <c r="AV49" s="40"/>
      <c r="AW49" s="40"/>
      <c r="AX49" s="442" t="s">
        <v>5547</v>
      </c>
      <c r="AY49" s="51">
        <v>43826</v>
      </c>
      <c r="AZ49" s="40"/>
      <c r="BA49" s="40"/>
      <c r="BB49" s="442">
        <v>662</v>
      </c>
      <c r="BC49" s="51">
        <v>43726</v>
      </c>
      <c r="BD49" s="40"/>
      <c r="BE49" s="40"/>
      <c r="BF49" s="40"/>
      <c r="BG49" s="48" t="s">
        <v>5548</v>
      </c>
    </row>
    <row r="50" spans="1:61" ht="25.5">
      <c r="A50" s="33" t="s">
        <v>5549</v>
      </c>
      <c r="B50" s="61" t="s">
        <v>5550</v>
      </c>
      <c r="C50" s="35">
        <v>47</v>
      </c>
      <c r="D50" s="48" t="s">
        <v>5551</v>
      </c>
      <c r="E50" s="38">
        <v>3213809</v>
      </c>
      <c r="F50" s="40" t="s">
        <v>193</v>
      </c>
      <c r="G50" s="40" t="s">
        <v>5552</v>
      </c>
      <c r="H50" s="40" t="s">
        <v>69</v>
      </c>
      <c r="I50" s="33" t="s">
        <v>90</v>
      </c>
      <c r="J50" s="40" t="s">
        <v>100</v>
      </c>
      <c r="K50" s="40" t="s">
        <v>427</v>
      </c>
      <c r="L50" s="64">
        <v>104756</v>
      </c>
      <c r="M50" s="51">
        <v>43284</v>
      </c>
      <c r="N50" s="41" t="s">
        <v>720</v>
      </c>
      <c r="O50" s="41" t="s">
        <v>720</v>
      </c>
      <c r="P50" s="44" t="s">
        <v>5553</v>
      </c>
      <c r="Q50" s="43">
        <v>43298</v>
      </c>
      <c r="R50" s="41" t="s">
        <v>720</v>
      </c>
      <c r="S50" s="41" t="s">
        <v>720</v>
      </c>
      <c r="T50" s="41" t="s">
        <v>720</v>
      </c>
      <c r="U50" s="41" t="s">
        <v>720</v>
      </c>
      <c r="V50" s="41" t="s">
        <v>720</v>
      </c>
      <c r="W50" s="41" t="s">
        <v>720</v>
      </c>
      <c r="X50" s="51">
        <v>43339</v>
      </c>
      <c r="Y50" s="40" t="s">
        <v>4803</v>
      </c>
      <c r="Z50" s="43">
        <v>43393</v>
      </c>
      <c r="AA50" s="41">
        <v>0.60289999999999999</v>
      </c>
      <c r="AB50" s="41">
        <v>0.38</v>
      </c>
      <c r="AC50" s="41">
        <v>4.0000000000000001E-3</v>
      </c>
      <c r="AD50" s="41"/>
      <c r="AE50" s="41">
        <v>3</v>
      </c>
      <c r="AF50" s="41"/>
      <c r="AG50" s="41"/>
      <c r="AH50" s="41"/>
      <c r="AI50" s="41"/>
      <c r="AJ50" s="41"/>
      <c r="AK50" s="41"/>
      <c r="AL50" s="40">
        <v>927</v>
      </c>
      <c r="AM50" s="43">
        <v>43462</v>
      </c>
      <c r="AN50" s="41" t="s">
        <v>1156</v>
      </c>
      <c r="AO50" s="40"/>
      <c r="AP50" s="51">
        <v>43473</v>
      </c>
      <c r="AQ50" s="40"/>
      <c r="AR50" s="40"/>
      <c r="AS50" s="40"/>
      <c r="AT50" s="40"/>
      <c r="AU50" s="40"/>
      <c r="AV50" s="40"/>
      <c r="AW50" s="40"/>
      <c r="AX50" s="442"/>
      <c r="AY50" s="40"/>
      <c r="AZ50" s="40"/>
      <c r="BA50" s="40"/>
      <c r="BB50" s="442"/>
      <c r="BC50" s="40"/>
      <c r="BD50" s="40"/>
      <c r="BE50" s="40"/>
      <c r="BF50" s="40"/>
      <c r="BG50" s="48" t="s">
        <v>5554</v>
      </c>
    </row>
    <row r="51" spans="1:61" s="181" customFormat="1" ht="63.75">
      <c r="A51" s="33" t="s">
        <v>5555</v>
      </c>
      <c r="B51" s="61" t="s">
        <v>5556</v>
      </c>
      <c r="C51" s="35">
        <v>48</v>
      </c>
      <c r="D51" s="48" t="s">
        <v>5557</v>
      </c>
      <c r="E51" s="38">
        <v>24217511</v>
      </c>
      <c r="F51" s="40" t="s">
        <v>719</v>
      </c>
      <c r="G51" s="40" t="s">
        <v>2206</v>
      </c>
      <c r="H51" s="40" t="s">
        <v>69</v>
      </c>
      <c r="I51" s="33" t="s">
        <v>90</v>
      </c>
      <c r="J51" s="40" t="s">
        <v>546</v>
      </c>
      <c r="K51" s="40" t="s">
        <v>3190</v>
      </c>
      <c r="L51" s="64">
        <v>104756</v>
      </c>
      <c r="M51" s="51">
        <v>43265</v>
      </c>
      <c r="N51" s="41" t="s">
        <v>720</v>
      </c>
      <c r="O51" s="41" t="s">
        <v>720</v>
      </c>
      <c r="P51" s="44" t="s">
        <v>5558</v>
      </c>
      <c r="Q51" s="45">
        <v>43321</v>
      </c>
      <c r="R51" s="41" t="s">
        <v>720</v>
      </c>
      <c r="S51" s="41" t="s">
        <v>720</v>
      </c>
      <c r="T51" s="41" t="s">
        <v>720</v>
      </c>
      <c r="U51" s="41" t="s">
        <v>720</v>
      </c>
      <c r="V51" s="41" t="s">
        <v>720</v>
      </c>
      <c r="W51" s="41" t="s">
        <v>720</v>
      </c>
      <c r="X51" s="51">
        <v>43348</v>
      </c>
      <c r="Y51" s="40" t="s">
        <v>4870</v>
      </c>
      <c r="Z51" s="43">
        <v>43380</v>
      </c>
      <c r="AA51" s="41">
        <v>1.44</v>
      </c>
      <c r="AB51" s="41">
        <v>5.8000000000000003E-2</v>
      </c>
      <c r="AC51" s="41">
        <v>1.23E-2</v>
      </c>
      <c r="AD51" s="41"/>
      <c r="AE51" s="41">
        <v>8</v>
      </c>
      <c r="AF51" s="41"/>
      <c r="AG51" s="41"/>
      <c r="AH51" s="41" t="s">
        <v>5559</v>
      </c>
      <c r="AI51" s="43">
        <v>43396</v>
      </c>
      <c r="AJ51" s="41" t="s">
        <v>5560</v>
      </c>
      <c r="AK51" s="41"/>
      <c r="AL51" s="40">
        <v>637</v>
      </c>
      <c r="AM51" s="43">
        <v>43719</v>
      </c>
      <c r="AN51" s="41" t="s">
        <v>1156</v>
      </c>
      <c r="AO51" s="40"/>
      <c r="AP51" s="51">
        <v>43789</v>
      </c>
      <c r="AQ51" s="40"/>
      <c r="AR51" s="40"/>
      <c r="AS51" s="40"/>
      <c r="AT51" s="40"/>
      <c r="AU51" s="40"/>
      <c r="AV51" s="40"/>
      <c r="AW51" s="40"/>
      <c r="AX51" s="442"/>
      <c r="AY51" s="40"/>
      <c r="AZ51" s="40"/>
      <c r="BA51" s="40"/>
      <c r="BB51" s="442"/>
      <c r="BC51" s="40"/>
      <c r="BD51" s="40"/>
      <c r="BE51" s="40"/>
      <c r="BF51" s="40"/>
      <c r="BG51" s="48" t="s">
        <v>7962</v>
      </c>
      <c r="BH51" s="154" t="s">
        <v>7227</v>
      </c>
      <c r="BI51" s="960">
        <v>45623</v>
      </c>
    </row>
    <row r="52" spans="1:61" s="181" customFormat="1" ht="38.25">
      <c r="A52" s="33" t="s">
        <v>5561</v>
      </c>
      <c r="B52" s="61" t="s">
        <v>5562</v>
      </c>
      <c r="C52" s="35">
        <v>49</v>
      </c>
      <c r="D52" s="48" t="s">
        <v>5563</v>
      </c>
      <c r="E52" s="38" t="s">
        <v>5564</v>
      </c>
      <c r="F52" s="40" t="s">
        <v>108</v>
      </c>
      <c r="G52" s="40" t="s">
        <v>2299</v>
      </c>
      <c r="H52" s="40" t="s">
        <v>69</v>
      </c>
      <c r="I52" s="33" t="s">
        <v>70</v>
      </c>
      <c r="J52" s="40" t="s">
        <v>5565</v>
      </c>
      <c r="K52" s="40" t="s">
        <v>5440</v>
      </c>
      <c r="L52" s="64">
        <v>104756</v>
      </c>
      <c r="M52" s="51">
        <v>43248</v>
      </c>
      <c r="N52" s="41" t="s">
        <v>720</v>
      </c>
      <c r="O52" s="41" t="s">
        <v>720</v>
      </c>
      <c r="P52" s="44" t="s">
        <v>5566</v>
      </c>
      <c r="Q52" s="45">
        <v>43327</v>
      </c>
      <c r="R52" s="41" t="s">
        <v>720</v>
      </c>
      <c r="S52" s="41" t="s">
        <v>720</v>
      </c>
      <c r="T52" s="41" t="s">
        <v>720</v>
      </c>
      <c r="U52" s="41" t="s">
        <v>720</v>
      </c>
      <c r="V52" s="41" t="s">
        <v>720</v>
      </c>
      <c r="W52" s="41" t="s">
        <v>720</v>
      </c>
      <c r="X52" s="51">
        <v>43353</v>
      </c>
      <c r="Y52" s="40" t="s">
        <v>4803</v>
      </c>
      <c r="Z52" s="43">
        <v>43381</v>
      </c>
      <c r="AA52" s="41">
        <v>1.82</v>
      </c>
      <c r="AB52" s="41">
        <v>1.08</v>
      </c>
      <c r="AC52" s="41">
        <v>0.30299999999999999</v>
      </c>
      <c r="AD52" s="41"/>
      <c r="AE52" s="33" t="s">
        <v>5567</v>
      </c>
      <c r="AF52" s="41"/>
      <c r="AG52" s="41"/>
      <c r="AH52" s="41" t="s">
        <v>5568</v>
      </c>
      <c r="AI52" s="43">
        <v>43397</v>
      </c>
      <c r="AJ52" s="41"/>
      <c r="AK52" s="41"/>
      <c r="AL52" s="40">
        <v>543</v>
      </c>
      <c r="AM52" s="43">
        <v>43689</v>
      </c>
      <c r="AN52" s="41" t="s">
        <v>1156</v>
      </c>
      <c r="AO52" s="40"/>
      <c r="AP52" s="51"/>
      <c r="AQ52" s="40"/>
      <c r="AR52" s="40"/>
      <c r="AS52" s="40"/>
      <c r="AT52" s="40"/>
      <c r="AU52" s="40"/>
      <c r="AV52" s="40"/>
      <c r="AW52" s="40"/>
      <c r="AX52" s="442"/>
      <c r="AY52" s="40"/>
      <c r="AZ52" s="40"/>
      <c r="BA52" s="40"/>
      <c r="BB52" s="442"/>
      <c r="BC52" s="40"/>
      <c r="BD52" s="40"/>
      <c r="BE52" s="40"/>
      <c r="BF52" s="40"/>
      <c r="BG52" s="40" t="s">
        <v>5569</v>
      </c>
      <c r="BH52"/>
      <c r="BI52"/>
    </row>
    <row r="53" spans="1:61" ht="25.5">
      <c r="A53" s="33" t="s">
        <v>5570</v>
      </c>
      <c r="B53" s="61" t="s">
        <v>5571</v>
      </c>
      <c r="C53" s="35">
        <v>50</v>
      </c>
      <c r="D53" s="48" t="s">
        <v>5572</v>
      </c>
      <c r="E53" s="38">
        <v>74352412</v>
      </c>
      <c r="F53" s="40" t="s">
        <v>801</v>
      </c>
      <c r="G53" s="40" t="s">
        <v>3189</v>
      </c>
      <c r="H53" s="40" t="s">
        <v>69</v>
      </c>
      <c r="I53" s="33" t="s">
        <v>90</v>
      </c>
      <c r="J53" s="40" t="s">
        <v>100</v>
      </c>
      <c r="K53" s="40" t="s">
        <v>5573</v>
      </c>
      <c r="L53" s="64">
        <v>294087</v>
      </c>
      <c r="M53" s="51">
        <v>43298</v>
      </c>
      <c r="N53" s="41" t="s">
        <v>720</v>
      </c>
      <c r="O53" s="41" t="s">
        <v>720</v>
      </c>
      <c r="P53" s="44" t="s">
        <v>5574</v>
      </c>
      <c r="Q53" s="45">
        <v>43321</v>
      </c>
      <c r="R53" s="41" t="s">
        <v>720</v>
      </c>
      <c r="S53" s="41" t="s">
        <v>720</v>
      </c>
      <c r="T53" s="41" t="s">
        <v>720</v>
      </c>
      <c r="U53" s="41" t="s">
        <v>720</v>
      </c>
      <c r="V53" s="41" t="s">
        <v>720</v>
      </c>
      <c r="W53" s="41" t="s">
        <v>720</v>
      </c>
      <c r="X53" s="51">
        <v>43348</v>
      </c>
      <c r="Y53" s="40" t="s">
        <v>5223</v>
      </c>
      <c r="Z53" s="43">
        <v>43356</v>
      </c>
      <c r="AA53" s="41"/>
      <c r="AB53" s="41"/>
      <c r="AC53" s="41">
        <v>67</v>
      </c>
      <c r="AD53" s="41"/>
      <c r="AE53" s="33" t="s">
        <v>4393</v>
      </c>
      <c r="AF53" s="41"/>
      <c r="AG53" s="41"/>
      <c r="AH53" s="41"/>
      <c r="AI53" s="41"/>
      <c r="AJ53" s="41"/>
      <c r="AK53" s="41"/>
      <c r="AL53" s="40">
        <v>624</v>
      </c>
      <c r="AM53" s="43">
        <v>43368</v>
      </c>
      <c r="AN53" s="41" t="s">
        <v>1156</v>
      </c>
      <c r="AO53" s="40"/>
      <c r="AP53" s="51">
        <v>43381</v>
      </c>
      <c r="AQ53" s="40"/>
      <c r="AR53" s="40"/>
      <c r="AS53" s="40"/>
      <c r="AT53" s="40"/>
      <c r="AU53" s="40"/>
      <c r="AV53" s="40"/>
      <c r="AW53" s="40"/>
      <c r="AX53" s="442"/>
      <c r="AY53" s="40"/>
      <c r="AZ53" s="40"/>
      <c r="BA53" s="40"/>
      <c r="BB53" s="442"/>
      <c r="BC53" s="40"/>
      <c r="BD53" s="40"/>
      <c r="BE53" s="40"/>
      <c r="BF53" s="40"/>
      <c r="BG53" s="48" t="s">
        <v>5257</v>
      </c>
    </row>
    <row r="54" spans="1:61" ht="38.25">
      <c r="A54" s="33" t="s">
        <v>5575</v>
      </c>
      <c r="B54" s="61" t="s">
        <v>5576</v>
      </c>
      <c r="C54" s="35">
        <v>51</v>
      </c>
      <c r="D54" s="48" t="s">
        <v>5577</v>
      </c>
      <c r="E54" s="38">
        <v>4124988</v>
      </c>
      <c r="F54" s="40" t="s">
        <v>67</v>
      </c>
      <c r="G54" s="40" t="s">
        <v>1558</v>
      </c>
      <c r="H54" s="40" t="s">
        <v>69</v>
      </c>
      <c r="I54" s="33" t="s">
        <v>90</v>
      </c>
      <c r="J54" s="40" t="s">
        <v>100</v>
      </c>
      <c r="K54" s="40" t="s">
        <v>5237</v>
      </c>
      <c r="L54" s="64">
        <v>104756</v>
      </c>
      <c r="M54" s="51">
        <v>43321</v>
      </c>
      <c r="N54" s="41" t="s">
        <v>720</v>
      </c>
      <c r="O54" s="41" t="s">
        <v>720</v>
      </c>
      <c r="P54" s="44" t="s">
        <v>5578</v>
      </c>
      <c r="Q54" s="45">
        <v>43395</v>
      </c>
      <c r="R54" s="41" t="s">
        <v>720</v>
      </c>
      <c r="S54" s="41" t="s">
        <v>720</v>
      </c>
      <c r="T54" s="41" t="s">
        <v>720</v>
      </c>
      <c r="U54" s="41" t="s">
        <v>720</v>
      </c>
      <c r="V54" s="41" t="s">
        <v>720</v>
      </c>
      <c r="W54" s="41" t="s">
        <v>720</v>
      </c>
      <c r="X54" s="51">
        <v>43425</v>
      </c>
      <c r="Y54" s="40" t="s">
        <v>4870</v>
      </c>
      <c r="Z54" s="43">
        <v>43434</v>
      </c>
      <c r="AA54" s="41">
        <v>6.4000000000000001E-2</v>
      </c>
      <c r="AB54" s="41">
        <v>3.2000000000000001E-2</v>
      </c>
      <c r="AC54" s="41">
        <v>2.3E-2</v>
      </c>
      <c r="AD54" s="41"/>
      <c r="AE54" s="41">
        <v>3</v>
      </c>
      <c r="AF54" s="41"/>
      <c r="AG54" s="41"/>
      <c r="AH54" s="41"/>
      <c r="AI54" s="41"/>
      <c r="AJ54" s="41"/>
      <c r="AK54" s="41"/>
      <c r="AL54" s="40">
        <v>842</v>
      </c>
      <c r="AM54" s="43">
        <v>43440</v>
      </c>
      <c r="AN54" s="41" t="s">
        <v>1156</v>
      </c>
      <c r="AO54" s="40"/>
      <c r="AP54" s="51">
        <v>43663</v>
      </c>
      <c r="AQ54" s="40"/>
      <c r="AR54" s="40"/>
      <c r="AS54" s="40"/>
      <c r="AT54" s="40"/>
      <c r="AU54" s="40"/>
      <c r="AV54" s="40"/>
      <c r="AW54" s="40"/>
      <c r="AX54" s="442"/>
      <c r="AY54" s="40"/>
      <c r="AZ54" s="40"/>
      <c r="BA54" s="40"/>
      <c r="BB54" s="442"/>
      <c r="BC54" s="40"/>
      <c r="BD54" s="40"/>
      <c r="BE54" s="40"/>
      <c r="BF54" s="40"/>
      <c r="BG54" s="48" t="s">
        <v>5579</v>
      </c>
    </row>
    <row r="55" spans="1:61" s="181" customFormat="1" ht="25.5">
      <c r="A55" s="33" t="s">
        <v>5580</v>
      </c>
      <c r="B55" s="61" t="s">
        <v>5581</v>
      </c>
      <c r="C55" s="35">
        <v>52</v>
      </c>
      <c r="D55" s="48" t="s">
        <v>5582</v>
      </c>
      <c r="E55" s="38">
        <v>901180210</v>
      </c>
      <c r="F55" s="40" t="s">
        <v>474</v>
      </c>
      <c r="G55" s="40" t="s">
        <v>5146</v>
      </c>
      <c r="H55" s="40" t="s">
        <v>69</v>
      </c>
      <c r="I55" s="33" t="s">
        <v>90</v>
      </c>
      <c r="J55" s="40" t="s">
        <v>557</v>
      </c>
      <c r="K55" s="40" t="s">
        <v>3190</v>
      </c>
      <c r="L55" s="64">
        <v>104756</v>
      </c>
      <c r="M55" s="51">
        <v>43314</v>
      </c>
      <c r="N55" s="41" t="s">
        <v>720</v>
      </c>
      <c r="O55" s="41" t="s">
        <v>720</v>
      </c>
      <c r="P55" s="44" t="s">
        <v>5583</v>
      </c>
      <c r="Q55" s="45">
        <v>43335</v>
      </c>
      <c r="R55" s="41" t="s">
        <v>720</v>
      </c>
      <c r="S55" s="41" t="s">
        <v>720</v>
      </c>
      <c r="T55" s="41" t="s">
        <v>720</v>
      </c>
      <c r="U55" s="41" t="s">
        <v>720</v>
      </c>
      <c r="V55" s="41" t="s">
        <v>720</v>
      </c>
      <c r="W55" s="41" t="s">
        <v>720</v>
      </c>
      <c r="X55" s="51">
        <v>43364</v>
      </c>
      <c r="Y55" s="40" t="s">
        <v>4870</v>
      </c>
      <c r="Z55" s="43">
        <v>43396</v>
      </c>
      <c r="AA55" s="41"/>
      <c r="AB55" s="41"/>
      <c r="AC55" s="41">
        <v>0.05</v>
      </c>
      <c r="AD55" s="41"/>
      <c r="AE55" s="41">
        <v>12</v>
      </c>
      <c r="AF55" s="41"/>
      <c r="AG55" s="41"/>
      <c r="AH55" s="41" t="s">
        <v>5584</v>
      </c>
      <c r="AI55" s="43">
        <v>43425</v>
      </c>
      <c r="AJ55" s="41"/>
      <c r="AK55" s="41"/>
      <c r="AL55" s="40">
        <v>820</v>
      </c>
      <c r="AM55" s="43">
        <v>43769</v>
      </c>
      <c r="AN55" s="41" t="s">
        <v>1156</v>
      </c>
      <c r="AO55" s="40"/>
      <c r="AP55" s="51">
        <v>43775</v>
      </c>
      <c r="AQ55" s="40"/>
      <c r="AR55" s="40"/>
      <c r="AS55" s="40"/>
      <c r="AT55" s="40"/>
      <c r="AU55" s="40"/>
      <c r="AV55" s="40"/>
      <c r="AW55" s="40"/>
      <c r="AX55" s="442"/>
      <c r="AY55" s="40"/>
      <c r="AZ55" s="40"/>
      <c r="BA55" s="40"/>
      <c r="BB55" s="442"/>
      <c r="BC55" s="40"/>
      <c r="BD55" s="40"/>
      <c r="BE55" s="40"/>
      <c r="BF55" s="40"/>
      <c r="BG55" s="48" t="s">
        <v>5257</v>
      </c>
      <c r="BH55"/>
      <c r="BI55"/>
    </row>
    <row r="56" spans="1:61" ht="25.5">
      <c r="A56" s="33" t="s">
        <v>5585</v>
      </c>
      <c r="B56" s="61" t="s">
        <v>5586</v>
      </c>
      <c r="C56" s="35">
        <v>53</v>
      </c>
      <c r="D56" s="48" t="s">
        <v>5587</v>
      </c>
      <c r="E56" s="38" t="s">
        <v>5588</v>
      </c>
      <c r="F56" s="40" t="s">
        <v>584</v>
      </c>
      <c r="G56" s="40" t="s">
        <v>3615</v>
      </c>
      <c r="H56" s="40" t="s">
        <v>69</v>
      </c>
      <c r="I56" s="33" t="s">
        <v>70</v>
      </c>
      <c r="J56" s="40" t="s">
        <v>5589</v>
      </c>
      <c r="K56" s="40" t="s">
        <v>427</v>
      </c>
      <c r="L56" s="64">
        <v>107756</v>
      </c>
      <c r="M56" s="51">
        <v>43321</v>
      </c>
      <c r="N56" s="41" t="s">
        <v>720</v>
      </c>
      <c r="O56" s="41" t="s">
        <v>720</v>
      </c>
      <c r="P56" s="44" t="s">
        <v>5176</v>
      </c>
      <c r="Q56" s="45">
        <v>43335</v>
      </c>
      <c r="R56" s="41" t="s">
        <v>720</v>
      </c>
      <c r="S56" s="41" t="s">
        <v>720</v>
      </c>
      <c r="T56" s="41" t="s">
        <v>720</v>
      </c>
      <c r="U56" s="41" t="s">
        <v>720</v>
      </c>
      <c r="V56" s="41" t="s">
        <v>720</v>
      </c>
      <c r="W56" s="41" t="s">
        <v>720</v>
      </c>
      <c r="X56" s="51">
        <v>43364</v>
      </c>
      <c r="Y56" s="40" t="s">
        <v>4870</v>
      </c>
      <c r="Z56" s="43">
        <v>43396</v>
      </c>
      <c r="AA56" s="41"/>
      <c r="AB56" s="41"/>
      <c r="AC56" s="41"/>
      <c r="AD56" s="41"/>
      <c r="AE56" s="41"/>
      <c r="AF56" s="41"/>
      <c r="AG56" s="41"/>
      <c r="AH56" s="41" t="s">
        <v>5590</v>
      </c>
      <c r="AI56" s="43">
        <v>43516</v>
      </c>
      <c r="AJ56" s="41" t="s">
        <v>5591</v>
      </c>
      <c r="AK56" s="41"/>
      <c r="AL56" s="40">
        <v>66</v>
      </c>
      <c r="AM56" s="43">
        <v>43508</v>
      </c>
      <c r="AN56" s="41" t="s">
        <v>3817</v>
      </c>
      <c r="AO56" s="40"/>
      <c r="AP56" s="51"/>
      <c r="AQ56" s="40"/>
      <c r="AR56" s="40"/>
      <c r="AS56" s="40"/>
      <c r="AT56" s="40"/>
      <c r="AU56" s="40"/>
      <c r="AV56" s="40"/>
      <c r="AW56" s="40"/>
      <c r="AX56" s="442"/>
      <c r="AY56" s="40"/>
      <c r="AZ56" s="40"/>
      <c r="BA56" s="40"/>
      <c r="BB56" s="442"/>
      <c r="BC56" s="51"/>
      <c r="BD56" s="40"/>
      <c r="BE56" s="40"/>
      <c r="BF56" s="40"/>
      <c r="BG56" s="40" t="s">
        <v>5592</v>
      </c>
    </row>
    <row r="57" spans="1:61" ht="25.5">
      <c r="A57" s="33" t="s">
        <v>5593</v>
      </c>
      <c r="B57" s="61" t="s">
        <v>5594</v>
      </c>
      <c r="C57" s="35">
        <v>54</v>
      </c>
      <c r="D57" s="48" t="s">
        <v>5595</v>
      </c>
      <c r="E57" s="38" t="s">
        <v>5596</v>
      </c>
      <c r="F57" s="40" t="s">
        <v>719</v>
      </c>
      <c r="G57" s="40" t="s">
        <v>2910</v>
      </c>
      <c r="H57" s="40" t="s">
        <v>69</v>
      </c>
      <c r="I57" s="33" t="s">
        <v>90</v>
      </c>
      <c r="J57" s="40" t="s">
        <v>5597</v>
      </c>
      <c r="K57" s="40" t="s">
        <v>3190</v>
      </c>
      <c r="L57" s="64">
        <v>146857</v>
      </c>
      <c r="M57" s="51">
        <v>43266</v>
      </c>
      <c r="N57" s="41" t="s">
        <v>720</v>
      </c>
      <c r="O57" s="41" t="s">
        <v>720</v>
      </c>
      <c r="P57" s="44" t="s">
        <v>5598</v>
      </c>
      <c r="Q57" s="45">
        <v>43368</v>
      </c>
      <c r="R57" s="41" t="s">
        <v>720</v>
      </c>
      <c r="S57" s="41" t="s">
        <v>720</v>
      </c>
      <c r="T57" s="41" t="s">
        <v>720</v>
      </c>
      <c r="U57" s="41" t="s">
        <v>720</v>
      </c>
      <c r="V57" s="41" t="s">
        <v>720</v>
      </c>
      <c r="W57" s="41" t="s">
        <v>720</v>
      </c>
      <c r="X57" s="51">
        <v>43367</v>
      </c>
      <c r="Y57" s="40" t="s">
        <v>5285</v>
      </c>
      <c r="Z57" s="43">
        <v>43460</v>
      </c>
      <c r="AA57" s="41">
        <v>1.58</v>
      </c>
      <c r="AB57" s="41">
        <v>1.135</v>
      </c>
      <c r="AC57" s="41">
        <v>0.88</v>
      </c>
      <c r="AD57" s="41"/>
      <c r="AE57" s="41"/>
      <c r="AF57" s="41"/>
      <c r="AG57" s="41"/>
      <c r="AH57" s="41" t="s">
        <v>5599</v>
      </c>
      <c r="AI57" s="43">
        <v>43460</v>
      </c>
      <c r="AJ57" s="41"/>
      <c r="AK57" s="41"/>
      <c r="AL57" s="40"/>
      <c r="AM57" s="43"/>
      <c r="AN57" s="41"/>
      <c r="AO57" s="40"/>
      <c r="AP57" s="51"/>
      <c r="AQ57" s="40"/>
      <c r="AR57" s="40"/>
      <c r="AS57" s="40"/>
      <c r="AT57" s="40"/>
      <c r="AU57" s="40"/>
      <c r="AV57" s="40"/>
      <c r="AW57" s="40"/>
      <c r="AX57" s="442"/>
      <c r="AY57" s="40"/>
      <c r="AZ57" s="40"/>
      <c r="BA57" s="40"/>
      <c r="BB57" s="442"/>
      <c r="BC57" s="40"/>
      <c r="BD57" s="40"/>
      <c r="BE57" s="40"/>
      <c r="BF57" s="40"/>
      <c r="BG57" s="40" t="s">
        <v>5376</v>
      </c>
    </row>
    <row r="58" spans="1:61" ht="25.5">
      <c r="A58" s="33" t="s">
        <v>5600</v>
      </c>
      <c r="B58" s="61" t="s">
        <v>5601</v>
      </c>
      <c r="C58" s="35">
        <v>55</v>
      </c>
      <c r="D58" s="48" t="s">
        <v>5602</v>
      </c>
      <c r="E58" s="38">
        <v>2938056</v>
      </c>
      <c r="F58" s="40" t="s">
        <v>1265</v>
      </c>
      <c r="G58" s="40" t="s">
        <v>2230</v>
      </c>
      <c r="H58" s="40" t="s">
        <v>69</v>
      </c>
      <c r="I58" s="33" t="s">
        <v>70</v>
      </c>
      <c r="J58" s="40" t="s">
        <v>5603</v>
      </c>
      <c r="K58" s="40" t="s">
        <v>72</v>
      </c>
      <c r="L58" s="64">
        <v>146857</v>
      </c>
      <c r="M58" s="51">
        <v>43329</v>
      </c>
      <c r="N58" s="41" t="s">
        <v>720</v>
      </c>
      <c r="O58" s="41" t="s">
        <v>720</v>
      </c>
      <c r="P58" s="44" t="s">
        <v>5604</v>
      </c>
      <c r="Q58" s="45">
        <v>43346</v>
      </c>
      <c r="R58" s="41" t="s">
        <v>720</v>
      </c>
      <c r="S58" s="41" t="s">
        <v>720</v>
      </c>
      <c r="T58" s="41" t="s">
        <v>720</v>
      </c>
      <c r="U58" s="41" t="s">
        <v>720</v>
      </c>
      <c r="V58" s="41" t="s">
        <v>720</v>
      </c>
      <c r="W58" s="41" t="s">
        <v>720</v>
      </c>
      <c r="X58" s="51">
        <v>43370</v>
      </c>
      <c r="Y58" s="40" t="s">
        <v>5285</v>
      </c>
      <c r="Z58" s="43">
        <v>43451</v>
      </c>
      <c r="AA58" s="41">
        <v>30.26</v>
      </c>
      <c r="AB58" s="41">
        <v>14.83</v>
      </c>
      <c r="AC58" s="41">
        <v>11</v>
      </c>
      <c r="AD58" s="41"/>
      <c r="AE58" s="41" t="s">
        <v>72</v>
      </c>
      <c r="AF58" s="41"/>
      <c r="AG58" s="41"/>
      <c r="AH58" s="41"/>
      <c r="AI58" s="43"/>
      <c r="AJ58" s="41"/>
      <c r="AK58" s="41"/>
      <c r="AL58" s="40">
        <v>970</v>
      </c>
      <c r="AM58" s="43">
        <v>43465</v>
      </c>
      <c r="AN58" s="41" t="s">
        <v>1156</v>
      </c>
      <c r="AO58" s="40"/>
      <c r="AP58" s="51">
        <v>43504</v>
      </c>
      <c r="AQ58" s="40"/>
      <c r="AR58" s="40"/>
      <c r="AS58" s="40"/>
      <c r="AT58" s="40"/>
      <c r="AU58" s="40"/>
      <c r="AV58" s="40"/>
      <c r="AW58" s="40"/>
      <c r="AX58" s="442" t="s">
        <v>5605</v>
      </c>
      <c r="AY58" s="51">
        <v>43550</v>
      </c>
      <c r="AZ58" s="40" t="s">
        <v>5606</v>
      </c>
      <c r="BA58" s="51">
        <v>43964</v>
      </c>
      <c r="BB58" s="442"/>
      <c r="BC58" s="40"/>
      <c r="BD58" s="40"/>
      <c r="BE58" s="40"/>
      <c r="BF58" s="40"/>
      <c r="BG58" s="48" t="s">
        <v>5607</v>
      </c>
    </row>
    <row r="59" spans="1:61" s="181" customFormat="1" ht="38.25">
      <c r="A59" s="33" t="s">
        <v>5608</v>
      </c>
      <c r="B59" s="61" t="s">
        <v>5609</v>
      </c>
      <c r="C59" s="35">
        <v>56</v>
      </c>
      <c r="D59" s="48" t="s">
        <v>5610</v>
      </c>
      <c r="E59" s="38" t="s">
        <v>5611</v>
      </c>
      <c r="F59" s="40" t="s">
        <v>375</v>
      </c>
      <c r="G59" s="40" t="s">
        <v>4814</v>
      </c>
      <c r="H59" s="40" t="s">
        <v>69</v>
      </c>
      <c r="I59" s="33" t="s">
        <v>90</v>
      </c>
      <c r="J59" s="40" t="s">
        <v>100</v>
      </c>
      <c r="K59" s="40" t="s">
        <v>3190</v>
      </c>
      <c r="L59" s="64">
        <v>160416</v>
      </c>
      <c r="M59" s="51">
        <v>43336</v>
      </c>
      <c r="N59" s="41" t="s">
        <v>720</v>
      </c>
      <c r="O59" s="41" t="s">
        <v>720</v>
      </c>
      <c r="P59" s="44" t="s">
        <v>504</v>
      </c>
      <c r="Q59" s="45">
        <v>43368</v>
      </c>
      <c r="R59" s="41" t="s">
        <v>720</v>
      </c>
      <c r="S59" s="41" t="s">
        <v>720</v>
      </c>
      <c r="T59" s="41" t="s">
        <v>720</v>
      </c>
      <c r="U59" s="41" t="s">
        <v>720</v>
      </c>
      <c r="V59" s="41" t="s">
        <v>720</v>
      </c>
      <c r="W59" s="41" t="s">
        <v>720</v>
      </c>
      <c r="X59" s="51">
        <v>43367</v>
      </c>
      <c r="Y59" s="40" t="s">
        <v>5285</v>
      </c>
      <c r="Z59" s="43">
        <v>43460</v>
      </c>
      <c r="AA59" s="41">
        <v>10.88</v>
      </c>
      <c r="AB59" s="41">
        <v>4.351</v>
      </c>
      <c r="AC59" s="41" t="s">
        <v>5612</v>
      </c>
      <c r="AD59" s="41"/>
      <c r="AE59" s="41">
        <v>276</v>
      </c>
      <c r="AF59" s="41"/>
      <c r="AG59" s="41"/>
      <c r="AH59" s="41" t="s">
        <v>5128</v>
      </c>
      <c r="AI59" s="43">
        <v>43460</v>
      </c>
      <c r="AJ59" s="41" t="s">
        <v>5613</v>
      </c>
      <c r="AK59" s="41"/>
      <c r="AL59" s="40">
        <v>72</v>
      </c>
      <c r="AM59" s="43">
        <v>43525</v>
      </c>
      <c r="AN59" s="41" t="s">
        <v>1156</v>
      </c>
      <c r="AO59" s="40"/>
      <c r="AP59" s="51">
        <v>43550</v>
      </c>
      <c r="AQ59" s="40"/>
      <c r="AR59" s="40"/>
      <c r="AS59" s="40"/>
      <c r="AT59" s="40"/>
      <c r="AU59" s="40"/>
      <c r="AV59" s="40"/>
      <c r="AW59" s="40"/>
      <c r="AX59" s="442"/>
      <c r="AY59" s="40"/>
      <c r="AZ59" s="40"/>
      <c r="BA59" s="40"/>
      <c r="BB59" s="442"/>
      <c r="BC59" s="40"/>
      <c r="BD59" s="40"/>
      <c r="BE59" s="40"/>
      <c r="BF59" s="40"/>
      <c r="BG59" s="48" t="s">
        <v>5614</v>
      </c>
      <c r="BH59"/>
      <c r="BI59"/>
    </row>
    <row r="60" spans="1:61" s="181" customFormat="1" ht="25.5">
      <c r="A60" s="33" t="s">
        <v>5615</v>
      </c>
      <c r="B60" s="61" t="s">
        <v>5616</v>
      </c>
      <c r="C60" s="35">
        <v>57</v>
      </c>
      <c r="D60" s="48" t="s">
        <v>5617</v>
      </c>
      <c r="E60" s="38" t="s">
        <v>5618</v>
      </c>
      <c r="F60" s="40" t="s">
        <v>1279</v>
      </c>
      <c r="G60" s="40" t="s">
        <v>3605</v>
      </c>
      <c r="H60" s="40" t="s">
        <v>69</v>
      </c>
      <c r="I60" s="33" t="s">
        <v>90</v>
      </c>
      <c r="J60" s="40" t="s">
        <v>100</v>
      </c>
      <c r="K60" s="40" t="s">
        <v>427</v>
      </c>
      <c r="L60" s="64">
        <v>104756</v>
      </c>
      <c r="M60" s="51">
        <v>43340</v>
      </c>
      <c r="N60" s="41" t="s">
        <v>720</v>
      </c>
      <c r="O60" s="41" t="s">
        <v>720</v>
      </c>
      <c r="P60" s="44" t="s">
        <v>5619</v>
      </c>
      <c r="Q60" s="45">
        <v>43369</v>
      </c>
      <c r="R60" s="41" t="s">
        <v>720</v>
      </c>
      <c r="S60" s="41" t="s">
        <v>720</v>
      </c>
      <c r="T60" s="41" t="s">
        <v>720</v>
      </c>
      <c r="U60" s="41" t="s">
        <v>720</v>
      </c>
      <c r="V60" s="41" t="s">
        <v>720</v>
      </c>
      <c r="W60" s="41" t="s">
        <v>720</v>
      </c>
      <c r="X60" s="51">
        <v>43402</v>
      </c>
      <c r="Y60" s="40" t="s">
        <v>4803</v>
      </c>
      <c r="Z60" s="43">
        <v>43462</v>
      </c>
      <c r="AA60" s="41">
        <v>290.77999999999997</v>
      </c>
      <c r="AB60" s="41">
        <v>91.6</v>
      </c>
      <c r="AC60" s="41">
        <v>2.589</v>
      </c>
      <c r="AD60" s="41"/>
      <c r="AE60" s="41"/>
      <c r="AF60" s="41"/>
      <c r="AG60" s="41"/>
      <c r="AH60" s="41"/>
      <c r="AI60" s="41"/>
      <c r="AJ60" s="41"/>
      <c r="AK60" s="41"/>
      <c r="AL60" s="40">
        <v>109</v>
      </c>
      <c r="AM60" s="43">
        <v>43546</v>
      </c>
      <c r="AN60" s="41" t="s">
        <v>1156</v>
      </c>
      <c r="AO60" s="40"/>
      <c r="AP60" s="51"/>
      <c r="AQ60" s="40"/>
      <c r="AR60" s="40"/>
      <c r="AS60" s="40"/>
      <c r="AT60" s="40"/>
      <c r="AU60" s="40"/>
      <c r="AV60" s="40"/>
      <c r="AW60" s="40"/>
      <c r="AX60" s="442"/>
      <c r="AY60" s="40"/>
      <c r="AZ60" s="40"/>
      <c r="BA60" s="40"/>
      <c r="BB60" s="442"/>
      <c r="BC60" s="40"/>
      <c r="BD60" s="40"/>
      <c r="BE60" s="40"/>
      <c r="BF60" s="40"/>
      <c r="BG60" s="40"/>
      <c r="BH60"/>
      <c r="BI60"/>
    </row>
    <row r="61" spans="1:61" ht="25.5">
      <c r="A61" s="33" t="s">
        <v>5620</v>
      </c>
      <c r="B61" s="61" t="s">
        <v>5621</v>
      </c>
      <c r="C61" s="35">
        <v>58</v>
      </c>
      <c r="D61" s="48" t="s">
        <v>5622</v>
      </c>
      <c r="E61" s="38">
        <v>6751004</v>
      </c>
      <c r="F61" s="40" t="s">
        <v>1265</v>
      </c>
      <c r="G61" s="40" t="s">
        <v>3027</v>
      </c>
      <c r="H61" s="40" t="s">
        <v>69</v>
      </c>
      <c r="I61" s="33" t="s">
        <v>70</v>
      </c>
      <c r="J61" s="40" t="s">
        <v>100</v>
      </c>
      <c r="K61" s="40" t="s">
        <v>5623</v>
      </c>
      <c r="L61" s="64">
        <v>104756</v>
      </c>
      <c r="M61" s="51">
        <v>43350</v>
      </c>
      <c r="N61" s="41" t="s">
        <v>720</v>
      </c>
      <c r="O61" s="41" t="s">
        <v>720</v>
      </c>
      <c r="P61" s="44" t="s">
        <v>5624</v>
      </c>
      <c r="Q61" s="45">
        <v>43370</v>
      </c>
      <c r="R61" s="41" t="s">
        <v>720</v>
      </c>
      <c r="S61" s="41" t="s">
        <v>720</v>
      </c>
      <c r="T61" s="41" t="s">
        <v>720</v>
      </c>
      <c r="U61" s="41" t="s">
        <v>720</v>
      </c>
      <c r="V61" s="41" t="s">
        <v>720</v>
      </c>
      <c r="W61" s="41" t="s">
        <v>720</v>
      </c>
      <c r="X61" s="51">
        <v>43402</v>
      </c>
      <c r="Y61" s="40" t="s">
        <v>5285</v>
      </c>
      <c r="Z61" s="43">
        <v>43452</v>
      </c>
      <c r="AA61" s="41">
        <v>21.54</v>
      </c>
      <c r="AB61" s="41">
        <v>7.54</v>
      </c>
      <c r="AC61" s="41">
        <v>9.74E-2</v>
      </c>
      <c r="AD61" s="41"/>
      <c r="AE61" s="33" t="s">
        <v>4210</v>
      </c>
      <c r="AF61" s="41"/>
      <c r="AG61" s="41"/>
      <c r="AH61" s="41"/>
      <c r="AI61" s="43"/>
      <c r="AJ61" s="41"/>
      <c r="AK61" s="41"/>
      <c r="AL61" s="40">
        <v>187</v>
      </c>
      <c r="AM61" s="43">
        <v>43579</v>
      </c>
      <c r="AN61" s="41" t="s">
        <v>1156</v>
      </c>
      <c r="AO61" s="40"/>
      <c r="AP61" s="51">
        <v>43592</v>
      </c>
      <c r="AQ61" s="40"/>
      <c r="AR61" s="40"/>
      <c r="AS61" s="40"/>
      <c r="AT61" s="40"/>
      <c r="AU61" s="40"/>
      <c r="AV61" s="40"/>
      <c r="AW61" s="40"/>
      <c r="AX61" s="442" t="s">
        <v>5625</v>
      </c>
      <c r="AY61" s="51">
        <v>43742</v>
      </c>
      <c r="AZ61" s="40" t="s">
        <v>5626</v>
      </c>
      <c r="BA61" s="51">
        <v>43797</v>
      </c>
      <c r="BB61" s="442">
        <v>658</v>
      </c>
      <c r="BC61" s="51">
        <v>45538</v>
      </c>
      <c r="BD61" s="51">
        <v>45522</v>
      </c>
      <c r="BE61" s="48" t="s">
        <v>7073</v>
      </c>
      <c r="BF61" s="40"/>
      <c r="BG61" s="48" t="s">
        <v>7075</v>
      </c>
      <c r="BH61" s="277" t="s">
        <v>1986</v>
      </c>
      <c r="BI61" t="s">
        <v>7074</v>
      </c>
    </row>
    <row r="62" spans="1:61" s="181" customFormat="1" ht="76.5">
      <c r="A62" s="253" t="s">
        <v>5627</v>
      </c>
      <c r="B62" s="176" t="s">
        <v>5628</v>
      </c>
      <c r="C62" s="173">
        <v>59</v>
      </c>
      <c r="D62" s="182" t="s">
        <v>5629</v>
      </c>
      <c r="E62" s="175">
        <v>41333891</v>
      </c>
      <c r="F62" s="174" t="s">
        <v>98</v>
      </c>
      <c r="G62" s="174" t="s">
        <v>5630</v>
      </c>
      <c r="H62" s="174" t="s">
        <v>69</v>
      </c>
      <c r="I62" s="253" t="s">
        <v>90</v>
      </c>
      <c r="J62" s="174" t="s">
        <v>100</v>
      </c>
      <c r="K62" s="174" t="s">
        <v>3190</v>
      </c>
      <c r="L62" s="297">
        <v>104756</v>
      </c>
      <c r="M62" s="172">
        <v>43356</v>
      </c>
      <c r="N62" s="171">
        <v>2484</v>
      </c>
      <c r="O62" s="179">
        <v>45177</v>
      </c>
      <c r="P62" s="177" t="s">
        <v>5631</v>
      </c>
      <c r="Q62" s="178">
        <v>43370</v>
      </c>
      <c r="R62" s="171" t="s">
        <v>720</v>
      </c>
      <c r="S62" s="171" t="s">
        <v>720</v>
      </c>
      <c r="T62" s="171">
        <v>735</v>
      </c>
      <c r="U62" s="179">
        <v>45503</v>
      </c>
      <c r="V62" s="171" t="s">
        <v>720</v>
      </c>
      <c r="W62" s="171" t="s">
        <v>720</v>
      </c>
      <c r="X62" s="172">
        <v>43402</v>
      </c>
      <c r="Y62" s="174" t="s">
        <v>4938</v>
      </c>
      <c r="Z62" s="179">
        <v>43447</v>
      </c>
      <c r="AA62" s="171">
        <v>0.28000000000000003</v>
      </c>
      <c r="AB62" s="171">
        <v>0.14000000000000001</v>
      </c>
      <c r="AC62" s="171">
        <v>7.1199999999999996E-3</v>
      </c>
      <c r="AD62" s="171" t="s">
        <v>1153</v>
      </c>
      <c r="AE62" s="171">
        <v>5</v>
      </c>
      <c r="AF62" s="253" t="s">
        <v>8033</v>
      </c>
      <c r="AG62" s="171" t="s">
        <v>1153</v>
      </c>
      <c r="AH62" s="253" t="s">
        <v>8034</v>
      </c>
      <c r="AI62" s="998" t="s">
        <v>8035</v>
      </c>
      <c r="AJ62" s="171" t="s">
        <v>720</v>
      </c>
      <c r="AK62" s="171" t="s">
        <v>720</v>
      </c>
      <c r="AL62" s="174">
        <v>902</v>
      </c>
      <c r="AM62" s="179">
        <v>43460</v>
      </c>
      <c r="AN62" s="171" t="s">
        <v>3817</v>
      </c>
      <c r="AO62" s="174" t="s">
        <v>49</v>
      </c>
      <c r="AP62" s="172">
        <v>43510</v>
      </c>
      <c r="AQ62" s="172">
        <v>47178</v>
      </c>
      <c r="AR62" s="174" t="s">
        <v>1153</v>
      </c>
      <c r="AS62" s="174" t="s">
        <v>1153</v>
      </c>
      <c r="AT62" s="174" t="s">
        <v>1153</v>
      </c>
      <c r="AU62" s="174" t="s">
        <v>1153</v>
      </c>
      <c r="AV62" s="174" t="s">
        <v>1153</v>
      </c>
      <c r="AW62" s="174" t="s">
        <v>1153</v>
      </c>
      <c r="AX62" s="174" t="s">
        <v>8037</v>
      </c>
      <c r="AY62" s="172">
        <v>45357</v>
      </c>
      <c r="AZ62" s="174" t="s">
        <v>1153</v>
      </c>
      <c r="BA62" s="174" t="s">
        <v>1153</v>
      </c>
      <c r="BB62" s="182" t="s">
        <v>9755</v>
      </c>
      <c r="BC62" s="176" t="s">
        <v>9756</v>
      </c>
      <c r="BD62" s="172">
        <v>45029</v>
      </c>
      <c r="BE62" s="174" t="s">
        <v>8036</v>
      </c>
      <c r="BF62" s="172">
        <v>45052</v>
      </c>
      <c r="BG62" s="182" t="s">
        <v>9757</v>
      </c>
      <c r="BH62" s="999" t="s">
        <v>1986</v>
      </c>
      <c r="BI62" s="1000">
        <v>45852</v>
      </c>
    </row>
    <row r="63" spans="1:61" ht="38.25">
      <c r="A63" s="33" t="s">
        <v>5632</v>
      </c>
      <c r="B63" s="61" t="s">
        <v>5633</v>
      </c>
      <c r="C63" s="35">
        <v>60</v>
      </c>
      <c r="D63" s="48" t="s">
        <v>5634</v>
      </c>
      <c r="E63" s="38">
        <v>23603191</v>
      </c>
      <c r="F63" s="40" t="s">
        <v>801</v>
      </c>
      <c r="G63" s="40" t="s">
        <v>802</v>
      </c>
      <c r="H63" s="40" t="s">
        <v>69</v>
      </c>
      <c r="I63" s="33" t="s">
        <v>90</v>
      </c>
      <c r="J63" s="40" t="s">
        <v>100</v>
      </c>
      <c r="K63" s="40" t="s">
        <v>72</v>
      </c>
      <c r="L63" s="64">
        <v>104756</v>
      </c>
      <c r="M63" s="51">
        <v>43340</v>
      </c>
      <c r="N63" s="41" t="s">
        <v>720</v>
      </c>
      <c r="O63" s="41" t="s">
        <v>720</v>
      </c>
      <c r="P63" s="44" t="s">
        <v>5635</v>
      </c>
      <c r="Q63" s="45">
        <v>43369</v>
      </c>
      <c r="R63" s="41" t="s">
        <v>720</v>
      </c>
      <c r="S63" s="41" t="s">
        <v>720</v>
      </c>
      <c r="T63" s="41" t="s">
        <v>720</v>
      </c>
      <c r="U63" s="41" t="s">
        <v>720</v>
      </c>
      <c r="V63" s="41" t="s">
        <v>720</v>
      </c>
      <c r="W63" s="41" t="s">
        <v>720</v>
      </c>
      <c r="X63" s="51">
        <v>43402</v>
      </c>
      <c r="Y63" s="40" t="s">
        <v>4938</v>
      </c>
      <c r="Z63" s="43">
        <v>43444</v>
      </c>
      <c r="AA63" s="41">
        <v>0.05</v>
      </c>
      <c r="AB63" s="41">
        <v>0.03</v>
      </c>
      <c r="AC63" s="41">
        <v>1.4E-2</v>
      </c>
      <c r="AD63" s="41"/>
      <c r="AE63" s="41" t="s">
        <v>72</v>
      </c>
      <c r="AF63" s="41"/>
      <c r="AG63" s="41"/>
      <c r="AH63" s="41"/>
      <c r="AI63" s="41"/>
      <c r="AJ63" s="41"/>
      <c r="AK63" s="41"/>
      <c r="AL63" s="40">
        <v>924</v>
      </c>
      <c r="AM63" s="43">
        <v>43462</v>
      </c>
      <c r="AN63" s="41" t="s">
        <v>1156</v>
      </c>
      <c r="AO63" s="40"/>
      <c r="AP63" s="51">
        <v>43507</v>
      </c>
      <c r="AQ63" s="40"/>
      <c r="AR63" s="40"/>
      <c r="AS63" s="40"/>
      <c r="AT63" s="40"/>
      <c r="AU63" s="40"/>
      <c r="AV63" s="40"/>
      <c r="AW63" s="40"/>
      <c r="AX63" s="442"/>
      <c r="AY63" s="40"/>
      <c r="AZ63" s="40"/>
      <c r="BA63" s="40"/>
      <c r="BB63" s="442"/>
      <c r="BC63" s="40"/>
      <c r="BD63" s="40"/>
      <c r="BE63" s="40"/>
      <c r="BF63" s="40"/>
      <c r="BG63" s="48" t="s">
        <v>5636</v>
      </c>
    </row>
    <row r="64" spans="1:61" ht="38.25">
      <c r="A64" s="1785" t="s">
        <v>5637</v>
      </c>
      <c r="B64" s="1909" t="s">
        <v>5638</v>
      </c>
      <c r="C64" s="1910">
        <v>61</v>
      </c>
      <c r="D64" s="1911" t="s">
        <v>5639</v>
      </c>
      <c r="E64" s="1912" t="s">
        <v>5640</v>
      </c>
      <c r="F64" s="1913" t="s">
        <v>801</v>
      </c>
      <c r="G64" s="1913" t="s">
        <v>1293</v>
      </c>
      <c r="H64" s="1913" t="s">
        <v>69</v>
      </c>
      <c r="I64" s="1785" t="s">
        <v>90</v>
      </c>
      <c r="J64" s="1913" t="s">
        <v>100</v>
      </c>
      <c r="K64" s="1913" t="s">
        <v>5515</v>
      </c>
      <c r="L64" s="1914">
        <v>447500</v>
      </c>
      <c r="M64" s="1915">
        <v>43364</v>
      </c>
      <c r="N64" s="1916" t="s">
        <v>720</v>
      </c>
      <c r="O64" s="1916" t="s">
        <v>720</v>
      </c>
      <c r="P64" s="1917" t="s">
        <v>5641</v>
      </c>
      <c r="Q64" s="1918">
        <v>43376</v>
      </c>
      <c r="R64" s="1916" t="s">
        <v>720</v>
      </c>
      <c r="S64" s="1916" t="s">
        <v>720</v>
      </c>
      <c r="T64" s="1916" t="s">
        <v>720</v>
      </c>
      <c r="U64" s="1916" t="s">
        <v>720</v>
      </c>
      <c r="V64" s="1916" t="s">
        <v>720</v>
      </c>
      <c r="W64" s="1916" t="s">
        <v>720</v>
      </c>
      <c r="X64" s="1915">
        <v>43399</v>
      </c>
      <c r="Y64" s="1913" t="s">
        <v>4803</v>
      </c>
      <c r="Z64" s="1919">
        <v>43445</v>
      </c>
      <c r="AA64" s="1916">
        <v>0.16</v>
      </c>
      <c r="AB64" s="1916">
        <v>8.7999999999999995E-2</v>
      </c>
      <c r="AC64" s="1916">
        <v>4.9000000000000002E-2</v>
      </c>
      <c r="AD64" s="1916"/>
      <c r="AE64" s="1916">
        <v>6</v>
      </c>
      <c r="AF64" s="1916"/>
      <c r="AG64" s="1916"/>
      <c r="AH64" s="1916"/>
      <c r="AI64" s="1916"/>
      <c r="AJ64" s="1916"/>
      <c r="AK64" s="1916"/>
      <c r="AL64" s="1913">
        <v>930</v>
      </c>
      <c r="AM64" s="1919">
        <v>43462</v>
      </c>
      <c r="AN64" s="1916" t="s">
        <v>1156</v>
      </c>
      <c r="AO64" s="1913"/>
      <c r="AP64" s="1915"/>
      <c r="AQ64" s="1913"/>
      <c r="AR64" s="1913"/>
      <c r="AS64" s="1913"/>
      <c r="AT64" s="1913"/>
      <c r="AU64" s="1913"/>
      <c r="AV64" s="1913"/>
      <c r="AW64" s="1913"/>
      <c r="AX64" s="1913"/>
      <c r="AY64" s="1913"/>
      <c r="AZ64" s="1913"/>
      <c r="BA64" s="1913"/>
      <c r="BB64" s="1913">
        <v>1631</v>
      </c>
      <c r="BC64" s="1915">
        <v>45093</v>
      </c>
      <c r="BD64" s="1920">
        <v>44853</v>
      </c>
      <c r="BE64" s="1913"/>
      <c r="BF64" s="1913"/>
      <c r="BG64" s="1911" t="s">
        <v>10014</v>
      </c>
      <c r="BH64" s="245">
        <v>45880</v>
      </c>
    </row>
    <row r="65" spans="1:61" ht="25.5">
      <c r="A65" s="33" t="s">
        <v>5642</v>
      </c>
      <c r="B65" s="61" t="s">
        <v>5643</v>
      </c>
      <c r="C65" s="35">
        <v>62</v>
      </c>
      <c r="D65" s="48" t="s">
        <v>5644</v>
      </c>
      <c r="E65" s="38" t="s">
        <v>5645</v>
      </c>
      <c r="F65" s="40" t="s">
        <v>474</v>
      </c>
      <c r="G65" s="40" t="s">
        <v>984</v>
      </c>
      <c r="H65" s="40" t="s">
        <v>69</v>
      </c>
      <c r="I65" s="33" t="s">
        <v>70</v>
      </c>
      <c r="J65" s="40" t="s">
        <v>100</v>
      </c>
      <c r="K65" s="40" t="s">
        <v>3190</v>
      </c>
      <c r="L65" s="64">
        <v>104756</v>
      </c>
      <c r="M65" s="51">
        <v>43342</v>
      </c>
      <c r="N65" s="41" t="s">
        <v>720</v>
      </c>
      <c r="O65" s="41" t="s">
        <v>720</v>
      </c>
      <c r="P65" s="44" t="s">
        <v>5646</v>
      </c>
      <c r="Q65" s="45">
        <v>43384</v>
      </c>
      <c r="R65" s="41" t="s">
        <v>720</v>
      </c>
      <c r="S65" s="41" t="s">
        <v>720</v>
      </c>
      <c r="T65" s="41" t="s">
        <v>720</v>
      </c>
      <c r="U65" s="41" t="s">
        <v>720</v>
      </c>
      <c r="V65" s="41" t="s">
        <v>720</v>
      </c>
      <c r="W65" s="41" t="s">
        <v>720</v>
      </c>
      <c r="X65" s="51">
        <v>43412</v>
      </c>
      <c r="Y65" s="40" t="s">
        <v>4803</v>
      </c>
      <c r="Z65" s="43">
        <v>43462</v>
      </c>
      <c r="AA65" s="41" t="s">
        <v>5647</v>
      </c>
      <c r="AB65" s="41"/>
      <c r="AC65" s="41">
        <v>0.97199999999999998</v>
      </c>
      <c r="AD65" s="41"/>
      <c r="AE65" s="41"/>
      <c r="AF65" s="41"/>
      <c r="AG65" s="41"/>
      <c r="AH65" s="41" t="s">
        <v>5648</v>
      </c>
      <c r="AI65" s="43">
        <v>43686</v>
      </c>
      <c r="AJ65" s="41" t="s">
        <v>5613</v>
      </c>
      <c r="AK65" s="41"/>
      <c r="AL65" s="40">
        <v>959</v>
      </c>
      <c r="AM65" s="43">
        <v>43791</v>
      </c>
      <c r="AN65" s="41" t="s">
        <v>1156</v>
      </c>
      <c r="AO65" s="40"/>
      <c r="AP65" s="51"/>
      <c r="AQ65" s="40"/>
      <c r="AR65" s="40"/>
      <c r="AS65" s="40"/>
      <c r="AT65" s="40"/>
      <c r="AU65" s="40"/>
      <c r="AV65" s="40"/>
      <c r="AW65" s="40"/>
      <c r="AX65" s="442"/>
      <c r="AY65" s="40"/>
      <c r="AZ65" s="40"/>
      <c r="BA65" s="40"/>
      <c r="BB65" s="442"/>
      <c r="BC65" s="40"/>
      <c r="BD65" s="40"/>
      <c r="BE65" s="40"/>
      <c r="BF65" s="40"/>
      <c r="BG65" s="40"/>
    </row>
    <row r="66" spans="1:61" ht="25.5">
      <c r="A66" s="33" t="s">
        <v>5649</v>
      </c>
      <c r="B66" s="61" t="s">
        <v>5650</v>
      </c>
      <c r="C66" s="35">
        <v>63</v>
      </c>
      <c r="D66" s="48" t="s">
        <v>5651</v>
      </c>
      <c r="E66" s="38">
        <v>7331365</v>
      </c>
      <c r="F66" s="40" t="s">
        <v>801</v>
      </c>
      <c r="G66" s="40" t="s">
        <v>802</v>
      </c>
      <c r="H66" s="40" t="s">
        <v>69</v>
      </c>
      <c r="I66" s="33" t="s">
        <v>90</v>
      </c>
      <c r="J66" s="40" t="s">
        <v>100</v>
      </c>
      <c r="K66" s="40" t="s">
        <v>5652</v>
      </c>
      <c r="L66" s="64">
        <v>104756</v>
      </c>
      <c r="M66" s="51">
        <v>43371</v>
      </c>
      <c r="N66" s="41" t="s">
        <v>720</v>
      </c>
      <c r="O66" s="41" t="s">
        <v>720</v>
      </c>
      <c r="P66" s="44" t="s">
        <v>5653</v>
      </c>
      <c r="Q66" s="45">
        <v>43384</v>
      </c>
      <c r="R66" s="41" t="s">
        <v>720</v>
      </c>
      <c r="S66" s="41" t="s">
        <v>720</v>
      </c>
      <c r="T66" s="41" t="s">
        <v>720</v>
      </c>
      <c r="U66" s="41" t="s">
        <v>720</v>
      </c>
      <c r="V66" s="41" t="s">
        <v>720</v>
      </c>
      <c r="W66" s="41" t="s">
        <v>720</v>
      </c>
      <c r="X66" s="51">
        <v>43412</v>
      </c>
      <c r="Y66" s="40" t="s">
        <v>4837</v>
      </c>
      <c r="Z66" s="43">
        <v>43434</v>
      </c>
      <c r="AA66" s="41">
        <v>0.36</v>
      </c>
      <c r="AB66" s="41">
        <v>0.25900000000000001</v>
      </c>
      <c r="AC66" s="41">
        <v>8.0000000000000002E-3</v>
      </c>
      <c r="AD66" s="41"/>
      <c r="AE66" s="41"/>
      <c r="AF66" s="41"/>
      <c r="AG66" s="41"/>
      <c r="AH66" s="41"/>
      <c r="AI66" s="41"/>
      <c r="AJ66" s="41"/>
      <c r="AK66" s="41"/>
      <c r="AL66" s="40">
        <v>843</v>
      </c>
      <c r="AM66" s="43">
        <v>43440</v>
      </c>
      <c r="AN66" s="41" t="s">
        <v>1156</v>
      </c>
      <c r="AO66" s="40"/>
      <c r="AP66" s="51"/>
      <c r="AQ66" s="40"/>
      <c r="AR66" s="40"/>
      <c r="AS66" s="40"/>
      <c r="AT66" s="40"/>
      <c r="AU66" s="40"/>
      <c r="AV66" s="40"/>
      <c r="AW66" s="40"/>
      <c r="AX66" s="442"/>
      <c r="AY66" s="40"/>
      <c r="AZ66" s="40"/>
      <c r="BA66" s="40"/>
      <c r="BB66" s="442"/>
      <c r="BC66" s="40"/>
      <c r="BD66" s="40"/>
      <c r="BE66" s="40"/>
      <c r="BF66" s="40"/>
      <c r="BG66" s="48" t="s">
        <v>5654</v>
      </c>
    </row>
    <row r="67" spans="1:61" ht="25.5">
      <c r="A67" s="33" t="s">
        <v>5655</v>
      </c>
      <c r="B67" s="61" t="s">
        <v>5656</v>
      </c>
      <c r="C67" s="35">
        <v>64</v>
      </c>
      <c r="D67" s="48" t="s">
        <v>5657</v>
      </c>
      <c r="E67" s="38">
        <v>1057690405</v>
      </c>
      <c r="F67" s="40" t="s">
        <v>753</v>
      </c>
      <c r="G67" s="40" t="s">
        <v>1544</v>
      </c>
      <c r="H67" s="40" t="s">
        <v>69</v>
      </c>
      <c r="I67" s="33" t="s">
        <v>90</v>
      </c>
      <c r="J67" s="40" t="s">
        <v>100</v>
      </c>
      <c r="K67" s="40" t="s">
        <v>427</v>
      </c>
      <c r="L67" s="64">
        <v>105000</v>
      </c>
      <c r="M67" s="51">
        <v>43360</v>
      </c>
      <c r="N67" s="41" t="s">
        <v>720</v>
      </c>
      <c r="O67" s="41" t="s">
        <v>720</v>
      </c>
      <c r="P67" s="44" t="s">
        <v>5658</v>
      </c>
      <c r="Q67" s="45">
        <v>43384</v>
      </c>
      <c r="R67" s="41" t="s">
        <v>720</v>
      </c>
      <c r="S67" s="41" t="s">
        <v>720</v>
      </c>
      <c r="T67" s="41" t="s">
        <v>720</v>
      </c>
      <c r="U67" s="41" t="s">
        <v>720</v>
      </c>
      <c r="V67" s="41" t="s">
        <v>720</v>
      </c>
      <c r="W67" s="41" t="s">
        <v>720</v>
      </c>
      <c r="X67" s="51">
        <v>43413</v>
      </c>
      <c r="Y67" s="40" t="s">
        <v>4938</v>
      </c>
      <c r="Z67" s="43">
        <v>43444</v>
      </c>
      <c r="AA67" s="41">
        <v>0.05</v>
      </c>
      <c r="AB67" s="41">
        <v>0.03</v>
      </c>
      <c r="AC67" s="41">
        <v>7.0000000000000001E-3</v>
      </c>
      <c r="AD67" s="41"/>
      <c r="AE67" s="41">
        <v>5</v>
      </c>
      <c r="AF67" s="41"/>
      <c r="AG67" s="41"/>
      <c r="AH67" s="41"/>
      <c r="AI67" s="41"/>
      <c r="AJ67" s="41"/>
      <c r="AK67" s="41"/>
      <c r="AL67" s="40">
        <v>969</v>
      </c>
      <c r="AM67" s="43">
        <v>43465</v>
      </c>
      <c r="AN67" s="41" t="s">
        <v>1156</v>
      </c>
      <c r="AO67" s="40"/>
      <c r="AP67" s="51">
        <v>43537</v>
      </c>
      <c r="AQ67" s="40"/>
      <c r="AR67" s="40"/>
      <c r="AS67" s="40"/>
      <c r="AT67" s="40"/>
      <c r="AU67" s="40"/>
      <c r="AV67" s="40"/>
      <c r="AW67" s="40"/>
      <c r="AX67" s="442"/>
      <c r="AY67" s="40"/>
      <c r="AZ67" s="40"/>
      <c r="BA67" s="40"/>
      <c r="BB67" s="442"/>
      <c r="BC67" s="40"/>
      <c r="BD67" s="40"/>
      <c r="BE67" s="40"/>
      <c r="BF67" s="40"/>
      <c r="BG67" s="48" t="s">
        <v>5257</v>
      </c>
    </row>
    <row r="68" spans="1:61" ht="15.75">
      <c r="A68" s="33" t="s">
        <v>5659</v>
      </c>
      <c r="B68" s="61">
        <v>43374</v>
      </c>
      <c r="C68" s="35">
        <v>65</v>
      </c>
      <c r="D68" s="48" t="s">
        <v>5660</v>
      </c>
      <c r="E68" s="38">
        <v>4183395</v>
      </c>
      <c r="F68" s="40" t="s">
        <v>1064</v>
      </c>
      <c r="G68" s="40" t="s">
        <v>5042</v>
      </c>
      <c r="H68" s="40" t="s">
        <v>69</v>
      </c>
      <c r="I68" s="33" t="s">
        <v>70</v>
      </c>
      <c r="J68" s="40" t="s">
        <v>5661</v>
      </c>
      <c r="K68" s="40" t="s">
        <v>120</v>
      </c>
      <c r="L68" s="64">
        <v>146857</v>
      </c>
      <c r="M68" s="51">
        <v>43374</v>
      </c>
      <c r="N68" s="41" t="s">
        <v>720</v>
      </c>
      <c r="O68" s="41" t="s">
        <v>720</v>
      </c>
      <c r="P68" s="44" t="s">
        <v>5662</v>
      </c>
      <c r="Q68" s="45">
        <v>43412</v>
      </c>
      <c r="R68" s="41" t="s">
        <v>720</v>
      </c>
      <c r="S68" s="41" t="s">
        <v>720</v>
      </c>
      <c r="T68" s="41" t="s">
        <v>720</v>
      </c>
      <c r="U68" s="41" t="s">
        <v>720</v>
      </c>
      <c r="V68" s="41" t="s">
        <v>720</v>
      </c>
      <c r="W68" s="41" t="s">
        <v>720</v>
      </c>
      <c r="X68" s="51">
        <v>43412</v>
      </c>
      <c r="Y68" s="40" t="s">
        <v>4803</v>
      </c>
      <c r="Z68" s="43">
        <v>43451</v>
      </c>
      <c r="AA68" s="41">
        <v>14.95</v>
      </c>
      <c r="AB68" s="41">
        <v>1.49</v>
      </c>
      <c r="AC68" s="41">
        <v>1.8</v>
      </c>
      <c r="AD68" s="41"/>
      <c r="AE68" s="41"/>
      <c r="AF68" s="41"/>
      <c r="AG68" s="41"/>
      <c r="AH68" s="41"/>
      <c r="AI68" s="41"/>
      <c r="AJ68" s="41"/>
      <c r="AK68" s="41"/>
      <c r="AL68" s="40">
        <v>897</v>
      </c>
      <c r="AM68" s="43">
        <v>43458</v>
      </c>
      <c r="AN68" s="41" t="s">
        <v>1156</v>
      </c>
      <c r="AO68" s="40"/>
      <c r="AP68" s="51">
        <v>43476</v>
      </c>
      <c r="AQ68" s="40"/>
      <c r="AR68" s="40"/>
      <c r="AS68" s="40"/>
      <c r="AT68" s="40"/>
      <c r="AU68" s="40"/>
      <c r="AV68" s="40"/>
      <c r="AW68" s="40"/>
      <c r="AX68" s="442" t="s">
        <v>5663</v>
      </c>
      <c r="AY68" s="51">
        <v>43537</v>
      </c>
      <c r="AZ68" s="40"/>
      <c r="BA68" s="40"/>
      <c r="BB68" s="442">
        <v>649</v>
      </c>
      <c r="BC68" s="51">
        <v>43720</v>
      </c>
      <c r="BD68" s="40"/>
      <c r="BE68" s="40"/>
      <c r="BF68" s="40"/>
      <c r="BG68" s="40"/>
    </row>
    <row r="69" spans="1:61" ht="25.5">
      <c r="A69" s="33" t="s">
        <v>5664</v>
      </c>
      <c r="B69" s="61" t="s">
        <v>5665</v>
      </c>
      <c r="C69" s="35">
        <v>66</v>
      </c>
      <c r="D69" s="48" t="s">
        <v>5666</v>
      </c>
      <c r="E69" s="38">
        <v>4269033</v>
      </c>
      <c r="F69" s="40" t="s">
        <v>753</v>
      </c>
      <c r="G69" s="40" t="s">
        <v>2727</v>
      </c>
      <c r="H69" s="40" t="s">
        <v>69</v>
      </c>
      <c r="I69" s="33" t="s">
        <v>90</v>
      </c>
      <c r="J69" s="40" t="s">
        <v>100</v>
      </c>
      <c r="K69" s="40" t="s">
        <v>120</v>
      </c>
      <c r="L69" s="64">
        <v>104756</v>
      </c>
      <c r="M69" s="51">
        <v>43376</v>
      </c>
      <c r="N69" s="41" t="s">
        <v>720</v>
      </c>
      <c r="O69" s="41" t="s">
        <v>720</v>
      </c>
      <c r="P69" s="44" t="s">
        <v>5667</v>
      </c>
      <c r="Q69" s="45">
        <v>43395</v>
      </c>
      <c r="R69" s="41" t="s">
        <v>720</v>
      </c>
      <c r="S69" s="41" t="s">
        <v>720</v>
      </c>
      <c r="T69" s="41" t="s">
        <v>720</v>
      </c>
      <c r="U69" s="41" t="s">
        <v>720</v>
      </c>
      <c r="V69" s="41" t="s">
        <v>720</v>
      </c>
      <c r="W69" s="41" t="s">
        <v>720</v>
      </c>
      <c r="X69" s="51">
        <v>43427</v>
      </c>
      <c r="Y69" s="40" t="s">
        <v>4870</v>
      </c>
      <c r="Z69" s="43">
        <v>43447</v>
      </c>
      <c r="AA69" s="41">
        <v>1.1100000000000001</v>
      </c>
      <c r="AB69" s="41">
        <v>0.38900000000000001</v>
      </c>
      <c r="AC69" s="41">
        <v>2.7799999999999999E-3</v>
      </c>
      <c r="AD69" s="41"/>
      <c r="AE69" s="41" t="s">
        <v>1899</v>
      </c>
      <c r="AF69" s="41"/>
      <c r="AG69" s="41"/>
      <c r="AH69" s="41"/>
      <c r="AI69" s="41"/>
      <c r="AJ69" s="41"/>
      <c r="AK69" s="41"/>
      <c r="AL69" s="40">
        <v>935</v>
      </c>
      <c r="AM69" s="43">
        <v>43462</v>
      </c>
      <c r="AN69" s="41" t="s">
        <v>1156</v>
      </c>
      <c r="AO69" s="40"/>
      <c r="AP69" s="51">
        <v>43504</v>
      </c>
      <c r="AQ69" s="40"/>
      <c r="AR69" s="40"/>
      <c r="AS69" s="40"/>
      <c r="AT69" s="40"/>
      <c r="AU69" s="40"/>
      <c r="AV69" s="40"/>
      <c r="AW69" s="40"/>
      <c r="AX69" s="442"/>
      <c r="AY69" s="40"/>
      <c r="AZ69" s="40"/>
      <c r="BA69" s="40"/>
      <c r="BB69" s="442"/>
      <c r="BC69" s="40"/>
      <c r="BD69" s="40"/>
      <c r="BE69" s="40"/>
      <c r="BF69" s="40"/>
      <c r="BG69" s="40" t="s">
        <v>5668</v>
      </c>
    </row>
    <row r="70" spans="1:61" ht="25.5">
      <c r="A70" s="33" t="s">
        <v>5669</v>
      </c>
      <c r="B70" s="61" t="s">
        <v>5670</v>
      </c>
      <c r="C70" s="35">
        <v>67</v>
      </c>
      <c r="D70" s="48" t="s">
        <v>5671</v>
      </c>
      <c r="E70" s="38">
        <v>4076747</v>
      </c>
      <c r="F70" s="40" t="s">
        <v>322</v>
      </c>
      <c r="G70" s="40" t="s">
        <v>5672</v>
      </c>
      <c r="H70" s="40" t="s">
        <v>69</v>
      </c>
      <c r="I70" s="33" t="s">
        <v>90</v>
      </c>
      <c r="J70" s="40" t="s">
        <v>100</v>
      </c>
      <c r="K70" s="40" t="s">
        <v>3190</v>
      </c>
      <c r="L70" s="64">
        <v>104756</v>
      </c>
      <c r="M70" s="51">
        <v>43375</v>
      </c>
      <c r="N70" s="41" t="s">
        <v>720</v>
      </c>
      <c r="O70" s="41" t="s">
        <v>720</v>
      </c>
      <c r="P70" s="44" t="s">
        <v>5673</v>
      </c>
      <c r="Q70" s="45">
        <v>43395</v>
      </c>
      <c r="R70" s="41" t="s">
        <v>720</v>
      </c>
      <c r="S70" s="41" t="s">
        <v>720</v>
      </c>
      <c r="T70" s="41" t="s">
        <v>720</v>
      </c>
      <c r="U70" s="41" t="s">
        <v>720</v>
      </c>
      <c r="V70" s="41" t="s">
        <v>720</v>
      </c>
      <c r="W70" s="41" t="s">
        <v>720</v>
      </c>
      <c r="X70" s="51">
        <v>43427</v>
      </c>
      <c r="Y70" s="40" t="s">
        <v>4870</v>
      </c>
      <c r="Z70" s="43">
        <v>43434</v>
      </c>
      <c r="AA70" s="41">
        <v>0.91900000000000004</v>
      </c>
      <c r="AB70" s="41">
        <v>0.32200000000000001</v>
      </c>
      <c r="AC70" s="41">
        <v>5.4100000000000002E-2</v>
      </c>
      <c r="AD70" s="41"/>
      <c r="AE70" s="41">
        <v>5</v>
      </c>
      <c r="AF70" s="41"/>
      <c r="AG70" s="41"/>
      <c r="AH70" s="41" t="s">
        <v>5674</v>
      </c>
      <c r="AI70" s="43">
        <v>43438</v>
      </c>
      <c r="AJ70" s="41" t="s">
        <v>5675</v>
      </c>
      <c r="AK70" s="43">
        <v>43441</v>
      </c>
      <c r="AL70" s="40">
        <v>968</v>
      </c>
      <c r="AM70" s="43">
        <v>43465</v>
      </c>
      <c r="AN70" s="41" t="s">
        <v>1156</v>
      </c>
      <c r="AO70" s="40"/>
      <c r="AP70" s="51">
        <v>43594</v>
      </c>
      <c r="AQ70" s="40"/>
      <c r="AR70" s="40"/>
      <c r="AS70" s="40"/>
      <c r="AT70" s="40"/>
      <c r="AU70" s="40"/>
      <c r="AV70" s="40"/>
      <c r="AW70" s="40"/>
      <c r="AX70" s="442"/>
      <c r="AY70" s="40"/>
      <c r="AZ70" s="40"/>
      <c r="BA70" s="40"/>
      <c r="BB70" s="442"/>
      <c r="BC70" s="40"/>
      <c r="BD70" s="40"/>
      <c r="BE70" s="40"/>
      <c r="BF70" s="40"/>
      <c r="BG70" s="48" t="s">
        <v>5257</v>
      </c>
    </row>
    <row r="71" spans="1:61" s="50" customFormat="1" ht="25.5">
      <c r="A71" s="33" t="s">
        <v>5676</v>
      </c>
      <c r="B71" s="61" t="s">
        <v>5677</v>
      </c>
      <c r="C71" s="58">
        <v>68</v>
      </c>
      <c r="D71" s="48" t="s">
        <v>5678</v>
      </c>
      <c r="E71" s="38">
        <v>4293496</v>
      </c>
      <c r="F71" s="40" t="s">
        <v>1265</v>
      </c>
      <c r="G71" s="40" t="s">
        <v>3027</v>
      </c>
      <c r="H71" s="40" t="s">
        <v>69</v>
      </c>
      <c r="I71" s="33" t="s">
        <v>90</v>
      </c>
      <c r="J71" s="40" t="s">
        <v>100</v>
      </c>
      <c r="K71" s="40" t="s">
        <v>5440</v>
      </c>
      <c r="L71" s="64">
        <v>104756</v>
      </c>
      <c r="M71" s="51">
        <v>43381</v>
      </c>
      <c r="N71" s="41" t="s">
        <v>720</v>
      </c>
      <c r="O71" s="41" t="s">
        <v>720</v>
      </c>
      <c r="P71" s="44" t="s">
        <v>5679</v>
      </c>
      <c r="Q71" s="43">
        <v>43402</v>
      </c>
      <c r="R71" s="41" t="s">
        <v>720</v>
      </c>
      <c r="S71" s="41" t="s">
        <v>720</v>
      </c>
      <c r="T71" s="41" t="s">
        <v>720</v>
      </c>
      <c r="U71" s="41" t="s">
        <v>720</v>
      </c>
      <c r="V71" s="41" t="s">
        <v>720</v>
      </c>
      <c r="W71" s="41" t="s">
        <v>720</v>
      </c>
      <c r="X71" s="51">
        <v>43434</v>
      </c>
      <c r="Y71" s="40" t="s">
        <v>5285</v>
      </c>
      <c r="Z71" s="43">
        <v>43452</v>
      </c>
      <c r="AA71" s="41">
        <v>23.62</v>
      </c>
      <c r="AB71" s="41">
        <v>8.27</v>
      </c>
      <c r="AC71" s="41">
        <v>1.9E-2</v>
      </c>
      <c r="AD71" s="41"/>
      <c r="AE71" s="33" t="s">
        <v>5680</v>
      </c>
      <c r="AF71" s="41"/>
      <c r="AG71" s="41"/>
      <c r="AH71" s="41"/>
      <c r="AI71" s="41"/>
      <c r="AJ71" s="41"/>
      <c r="AK71" s="41"/>
      <c r="AL71" s="40">
        <v>6</v>
      </c>
      <c r="AM71" s="43">
        <v>43473</v>
      </c>
      <c r="AN71" s="41" t="s">
        <v>1156</v>
      </c>
      <c r="AO71" s="40" t="s">
        <v>5681</v>
      </c>
      <c r="AP71" s="51">
        <v>43530</v>
      </c>
      <c r="AQ71" s="40"/>
      <c r="AR71" s="40"/>
      <c r="AS71" s="40"/>
      <c r="AT71" s="40"/>
      <c r="AU71" s="40"/>
      <c r="AV71" s="40"/>
      <c r="AW71" s="40"/>
      <c r="AX71" s="442"/>
      <c r="AY71" s="40"/>
      <c r="AZ71" s="40"/>
      <c r="BA71" s="40"/>
      <c r="BB71" s="442"/>
      <c r="BC71" s="40"/>
      <c r="BD71" s="40"/>
      <c r="BE71" s="40"/>
      <c r="BF71" s="40"/>
      <c r="BG71" s="48" t="s">
        <v>5257</v>
      </c>
    </row>
    <row r="72" spans="1:61" ht="51">
      <c r="A72" s="33" t="s">
        <v>5682</v>
      </c>
      <c r="B72" s="61" t="s">
        <v>5683</v>
      </c>
      <c r="C72" s="35">
        <v>69</v>
      </c>
      <c r="D72" s="48" t="s">
        <v>5684</v>
      </c>
      <c r="E72" s="38">
        <v>4269229</v>
      </c>
      <c r="F72" s="40" t="s">
        <v>753</v>
      </c>
      <c r="G72" s="40" t="s">
        <v>2727</v>
      </c>
      <c r="H72" s="40" t="s">
        <v>69</v>
      </c>
      <c r="I72" s="33" t="s">
        <v>90</v>
      </c>
      <c r="J72" s="40" t="s">
        <v>100</v>
      </c>
      <c r="K72" s="40" t="s">
        <v>4255</v>
      </c>
      <c r="L72" s="64">
        <v>104756</v>
      </c>
      <c r="M72" s="51">
        <v>43390</v>
      </c>
      <c r="N72" s="41" t="s">
        <v>720</v>
      </c>
      <c r="O72" s="41" t="s">
        <v>720</v>
      </c>
      <c r="P72" s="44" t="s">
        <v>5662</v>
      </c>
      <c r="Q72" s="45">
        <v>43412</v>
      </c>
      <c r="R72" s="41" t="s">
        <v>720</v>
      </c>
      <c r="S72" s="41" t="s">
        <v>720</v>
      </c>
      <c r="T72" s="41" t="s">
        <v>720</v>
      </c>
      <c r="U72" s="41" t="s">
        <v>720</v>
      </c>
      <c r="V72" s="41" t="s">
        <v>720</v>
      </c>
      <c r="W72" s="41" t="s">
        <v>720</v>
      </c>
      <c r="X72" s="51">
        <v>43444</v>
      </c>
      <c r="Y72" s="40" t="s">
        <v>4870</v>
      </c>
      <c r="Z72" s="43">
        <v>43447</v>
      </c>
      <c r="AA72" s="41">
        <v>1.1100000000000001</v>
      </c>
      <c r="AB72" s="41">
        <v>0.38900000000000001</v>
      </c>
      <c r="AC72" s="41">
        <v>9.4000000000000004E-3</v>
      </c>
      <c r="AD72" s="41"/>
      <c r="AE72" s="41">
        <v>4</v>
      </c>
      <c r="AF72" s="41"/>
      <c r="AG72" s="41"/>
      <c r="AH72" s="41"/>
      <c r="AI72" s="41"/>
      <c r="AJ72" s="41"/>
      <c r="AK72" s="41"/>
      <c r="AL72" s="40">
        <v>896</v>
      </c>
      <c r="AM72" s="43">
        <v>43458</v>
      </c>
      <c r="AN72" s="41" t="s">
        <v>1156</v>
      </c>
      <c r="AO72" s="40"/>
      <c r="AP72" s="51">
        <v>43503</v>
      </c>
      <c r="AQ72" s="40"/>
      <c r="AR72" s="40"/>
      <c r="AS72" s="40"/>
      <c r="AT72" s="40"/>
      <c r="AU72" s="40"/>
      <c r="AV72" s="40"/>
      <c r="AW72" s="40"/>
      <c r="AX72" s="442" t="s">
        <v>5685</v>
      </c>
      <c r="AY72" s="51">
        <v>43368</v>
      </c>
      <c r="AZ72" s="40"/>
      <c r="BA72" s="40"/>
      <c r="BB72" s="442" t="s">
        <v>5686</v>
      </c>
      <c r="BC72" s="40"/>
      <c r="BD72" s="40"/>
      <c r="BE72" s="40"/>
      <c r="BF72" s="40"/>
      <c r="BG72" s="48" t="s">
        <v>5687</v>
      </c>
    </row>
    <row r="73" spans="1:61" s="181" customFormat="1" ht="38.25">
      <c r="A73" s="33" t="s">
        <v>5688</v>
      </c>
      <c r="B73" s="61" t="s">
        <v>5689</v>
      </c>
      <c r="C73" s="35">
        <v>70</v>
      </c>
      <c r="D73" s="48" t="s">
        <v>5690</v>
      </c>
      <c r="E73" s="38">
        <v>19209628</v>
      </c>
      <c r="F73" s="40" t="s">
        <v>88</v>
      </c>
      <c r="G73" s="40" t="s">
        <v>5691</v>
      </c>
      <c r="H73" s="40" t="s">
        <v>69</v>
      </c>
      <c r="I73" s="33" t="s">
        <v>90</v>
      </c>
      <c r="J73" s="40" t="s">
        <v>100</v>
      </c>
      <c r="K73" s="40" t="s">
        <v>5317</v>
      </c>
      <c r="L73" s="64">
        <v>104756</v>
      </c>
      <c r="M73" s="51">
        <v>43371</v>
      </c>
      <c r="N73" s="41" t="s">
        <v>720</v>
      </c>
      <c r="O73" s="41" t="s">
        <v>720</v>
      </c>
      <c r="P73" s="44" t="s">
        <v>5692</v>
      </c>
      <c r="Q73" s="45">
        <v>43412</v>
      </c>
      <c r="R73" s="41" t="s">
        <v>720</v>
      </c>
      <c r="S73" s="41" t="s">
        <v>720</v>
      </c>
      <c r="T73" s="41" t="s">
        <v>720</v>
      </c>
      <c r="U73" s="41" t="s">
        <v>720</v>
      </c>
      <c r="V73" s="41" t="s">
        <v>720</v>
      </c>
      <c r="W73" s="41" t="s">
        <v>720</v>
      </c>
      <c r="X73" s="51">
        <v>43441</v>
      </c>
      <c r="Y73" s="40" t="s">
        <v>4870</v>
      </c>
      <c r="Z73" s="43">
        <v>43451</v>
      </c>
      <c r="AA73" s="41">
        <v>2.8690000000000002</v>
      </c>
      <c r="AB73" s="41">
        <v>1.607</v>
      </c>
      <c r="AC73" s="41">
        <v>0.121</v>
      </c>
      <c r="AD73" s="41"/>
      <c r="AE73" s="41">
        <v>4</v>
      </c>
      <c r="AF73" s="41"/>
      <c r="AG73" s="41"/>
      <c r="AH73" s="41"/>
      <c r="AI73" s="41"/>
      <c r="AJ73" s="41"/>
      <c r="AK73" s="41"/>
      <c r="AL73" s="40">
        <v>80</v>
      </c>
      <c r="AM73" s="43">
        <v>43537</v>
      </c>
      <c r="AN73" s="41" t="s">
        <v>1156</v>
      </c>
      <c r="AO73" s="40"/>
      <c r="AP73" s="51">
        <v>43539</v>
      </c>
      <c r="AQ73" s="40"/>
      <c r="AR73" s="40"/>
      <c r="AS73" s="40"/>
      <c r="AT73" s="40"/>
      <c r="AU73" s="40"/>
      <c r="AV73" s="40"/>
      <c r="AW73" s="40"/>
      <c r="AX73" s="442"/>
      <c r="AY73" s="40"/>
      <c r="AZ73" s="40"/>
      <c r="BA73" s="40"/>
      <c r="BB73" s="442"/>
      <c r="BC73" s="40"/>
      <c r="BD73" s="40"/>
      <c r="BE73" s="40"/>
      <c r="BF73" s="40"/>
      <c r="BG73" s="48" t="s">
        <v>5257</v>
      </c>
      <c r="BH73"/>
      <c r="BI73"/>
    </row>
    <row r="74" spans="1:61" s="181" customFormat="1" ht="38.25">
      <c r="A74" s="33" t="s">
        <v>5693</v>
      </c>
      <c r="B74" s="61" t="s">
        <v>5694</v>
      </c>
      <c r="C74" s="35">
        <v>71</v>
      </c>
      <c r="D74" s="48" t="s">
        <v>5695</v>
      </c>
      <c r="E74" s="38">
        <v>9535649</v>
      </c>
      <c r="F74" s="40" t="s">
        <v>108</v>
      </c>
      <c r="G74" s="40" t="s">
        <v>2299</v>
      </c>
      <c r="H74" s="40" t="s">
        <v>69</v>
      </c>
      <c r="I74" s="33" t="s">
        <v>70</v>
      </c>
      <c r="J74" s="40" t="s">
        <v>5565</v>
      </c>
      <c r="K74" s="40" t="s">
        <v>72</v>
      </c>
      <c r="L74" s="64">
        <v>104756</v>
      </c>
      <c r="M74" s="51">
        <v>43244</v>
      </c>
      <c r="N74" s="41" t="s">
        <v>720</v>
      </c>
      <c r="O74" s="41" t="s">
        <v>720</v>
      </c>
      <c r="P74" s="44" t="s">
        <v>5696</v>
      </c>
      <c r="Q74" s="45">
        <v>43418</v>
      </c>
      <c r="R74" s="41" t="s">
        <v>720</v>
      </c>
      <c r="S74" s="41" t="s">
        <v>720</v>
      </c>
      <c r="T74" s="41" t="s">
        <v>720</v>
      </c>
      <c r="U74" s="41" t="s">
        <v>720</v>
      </c>
      <c r="V74" s="41" t="s">
        <v>720</v>
      </c>
      <c r="W74" s="41" t="s">
        <v>720</v>
      </c>
      <c r="X74" s="51">
        <v>43441</v>
      </c>
      <c r="Y74" s="40" t="s">
        <v>4870</v>
      </c>
      <c r="Z74" s="43">
        <v>43447</v>
      </c>
      <c r="AA74" s="41">
        <v>3.8660000000000001</v>
      </c>
      <c r="AB74" s="41">
        <v>1.353</v>
      </c>
      <c r="AC74" s="41">
        <v>7.0000000000000001E-3</v>
      </c>
      <c r="AD74" s="41"/>
      <c r="AE74" s="41"/>
      <c r="AF74" s="41"/>
      <c r="AG74" s="41"/>
      <c r="AH74" s="41" t="s">
        <v>5674</v>
      </c>
      <c r="AI74" s="43">
        <v>43448</v>
      </c>
      <c r="AJ74" s="41"/>
      <c r="AK74" s="41"/>
      <c r="AL74" s="40">
        <v>654</v>
      </c>
      <c r="AM74" s="43">
        <v>43721</v>
      </c>
      <c r="AN74" s="41"/>
      <c r="AO74" s="40" t="s">
        <v>1156</v>
      </c>
      <c r="AP74" s="51"/>
      <c r="AQ74" s="40"/>
      <c r="AR74" s="40"/>
      <c r="AS74" s="40"/>
      <c r="AT74" s="40"/>
      <c r="AU74" s="40"/>
      <c r="AV74" s="40"/>
      <c r="AW74" s="40"/>
      <c r="AX74" s="442"/>
      <c r="AY74" s="40"/>
      <c r="AZ74" s="40"/>
      <c r="BA74" s="40"/>
      <c r="BB74" s="442"/>
      <c r="BC74" s="40"/>
      <c r="BD74" s="40"/>
      <c r="BE74" s="40"/>
      <c r="BF74" s="40"/>
      <c r="BG74" s="40"/>
      <c r="BH74"/>
      <c r="BI74"/>
    </row>
    <row r="75" spans="1:61" s="181" customFormat="1" ht="102">
      <c r="A75" s="33" t="s">
        <v>5697</v>
      </c>
      <c r="B75" s="61" t="s">
        <v>5698</v>
      </c>
      <c r="C75" s="35">
        <v>72</v>
      </c>
      <c r="D75" s="48" t="s">
        <v>5699</v>
      </c>
      <c r="E75" s="38" t="s">
        <v>5700</v>
      </c>
      <c r="F75" s="40" t="s">
        <v>67</v>
      </c>
      <c r="G75" s="40" t="s">
        <v>68</v>
      </c>
      <c r="H75" s="40" t="s">
        <v>69</v>
      </c>
      <c r="I75" s="33" t="s">
        <v>142</v>
      </c>
      <c r="J75" s="40" t="s">
        <v>801</v>
      </c>
      <c r="K75" s="40" t="s">
        <v>325</v>
      </c>
      <c r="L75" s="64">
        <v>802084</v>
      </c>
      <c r="M75" s="51">
        <v>43395</v>
      </c>
      <c r="N75" s="41" t="s">
        <v>720</v>
      </c>
      <c r="O75" s="41" t="s">
        <v>720</v>
      </c>
      <c r="P75" s="44" t="s">
        <v>5701</v>
      </c>
      <c r="Q75" s="45">
        <v>43419</v>
      </c>
      <c r="R75" s="41" t="s">
        <v>720</v>
      </c>
      <c r="S75" s="41" t="s">
        <v>720</v>
      </c>
      <c r="T75" s="41" t="s">
        <v>720</v>
      </c>
      <c r="U75" s="41" t="s">
        <v>720</v>
      </c>
      <c r="V75" s="41" t="s">
        <v>720</v>
      </c>
      <c r="W75" s="41" t="s">
        <v>720</v>
      </c>
      <c r="X75" s="51">
        <v>43444</v>
      </c>
      <c r="Y75" s="40" t="s">
        <v>4803</v>
      </c>
      <c r="Z75" s="43">
        <v>43451</v>
      </c>
      <c r="AA75" s="41">
        <v>111.919</v>
      </c>
      <c r="AB75" s="41" t="s">
        <v>1153</v>
      </c>
      <c r="AC75" s="41">
        <v>1.2</v>
      </c>
      <c r="AD75" s="41" t="s">
        <v>1153</v>
      </c>
      <c r="AE75" s="41" t="s">
        <v>325</v>
      </c>
      <c r="AF75" s="41"/>
      <c r="AG75" s="41"/>
      <c r="AH75" s="41"/>
      <c r="AI75" s="43"/>
      <c r="AJ75" s="41"/>
      <c r="AK75" s="41"/>
      <c r="AL75" s="40">
        <v>7</v>
      </c>
      <c r="AM75" s="43">
        <v>43476</v>
      </c>
      <c r="AN75" s="41" t="s">
        <v>1156</v>
      </c>
      <c r="AO75" s="40"/>
      <c r="AP75" s="51">
        <v>43482</v>
      </c>
      <c r="AQ75" s="40"/>
      <c r="AR75" s="40"/>
      <c r="AS75" s="40"/>
      <c r="AT75" s="40"/>
      <c r="AU75" s="40"/>
      <c r="AV75" s="40"/>
      <c r="AW75" s="40"/>
      <c r="AX75" s="442"/>
      <c r="AY75" s="40"/>
      <c r="AZ75" s="40"/>
      <c r="BA75" s="40"/>
      <c r="BB75" s="442"/>
      <c r="BC75" s="40"/>
      <c r="BD75" s="40"/>
      <c r="BE75" s="40"/>
      <c r="BF75" s="40"/>
      <c r="BG75" s="48" t="s">
        <v>7684</v>
      </c>
      <c r="BH75" s="277"/>
      <c r="BI75" s="245"/>
    </row>
    <row r="76" spans="1:61" s="181" customFormat="1" ht="25.5">
      <c r="A76" s="33" t="s">
        <v>5702</v>
      </c>
      <c r="B76" s="61" t="s">
        <v>5703</v>
      </c>
      <c r="C76" s="35">
        <v>73</v>
      </c>
      <c r="D76" s="48" t="s">
        <v>5704</v>
      </c>
      <c r="E76" s="38">
        <v>28069616</v>
      </c>
      <c r="F76" s="40" t="s">
        <v>1279</v>
      </c>
      <c r="G76" s="40" t="s">
        <v>959</v>
      </c>
      <c r="H76" s="40" t="s">
        <v>69</v>
      </c>
      <c r="I76" s="33" t="s">
        <v>90</v>
      </c>
      <c r="J76" s="40" t="s">
        <v>100</v>
      </c>
      <c r="K76" s="40" t="s">
        <v>325</v>
      </c>
      <c r="L76" s="64">
        <v>104756</v>
      </c>
      <c r="M76" s="51">
        <v>43391</v>
      </c>
      <c r="N76" s="41" t="s">
        <v>720</v>
      </c>
      <c r="O76" s="41" t="s">
        <v>720</v>
      </c>
      <c r="P76" s="44" t="s">
        <v>5705</v>
      </c>
      <c r="Q76" s="45">
        <v>43418</v>
      </c>
      <c r="R76" s="41" t="s">
        <v>720</v>
      </c>
      <c r="S76" s="41" t="s">
        <v>720</v>
      </c>
      <c r="T76" s="41" t="s">
        <v>720</v>
      </c>
      <c r="U76" s="41" t="s">
        <v>720</v>
      </c>
      <c r="V76" s="41" t="s">
        <v>720</v>
      </c>
      <c r="W76" s="41" t="s">
        <v>720</v>
      </c>
      <c r="X76" s="51">
        <v>43439</v>
      </c>
      <c r="Y76" s="40" t="s">
        <v>4870</v>
      </c>
      <c r="Z76" s="43">
        <v>43451</v>
      </c>
      <c r="AA76" s="41">
        <v>0.254</v>
      </c>
      <c r="AB76" s="41">
        <v>0.17799999999999999</v>
      </c>
      <c r="AC76" s="41">
        <v>2.7E-2</v>
      </c>
      <c r="AD76" s="41"/>
      <c r="AE76" s="41" t="s">
        <v>325</v>
      </c>
      <c r="AF76" s="41"/>
      <c r="AG76" s="41"/>
      <c r="AH76" s="41"/>
      <c r="AI76" s="41"/>
      <c r="AJ76" s="41"/>
      <c r="AK76" s="41"/>
      <c r="AL76" s="40">
        <v>226</v>
      </c>
      <c r="AM76" s="43">
        <v>43594</v>
      </c>
      <c r="AN76" s="41" t="s">
        <v>1156</v>
      </c>
      <c r="AO76" s="40"/>
      <c r="AP76" s="51"/>
      <c r="AQ76" s="40"/>
      <c r="AR76" s="40"/>
      <c r="AS76" s="40"/>
      <c r="AT76" s="40"/>
      <c r="AU76" s="40"/>
      <c r="AV76" s="40"/>
      <c r="AW76" s="40"/>
      <c r="AX76" s="442"/>
      <c r="AY76" s="40"/>
      <c r="AZ76" s="40"/>
      <c r="BA76" s="40"/>
      <c r="BB76" s="442"/>
      <c r="BC76" s="40"/>
      <c r="BD76" s="40"/>
      <c r="BE76" s="40"/>
      <c r="BF76" s="40"/>
      <c r="BG76" s="40" t="s">
        <v>5569</v>
      </c>
      <c r="BH76"/>
      <c r="BI76"/>
    </row>
    <row r="77" spans="1:61" s="181" customFormat="1" ht="51">
      <c r="A77" s="33" t="s">
        <v>5706</v>
      </c>
      <c r="B77" s="61" t="s">
        <v>5707</v>
      </c>
      <c r="C77" s="35">
        <v>74</v>
      </c>
      <c r="D77" s="48" t="s">
        <v>5708</v>
      </c>
      <c r="E77" s="38" t="s">
        <v>5709</v>
      </c>
      <c r="F77" s="40" t="s">
        <v>1265</v>
      </c>
      <c r="G77" s="40" t="s">
        <v>2499</v>
      </c>
      <c r="H77" s="40" t="s">
        <v>69</v>
      </c>
      <c r="I77" s="33" t="s">
        <v>70</v>
      </c>
      <c r="J77" s="40" t="s">
        <v>5710</v>
      </c>
      <c r="K77" s="40" t="s">
        <v>3190</v>
      </c>
      <c r="L77" s="64">
        <v>104756</v>
      </c>
      <c r="M77" s="51">
        <v>43385</v>
      </c>
      <c r="N77" s="41" t="s">
        <v>720</v>
      </c>
      <c r="O77" s="41" t="s">
        <v>720</v>
      </c>
      <c r="P77" s="44" t="s">
        <v>5711</v>
      </c>
      <c r="Q77" s="45">
        <v>43413</v>
      </c>
      <c r="R77" s="41" t="s">
        <v>720</v>
      </c>
      <c r="S77" s="41" t="s">
        <v>720</v>
      </c>
      <c r="T77" s="41" t="s">
        <v>720</v>
      </c>
      <c r="U77" s="41" t="s">
        <v>720</v>
      </c>
      <c r="V77" s="41" t="s">
        <v>720</v>
      </c>
      <c r="W77" s="41" t="s">
        <v>720</v>
      </c>
      <c r="X77" s="51">
        <v>43439</v>
      </c>
      <c r="Y77" s="40" t="s">
        <v>5285</v>
      </c>
      <c r="Z77" s="43">
        <v>43452</v>
      </c>
      <c r="AA77" s="41">
        <v>47.381</v>
      </c>
      <c r="AB77" s="41">
        <v>23.22</v>
      </c>
      <c r="AC77" s="41">
        <v>3.57</v>
      </c>
      <c r="AD77" s="41"/>
      <c r="AE77" s="41">
        <v>241</v>
      </c>
      <c r="AF77" s="41"/>
      <c r="AG77" s="41"/>
      <c r="AH77" s="41" t="s">
        <v>5674</v>
      </c>
      <c r="AI77" s="43">
        <v>43454</v>
      </c>
      <c r="AJ77" s="41"/>
      <c r="AK77" s="41"/>
      <c r="AL77" s="40">
        <v>193</v>
      </c>
      <c r="AM77" s="43">
        <v>43579</v>
      </c>
      <c r="AN77" s="41" t="s">
        <v>1156</v>
      </c>
      <c r="AO77" s="40"/>
      <c r="AP77" s="51">
        <v>43580</v>
      </c>
      <c r="AQ77" s="40"/>
      <c r="AR77" s="40"/>
      <c r="AS77" s="40"/>
      <c r="AT77" s="40"/>
      <c r="AU77" s="40"/>
      <c r="AV77" s="40"/>
      <c r="AW77" s="40"/>
      <c r="AX77" s="442"/>
      <c r="AY77" s="40"/>
      <c r="AZ77" s="40"/>
      <c r="BA77" s="40"/>
      <c r="BB77" s="442"/>
      <c r="BC77" s="40"/>
      <c r="BD77" s="40"/>
      <c r="BE77" s="40"/>
      <c r="BF77" s="40"/>
      <c r="BG77" s="48" t="s">
        <v>5257</v>
      </c>
      <c r="BH77"/>
      <c r="BI77"/>
    </row>
    <row r="78" spans="1:61" s="181" customFormat="1" ht="51">
      <c r="A78" s="33" t="s">
        <v>5712</v>
      </c>
      <c r="B78" s="61" t="s">
        <v>5713</v>
      </c>
      <c r="C78" s="35">
        <v>75</v>
      </c>
      <c r="D78" s="48" t="s">
        <v>5708</v>
      </c>
      <c r="E78" s="38" t="s">
        <v>5709</v>
      </c>
      <c r="F78" s="40" t="s">
        <v>1265</v>
      </c>
      <c r="G78" s="40" t="s">
        <v>5714</v>
      </c>
      <c r="H78" s="40" t="s">
        <v>69</v>
      </c>
      <c r="I78" s="33" t="s">
        <v>70</v>
      </c>
      <c r="J78" s="40" t="s">
        <v>5714</v>
      </c>
      <c r="K78" s="40" t="s">
        <v>3190</v>
      </c>
      <c r="L78" s="64">
        <v>104756</v>
      </c>
      <c r="M78" s="51">
        <v>43385</v>
      </c>
      <c r="N78" s="41" t="s">
        <v>720</v>
      </c>
      <c r="O78" s="41" t="s">
        <v>720</v>
      </c>
      <c r="P78" s="44" t="s">
        <v>5715</v>
      </c>
      <c r="Q78" s="45">
        <v>43448</v>
      </c>
      <c r="R78" s="41" t="s">
        <v>720</v>
      </c>
      <c r="S78" s="41" t="s">
        <v>720</v>
      </c>
      <c r="T78" s="41" t="s">
        <v>720</v>
      </c>
      <c r="U78" s="41" t="s">
        <v>720</v>
      </c>
      <c r="V78" s="41" t="s">
        <v>720</v>
      </c>
      <c r="W78" s="41" t="s">
        <v>720</v>
      </c>
      <c r="X78" s="51">
        <v>43441</v>
      </c>
      <c r="Y78" s="40" t="s">
        <v>4247</v>
      </c>
      <c r="Z78" s="43">
        <v>43447</v>
      </c>
      <c r="AA78" s="41">
        <v>51.67</v>
      </c>
      <c r="AB78" s="41">
        <v>25.32</v>
      </c>
      <c r="AC78" s="41">
        <v>1.29</v>
      </c>
      <c r="AD78" s="41"/>
      <c r="AE78" s="41">
        <v>86</v>
      </c>
      <c r="AF78" s="41"/>
      <c r="AG78" s="41"/>
      <c r="AH78" s="41" t="s">
        <v>5674</v>
      </c>
      <c r="AI78" s="43">
        <v>43448</v>
      </c>
      <c r="AJ78" s="41"/>
      <c r="AK78" s="41"/>
      <c r="AL78" s="40">
        <v>192</v>
      </c>
      <c r="AM78" s="43">
        <v>43579</v>
      </c>
      <c r="AN78" s="41" t="s">
        <v>1156</v>
      </c>
      <c r="AO78" s="40"/>
      <c r="AP78" s="51">
        <v>43580</v>
      </c>
      <c r="AQ78" s="40"/>
      <c r="AR78" s="40"/>
      <c r="AS78" s="40"/>
      <c r="AT78" s="40"/>
      <c r="AU78" s="40"/>
      <c r="AV78" s="40"/>
      <c r="AW78" s="40"/>
      <c r="AX78" s="442"/>
      <c r="AY78" s="40"/>
      <c r="AZ78" s="40"/>
      <c r="BA78" s="40"/>
      <c r="BB78" s="442"/>
      <c r="BC78" s="40"/>
      <c r="BD78" s="40"/>
      <c r="BE78" s="40"/>
      <c r="BF78" s="40"/>
      <c r="BG78" s="48" t="s">
        <v>5257</v>
      </c>
      <c r="BH78"/>
      <c r="BI78"/>
    </row>
    <row r="79" spans="1:61" s="181" customFormat="1" ht="51">
      <c r="A79" s="33" t="s">
        <v>5716</v>
      </c>
      <c r="B79" s="61" t="s">
        <v>5713</v>
      </c>
      <c r="C79" s="35">
        <v>76</v>
      </c>
      <c r="D79" s="48" t="s">
        <v>5708</v>
      </c>
      <c r="E79" s="38" t="s">
        <v>5709</v>
      </c>
      <c r="F79" s="40" t="s">
        <v>1265</v>
      </c>
      <c r="G79" s="40" t="s">
        <v>2230</v>
      </c>
      <c r="H79" s="40" t="s">
        <v>69</v>
      </c>
      <c r="I79" s="33" t="s">
        <v>90</v>
      </c>
      <c r="J79" s="40" t="s">
        <v>5717</v>
      </c>
      <c r="K79" s="40" t="s">
        <v>3190</v>
      </c>
      <c r="L79" s="64">
        <v>104756</v>
      </c>
      <c r="M79" s="51">
        <v>43385</v>
      </c>
      <c r="N79" s="41" t="s">
        <v>720</v>
      </c>
      <c r="O79" s="41" t="s">
        <v>720</v>
      </c>
      <c r="P79" s="44" t="s">
        <v>4481</v>
      </c>
      <c r="Q79" s="45">
        <v>43418</v>
      </c>
      <c r="R79" s="41" t="s">
        <v>720</v>
      </c>
      <c r="S79" s="41" t="s">
        <v>720</v>
      </c>
      <c r="T79" s="41" t="s">
        <v>720</v>
      </c>
      <c r="U79" s="41" t="s">
        <v>720</v>
      </c>
      <c r="V79" s="41" t="s">
        <v>720</v>
      </c>
      <c r="W79" s="41" t="s">
        <v>720</v>
      </c>
      <c r="X79" s="51">
        <v>43441</v>
      </c>
      <c r="Y79" s="40" t="s">
        <v>4247</v>
      </c>
      <c r="Z79" s="43">
        <v>43451</v>
      </c>
      <c r="AA79" s="41">
        <v>2</v>
      </c>
      <c r="AB79" s="41">
        <v>0.98</v>
      </c>
      <c r="AC79" s="41">
        <v>0.76</v>
      </c>
      <c r="AD79" s="41"/>
      <c r="AE79" s="41">
        <v>51</v>
      </c>
      <c r="AF79" s="41"/>
      <c r="AG79" s="41"/>
      <c r="AH79" s="41" t="s">
        <v>5674</v>
      </c>
      <c r="AI79" s="43">
        <v>43454</v>
      </c>
      <c r="AJ79" s="41"/>
      <c r="AK79" s="41"/>
      <c r="AL79" s="40">
        <v>194</v>
      </c>
      <c r="AM79" s="43">
        <v>43579</v>
      </c>
      <c r="AN79" s="41" t="s">
        <v>1156</v>
      </c>
      <c r="AO79" s="40"/>
      <c r="AP79" s="51">
        <v>43580</v>
      </c>
      <c r="AQ79" s="40"/>
      <c r="AR79" s="40"/>
      <c r="AS79" s="40"/>
      <c r="AT79" s="40"/>
      <c r="AU79" s="40"/>
      <c r="AV79" s="40"/>
      <c r="AW79" s="40"/>
      <c r="AX79" s="442"/>
      <c r="AY79" s="40"/>
      <c r="AZ79" s="40"/>
      <c r="BA79" s="40"/>
      <c r="BB79" s="442"/>
      <c r="BC79" s="40"/>
      <c r="BD79" s="40"/>
      <c r="BE79" s="40"/>
      <c r="BF79" s="40"/>
      <c r="BG79" s="48" t="s">
        <v>5257</v>
      </c>
      <c r="BH79"/>
      <c r="BI79"/>
    </row>
    <row r="80" spans="1:61" s="181" customFormat="1" ht="63.75">
      <c r="A80" s="33" t="s">
        <v>5718</v>
      </c>
      <c r="B80" s="61" t="s">
        <v>5719</v>
      </c>
      <c r="C80" s="35">
        <v>77</v>
      </c>
      <c r="D80" s="48" t="s">
        <v>5720</v>
      </c>
      <c r="E80" s="38" t="s">
        <v>5709</v>
      </c>
      <c r="F80" s="40" t="s">
        <v>1265</v>
      </c>
      <c r="G80" s="40" t="s">
        <v>2230</v>
      </c>
      <c r="H80" s="40" t="s">
        <v>69</v>
      </c>
      <c r="I80" s="33" t="s">
        <v>90</v>
      </c>
      <c r="J80" s="40" t="s">
        <v>5119</v>
      </c>
      <c r="K80" s="40" t="s">
        <v>3190</v>
      </c>
      <c r="L80" s="64">
        <v>104756</v>
      </c>
      <c r="M80" s="51">
        <v>43385</v>
      </c>
      <c r="N80" s="41" t="s">
        <v>720</v>
      </c>
      <c r="O80" s="41" t="s">
        <v>720</v>
      </c>
      <c r="P80" s="44" t="s">
        <v>5721</v>
      </c>
      <c r="Q80" s="45">
        <v>43419</v>
      </c>
      <c r="R80" s="41" t="s">
        <v>720</v>
      </c>
      <c r="S80" s="41" t="s">
        <v>720</v>
      </c>
      <c r="T80" s="41" t="s">
        <v>720</v>
      </c>
      <c r="U80" s="41" t="s">
        <v>720</v>
      </c>
      <c r="V80" s="41" t="s">
        <v>720</v>
      </c>
      <c r="W80" s="41" t="s">
        <v>720</v>
      </c>
      <c r="X80" s="51">
        <v>43439</v>
      </c>
      <c r="Y80" s="40" t="s">
        <v>5285</v>
      </c>
      <c r="Z80" s="43">
        <v>43452</v>
      </c>
      <c r="AA80" s="41">
        <v>47.225000000000001</v>
      </c>
      <c r="AB80" s="41">
        <v>16.53</v>
      </c>
      <c r="AC80" s="41">
        <v>8.16</v>
      </c>
      <c r="AD80" s="41"/>
      <c r="AE80" s="41"/>
      <c r="AF80" s="41"/>
      <c r="AG80" s="41"/>
      <c r="AH80" s="41" t="s">
        <v>5674</v>
      </c>
      <c r="AI80" s="43">
        <v>43454</v>
      </c>
      <c r="AJ80" s="41"/>
      <c r="AK80" s="41"/>
      <c r="AL80" s="40">
        <v>107</v>
      </c>
      <c r="AM80" s="43">
        <v>43546</v>
      </c>
      <c r="AN80" s="41" t="s">
        <v>1156</v>
      </c>
      <c r="AO80" s="40"/>
      <c r="AP80" s="51"/>
      <c r="AQ80" s="40"/>
      <c r="AR80" s="40"/>
      <c r="AS80" s="40"/>
      <c r="AT80" s="40"/>
      <c r="AU80" s="40"/>
      <c r="AV80" s="40"/>
      <c r="AW80" s="40"/>
      <c r="AX80" s="442"/>
      <c r="AY80" s="40"/>
      <c r="AZ80" s="40"/>
      <c r="BA80" s="40"/>
      <c r="BB80" s="442"/>
      <c r="BC80" s="40"/>
      <c r="BD80" s="40"/>
      <c r="BE80" s="40"/>
      <c r="BF80" s="40"/>
      <c r="BG80" s="48" t="s">
        <v>5257</v>
      </c>
      <c r="BH80"/>
      <c r="BI80"/>
    </row>
    <row r="81" spans="1:61" ht="89.25">
      <c r="A81" s="33" t="s">
        <v>5722</v>
      </c>
      <c r="B81" s="61" t="s">
        <v>5723</v>
      </c>
      <c r="C81" s="35">
        <v>78</v>
      </c>
      <c r="D81" s="48" t="s">
        <v>5708</v>
      </c>
      <c r="E81" s="38" t="s">
        <v>5709</v>
      </c>
      <c r="F81" s="40" t="s">
        <v>1265</v>
      </c>
      <c r="G81" s="40" t="s">
        <v>2499</v>
      </c>
      <c r="H81" s="40" t="s">
        <v>69</v>
      </c>
      <c r="I81" s="33" t="s">
        <v>70</v>
      </c>
      <c r="J81" s="40" t="s">
        <v>4017</v>
      </c>
      <c r="K81" s="40" t="s">
        <v>3190</v>
      </c>
      <c r="L81" s="64">
        <v>146857</v>
      </c>
      <c r="M81" s="51">
        <v>43385</v>
      </c>
      <c r="N81" s="41" t="s">
        <v>720</v>
      </c>
      <c r="O81" s="41" t="s">
        <v>720</v>
      </c>
      <c r="P81" s="44" t="s">
        <v>5724</v>
      </c>
      <c r="Q81" s="45">
        <v>43419</v>
      </c>
      <c r="R81" s="41" t="s">
        <v>720</v>
      </c>
      <c r="S81" s="41" t="s">
        <v>720</v>
      </c>
      <c r="T81" s="41" t="s">
        <v>720</v>
      </c>
      <c r="U81" s="41" t="s">
        <v>720</v>
      </c>
      <c r="V81" s="41" t="s">
        <v>720</v>
      </c>
      <c r="W81" s="41" t="s">
        <v>720</v>
      </c>
      <c r="X81" s="51">
        <v>43441</v>
      </c>
      <c r="Y81" s="40" t="s">
        <v>4247</v>
      </c>
      <c r="Z81" s="43">
        <v>43451</v>
      </c>
      <c r="AA81" s="41">
        <v>6.32</v>
      </c>
      <c r="AB81" s="41">
        <v>3.1</v>
      </c>
      <c r="AC81" s="41">
        <v>2.0499999999999998</v>
      </c>
      <c r="AD81" s="41"/>
      <c r="AE81" s="41">
        <v>137</v>
      </c>
      <c r="AF81" s="41"/>
      <c r="AG81" s="41"/>
      <c r="AH81" s="41" t="s">
        <v>5674</v>
      </c>
      <c r="AI81" s="43">
        <v>43454</v>
      </c>
      <c r="AJ81" s="41"/>
      <c r="AK81" s="41"/>
      <c r="AL81" s="40">
        <v>464</v>
      </c>
      <c r="AM81" s="43">
        <v>43663</v>
      </c>
      <c r="AN81" s="41" t="s">
        <v>1156</v>
      </c>
      <c r="AO81" s="40"/>
      <c r="AP81" s="51">
        <v>43664</v>
      </c>
      <c r="AQ81" s="40"/>
      <c r="AR81" s="40"/>
      <c r="AS81" s="40"/>
      <c r="AT81" s="40"/>
      <c r="AU81" s="40"/>
      <c r="AV81" s="40"/>
      <c r="AW81" s="40"/>
      <c r="AX81" s="442"/>
      <c r="AY81" s="40"/>
      <c r="AZ81" s="40"/>
      <c r="BA81" s="40"/>
      <c r="BB81" s="442"/>
      <c r="BC81" s="40"/>
      <c r="BD81" s="40"/>
      <c r="BE81" s="40"/>
      <c r="BF81" s="40"/>
      <c r="BG81" s="48" t="s">
        <v>5257</v>
      </c>
    </row>
    <row r="82" spans="1:61" s="181" customFormat="1" ht="89.25">
      <c r="A82" s="33" t="s">
        <v>5725</v>
      </c>
      <c r="B82" s="61" t="s">
        <v>5726</v>
      </c>
      <c r="C82" s="35">
        <v>79</v>
      </c>
      <c r="D82" s="48" t="s">
        <v>5708</v>
      </c>
      <c r="E82" s="38" t="s">
        <v>5709</v>
      </c>
      <c r="F82" s="40" t="s">
        <v>1265</v>
      </c>
      <c r="G82" s="40" t="s">
        <v>163</v>
      </c>
      <c r="H82" s="40" t="s">
        <v>69</v>
      </c>
      <c r="I82" s="33" t="s">
        <v>70</v>
      </c>
      <c r="J82" s="40" t="s">
        <v>1363</v>
      </c>
      <c r="K82" s="40" t="s">
        <v>3190</v>
      </c>
      <c r="L82" s="64">
        <v>104756</v>
      </c>
      <c r="M82" s="51">
        <v>43385</v>
      </c>
      <c r="N82" s="41" t="s">
        <v>720</v>
      </c>
      <c r="O82" s="41" t="s">
        <v>720</v>
      </c>
      <c r="P82" s="44" t="s">
        <v>5727</v>
      </c>
      <c r="Q82" s="45">
        <v>43419</v>
      </c>
      <c r="R82" s="41" t="s">
        <v>720</v>
      </c>
      <c r="S82" s="41" t="s">
        <v>720</v>
      </c>
      <c r="T82" s="41" t="s">
        <v>720</v>
      </c>
      <c r="U82" s="41" t="s">
        <v>720</v>
      </c>
      <c r="V82" s="41" t="s">
        <v>720</v>
      </c>
      <c r="W82" s="41" t="s">
        <v>720</v>
      </c>
      <c r="X82" s="51">
        <v>43440</v>
      </c>
      <c r="Y82" s="40" t="s">
        <v>5285</v>
      </c>
      <c r="Z82" s="43"/>
      <c r="AA82" s="41"/>
      <c r="AB82" s="41"/>
      <c r="AC82" s="41" t="s">
        <v>5728</v>
      </c>
      <c r="AD82" s="41"/>
      <c r="AE82" s="41">
        <v>192</v>
      </c>
      <c r="AF82" s="41"/>
      <c r="AG82" s="41"/>
      <c r="AH82" s="41" t="s">
        <v>5674</v>
      </c>
      <c r="AI82" s="43">
        <v>43454</v>
      </c>
      <c r="AJ82" s="41"/>
      <c r="AK82" s="41"/>
      <c r="AL82" s="40">
        <v>191</v>
      </c>
      <c r="AM82" s="43">
        <v>43579</v>
      </c>
      <c r="AN82" s="41" t="s">
        <v>1156</v>
      </c>
      <c r="AO82" s="40"/>
      <c r="AP82" s="51">
        <v>43580</v>
      </c>
      <c r="AQ82" s="40"/>
      <c r="AR82" s="40"/>
      <c r="AS82" s="40"/>
      <c r="AT82" s="40"/>
      <c r="AU82" s="40"/>
      <c r="AV82" s="40"/>
      <c r="AW82" s="40"/>
      <c r="AX82" s="442"/>
      <c r="AY82" s="40"/>
      <c r="AZ82" s="40"/>
      <c r="BA82" s="40"/>
      <c r="BB82" s="442"/>
      <c r="BC82" s="40"/>
      <c r="BD82" s="40"/>
      <c r="BE82" s="40"/>
      <c r="BF82" s="40"/>
      <c r="BG82" s="48" t="s">
        <v>5257</v>
      </c>
      <c r="BH82"/>
      <c r="BI82"/>
    </row>
    <row r="83" spans="1:61" s="162" customFormat="1" ht="51">
      <c r="A83" s="33" t="s">
        <v>5729</v>
      </c>
      <c r="B83" s="61" t="s">
        <v>5713</v>
      </c>
      <c r="C83" s="35">
        <v>80</v>
      </c>
      <c r="D83" s="48" t="s">
        <v>5708</v>
      </c>
      <c r="E83" s="38" t="s">
        <v>5709</v>
      </c>
      <c r="F83" s="40" t="s">
        <v>1265</v>
      </c>
      <c r="G83" s="40" t="s">
        <v>5730</v>
      </c>
      <c r="H83" s="40" t="s">
        <v>69</v>
      </c>
      <c r="I83" s="33" t="s">
        <v>90</v>
      </c>
      <c r="J83" s="40" t="s">
        <v>221</v>
      </c>
      <c r="K83" s="40" t="s">
        <v>3190</v>
      </c>
      <c r="L83" s="64">
        <v>104756</v>
      </c>
      <c r="M83" s="51">
        <v>43385</v>
      </c>
      <c r="N83" s="41" t="s">
        <v>720</v>
      </c>
      <c r="O83" s="41" t="s">
        <v>720</v>
      </c>
      <c r="P83" s="44" t="s">
        <v>5731</v>
      </c>
      <c r="Q83" s="45">
        <v>43419</v>
      </c>
      <c r="R83" s="41" t="s">
        <v>720</v>
      </c>
      <c r="S83" s="41" t="s">
        <v>720</v>
      </c>
      <c r="T83" s="41" t="s">
        <v>720</v>
      </c>
      <c r="U83" s="41" t="s">
        <v>720</v>
      </c>
      <c r="V83" s="41" t="s">
        <v>720</v>
      </c>
      <c r="W83" s="41" t="s">
        <v>720</v>
      </c>
      <c r="X83" s="51">
        <v>43440</v>
      </c>
      <c r="Y83" s="40" t="s">
        <v>5285</v>
      </c>
      <c r="Z83" s="43">
        <v>43452</v>
      </c>
      <c r="AA83" s="41">
        <v>4.6859999999999999</v>
      </c>
      <c r="AB83" s="41">
        <v>2.62</v>
      </c>
      <c r="AC83" s="41">
        <v>0.77900000000000003</v>
      </c>
      <c r="AD83" s="41"/>
      <c r="AE83" s="41">
        <v>227</v>
      </c>
      <c r="AF83" s="41"/>
      <c r="AG83" s="41"/>
      <c r="AH83" s="41" t="s">
        <v>5674</v>
      </c>
      <c r="AI83" s="43">
        <v>43454</v>
      </c>
      <c r="AJ83" s="41"/>
      <c r="AK83" s="41"/>
      <c r="AL83" s="40">
        <v>478</v>
      </c>
      <c r="AM83" s="43">
        <v>43664</v>
      </c>
      <c r="AN83" s="41" t="s">
        <v>1156</v>
      </c>
      <c r="AO83" s="40"/>
      <c r="AP83" s="51">
        <v>43665</v>
      </c>
      <c r="AQ83" s="40"/>
      <c r="AR83" s="40"/>
      <c r="AS83" s="40"/>
      <c r="AT83" s="40"/>
      <c r="AU83" s="40"/>
      <c r="AV83" s="40"/>
      <c r="AW83" s="40"/>
      <c r="AX83" s="442"/>
      <c r="AY83" s="40"/>
      <c r="AZ83" s="40"/>
      <c r="BA83" s="40"/>
      <c r="BB83" s="442"/>
      <c r="BC83" s="40"/>
      <c r="BD83" s="40"/>
      <c r="BE83" s="40"/>
      <c r="BF83" s="40"/>
      <c r="BG83" s="48" t="s">
        <v>5257</v>
      </c>
      <c r="BH83"/>
      <c r="BI83"/>
    </row>
    <row r="84" spans="1:61" s="181" customFormat="1" ht="89.25">
      <c r="A84" s="33" t="s">
        <v>5732</v>
      </c>
      <c r="B84" s="61" t="s">
        <v>5733</v>
      </c>
      <c r="C84" s="35">
        <v>81</v>
      </c>
      <c r="D84" s="48" t="s">
        <v>5734</v>
      </c>
      <c r="E84" s="38" t="s">
        <v>5709</v>
      </c>
      <c r="F84" s="40" t="s">
        <v>1265</v>
      </c>
      <c r="G84" s="40" t="s">
        <v>5735</v>
      </c>
      <c r="H84" s="40" t="s">
        <v>69</v>
      </c>
      <c r="I84" s="33" t="s">
        <v>1602</v>
      </c>
      <c r="J84" s="40" t="s">
        <v>5736</v>
      </c>
      <c r="K84" s="40" t="s">
        <v>3190</v>
      </c>
      <c r="L84" s="64">
        <v>146857</v>
      </c>
      <c r="M84" s="51">
        <v>43385</v>
      </c>
      <c r="N84" s="41" t="s">
        <v>720</v>
      </c>
      <c r="O84" s="41" t="s">
        <v>720</v>
      </c>
      <c r="P84" s="44" t="s">
        <v>5737</v>
      </c>
      <c r="Q84" s="45">
        <v>43418</v>
      </c>
      <c r="R84" s="41" t="s">
        <v>720</v>
      </c>
      <c r="S84" s="41" t="s">
        <v>720</v>
      </c>
      <c r="T84" s="41" t="s">
        <v>720</v>
      </c>
      <c r="U84" s="41" t="s">
        <v>720</v>
      </c>
      <c r="V84" s="41" t="s">
        <v>720</v>
      </c>
      <c r="W84" s="41" t="s">
        <v>720</v>
      </c>
      <c r="X84" s="51">
        <v>43440</v>
      </c>
      <c r="Y84" s="40" t="s">
        <v>4938</v>
      </c>
      <c r="Z84" s="43">
        <v>43460</v>
      </c>
      <c r="AA84" s="41">
        <v>5.08</v>
      </c>
      <c r="AB84" s="41">
        <v>2.4900000000000002</v>
      </c>
      <c r="AC84" s="41">
        <v>0.69</v>
      </c>
      <c r="AD84" s="41"/>
      <c r="AE84" s="41">
        <v>181</v>
      </c>
      <c r="AF84" s="41"/>
      <c r="AG84" s="41"/>
      <c r="AH84" s="41" t="s">
        <v>5674</v>
      </c>
      <c r="AI84" s="43">
        <v>43454</v>
      </c>
      <c r="AJ84" s="41"/>
      <c r="AK84" s="41"/>
      <c r="AL84" s="40">
        <v>113</v>
      </c>
      <c r="AM84" s="43">
        <v>43546</v>
      </c>
      <c r="AN84" s="41" t="s">
        <v>1156</v>
      </c>
      <c r="AO84" s="40"/>
      <c r="AP84" s="51">
        <v>43553</v>
      </c>
      <c r="AQ84" s="40"/>
      <c r="AR84" s="40"/>
      <c r="AS84" s="40"/>
      <c r="AT84" s="40"/>
      <c r="AU84" s="40"/>
      <c r="AV84" s="40"/>
      <c r="AW84" s="40"/>
      <c r="AX84" s="442"/>
      <c r="AY84" s="40"/>
      <c r="AZ84" s="40"/>
      <c r="BA84" s="40"/>
      <c r="BB84" s="442"/>
      <c r="BC84" s="40"/>
      <c r="BD84" s="40"/>
      <c r="BE84" s="40"/>
      <c r="BF84" s="40"/>
      <c r="BG84" s="48" t="s">
        <v>5257</v>
      </c>
      <c r="BH84"/>
      <c r="BI84"/>
    </row>
    <row r="85" spans="1:61" s="181" customFormat="1" ht="63.75">
      <c r="A85" s="33" t="s">
        <v>5738</v>
      </c>
      <c r="B85" s="61" t="s">
        <v>5739</v>
      </c>
      <c r="C85" s="35">
        <v>82</v>
      </c>
      <c r="D85" s="48" t="s">
        <v>5708</v>
      </c>
      <c r="E85" s="38" t="s">
        <v>5709</v>
      </c>
      <c r="F85" s="40" t="s">
        <v>1265</v>
      </c>
      <c r="G85" s="40" t="s">
        <v>2499</v>
      </c>
      <c r="H85" s="40" t="s">
        <v>69</v>
      </c>
      <c r="I85" s="33" t="s">
        <v>70</v>
      </c>
      <c r="J85" s="40" t="s">
        <v>5740</v>
      </c>
      <c r="K85" s="40" t="s">
        <v>3190</v>
      </c>
      <c r="L85" s="64">
        <v>160416</v>
      </c>
      <c r="M85" s="51">
        <v>43385</v>
      </c>
      <c r="N85" s="41" t="s">
        <v>720</v>
      </c>
      <c r="O85" s="41" t="s">
        <v>720</v>
      </c>
      <c r="P85" s="44" t="s">
        <v>5741</v>
      </c>
      <c r="Q85" s="45">
        <v>43419</v>
      </c>
      <c r="R85" s="41" t="s">
        <v>720</v>
      </c>
      <c r="S85" s="41" t="s">
        <v>720</v>
      </c>
      <c r="T85" s="41" t="s">
        <v>720</v>
      </c>
      <c r="U85" s="41" t="s">
        <v>720</v>
      </c>
      <c r="V85" s="41" t="s">
        <v>720</v>
      </c>
      <c r="W85" s="41" t="s">
        <v>720</v>
      </c>
      <c r="X85" s="51">
        <v>43440</v>
      </c>
      <c r="Y85" s="40" t="s">
        <v>4938</v>
      </c>
      <c r="Z85" s="43">
        <v>43452</v>
      </c>
      <c r="AA85" s="41">
        <v>4.99</v>
      </c>
      <c r="AB85" s="41">
        <v>2.44</v>
      </c>
      <c r="AC85" s="41">
        <v>1.44</v>
      </c>
      <c r="AD85" s="41"/>
      <c r="AE85" s="41">
        <v>379</v>
      </c>
      <c r="AF85" s="41"/>
      <c r="AG85" s="41"/>
      <c r="AH85" s="41" t="s">
        <v>5674</v>
      </c>
      <c r="AI85" s="43">
        <v>43454</v>
      </c>
      <c r="AJ85" s="41"/>
      <c r="AK85" s="41"/>
      <c r="AL85" s="40">
        <v>139</v>
      </c>
      <c r="AM85" s="43">
        <v>43556</v>
      </c>
      <c r="AN85" s="41" t="s">
        <v>1156</v>
      </c>
      <c r="AO85" s="40"/>
      <c r="AP85" s="51">
        <v>43557</v>
      </c>
      <c r="AQ85" s="40"/>
      <c r="AR85" s="40"/>
      <c r="AS85" s="40"/>
      <c r="AT85" s="40"/>
      <c r="AU85" s="40"/>
      <c r="AV85" s="40"/>
      <c r="AW85" s="40"/>
      <c r="AX85" s="442"/>
      <c r="AY85" s="40"/>
      <c r="AZ85" s="40"/>
      <c r="BA85" s="40"/>
      <c r="BB85" s="442"/>
      <c r="BC85" s="40"/>
      <c r="BD85" s="40"/>
      <c r="BE85" s="40"/>
      <c r="BF85" s="40"/>
      <c r="BG85" s="48" t="s">
        <v>5257</v>
      </c>
      <c r="BH85"/>
      <c r="BI85"/>
    </row>
    <row r="86" spans="1:61" s="181" customFormat="1" ht="76.5">
      <c r="A86" s="33" t="s">
        <v>5742</v>
      </c>
      <c r="B86" s="61" t="s">
        <v>5743</v>
      </c>
      <c r="C86" s="35">
        <v>83</v>
      </c>
      <c r="D86" s="48" t="s">
        <v>5708</v>
      </c>
      <c r="E86" s="38" t="s">
        <v>5709</v>
      </c>
      <c r="F86" s="40" t="s">
        <v>1265</v>
      </c>
      <c r="G86" s="40" t="s">
        <v>2499</v>
      </c>
      <c r="H86" s="40" t="s">
        <v>69</v>
      </c>
      <c r="I86" s="33" t="s">
        <v>1602</v>
      </c>
      <c r="J86" s="40" t="s">
        <v>5744</v>
      </c>
      <c r="K86" s="40" t="s">
        <v>3190</v>
      </c>
      <c r="L86" s="64">
        <v>146857</v>
      </c>
      <c r="M86" s="51">
        <v>43385</v>
      </c>
      <c r="N86" s="41" t="s">
        <v>720</v>
      </c>
      <c r="O86" s="41" t="s">
        <v>720</v>
      </c>
      <c r="P86" s="44" t="s">
        <v>5745</v>
      </c>
      <c r="Q86" s="45">
        <v>43418</v>
      </c>
      <c r="R86" s="41" t="s">
        <v>720</v>
      </c>
      <c r="S86" s="41" t="s">
        <v>720</v>
      </c>
      <c r="T86" s="41" t="s">
        <v>720</v>
      </c>
      <c r="U86" s="41" t="s">
        <v>720</v>
      </c>
      <c r="V86" s="41" t="s">
        <v>720</v>
      </c>
      <c r="W86" s="41" t="s">
        <v>720</v>
      </c>
      <c r="X86" s="51">
        <v>43440</v>
      </c>
      <c r="Y86" s="40" t="s">
        <v>4938</v>
      </c>
      <c r="Z86" s="43">
        <v>43452</v>
      </c>
      <c r="AA86" s="41">
        <v>6.32</v>
      </c>
      <c r="AB86" s="41">
        <v>3.1</v>
      </c>
      <c r="AC86" s="41">
        <v>0.55000000000000004</v>
      </c>
      <c r="AD86" s="41"/>
      <c r="AE86" s="41">
        <v>144</v>
      </c>
      <c r="AF86" s="41"/>
      <c r="AG86" s="41"/>
      <c r="AH86" s="41" t="s">
        <v>5674</v>
      </c>
      <c r="AI86" s="43">
        <v>43454</v>
      </c>
      <c r="AJ86" s="41"/>
      <c r="AK86" s="41"/>
      <c r="AL86" s="40">
        <v>141</v>
      </c>
      <c r="AM86" s="43">
        <v>43557</v>
      </c>
      <c r="AN86" s="41" t="s">
        <v>1156</v>
      </c>
      <c r="AO86" s="40"/>
      <c r="AP86" s="51">
        <v>43558</v>
      </c>
      <c r="AQ86" s="40"/>
      <c r="AR86" s="40"/>
      <c r="AS86" s="40"/>
      <c r="AT86" s="40"/>
      <c r="AU86" s="40"/>
      <c r="AV86" s="40"/>
      <c r="AW86" s="40"/>
      <c r="AX86" s="442"/>
      <c r="AY86" s="40"/>
      <c r="AZ86" s="40"/>
      <c r="BA86" s="40"/>
      <c r="BB86" s="442"/>
      <c r="BC86" s="40"/>
      <c r="BD86" s="40"/>
      <c r="BE86" s="40"/>
      <c r="BF86" s="40"/>
      <c r="BG86" s="48" t="s">
        <v>5257</v>
      </c>
      <c r="BH86"/>
      <c r="BI86"/>
    </row>
    <row r="87" spans="1:61" s="162" customFormat="1" ht="38.25">
      <c r="A87" s="33" t="s">
        <v>5746</v>
      </c>
      <c r="B87" s="61" t="s">
        <v>5747</v>
      </c>
      <c r="C87" s="35">
        <v>84</v>
      </c>
      <c r="D87" s="48" t="s">
        <v>5748</v>
      </c>
      <c r="E87" s="38" t="s">
        <v>5749</v>
      </c>
      <c r="F87" s="40" t="s">
        <v>719</v>
      </c>
      <c r="G87" s="40" t="s">
        <v>5530</v>
      </c>
      <c r="H87" s="40" t="s">
        <v>69</v>
      </c>
      <c r="I87" s="33" t="s">
        <v>90</v>
      </c>
      <c r="J87" s="40" t="s">
        <v>5750</v>
      </c>
      <c r="K87" s="40" t="s">
        <v>427</v>
      </c>
      <c r="L87" s="64">
        <v>209885</v>
      </c>
      <c r="M87" s="51">
        <v>43399</v>
      </c>
      <c r="N87" s="41" t="s">
        <v>720</v>
      </c>
      <c r="O87" s="41" t="s">
        <v>720</v>
      </c>
      <c r="P87" s="44" t="s">
        <v>5751</v>
      </c>
      <c r="Q87" s="45">
        <v>43412</v>
      </c>
      <c r="R87" s="41" t="s">
        <v>720</v>
      </c>
      <c r="S87" s="41" t="s">
        <v>720</v>
      </c>
      <c r="T87" s="41" t="s">
        <v>720</v>
      </c>
      <c r="U87" s="41" t="s">
        <v>720</v>
      </c>
      <c r="V87" s="41" t="s">
        <v>720</v>
      </c>
      <c r="W87" s="41" t="s">
        <v>720</v>
      </c>
      <c r="X87" s="51">
        <v>43439</v>
      </c>
      <c r="Y87" s="40" t="s">
        <v>4870</v>
      </c>
      <c r="Z87" s="43"/>
      <c r="AA87" s="41"/>
      <c r="AB87" s="41"/>
      <c r="AC87" s="41">
        <v>1.93</v>
      </c>
      <c r="AD87" s="41"/>
      <c r="AE87" s="41">
        <v>576</v>
      </c>
      <c r="AF87" s="41"/>
      <c r="AG87" s="41"/>
      <c r="AH87" s="41" t="s">
        <v>5752</v>
      </c>
      <c r="AI87" s="43">
        <v>43453</v>
      </c>
      <c r="AJ87" s="41"/>
      <c r="AK87" s="41"/>
      <c r="AL87" s="40">
        <v>279</v>
      </c>
      <c r="AM87" s="43">
        <v>43612</v>
      </c>
      <c r="AN87" s="41" t="s">
        <v>3817</v>
      </c>
      <c r="AO87" s="40"/>
      <c r="AP87" s="51">
        <v>43633</v>
      </c>
      <c r="AQ87" s="40"/>
      <c r="AR87" s="40"/>
      <c r="AS87" s="40"/>
      <c r="AT87" s="40"/>
      <c r="AU87" s="40"/>
      <c r="AV87" s="40"/>
      <c r="AW87" s="40"/>
      <c r="AX87" s="442"/>
      <c r="AY87" s="40"/>
      <c r="AZ87" s="40"/>
      <c r="BA87" s="40"/>
      <c r="BB87" s="442"/>
      <c r="BC87" s="40"/>
      <c r="BD87" s="40"/>
      <c r="BE87" s="40"/>
      <c r="BF87" s="40"/>
      <c r="BG87" s="40" t="s">
        <v>5753</v>
      </c>
      <c r="BH87"/>
      <c r="BI87"/>
    </row>
    <row r="88" spans="1:61" s="181" customFormat="1" ht="63.75">
      <c r="A88" s="253" t="s">
        <v>11841</v>
      </c>
      <c r="B88" s="176" t="s">
        <v>11842</v>
      </c>
      <c r="C88" s="173">
        <v>85</v>
      </c>
      <c r="D88" s="182" t="s">
        <v>5754</v>
      </c>
      <c r="E88" s="175">
        <v>74359462</v>
      </c>
      <c r="F88" s="174" t="s">
        <v>474</v>
      </c>
      <c r="G88" s="174" t="s">
        <v>1115</v>
      </c>
      <c r="H88" s="174" t="s">
        <v>69</v>
      </c>
      <c r="I88" s="253" t="s">
        <v>142</v>
      </c>
      <c r="J88" s="174" t="s">
        <v>5261</v>
      </c>
      <c r="K88" s="174" t="s">
        <v>120</v>
      </c>
      <c r="L88" s="2666" t="s">
        <v>11837</v>
      </c>
      <c r="M88" s="176" t="s">
        <v>11838</v>
      </c>
      <c r="N88" s="171" t="s">
        <v>720</v>
      </c>
      <c r="O88" s="171" t="s">
        <v>720</v>
      </c>
      <c r="P88" s="1145" t="s">
        <v>11839</v>
      </c>
      <c r="Q88" s="1139" t="s">
        <v>11840</v>
      </c>
      <c r="R88" s="171" t="s">
        <v>720</v>
      </c>
      <c r="S88" s="171" t="s">
        <v>720</v>
      </c>
      <c r="T88" s="171" t="s">
        <v>720</v>
      </c>
      <c r="U88" s="171" t="s">
        <v>720</v>
      </c>
      <c r="V88" s="171" t="s">
        <v>720</v>
      </c>
      <c r="W88" s="171" t="s">
        <v>720</v>
      </c>
      <c r="X88" s="172">
        <v>43425</v>
      </c>
      <c r="Y88" s="174" t="s">
        <v>4837</v>
      </c>
      <c r="Z88" s="179">
        <v>43462</v>
      </c>
      <c r="AA88" s="171">
        <v>472.55</v>
      </c>
      <c r="AB88" s="171">
        <v>231.55</v>
      </c>
      <c r="AC88" s="171">
        <v>1.7000000000000001E-2</v>
      </c>
      <c r="AD88" s="171"/>
      <c r="AE88" s="171" t="s">
        <v>1899</v>
      </c>
      <c r="AF88" s="171"/>
      <c r="AG88" s="171"/>
      <c r="AH88" s="171"/>
      <c r="AI88" s="171"/>
      <c r="AJ88" s="171"/>
      <c r="AK88" s="171"/>
      <c r="AL88" s="182" t="s">
        <v>12601</v>
      </c>
      <c r="AM88" s="998" t="s">
        <v>12602</v>
      </c>
      <c r="AN88" s="253" t="s">
        <v>9235</v>
      </c>
      <c r="AO88" s="174"/>
      <c r="AP88" s="172">
        <v>43677</v>
      </c>
      <c r="AQ88" s="172">
        <v>43693</v>
      </c>
      <c r="AR88" s="174" t="s">
        <v>1153</v>
      </c>
      <c r="AS88" s="174" t="s">
        <v>1153</v>
      </c>
      <c r="AT88" s="174" t="s">
        <v>1153</v>
      </c>
      <c r="AU88" s="174" t="s">
        <v>1153</v>
      </c>
      <c r="AV88" s="174" t="s">
        <v>1153</v>
      </c>
      <c r="AW88" s="174" t="s">
        <v>1153</v>
      </c>
      <c r="AX88" s="174" t="s">
        <v>1153</v>
      </c>
      <c r="AY88" s="174" t="s">
        <v>1153</v>
      </c>
      <c r="AZ88" s="174" t="s">
        <v>1153</v>
      </c>
      <c r="BA88" s="174" t="s">
        <v>1153</v>
      </c>
      <c r="BB88" s="174" t="s">
        <v>1153</v>
      </c>
      <c r="BC88" s="174" t="s">
        <v>1153</v>
      </c>
      <c r="BD88" s="174" t="s">
        <v>1153</v>
      </c>
      <c r="BE88" s="174" t="s">
        <v>1153</v>
      </c>
      <c r="BF88" s="174" t="s">
        <v>1153</v>
      </c>
      <c r="BG88" s="182"/>
      <c r="BH88" s="999" t="s">
        <v>1986</v>
      </c>
      <c r="BI88" s="1000">
        <v>46199</v>
      </c>
    </row>
    <row r="89" spans="1:61" s="162" customFormat="1" ht="25.5">
      <c r="A89" s="33" t="s">
        <v>5755</v>
      </c>
      <c r="B89" s="61" t="s">
        <v>5756</v>
      </c>
      <c r="C89" s="35">
        <v>86</v>
      </c>
      <c r="D89" s="48" t="s">
        <v>5757</v>
      </c>
      <c r="E89" s="38">
        <v>4285690</v>
      </c>
      <c r="F89" s="40" t="s">
        <v>108</v>
      </c>
      <c r="G89" s="40" t="s">
        <v>498</v>
      </c>
      <c r="H89" s="40" t="s">
        <v>69</v>
      </c>
      <c r="I89" s="33" t="s">
        <v>142</v>
      </c>
      <c r="J89" s="40" t="s">
        <v>766</v>
      </c>
      <c r="K89" s="40" t="s">
        <v>120</v>
      </c>
      <c r="L89" s="64">
        <v>104756</v>
      </c>
      <c r="M89" s="51">
        <v>43384</v>
      </c>
      <c r="N89" s="41" t="s">
        <v>720</v>
      </c>
      <c r="O89" s="41" t="s">
        <v>720</v>
      </c>
      <c r="P89" s="44"/>
      <c r="Q89" s="45">
        <v>43425</v>
      </c>
      <c r="R89" s="41" t="s">
        <v>720</v>
      </c>
      <c r="S89" s="41" t="s">
        <v>720</v>
      </c>
      <c r="T89" s="41" t="s">
        <v>720</v>
      </c>
      <c r="U89" s="41" t="s">
        <v>720</v>
      </c>
      <c r="V89" s="41" t="s">
        <v>720</v>
      </c>
      <c r="W89" s="41" t="s">
        <v>720</v>
      </c>
      <c r="X89" s="51">
        <v>43453</v>
      </c>
      <c r="Y89" s="40" t="s">
        <v>4870</v>
      </c>
      <c r="Z89" s="43">
        <v>43460</v>
      </c>
      <c r="AA89" s="41">
        <v>20.821999999999999</v>
      </c>
      <c r="AB89" s="41">
        <v>7.29</v>
      </c>
      <c r="AC89" s="41">
        <v>3.4799999999999998E-2</v>
      </c>
      <c r="AD89" s="41"/>
      <c r="AE89" s="41"/>
      <c r="AF89" s="41"/>
      <c r="AG89" s="41"/>
      <c r="AH89" s="41"/>
      <c r="AI89" s="41"/>
      <c r="AJ89" s="41"/>
      <c r="AK89" s="41"/>
      <c r="AL89" s="40">
        <v>281</v>
      </c>
      <c r="AM89" s="43">
        <v>43612</v>
      </c>
      <c r="AN89" s="41" t="s">
        <v>1156</v>
      </c>
      <c r="AO89" s="40"/>
      <c r="AP89" s="51"/>
      <c r="AQ89" s="40"/>
      <c r="AR89" s="40"/>
      <c r="AS89" s="40"/>
      <c r="AT89" s="40"/>
      <c r="AU89" s="40"/>
      <c r="AV89" s="40"/>
      <c r="AW89" s="40"/>
      <c r="AX89" s="442"/>
      <c r="AY89" s="40"/>
      <c r="AZ89" s="40"/>
      <c r="BA89" s="40"/>
      <c r="BB89" s="442"/>
      <c r="BC89" s="40"/>
      <c r="BD89" s="40"/>
      <c r="BE89" s="40"/>
      <c r="BF89" s="40"/>
      <c r="BG89" s="40"/>
      <c r="BH89"/>
      <c r="BI89"/>
    </row>
    <row r="90" spans="1:61" s="181" customFormat="1" ht="25.5">
      <c r="A90" s="1785" t="s">
        <v>5758</v>
      </c>
      <c r="B90" s="1909" t="s">
        <v>5759</v>
      </c>
      <c r="C90" s="1910">
        <v>87</v>
      </c>
      <c r="D90" s="1911" t="s">
        <v>5760</v>
      </c>
      <c r="E90" s="1912">
        <v>4183033</v>
      </c>
      <c r="F90" s="1913" t="s">
        <v>1235</v>
      </c>
      <c r="G90" s="1913" t="s">
        <v>3840</v>
      </c>
      <c r="H90" s="1913" t="s">
        <v>69</v>
      </c>
      <c r="I90" s="1785" t="s">
        <v>70</v>
      </c>
      <c r="J90" s="1913" t="s">
        <v>5761</v>
      </c>
      <c r="K90" s="1913" t="s">
        <v>5762</v>
      </c>
      <c r="L90" s="1914">
        <v>146857</v>
      </c>
      <c r="M90" s="1915">
        <v>43399</v>
      </c>
      <c r="N90" s="1916" t="s">
        <v>720</v>
      </c>
      <c r="O90" s="1916" t="s">
        <v>720</v>
      </c>
      <c r="P90" s="1917" t="s">
        <v>5763</v>
      </c>
      <c r="Q90" s="1918">
        <v>43440</v>
      </c>
      <c r="R90" s="1916" t="s">
        <v>720</v>
      </c>
      <c r="S90" s="1916" t="s">
        <v>720</v>
      </c>
      <c r="T90" s="1916" t="s">
        <v>720</v>
      </c>
      <c r="U90" s="1916" t="s">
        <v>720</v>
      </c>
      <c r="V90" s="1916" t="s">
        <v>720</v>
      </c>
      <c r="W90" s="1916" t="s">
        <v>720</v>
      </c>
      <c r="X90" s="1915">
        <v>43515</v>
      </c>
      <c r="Y90" s="1913" t="s">
        <v>4938</v>
      </c>
      <c r="Z90" s="1919">
        <v>43526</v>
      </c>
      <c r="AA90" s="1916">
        <v>149.38999999999999</v>
      </c>
      <c r="AB90" s="1916">
        <v>78.430000000000007</v>
      </c>
      <c r="AC90" s="1916">
        <v>0.12</v>
      </c>
      <c r="AD90" s="1916"/>
      <c r="AE90" s="1916" t="s">
        <v>5762</v>
      </c>
      <c r="AF90" s="1916"/>
      <c r="AG90" s="1916"/>
      <c r="AH90" s="1916"/>
      <c r="AI90" s="1916"/>
      <c r="AJ90" s="1916"/>
      <c r="AK90" s="1916"/>
      <c r="AL90" s="1913">
        <v>198</v>
      </c>
      <c r="AM90" s="1919">
        <v>43579</v>
      </c>
      <c r="AN90" s="1916" t="s">
        <v>1156</v>
      </c>
      <c r="AO90" s="1913"/>
      <c r="AP90" s="1915">
        <v>43598</v>
      </c>
      <c r="AQ90" s="1913"/>
      <c r="AR90" s="1913"/>
      <c r="AS90" s="1913"/>
      <c r="AT90" s="1913"/>
      <c r="AU90" s="1913"/>
      <c r="AV90" s="1913"/>
      <c r="AW90" s="1913"/>
      <c r="AX90" s="1913"/>
      <c r="AY90" s="1913"/>
      <c r="AZ90" s="1913"/>
      <c r="BA90" s="1913"/>
      <c r="BB90" s="1913"/>
      <c r="BC90" s="1913"/>
      <c r="BD90" s="1913"/>
      <c r="BE90" s="1913"/>
      <c r="BF90" s="1913"/>
      <c r="BG90" s="1911" t="s">
        <v>5257</v>
      </c>
      <c r="BH90" s="245">
        <v>45880</v>
      </c>
      <c r="BI90"/>
    </row>
    <row r="91" spans="1:61" s="162" customFormat="1" ht="25.5">
      <c r="A91" s="33" t="s">
        <v>5764</v>
      </c>
      <c r="B91" s="61" t="s">
        <v>5765</v>
      </c>
      <c r="C91" s="35">
        <v>88</v>
      </c>
      <c r="D91" s="48" t="s">
        <v>5766</v>
      </c>
      <c r="E91" s="38">
        <v>41880444</v>
      </c>
      <c r="F91" s="40" t="s">
        <v>67</v>
      </c>
      <c r="G91" s="40" t="s">
        <v>5767</v>
      </c>
      <c r="H91" s="40" t="s">
        <v>69</v>
      </c>
      <c r="I91" s="33" t="s">
        <v>90</v>
      </c>
      <c r="J91" s="40" t="s">
        <v>100</v>
      </c>
      <c r="K91" s="40" t="s">
        <v>427</v>
      </c>
      <c r="L91" s="64">
        <v>104756</v>
      </c>
      <c r="M91" s="51">
        <v>43423</v>
      </c>
      <c r="N91" s="41" t="s">
        <v>720</v>
      </c>
      <c r="O91" s="41" t="s">
        <v>720</v>
      </c>
      <c r="P91" s="44" t="s">
        <v>5768</v>
      </c>
      <c r="Q91" s="45">
        <v>43454</v>
      </c>
      <c r="R91" s="41" t="s">
        <v>720</v>
      </c>
      <c r="S91" s="41" t="s">
        <v>720</v>
      </c>
      <c r="T91" s="41" t="s">
        <v>720</v>
      </c>
      <c r="U91" s="41" t="s">
        <v>720</v>
      </c>
      <c r="V91" s="41" t="s">
        <v>720</v>
      </c>
      <c r="W91" s="41" t="s">
        <v>720</v>
      </c>
      <c r="X91" s="51">
        <v>43515</v>
      </c>
      <c r="Y91" s="40" t="s">
        <v>4247</v>
      </c>
      <c r="Z91" s="43">
        <v>43522</v>
      </c>
      <c r="AA91" s="41">
        <v>0.86</v>
      </c>
      <c r="AB91" s="41">
        <v>0.42</v>
      </c>
      <c r="AC91" s="41">
        <v>3.0000000000000001E-3</v>
      </c>
      <c r="AD91" s="41"/>
      <c r="AE91" s="41">
        <v>2</v>
      </c>
      <c r="AF91" s="41"/>
      <c r="AG91" s="41"/>
      <c r="AH91" s="41"/>
      <c r="AI91" s="41"/>
      <c r="AJ91" s="41"/>
      <c r="AK91" s="41"/>
      <c r="AL91" s="40">
        <v>285</v>
      </c>
      <c r="AM91" s="43">
        <v>43612</v>
      </c>
      <c r="AN91" s="41" t="s">
        <v>1156</v>
      </c>
      <c r="AO91" s="40"/>
      <c r="AP91" s="51">
        <v>43650</v>
      </c>
      <c r="AQ91" s="40"/>
      <c r="AR91" s="40"/>
      <c r="AS91" s="40"/>
      <c r="AT91" s="40"/>
      <c r="AU91" s="40"/>
      <c r="AV91" s="40"/>
      <c r="AW91" s="40"/>
      <c r="AX91" s="442"/>
      <c r="AY91" s="40"/>
      <c r="AZ91" s="40"/>
      <c r="BA91" s="40"/>
      <c r="BB91" s="442"/>
      <c r="BC91" s="40"/>
      <c r="BD91" s="40"/>
      <c r="BE91" s="40"/>
      <c r="BF91" s="40"/>
      <c r="BG91" s="48" t="s">
        <v>5257</v>
      </c>
      <c r="BH91"/>
      <c r="BI91"/>
    </row>
    <row r="92" spans="1:61" ht="25.5">
      <c r="A92" s="33" t="s">
        <v>5769</v>
      </c>
      <c r="B92" s="61" t="s">
        <v>5770</v>
      </c>
      <c r="C92" s="35">
        <v>89</v>
      </c>
      <c r="D92" s="48" t="s">
        <v>5771</v>
      </c>
      <c r="E92" s="38" t="s">
        <v>3075</v>
      </c>
      <c r="F92" s="40" t="s">
        <v>78</v>
      </c>
      <c r="G92" s="40" t="s">
        <v>5772</v>
      </c>
      <c r="H92" s="40" t="s">
        <v>69</v>
      </c>
      <c r="I92" s="33" t="s">
        <v>70</v>
      </c>
      <c r="J92" s="40" t="s">
        <v>3078</v>
      </c>
      <c r="K92" s="40" t="s">
        <v>325</v>
      </c>
      <c r="L92" s="64">
        <v>104756</v>
      </c>
      <c r="M92" s="51">
        <v>43412</v>
      </c>
      <c r="N92" s="41" t="s">
        <v>720</v>
      </c>
      <c r="O92" s="41" t="s">
        <v>720</v>
      </c>
      <c r="P92" s="44" t="s">
        <v>5773</v>
      </c>
      <c r="Q92" s="45">
        <v>43440</v>
      </c>
      <c r="R92" s="41" t="s">
        <v>720</v>
      </c>
      <c r="S92" s="41" t="s">
        <v>720</v>
      </c>
      <c r="T92" s="41" t="s">
        <v>720</v>
      </c>
      <c r="U92" s="41" t="s">
        <v>720</v>
      </c>
      <c r="V92" s="41" t="s">
        <v>720</v>
      </c>
      <c r="W92" s="41" t="s">
        <v>720</v>
      </c>
      <c r="X92" s="51">
        <v>43817</v>
      </c>
      <c r="Y92" s="40" t="s">
        <v>4938</v>
      </c>
      <c r="Z92" s="43">
        <v>43526</v>
      </c>
      <c r="AA92" s="41">
        <v>210.95</v>
      </c>
      <c r="AB92" s="41">
        <v>88.6</v>
      </c>
      <c r="AC92" s="41">
        <v>0.13900000000000001</v>
      </c>
      <c r="AD92" s="41"/>
      <c r="AE92" s="41"/>
      <c r="AF92" s="41"/>
      <c r="AG92" s="41"/>
      <c r="AH92" s="41"/>
      <c r="AI92" s="41"/>
      <c r="AJ92" s="41"/>
      <c r="AK92" s="41"/>
      <c r="AL92" s="40">
        <v>54</v>
      </c>
      <c r="AM92" s="43">
        <v>43865</v>
      </c>
      <c r="AN92" s="41" t="s">
        <v>1156</v>
      </c>
      <c r="AO92" s="40"/>
      <c r="AP92" s="51"/>
      <c r="AQ92" s="40"/>
      <c r="AR92" s="40"/>
      <c r="AS92" s="40"/>
      <c r="AT92" s="40"/>
      <c r="AU92" s="40"/>
      <c r="AV92" s="40"/>
      <c r="AW92" s="40"/>
      <c r="AX92" s="442"/>
      <c r="AY92" s="40"/>
      <c r="AZ92" s="40"/>
      <c r="BA92" s="40"/>
      <c r="BB92" s="442"/>
      <c r="BC92" s="40"/>
      <c r="BD92" s="40"/>
      <c r="BE92" s="40"/>
      <c r="BF92" s="40"/>
      <c r="BG92" s="40" t="s">
        <v>5774</v>
      </c>
    </row>
    <row r="93" spans="1:61" ht="25.5">
      <c r="A93" s="33" t="s">
        <v>5775</v>
      </c>
      <c r="B93" s="61" t="s">
        <v>5776</v>
      </c>
      <c r="C93" s="35">
        <v>90</v>
      </c>
      <c r="D93" s="48" t="s">
        <v>5777</v>
      </c>
      <c r="E93" s="38">
        <v>72325394</v>
      </c>
      <c r="F93" s="40" t="s">
        <v>584</v>
      </c>
      <c r="G93" s="40" t="s">
        <v>5133</v>
      </c>
      <c r="H93" s="40" t="s">
        <v>69</v>
      </c>
      <c r="I93" s="33" t="s">
        <v>90</v>
      </c>
      <c r="J93" s="40" t="s">
        <v>100</v>
      </c>
      <c r="K93" s="40" t="s">
        <v>427</v>
      </c>
      <c r="L93" s="64">
        <v>105000</v>
      </c>
      <c r="M93" s="51">
        <v>43153</v>
      </c>
      <c r="N93" s="41" t="s">
        <v>720</v>
      </c>
      <c r="O93" s="41" t="s">
        <v>720</v>
      </c>
      <c r="P93" s="44" t="s">
        <v>5778</v>
      </c>
      <c r="Q93" s="45">
        <v>43460</v>
      </c>
      <c r="R93" s="41" t="s">
        <v>720</v>
      </c>
      <c r="S93" s="41" t="s">
        <v>720</v>
      </c>
      <c r="T93" s="41" t="s">
        <v>720</v>
      </c>
      <c r="U93" s="41" t="s">
        <v>720</v>
      </c>
      <c r="V93" s="41" t="s">
        <v>720</v>
      </c>
      <c r="W93" s="41" t="s">
        <v>720</v>
      </c>
      <c r="X93" s="51">
        <v>43515</v>
      </c>
      <c r="Y93" s="40" t="s">
        <v>4938</v>
      </c>
      <c r="Z93" s="43">
        <v>43525</v>
      </c>
      <c r="AA93" s="41">
        <v>0.11</v>
      </c>
      <c r="AB93" s="41">
        <v>0.06</v>
      </c>
      <c r="AC93" s="41">
        <v>0.06</v>
      </c>
      <c r="AD93" s="41"/>
      <c r="AE93" s="41">
        <v>19</v>
      </c>
      <c r="AF93" s="41"/>
      <c r="AG93" s="41"/>
      <c r="AH93" s="41"/>
      <c r="AI93" s="41"/>
      <c r="AJ93" s="41"/>
      <c r="AK93" s="41"/>
      <c r="AL93" s="40">
        <v>282</v>
      </c>
      <c r="AM93" s="43">
        <v>43612</v>
      </c>
      <c r="AN93" s="41" t="s">
        <v>1156</v>
      </c>
      <c r="AO93" s="40"/>
      <c r="AP93" s="51">
        <v>43662</v>
      </c>
      <c r="AQ93" s="51">
        <v>43677</v>
      </c>
      <c r="AR93" s="40"/>
      <c r="AS93" s="40"/>
      <c r="AT93" s="40"/>
      <c r="AU93" s="40"/>
      <c r="AV93" s="40"/>
      <c r="AW93" s="40"/>
      <c r="AX93" s="442" t="s">
        <v>5779</v>
      </c>
      <c r="AY93" s="51">
        <v>43804</v>
      </c>
      <c r="AZ93" s="40" t="s">
        <v>5780</v>
      </c>
      <c r="BA93" s="40" t="s">
        <v>5781</v>
      </c>
      <c r="BB93" s="442"/>
      <c r="BC93" s="40"/>
      <c r="BD93" s="40"/>
      <c r="BE93" s="40"/>
      <c r="BF93" s="40"/>
      <c r="BG93" s="48" t="s">
        <v>5782</v>
      </c>
    </row>
    <row r="94" spans="1:61" ht="30.75" customHeight="1">
      <c r="A94" s="277" t="s">
        <v>6972</v>
      </c>
      <c r="B94" s="427">
        <v>43299</v>
      </c>
      <c r="C94">
        <v>59</v>
      </c>
      <c r="D94" s="277" t="s">
        <v>5629</v>
      </c>
      <c r="E94" s="428">
        <v>41333891</v>
      </c>
      <c r="F94" s="429" t="s">
        <v>98</v>
      </c>
      <c r="G94" s="429" t="s">
        <v>1955</v>
      </c>
      <c r="H94" s="429" t="s">
        <v>69</v>
      </c>
      <c r="I94" s="278" t="s">
        <v>90</v>
      </c>
      <c r="J94" s="429" t="s">
        <v>100</v>
      </c>
      <c r="AL94" s="429">
        <v>902</v>
      </c>
      <c r="AM94" s="245">
        <v>43460</v>
      </c>
      <c r="AN94" s="430" t="s">
        <v>1156</v>
      </c>
      <c r="AP94" s="245">
        <v>43523</v>
      </c>
      <c r="BG94" s="431" t="s">
        <v>6973</v>
      </c>
      <c r="BH94" s="432" t="s">
        <v>1986</v>
      </c>
      <c r="BI94" s="245">
        <v>45537</v>
      </c>
    </row>
  </sheetData>
  <mergeCells count="14">
    <mergeCell ref="P2:S2"/>
    <mergeCell ref="A1:K1"/>
    <mergeCell ref="N1:O1"/>
    <mergeCell ref="A2:K2"/>
    <mergeCell ref="L2:M2"/>
    <mergeCell ref="N2:O2"/>
    <mergeCell ref="AX2:BC2"/>
    <mergeCell ref="BD2:BF2"/>
    <mergeCell ref="T2:W2"/>
    <mergeCell ref="X2:AG2"/>
    <mergeCell ref="AH2:AK2"/>
    <mergeCell ref="AL2:AQ2"/>
    <mergeCell ref="AR2:AS2"/>
    <mergeCell ref="AT2:AW2"/>
  </mergeCells>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2">
    <tabColor theme="9" tint="-0.249977111117893"/>
  </sheetPr>
  <dimension ref="A1:BL100"/>
  <sheetViews>
    <sheetView workbookViewId="0">
      <pane xSplit="7" ySplit="7" topLeftCell="AY8" activePane="bottomRight" state="frozen"/>
      <selection activeCell="A83" sqref="A83"/>
      <selection pane="topRight" activeCell="A83" sqref="A83"/>
      <selection pane="bottomLeft" activeCell="A83" sqref="A83"/>
      <selection pane="bottomRight" activeCell="AY6" sqref="AY6"/>
    </sheetView>
  </sheetViews>
  <sheetFormatPr baseColWidth="10" defaultRowHeight="15.75"/>
  <cols>
    <col min="1" max="1" width="17.5703125" customWidth="1"/>
    <col min="2" max="2" width="18.42578125" customWidth="1"/>
    <col min="3" max="3" width="15.42578125" hidden="1" customWidth="1"/>
    <col min="4" max="4" width="11.42578125" style="236" customWidth="1"/>
    <col min="5" max="5" width="33" customWidth="1"/>
    <col min="6" max="6" width="17" customWidth="1"/>
    <col min="7" max="7" width="17.5703125" customWidth="1"/>
    <col min="8" max="8" width="19.5703125" customWidth="1"/>
    <col min="9" max="10" width="21.5703125" customWidth="1"/>
    <col min="11" max="12" width="20.5703125" customWidth="1"/>
    <col min="13" max="13" width="19.5703125" customWidth="1"/>
    <col min="14" max="14" width="18.42578125" customWidth="1"/>
    <col min="15" max="16" width="17.42578125" customWidth="1"/>
    <col min="17" max="17" width="17.5703125" customWidth="1"/>
    <col min="18" max="18" width="15.5703125" customWidth="1"/>
    <col min="19" max="19" width="13.5703125" customWidth="1"/>
    <col min="20" max="20" width="17.42578125" customWidth="1"/>
    <col min="21" max="21" width="15.5703125" customWidth="1"/>
    <col min="22" max="22" width="17.42578125" customWidth="1"/>
    <col min="23" max="23" width="15.42578125" customWidth="1"/>
    <col min="24" max="24" width="18" customWidth="1"/>
    <col min="25" max="25" width="20" customWidth="1"/>
    <col min="26" max="26" width="14.42578125" customWidth="1"/>
    <col min="27" max="27" width="20.5703125" customWidth="1"/>
    <col min="28" max="28" width="21" customWidth="1"/>
    <col min="29" max="29" width="22.5703125" customWidth="1"/>
    <col min="30" max="30" width="26.5703125" customWidth="1"/>
    <col min="31" max="31" width="29.42578125" customWidth="1"/>
    <col min="32" max="32" width="27.5703125" customWidth="1"/>
    <col min="33" max="33" width="21.5703125" customWidth="1"/>
    <col min="34" max="34" width="16.42578125" customWidth="1"/>
    <col min="35" max="35" width="13.5703125" customWidth="1"/>
    <col min="36" max="36" width="14.42578125" customWidth="1"/>
    <col min="37" max="37" width="12.42578125" customWidth="1"/>
    <col min="38" max="38" width="11.42578125" customWidth="1"/>
    <col min="39" max="39" width="10.42578125" customWidth="1"/>
    <col min="40" max="40" width="11.42578125" customWidth="1"/>
    <col min="41" max="41" width="14" customWidth="1"/>
    <col min="42" max="42" width="9.5703125" customWidth="1"/>
    <col min="46" max="46" width="12.5703125" customWidth="1"/>
    <col min="47" max="47" width="13.42578125" customWidth="1"/>
    <col min="48" max="48" width="12.42578125" customWidth="1"/>
    <col min="49" max="50" width="12.5703125" customWidth="1"/>
    <col min="57" max="57" width="14.42578125" customWidth="1"/>
    <col min="60" max="60" width="13.42578125" customWidth="1"/>
    <col min="61" max="61" width="48.42578125" customWidth="1"/>
    <col min="62" max="62" width="17.42578125" style="125" customWidth="1"/>
    <col min="63" max="63" width="11.42578125" style="125"/>
  </cols>
  <sheetData>
    <row r="1" spans="1:63" ht="23.25">
      <c r="A1" s="3417" t="s">
        <v>4798</v>
      </c>
      <c r="B1" s="3418"/>
      <c r="C1" s="3418"/>
      <c r="D1" s="3418"/>
      <c r="E1" s="3418"/>
      <c r="F1" s="3418"/>
      <c r="G1" s="3418"/>
      <c r="H1" s="3418"/>
      <c r="I1" s="3418"/>
      <c r="J1" s="3418"/>
      <c r="K1" s="3418"/>
      <c r="L1" s="3419"/>
      <c r="M1" s="262"/>
      <c r="N1" s="263"/>
      <c r="O1" s="263"/>
      <c r="P1" s="3408"/>
      <c r="Q1" s="3409"/>
      <c r="R1" s="263"/>
      <c r="S1" s="264"/>
      <c r="T1" s="263"/>
      <c r="U1" s="263"/>
      <c r="V1" s="263"/>
      <c r="W1" s="263"/>
      <c r="X1" s="263"/>
      <c r="Y1" s="263"/>
      <c r="Z1" s="263"/>
      <c r="AA1" s="263"/>
      <c r="AB1" s="263"/>
      <c r="AC1" s="263"/>
      <c r="AD1" s="263"/>
      <c r="AE1" s="263"/>
      <c r="AF1" s="263"/>
      <c r="AG1" s="263"/>
      <c r="AH1" s="263"/>
      <c r="AI1" s="263"/>
      <c r="AJ1" s="263"/>
      <c r="AK1" s="263"/>
      <c r="AL1" s="263"/>
      <c r="AM1" s="263"/>
      <c r="AN1" s="263"/>
      <c r="AO1" s="263"/>
      <c r="AP1" s="263"/>
      <c r="AQ1" s="263"/>
      <c r="AR1" s="263"/>
      <c r="AS1" s="263"/>
      <c r="AT1" s="263"/>
      <c r="AU1" s="263"/>
      <c r="AV1" s="263"/>
      <c r="AW1" s="263"/>
      <c r="AX1" s="263"/>
      <c r="AY1" s="263"/>
      <c r="AZ1" s="263"/>
      <c r="BA1" s="263"/>
      <c r="BB1" s="263"/>
      <c r="BC1" s="263"/>
      <c r="BD1" s="263"/>
      <c r="BE1" s="263"/>
      <c r="BF1" s="263"/>
      <c r="BG1" s="263"/>
      <c r="BH1" s="263"/>
      <c r="BI1" s="838"/>
      <c r="BJ1" s="3392" t="s">
        <v>6754</v>
      </c>
      <c r="BK1" s="3392" t="s">
        <v>7509</v>
      </c>
    </row>
    <row r="2" spans="1:63" ht="21.75" customHeight="1">
      <c r="A2" s="3410" t="s">
        <v>5</v>
      </c>
      <c r="B2" s="3411"/>
      <c r="C2" s="3411"/>
      <c r="D2" s="3411"/>
      <c r="E2" s="3411"/>
      <c r="F2" s="3411"/>
      <c r="G2" s="3411"/>
      <c r="H2" s="3411"/>
      <c r="I2" s="3411"/>
      <c r="J2" s="3411"/>
      <c r="K2" s="3411"/>
      <c r="L2" s="3412"/>
      <c r="M2" s="207"/>
      <c r="N2" s="3413" t="s">
        <v>7</v>
      </c>
      <c r="O2" s="3413"/>
      <c r="P2" s="3410" t="s">
        <v>4180</v>
      </c>
      <c r="Q2" s="3412"/>
      <c r="R2" s="3404" t="s">
        <v>8</v>
      </c>
      <c r="S2" s="3405"/>
      <c r="T2" s="3405"/>
      <c r="U2" s="3405"/>
      <c r="V2" s="3415" t="s">
        <v>6</v>
      </c>
      <c r="W2" s="3415"/>
      <c r="X2" s="3415"/>
      <c r="Y2" s="3415"/>
      <c r="Z2" s="3415" t="s">
        <v>9</v>
      </c>
      <c r="AA2" s="3415"/>
      <c r="AB2" s="3415"/>
      <c r="AC2" s="3415"/>
      <c r="AD2" s="3415"/>
      <c r="AE2" s="3415"/>
      <c r="AF2" s="3415"/>
      <c r="AG2" s="3415"/>
      <c r="AH2" s="3415"/>
      <c r="AI2" s="3415"/>
      <c r="AJ2" s="3415" t="s">
        <v>6</v>
      </c>
      <c r="AK2" s="3415"/>
      <c r="AL2" s="3415"/>
      <c r="AM2" s="3415"/>
      <c r="AN2" s="3404" t="s">
        <v>10</v>
      </c>
      <c r="AO2" s="3405"/>
      <c r="AP2" s="3405"/>
      <c r="AQ2" s="3405"/>
      <c r="AR2" s="3405"/>
      <c r="AS2" s="3414"/>
      <c r="AT2" s="3404" t="s">
        <v>11</v>
      </c>
      <c r="AU2" s="3414"/>
      <c r="AV2" s="3404" t="s">
        <v>12</v>
      </c>
      <c r="AW2" s="3405"/>
      <c r="AX2" s="3405"/>
      <c r="AY2" s="3414"/>
      <c r="AZ2" s="3404" t="s">
        <v>4181</v>
      </c>
      <c r="BA2" s="3405"/>
      <c r="BB2" s="3405"/>
      <c r="BC2" s="3405"/>
      <c r="BD2" s="3405"/>
      <c r="BE2" s="3414"/>
      <c r="BF2" s="3404" t="s">
        <v>4182</v>
      </c>
      <c r="BG2" s="3405"/>
      <c r="BH2" s="3414"/>
      <c r="BI2" s="208" t="s">
        <v>4183</v>
      </c>
      <c r="BJ2" s="3392"/>
      <c r="BK2" s="3392"/>
    </row>
    <row r="3" spans="1:63" ht="44.25" customHeight="1">
      <c r="A3" s="209" t="s">
        <v>16</v>
      </c>
      <c r="B3" s="210" t="s">
        <v>17</v>
      </c>
      <c r="C3" s="211" t="s">
        <v>4184</v>
      </c>
      <c r="D3" s="212" t="s">
        <v>18</v>
      </c>
      <c r="E3" s="213" t="s">
        <v>20</v>
      </c>
      <c r="F3" s="213" t="s">
        <v>21</v>
      </c>
      <c r="G3" s="213" t="s">
        <v>22</v>
      </c>
      <c r="H3" s="213" t="s">
        <v>23</v>
      </c>
      <c r="I3" s="213" t="s">
        <v>24</v>
      </c>
      <c r="J3" s="213" t="s">
        <v>25</v>
      </c>
      <c r="K3" s="213" t="s">
        <v>26</v>
      </c>
      <c r="L3" s="213" t="s">
        <v>27</v>
      </c>
      <c r="M3" s="213"/>
      <c r="N3" s="213" t="s">
        <v>33</v>
      </c>
      <c r="O3" s="213" t="s">
        <v>34</v>
      </c>
      <c r="P3" s="214" t="s">
        <v>46</v>
      </c>
      <c r="Q3" s="215" t="s">
        <v>47</v>
      </c>
      <c r="R3" s="216" t="s">
        <v>35</v>
      </c>
      <c r="S3" s="217" t="s">
        <v>36</v>
      </c>
      <c r="T3" s="216" t="s">
        <v>4185</v>
      </c>
      <c r="U3" s="216" t="s">
        <v>4186</v>
      </c>
      <c r="V3" s="216" t="s">
        <v>28</v>
      </c>
      <c r="W3" s="216" t="s">
        <v>29</v>
      </c>
      <c r="X3" s="216" t="s">
        <v>31</v>
      </c>
      <c r="Y3" s="216" t="s">
        <v>32</v>
      </c>
      <c r="Z3" s="216" t="s">
        <v>37</v>
      </c>
      <c r="AA3" s="216" t="s">
        <v>38</v>
      </c>
      <c r="AB3" s="18" t="s">
        <v>39</v>
      </c>
      <c r="AC3" s="213" t="s">
        <v>40</v>
      </c>
      <c r="AD3" s="213" t="s">
        <v>41</v>
      </c>
      <c r="AE3" s="213" t="s">
        <v>42</v>
      </c>
      <c r="AF3" s="213" t="s">
        <v>4187</v>
      </c>
      <c r="AG3" s="213" t="s">
        <v>4188</v>
      </c>
      <c r="AH3" s="213" t="s">
        <v>4189</v>
      </c>
      <c r="AI3" s="213" t="s">
        <v>4190</v>
      </c>
      <c r="AJ3" s="216" t="s">
        <v>28</v>
      </c>
      <c r="AK3" s="18" t="s">
        <v>29</v>
      </c>
      <c r="AL3" s="216" t="s">
        <v>31</v>
      </c>
      <c r="AM3" s="18" t="s">
        <v>32</v>
      </c>
      <c r="AN3" s="214" t="s">
        <v>46</v>
      </c>
      <c r="AO3" s="218" t="s">
        <v>47</v>
      </c>
      <c r="AP3" s="213" t="s">
        <v>48</v>
      </c>
      <c r="AQ3" s="213" t="s">
        <v>49</v>
      </c>
      <c r="AR3" s="213" t="s">
        <v>50</v>
      </c>
      <c r="AS3" s="213" t="s">
        <v>51</v>
      </c>
      <c r="AT3" s="213" t="s">
        <v>52</v>
      </c>
      <c r="AU3" s="213" t="s">
        <v>53</v>
      </c>
      <c r="AV3" s="214" t="s">
        <v>46</v>
      </c>
      <c r="AW3" s="215" t="s">
        <v>47</v>
      </c>
      <c r="AX3" s="213" t="s">
        <v>4191</v>
      </c>
      <c r="AY3" s="213" t="s">
        <v>50</v>
      </c>
      <c r="AZ3" s="213" t="s">
        <v>52</v>
      </c>
      <c r="BA3" s="213" t="s">
        <v>53</v>
      </c>
      <c r="BB3" s="213" t="s">
        <v>4192</v>
      </c>
      <c r="BC3" s="213" t="s">
        <v>4193</v>
      </c>
      <c r="BD3" s="213" t="s">
        <v>46</v>
      </c>
      <c r="BE3" s="213" t="s">
        <v>58</v>
      </c>
      <c r="BF3" s="213" t="s">
        <v>37</v>
      </c>
      <c r="BG3" s="213" t="s">
        <v>38</v>
      </c>
      <c r="BH3" s="213" t="s">
        <v>39</v>
      </c>
      <c r="BI3" s="839" t="s">
        <v>4194</v>
      </c>
      <c r="BJ3" s="3392"/>
      <c r="BK3" s="3392"/>
    </row>
    <row r="4" spans="1:63" ht="30" customHeight="1">
      <c r="A4" s="33" t="s">
        <v>4799</v>
      </c>
      <c r="B4" s="61" t="s">
        <v>4800</v>
      </c>
      <c r="C4" s="219">
        <v>58</v>
      </c>
      <c r="D4" s="35">
        <v>1</v>
      </c>
      <c r="E4" s="40" t="s">
        <v>4801</v>
      </c>
      <c r="F4" s="38">
        <v>6767875</v>
      </c>
      <c r="G4" s="40" t="s">
        <v>584</v>
      </c>
      <c r="H4" s="41" t="s">
        <v>4281</v>
      </c>
      <c r="I4" s="40" t="s">
        <v>69</v>
      </c>
      <c r="J4" s="220" t="s">
        <v>110</v>
      </c>
      <c r="K4" s="40" t="s">
        <v>1279</v>
      </c>
      <c r="L4" s="40" t="s">
        <v>1308</v>
      </c>
      <c r="M4" s="40" t="s">
        <v>1308</v>
      </c>
      <c r="N4" s="64">
        <v>105800</v>
      </c>
      <c r="O4" s="51">
        <v>43390</v>
      </c>
      <c r="P4" s="41" t="s">
        <v>720</v>
      </c>
      <c r="Q4" s="41" t="s">
        <v>720</v>
      </c>
      <c r="R4" s="44" t="s">
        <v>4802</v>
      </c>
      <c r="S4" s="45">
        <v>43503</v>
      </c>
      <c r="T4" s="41" t="s">
        <v>720</v>
      </c>
      <c r="U4" s="41" t="s">
        <v>720</v>
      </c>
      <c r="V4" s="41" t="s">
        <v>720</v>
      </c>
      <c r="W4" s="41" t="s">
        <v>720</v>
      </c>
      <c r="X4" s="41" t="s">
        <v>720</v>
      </c>
      <c r="Y4" s="41" t="s">
        <v>720</v>
      </c>
      <c r="Z4" s="51">
        <v>43535</v>
      </c>
      <c r="AA4" s="40" t="s">
        <v>4803</v>
      </c>
      <c r="AB4" s="43">
        <v>43540</v>
      </c>
      <c r="AC4" s="41">
        <v>737.21</v>
      </c>
      <c r="AD4" s="41">
        <v>464.44</v>
      </c>
      <c r="AE4" s="41">
        <v>8.6999999999999994E-2</v>
      </c>
      <c r="AF4" s="41"/>
      <c r="AG4" s="41"/>
      <c r="AH4" s="41" t="s">
        <v>4804</v>
      </c>
      <c r="AI4" s="41"/>
      <c r="AJ4" s="41"/>
      <c r="AK4" s="41"/>
      <c r="AL4" s="41"/>
      <c r="AM4" s="41"/>
      <c r="AN4" s="40">
        <v>284</v>
      </c>
      <c r="AO4" s="43">
        <v>43612</v>
      </c>
      <c r="AP4" s="41" t="s">
        <v>1156</v>
      </c>
      <c r="AQ4" s="40"/>
      <c r="AR4" s="51"/>
      <c r="AS4" s="40"/>
      <c r="AT4" s="40"/>
      <c r="AU4" s="40"/>
      <c r="AV4" s="40"/>
      <c r="AW4" s="40"/>
      <c r="AX4" s="40"/>
      <c r="AY4" s="40"/>
      <c r="AZ4" s="40" t="s">
        <v>4199</v>
      </c>
      <c r="BA4" s="51">
        <v>44083</v>
      </c>
      <c r="BB4" s="40" t="s">
        <v>4805</v>
      </c>
      <c r="BC4" s="51">
        <v>43917</v>
      </c>
      <c r="BD4" s="40"/>
      <c r="BE4" s="40"/>
      <c r="BF4" s="40"/>
      <c r="BG4" s="40"/>
      <c r="BH4" s="40"/>
      <c r="BI4" s="841" t="s">
        <v>4201</v>
      </c>
    </row>
    <row r="5" spans="1:63" ht="25.5">
      <c r="A5" s="33" t="s">
        <v>4806</v>
      </c>
      <c r="B5" s="61" t="s">
        <v>4807</v>
      </c>
      <c r="C5" s="221">
        <v>81</v>
      </c>
      <c r="D5" s="35">
        <v>2</v>
      </c>
      <c r="E5" s="40" t="s">
        <v>4808</v>
      </c>
      <c r="F5" s="38">
        <v>1049797081</v>
      </c>
      <c r="G5" s="40" t="s">
        <v>753</v>
      </c>
      <c r="H5" s="41" t="s">
        <v>1434</v>
      </c>
      <c r="I5" s="40" t="s">
        <v>69</v>
      </c>
      <c r="J5" s="220" t="s">
        <v>90</v>
      </c>
      <c r="K5" s="40" t="s">
        <v>100</v>
      </c>
      <c r="L5" s="40" t="s">
        <v>427</v>
      </c>
      <c r="M5" s="40" t="s">
        <v>427</v>
      </c>
      <c r="N5" s="64">
        <v>104756</v>
      </c>
      <c r="O5" s="51">
        <v>43439</v>
      </c>
      <c r="P5" s="41" t="s">
        <v>720</v>
      </c>
      <c r="Q5" s="41" t="s">
        <v>720</v>
      </c>
      <c r="R5" s="44" t="s">
        <v>4809</v>
      </c>
      <c r="S5" s="45">
        <v>43508</v>
      </c>
      <c r="T5" s="41" t="s">
        <v>720</v>
      </c>
      <c r="U5" s="41" t="s">
        <v>720</v>
      </c>
      <c r="V5" s="41" t="s">
        <v>720</v>
      </c>
      <c r="W5" s="41" t="s">
        <v>720</v>
      </c>
      <c r="X5" s="41" t="s">
        <v>720</v>
      </c>
      <c r="Y5" s="41" t="s">
        <v>720</v>
      </c>
      <c r="Z5" s="51">
        <v>43536</v>
      </c>
      <c r="AA5" s="40" t="s">
        <v>4803</v>
      </c>
      <c r="AB5" s="43">
        <v>43536</v>
      </c>
      <c r="AC5" s="41">
        <v>6.8999999999999999E-3</v>
      </c>
      <c r="AD5" s="41">
        <v>4.7999999999999996E-3</v>
      </c>
      <c r="AE5" s="41">
        <v>3.0000000000000001E-3</v>
      </c>
      <c r="AF5" s="41"/>
      <c r="AG5" s="41"/>
      <c r="AH5" s="41"/>
      <c r="AI5" s="41"/>
      <c r="AJ5" s="41"/>
      <c r="AK5" s="41"/>
      <c r="AL5" s="41"/>
      <c r="AM5" s="41"/>
      <c r="AN5" s="40">
        <v>331</v>
      </c>
      <c r="AO5" s="43">
        <v>43628</v>
      </c>
      <c r="AP5" s="41" t="s">
        <v>1156</v>
      </c>
      <c r="AQ5" s="40"/>
      <c r="AR5" s="51">
        <v>43650</v>
      </c>
      <c r="AS5" s="40"/>
      <c r="AT5" s="40"/>
      <c r="AU5" s="40"/>
      <c r="AV5" s="40"/>
      <c r="AW5" s="40"/>
      <c r="AX5" s="40"/>
      <c r="AY5" s="40"/>
      <c r="AZ5" s="40"/>
      <c r="BA5" s="40"/>
      <c r="BB5" s="40"/>
      <c r="BC5" s="40"/>
      <c r="BD5" s="40"/>
      <c r="BE5" s="40"/>
      <c r="BF5" s="40"/>
      <c r="BG5" s="40"/>
      <c r="BH5" s="40"/>
      <c r="BI5" s="843" t="s">
        <v>4810</v>
      </c>
    </row>
    <row r="6" spans="1:63" ht="38.25">
      <c r="A6" s="33" t="s">
        <v>4811</v>
      </c>
      <c r="B6" s="61" t="s">
        <v>4812</v>
      </c>
      <c r="C6" s="221">
        <v>90</v>
      </c>
      <c r="D6" s="35">
        <v>3</v>
      </c>
      <c r="E6" s="40" t="s">
        <v>4813</v>
      </c>
      <c r="F6" s="38">
        <v>4079612</v>
      </c>
      <c r="G6" s="40" t="s">
        <v>375</v>
      </c>
      <c r="H6" s="41" t="s">
        <v>653</v>
      </c>
      <c r="I6" s="40" t="s">
        <v>69</v>
      </c>
      <c r="J6" s="220" t="s">
        <v>70</v>
      </c>
      <c r="K6" s="40" t="s">
        <v>4814</v>
      </c>
      <c r="L6" s="40" t="s">
        <v>1308</v>
      </c>
      <c r="M6" s="40"/>
      <c r="N6" s="64">
        <v>104756</v>
      </c>
      <c r="O6" s="51">
        <v>43419</v>
      </c>
      <c r="P6" s="41" t="s">
        <v>720</v>
      </c>
      <c r="Q6" s="41" t="s">
        <v>720</v>
      </c>
      <c r="R6" s="44" t="s">
        <v>4815</v>
      </c>
      <c r="S6" s="52" t="s">
        <v>4816</v>
      </c>
      <c r="T6" s="41" t="s">
        <v>720</v>
      </c>
      <c r="U6" s="41" t="s">
        <v>720</v>
      </c>
      <c r="V6" s="41" t="s">
        <v>720</v>
      </c>
      <c r="W6" s="41" t="s">
        <v>720</v>
      </c>
      <c r="X6" s="41" t="s">
        <v>720</v>
      </c>
      <c r="Y6" s="41" t="s">
        <v>720</v>
      </c>
      <c r="Z6" s="51">
        <v>43670</v>
      </c>
      <c r="AA6" s="40" t="s">
        <v>4803</v>
      </c>
      <c r="AB6" s="34" t="s">
        <v>4817</v>
      </c>
      <c r="AC6" s="41">
        <v>559.18200000000002</v>
      </c>
      <c r="AD6" s="41">
        <v>234.85599999999999</v>
      </c>
      <c r="AE6" s="41">
        <v>4.3999999999999997E-2</v>
      </c>
      <c r="AF6" s="41"/>
      <c r="AG6" s="41"/>
      <c r="AH6" s="41"/>
      <c r="AI6" s="41"/>
      <c r="AJ6" s="41"/>
      <c r="AK6" s="41"/>
      <c r="AL6" s="41"/>
      <c r="AM6" s="41"/>
      <c r="AN6" s="40">
        <v>650</v>
      </c>
      <c r="AO6" s="43">
        <v>43720</v>
      </c>
      <c r="AP6" s="41" t="s">
        <v>1156</v>
      </c>
      <c r="AQ6" s="40"/>
      <c r="AR6" s="40"/>
      <c r="AS6" s="40"/>
      <c r="AT6" s="40"/>
      <c r="AU6" s="40"/>
      <c r="AV6" s="40"/>
      <c r="AW6" s="40"/>
      <c r="AX6" s="40"/>
      <c r="AY6" s="40"/>
      <c r="AZ6" s="40"/>
      <c r="BA6" s="40"/>
      <c r="BB6" s="40"/>
      <c r="BC6" s="40"/>
      <c r="BD6" s="40"/>
      <c r="BE6" s="40"/>
      <c r="BF6" s="40"/>
      <c r="BG6" s="40"/>
      <c r="BH6" s="40"/>
      <c r="BI6" s="843" t="s">
        <v>4818</v>
      </c>
    </row>
    <row r="7" spans="1:63" ht="25.5">
      <c r="A7" s="33" t="s">
        <v>4819</v>
      </c>
      <c r="B7" s="61" t="s">
        <v>4820</v>
      </c>
      <c r="C7" s="222">
        <v>140</v>
      </c>
      <c r="D7" s="35">
        <v>4</v>
      </c>
      <c r="E7" s="40" t="s">
        <v>4821</v>
      </c>
      <c r="F7" s="38">
        <v>6776175</v>
      </c>
      <c r="G7" s="40" t="s">
        <v>753</v>
      </c>
      <c r="H7" s="41" t="s">
        <v>1544</v>
      </c>
      <c r="I7" s="40" t="s">
        <v>69</v>
      </c>
      <c r="J7" s="220" t="s">
        <v>90</v>
      </c>
      <c r="K7" s="40" t="s">
        <v>100</v>
      </c>
      <c r="L7" s="40" t="s">
        <v>72</v>
      </c>
      <c r="M7" s="40"/>
      <c r="N7" s="64">
        <v>209885</v>
      </c>
      <c r="O7" s="51">
        <v>43446</v>
      </c>
      <c r="P7" s="41" t="s">
        <v>720</v>
      </c>
      <c r="Q7" s="41" t="s">
        <v>720</v>
      </c>
      <c r="R7" s="44" t="s">
        <v>4822</v>
      </c>
      <c r="S7" s="45">
        <v>43508</v>
      </c>
      <c r="T7" s="41" t="s">
        <v>720</v>
      </c>
      <c r="U7" s="41" t="s">
        <v>720</v>
      </c>
      <c r="V7" s="41" t="s">
        <v>720</v>
      </c>
      <c r="W7" s="41" t="s">
        <v>720</v>
      </c>
      <c r="X7" s="41" t="s">
        <v>720</v>
      </c>
      <c r="Y7" s="41" t="s">
        <v>720</v>
      </c>
      <c r="Z7" s="51">
        <v>43536</v>
      </c>
      <c r="AA7" s="40" t="s">
        <v>4803</v>
      </c>
      <c r="AB7" s="43">
        <v>43654</v>
      </c>
      <c r="AC7" s="41">
        <v>2.3800000000000002E-2</v>
      </c>
      <c r="AD7" s="41">
        <v>1.67E-2</v>
      </c>
      <c r="AE7" s="41">
        <v>1.6199999999999999E-2</v>
      </c>
      <c r="AF7" s="41"/>
      <c r="AG7" s="41"/>
      <c r="AH7" s="41"/>
      <c r="AI7" s="33"/>
      <c r="AJ7" s="33" t="s">
        <v>4823</v>
      </c>
      <c r="AK7" s="43">
        <v>43738</v>
      </c>
      <c r="AL7" s="33"/>
      <c r="AM7" s="41"/>
      <c r="AN7" s="40">
        <v>72</v>
      </c>
      <c r="AO7" s="43">
        <v>43878</v>
      </c>
      <c r="AP7" s="41" t="s">
        <v>1156</v>
      </c>
      <c r="AQ7" s="40"/>
      <c r="AR7" s="40"/>
      <c r="AS7" s="40"/>
      <c r="AT7" s="40"/>
      <c r="AU7" s="40"/>
      <c r="AV7" s="40"/>
      <c r="AW7" s="40"/>
      <c r="AX7" s="40"/>
      <c r="AY7" s="40"/>
      <c r="AZ7" s="40"/>
      <c r="BA7" s="40"/>
      <c r="BB7" s="40"/>
      <c r="BC7" s="40"/>
      <c r="BD7" s="40"/>
      <c r="BE7" s="40"/>
      <c r="BF7" s="40"/>
      <c r="BG7" s="40"/>
      <c r="BH7" s="40"/>
      <c r="BI7" s="844" t="s">
        <v>4824</v>
      </c>
    </row>
    <row r="8" spans="1:63" s="181" customFormat="1" ht="38.25">
      <c r="A8" s="33" t="s">
        <v>4825</v>
      </c>
      <c r="B8" s="61" t="s">
        <v>4826</v>
      </c>
      <c r="C8" s="221">
        <v>86</v>
      </c>
      <c r="D8" s="35">
        <v>5</v>
      </c>
      <c r="E8" s="40" t="s">
        <v>4827</v>
      </c>
      <c r="F8" s="38" t="s">
        <v>4828</v>
      </c>
      <c r="G8" s="40" t="s">
        <v>474</v>
      </c>
      <c r="H8" s="41" t="s">
        <v>1760</v>
      </c>
      <c r="I8" s="40" t="s">
        <v>69</v>
      </c>
      <c r="J8" s="220" t="s">
        <v>70</v>
      </c>
      <c r="K8" s="40" t="s">
        <v>4829</v>
      </c>
      <c r="L8" s="40" t="s">
        <v>427</v>
      </c>
      <c r="M8" s="40" t="s">
        <v>427</v>
      </c>
      <c r="N8" s="64">
        <v>104756</v>
      </c>
      <c r="O8" s="51">
        <v>43437</v>
      </c>
      <c r="P8" s="41" t="s">
        <v>720</v>
      </c>
      <c r="Q8" s="41" t="s">
        <v>720</v>
      </c>
      <c r="R8" s="44" t="s">
        <v>4830</v>
      </c>
      <c r="S8" s="45">
        <v>43517</v>
      </c>
      <c r="T8" s="41" t="s">
        <v>720</v>
      </c>
      <c r="U8" s="41" t="s">
        <v>720</v>
      </c>
      <c r="V8" s="41" t="s">
        <v>4831</v>
      </c>
      <c r="W8" s="41" t="s">
        <v>720</v>
      </c>
      <c r="X8" s="41" t="s">
        <v>720</v>
      </c>
      <c r="Y8" s="41" t="s">
        <v>720</v>
      </c>
      <c r="Z8" s="51">
        <v>43542</v>
      </c>
      <c r="AA8" s="40" t="s">
        <v>4803</v>
      </c>
      <c r="AB8" s="43">
        <v>43559</v>
      </c>
      <c r="AC8" s="41">
        <v>7.72</v>
      </c>
      <c r="AD8" s="41">
        <v>5.13</v>
      </c>
      <c r="AE8" s="41">
        <v>1.93</v>
      </c>
      <c r="AF8" s="41"/>
      <c r="AG8" s="41"/>
      <c r="AH8" s="41"/>
      <c r="AI8" s="41"/>
      <c r="AJ8" s="41"/>
      <c r="AK8" s="43"/>
      <c r="AL8" s="41"/>
      <c r="AM8" s="43"/>
      <c r="AN8" s="40">
        <v>395</v>
      </c>
      <c r="AO8" s="43">
        <v>43642</v>
      </c>
      <c r="AP8" s="41" t="s">
        <v>1156</v>
      </c>
      <c r="AQ8" s="40"/>
      <c r="AR8" s="51">
        <v>43707</v>
      </c>
      <c r="AS8" s="40"/>
      <c r="AT8" s="40"/>
      <c r="AU8" s="40"/>
      <c r="AV8" s="40"/>
      <c r="AW8" s="40"/>
      <c r="AX8" s="40"/>
      <c r="AY8" s="40"/>
      <c r="AZ8" s="40"/>
      <c r="BA8" s="40"/>
      <c r="BB8" s="40"/>
      <c r="BC8" s="40"/>
      <c r="BD8" s="40"/>
      <c r="BE8" s="40"/>
      <c r="BF8" s="40"/>
      <c r="BG8" s="40"/>
      <c r="BH8" s="40"/>
      <c r="BI8" s="843" t="s">
        <v>4832</v>
      </c>
      <c r="BJ8" s="846"/>
      <c r="BK8" s="846"/>
    </row>
    <row r="9" spans="1:63" s="1709" customFormat="1" ht="35.25" customHeight="1">
      <c r="A9" s="86" t="s">
        <v>4833</v>
      </c>
      <c r="B9" s="2696" t="s">
        <v>4834</v>
      </c>
      <c r="C9" s="80">
        <v>29</v>
      </c>
      <c r="D9" s="83">
        <v>6</v>
      </c>
      <c r="E9" s="1706" t="s">
        <v>4835</v>
      </c>
      <c r="F9" s="2697">
        <v>4182574</v>
      </c>
      <c r="G9" s="1706" t="s">
        <v>1235</v>
      </c>
      <c r="H9" s="85" t="s">
        <v>2991</v>
      </c>
      <c r="I9" s="1706" t="s">
        <v>69</v>
      </c>
      <c r="J9" s="2698" t="s">
        <v>70</v>
      </c>
      <c r="K9" s="1706" t="s">
        <v>3120</v>
      </c>
      <c r="L9" s="1706" t="s">
        <v>4210</v>
      </c>
      <c r="M9" s="1706" t="s">
        <v>4836</v>
      </c>
      <c r="N9" s="2700" t="s">
        <v>11944</v>
      </c>
      <c r="O9" s="2696" t="s">
        <v>11945</v>
      </c>
      <c r="P9" s="85">
        <v>145</v>
      </c>
      <c r="Q9" s="85" t="s">
        <v>11946</v>
      </c>
      <c r="R9" s="87" t="s">
        <v>4240</v>
      </c>
      <c r="S9" s="143">
        <v>43522</v>
      </c>
      <c r="T9" s="85" t="s">
        <v>720</v>
      </c>
      <c r="U9" s="85" t="s">
        <v>720</v>
      </c>
      <c r="V9" s="85" t="s">
        <v>11942</v>
      </c>
      <c r="W9" s="85" t="s">
        <v>720</v>
      </c>
      <c r="X9" s="85" t="s">
        <v>720</v>
      </c>
      <c r="Y9" s="85" t="s">
        <v>720</v>
      </c>
      <c r="Z9" s="164">
        <v>43543</v>
      </c>
      <c r="AA9" s="1706" t="s">
        <v>4837</v>
      </c>
      <c r="AB9" s="124">
        <v>43558</v>
      </c>
      <c r="AC9" s="85">
        <v>1.43</v>
      </c>
      <c r="AD9" s="85">
        <v>0.27300000000000002</v>
      </c>
      <c r="AE9" s="85">
        <v>2.1999999999999999E-2</v>
      </c>
      <c r="AF9" s="85"/>
      <c r="AG9" s="85"/>
      <c r="AH9" s="2699"/>
      <c r="AI9" s="2699"/>
      <c r="AJ9" s="85"/>
      <c r="AK9" s="85"/>
      <c r="AL9" s="85"/>
      <c r="AM9" s="85"/>
      <c r="AN9" s="1706">
        <v>157</v>
      </c>
      <c r="AO9" s="124">
        <v>43564</v>
      </c>
      <c r="AP9" s="85" t="s">
        <v>1156</v>
      </c>
      <c r="AQ9" s="1706"/>
      <c r="AR9" s="164">
        <v>43599</v>
      </c>
      <c r="AS9" s="1706"/>
      <c r="AT9" s="1706"/>
      <c r="AU9" s="1706"/>
      <c r="AV9" s="1706"/>
      <c r="AW9" s="1706"/>
      <c r="AX9" s="1706"/>
      <c r="AY9" s="1706"/>
      <c r="AZ9" s="1706" t="s">
        <v>4838</v>
      </c>
      <c r="BA9" s="164">
        <v>43662</v>
      </c>
      <c r="BB9" s="1706"/>
      <c r="BC9" s="1706"/>
      <c r="BD9" s="1706">
        <v>764</v>
      </c>
      <c r="BE9" s="164">
        <v>43756</v>
      </c>
      <c r="BF9" s="164">
        <v>45135</v>
      </c>
      <c r="BG9" s="1706" t="s">
        <v>11943</v>
      </c>
      <c r="BH9" s="164">
        <v>45161</v>
      </c>
      <c r="BI9" s="1708" t="s">
        <v>12183</v>
      </c>
      <c r="BJ9" s="79"/>
      <c r="BK9" s="79"/>
    </row>
    <row r="10" spans="1:63" ht="25.5">
      <c r="A10" s="33" t="s">
        <v>4839</v>
      </c>
      <c r="B10" s="61" t="s">
        <v>4840</v>
      </c>
      <c r="C10" s="221">
        <v>97</v>
      </c>
      <c r="D10" s="35">
        <v>7</v>
      </c>
      <c r="E10" s="40" t="s">
        <v>4841</v>
      </c>
      <c r="F10" s="38" t="s">
        <v>4842</v>
      </c>
      <c r="G10" s="40" t="s">
        <v>474</v>
      </c>
      <c r="H10" s="41" t="s">
        <v>262</v>
      </c>
      <c r="I10" s="40" t="s">
        <v>69</v>
      </c>
      <c r="J10" s="220" t="s">
        <v>90</v>
      </c>
      <c r="K10" s="40" t="s">
        <v>793</v>
      </c>
      <c r="L10" s="40" t="s">
        <v>4255</v>
      </c>
      <c r="M10" s="40" t="s">
        <v>4843</v>
      </c>
      <c r="N10" s="64">
        <v>104756</v>
      </c>
      <c r="O10" s="51">
        <v>43406</v>
      </c>
      <c r="P10" s="41" t="s">
        <v>720</v>
      </c>
      <c r="Q10" s="41" t="s">
        <v>720</v>
      </c>
      <c r="R10" s="44" t="s">
        <v>4844</v>
      </c>
      <c r="S10" s="45">
        <v>43517</v>
      </c>
      <c r="T10" s="41" t="s">
        <v>720</v>
      </c>
      <c r="U10" s="41" t="s">
        <v>720</v>
      </c>
      <c r="V10" s="41" t="s">
        <v>720</v>
      </c>
      <c r="W10" s="41" t="s">
        <v>4845</v>
      </c>
      <c r="X10" s="41" t="s">
        <v>720</v>
      </c>
      <c r="Y10" s="41" t="s">
        <v>720</v>
      </c>
      <c r="Z10" s="51">
        <v>43542</v>
      </c>
      <c r="AA10" s="40" t="s">
        <v>4803</v>
      </c>
      <c r="AB10" s="43">
        <v>43552</v>
      </c>
      <c r="AC10" s="41"/>
      <c r="AD10" s="41"/>
      <c r="AE10" s="41"/>
      <c r="AF10" s="41"/>
      <c r="AG10" s="41"/>
      <c r="AH10" s="41"/>
      <c r="AI10" s="41"/>
      <c r="AJ10" s="41"/>
      <c r="AK10" s="43"/>
      <c r="AL10" s="41"/>
      <c r="AM10" s="41"/>
      <c r="AN10" s="40">
        <v>481</v>
      </c>
      <c r="AO10" s="43">
        <v>43664</v>
      </c>
      <c r="AP10" s="41" t="s">
        <v>1156</v>
      </c>
      <c r="AQ10" s="40"/>
      <c r="AR10" s="51">
        <v>43664</v>
      </c>
      <c r="AS10" s="40"/>
      <c r="AT10" s="40"/>
      <c r="AU10" s="40"/>
      <c r="AV10" s="40"/>
      <c r="AW10" s="40"/>
      <c r="AX10" s="40"/>
      <c r="AY10" s="40"/>
      <c r="AZ10" s="40"/>
      <c r="BA10" s="40"/>
      <c r="BB10" s="40"/>
      <c r="BC10" s="40"/>
      <c r="BD10" s="40"/>
      <c r="BE10" s="40"/>
      <c r="BF10" s="40"/>
      <c r="BG10" s="40"/>
      <c r="BH10" s="40"/>
      <c r="BI10" s="843" t="s">
        <v>4810</v>
      </c>
    </row>
    <row r="11" spans="1:63" s="2346" customFormat="1" ht="25.5">
      <c r="A11" s="305" t="s">
        <v>4846</v>
      </c>
      <c r="B11" s="2340" t="s">
        <v>4847</v>
      </c>
      <c r="C11" s="2341">
        <v>54</v>
      </c>
      <c r="D11" s="2342">
        <v>8</v>
      </c>
      <c r="E11" s="2343" t="s">
        <v>4848</v>
      </c>
      <c r="F11" s="309">
        <v>19155213</v>
      </c>
      <c r="G11" s="308" t="s">
        <v>1279</v>
      </c>
      <c r="H11" s="310" t="s">
        <v>4849</v>
      </c>
      <c r="I11" s="308" t="s">
        <v>69</v>
      </c>
      <c r="J11" s="310" t="s">
        <v>90</v>
      </c>
      <c r="K11" s="308" t="s">
        <v>100</v>
      </c>
      <c r="L11" s="308" t="s">
        <v>3190</v>
      </c>
      <c r="M11" s="308" t="s">
        <v>4843</v>
      </c>
      <c r="N11" s="311">
        <v>104756</v>
      </c>
      <c r="O11" s="306">
        <v>43462</v>
      </c>
      <c r="P11" s="310" t="s">
        <v>720</v>
      </c>
      <c r="Q11" s="310" t="s">
        <v>720</v>
      </c>
      <c r="R11" s="312" t="s">
        <v>4850</v>
      </c>
      <c r="S11" s="313">
        <v>43517</v>
      </c>
      <c r="T11" s="310" t="s">
        <v>720</v>
      </c>
      <c r="U11" s="310" t="s">
        <v>720</v>
      </c>
      <c r="V11" s="310" t="s">
        <v>720</v>
      </c>
      <c r="W11" s="310" t="s">
        <v>720</v>
      </c>
      <c r="X11" s="310" t="s">
        <v>720</v>
      </c>
      <c r="Y11" s="310" t="s">
        <v>720</v>
      </c>
      <c r="Z11" s="306">
        <v>43542</v>
      </c>
      <c r="AA11" s="308" t="s">
        <v>4803</v>
      </c>
      <c r="AB11" s="314">
        <v>43579</v>
      </c>
      <c r="AC11" s="310">
        <v>0.21</v>
      </c>
      <c r="AD11" s="310">
        <v>0.14000000000000001</v>
      </c>
      <c r="AE11" s="310">
        <v>6.0000000000000001E-3</v>
      </c>
      <c r="AF11" s="310"/>
      <c r="AG11" s="310"/>
      <c r="AH11" s="2344"/>
      <c r="AI11" s="2344"/>
      <c r="AJ11" s="310"/>
      <c r="AK11" s="314"/>
      <c r="AL11" s="310"/>
      <c r="AM11" s="310"/>
      <c r="AN11" s="308">
        <v>280</v>
      </c>
      <c r="AO11" s="314">
        <v>43612</v>
      </c>
      <c r="AP11" s="310" t="s">
        <v>1156</v>
      </c>
      <c r="AQ11" s="308"/>
      <c r="AR11" s="306">
        <v>43634</v>
      </c>
      <c r="AS11" s="306">
        <v>47304</v>
      </c>
      <c r="AT11" s="308" t="s">
        <v>720</v>
      </c>
      <c r="AU11" s="308" t="s">
        <v>720</v>
      </c>
      <c r="AV11" s="308" t="s">
        <v>720</v>
      </c>
      <c r="AW11" s="308" t="s">
        <v>720</v>
      </c>
      <c r="AX11" s="308" t="s">
        <v>720</v>
      </c>
      <c r="AY11" s="308" t="s">
        <v>720</v>
      </c>
      <c r="AZ11" s="308" t="s">
        <v>720</v>
      </c>
      <c r="BA11" s="308" t="s">
        <v>720</v>
      </c>
      <c r="BB11" s="308" t="s">
        <v>720</v>
      </c>
      <c r="BC11" s="308" t="s">
        <v>720</v>
      </c>
      <c r="BD11" s="308" t="s">
        <v>720</v>
      </c>
      <c r="BE11" s="308" t="s">
        <v>720</v>
      </c>
      <c r="BF11" s="308" t="s">
        <v>720</v>
      </c>
      <c r="BG11" s="308" t="s">
        <v>720</v>
      </c>
      <c r="BH11" s="308" t="s">
        <v>720</v>
      </c>
      <c r="BI11" s="308" t="s">
        <v>10756</v>
      </c>
      <c r="BJ11" s="2345"/>
      <c r="BK11" s="2345"/>
    </row>
    <row r="12" spans="1:63">
      <c r="A12" s="33" t="s">
        <v>7265</v>
      </c>
      <c r="B12" s="61">
        <v>43362</v>
      </c>
      <c r="C12" s="219"/>
      <c r="D12" s="35">
        <v>1</v>
      </c>
      <c r="E12" s="48" t="s">
        <v>4801</v>
      </c>
      <c r="F12" s="38" t="s">
        <v>7266</v>
      </c>
      <c r="G12" s="40" t="s">
        <v>584</v>
      </c>
      <c r="H12" s="41" t="s">
        <v>4281</v>
      </c>
      <c r="I12" s="40" t="s">
        <v>69</v>
      </c>
      <c r="J12" s="41" t="s">
        <v>142</v>
      </c>
      <c r="K12" s="40" t="s">
        <v>1279</v>
      </c>
      <c r="L12" s="40" t="s">
        <v>1308</v>
      </c>
      <c r="M12" s="40"/>
      <c r="N12" s="64">
        <v>104756</v>
      </c>
      <c r="O12" s="51">
        <v>43390</v>
      </c>
      <c r="P12" s="41"/>
      <c r="Q12" s="41"/>
      <c r="R12" s="44" t="s">
        <v>4802</v>
      </c>
      <c r="S12" s="45">
        <v>43503</v>
      </c>
      <c r="T12" s="41"/>
      <c r="U12" s="41"/>
      <c r="V12" s="41"/>
      <c r="W12" s="41"/>
      <c r="X12" s="41"/>
      <c r="Y12" s="41"/>
      <c r="Z12" s="51">
        <v>43535</v>
      </c>
      <c r="AA12" s="40" t="s">
        <v>7267</v>
      </c>
      <c r="AB12" s="43">
        <v>43540</v>
      </c>
      <c r="AC12" s="41">
        <v>737.21</v>
      </c>
      <c r="AD12" s="41">
        <v>464.44</v>
      </c>
      <c r="AE12" s="41">
        <v>8.6999999999999994E-2</v>
      </c>
      <c r="AF12" s="41"/>
      <c r="AG12" s="41"/>
      <c r="AH12" s="223"/>
      <c r="AI12" s="223"/>
      <c r="AJ12" s="41"/>
      <c r="AK12" s="43"/>
      <c r="AL12" s="41"/>
      <c r="AM12" s="41"/>
      <c r="AN12" s="40">
        <v>284</v>
      </c>
      <c r="AO12" s="43">
        <v>45439</v>
      </c>
      <c r="AP12" s="41" t="s">
        <v>1156</v>
      </c>
      <c r="AQ12" s="40"/>
      <c r="AR12" s="51">
        <v>43627</v>
      </c>
      <c r="AS12" s="40"/>
      <c r="AT12" s="40"/>
      <c r="AU12" s="40"/>
      <c r="AV12" s="40"/>
      <c r="AW12" s="40"/>
      <c r="AX12" s="40"/>
      <c r="AY12" s="40"/>
      <c r="AZ12" s="40"/>
      <c r="BA12" s="40"/>
      <c r="BB12" s="40"/>
      <c r="BC12" s="40"/>
      <c r="BD12" s="40"/>
      <c r="BE12" s="40"/>
      <c r="BF12" s="40"/>
      <c r="BG12" s="40"/>
      <c r="BH12" s="40"/>
      <c r="BI12" s="843"/>
    </row>
    <row r="13" spans="1:63" ht="25.5">
      <c r="A13" s="33" t="s">
        <v>4851</v>
      </c>
      <c r="B13" s="61" t="s">
        <v>4852</v>
      </c>
      <c r="C13" s="219">
        <v>25</v>
      </c>
      <c r="D13" s="35">
        <v>9</v>
      </c>
      <c r="E13" s="40" t="s">
        <v>4853</v>
      </c>
      <c r="F13" s="38" t="s">
        <v>4854</v>
      </c>
      <c r="G13" s="40" t="s">
        <v>949</v>
      </c>
      <c r="H13" s="41" t="s">
        <v>1817</v>
      </c>
      <c r="I13" s="40" t="s">
        <v>69</v>
      </c>
      <c r="J13" s="220" t="s">
        <v>70</v>
      </c>
      <c r="K13" s="40" t="s">
        <v>4855</v>
      </c>
      <c r="L13" s="40" t="s">
        <v>3190</v>
      </c>
      <c r="M13" s="40" t="s">
        <v>4843</v>
      </c>
      <c r="N13" s="64">
        <v>104750</v>
      </c>
      <c r="O13" s="51">
        <v>43462</v>
      </c>
      <c r="P13" s="41" t="s">
        <v>720</v>
      </c>
      <c r="Q13" s="41" t="s">
        <v>720</v>
      </c>
      <c r="R13" s="44" t="s">
        <v>4856</v>
      </c>
      <c r="S13" s="45">
        <v>43517</v>
      </c>
      <c r="T13" s="41" t="s">
        <v>720</v>
      </c>
      <c r="U13" s="41" t="s">
        <v>720</v>
      </c>
      <c r="V13" s="41" t="s">
        <v>720</v>
      </c>
      <c r="W13" s="41" t="s">
        <v>720</v>
      </c>
      <c r="X13" s="41" t="s">
        <v>6859</v>
      </c>
      <c r="Y13" s="43">
        <v>45415</v>
      </c>
      <c r="Z13" s="51">
        <v>43544</v>
      </c>
      <c r="AA13" s="40" t="s">
        <v>4803</v>
      </c>
      <c r="AB13" s="43"/>
      <c r="AC13" s="41"/>
      <c r="AD13" s="41"/>
      <c r="AE13" s="41"/>
      <c r="AF13" s="41"/>
      <c r="AG13" s="41"/>
      <c r="AH13" s="41"/>
      <c r="AI13" s="41"/>
      <c r="AJ13" s="41"/>
      <c r="AK13" s="43"/>
      <c r="AL13" s="41"/>
      <c r="AM13" s="43"/>
      <c r="AN13" s="40">
        <v>136</v>
      </c>
      <c r="AO13" s="43">
        <v>43553</v>
      </c>
      <c r="AP13" s="41" t="s">
        <v>1156</v>
      </c>
      <c r="AQ13" s="40"/>
      <c r="AR13" s="51">
        <v>43599</v>
      </c>
      <c r="AS13" s="40"/>
      <c r="AT13" s="40"/>
      <c r="AU13" s="40"/>
      <c r="AV13" s="40"/>
      <c r="AW13" s="40"/>
      <c r="AX13" s="40"/>
      <c r="AY13" s="40"/>
      <c r="AZ13" s="40"/>
      <c r="BA13" s="40"/>
      <c r="BB13" s="40"/>
      <c r="BC13" s="40"/>
      <c r="BD13" s="40"/>
      <c r="BE13" s="40"/>
      <c r="BF13" s="40"/>
      <c r="BG13" s="40"/>
      <c r="BH13" s="40"/>
      <c r="BI13" s="843" t="s">
        <v>6860</v>
      </c>
      <c r="BJ13" s="125" t="s">
        <v>4704</v>
      </c>
    </row>
    <row r="14" spans="1:63" ht="25.5">
      <c r="A14" s="33" t="s">
        <v>4857</v>
      </c>
      <c r="B14" s="61" t="s">
        <v>4858</v>
      </c>
      <c r="C14" s="219">
        <v>38</v>
      </c>
      <c r="D14" s="35">
        <v>10</v>
      </c>
      <c r="E14" s="40" t="s">
        <v>4859</v>
      </c>
      <c r="F14" s="54" t="s">
        <v>4860</v>
      </c>
      <c r="G14" s="40" t="s">
        <v>604</v>
      </c>
      <c r="H14" s="41"/>
      <c r="I14" s="40" t="s">
        <v>69</v>
      </c>
      <c r="J14" s="220" t="s">
        <v>70</v>
      </c>
      <c r="K14" s="40" t="s">
        <v>4861</v>
      </c>
      <c r="L14" s="40" t="s">
        <v>325</v>
      </c>
      <c r="M14" s="40" t="s">
        <v>4862</v>
      </c>
      <c r="N14" s="64">
        <v>625000</v>
      </c>
      <c r="O14" s="51">
        <v>43511</v>
      </c>
      <c r="P14" s="41" t="s">
        <v>720</v>
      </c>
      <c r="Q14" s="41" t="s">
        <v>720</v>
      </c>
      <c r="R14" s="44" t="s">
        <v>4249</v>
      </c>
      <c r="S14" s="45">
        <v>43516</v>
      </c>
      <c r="T14" s="41" t="s">
        <v>720</v>
      </c>
      <c r="U14" s="41" t="s">
        <v>720</v>
      </c>
      <c r="V14" s="41" t="s">
        <v>720</v>
      </c>
      <c r="W14" s="41" t="s">
        <v>720</v>
      </c>
      <c r="X14" s="41" t="s">
        <v>720</v>
      </c>
      <c r="Y14" s="41" t="s">
        <v>720</v>
      </c>
      <c r="Z14" s="51">
        <v>43535</v>
      </c>
      <c r="AA14" s="40" t="s">
        <v>4837</v>
      </c>
      <c r="AB14" s="43">
        <v>43551</v>
      </c>
      <c r="AC14" s="41">
        <v>71.760000000000005</v>
      </c>
      <c r="AD14" s="41">
        <v>47.72</v>
      </c>
      <c r="AE14" s="41">
        <v>4.0000000000000001E-3</v>
      </c>
      <c r="AF14" s="41"/>
      <c r="AG14" s="41"/>
      <c r="AH14" s="41"/>
      <c r="AI14" s="41"/>
      <c r="AJ14" s="41"/>
      <c r="AK14" s="41"/>
      <c r="AL14" s="41"/>
      <c r="AM14" s="41"/>
      <c r="AN14" s="40">
        <v>173</v>
      </c>
      <c r="AO14" s="43">
        <v>43571</v>
      </c>
      <c r="AP14" s="41" t="s">
        <v>1156</v>
      </c>
      <c r="AQ14" s="40"/>
      <c r="AR14" s="51">
        <v>43577</v>
      </c>
      <c r="AS14" s="40"/>
      <c r="AT14" s="40"/>
      <c r="AU14" s="40"/>
      <c r="AV14" s="40"/>
      <c r="AW14" s="40"/>
      <c r="AX14" s="40"/>
      <c r="AY14" s="40"/>
      <c r="AZ14" s="40"/>
      <c r="BA14" s="40"/>
      <c r="BB14" s="40"/>
      <c r="BC14" s="40"/>
      <c r="BD14" s="40"/>
      <c r="BE14" s="40"/>
      <c r="BF14" s="40"/>
      <c r="BG14" s="40"/>
      <c r="BH14" s="40"/>
      <c r="BI14" s="843" t="s">
        <v>4810</v>
      </c>
    </row>
    <row r="15" spans="1:63" ht="51">
      <c r="A15" s="33" t="s">
        <v>4863</v>
      </c>
      <c r="B15" s="61" t="s">
        <v>4864</v>
      </c>
      <c r="C15" s="219">
        <v>38</v>
      </c>
      <c r="D15" s="35">
        <v>11</v>
      </c>
      <c r="E15" s="40" t="s">
        <v>4859</v>
      </c>
      <c r="F15" s="54" t="s">
        <v>4860</v>
      </c>
      <c r="G15" s="40" t="s">
        <v>892</v>
      </c>
      <c r="H15" s="41"/>
      <c r="I15" s="40" t="s">
        <v>69</v>
      </c>
      <c r="J15" s="220" t="s">
        <v>70</v>
      </c>
      <c r="K15" s="40" t="s">
        <v>4865</v>
      </c>
      <c r="L15" s="40" t="s">
        <v>325</v>
      </c>
      <c r="M15" s="40" t="s">
        <v>4862</v>
      </c>
      <c r="N15" s="64">
        <v>625000</v>
      </c>
      <c r="O15" s="51">
        <v>43511</v>
      </c>
      <c r="P15" s="41" t="s">
        <v>720</v>
      </c>
      <c r="Q15" s="41" t="s">
        <v>720</v>
      </c>
      <c r="R15" s="44" t="s">
        <v>4256</v>
      </c>
      <c r="S15" s="45">
        <v>43516</v>
      </c>
      <c r="T15" s="41" t="s">
        <v>720</v>
      </c>
      <c r="U15" s="41" t="s">
        <v>720</v>
      </c>
      <c r="V15" s="41" t="s">
        <v>720</v>
      </c>
      <c r="W15" s="41" t="s">
        <v>720</v>
      </c>
      <c r="X15" s="41" t="s">
        <v>720</v>
      </c>
      <c r="Y15" s="41" t="s">
        <v>720</v>
      </c>
      <c r="Z15" s="51">
        <v>43535</v>
      </c>
      <c r="AA15" s="40" t="s">
        <v>4837</v>
      </c>
      <c r="AB15" s="43">
        <v>43551</v>
      </c>
      <c r="AC15" s="41">
        <v>64.73</v>
      </c>
      <c r="AD15" s="41">
        <v>40.78</v>
      </c>
      <c r="AE15" s="41">
        <v>7.0000000000000001E-3</v>
      </c>
      <c r="AF15" s="41"/>
      <c r="AG15" s="41"/>
      <c r="AH15" s="41"/>
      <c r="AI15" s="41"/>
      <c r="AJ15" s="41"/>
      <c r="AK15" s="41"/>
      <c r="AL15" s="41"/>
      <c r="AM15" s="41"/>
      <c r="AN15" s="40">
        <v>172</v>
      </c>
      <c r="AO15" s="43">
        <v>43571</v>
      </c>
      <c r="AP15" s="41" t="s">
        <v>1156</v>
      </c>
      <c r="AQ15" s="40"/>
      <c r="AR15" s="51">
        <v>43577</v>
      </c>
      <c r="AS15" s="40"/>
      <c r="AT15" s="40"/>
      <c r="AU15" s="40"/>
      <c r="AV15" s="40"/>
      <c r="AW15" s="40"/>
      <c r="AX15" s="40"/>
      <c r="AY15" s="40"/>
      <c r="AZ15" s="40"/>
      <c r="BA15" s="40"/>
      <c r="BB15" s="40"/>
      <c r="BC15" s="40"/>
      <c r="BD15" s="40"/>
      <c r="BE15" s="40"/>
      <c r="BF15" s="40"/>
      <c r="BG15" s="40"/>
      <c r="BH15" s="40"/>
      <c r="BI15" s="841" t="s">
        <v>4866</v>
      </c>
    </row>
    <row r="16" spans="1:63" ht="38.25">
      <c r="A16" s="33" t="s">
        <v>4867</v>
      </c>
      <c r="B16" s="61" t="s">
        <v>4868</v>
      </c>
      <c r="C16" s="219">
        <v>41</v>
      </c>
      <c r="D16" s="35">
        <v>12</v>
      </c>
      <c r="E16" s="40" t="s">
        <v>4869</v>
      </c>
      <c r="F16" s="38">
        <v>74335240</v>
      </c>
      <c r="G16" s="40" t="s">
        <v>98</v>
      </c>
      <c r="H16" s="41" t="s">
        <v>2899</v>
      </c>
      <c r="I16" s="40" t="s">
        <v>69</v>
      </c>
      <c r="J16" s="220" t="s">
        <v>90</v>
      </c>
      <c r="K16" s="40" t="s">
        <v>100</v>
      </c>
      <c r="L16" s="40" t="s">
        <v>72</v>
      </c>
      <c r="M16" s="40" t="s">
        <v>72</v>
      </c>
      <c r="N16" s="64">
        <v>104756</v>
      </c>
      <c r="O16" s="51">
        <v>43430</v>
      </c>
      <c r="P16" s="41" t="s">
        <v>720</v>
      </c>
      <c r="Q16" s="41" t="s">
        <v>720</v>
      </c>
      <c r="R16" s="44" t="s">
        <v>4262</v>
      </c>
      <c r="S16" s="45">
        <v>43521</v>
      </c>
      <c r="T16" s="41" t="s">
        <v>720</v>
      </c>
      <c r="U16" s="41" t="s">
        <v>720</v>
      </c>
      <c r="V16" s="41" t="s">
        <v>720</v>
      </c>
      <c r="W16" s="41" t="s">
        <v>720</v>
      </c>
      <c r="X16" s="41" t="s">
        <v>720</v>
      </c>
      <c r="Y16" s="41" t="s">
        <v>720</v>
      </c>
      <c r="Z16" s="51">
        <v>43543</v>
      </c>
      <c r="AA16" s="40" t="s">
        <v>4870</v>
      </c>
      <c r="AB16" s="43">
        <v>43559</v>
      </c>
      <c r="AC16" s="41">
        <v>7.2999999999999995E-2</v>
      </c>
      <c r="AD16" s="41">
        <v>2.1999999999999999E-2</v>
      </c>
      <c r="AE16" s="41">
        <v>4.5999999999999999E-2</v>
      </c>
      <c r="AF16" s="41"/>
      <c r="AG16" s="41"/>
      <c r="AH16" s="41"/>
      <c r="AI16" s="41"/>
      <c r="AJ16" s="41"/>
      <c r="AK16" s="43"/>
      <c r="AL16" s="41"/>
      <c r="AM16" s="41"/>
      <c r="AN16" s="40">
        <v>195</v>
      </c>
      <c r="AO16" s="43">
        <v>43579</v>
      </c>
      <c r="AP16" s="41" t="s">
        <v>1156</v>
      </c>
      <c r="AQ16" s="40"/>
      <c r="AR16" s="51">
        <v>43593</v>
      </c>
      <c r="AS16" s="40"/>
      <c r="AT16" s="40"/>
      <c r="AU16" s="40"/>
      <c r="AV16" s="40"/>
      <c r="AW16" s="40"/>
      <c r="AX16" s="40"/>
      <c r="AY16" s="40"/>
      <c r="AZ16" s="40"/>
      <c r="BA16" s="40"/>
      <c r="BB16" s="40"/>
      <c r="BC16" s="40"/>
      <c r="BD16" s="40"/>
      <c r="BE16" s="40"/>
      <c r="BF16" s="40"/>
      <c r="BG16" s="40"/>
      <c r="BH16" s="40"/>
      <c r="BI16" s="843" t="s">
        <v>4810</v>
      </c>
    </row>
    <row r="17" spans="1:63" ht="24.75" customHeight="1">
      <c r="A17" s="33" t="s">
        <v>4871</v>
      </c>
      <c r="B17" s="61" t="s">
        <v>4872</v>
      </c>
      <c r="C17" s="219">
        <v>58</v>
      </c>
      <c r="D17" s="35">
        <v>13</v>
      </c>
      <c r="E17" s="40" t="s">
        <v>4873</v>
      </c>
      <c r="F17" s="38">
        <v>24136984</v>
      </c>
      <c r="G17" s="40" t="s">
        <v>753</v>
      </c>
      <c r="H17" s="41" t="s">
        <v>2727</v>
      </c>
      <c r="I17" s="40" t="s">
        <v>69</v>
      </c>
      <c r="J17" s="220" t="s">
        <v>70</v>
      </c>
      <c r="K17" s="40" t="s">
        <v>3791</v>
      </c>
      <c r="L17" s="40" t="s">
        <v>427</v>
      </c>
      <c r="M17" s="40" t="s">
        <v>427</v>
      </c>
      <c r="N17" s="64">
        <v>104756</v>
      </c>
      <c r="O17" s="51">
        <v>43430</v>
      </c>
      <c r="P17" s="41" t="s">
        <v>720</v>
      </c>
      <c r="Q17" s="41" t="s">
        <v>720</v>
      </c>
      <c r="R17" s="44" t="s">
        <v>4874</v>
      </c>
      <c r="S17" s="45">
        <v>43545</v>
      </c>
      <c r="T17" s="41" t="s">
        <v>720</v>
      </c>
      <c r="U17" s="41" t="s">
        <v>720</v>
      </c>
      <c r="V17" s="41" t="s">
        <v>720</v>
      </c>
      <c r="W17" s="41" t="s">
        <v>720</v>
      </c>
      <c r="X17" s="41" t="s">
        <v>720</v>
      </c>
      <c r="Y17" s="41" t="s">
        <v>720</v>
      </c>
      <c r="Z17" s="51">
        <v>43570</v>
      </c>
      <c r="AA17" s="40" t="s">
        <v>4870</v>
      </c>
      <c r="AB17" s="43">
        <v>43610</v>
      </c>
      <c r="AC17" s="41">
        <v>0.44</v>
      </c>
      <c r="AD17" s="41">
        <v>0.27700000000000002</v>
      </c>
      <c r="AE17" s="41">
        <v>0.27700000000000002</v>
      </c>
      <c r="AF17" s="41"/>
      <c r="AG17" s="41"/>
      <c r="AH17" s="41"/>
      <c r="AI17" s="41"/>
      <c r="AJ17" s="41"/>
      <c r="AK17" s="41"/>
      <c r="AL17" s="41"/>
      <c r="AM17" s="41"/>
      <c r="AN17" s="40">
        <v>402</v>
      </c>
      <c r="AO17" s="43">
        <v>43643</v>
      </c>
      <c r="AP17" s="41" t="s">
        <v>1156</v>
      </c>
      <c r="AQ17" s="40"/>
      <c r="AR17" s="51">
        <v>43655</v>
      </c>
      <c r="AS17" s="40"/>
      <c r="AT17" s="40"/>
      <c r="AU17" s="40"/>
      <c r="AV17" s="40"/>
      <c r="AW17" s="40"/>
      <c r="AX17" s="40"/>
      <c r="AY17" s="40"/>
      <c r="AZ17" s="40"/>
      <c r="BA17" s="40"/>
      <c r="BB17" s="40"/>
      <c r="BC17" s="40"/>
      <c r="BD17" s="40"/>
      <c r="BE17" s="40"/>
      <c r="BF17" s="40"/>
      <c r="BG17" s="40"/>
      <c r="BH17" s="40"/>
      <c r="BI17" s="843" t="s">
        <v>4810</v>
      </c>
    </row>
    <row r="18" spans="1:63" s="224" customFormat="1">
      <c r="A18" s="33" t="s">
        <v>4875</v>
      </c>
      <c r="B18" s="60">
        <v>43512</v>
      </c>
      <c r="C18" s="219">
        <v>55</v>
      </c>
      <c r="D18" s="35">
        <v>14</v>
      </c>
      <c r="E18" s="40" t="s">
        <v>4876</v>
      </c>
      <c r="F18" s="38">
        <v>79366379</v>
      </c>
      <c r="G18" s="40" t="s">
        <v>719</v>
      </c>
      <c r="H18" s="41" t="s">
        <v>4296</v>
      </c>
      <c r="I18" s="40" t="s">
        <v>69</v>
      </c>
      <c r="J18" s="220" t="s">
        <v>110</v>
      </c>
      <c r="K18" s="40" t="s">
        <v>1325</v>
      </c>
      <c r="L18" s="40" t="s">
        <v>120</v>
      </c>
      <c r="M18" s="40" t="s">
        <v>4862</v>
      </c>
      <c r="N18" s="64">
        <v>108087</v>
      </c>
      <c r="O18" s="51">
        <v>43510</v>
      </c>
      <c r="P18" s="41" t="s">
        <v>720</v>
      </c>
      <c r="Q18" s="41" t="s">
        <v>720</v>
      </c>
      <c r="R18" s="44" t="s">
        <v>4877</v>
      </c>
      <c r="S18" s="45">
        <v>43535</v>
      </c>
      <c r="T18" s="41" t="s">
        <v>720</v>
      </c>
      <c r="U18" s="41" t="s">
        <v>720</v>
      </c>
      <c r="V18" s="41" t="s">
        <v>720</v>
      </c>
      <c r="W18" s="41" t="s">
        <v>720</v>
      </c>
      <c r="X18" s="41" t="s">
        <v>720</v>
      </c>
      <c r="Y18" s="41" t="s">
        <v>720</v>
      </c>
      <c r="Z18" s="51">
        <v>43557</v>
      </c>
      <c r="AA18" s="40" t="s">
        <v>4837</v>
      </c>
      <c r="AB18" s="43">
        <v>43582</v>
      </c>
      <c r="AC18" s="41">
        <v>1141.21</v>
      </c>
      <c r="AD18" s="41">
        <v>718.96</v>
      </c>
      <c r="AE18" s="41">
        <v>3.5000000000000003E-2</v>
      </c>
      <c r="AF18" s="41"/>
      <c r="AG18" s="41"/>
      <c r="AH18" s="41"/>
      <c r="AI18" s="41"/>
      <c r="AJ18" s="41"/>
      <c r="AK18" s="41"/>
      <c r="AL18" s="41"/>
      <c r="AM18" s="41"/>
      <c r="AN18" s="40">
        <v>332</v>
      </c>
      <c r="AO18" s="43">
        <v>43628</v>
      </c>
      <c r="AP18" s="41" t="s">
        <v>1156</v>
      </c>
      <c r="AQ18" s="40"/>
      <c r="AR18" s="51"/>
      <c r="AS18" s="40"/>
      <c r="AT18" s="40"/>
      <c r="AU18" s="40"/>
      <c r="AV18" s="40"/>
      <c r="AW18" s="40"/>
      <c r="AX18" s="40"/>
      <c r="AY18" s="40"/>
      <c r="AZ18" s="40"/>
      <c r="BA18" s="40"/>
      <c r="BB18" s="40"/>
      <c r="BC18" s="40"/>
      <c r="BD18" s="40"/>
      <c r="BE18" s="40"/>
      <c r="BF18" s="40"/>
      <c r="BG18" s="40"/>
      <c r="BH18" s="40"/>
      <c r="BI18" s="842" t="s">
        <v>4878</v>
      </c>
      <c r="BJ18" s="847"/>
      <c r="BK18" s="847"/>
    </row>
    <row r="19" spans="1:63" ht="25.5">
      <c r="A19" s="33" t="s">
        <v>4879</v>
      </c>
      <c r="B19" s="61" t="s">
        <v>4880</v>
      </c>
      <c r="C19" s="219">
        <v>37</v>
      </c>
      <c r="D19" s="35">
        <v>15</v>
      </c>
      <c r="E19" s="40" t="s">
        <v>4881</v>
      </c>
      <c r="F19" s="54" t="s">
        <v>2716</v>
      </c>
      <c r="G19" s="40" t="s">
        <v>322</v>
      </c>
      <c r="H19" s="41" t="s">
        <v>793</v>
      </c>
      <c r="I19" s="40" t="s">
        <v>69</v>
      </c>
      <c r="J19" s="220" t="s">
        <v>70</v>
      </c>
      <c r="K19" s="40" t="s">
        <v>4882</v>
      </c>
      <c r="L19" s="40" t="s">
        <v>325</v>
      </c>
      <c r="M19" s="40" t="s">
        <v>4862</v>
      </c>
      <c r="N19" s="64">
        <v>468750</v>
      </c>
      <c r="O19" s="51">
        <v>43529</v>
      </c>
      <c r="P19" s="41" t="s">
        <v>720</v>
      </c>
      <c r="Q19" s="41" t="s">
        <v>720</v>
      </c>
      <c r="R19" s="44" t="s">
        <v>1374</v>
      </c>
      <c r="S19" s="45">
        <v>43537</v>
      </c>
      <c r="T19" s="41" t="s">
        <v>720</v>
      </c>
      <c r="U19" s="41" t="s">
        <v>720</v>
      </c>
      <c r="V19" s="41" t="s">
        <v>720</v>
      </c>
      <c r="W19" s="41" t="s">
        <v>720</v>
      </c>
      <c r="X19" s="41" t="s">
        <v>720</v>
      </c>
      <c r="Y19" s="41" t="s">
        <v>720</v>
      </c>
      <c r="Z19" s="51">
        <v>43557</v>
      </c>
      <c r="AA19" s="40" t="s">
        <v>4837</v>
      </c>
      <c r="AB19" s="43">
        <v>43563</v>
      </c>
      <c r="AC19" s="41">
        <v>728.71</v>
      </c>
      <c r="AD19" s="41">
        <v>459.09</v>
      </c>
      <c r="AE19" s="41">
        <v>1.927</v>
      </c>
      <c r="AF19" s="41"/>
      <c r="AG19" s="41"/>
      <c r="AH19" s="41"/>
      <c r="AI19" s="41"/>
      <c r="AJ19" s="41"/>
      <c r="AK19" s="41"/>
      <c r="AL19" s="41"/>
      <c r="AM19" s="41"/>
      <c r="AN19" s="40">
        <v>210</v>
      </c>
      <c r="AO19" s="43">
        <v>43593</v>
      </c>
      <c r="AP19" s="41" t="s">
        <v>1156</v>
      </c>
      <c r="AQ19" s="40"/>
      <c r="AR19" s="51">
        <v>43593</v>
      </c>
      <c r="AS19" s="40"/>
      <c r="AT19" s="40"/>
      <c r="AU19" s="40"/>
      <c r="AV19" s="40"/>
      <c r="AW19" s="40"/>
      <c r="AX19" s="40"/>
      <c r="AY19" s="40"/>
      <c r="AZ19" s="40" t="s">
        <v>4883</v>
      </c>
      <c r="BA19" s="51">
        <v>43718</v>
      </c>
      <c r="BB19" s="40"/>
      <c r="BC19" s="40"/>
      <c r="BD19" s="40">
        <v>915</v>
      </c>
      <c r="BE19" s="51">
        <v>43803</v>
      </c>
      <c r="BF19" s="40"/>
      <c r="BG19" s="40"/>
      <c r="BH19" s="40"/>
      <c r="BI19" s="843" t="s">
        <v>6620</v>
      </c>
    </row>
    <row r="20" spans="1:63" s="160" customFormat="1" ht="51">
      <c r="A20" s="63" t="s">
        <v>4884</v>
      </c>
      <c r="B20" s="1025" t="s">
        <v>4880</v>
      </c>
      <c r="C20" s="92">
        <v>37</v>
      </c>
      <c r="D20" s="89">
        <v>16</v>
      </c>
      <c r="E20" s="158" t="s">
        <v>4881</v>
      </c>
      <c r="F20" s="1026" t="s">
        <v>2716</v>
      </c>
      <c r="G20" s="158" t="s">
        <v>604</v>
      </c>
      <c r="H20" s="91" t="s">
        <v>323</v>
      </c>
      <c r="I20" s="158" t="s">
        <v>69</v>
      </c>
      <c r="J20" s="1027" t="s">
        <v>70</v>
      </c>
      <c r="K20" s="158" t="s">
        <v>4017</v>
      </c>
      <c r="L20" s="158" t="s">
        <v>325</v>
      </c>
      <c r="M20" s="158" t="s">
        <v>4862</v>
      </c>
      <c r="N20" s="1028">
        <v>468750</v>
      </c>
      <c r="O20" s="1029">
        <v>43529</v>
      </c>
      <c r="P20" s="91" t="s">
        <v>720</v>
      </c>
      <c r="Q20" s="91" t="s">
        <v>720</v>
      </c>
      <c r="R20" s="1030" t="s">
        <v>1366</v>
      </c>
      <c r="S20" s="1031">
        <v>43537</v>
      </c>
      <c r="T20" s="91" t="s">
        <v>720</v>
      </c>
      <c r="U20" s="91" t="s">
        <v>720</v>
      </c>
      <c r="V20" s="91" t="s">
        <v>720</v>
      </c>
      <c r="W20" s="91" t="s">
        <v>720</v>
      </c>
      <c r="X20" s="91" t="s">
        <v>720</v>
      </c>
      <c r="Y20" s="91" t="s">
        <v>720</v>
      </c>
      <c r="Z20" s="1029">
        <v>43557</v>
      </c>
      <c r="AA20" s="158" t="s">
        <v>4803</v>
      </c>
      <c r="AB20" s="1032">
        <v>43591</v>
      </c>
      <c r="AC20" s="91">
        <v>80.06</v>
      </c>
      <c r="AD20" s="91">
        <v>50.44</v>
      </c>
      <c r="AE20" s="91">
        <v>1.927</v>
      </c>
      <c r="AF20" s="91" t="s">
        <v>1153</v>
      </c>
      <c r="AG20" s="91" t="s">
        <v>1153</v>
      </c>
      <c r="AH20" s="91" t="s">
        <v>1153</v>
      </c>
      <c r="AI20" s="91" t="s">
        <v>1153</v>
      </c>
      <c r="AJ20" s="91" t="s">
        <v>1153</v>
      </c>
      <c r="AK20" s="91" t="s">
        <v>1153</v>
      </c>
      <c r="AL20" s="91" t="s">
        <v>1153</v>
      </c>
      <c r="AM20" s="91" t="s">
        <v>1153</v>
      </c>
      <c r="AN20" s="158">
        <v>218</v>
      </c>
      <c r="AO20" s="1032">
        <v>43594</v>
      </c>
      <c r="AP20" s="91" t="s">
        <v>1156</v>
      </c>
      <c r="AQ20" s="91" t="s">
        <v>1153</v>
      </c>
      <c r="AR20" s="91" t="s">
        <v>1153</v>
      </c>
      <c r="AS20" s="91" t="s">
        <v>1153</v>
      </c>
      <c r="AT20" s="91" t="s">
        <v>1153</v>
      </c>
      <c r="AU20" s="91" t="s">
        <v>1153</v>
      </c>
      <c r="AV20" s="91" t="s">
        <v>1153</v>
      </c>
      <c r="AW20" s="91" t="s">
        <v>1153</v>
      </c>
      <c r="AX20" s="91" t="s">
        <v>1153</v>
      </c>
      <c r="AY20" s="91" t="s">
        <v>1153</v>
      </c>
      <c r="AZ20" s="158" t="s">
        <v>4885</v>
      </c>
      <c r="BA20" s="1029">
        <v>43718</v>
      </c>
      <c r="BB20" s="91" t="s">
        <v>1153</v>
      </c>
      <c r="BC20" s="91" t="s">
        <v>1153</v>
      </c>
      <c r="BD20" s="158">
        <v>885</v>
      </c>
      <c r="BE20" s="1029">
        <v>43795</v>
      </c>
      <c r="BF20" s="91" t="s">
        <v>1153</v>
      </c>
      <c r="BG20" s="91" t="s">
        <v>1153</v>
      </c>
      <c r="BH20" s="91" t="s">
        <v>1153</v>
      </c>
      <c r="BI20" s="845" t="s">
        <v>8097</v>
      </c>
      <c r="BJ20" s="1033" t="s">
        <v>1986</v>
      </c>
      <c r="BK20" s="1034">
        <v>45630</v>
      </c>
    </row>
    <row r="21" spans="1:63" ht="42.75" customHeight="1">
      <c r="A21" s="33" t="s">
        <v>4886</v>
      </c>
      <c r="B21" s="61" t="s">
        <v>4880</v>
      </c>
      <c r="C21" s="219">
        <v>38</v>
      </c>
      <c r="D21" s="35">
        <v>17</v>
      </c>
      <c r="E21" s="40" t="s">
        <v>4881</v>
      </c>
      <c r="F21" s="54" t="s">
        <v>2716</v>
      </c>
      <c r="G21" s="40" t="s">
        <v>604</v>
      </c>
      <c r="H21" s="41" t="s">
        <v>2666</v>
      </c>
      <c r="I21" s="40" t="s">
        <v>69</v>
      </c>
      <c r="J21" s="220" t="s">
        <v>70</v>
      </c>
      <c r="K21" s="40" t="s">
        <v>4887</v>
      </c>
      <c r="L21" s="40" t="s">
        <v>325</v>
      </c>
      <c r="M21" s="40" t="s">
        <v>4862</v>
      </c>
      <c r="N21" s="64">
        <v>468750</v>
      </c>
      <c r="O21" s="51">
        <v>43529</v>
      </c>
      <c r="P21" s="41" t="s">
        <v>720</v>
      </c>
      <c r="Q21" s="41" t="s">
        <v>720</v>
      </c>
      <c r="R21" s="44" t="s">
        <v>4888</v>
      </c>
      <c r="S21" s="45">
        <v>43536</v>
      </c>
      <c r="T21" s="41" t="s">
        <v>720</v>
      </c>
      <c r="U21" s="41" t="s">
        <v>720</v>
      </c>
      <c r="V21" s="41" t="s">
        <v>720</v>
      </c>
      <c r="W21" s="41" t="s">
        <v>720</v>
      </c>
      <c r="X21" s="41" t="s">
        <v>720</v>
      </c>
      <c r="Y21" s="41" t="s">
        <v>720</v>
      </c>
      <c r="Z21" s="51">
        <v>43558</v>
      </c>
      <c r="AA21" s="40" t="s">
        <v>4803</v>
      </c>
      <c r="AB21" s="43">
        <v>43578</v>
      </c>
      <c r="AC21" s="41">
        <v>14.8</v>
      </c>
      <c r="AD21" s="41">
        <v>9.32</v>
      </c>
      <c r="AE21" s="41">
        <v>1.927</v>
      </c>
      <c r="AF21" s="41"/>
      <c r="AG21" s="41"/>
      <c r="AH21" s="41"/>
      <c r="AI21" s="41"/>
      <c r="AJ21" s="41">
        <v>604</v>
      </c>
      <c r="AK21" s="43">
        <v>45461</v>
      </c>
      <c r="AL21" s="41"/>
      <c r="AM21" s="41"/>
      <c r="AN21" s="40">
        <v>220</v>
      </c>
      <c r="AO21" s="43">
        <v>43594</v>
      </c>
      <c r="AP21" s="41" t="s">
        <v>1156</v>
      </c>
      <c r="AQ21" s="40"/>
      <c r="AR21" s="40"/>
      <c r="AS21" s="40"/>
      <c r="AT21" s="40"/>
      <c r="AU21" s="40"/>
      <c r="AV21" s="40"/>
      <c r="AW21" s="40"/>
      <c r="AX21" s="40"/>
      <c r="AY21" s="40"/>
      <c r="AZ21" s="40" t="s">
        <v>4889</v>
      </c>
      <c r="BA21" s="51">
        <v>43718</v>
      </c>
      <c r="BB21" s="40"/>
      <c r="BC21" s="40"/>
      <c r="BD21" s="40">
        <v>846</v>
      </c>
      <c r="BE21" s="51">
        <v>43782</v>
      </c>
      <c r="BF21" s="40"/>
      <c r="BG21" s="40"/>
      <c r="BH21" s="40"/>
      <c r="BI21" s="841" t="s">
        <v>4890</v>
      </c>
    </row>
    <row r="22" spans="1:63" ht="51">
      <c r="A22" s="33" t="s">
        <v>4891</v>
      </c>
      <c r="B22" s="61" t="s">
        <v>4880</v>
      </c>
      <c r="C22" s="219">
        <v>39</v>
      </c>
      <c r="D22" s="35">
        <v>18</v>
      </c>
      <c r="E22" s="40" t="s">
        <v>4881</v>
      </c>
      <c r="F22" s="54" t="s">
        <v>2716</v>
      </c>
      <c r="G22" s="40" t="s">
        <v>322</v>
      </c>
      <c r="H22" s="41" t="s">
        <v>3247</v>
      </c>
      <c r="I22" s="40" t="s">
        <v>69</v>
      </c>
      <c r="J22" s="220" t="s">
        <v>70</v>
      </c>
      <c r="K22" s="40" t="s">
        <v>631</v>
      </c>
      <c r="L22" s="40" t="s">
        <v>325</v>
      </c>
      <c r="M22" s="40" t="s">
        <v>4862</v>
      </c>
      <c r="N22" s="64">
        <v>468750</v>
      </c>
      <c r="O22" s="51">
        <v>43529</v>
      </c>
      <c r="P22" s="41" t="s">
        <v>720</v>
      </c>
      <c r="Q22" s="41" t="s">
        <v>720</v>
      </c>
      <c r="R22" s="44" t="s">
        <v>4277</v>
      </c>
      <c r="S22" s="45">
        <v>43536</v>
      </c>
      <c r="T22" s="41" t="s">
        <v>720</v>
      </c>
      <c r="U22" s="41" t="s">
        <v>720</v>
      </c>
      <c r="V22" s="41" t="s">
        <v>720</v>
      </c>
      <c r="W22" s="41" t="s">
        <v>720</v>
      </c>
      <c r="X22" s="41" t="s">
        <v>720</v>
      </c>
      <c r="Y22" s="41" t="s">
        <v>720</v>
      </c>
      <c r="Z22" s="51">
        <v>43557</v>
      </c>
      <c r="AA22" s="40" t="s">
        <v>4803</v>
      </c>
      <c r="AB22" s="43">
        <v>43578</v>
      </c>
      <c r="AC22" s="41">
        <v>15.69</v>
      </c>
      <c r="AD22" s="41">
        <v>9.8800000000000008</v>
      </c>
      <c r="AE22" s="41">
        <v>1.927</v>
      </c>
      <c r="AF22" s="41"/>
      <c r="AG22" s="41"/>
      <c r="AH22" s="41"/>
      <c r="AI22" s="41"/>
      <c r="AJ22" s="41"/>
      <c r="AK22" s="41"/>
      <c r="AL22" s="41"/>
      <c r="AM22" s="41"/>
      <c r="AN22" s="40">
        <v>217</v>
      </c>
      <c r="AO22" s="43">
        <v>43594</v>
      </c>
      <c r="AP22" s="41" t="s">
        <v>1156</v>
      </c>
      <c r="AQ22" s="40"/>
      <c r="AR22" s="353">
        <v>43609</v>
      </c>
      <c r="AS22" s="40"/>
      <c r="AT22" s="40"/>
      <c r="AU22" s="40"/>
      <c r="AV22" s="40"/>
      <c r="AW22" s="40"/>
      <c r="AX22" s="40"/>
      <c r="AY22" s="40"/>
      <c r="AZ22" s="40" t="s">
        <v>4892</v>
      </c>
      <c r="BA22" s="51">
        <v>43718</v>
      </c>
      <c r="BB22" s="40" t="s">
        <v>4892</v>
      </c>
      <c r="BC22" s="353">
        <v>43718</v>
      </c>
      <c r="BD22" s="40">
        <v>845</v>
      </c>
      <c r="BE22" s="51">
        <v>43782</v>
      </c>
      <c r="BF22" s="40" t="s">
        <v>6617</v>
      </c>
      <c r="BG22" s="40"/>
      <c r="BH22" s="40" t="s">
        <v>6618</v>
      </c>
      <c r="BI22" s="841" t="s">
        <v>6619</v>
      </c>
    </row>
    <row r="23" spans="1:63" ht="42" customHeight="1">
      <c r="A23" s="33" t="s">
        <v>4893</v>
      </c>
      <c r="B23" s="61" t="s">
        <v>4880</v>
      </c>
      <c r="C23" s="219">
        <v>37</v>
      </c>
      <c r="D23" s="35">
        <v>19</v>
      </c>
      <c r="E23" s="40" t="s">
        <v>4881</v>
      </c>
      <c r="F23" s="54" t="s">
        <v>2716</v>
      </c>
      <c r="G23" s="40" t="s">
        <v>604</v>
      </c>
      <c r="H23" s="41" t="s">
        <v>323</v>
      </c>
      <c r="I23" s="40" t="s">
        <v>69</v>
      </c>
      <c r="J23" s="41" t="s">
        <v>110</v>
      </c>
      <c r="K23" s="40" t="s">
        <v>4894</v>
      </c>
      <c r="L23" s="40" t="s">
        <v>325</v>
      </c>
      <c r="M23" s="40" t="s">
        <v>4862</v>
      </c>
      <c r="N23" s="64">
        <v>468750</v>
      </c>
      <c r="O23" s="51">
        <v>43164</v>
      </c>
      <c r="P23" s="41" t="s">
        <v>720</v>
      </c>
      <c r="Q23" s="41" t="s">
        <v>720</v>
      </c>
      <c r="R23" s="44" t="s">
        <v>4292</v>
      </c>
      <c r="S23" s="45">
        <v>43536</v>
      </c>
      <c r="T23" s="41" t="s">
        <v>720</v>
      </c>
      <c r="U23" s="41" t="s">
        <v>720</v>
      </c>
      <c r="V23" s="41" t="s">
        <v>720</v>
      </c>
      <c r="W23" s="41" t="s">
        <v>720</v>
      </c>
      <c r="X23" s="41" t="s">
        <v>720</v>
      </c>
      <c r="Y23" s="41" t="s">
        <v>720</v>
      </c>
      <c r="Z23" s="61" t="s">
        <v>7814</v>
      </c>
      <c r="AA23" s="48" t="s">
        <v>7815</v>
      </c>
      <c r="AB23" s="34" t="s">
        <v>7816</v>
      </c>
      <c r="AC23" s="33" t="s">
        <v>7817</v>
      </c>
      <c r="AD23" s="41" t="s">
        <v>1153</v>
      </c>
      <c r="AE23" s="41">
        <v>1.927</v>
      </c>
      <c r="AF23" s="41" t="s">
        <v>1153</v>
      </c>
      <c r="AG23" s="41" t="s">
        <v>1153</v>
      </c>
      <c r="AH23" s="33" t="s">
        <v>7818</v>
      </c>
      <c r="AI23" s="41" t="s">
        <v>1153</v>
      </c>
      <c r="AJ23" s="41" t="s">
        <v>1153</v>
      </c>
      <c r="AK23" s="41" t="s">
        <v>1153</v>
      </c>
      <c r="AL23" s="41" t="s">
        <v>1153</v>
      </c>
      <c r="AM23" s="41" t="s">
        <v>1153</v>
      </c>
      <c r="AN23" s="40">
        <v>219</v>
      </c>
      <c r="AO23" s="43">
        <v>43594</v>
      </c>
      <c r="AP23" s="41" t="s">
        <v>1156</v>
      </c>
      <c r="AQ23" s="41" t="s">
        <v>1153</v>
      </c>
      <c r="AR23" s="43">
        <v>43609</v>
      </c>
      <c r="AS23" s="43">
        <v>43657</v>
      </c>
      <c r="AT23" s="41" t="s">
        <v>1153</v>
      </c>
      <c r="AU23" s="41" t="s">
        <v>1153</v>
      </c>
      <c r="AV23" s="41" t="s">
        <v>1153</v>
      </c>
      <c r="AW23" s="41" t="s">
        <v>1153</v>
      </c>
      <c r="AX23" s="41" t="s">
        <v>1153</v>
      </c>
      <c r="AY23" s="41" t="s">
        <v>1153</v>
      </c>
      <c r="AZ23" s="40" t="s">
        <v>4895</v>
      </c>
      <c r="BA23" s="51">
        <v>43718</v>
      </c>
      <c r="BB23" s="41" t="s">
        <v>1153</v>
      </c>
      <c r="BC23" s="41" t="s">
        <v>1153</v>
      </c>
      <c r="BD23" s="40">
        <v>876</v>
      </c>
      <c r="BE23" s="51">
        <v>43789</v>
      </c>
      <c r="BF23" s="41" t="s">
        <v>1153</v>
      </c>
      <c r="BG23" s="41" t="s">
        <v>1153</v>
      </c>
      <c r="BH23" s="41" t="s">
        <v>1153</v>
      </c>
      <c r="BI23" s="841" t="s">
        <v>7819</v>
      </c>
      <c r="BJ23" s="188" t="s">
        <v>7227</v>
      </c>
      <c r="BK23" s="247">
        <v>45611</v>
      </c>
    </row>
    <row r="24" spans="1:63" ht="42" customHeight="1">
      <c r="A24" s="33" t="s">
        <v>7025</v>
      </c>
      <c r="B24" s="61" t="s">
        <v>1153</v>
      </c>
      <c r="C24" s="219"/>
      <c r="D24" s="35">
        <v>10</v>
      </c>
      <c r="E24" s="40" t="s">
        <v>7026</v>
      </c>
      <c r="F24" s="54">
        <v>23605916</v>
      </c>
      <c r="G24" s="40" t="s">
        <v>801</v>
      </c>
      <c r="H24" s="33" t="s">
        <v>7027</v>
      </c>
      <c r="I24" s="40" t="s">
        <v>69</v>
      </c>
      <c r="J24" s="41" t="s">
        <v>70</v>
      </c>
      <c r="K24" s="40" t="s">
        <v>1519</v>
      </c>
      <c r="L24" s="40"/>
      <c r="M24" s="40"/>
      <c r="N24" s="64"/>
      <c r="O24" s="51"/>
      <c r="P24" s="41"/>
      <c r="Q24" s="41"/>
      <c r="R24" s="44"/>
      <c r="S24" s="45"/>
      <c r="T24" s="41"/>
      <c r="U24" s="41"/>
      <c r="V24" s="41"/>
      <c r="W24" s="41"/>
      <c r="X24" s="41"/>
      <c r="Y24" s="41"/>
      <c r="Z24" s="51"/>
      <c r="AA24" s="40"/>
      <c r="AB24" s="43"/>
      <c r="AC24" s="41"/>
      <c r="AD24" s="41"/>
      <c r="AE24" s="41"/>
      <c r="AF24" s="41"/>
      <c r="AG24" s="41"/>
      <c r="AH24" s="41"/>
      <c r="AI24" s="41"/>
      <c r="AJ24" s="41"/>
      <c r="AK24" s="41"/>
      <c r="AL24" s="41"/>
      <c r="AM24" s="41"/>
      <c r="AN24" s="40">
        <v>923</v>
      </c>
      <c r="AO24" s="43">
        <v>42366</v>
      </c>
      <c r="AP24" s="41" t="s">
        <v>1156</v>
      </c>
      <c r="AQ24" s="40"/>
      <c r="AR24" s="40"/>
      <c r="AS24" s="40"/>
      <c r="AT24" s="40"/>
      <c r="AU24" s="40"/>
      <c r="AV24" s="40"/>
      <c r="AW24" s="40"/>
      <c r="AX24" s="40"/>
      <c r="AY24" s="40"/>
      <c r="AZ24" s="40"/>
      <c r="BA24" s="51"/>
      <c r="BB24" s="40"/>
      <c r="BC24" s="40"/>
      <c r="BD24" s="40"/>
      <c r="BE24" s="51"/>
      <c r="BF24" s="51">
        <v>45273</v>
      </c>
      <c r="BG24" s="40" t="s">
        <v>7028</v>
      </c>
      <c r="BH24" s="51">
        <v>45287</v>
      </c>
      <c r="BI24" s="841" t="s">
        <v>7029</v>
      </c>
      <c r="BJ24" s="125" t="s">
        <v>4704</v>
      </c>
      <c r="BK24" s="247">
        <v>45544</v>
      </c>
    </row>
    <row r="25" spans="1:63" s="160" customFormat="1" ht="42" customHeight="1">
      <c r="A25" s="63" t="s">
        <v>10162</v>
      </c>
      <c r="B25" s="1025">
        <v>43488</v>
      </c>
      <c r="C25" s="92"/>
      <c r="D25" s="89">
        <v>17</v>
      </c>
      <c r="E25" s="158" t="s">
        <v>10163</v>
      </c>
      <c r="F25" s="1026" t="s">
        <v>2716</v>
      </c>
      <c r="G25" s="158" t="s">
        <v>604</v>
      </c>
      <c r="H25" s="63" t="s">
        <v>2666</v>
      </c>
      <c r="I25" s="158" t="s">
        <v>69</v>
      </c>
      <c r="J25" s="91" t="s">
        <v>70</v>
      </c>
      <c r="K25" s="158" t="s">
        <v>4887</v>
      </c>
      <c r="L25" s="158" t="s">
        <v>325</v>
      </c>
      <c r="M25" s="158"/>
      <c r="N25" s="1028"/>
      <c r="O25" s="1029"/>
      <c r="P25" s="91"/>
      <c r="Q25" s="91"/>
      <c r="R25" s="1030"/>
      <c r="S25" s="1530" t="s">
        <v>10164</v>
      </c>
      <c r="T25" s="91"/>
      <c r="U25" s="91"/>
      <c r="V25" s="91"/>
      <c r="W25" s="91"/>
      <c r="X25" s="91"/>
      <c r="Y25" s="91"/>
      <c r="Z25" s="1029"/>
      <c r="AA25" s="158"/>
      <c r="AB25" s="1032"/>
      <c r="AC25" s="91"/>
      <c r="AD25" s="91"/>
      <c r="AE25" s="91"/>
      <c r="AF25" s="91"/>
      <c r="AG25" s="91"/>
      <c r="AH25" s="91"/>
      <c r="AI25" s="91"/>
      <c r="AJ25" s="91"/>
      <c r="AK25" s="91"/>
      <c r="AL25" s="91"/>
      <c r="AM25" s="91"/>
      <c r="AN25" s="158">
        <v>220</v>
      </c>
      <c r="AO25" s="1032">
        <v>43594</v>
      </c>
      <c r="AP25" s="91" t="s">
        <v>1156</v>
      </c>
      <c r="AQ25" s="158" t="s">
        <v>1153</v>
      </c>
      <c r="AR25" s="1029">
        <v>43589</v>
      </c>
      <c r="AS25" s="158"/>
      <c r="AT25" s="158"/>
      <c r="AU25" s="158"/>
      <c r="AV25" s="158"/>
      <c r="AW25" s="158"/>
      <c r="AX25" s="158"/>
      <c r="AY25" s="158"/>
      <c r="AZ25" s="158"/>
      <c r="BA25" s="1029"/>
      <c r="BB25" s="158"/>
      <c r="BC25" s="158"/>
      <c r="BD25" s="158"/>
      <c r="BE25" s="1029"/>
      <c r="BF25" s="1029"/>
      <c r="BG25" s="158"/>
      <c r="BH25" s="1029"/>
      <c r="BI25" s="845" t="s">
        <v>10165</v>
      </c>
      <c r="BJ25" s="139" t="s">
        <v>4704</v>
      </c>
      <c r="BK25" s="1507">
        <v>45897</v>
      </c>
    </row>
    <row r="26" spans="1:63" s="160" customFormat="1" ht="51">
      <c r="A26" s="63" t="s">
        <v>9403</v>
      </c>
      <c r="B26" s="1025" t="s">
        <v>9404</v>
      </c>
      <c r="C26" s="92">
        <v>92</v>
      </c>
      <c r="D26" s="89">
        <v>20</v>
      </c>
      <c r="E26" s="158" t="s">
        <v>4896</v>
      </c>
      <c r="F26" s="91" t="s">
        <v>4897</v>
      </c>
      <c r="G26" s="1029" t="s">
        <v>949</v>
      </c>
      <c r="H26" s="1152" t="s">
        <v>950</v>
      </c>
      <c r="I26" s="158" t="s">
        <v>69</v>
      </c>
      <c r="J26" s="91" t="s">
        <v>142</v>
      </c>
      <c r="K26" s="1029" t="s">
        <v>100</v>
      </c>
      <c r="L26" s="158" t="s">
        <v>120</v>
      </c>
      <c r="M26" s="158"/>
      <c r="N26" s="1028">
        <v>108087</v>
      </c>
      <c r="O26" s="1029">
        <v>43539</v>
      </c>
      <c r="P26" s="91" t="s">
        <v>720</v>
      </c>
      <c r="Q26" s="91" t="s">
        <v>720</v>
      </c>
      <c r="R26" s="1030" t="s">
        <v>4898</v>
      </c>
      <c r="S26" s="1031">
        <v>43566</v>
      </c>
      <c r="T26" s="91" t="s">
        <v>720</v>
      </c>
      <c r="U26" s="91" t="s">
        <v>720</v>
      </c>
      <c r="V26" s="91" t="s">
        <v>720</v>
      </c>
      <c r="W26" s="91" t="s">
        <v>720</v>
      </c>
      <c r="X26" s="91" t="s">
        <v>720</v>
      </c>
      <c r="Y26" s="91" t="s">
        <v>720</v>
      </c>
      <c r="Z26" s="1029">
        <v>43606</v>
      </c>
      <c r="AA26" s="158" t="s">
        <v>4803</v>
      </c>
      <c r="AB26" s="1032">
        <v>43678</v>
      </c>
      <c r="AC26" s="91">
        <v>1.0900000000000001</v>
      </c>
      <c r="AD26" s="91">
        <v>0.72</v>
      </c>
      <c r="AE26" s="91">
        <v>1.0999999999999999E-2</v>
      </c>
      <c r="AF26" s="91" t="s">
        <v>1153</v>
      </c>
      <c r="AG26" s="91" t="s">
        <v>1153</v>
      </c>
      <c r="AH26" s="91"/>
      <c r="AI26" s="91"/>
      <c r="AJ26" s="91"/>
      <c r="AK26" s="91">
        <v>287</v>
      </c>
      <c r="AL26" s="1032">
        <v>44991</v>
      </c>
      <c r="AM26" s="91"/>
      <c r="AN26" s="158">
        <v>612</v>
      </c>
      <c r="AO26" s="1032">
        <v>43711</v>
      </c>
      <c r="AP26" s="91" t="s">
        <v>1156</v>
      </c>
      <c r="AQ26" s="158" t="s">
        <v>1153</v>
      </c>
      <c r="AR26" s="1029">
        <v>44358</v>
      </c>
      <c r="AS26" s="1029">
        <v>44376</v>
      </c>
      <c r="AT26" s="158"/>
      <c r="AU26" s="158"/>
      <c r="AV26" s="158"/>
      <c r="AW26" s="158"/>
      <c r="AX26" s="158"/>
      <c r="AY26" s="158"/>
      <c r="AZ26" s="158"/>
      <c r="BA26" s="1029"/>
      <c r="BB26" s="158"/>
      <c r="BC26" s="158"/>
      <c r="BD26" s="158"/>
      <c r="BE26" s="1029"/>
      <c r="BF26" s="158"/>
      <c r="BG26" s="158"/>
      <c r="BH26" s="158"/>
      <c r="BI26" s="845" t="s">
        <v>9405</v>
      </c>
      <c r="BJ26" s="139" t="s">
        <v>7069</v>
      </c>
      <c r="BK26" s="1507">
        <v>45797</v>
      </c>
    </row>
    <row r="27" spans="1:63" ht="38.25">
      <c r="A27" s="33" t="s">
        <v>4899</v>
      </c>
      <c r="B27" s="61" t="s">
        <v>4900</v>
      </c>
      <c r="C27" s="219">
        <v>59</v>
      </c>
      <c r="D27" s="35">
        <v>21</v>
      </c>
      <c r="E27" s="40" t="s">
        <v>4901</v>
      </c>
      <c r="F27" s="41">
        <v>4137099</v>
      </c>
      <c r="G27" s="51" t="s">
        <v>1279</v>
      </c>
      <c r="H27" s="225" t="s">
        <v>4902</v>
      </c>
      <c r="I27" s="40" t="s">
        <v>69</v>
      </c>
      <c r="J27" s="41" t="s">
        <v>90</v>
      </c>
      <c r="K27" s="51" t="s">
        <v>4903</v>
      </c>
      <c r="L27" s="40" t="s">
        <v>4210</v>
      </c>
      <c r="M27" s="40" t="s">
        <v>4836</v>
      </c>
      <c r="N27" s="64">
        <v>108087</v>
      </c>
      <c r="O27" s="51">
        <v>43524</v>
      </c>
      <c r="P27" s="41" t="s">
        <v>720</v>
      </c>
      <c r="Q27" s="41" t="s">
        <v>720</v>
      </c>
      <c r="R27" s="44" t="s">
        <v>4904</v>
      </c>
      <c r="S27" s="45">
        <v>43566</v>
      </c>
      <c r="T27" s="41" t="s">
        <v>720</v>
      </c>
      <c r="U27" s="41" t="s">
        <v>720</v>
      </c>
      <c r="V27" s="41" t="s">
        <v>720</v>
      </c>
      <c r="W27" s="41" t="s">
        <v>720</v>
      </c>
      <c r="X27" s="41" t="s">
        <v>720</v>
      </c>
      <c r="Y27" s="41" t="s">
        <v>720</v>
      </c>
      <c r="Z27" s="51">
        <v>43605</v>
      </c>
      <c r="AA27" s="40" t="s">
        <v>4803</v>
      </c>
      <c r="AB27" s="43">
        <v>43613</v>
      </c>
      <c r="AC27" s="41">
        <v>0.63</v>
      </c>
      <c r="AD27" s="41">
        <v>0.42</v>
      </c>
      <c r="AE27" s="41">
        <v>5.8000000000000003E-2</v>
      </c>
      <c r="AF27" s="41"/>
      <c r="AG27" s="41"/>
      <c r="AH27" s="223"/>
      <c r="AI27" s="223"/>
      <c r="AJ27" s="41"/>
      <c r="AK27" s="41"/>
      <c r="AL27" s="41"/>
      <c r="AM27" s="41"/>
      <c r="AN27" s="40">
        <v>476</v>
      </c>
      <c r="AO27" s="43">
        <v>43663</v>
      </c>
      <c r="AP27" s="41" t="s">
        <v>1156</v>
      </c>
      <c r="AQ27" s="40"/>
      <c r="AR27" s="51">
        <v>43689</v>
      </c>
      <c r="AS27" s="51">
        <v>43705</v>
      </c>
      <c r="AT27" s="40" t="s">
        <v>1153</v>
      </c>
      <c r="AU27" s="40" t="s">
        <v>1153</v>
      </c>
      <c r="AV27" s="40" t="s">
        <v>1153</v>
      </c>
      <c r="AW27" s="40" t="s">
        <v>1153</v>
      </c>
      <c r="AX27" s="40" t="s">
        <v>1153</v>
      </c>
      <c r="AY27" s="40" t="s">
        <v>1153</v>
      </c>
      <c r="AZ27" s="40" t="s">
        <v>1153</v>
      </c>
      <c r="BA27" s="40" t="s">
        <v>1153</v>
      </c>
      <c r="BB27" s="40" t="s">
        <v>1153</v>
      </c>
      <c r="BC27" s="40" t="s">
        <v>1153</v>
      </c>
      <c r="BD27" s="40" t="s">
        <v>11329</v>
      </c>
      <c r="BE27" s="51">
        <v>45120</v>
      </c>
      <c r="BF27" s="51">
        <v>45033</v>
      </c>
      <c r="BG27" s="40" t="s">
        <v>11330</v>
      </c>
      <c r="BH27" s="51">
        <v>45072</v>
      </c>
      <c r="BI27" s="843" t="s">
        <v>11331</v>
      </c>
      <c r="BJ27" s="125" t="s">
        <v>7270</v>
      </c>
      <c r="BK27" s="247">
        <v>46017</v>
      </c>
    </row>
    <row r="28" spans="1:63" ht="25.5">
      <c r="A28" s="33" t="s">
        <v>4905</v>
      </c>
      <c r="B28" s="61" t="s">
        <v>4906</v>
      </c>
      <c r="C28" s="219">
        <v>52</v>
      </c>
      <c r="D28" s="35">
        <v>22</v>
      </c>
      <c r="E28" s="40" t="s">
        <v>4907</v>
      </c>
      <c r="F28" s="41" t="s">
        <v>4908</v>
      </c>
      <c r="G28" s="51" t="s">
        <v>474</v>
      </c>
      <c r="H28" s="225" t="s">
        <v>262</v>
      </c>
      <c r="I28" s="40" t="s">
        <v>69</v>
      </c>
      <c r="J28" s="41" t="s">
        <v>90</v>
      </c>
      <c r="K28" s="51" t="s">
        <v>4909</v>
      </c>
      <c r="L28" s="40" t="s">
        <v>427</v>
      </c>
      <c r="M28" s="40" t="s">
        <v>427</v>
      </c>
      <c r="N28" s="64">
        <v>108087</v>
      </c>
      <c r="O28" s="51">
        <v>43545</v>
      </c>
      <c r="P28" s="41" t="s">
        <v>720</v>
      </c>
      <c r="Q28" s="41" t="s">
        <v>720</v>
      </c>
      <c r="R28" s="44" t="s">
        <v>1224</v>
      </c>
      <c r="S28" s="45">
        <v>43564</v>
      </c>
      <c r="T28" s="41" t="s">
        <v>720</v>
      </c>
      <c r="U28" s="41" t="s">
        <v>720</v>
      </c>
      <c r="V28" s="41" t="s">
        <v>720</v>
      </c>
      <c r="W28" s="41" t="s">
        <v>720</v>
      </c>
      <c r="X28" s="41" t="s">
        <v>720</v>
      </c>
      <c r="Y28" s="41" t="s">
        <v>720</v>
      </c>
      <c r="Z28" s="51">
        <v>43592</v>
      </c>
      <c r="AA28" s="51" t="s">
        <v>4910</v>
      </c>
      <c r="AB28" s="43">
        <v>43608</v>
      </c>
      <c r="AC28" s="41"/>
      <c r="AD28" s="41"/>
      <c r="AE28" s="41"/>
      <c r="AF28" s="41"/>
      <c r="AG28" s="41"/>
      <c r="AH28" s="41"/>
      <c r="AI28" s="41"/>
      <c r="AJ28" s="41"/>
      <c r="AK28" s="43"/>
      <c r="AL28" s="41"/>
      <c r="AM28" s="43"/>
      <c r="AN28" s="40">
        <v>399</v>
      </c>
      <c r="AO28" s="43">
        <v>43642</v>
      </c>
      <c r="AP28" s="41" t="s">
        <v>1156</v>
      </c>
      <c r="AQ28" s="40"/>
      <c r="AR28" s="40"/>
      <c r="AS28" s="40"/>
      <c r="AT28" s="40"/>
      <c r="AU28" s="40"/>
      <c r="AV28" s="40"/>
      <c r="AW28" s="40"/>
      <c r="AX28" s="40"/>
      <c r="AY28" s="40"/>
      <c r="AZ28" s="40"/>
      <c r="BA28" s="40"/>
      <c r="BB28" s="40"/>
      <c r="BC28" s="40"/>
      <c r="BD28" s="40"/>
      <c r="BE28" s="40"/>
      <c r="BF28" s="40"/>
      <c r="BG28" s="40"/>
      <c r="BH28" s="40"/>
      <c r="BI28" s="841" t="s">
        <v>4911</v>
      </c>
    </row>
    <row r="29" spans="1:63" ht="47.25" customHeight="1">
      <c r="A29" s="33" t="s">
        <v>10618</v>
      </c>
      <c r="B29" s="61" t="s">
        <v>10617</v>
      </c>
      <c r="C29" s="221">
        <v>169</v>
      </c>
      <c r="D29" s="35">
        <v>23</v>
      </c>
      <c r="E29" s="40" t="s">
        <v>4912</v>
      </c>
      <c r="F29" s="41">
        <v>1049632277</v>
      </c>
      <c r="G29" s="51" t="s">
        <v>584</v>
      </c>
      <c r="H29" s="225" t="s">
        <v>240</v>
      </c>
      <c r="I29" s="40" t="s">
        <v>69</v>
      </c>
      <c r="J29" s="41" t="s">
        <v>90</v>
      </c>
      <c r="K29" s="51" t="s">
        <v>100</v>
      </c>
      <c r="L29" s="40" t="s">
        <v>120</v>
      </c>
      <c r="M29" s="40"/>
      <c r="N29" s="64">
        <v>108100</v>
      </c>
      <c r="O29" s="51">
        <v>43551</v>
      </c>
      <c r="P29" s="41" t="s">
        <v>720</v>
      </c>
      <c r="Q29" s="41" t="s">
        <v>720</v>
      </c>
      <c r="R29" s="44" t="s">
        <v>4913</v>
      </c>
      <c r="S29" s="45">
        <v>43557</v>
      </c>
      <c r="T29" s="41" t="s">
        <v>720</v>
      </c>
      <c r="U29" s="41" t="s">
        <v>720</v>
      </c>
      <c r="V29" s="41" t="s">
        <v>720</v>
      </c>
      <c r="W29" s="41" t="s">
        <v>720</v>
      </c>
      <c r="X29" s="41" t="s">
        <v>720</v>
      </c>
      <c r="Y29" s="41" t="s">
        <v>720</v>
      </c>
      <c r="Z29" s="51">
        <v>43592</v>
      </c>
      <c r="AA29" s="40" t="s">
        <v>4233</v>
      </c>
      <c r="AB29" s="53" t="s">
        <v>4914</v>
      </c>
      <c r="AC29" s="41">
        <v>104.16</v>
      </c>
      <c r="AD29" s="41">
        <v>51.04</v>
      </c>
      <c r="AE29" s="41">
        <v>0.06</v>
      </c>
      <c r="AF29" s="41"/>
      <c r="AG29" s="41"/>
      <c r="AH29" s="41"/>
      <c r="AI29" s="41"/>
      <c r="AJ29" s="41"/>
      <c r="AK29" s="41"/>
      <c r="AL29" s="41"/>
      <c r="AM29" s="41"/>
      <c r="AN29" s="40">
        <v>988</v>
      </c>
      <c r="AO29" s="43">
        <v>43817</v>
      </c>
      <c r="AP29" s="41" t="s">
        <v>1156</v>
      </c>
      <c r="AQ29" s="40"/>
      <c r="AR29" s="51">
        <v>43847</v>
      </c>
      <c r="AS29" s="51">
        <v>43852</v>
      </c>
      <c r="AT29" s="40"/>
      <c r="AU29" s="40"/>
      <c r="AV29" s="40"/>
      <c r="AW29" s="40"/>
      <c r="AX29" s="40"/>
      <c r="AY29" s="40"/>
      <c r="AZ29" s="40"/>
      <c r="BA29" s="40"/>
      <c r="BB29" s="40"/>
      <c r="BC29" s="40"/>
      <c r="BD29" s="48" t="s">
        <v>10615</v>
      </c>
      <c r="BE29" s="61" t="s">
        <v>10616</v>
      </c>
      <c r="BF29" s="61" t="s">
        <v>10612</v>
      </c>
      <c r="BG29" s="48" t="s">
        <v>10614</v>
      </c>
      <c r="BH29" s="61" t="s">
        <v>10613</v>
      </c>
      <c r="BI29" s="843" t="s">
        <v>10619</v>
      </c>
      <c r="BJ29" s="188" t="s">
        <v>10607</v>
      </c>
    </row>
    <row r="30" spans="1:63" ht="25.5">
      <c r="A30" s="33" t="s">
        <v>4915</v>
      </c>
      <c r="B30" s="61" t="s">
        <v>4916</v>
      </c>
      <c r="C30" s="221">
        <v>157</v>
      </c>
      <c r="D30" s="35">
        <v>24</v>
      </c>
      <c r="E30" s="40" t="s">
        <v>4917</v>
      </c>
      <c r="F30" s="41">
        <v>17113958</v>
      </c>
      <c r="G30" s="51" t="s">
        <v>1064</v>
      </c>
      <c r="H30" s="225" t="s">
        <v>520</v>
      </c>
      <c r="I30" s="40" t="s">
        <v>69</v>
      </c>
      <c r="J30" s="41" t="s">
        <v>70</v>
      </c>
      <c r="K30" s="51" t="s">
        <v>100</v>
      </c>
      <c r="L30" s="40" t="s">
        <v>4210</v>
      </c>
      <c r="M30" s="40"/>
      <c r="N30" s="64">
        <v>108087</v>
      </c>
      <c r="O30" s="51">
        <v>43545</v>
      </c>
      <c r="P30" s="41" t="s">
        <v>720</v>
      </c>
      <c r="Q30" s="41" t="s">
        <v>720</v>
      </c>
      <c r="R30" s="44" t="s">
        <v>1569</v>
      </c>
      <c r="S30" s="45">
        <v>43580</v>
      </c>
      <c r="T30" s="41" t="s">
        <v>720</v>
      </c>
      <c r="U30" s="41" t="s">
        <v>720</v>
      </c>
      <c r="V30" s="41" t="s">
        <v>720</v>
      </c>
      <c r="W30" s="41" t="s">
        <v>720</v>
      </c>
      <c r="X30" s="41" t="s">
        <v>720</v>
      </c>
      <c r="Y30" s="41" t="s">
        <v>720</v>
      </c>
      <c r="Z30" s="51">
        <v>43607</v>
      </c>
      <c r="AA30" s="40" t="s">
        <v>4837</v>
      </c>
      <c r="AB30" s="43">
        <v>43683</v>
      </c>
      <c r="AC30" s="41">
        <v>43.73</v>
      </c>
      <c r="AD30" s="41">
        <v>15.31</v>
      </c>
      <c r="AE30" s="41">
        <v>2.1000000000000001E-2</v>
      </c>
      <c r="AF30" s="41"/>
      <c r="AG30" s="41"/>
      <c r="AH30" s="41"/>
      <c r="AI30" s="41"/>
      <c r="AJ30" s="41"/>
      <c r="AK30" s="41"/>
      <c r="AL30" s="41"/>
      <c r="AM30" s="43"/>
      <c r="AN30" s="40">
        <v>946</v>
      </c>
      <c r="AO30" s="43">
        <v>43811</v>
      </c>
      <c r="AP30" s="41" t="s">
        <v>1156</v>
      </c>
      <c r="AQ30" s="40"/>
      <c r="AR30" s="40"/>
      <c r="AS30" s="40"/>
      <c r="AT30" s="40"/>
      <c r="AU30" s="40"/>
      <c r="AV30" s="40"/>
      <c r="AW30" s="40"/>
      <c r="AX30" s="40"/>
      <c r="AY30" s="40"/>
      <c r="AZ30" s="40"/>
      <c r="BA30" s="40"/>
      <c r="BB30" s="40"/>
      <c r="BC30" s="40"/>
      <c r="BD30" s="40"/>
      <c r="BE30" s="40"/>
      <c r="BF30" s="40"/>
      <c r="BG30" s="40"/>
      <c r="BH30" s="40"/>
      <c r="BI30" s="57" t="s">
        <v>4918</v>
      </c>
    </row>
    <row r="31" spans="1:63" s="181" customFormat="1" ht="25.5">
      <c r="A31" s="33" t="s">
        <v>4919</v>
      </c>
      <c r="B31" s="61" t="s">
        <v>4920</v>
      </c>
      <c r="C31" s="219">
        <v>59</v>
      </c>
      <c r="D31" s="35">
        <v>25</v>
      </c>
      <c r="E31" s="40" t="s">
        <v>4921</v>
      </c>
      <c r="F31" s="41">
        <v>51771232</v>
      </c>
      <c r="G31" s="51" t="s">
        <v>474</v>
      </c>
      <c r="H31" s="225" t="s">
        <v>3015</v>
      </c>
      <c r="I31" s="40" t="s">
        <v>69</v>
      </c>
      <c r="J31" s="41" t="s">
        <v>90</v>
      </c>
      <c r="K31" s="51" t="s">
        <v>100</v>
      </c>
      <c r="L31" s="40" t="s">
        <v>3190</v>
      </c>
      <c r="M31" s="40" t="s">
        <v>4843</v>
      </c>
      <c r="N31" s="64">
        <v>108087</v>
      </c>
      <c r="O31" s="51">
        <v>43160</v>
      </c>
      <c r="P31" s="41" t="s">
        <v>720</v>
      </c>
      <c r="Q31" s="41" t="s">
        <v>720</v>
      </c>
      <c r="R31" s="44" t="s">
        <v>1420</v>
      </c>
      <c r="S31" s="45">
        <v>43557</v>
      </c>
      <c r="T31" s="41" t="s">
        <v>720</v>
      </c>
      <c r="U31" s="41" t="s">
        <v>720</v>
      </c>
      <c r="V31" s="41" t="s">
        <v>720</v>
      </c>
      <c r="W31" s="41" t="s">
        <v>720</v>
      </c>
      <c r="X31" s="41" t="s">
        <v>720</v>
      </c>
      <c r="Y31" s="41" t="s">
        <v>720</v>
      </c>
      <c r="Z31" s="51">
        <v>43589</v>
      </c>
      <c r="AA31" s="40" t="s">
        <v>4910</v>
      </c>
      <c r="AB31" s="43">
        <v>43612</v>
      </c>
      <c r="AC31" s="41">
        <v>0.03</v>
      </c>
      <c r="AD31" s="41">
        <v>6.3E-3</v>
      </c>
      <c r="AE31" s="41">
        <v>4.7999999999999996E-3</v>
      </c>
      <c r="AF31" s="41"/>
      <c r="AG31" s="41"/>
      <c r="AH31" s="41"/>
      <c r="AI31" s="41"/>
      <c r="AJ31" s="41"/>
      <c r="AK31" s="43"/>
      <c r="AL31" s="41"/>
      <c r="AM31" s="43"/>
      <c r="AN31" s="40">
        <v>477</v>
      </c>
      <c r="AO31" s="43">
        <v>43663</v>
      </c>
      <c r="AP31" s="41" t="s">
        <v>1156</v>
      </c>
      <c r="AQ31" s="40"/>
      <c r="AR31" s="40"/>
      <c r="AS31" s="40"/>
      <c r="AT31" s="40"/>
      <c r="AU31" s="40"/>
      <c r="AV31" s="40"/>
      <c r="AW31" s="40"/>
      <c r="AX31" s="40"/>
      <c r="AY31" s="40"/>
      <c r="AZ31" s="40"/>
      <c r="BA31" s="40"/>
      <c r="BB31" s="40"/>
      <c r="BC31" s="40"/>
      <c r="BD31" s="40"/>
      <c r="BE31" s="40"/>
      <c r="BF31" s="40"/>
      <c r="BG31" s="40"/>
      <c r="BH31" s="40"/>
      <c r="BI31" s="843" t="s">
        <v>4810</v>
      </c>
      <c r="BJ31" s="846"/>
      <c r="BK31" s="846"/>
    </row>
    <row r="32" spans="1:63" ht="41.25" customHeight="1">
      <c r="A32" s="33" t="s">
        <v>4922</v>
      </c>
      <c r="B32" s="61" t="s">
        <v>4923</v>
      </c>
      <c r="C32" s="219">
        <v>58</v>
      </c>
      <c r="D32" s="35">
        <v>26</v>
      </c>
      <c r="E32" s="40" t="s">
        <v>4924</v>
      </c>
      <c r="F32" s="41">
        <v>23606822</v>
      </c>
      <c r="G32" s="51" t="s">
        <v>293</v>
      </c>
      <c r="H32" s="225" t="s">
        <v>294</v>
      </c>
      <c r="I32" s="40" t="s">
        <v>69</v>
      </c>
      <c r="J32" s="41" t="s">
        <v>70</v>
      </c>
      <c r="K32" s="51" t="s">
        <v>100</v>
      </c>
      <c r="L32" s="40" t="s">
        <v>1308</v>
      </c>
      <c r="M32" s="40" t="s">
        <v>1308</v>
      </c>
      <c r="N32" s="64">
        <v>151496</v>
      </c>
      <c r="O32" s="51">
        <v>43552</v>
      </c>
      <c r="P32" s="41" t="s">
        <v>720</v>
      </c>
      <c r="Q32" s="41" t="s">
        <v>720</v>
      </c>
      <c r="R32" s="44" t="s">
        <v>4925</v>
      </c>
      <c r="S32" s="45">
        <v>43564</v>
      </c>
      <c r="T32" s="41" t="s">
        <v>720</v>
      </c>
      <c r="U32" s="41" t="s">
        <v>720</v>
      </c>
      <c r="V32" s="41" t="s">
        <v>720</v>
      </c>
      <c r="W32" s="41" t="s">
        <v>720</v>
      </c>
      <c r="X32" s="41" t="s">
        <v>720</v>
      </c>
      <c r="Y32" s="41" t="s">
        <v>720</v>
      </c>
      <c r="Z32" s="51">
        <v>43592</v>
      </c>
      <c r="AA32" s="40" t="s">
        <v>4803</v>
      </c>
      <c r="AB32" s="43">
        <v>43605</v>
      </c>
      <c r="AC32" s="41">
        <v>144.9</v>
      </c>
      <c r="AD32" s="41">
        <v>81.14</v>
      </c>
      <c r="AE32" s="41">
        <v>38.33</v>
      </c>
      <c r="AF32" s="41"/>
      <c r="AG32" s="41"/>
      <c r="AH32" s="41"/>
      <c r="AI32" s="41"/>
      <c r="AJ32" s="41"/>
      <c r="AK32" s="41"/>
      <c r="AL32" s="41"/>
      <c r="AM32" s="41"/>
      <c r="AN32" s="40">
        <v>473</v>
      </c>
      <c r="AO32" s="43">
        <v>43663</v>
      </c>
      <c r="AP32" s="41" t="s">
        <v>1156</v>
      </c>
      <c r="AQ32" s="40"/>
      <c r="AR32" s="51">
        <v>43663</v>
      </c>
      <c r="AS32" s="40"/>
      <c r="AT32" s="40"/>
      <c r="AU32" s="40"/>
      <c r="AV32" s="40"/>
      <c r="AW32" s="40"/>
      <c r="AX32" s="40"/>
      <c r="AY32" s="40"/>
      <c r="AZ32" s="40" t="s">
        <v>4926</v>
      </c>
      <c r="BA32" s="51">
        <v>43733</v>
      </c>
      <c r="BB32" s="40"/>
      <c r="BC32" s="40"/>
      <c r="BD32" s="40">
        <v>848</v>
      </c>
      <c r="BE32" s="51">
        <v>43783</v>
      </c>
      <c r="BF32" s="40"/>
      <c r="BG32" s="40"/>
      <c r="BH32" s="40"/>
      <c r="BI32" s="845" t="s">
        <v>7998</v>
      </c>
    </row>
    <row r="33" spans="1:63" s="181" customFormat="1" ht="33.75" customHeight="1">
      <c r="A33" s="253" t="s">
        <v>11844</v>
      </c>
      <c r="B33" s="176" t="s">
        <v>11845</v>
      </c>
      <c r="C33" s="219">
        <v>79</v>
      </c>
      <c r="D33" s="173">
        <v>27</v>
      </c>
      <c r="E33" s="174" t="s">
        <v>4927</v>
      </c>
      <c r="F33" s="171">
        <v>41790752</v>
      </c>
      <c r="G33" s="172" t="s">
        <v>1279</v>
      </c>
      <c r="H33" s="296" t="s">
        <v>4928</v>
      </c>
      <c r="I33" s="174" t="s">
        <v>69</v>
      </c>
      <c r="J33" s="171" t="s">
        <v>70</v>
      </c>
      <c r="K33" s="172" t="s">
        <v>3159</v>
      </c>
      <c r="L33" s="174" t="s">
        <v>1308</v>
      </c>
      <c r="M33" s="174" t="s">
        <v>1308</v>
      </c>
      <c r="N33" s="297">
        <v>108087</v>
      </c>
      <c r="O33" s="172">
        <v>43558</v>
      </c>
      <c r="P33" s="171" t="s">
        <v>720</v>
      </c>
      <c r="Q33" s="171" t="s">
        <v>720</v>
      </c>
      <c r="R33" s="1145" t="s">
        <v>11846</v>
      </c>
      <c r="S33" s="1139" t="s">
        <v>11847</v>
      </c>
      <c r="T33" s="171" t="s">
        <v>720</v>
      </c>
      <c r="U33" s="171" t="s">
        <v>720</v>
      </c>
      <c r="V33" s="171" t="s">
        <v>720</v>
      </c>
      <c r="W33" s="171" t="s">
        <v>720</v>
      </c>
      <c r="X33" s="171" t="s">
        <v>720</v>
      </c>
      <c r="Y33" s="171" t="s">
        <v>720</v>
      </c>
      <c r="Z33" s="172">
        <v>43605</v>
      </c>
      <c r="AA33" s="174" t="s">
        <v>4803</v>
      </c>
      <c r="AB33" s="179">
        <v>43672</v>
      </c>
      <c r="AC33" s="171">
        <v>135.43</v>
      </c>
      <c r="AD33" s="171">
        <v>47.4</v>
      </c>
      <c r="AE33" s="171">
        <v>5.0000000000000001E-3</v>
      </c>
      <c r="AF33" s="179" t="s">
        <v>1153</v>
      </c>
      <c r="AG33" s="179" t="s">
        <v>1153</v>
      </c>
      <c r="AH33" s="179" t="s">
        <v>1153</v>
      </c>
      <c r="AI33" s="179" t="s">
        <v>1153</v>
      </c>
      <c r="AJ33" s="179" t="s">
        <v>1153</v>
      </c>
      <c r="AK33" s="998" t="s">
        <v>11843</v>
      </c>
      <c r="AL33" s="171" t="s">
        <v>1153</v>
      </c>
      <c r="AM33" s="179" t="s">
        <v>1153</v>
      </c>
      <c r="AN33" s="174">
        <v>561</v>
      </c>
      <c r="AO33" s="179">
        <v>43692</v>
      </c>
      <c r="AP33" s="171" t="s">
        <v>1156</v>
      </c>
      <c r="AQ33" s="174"/>
      <c r="AR33" s="172">
        <v>43963</v>
      </c>
      <c r="AS33" s="174"/>
      <c r="AT33" s="174"/>
      <c r="AU33" s="174"/>
      <c r="AV33" s="174"/>
      <c r="AW33" s="174"/>
      <c r="AX33" s="174"/>
      <c r="AY33" s="174"/>
      <c r="AZ33" s="174"/>
      <c r="BA33" s="174"/>
      <c r="BB33" s="174"/>
      <c r="BC33" s="174"/>
      <c r="BD33" s="174"/>
      <c r="BE33" s="174"/>
      <c r="BF33" s="174"/>
      <c r="BG33" s="174"/>
      <c r="BH33" s="174"/>
      <c r="BI33" s="255" t="s">
        <v>11848</v>
      </c>
      <c r="BJ33" s="846" t="s">
        <v>4704</v>
      </c>
      <c r="BK33" s="1023">
        <v>46108</v>
      </c>
    </row>
    <row r="34" spans="1:63" ht="36.75" customHeight="1">
      <c r="A34" s="33" t="s">
        <v>4929</v>
      </c>
      <c r="B34" s="61">
        <v>43546</v>
      </c>
      <c r="C34" s="222">
        <v>16</v>
      </c>
      <c r="D34" s="35">
        <v>28</v>
      </c>
      <c r="E34" s="40" t="s">
        <v>4930</v>
      </c>
      <c r="F34" s="41">
        <v>21218661</v>
      </c>
      <c r="G34" s="51" t="s">
        <v>108</v>
      </c>
      <c r="H34" s="225" t="s">
        <v>642</v>
      </c>
      <c r="I34" s="40" t="s">
        <v>69</v>
      </c>
      <c r="J34" s="41" t="s">
        <v>90</v>
      </c>
      <c r="K34" s="51" t="s">
        <v>4931</v>
      </c>
      <c r="L34" s="40" t="s">
        <v>325</v>
      </c>
      <c r="M34" s="40"/>
      <c r="N34" s="64">
        <v>303426</v>
      </c>
      <c r="O34" s="51">
        <v>43545</v>
      </c>
      <c r="P34" s="41" t="s">
        <v>720</v>
      </c>
      <c r="Q34" s="41" t="s">
        <v>720</v>
      </c>
      <c r="R34" s="44" t="s">
        <v>4932</v>
      </c>
      <c r="S34" s="45">
        <v>43579</v>
      </c>
      <c r="T34" s="41" t="s">
        <v>720</v>
      </c>
      <c r="U34" s="41" t="s">
        <v>720</v>
      </c>
      <c r="V34" s="41" t="s">
        <v>720</v>
      </c>
      <c r="W34" s="41" t="s">
        <v>720</v>
      </c>
      <c r="X34" s="41" t="s">
        <v>720</v>
      </c>
      <c r="Y34" s="41" t="s">
        <v>720</v>
      </c>
      <c r="Z34" s="229">
        <v>43607</v>
      </c>
      <c r="AA34" s="40" t="s">
        <v>4803</v>
      </c>
      <c r="AB34" s="43">
        <v>43616</v>
      </c>
      <c r="AC34" s="41">
        <v>0.15</v>
      </c>
      <c r="AD34" s="41">
        <v>0.96299999999999997</v>
      </c>
      <c r="AE34" s="41" t="s">
        <v>720</v>
      </c>
      <c r="AF34" s="41"/>
      <c r="AG34" s="41"/>
      <c r="AH34" s="41"/>
      <c r="AI34" s="41"/>
      <c r="AJ34" s="41"/>
      <c r="AK34" s="43"/>
      <c r="AL34" s="41"/>
      <c r="AM34" s="41"/>
      <c r="AN34" s="40">
        <v>125</v>
      </c>
      <c r="AO34" s="43">
        <v>43902</v>
      </c>
      <c r="AP34" s="41"/>
      <c r="AQ34" s="267" t="s">
        <v>1156</v>
      </c>
      <c r="AR34" s="40"/>
      <c r="AS34" s="40"/>
      <c r="AT34" s="40"/>
      <c r="AU34" s="40"/>
      <c r="AV34" s="40"/>
      <c r="AW34" s="40"/>
      <c r="AX34" s="40"/>
      <c r="AY34" s="40"/>
      <c r="AZ34" s="40"/>
      <c r="BA34" s="40"/>
      <c r="BB34" s="40"/>
      <c r="BC34" s="40"/>
      <c r="BD34" s="40"/>
      <c r="BE34" s="40"/>
      <c r="BF34" s="40"/>
      <c r="BG34" s="40"/>
      <c r="BH34" s="40"/>
      <c r="BI34" s="57"/>
    </row>
    <row r="35" spans="1:63" s="181" customFormat="1" ht="33.75" customHeight="1">
      <c r="A35" s="253" t="s">
        <v>4933</v>
      </c>
      <c r="B35" s="176" t="s">
        <v>4934</v>
      </c>
      <c r="C35" s="219">
        <v>87</v>
      </c>
      <c r="D35" s="173">
        <v>29</v>
      </c>
      <c r="E35" s="174" t="s">
        <v>4935</v>
      </c>
      <c r="F35" s="171">
        <v>4286016</v>
      </c>
      <c r="G35" s="172" t="s">
        <v>1064</v>
      </c>
      <c r="H35" s="296" t="s">
        <v>661</v>
      </c>
      <c r="I35" s="174" t="s">
        <v>69</v>
      </c>
      <c r="J35" s="171" t="s">
        <v>90</v>
      </c>
      <c r="K35" s="172" t="s">
        <v>4936</v>
      </c>
      <c r="L35" s="174" t="s">
        <v>4210</v>
      </c>
      <c r="M35" s="174"/>
      <c r="N35" s="297">
        <v>108087</v>
      </c>
      <c r="O35" s="172">
        <v>43536</v>
      </c>
      <c r="P35" s="171" t="s">
        <v>720</v>
      </c>
      <c r="Q35" s="171" t="s">
        <v>720</v>
      </c>
      <c r="R35" s="1145" t="s">
        <v>4937</v>
      </c>
      <c r="S35" s="1139">
        <v>43595</v>
      </c>
      <c r="T35" s="171" t="s">
        <v>720</v>
      </c>
      <c r="U35" s="171" t="s">
        <v>720</v>
      </c>
      <c r="V35" s="171" t="s">
        <v>720</v>
      </c>
      <c r="W35" s="171" t="s">
        <v>720</v>
      </c>
      <c r="X35" s="171" t="s">
        <v>720</v>
      </c>
      <c r="Y35" s="171" t="s">
        <v>720</v>
      </c>
      <c r="Z35" s="172">
        <v>43626</v>
      </c>
      <c r="AA35" s="174" t="s">
        <v>4938</v>
      </c>
      <c r="AB35" s="179">
        <v>43644</v>
      </c>
      <c r="AC35" s="171">
        <v>0.1</v>
      </c>
      <c r="AD35" s="171">
        <v>0.05</v>
      </c>
      <c r="AE35" s="171">
        <v>0.02</v>
      </c>
      <c r="AF35" s="179"/>
      <c r="AG35" s="179"/>
      <c r="AH35" s="179"/>
      <c r="AI35" s="179"/>
      <c r="AJ35" s="179"/>
      <c r="AK35" s="998"/>
      <c r="AL35" s="171"/>
      <c r="AM35" s="179"/>
      <c r="AN35" s="174">
        <v>661</v>
      </c>
      <c r="AO35" s="179">
        <v>43726</v>
      </c>
      <c r="AP35" s="171" t="s">
        <v>1156</v>
      </c>
      <c r="AQ35" s="174"/>
      <c r="AR35" s="172"/>
      <c r="AS35" s="174"/>
      <c r="AT35" s="174"/>
      <c r="AU35" s="174"/>
      <c r="AV35" s="174"/>
      <c r="AW35" s="174"/>
      <c r="AX35" s="174"/>
      <c r="AY35" s="174"/>
      <c r="AZ35" s="174" t="s">
        <v>4939</v>
      </c>
      <c r="BA35" s="174">
        <v>43815</v>
      </c>
      <c r="BB35" s="174" t="s">
        <v>4940</v>
      </c>
      <c r="BC35" s="174">
        <v>43896</v>
      </c>
      <c r="BD35" s="174" t="s">
        <v>4941</v>
      </c>
      <c r="BE35" s="174"/>
      <c r="BF35" s="174"/>
      <c r="BG35" s="174"/>
      <c r="BH35" s="174"/>
      <c r="BI35" s="255" t="s">
        <v>12492</v>
      </c>
      <c r="BJ35" s="846" t="s">
        <v>1986</v>
      </c>
      <c r="BK35" s="1023">
        <v>46183</v>
      </c>
    </row>
    <row r="36" spans="1:63" ht="25.5">
      <c r="A36" s="33" t="s">
        <v>4942</v>
      </c>
      <c r="B36" s="61" t="s">
        <v>4943</v>
      </c>
      <c r="C36" s="219">
        <v>45</v>
      </c>
      <c r="D36" s="35">
        <v>30</v>
      </c>
      <c r="E36" s="40" t="s">
        <v>4944</v>
      </c>
      <c r="F36" s="41" t="s">
        <v>4945</v>
      </c>
      <c r="G36" s="51" t="s">
        <v>193</v>
      </c>
      <c r="H36" s="225" t="s">
        <v>4946</v>
      </c>
      <c r="I36" s="40" t="s">
        <v>69</v>
      </c>
      <c r="J36" s="41" t="s">
        <v>90</v>
      </c>
      <c r="K36" s="51" t="s">
        <v>4947</v>
      </c>
      <c r="L36" s="40" t="s">
        <v>325</v>
      </c>
      <c r="M36" s="40" t="s">
        <v>4862</v>
      </c>
      <c r="N36" s="64">
        <v>108087</v>
      </c>
      <c r="O36" s="51">
        <v>43545</v>
      </c>
      <c r="P36" s="41" t="s">
        <v>720</v>
      </c>
      <c r="Q36" s="41" t="s">
        <v>720</v>
      </c>
      <c r="R36" s="44" t="s">
        <v>4948</v>
      </c>
      <c r="S36" s="45">
        <v>43577</v>
      </c>
      <c r="T36" s="41" t="s">
        <v>720</v>
      </c>
      <c r="U36" s="41" t="s">
        <v>720</v>
      </c>
      <c r="V36" s="41" t="s">
        <v>720</v>
      </c>
      <c r="W36" s="41" t="s">
        <v>720</v>
      </c>
      <c r="X36" s="41" t="s">
        <v>720</v>
      </c>
      <c r="Y36" s="41" t="s">
        <v>720</v>
      </c>
      <c r="Z36" s="51">
        <v>43605</v>
      </c>
      <c r="AA36" s="40" t="s">
        <v>4247</v>
      </c>
      <c r="AB36" s="43">
        <v>43613</v>
      </c>
      <c r="AC36" s="41">
        <v>3.2000000000000002E-3</v>
      </c>
      <c r="AD36" s="41">
        <v>2.5999999999999999E-3</v>
      </c>
      <c r="AE36" s="41">
        <v>2.5999999999999999E-3</v>
      </c>
      <c r="AF36" s="41"/>
      <c r="AG36" s="41"/>
      <c r="AH36" s="41"/>
      <c r="AI36" s="41"/>
      <c r="AJ36" s="41"/>
      <c r="AK36" s="41"/>
      <c r="AL36" s="41"/>
      <c r="AM36" s="41"/>
      <c r="AN36" s="40">
        <v>390</v>
      </c>
      <c r="AO36" s="43">
        <v>43642</v>
      </c>
      <c r="AP36" s="41" t="s">
        <v>1156</v>
      </c>
      <c r="AQ36" s="40"/>
      <c r="AR36" s="51">
        <v>43655</v>
      </c>
      <c r="AS36" s="40"/>
      <c r="AT36" s="40"/>
      <c r="AU36" s="40"/>
      <c r="AV36" s="40"/>
      <c r="AW36" s="40"/>
      <c r="AX36" s="40"/>
      <c r="AY36" s="40"/>
      <c r="AZ36" s="40"/>
      <c r="BA36" s="40"/>
      <c r="BB36" s="40"/>
      <c r="BC36" s="40"/>
      <c r="BD36" s="40"/>
      <c r="BE36" s="40"/>
      <c r="BF36" s="40"/>
      <c r="BG36" s="40"/>
      <c r="BH36" s="40"/>
      <c r="BI36" s="841" t="s">
        <v>4949</v>
      </c>
    </row>
    <row r="37" spans="1:63" s="181" customFormat="1" ht="25.5">
      <c r="A37" s="33" t="s">
        <v>4950</v>
      </c>
      <c r="B37" s="61" t="s">
        <v>4951</v>
      </c>
      <c r="C37" s="221">
        <v>89</v>
      </c>
      <c r="D37" s="35">
        <v>31</v>
      </c>
      <c r="E37" s="40" t="s">
        <v>4952</v>
      </c>
      <c r="F37" s="41">
        <v>4285676</v>
      </c>
      <c r="G37" s="51" t="s">
        <v>1064</v>
      </c>
      <c r="H37" s="225" t="s">
        <v>1040</v>
      </c>
      <c r="I37" s="40" t="s">
        <v>69</v>
      </c>
      <c r="J37" s="41" t="s">
        <v>90</v>
      </c>
      <c r="K37" s="51" t="s">
        <v>100</v>
      </c>
      <c r="L37" s="40" t="s">
        <v>4264</v>
      </c>
      <c r="M37" s="40"/>
      <c r="N37" s="64">
        <v>108087</v>
      </c>
      <c r="O37" s="51">
        <v>43556</v>
      </c>
      <c r="P37" s="41" t="s">
        <v>720</v>
      </c>
      <c r="Q37" s="41" t="s">
        <v>720</v>
      </c>
      <c r="R37" s="44" t="s">
        <v>4953</v>
      </c>
      <c r="S37" s="45">
        <v>43595</v>
      </c>
      <c r="T37" s="41" t="s">
        <v>720</v>
      </c>
      <c r="U37" s="41" t="s">
        <v>720</v>
      </c>
      <c r="V37" s="41" t="s">
        <v>720</v>
      </c>
      <c r="W37" s="41" t="s">
        <v>720</v>
      </c>
      <c r="X37" s="41" t="s">
        <v>720</v>
      </c>
      <c r="Y37" s="41" t="s">
        <v>720</v>
      </c>
      <c r="Z37" s="51">
        <v>43626</v>
      </c>
      <c r="AA37" s="40" t="s">
        <v>4938</v>
      </c>
      <c r="AB37" s="43">
        <v>43644</v>
      </c>
      <c r="AC37" s="41">
        <v>0.1</v>
      </c>
      <c r="AD37" s="41">
        <v>0.05</v>
      </c>
      <c r="AE37" s="41">
        <v>1.4E-2</v>
      </c>
      <c r="AF37" s="41"/>
      <c r="AG37" s="41"/>
      <c r="AH37" s="41"/>
      <c r="AI37" s="41"/>
      <c r="AJ37" s="41"/>
      <c r="AK37" s="41"/>
      <c r="AL37" s="41"/>
      <c r="AM37" s="41"/>
      <c r="AN37" s="40">
        <v>660</v>
      </c>
      <c r="AO37" s="43">
        <v>43726</v>
      </c>
      <c r="AP37" s="41" t="s">
        <v>1156</v>
      </c>
      <c r="AQ37" s="40"/>
      <c r="AR37" s="40"/>
      <c r="AS37" s="40"/>
      <c r="AT37" s="40"/>
      <c r="AU37" s="40"/>
      <c r="AV37" s="40"/>
      <c r="AW37" s="40"/>
      <c r="AX37" s="40"/>
      <c r="AY37" s="40"/>
      <c r="AZ37" s="40" t="s">
        <v>4954</v>
      </c>
      <c r="BA37" s="51">
        <v>43852</v>
      </c>
      <c r="BB37" s="40" t="s">
        <v>4955</v>
      </c>
      <c r="BC37" s="51">
        <v>43907</v>
      </c>
      <c r="BD37" s="40" t="s">
        <v>4941</v>
      </c>
      <c r="BE37" s="40"/>
      <c r="BF37" s="40"/>
      <c r="BG37" s="40"/>
      <c r="BH37" s="40"/>
      <c r="BI37" s="841" t="s">
        <v>4956</v>
      </c>
      <c r="BJ37" s="846"/>
      <c r="BK37" s="846"/>
    </row>
    <row r="38" spans="1:63" ht="38.25">
      <c r="A38" s="33" t="s">
        <v>4957</v>
      </c>
      <c r="B38" s="61" t="s">
        <v>4958</v>
      </c>
      <c r="C38" s="219">
        <v>48</v>
      </c>
      <c r="D38" s="35">
        <v>32</v>
      </c>
      <c r="E38" s="40" t="s">
        <v>4959</v>
      </c>
      <c r="F38" s="41">
        <v>2862340</v>
      </c>
      <c r="G38" s="51" t="s">
        <v>78</v>
      </c>
      <c r="H38" s="225" t="s">
        <v>4960</v>
      </c>
      <c r="I38" s="40" t="s">
        <v>69</v>
      </c>
      <c r="J38" s="41" t="s">
        <v>90</v>
      </c>
      <c r="K38" s="51" t="s">
        <v>100</v>
      </c>
      <c r="L38" s="40" t="s">
        <v>427</v>
      </c>
      <c r="M38" s="40"/>
      <c r="N38" s="64">
        <v>108087</v>
      </c>
      <c r="O38" s="51">
        <v>43580</v>
      </c>
      <c r="P38" s="41" t="s">
        <v>720</v>
      </c>
      <c r="Q38" s="41" t="s">
        <v>720</v>
      </c>
      <c r="R38" s="44" t="s">
        <v>4961</v>
      </c>
      <c r="S38" s="45">
        <v>43612</v>
      </c>
      <c r="T38" s="41" t="s">
        <v>720</v>
      </c>
      <c r="U38" s="41" t="s">
        <v>720</v>
      </c>
      <c r="V38" s="41" t="s">
        <v>720</v>
      </c>
      <c r="W38" s="41" t="s">
        <v>720</v>
      </c>
      <c r="X38" s="41" t="s">
        <v>720</v>
      </c>
      <c r="Y38" s="41" t="s">
        <v>720</v>
      </c>
      <c r="Z38" s="51">
        <v>43635</v>
      </c>
      <c r="AA38" s="40" t="s">
        <v>4233</v>
      </c>
      <c r="AB38" s="43">
        <v>43644</v>
      </c>
      <c r="AC38" s="41">
        <v>0.10100000000000001</v>
      </c>
      <c r="AD38" s="41">
        <v>7.0999999999999994E-2</v>
      </c>
      <c r="AE38" s="41">
        <v>3.0000000000000001E-3</v>
      </c>
      <c r="AF38" s="41"/>
      <c r="AG38" s="41"/>
      <c r="AH38" s="41"/>
      <c r="AI38" s="41"/>
      <c r="AJ38" s="41"/>
      <c r="AK38" s="41"/>
      <c r="AL38" s="41"/>
      <c r="AM38" s="41"/>
      <c r="AN38" s="40">
        <v>850</v>
      </c>
      <c r="AO38" s="43">
        <v>43783</v>
      </c>
      <c r="AP38" s="41" t="s">
        <v>1156</v>
      </c>
      <c r="AQ38" s="40"/>
      <c r="AR38" s="40"/>
      <c r="AS38" s="40"/>
      <c r="AT38" s="40"/>
      <c r="AU38" s="40"/>
      <c r="AV38" s="40"/>
      <c r="AW38" s="40"/>
      <c r="AX38" s="40"/>
      <c r="AY38" s="40"/>
      <c r="AZ38" s="40"/>
      <c r="BA38" s="40"/>
      <c r="BB38" s="40"/>
      <c r="BC38" s="40"/>
      <c r="BD38" s="40"/>
      <c r="BE38" s="40"/>
      <c r="BF38" s="40"/>
      <c r="BG38" s="40"/>
      <c r="BH38" s="40"/>
      <c r="BI38" s="843" t="s">
        <v>4810</v>
      </c>
    </row>
    <row r="39" spans="1:63" ht="39.75" customHeight="1">
      <c r="A39" s="33" t="s">
        <v>4962</v>
      </c>
      <c r="B39" s="61" t="s">
        <v>4963</v>
      </c>
      <c r="C39" s="221">
        <v>147</v>
      </c>
      <c r="D39" s="35">
        <v>33</v>
      </c>
      <c r="E39" s="40" t="s">
        <v>4964</v>
      </c>
      <c r="F39" s="41">
        <v>39527790</v>
      </c>
      <c r="G39" s="51" t="s">
        <v>474</v>
      </c>
      <c r="H39" s="225" t="s">
        <v>424</v>
      </c>
      <c r="I39" s="40" t="s">
        <v>69</v>
      </c>
      <c r="J39" s="41" t="s">
        <v>142</v>
      </c>
      <c r="K39" s="51" t="s">
        <v>1279</v>
      </c>
      <c r="L39" s="40" t="s">
        <v>120</v>
      </c>
      <c r="M39" s="40"/>
      <c r="N39" s="64">
        <v>108087</v>
      </c>
      <c r="O39" s="51">
        <v>43570</v>
      </c>
      <c r="P39" s="41" t="s">
        <v>720</v>
      </c>
      <c r="Q39" s="41" t="s">
        <v>720</v>
      </c>
      <c r="R39" s="44" t="s">
        <v>4965</v>
      </c>
      <c r="S39" s="45">
        <v>43598</v>
      </c>
      <c r="T39" s="41" t="s">
        <v>720</v>
      </c>
      <c r="U39" s="41" t="s">
        <v>720</v>
      </c>
      <c r="V39" s="41" t="s">
        <v>720</v>
      </c>
      <c r="W39" s="41" t="s">
        <v>720</v>
      </c>
      <c r="X39" s="41" t="s">
        <v>720</v>
      </c>
      <c r="Y39" s="41" t="s">
        <v>720</v>
      </c>
      <c r="Z39" s="51">
        <v>43626</v>
      </c>
      <c r="AA39" s="40" t="s">
        <v>4803</v>
      </c>
      <c r="AB39" s="43">
        <v>43634</v>
      </c>
      <c r="AC39" s="41"/>
      <c r="AD39" s="41"/>
      <c r="AE39" s="41">
        <v>2.8000000000000001E-2</v>
      </c>
      <c r="AF39" s="41"/>
      <c r="AG39" s="41"/>
      <c r="AH39" s="41"/>
      <c r="AI39" s="41"/>
      <c r="AJ39" s="41"/>
      <c r="AK39" s="41"/>
      <c r="AL39" s="41"/>
      <c r="AM39" s="41"/>
      <c r="AN39" s="40">
        <v>987</v>
      </c>
      <c r="AO39" s="43">
        <v>43817</v>
      </c>
      <c r="AP39" s="41" t="s">
        <v>1156</v>
      </c>
      <c r="AQ39" s="40"/>
      <c r="AR39" s="51"/>
      <c r="AS39" s="40"/>
      <c r="AT39" s="40"/>
      <c r="AU39" s="40"/>
      <c r="AV39" s="40"/>
      <c r="AW39" s="40"/>
      <c r="AX39" s="40"/>
      <c r="AY39" s="40"/>
      <c r="AZ39" s="40"/>
      <c r="BA39" s="51"/>
      <c r="BB39" s="40"/>
      <c r="BC39" s="51"/>
      <c r="BD39" s="40"/>
      <c r="BE39" s="40"/>
      <c r="BF39" s="40"/>
      <c r="BG39" s="40"/>
      <c r="BH39" s="40"/>
      <c r="BI39" s="843" t="s">
        <v>4966</v>
      </c>
    </row>
    <row r="40" spans="1:63" s="224" customFormat="1" ht="41.25" customHeight="1">
      <c r="A40" s="33" t="s">
        <v>4967</v>
      </c>
      <c r="B40" s="61" t="s">
        <v>4968</v>
      </c>
      <c r="C40" s="219">
        <v>41</v>
      </c>
      <c r="D40" s="35">
        <v>34</v>
      </c>
      <c r="E40" s="40" t="s">
        <v>4969</v>
      </c>
      <c r="F40" s="41">
        <v>1010179673</v>
      </c>
      <c r="G40" s="51" t="s">
        <v>474</v>
      </c>
      <c r="H40" s="225" t="s">
        <v>262</v>
      </c>
      <c r="I40" s="40" t="s">
        <v>69</v>
      </c>
      <c r="J40" s="41" t="s">
        <v>90</v>
      </c>
      <c r="K40" s="51" t="s">
        <v>4970</v>
      </c>
      <c r="L40" s="40" t="s">
        <v>3190</v>
      </c>
      <c r="M40" s="40"/>
      <c r="N40" s="64">
        <v>108087</v>
      </c>
      <c r="O40" s="51">
        <v>43585</v>
      </c>
      <c r="P40" s="41" t="s">
        <v>720</v>
      </c>
      <c r="Q40" s="41" t="s">
        <v>720</v>
      </c>
      <c r="R40" s="44" t="s">
        <v>4971</v>
      </c>
      <c r="S40" s="45">
        <v>43608</v>
      </c>
      <c r="T40" s="41" t="s">
        <v>720</v>
      </c>
      <c r="U40" s="41" t="s">
        <v>720</v>
      </c>
      <c r="V40" s="41" t="s">
        <v>720</v>
      </c>
      <c r="W40" s="41" t="s">
        <v>720</v>
      </c>
      <c r="X40" s="41" t="s">
        <v>720</v>
      </c>
      <c r="Y40" s="41" t="s">
        <v>720</v>
      </c>
      <c r="Z40" s="51">
        <v>43635</v>
      </c>
      <c r="AA40" s="40" t="s">
        <v>4803</v>
      </c>
      <c r="AB40" s="43">
        <v>43636</v>
      </c>
      <c r="AC40" s="41">
        <v>0.12</v>
      </c>
      <c r="AD40" s="41">
        <v>7.5999999999999998E-2</v>
      </c>
      <c r="AE40" s="41">
        <v>7.5999999999999998E-2</v>
      </c>
      <c r="AF40" s="41"/>
      <c r="AG40" s="41"/>
      <c r="AH40" s="41"/>
      <c r="AI40" s="41"/>
      <c r="AJ40" s="41"/>
      <c r="AK40" s="43"/>
      <c r="AL40" s="41"/>
      <c r="AM40" s="43"/>
      <c r="AN40" s="40" t="s">
        <v>4972</v>
      </c>
      <c r="AO40" s="43"/>
      <c r="AP40" s="41"/>
      <c r="AQ40" s="40"/>
      <c r="AR40" s="40"/>
      <c r="AS40" s="40"/>
      <c r="AT40" s="40"/>
      <c r="AU40" s="40"/>
      <c r="AV40" s="40"/>
      <c r="AW40" s="40"/>
      <c r="AX40" s="40"/>
      <c r="AY40" s="40"/>
      <c r="AZ40" s="40"/>
      <c r="BA40" s="40"/>
      <c r="BB40" s="40"/>
      <c r="BC40" s="40"/>
      <c r="BD40" s="40"/>
      <c r="BE40" s="40"/>
      <c r="BF40" s="40"/>
      <c r="BG40" s="40"/>
      <c r="BH40" s="40"/>
      <c r="BI40" s="841" t="s">
        <v>4973</v>
      </c>
      <c r="BJ40" s="847"/>
      <c r="BK40" s="847"/>
    </row>
    <row r="41" spans="1:63" s="181" customFormat="1" ht="42" customHeight="1">
      <c r="A41" s="33" t="s">
        <v>4974</v>
      </c>
      <c r="B41" s="61" t="s">
        <v>4975</v>
      </c>
      <c r="C41" s="221">
        <v>86</v>
      </c>
      <c r="D41" s="35">
        <v>35</v>
      </c>
      <c r="E41" s="40" t="s">
        <v>4976</v>
      </c>
      <c r="F41" s="41" t="s">
        <v>4977</v>
      </c>
      <c r="G41" s="51" t="s">
        <v>801</v>
      </c>
      <c r="H41" s="225" t="s">
        <v>4978</v>
      </c>
      <c r="I41" s="40" t="s">
        <v>69</v>
      </c>
      <c r="J41" s="41" t="s">
        <v>90</v>
      </c>
      <c r="K41" s="51" t="s">
        <v>100</v>
      </c>
      <c r="L41" s="40" t="s">
        <v>427</v>
      </c>
      <c r="M41" s="40"/>
      <c r="N41" s="64">
        <v>303426</v>
      </c>
      <c r="O41" s="51">
        <v>43558</v>
      </c>
      <c r="P41" s="41" t="s">
        <v>720</v>
      </c>
      <c r="Q41" s="41" t="s">
        <v>720</v>
      </c>
      <c r="R41" s="44" t="s">
        <v>4979</v>
      </c>
      <c r="S41" s="45">
        <v>43595</v>
      </c>
      <c r="T41" s="41" t="s">
        <v>720</v>
      </c>
      <c r="U41" s="41" t="s">
        <v>720</v>
      </c>
      <c r="V41" s="41" t="s">
        <v>720</v>
      </c>
      <c r="W41" s="41" t="s">
        <v>720</v>
      </c>
      <c r="X41" s="41" t="s">
        <v>720</v>
      </c>
      <c r="Y41" s="41" t="s">
        <v>720</v>
      </c>
      <c r="Z41" s="51">
        <v>43626</v>
      </c>
      <c r="AA41" s="40" t="s">
        <v>4233</v>
      </c>
      <c r="AB41" s="43">
        <v>43683</v>
      </c>
      <c r="AC41" s="41">
        <v>0.94</v>
      </c>
      <c r="AD41" s="41">
        <v>0.59399999999999997</v>
      </c>
      <c r="AE41" s="41">
        <v>1.0999999999999999E-2</v>
      </c>
      <c r="AF41" s="41"/>
      <c r="AG41" s="41"/>
      <c r="AH41" s="41"/>
      <c r="AI41" s="41"/>
      <c r="AJ41" s="41"/>
      <c r="AK41" s="41"/>
      <c r="AL41" s="41"/>
      <c r="AM41" s="41"/>
      <c r="AN41" s="40">
        <v>653</v>
      </c>
      <c r="AO41" s="43">
        <v>43721</v>
      </c>
      <c r="AP41" s="41" t="s">
        <v>1156</v>
      </c>
      <c r="AQ41" s="40"/>
      <c r="AR41" s="51">
        <v>43767</v>
      </c>
      <c r="AS41" s="40"/>
      <c r="AT41" s="40"/>
      <c r="AU41" s="40"/>
      <c r="AV41" s="40"/>
      <c r="AW41" s="40"/>
      <c r="AX41" s="40"/>
      <c r="AY41" s="40"/>
      <c r="AZ41" s="40"/>
      <c r="BA41" s="40"/>
      <c r="BB41" s="40"/>
      <c r="BC41" s="40"/>
      <c r="BD41" s="40"/>
      <c r="BE41" s="40"/>
      <c r="BF41" s="40"/>
      <c r="BG41" s="40"/>
      <c r="BH41" s="40"/>
      <c r="BI41" s="843" t="s">
        <v>4810</v>
      </c>
      <c r="BJ41" s="846"/>
      <c r="BK41" s="846"/>
    </row>
    <row r="42" spans="1:63" s="1523" customFormat="1" ht="38.25">
      <c r="A42" s="1509" t="s">
        <v>4980</v>
      </c>
      <c r="B42" s="1510" t="s">
        <v>4981</v>
      </c>
      <c r="C42" s="1511">
        <v>36</v>
      </c>
      <c r="D42" s="1512">
        <v>36</v>
      </c>
      <c r="E42" s="1513" t="s">
        <v>4982</v>
      </c>
      <c r="F42" s="1514">
        <v>4125723</v>
      </c>
      <c r="G42" s="1515" t="s">
        <v>753</v>
      </c>
      <c r="H42" s="1516" t="s">
        <v>4983</v>
      </c>
      <c r="I42" s="1513" t="s">
        <v>69</v>
      </c>
      <c r="J42" s="1514" t="s">
        <v>90</v>
      </c>
      <c r="K42" s="1515" t="s">
        <v>100</v>
      </c>
      <c r="L42" s="1513" t="s">
        <v>4210</v>
      </c>
      <c r="M42" s="1513" t="s">
        <v>4836</v>
      </c>
      <c r="N42" s="1517">
        <v>108087</v>
      </c>
      <c r="O42" s="1515">
        <v>43566</v>
      </c>
      <c r="P42" s="1514" t="s">
        <v>720</v>
      </c>
      <c r="Q42" s="1514" t="s">
        <v>720</v>
      </c>
      <c r="R42" s="1518" t="s">
        <v>4984</v>
      </c>
      <c r="S42" s="1519">
        <v>43626</v>
      </c>
      <c r="T42" s="1514" t="s">
        <v>720</v>
      </c>
      <c r="U42" s="1514" t="s">
        <v>720</v>
      </c>
      <c r="V42" s="1514" t="s">
        <v>720</v>
      </c>
      <c r="W42" s="1514" t="s">
        <v>720</v>
      </c>
      <c r="X42" s="1514" t="s">
        <v>720</v>
      </c>
      <c r="Y42" s="1514" t="s">
        <v>720</v>
      </c>
      <c r="Z42" s="1515">
        <v>43654</v>
      </c>
      <c r="AA42" s="1513" t="s">
        <v>4837</v>
      </c>
      <c r="AB42" s="1520">
        <v>43654</v>
      </c>
      <c r="AC42" s="1514">
        <v>0.03</v>
      </c>
      <c r="AD42" s="1514">
        <v>1.9E-2</v>
      </c>
      <c r="AE42" s="1514">
        <v>1.9E-2</v>
      </c>
      <c r="AF42" s="1514" t="s">
        <v>720</v>
      </c>
      <c r="AG42" s="1514" t="s">
        <v>720</v>
      </c>
      <c r="AH42" s="1514" t="s">
        <v>720</v>
      </c>
      <c r="AI42" s="1514" t="s">
        <v>720</v>
      </c>
      <c r="AJ42" s="1514" t="s">
        <v>720</v>
      </c>
      <c r="AK42" s="1514" t="s">
        <v>720</v>
      </c>
      <c r="AL42" s="1514" t="s">
        <v>720</v>
      </c>
      <c r="AM42" s="1514" t="s">
        <v>720</v>
      </c>
      <c r="AN42" s="1513">
        <v>519</v>
      </c>
      <c r="AO42" s="1520">
        <v>43678</v>
      </c>
      <c r="AP42" s="1514" t="s">
        <v>1156</v>
      </c>
      <c r="AQ42" s="1513"/>
      <c r="AR42" s="1515">
        <v>43703</v>
      </c>
      <c r="AS42" s="1515">
        <v>43718</v>
      </c>
      <c r="AT42" s="1513" t="s">
        <v>720</v>
      </c>
      <c r="AU42" s="1513" t="s">
        <v>720</v>
      </c>
      <c r="AV42" s="1513" t="s">
        <v>720</v>
      </c>
      <c r="AW42" s="1513" t="s">
        <v>720</v>
      </c>
      <c r="AX42" s="1513" t="s">
        <v>720</v>
      </c>
      <c r="AY42" s="1513" t="s">
        <v>720</v>
      </c>
      <c r="AZ42" s="1513" t="s">
        <v>720</v>
      </c>
      <c r="BA42" s="1513" t="s">
        <v>720</v>
      </c>
      <c r="BB42" s="1513" t="s">
        <v>720</v>
      </c>
      <c r="BC42" s="1513" t="s">
        <v>720</v>
      </c>
      <c r="BD42" s="1513" t="s">
        <v>720</v>
      </c>
      <c r="BE42" s="1513" t="s">
        <v>720</v>
      </c>
      <c r="BF42" s="1513" t="s">
        <v>720</v>
      </c>
      <c r="BG42" s="1513" t="s">
        <v>720</v>
      </c>
      <c r="BH42" s="1513" t="s">
        <v>720</v>
      </c>
      <c r="BI42" s="1521" t="s">
        <v>9103</v>
      </c>
      <c r="BJ42" s="1524">
        <v>45413</v>
      </c>
      <c r="BK42" s="1522"/>
    </row>
    <row r="43" spans="1:63" ht="39.75" customHeight="1">
      <c r="A43" s="33" t="s">
        <v>4985</v>
      </c>
      <c r="B43" s="61" t="s">
        <v>4986</v>
      </c>
      <c r="C43" s="222">
        <v>110</v>
      </c>
      <c r="D43" s="35">
        <v>37</v>
      </c>
      <c r="E43" s="40" t="s">
        <v>4987</v>
      </c>
      <c r="F43" s="41">
        <v>74392410</v>
      </c>
      <c r="G43" s="51" t="s">
        <v>375</v>
      </c>
      <c r="H43" s="225" t="s">
        <v>323</v>
      </c>
      <c r="I43" s="40" t="s">
        <v>69</v>
      </c>
      <c r="J43" s="41" t="s">
        <v>90</v>
      </c>
      <c r="K43" s="51" t="s">
        <v>1601</v>
      </c>
      <c r="L43" s="40" t="s">
        <v>120</v>
      </c>
      <c r="M43" s="40"/>
      <c r="N43" s="64">
        <v>108087</v>
      </c>
      <c r="O43" s="51">
        <v>43614</v>
      </c>
      <c r="P43" s="41" t="s">
        <v>720</v>
      </c>
      <c r="Q43" s="41" t="s">
        <v>720</v>
      </c>
      <c r="R43" s="44" t="s">
        <v>4988</v>
      </c>
      <c r="S43" s="45" t="s">
        <v>4989</v>
      </c>
      <c r="T43" s="41" t="s">
        <v>720</v>
      </c>
      <c r="U43" s="41" t="s">
        <v>720</v>
      </c>
      <c r="V43" s="41" t="s">
        <v>720</v>
      </c>
      <c r="W43" s="41" t="s">
        <v>720</v>
      </c>
      <c r="X43" s="41" t="s">
        <v>720</v>
      </c>
      <c r="Y43" s="41" t="s">
        <v>720</v>
      </c>
      <c r="Z43" s="229" t="s">
        <v>4990</v>
      </c>
      <c r="AA43" s="40" t="s">
        <v>4212</v>
      </c>
      <c r="AB43" s="43">
        <v>44006</v>
      </c>
      <c r="AC43" s="41">
        <v>206.68</v>
      </c>
      <c r="AD43" s="41">
        <v>101.27</v>
      </c>
      <c r="AE43" s="41">
        <v>1.0500000000000001E-2</v>
      </c>
      <c r="AF43" s="41"/>
      <c r="AG43" s="41"/>
      <c r="AH43" s="41"/>
      <c r="AI43" s="41"/>
      <c r="AJ43" s="41"/>
      <c r="AK43" s="43"/>
      <c r="AL43" s="41"/>
      <c r="AM43" s="41"/>
      <c r="AN43" s="40" t="s">
        <v>4991</v>
      </c>
      <c r="AO43" s="43"/>
      <c r="AP43" s="41" t="s">
        <v>4992</v>
      </c>
      <c r="AQ43" s="40"/>
      <c r="AR43" s="40"/>
      <c r="AS43" s="40"/>
      <c r="AT43" s="40"/>
      <c r="AU43" s="40"/>
      <c r="AV43" s="40"/>
      <c r="AW43" s="40"/>
      <c r="AX43" s="40"/>
      <c r="AY43" s="40"/>
      <c r="AZ43" s="40"/>
      <c r="BA43" s="40"/>
      <c r="BB43" s="40"/>
      <c r="BC43" s="40"/>
      <c r="BD43" s="40"/>
      <c r="BE43" s="40"/>
      <c r="BF43" s="40"/>
      <c r="BG43" s="40"/>
      <c r="BH43" s="40"/>
      <c r="BI43" s="57" t="s">
        <v>4993</v>
      </c>
    </row>
    <row r="44" spans="1:63" s="181" customFormat="1" ht="42.75" customHeight="1">
      <c r="A44" s="33" t="s">
        <v>4994</v>
      </c>
      <c r="B44" s="61" t="s">
        <v>4995</v>
      </c>
      <c r="C44" s="222">
        <v>111</v>
      </c>
      <c r="D44" s="35">
        <v>38</v>
      </c>
      <c r="E44" s="40" t="s">
        <v>4996</v>
      </c>
      <c r="F44" s="41">
        <v>9535298</v>
      </c>
      <c r="G44" s="51" t="s">
        <v>108</v>
      </c>
      <c r="H44" s="225" t="s">
        <v>766</v>
      </c>
      <c r="I44" s="40" t="s">
        <v>69</v>
      </c>
      <c r="J44" s="41" t="s">
        <v>90</v>
      </c>
      <c r="K44" s="51" t="s">
        <v>100</v>
      </c>
      <c r="L44" s="40" t="s">
        <v>4210</v>
      </c>
      <c r="M44" s="40"/>
      <c r="N44" s="64">
        <v>108087</v>
      </c>
      <c r="O44" s="51">
        <v>43606</v>
      </c>
      <c r="P44" s="41" t="s">
        <v>720</v>
      </c>
      <c r="Q44" s="41" t="s">
        <v>720</v>
      </c>
      <c r="R44" s="44" t="s">
        <v>4997</v>
      </c>
      <c r="S44" s="45" t="s">
        <v>4989</v>
      </c>
      <c r="T44" s="41" t="s">
        <v>720</v>
      </c>
      <c r="U44" s="41" t="s">
        <v>720</v>
      </c>
      <c r="V44" s="41" t="s">
        <v>720</v>
      </c>
      <c r="W44" s="41" t="s">
        <v>720</v>
      </c>
      <c r="X44" s="41" t="s">
        <v>720</v>
      </c>
      <c r="Y44" s="41" t="s">
        <v>720</v>
      </c>
      <c r="Z44" s="229" t="s">
        <v>4998</v>
      </c>
      <c r="AA44" s="40" t="s">
        <v>4198</v>
      </c>
      <c r="AB44" s="43" t="s">
        <v>4999</v>
      </c>
      <c r="AC44" s="41"/>
      <c r="AD44" s="41"/>
      <c r="AE44" s="41"/>
      <c r="AF44" s="41"/>
      <c r="AG44" s="41"/>
      <c r="AH44" s="41"/>
      <c r="AI44" s="41" t="s">
        <v>5000</v>
      </c>
      <c r="AJ44" s="41"/>
      <c r="AK44" s="43"/>
      <c r="AL44" s="41"/>
      <c r="AM44" s="43"/>
      <c r="AN44" s="40"/>
      <c r="AO44" s="43"/>
      <c r="AP44" s="41"/>
      <c r="AQ44" s="40"/>
      <c r="AR44" s="40"/>
      <c r="AS44" s="40"/>
      <c r="AT44" s="40"/>
      <c r="AU44" s="40"/>
      <c r="AV44" s="40"/>
      <c r="AW44" s="40"/>
      <c r="AX44" s="40"/>
      <c r="AY44" s="40"/>
      <c r="AZ44" s="40"/>
      <c r="BA44" s="40"/>
      <c r="BB44" s="40"/>
      <c r="BC44" s="40"/>
      <c r="BD44" s="40"/>
      <c r="BE44" s="40"/>
      <c r="BF44" s="40"/>
      <c r="BG44" s="40"/>
      <c r="BH44" s="40"/>
      <c r="BI44" s="57" t="s">
        <v>4993</v>
      </c>
      <c r="BJ44" s="846"/>
      <c r="BK44" s="846"/>
    </row>
    <row r="45" spans="1:63" ht="25.5">
      <c r="A45" s="33" t="s">
        <v>5001</v>
      </c>
      <c r="B45" s="61" t="s">
        <v>5002</v>
      </c>
      <c r="C45" s="219">
        <v>50</v>
      </c>
      <c r="D45" s="35">
        <v>39</v>
      </c>
      <c r="E45" s="40" t="s">
        <v>4881</v>
      </c>
      <c r="F45" s="54" t="s">
        <v>2716</v>
      </c>
      <c r="G45" s="40" t="s">
        <v>322</v>
      </c>
      <c r="H45" s="40" t="s">
        <v>5003</v>
      </c>
      <c r="I45" s="40" t="s">
        <v>69</v>
      </c>
      <c r="J45" s="220" t="s">
        <v>142</v>
      </c>
      <c r="K45" s="40" t="s">
        <v>324</v>
      </c>
      <c r="L45" s="40" t="s">
        <v>325</v>
      </c>
      <c r="M45" s="40"/>
      <c r="N45" s="64">
        <v>625000</v>
      </c>
      <c r="O45" s="51">
        <v>43612</v>
      </c>
      <c r="P45" s="41" t="s">
        <v>720</v>
      </c>
      <c r="Q45" s="41" t="s">
        <v>720</v>
      </c>
      <c r="R45" s="44" t="s">
        <v>5004</v>
      </c>
      <c r="S45" s="45">
        <v>43642</v>
      </c>
      <c r="T45" s="41" t="s">
        <v>720</v>
      </c>
      <c r="U45" s="41" t="s">
        <v>720</v>
      </c>
      <c r="V45" s="41" t="s">
        <v>720</v>
      </c>
      <c r="W45" s="41" t="s">
        <v>720</v>
      </c>
      <c r="X45" s="41" t="s">
        <v>720</v>
      </c>
      <c r="Y45" s="41" t="s">
        <v>720</v>
      </c>
      <c r="Z45" s="51">
        <v>43662</v>
      </c>
      <c r="AA45" s="51" t="s">
        <v>4803</v>
      </c>
      <c r="AB45" s="227">
        <v>43672</v>
      </c>
      <c r="AC45" s="41"/>
      <c r="AD45" s="41"/>
      <c r="AE45" s="41">
        <v>1.927</v>
      </c>
      <c r="AF45" s="41"/>
      <c r="AG45" s="41"/>
      <c r="AH45" s="41"/>
      <c r="AI45" s="41"/>
      <c r="AJ45" s="41"/>
      <c r="AK45" s="41"/>
      <c r="AL45" s="41"/>
      <c r="AM45" s="41"/>
      <c r="AN45" s="40">
        <v>634</v>
      </c>
      <c r="AO45" s="43">
        <v>43719</v>
      </c>
      <c r="AP45" s="41" t="s">
        <v>1156</v>
      </c>
      <c r="AQ45" s="40"/>
      <c r="AR45" s="40"/>
      <c r="AS45" s="40"/>
      <c r="AT45" s="40"/>
      <c r="AU45" s="40"/>
      <c r="AV45" s="40"/>
      <c r="AW45" s="40"/>
      <c r="AX45" s="40"/>
      <c r="AY45" s="40"/>
      <c r="AZ45" s="40" t="s">
        <v>5005</v>
      </c>
      <c r="BA45" s="51">
        <v>43970</v>
      </c>
      <c r="BB45" s="40"/>
      <c r="BC45" s="40"/>
      <c r="BD45" s="40">
        <v>299</v>
      </c>
      <c r="BE45" s="51">
        <v>44001</v>
      </c>
      <c r="BF45" s="40"/>
      <c r="BG45" s="40"/>
      <c r="BH45" s="40"/>
      <c r="BI45" s="841" t="s">
        <v>5006</v>
      </c>
    </row>
    <row r="46" spans="1:63" s="181" customFormat="1" ht="45.75" customHeight="1">
      <c r="A46" s="33" t="s">
        <v>5007</v>
      </c>
      <c r="B46" s="61" t="s">
        <v>5008</v>
      </c>
      <c r="C46" s="219">
        <v>51</v>
      </c>
      <c r="D46" s="35">
        <v>40</v>
      </c>
      <c r="E46" s="40" t="s">
        <v>5009</v>
      </c>
      <c r="F46" s="38">
        <v>19454912</v>
      </c>
      <c r="G46" s="40" t="s">
        <v>1279</v>
      </c>
      <c r="H46" s="40" t="s">
        <v>853</v>
      </c>
      <c r="I46" s="40" t="s">
        <v>69</v>
      </c>
      <c r="J46" s="220" t="s">
        <v>90</v>
      </c>
      <c r="K46" s="40" t="s">
        <v>100</v>
      </c>
      <c r="L46" s="40" t="s">
        <v>4221</v>
      </c>
      <c r="M46" s="40"/>
      <c r="N46" s="64">
        <v>108100</v>
      </c>
      <c r="O46" s="51">
        <v>43585</v>
      </c>
      <c r="P46" s="41" t="s">
        <v>720</v>
      </c>
      <c r="Q46" s="41" t="s">
        <v>720</v>
      </c>
      <c r="R46" s="44" t="s">
        <v>5010</v>
      </c>
      <c r="S46" s="45">
        <v>43642</v>
      </c>
      <c r="T46" s="41" t="s">
        <v>720</v>
      </c>
      <c r="U46" s="41" t="s">
        <v>720</v>
      </c>
      <c r="V46" s="41" t="s">
        <v>720</v>
      </c>
      <c r="W46" s="41" t="s">
        <v>720</v>
      </c>
      <c r="X46" s="41" t="s">
        <v>720</v>
      </c>
      <c r="Y46" s="41" t="s">
        <v>720</v>
      </c>
      <c r="Z46" s="51">
        <v>43668</v>
      </c>
      <c r="AA46" s="40" t="s">
        <v>4803</v>
      </c>
      <c r="AB46" s="43">
        <v>43677</v>
      </c>
      <c r="AC46" s="41">
        <v>0.15</v>
      </c>
      <c r="AD46" s="41">
        <v>9.1999999999999998E-2</v>
      </c>
      <c r="AE46" s="41">
        <v>5.8000000000000003E-2</v>
      </c>
      <c r="AF46" s="41"/>
      <c r="AG46" s="41"/>
      <c r="AH46" s="41"/>
      <c r="AI46" s="41"/>
      <c r="AJ46" s="41"/>
      <c r="AK46" s="41"/>
      <c r="AL46" s="41"/>
      <c r="AM46" s="41"/>
      <c r="AN46" s="40">
        <v>648</v>
      </c>
      <c r="AO46" s="43">
        <v>43720</v>
      </c>
      <c r="AP46" s="41" t="s">
        <v>1156</v>
      </c>
      <c r="AQ46" s="40"/>
      <c r="AR46" s="40"/>
      <c r="AS46" s="40"/>
      <c r="AT46" s="40"/>
      <c r="AU46" s="40"/>
      <c r="AV46" s="40"/>
      <c r="AW46" s="40"/>
      <c r="AX46" s="40"/>
      <c r="AY46" s="40"/>
      <c r="AZ46" s="40"/>
      <c r="BA46" s="40"/>
      <c r="BB46" s="40"/>
      <c r="BC46" s="40"/>
      <c r="BD46" s="40"/>
      <c r="BE46" s="40"/>
      <c r="BF46" s="40"/>
      <c r="BG46" s="40"/>
      <c r="BH46" s="40"/>
      <c r="BI46" s="843" t="s">
        <v>4810</v>
      </c>
      <c r="BJ46" s="846"/>
      <c r="BK46" s="846"/>
    </row>
    <row r="47" spans="1:63" ht="25.5">
      <c r="A47" s="33" t="s">
        <v>5011</v>
      </c>
      <c r="B47" s="61" t="s">
        <v>5012</v>
      </c>
      <c r="C47" s="222">
        <v>105</v>
      </c>
      <c r="D47" s="35">
        <v>41</v>
      </c>
      <c r="E47" s="48" t="s">
        <v>5013</v>
      </c>
      <c r="F47" s="38">
        <v>4130954</v>
      </c>
      <c r="G47" s="40" t="s">
        <v>193</v>
      </c>
      <c r="H47" s="40" t="s">
        <v>5014</v>
      </c>
      <c r="I47" s="40" t="s">
        <v>69</v>
      </c>
      <c r="J47" s="220" t="s">
        <v>90</v>
      </c>
      <c r="K47" s="40" t="s">
        <v>5015</v>
      </c>
      <c r="L47" s="40" t="s">
        <v>2780</v>
      </c>
      <c r="M47" s="40"/>
      <c r="N47" s="64">
        <v>108087</v>
      </c>
      <c r="O47" s="51">
        <v>43622</v>
      </c>
      <c r="P47" s="41" t="s">
        <v>720</v>
      </c>
      <c r="Q47" s="41" t="s">
        <v>720</v>
      </c>
      <c r="R47" s="44" t="s">
        <v>5016</v>
      </c>
      <c r="S47" s="45">
        <v>43642</v>
      </c>
      <c r="T47" s="41" t="s">
        <v>720</v>
      </c>
      <c r="U47" s="41" t="s">
        <v>720</v>
      </c>
      <c r="V47" s="41" t="s">
        <v>720</v>
      </c>
      <c r="W47" s="41" t="s">
        <v>720</v>
      </c>
      <c r="X47" s="41" t="s">
        <v>720</v>
      </c>
      <c r="Y47" s="41" t="s">
        <v>720</v>
      </c>
      <c r="Z47" s="229">
        <v>43669</v>
      </c>
      <c r="AA47" s="40" t="s">
        <v>4803</v>
      </c>
      <c r="AB47" s="43">
        <v>43677</v>
      </c>
      <c r="AC47" s="41">
        <v>2.66</v>
      </c>
      <c r="AD47" s="41">
        <v>0.56000000000000005</v>
      </c>
      <c r="AE47" s="41">
        <v>0.46</v>
      </c>
      <c r="AF47" s="41"/>
      <c r="AG47" s="41"/>
      <c r="AH47" s="41"/>
      <c r="AI47" s="41"/>
      <c r="AJ47" s="41" t="s">
        <v>5017</v>
      </c>
      <c r="AK47" s="43">
        <v>43804</v>
      </c>
      <c r="AL47" s="41" t="s">
        <v>5018</v>
      </c>
      <c r="AM47" s="41"/>
      <c r="AN47" s="40" t="s">
        <v>5019</v>
      </c>
      <c r="AO47" s="43"/>
      <c r="AP47" s="41"/>
      <c r="AQ47" s="40"/>
      <c r="AR47" s="40"/>
      <c r="AS47" s="40"/>
      <c r="AT47" s="40"/>
      <c r="AU47" s="40"/>
      <c r="AV47" s="40"/>
      <c r="AW47" s="40"/>
      <c r="AX47" s="40"/>
      <c r="AY47" s="40"/>
      <c r="AZ47" s="40"/>
      <c r="BA47" s="40"/>
      <c r="BB47" s="40"/>
      <c r="BC47" s="40"/>
      <c r="BD47" s="40"/>
      <c r="BE47" s="40"/>
      <c r="BF47" s="40"/>
      <c r="BG47" s="40"/>
      <c r="BH47" s="40"/>
      <c r="BI47" s="57" t="s">
        <v>5020</v>
      </c>
    </row>
    <row r="48" spans="1:63" ht="38.25">
      <c r="A48" s="33" t="s">
        <v>5021</v>
      </c>
      <c r="B48" s="61" t="s">
        <v>5022</v>
      </c>
      <c r="C48" s="222">
        <v>54</v>
      </c>
      <c r="D48" s="35">
        <v>42</v>
      </c>
      <c r="E48" s="40" t="s">
        <v>5023</v>
      </c>
      <c r="F48" s="38" t="s">
        <v>5024</v>
      </c>
      <c r="G48" s="40" t="s">
        <v>474</v>
      </c>
      <c r="H48" s="40" t="s">
        <v>272</v>
      </c>
      <c r="I48" s="40" t="s">
        <v>69</v>
      </c>
      <c r="J48" s="220" t="s">
        <v>90</v>
      </c>
      <c r="K48" s="40" t="s">
        <v>100</v>
      </c>
      <c r="L48" s="40" t="s">
        <v>3190</v>
      </c>
      <c r="M48" s="40"/>
      <c r="N48" s="64">
        <v>294087</v>
      </c>
      <c r="O48" s="51">
        <v>43434</v>
      </c>
      <c r="P48" s="41" t="s">
        <v>720</v>
      </c>
      <c r="Q48" s="41" t="s">
        <v>720</v>
      </c>
      <c r="R48" s="44" t="s">
        <v>5025</v>
      </c>
      <c r="S48" s="45">
        <v>43642</v>
      </c>
      <c r="T48" s="41" t="s">
        <v>720</v>
      </c>
      <c r="U48" s="41" t="s">
        <v>720</v>
      </c>
      <c r="V48" s="41" t="s">
        <v>720</v>
      </c>
      <c r="W48" s="41" t="s">
        <v>720</v>
      </c>
      <c r="X48" s="41" t="s">
        <v>720</v>
      </c>
      <c r="Y48" s="41" t="s">
        <v>720</v>
      </c>
      <c r="Z48" s="51">
        <v>43668</v>
      </c>
      <c r="AA48" s="40" t="s">
        <v>4803</v>
      </c>
      <c r="AB48" s="43">
        <v>43677</v>
      </c>
      <c r="AC48" s="41">
        <v>46.2</v>
      </c>
      <c r="AD48" s="41">
        <v>19.399999999999999</v>
      </c>
      <c r="AE48" s="41">
        <v>2.8</v>
      </c>
      <c r="AF48" s="41"/>
      <c r="AG48" s="41"/>
      <c r="AH48" s="41"/>
      <c r="AI48" s="41"/>
      <c r="AJ48" s="41" t="s">
        <v>5026</v>
      </c>
      <c r="AK48" s="43">
        <v>43970</v>
      </c>
      <c r="AL48" s="41" t="s">
        <v>5027</v>
      </c>
      <c r="AM48" s="41"/>
      <c r="AN48" s="40"/>
      <c r="AO48" s="43"/>
      <c r="AP48" s="41"/>
      <c r="AQ48" s="40"/>
      <c r="AR48" s="40"/>
      <c r="AS48" s="40"/>
      <c r="AT48" s="40"/>
      <c r="AU48" s="40"/>
      <c r="AV48" s="40"/>
      <c r="AW48" s="40"/>
      <c r="AX48" s="40"/>
      <c r="AY48" s="40"/>
      <c r="AZ48" s="40"/>
      <c r="BA48" s="40"/>
      <c r="BB48" s="40"/>
      <c r="BC48" s="40"/>
      <c r="BD48" s="40"/>
      <c r="BE48" s="40"/>
      <c r="BF48" s="40"/>
      <c r="BG48" s="40"/>
      <c r="BH48" s="40"/>
      <c r="BI48" s="57" t="s">
        <v>5028</v>
      </c>
    </row>
    <row r="49" spans="1:63" ht="31.5" customHeight="1">
      <c r="A49" s="33" t="s">
        <v>5029</v>
      </c>
      <c r="B49" s="61" t="s">
        <v>5030</v>
      </c>
      <c r="C49" s="222">
        <v>96</v>
      </c>
      <c r="D49" s="35">
        <v>43</v>
      </c>
      <c r="E49" s="40" t="s">
        <v>5031</v>
      </c>
      <c r="F49" s="38" t="s">
        <v>5032</v>
      </c>
      <c r="G49" s="40" t="s">
        <v>801</v>
      </c>
      <c r="H49" s="40" t="s">
        <v>3189</v>
      </c>
      <c r="I49" s="40" t="s">
        <v>69</v>
      </c>
      <c r="J49" s="220" t="s">
        <v>90</v>
      </c>
      <c r="K49" s="40" t="s">
        <v>755</v>
      </c>
      <c r="L49" s="40" t="s">
        <v>3190</v>
      </c>
      <c r="M49" s="40"/>
      <c r="N49" s="64">
        <v>151496</v>
      </c>
      <c r="O49" s="51">
        <v>43605</v>
      </c>
      <c r="P49" s="41" t="s">
        <v>720</v>
      </c>
      <c r="Q49" s="41" t="s">
        <v>720</v>
      </c>
      <c r="R49" s="44" t="s">
        <v>1843</v>
      </c>
      <c r="S49" s="45">
        <v>43648</v>
      </c>
      <c r="T49" s="41" t="s">
        <v>720</v>
      </c>
      <c r="U49" s="41" t="s">
        <v>720</v>
      </c>
      <c r="V49" s="41" t="s">
        <v>720</v>
      </c>
      <c r="W49" s="41" t="s">
        <v>720</v>
      </c>
      <c r="X49" s="41" t="s">
        <v>720</v>
      </c>
      <c r="Y49" s="41" t="s">
        <v>720</v>
      </c>
      <c r="Z49" s="51">
        <v>43675</v>
      </c>
      <c r="AA49" s="40" t="s">
        <v>4803</v>
      </c>
      <c r="AB49" s="43">
        <v>43677</v>
      </c>
      <c r="AC49" s="41" t="s">
        <v>5033</v>
      </c>
      <c r="AD49" s="41">
        <v>1.597</v>
      </c>
      <c r="AE49" s="41">
        <v>1.6</v>
      </c>
      <c r="AF49" s="41"/>
      <c r="AG49" s="41"/>
      <c r="AH49" s="41"/>
      <c r="AI49" s="41"/>
      <c r="AJ49" s="41" t="s">
        <v>5034</v>
      </c>
      <c r="AK49" s="43">
        <v>43878</v>
      </c>
      <c r="AL49" s="41" t="s">
        <v>5027</v>
      </c>
      <c r="AM49" s="41"/>
      <c r="AN49" s="40">
        <v>208</v>
      </c>
      <c r="AO49" s="43">
        <v>43963</v>
      </c>
      <c r="AP49" s="41" t="s">
        <v>1156</v>
      </c>
      <c r="AQ49" s="40"/>
      <c r="AR49" s="51">
        <v>43970</v>
      </c>
      <c r="AS49" s="40"/>
      <c r="AT49" s="40"/>
      <c r="AU49" s="40"/>
      <c r="AV49" s="40"/>
      <c r="AW49" s="40"/>
      <c r="AX49" s="40"/>
      <c r="AY49" s="40"/>
      <c r="AZ49" s="40"/>
      <c r="BA49" s="40"/>
      <c r="BB49" s="40"/>
      <c r="BC49" s="40"/>
      <c r="BD49" s="40"/>
      <c r="BE49" s="40"/>
      <c r="BF49" s="40"/>
      <c r="BG49" s="40"/>
      <c r="BH49" s="40"/>
      <c r="BI49" s="843" t="s">
        <v>5035</v>
      </c>
    </row>
    <row r="50" spans="1:63" ht="34.5" customHeight="1">
      <c r="A50" s="33" t="s">
        <v>5036</v>
      </c>
      <c r="B50" s="61">
        <v>43609</v>
      </c>
      <c r="C50" s="221">
        <v>99</v>
      </c>
      <c r="D50" s="35">
        <v>44</v>
      </c>
      <c r="E50" s="40" t="s">
        <v>5037</v>
      </c>
      <c r="F50" s="38" t="s">
        <v>5038</v>
      </c>
      <c r="G50" s="40" t="s">
        <v>719</v>
      </c>
      <c r="H50" s="40" t="s">
        <v>323</v>
      </c>
      <c r="I50" s="40" t="s">
        <v>69</v>
      </c>
      <c r="J50" s="220" t="s">
        <v>142</v>
      </c>
      <c r="K50" s="40" t="s">
        <v>1325</v>
      </c>
      <c r="L50" s="40" t="s">
        <v>4221</v>
      </c>
      <c r="M50" s="40"/>
      <c r="N50" s="64">
        <v>108087</v>
      </c>
      <c r="O50" s="51">
        <v>43608</v>
      </c>
      <c r="P50" s="41" t="s">
        <v>720</v>
      </c>
      <c r="Q50" s="41" t="s">
        <v>720</v>
      </c>
      <c r="R50" s="44" t="s">
        <v>1926</v>
      </c>
      <c r="S50" s="45">
        <v>43651</v>
      </c>
      <c r="T50" s="41" t="s">
        <v>720</v>
      </c>
      <c r="U50" s="41" t="s">
        <v>720</v>
      </c>
      <c r="V50" s="41" t="s">
        <v>720</v>
      </c>
      <c r="W50" s="41" t="s">
        <v>720</v>
      </c>
      <c r="X50" s="41" t="s">
        <v>720</v>
      </c>
      <c r="Y50" s="41" t="s">
        <v>720</v>
      </c>
      <c r="Z50" s="51">
        <v>43682</v>
      </c>
      <c r="AA50" s="40" t="s">
        <v>4803</v>
      </c>
      <c r="AB50" s="43"/>
      <c r="AC50" s="41"/>
      <c r="AD50" s="41"/>
      <c r="AE50" s="41"/>
      <c r="AF50" s="41"/>
      <c r="AG50" s="41"/>
      <c r="AH50" s="41"/>
      <c r="AI50" s="41"/>
      <c r="AJ50" s="41"/>
      <c r="AK50" s="43"/>
      <c r="AL50" s="41"/>
      <c r="AM50" s="43"/>
      <c r="AN50" s="40">
        <v>905</v>
      </c>
      <c r="AO50" s="43">
        <v>43798</v>
      </c>
      <c r="AP50" s="41" t="s">
        <v>1156</v>
      </c>
      <c r="AQ50" s="40"/>
      <c r="AR50" s="51"/>
      <c r="AS50" s="40"/>
      <c r="AT50" s="40"/>
      <c r="AU50" s="40"/>
      <c r="AV50" s="40"/>
      <c r="AW50" s="40"/>
      <c r="AX50" s="40"/>
      <c r="AY50" s="40"/>
      <c r="AZ50" s="40"/>
      <c r="BA50" s="40"/>
      <c r="BB50" s="40"/>
      <c r="BC50" s="40"/>
      <c r="BD50" s="40"/>
      <c r="BE50" s="40"/>
      <c r="BF50" s="40"/>
      <c r="BG50" s="40"/>
      <c r="BH50" s="40"/>
      <c r="BI50" s="843" t="s">
        <v>5035</v>
      </c>
    </row>
    <row r="51" spans="1:63" ht="39.75" customHeight="1">
      <c r="A51" s="33" t="s">
        <v>5039</v>
      </c>
      <c r="B51" s="61" t="s">
        <v>5040</v>
      </c>
      <c r="C51" s="219">
        <v>57</v>
      </c>
      <c r="D51" s="35">
        <v>45</v>
      </c>
      <c r="E51" s="40" t="s">
        <v>5041</v>
      </c>
      <c r="F51" s="38">
        <v>7169255</v>
      </c>
      <c r="G51" s="40" t="s">
        <v>1064</v>
      </c>
      <c r="H51" s="40" t="s">
        <v>5042</v>
      </c>
      <c r="I51" s="40" t="s">
        <v>69</v>
      </c>
      <c r="J51" s="220" t="s">
        <v>142</v>
      </c>
      <c r="K51" s="40" t="s">
        <v>5043</v>
      </c>
      <c r="L51" s="40" t="s">
        <v>4210</v>
      </c>
      <c r="M51" s="40"/>
      <c r="N51" s="64">
        <v>108087</v>
      </c>
      <c r="O51" s="51">
        <v>43570</v>
      </c>
      <c r="P51" s="41" t="s">
        <v>720</v>
      </c>
      <c r="Q51" s="41" t="s">
        <v>720</v>
      </c>
      <c r="R51" s="44" t="s">
        <v>5044</v>
      </c>
      <c r="S51" s="45">
        <v>43642</v>
      </c>
      <c r="T51" s="41" t="s">
        <v>720</v>
      </c>
      <c r="U51" s="41" t="s">
        <v>720</v>
      </c>
      <c r="V51" s="41" t="s">
        <v>720</v>
      </c>
      <c r="W51" s="41" t="s">
        <v>720</v>
      </c>
      <c r="X51" s="41" t="s">
        <v>720</v>
      </c>
      <c r="Y51" s="41" t="s">
        <v>720</v>
      </c>
      <c r="Z51" s="51">
        <v>43663</v>
      </c>
      <c r="AA51" s="40" t="s">
        <v>4803</v>
      </c>
      <c r="AB51" s="43">
        <v>43677</v>
      </c>
      <c r="AC51" s="41">
        <v>571.9</v>
      </c>
      <c r="AD51" s="41">
        <v>280.23</v>
      </c>
      <c r="AE51" s="41">
        <v>0.02</v>
      </c>
      <c r="AF51" s="41"/>
      <c r="AG51" s="41"/>
      <c r="AH51" s="41"/>
      <c r="AI51" s="41"/>
      <c r="AJ51" s="41"/>
      <c r="AK51" s="41"/>
      <c r="AL51" s="41"/>
      <c r="AM51" s="41"/>
      <c r="AN51" s="40">
        <v>734</v>
      </c>
      <c r="AO51" s="43">
        <v>43746</v>
      </c>
      <c r="AP51" s="41" t="s">
        <v>1156</v>
      </c>
      <c r="AQ51" s="40"/>
      <c r="AR51" s="51"/>
      <c r="AS51" s="40"/>
      <c r="AT51" s="40"/>
      <c r="AU51" s="40"/>
      <c r="AV51" s="40"/>
      <c r="AW51" s="40"/>
      <c r="AX51" s="40"/>
      <c r="AY51" s="40"/>
      <c r="AZ51" s="40"/>
      <c r="BA51" s="40"/>
      <c r="BB51" s="40"/>
      <c r="BC51" s="40"/>
      <c r="BD51" s="40"/>
      <c r="BE51" s="40"/>
      <c r="BF51" s="40"/>
      <c r="BG51" s="40"/>
      <c r="BH51" s="40"/>
      <c r="BI51" s="843" t="s">
        <v>4810</v>
      </c>
    </row>
    <row r="52" spans="1:63" ht="31.5" customHeight="1">
      <c r="A52" s="33" t="s">
        <v>5045</v>
      </c>
      <c r="B52" s="61" t="s">
        <v>5046</v>
      </c>
      <c r="C52" s="222">
        <v>103</v>
      </c>
      <c r="D52" s="35">
        <v>46</v>
      </c>
      <c r="E52" s="40" t="s">
        <v>5047</v>
      </c>
      <c r="F52" s="38">
        <v>4285237</v>
      </c>
      <c r="G52" s="40" t="s">
        <v>1064</v>
      </c>
      <c r="H52" s="40" t="s">
        <v>661</v>
      </c>
      <c r="I52" s="40" t="s">
        <v>69</v>
      </c>
      <c r="J52" s="220" t="s">
        <v>142</v>
      </c>
      <c r="K52" s="40" t="s">
        <v>5043</v>
      </c>
      <c r="L52" s="40" t="s">
        <v>120</v>
      </c>
      <c r="M52" s="40"/>
      <c r="N52" s="64">
        <v>108087</v>
      </c>
      <c r="O52" s="51">
        <v>43623</v>
      </c>
      <c r="P52" s="41" t="s">
        <v>720</v>
      </c>
      <c r="Q52" s="41" t="s">
        <v>720</v>
      </c>
      <c r="R52" s="44" t="s">
        <v>5048</v>
      </c>
      <c r="S52" s="45">
        <v>43648</v>
      </c>
      <c r="T52" s="41" t="s">
        <v>720</v>
      </c>
      <c r="U52" s="41" t="s">
        <v>720</v>
      </c>
      <c r="V52" s="41" t="s">
        <v>720</v>
      </c>
      <c r="W52" s="41" t="s">
        <v>720</v>
      </c>
      <c r="X52" s="41" t="s">
        <v>720</v>
      </c>
      <c r="Y52" s="41" t="s">
        <v>720</v>
      </c>
      <c r="Z52" s="229">
        <v>43676</v>
      </c>
      <c r="AA52" s="40" t="s">
        <v>4803</v>
      </c>
      <c r="AB52" s="43">
        <v>43659</v>
      </c>
      <c r="AC52" s="41"/>
      <c r="AD52" s="41"/>
      <c r="AE52" s="41">
        <v>0.02</v>
      </c>
      <c r="AF52" s="41"/>
      <c r="AG52" s="41"/>
      <c r="AH52" s="41"/>
      <c r="AI52" s="41"/>
      <c r="AJ52" s="41"/>
      <c r="AK52" s="41"/>
      <c r="AL52" s="41"/>
      <c r="AM52" s="41"/>
      <c r="AN52" s="40">
        <v>212</v>
      </c>
      <c r="AO52" s="43">
        <v>43963</v>
      </c>
      <c r="AP52" s="41" t="s">
        <v>1156</v>
      </c>
      <c r="AQ52" s="40"/>
      <c r="AR52" s="51">
        <v>43970</v>
      </c>
      <c r="AS52" s="40"/>
      <c r="AT52" s="40"/>
      <c r="AU52" s="40"/>
      <c r="AV52" s="40"/>
      <c r="AW52" s="40"/>
      <c r="AX52" s="40"/>
      <c r="AY52" s="40"/>
      <c r="AZ52" s="40"/>
      <c r="BA52" s="40"/>
      <c r="BB52" s="40"/>
      <c r="BC52" s="40"/>
      <c r="BD52" s="40"/>
      <c r="BE52" s="40"/>
      <c r="BF52" s="40"/>
      <c r="BG52" s="40"/>
      <c r="BH52" s="40"/>
      <c r="BI52" s="57" t="s">
        <v>5049</v>
      </c>
    </row>
    <row r="53" spans="1:63" s="181" customFormat="1" ht="38.25" customHeight="1">
      <c r="A53" s="33" t="s">
        <v>5050</v>
      </c>
      <c r="B53" s="61" t="s">
        <v>5051</v>
      </c>
      <c r="C53" s="221">
        <v>87</v>
      </c>
      <c r="D53" s="35">
        <v>47</v>
      </c>
      <c r="E53" s="48" t="s">
        <v>5052</v>
      </c>
      <c r="F53" s="38" t="s">
        <v>5053</v>
      </c>
      <c r="G53" s="40" t="s">
        <v>1279</v>
      </c>
      <c r="H53" s="48" t="s">
        <v>5054</v>
      </c>
      <c r="I53" s="40" t="s">
        <v>69</v>
      </c>
      <c r="J53" s="220" t="s">
        <v>90</v>
      </c>
      <c r="K53" s="40" t="s">
        <v>5055</v>
      </c>
      <c r="L53" s="40" t="s">
        <v>3190</v>
      </c>
      <c r="M53" s="40"/>
      <c r="N53" s="64">
        <v>108087</v>
      </c>
      <c r="O53" s="51">
        <v>43629</v>
      </c>
      <c r="P53" s="41" t="s">
        <v>720</v>
      </c>
      <c r="Q53" s="41" t="s">
        <v>720</v>
      </c>
      <c r="R53" s="44" t="s">
        <v>5056</v>
      </c>
      <c r="S53" s="43">
        <v>43664</v>
      </c>
      <c r="T53" s="41" t="s">
        <v>720</v>
      </c>
      <c r="U53" s="41" t="s">
        <v>720</v>
      </c>
      <c r="V53" s="41" t="s">
        <v>720</v>
      </c>
      <c r="W53" s="41" t="s">
        <v>720</v>
      </c>
      <c r="X53" s="41" t="s">
        <v>720</v>
      </c>
      <c r="Y53" s="41" t="s">
        <v>720</v>
      </c>
      <c r="Z53" s="51">
        <v>43697</v>
      </c>
      <c r="AA53" s="40" t="s">
        <v>4233</v>
      </c>
      <c r="AB53" s="43"/>
      <c r="AC53" s="41"/>
      <c r="AD53" s="41"/>
      <c r="AE53" s="41"/>
      <c r="AF53" s="41"/>
      <c r="AG53" s="41"/>
      <c r="AH53" s="41"/>
      <c r="AI53" s="41"/>
      <c r="AJ53" s="41"/>
      <c r="AK53" s="41"/>
      <c r="AL53" s="41"/>
      <c r="AM53" s="41"/>
      <c r="AN53" s="40">
        <v>884</v>
      </c>
      <c r="AO53" s="43">
        <v>43795</v>
      </c>
      <c r="AP53" s="41" t="s">
        <v>1156</v>
      </c>
      <c r="AQ53" s="40"/>
      <c r="AR53" s="51"/>
      <c r="AS53" s="40"/>
      <c r="AT53" s="40"/>
      <c r="AU53" s="40"/>
      <c r="AV53" s="40"/>
      <c r="AW53" s="40"/>
      <c r="AX53" s="40"/>
      <c r="AY53" s="40"/>
      <c r="AZ53" s="40" t="s">
        <v>5057</v>
      </c>
      <c r="BA53" s="51">
        <v>43882</v>
      </c>
      <c r="BB53" s="40" t="s">
        <v>5058</v>
      </c>
      <c r="BC53" s="40"/>
      <c r="BD53" s="40"/>
      <c r="BE53" s="40"/>
      <c r="BF53" s="40"/>
      <c r="BG53" s="40"/>
      <c r="BH53" s="40"/>
      <c r="BI53" s="841" t="s">
        <v>5059</v>
      </c>
      <c r="BJ53" s="846"/>
      <c r="BK53" s="846"/>
    </row>
    <row r="54" spans="1:63" s="181" customFormat="1" ht="41.25" customHeight="1">
      <c r="A54" s="33" t="s">
        <v>5060</v>
      </c>
      <c r="B54" s="61" t="s">
        <v>5061</v>
      </c>
      <c r="C54" s="221">
        <v>101</v>
      </c>
      <c r="D54" s="35">
        <v>48</v>
      </c>
      <c r="E54" s="40" t="s">
        <v>5062</v>
      </c>
      <c r="F54" s="38">
        <v>4221470</v>
      </c>
      <c r="G54" s="40" t="s">
        <v>584</v>
      </c>
      <c r="H54" s="40" t="s">
        <v>4391</v>
      </c>
      <c r="I54" s="40" t="s">
        <v>69</v>
      </c>
      <c r="J54" s="220" t="s">
        <v>110</v>
      </c>
      <c r="K54" s="40" t="s">
        <v>5063</v>
      </c>
      <c r="L54" s="40" t="s">
        <v>120</v>
      </c>
      <c r="M54" s="40"/>
      <c r="N54" s="64">
        <v>108087</v>
      </c>
      <c r="O54" s="51">
        <v>43642</v>
      </c>
      <c r="P54" s="41" t="s">
        <v>720</v>
      </c>
      <c r="Q54" s="41" t="s">
        <v>720</v>
      </c>
      <c r="R54" s="44" t="s">
        <v>5064</v>
      </c>
      <c r="S54" s="45">
        <v>43664</v>
      </c>
      <c r="T54" s="41" t="s">
        <v>720</v>
      </c>
      <c r="U54" s="41" t="s">
        <v>720</v>
      </c>
      <c r="V54" s="41" t="s">
        <v>720</v>
      </c>
      <c r="W54" s="41" t="s">
        <v>720</v>
      </c>
      <c r="X54" s="41" t="s">
        <v>720</v>
      </c>
      <c r="Y54" s="41" t="s">
        <v>720</v>
      </c>
      <c r="Z54" s="229">
        <v>43697</v>
      </c>
      <c r="AA54" s="40" t="s">
        <v>4233</v>
      </c>
      <c r="AB54" s="43">
        <v>43707</v>
      </c>
      <c r="AC54" s="41">
        <v>630.11</v>
      </c>
      <c r="AD54" s="41">
        <v>220.54</v>
      </c>
      <c r="AE54" s="41">
        <v>1.7000000000000001E-2</v>
      </c>
      <c r="AF54" s="41"/>
      <c r="AG54" s="41"/>
      <c r="AH54" s="41"/>
      <c r="AI54" s="41"/>
      <c r="AJ54" s="41"/>
      <c r="AK54" s="43"/>
      <c r="AL54" s="41"/>
      <c r="AM54" s="41"/>
      <c r="AN54" s="40">
        <v>962</v>
      </c>
      <c r="AO54" s="43">
        <v>43815</v>
      </c>
      <c r="AP54" s="41" t="s">
        <v>1156</v>
      </c>
      <c r="AQ54" s="40"/>
      <c r="AR54" s="51">
        <v>43921</v>
      </c>
      <c r="AS54" s="40"/>
      <c r="AT54" s="40"/>
      <c r="AU54" s="40"/>
      <c r="AV54" s="40"/>
      <c r="AW54" s="40"/>
      <c r="AX54" s="40"/>
      <c r="AY54" s="40"/>
      <c r="AZ54" s="40"/>
      <c r="BA54" s="40"/>
      <c r="BB54" s="40"/>
      <c r="BC54" s="40"/>
      <c r="BD54" s="40"/>
      <c r="BE54" s="40"/>
      <c r="BF54" s="40"/>
      <c r="BG54" s="40"/>
      <c r="BH54" s="40"/>
      <c r="BI54" s="57" t="s">
        <v>4918</v>
      </c>
      <c r="BJ54" s="846"/>
      <c r="BK54" s="846"/>
    </row>
    <row r="55" spans="1:63" ht="30.75" customHeight="1">
      <c r="A55" s="33" t="s">
        <v>5065</v>
      </c>
      <c r="B55" s="61" t="s">
        <v>5066</v>
      </c>
      <c r="C55" s="221">
        <v>87</v>
      </c>
      <c r="D55" s="35">
        <v>49</v>
      </c>
      <c r="E55" s="40" t="s">
        <v>5067</v>
      </c>
      <c r="F55" s="38">
        <v>6773959</v>
      </c>
      <c r="G55" s="40" t="s">
        <v>108</v>
      </c>
      <c r="H55" s="40" t="s">
        <v>765</v>
      </c>
      <c r="I55" s="40" t="s">
        <v>69</v>
      </c>
      <c r="J55" s="220" t="s">
        <v>70</v>
      </c>
      <c r="K55" s="40" t="s">
        <v>5068</v>
      </c>
      <c r="L55" s="40" t="s">
        <v>72</v>
      </c>
      <c r="M55" s="40"/>
      <c r="N55" s="64">
        <v>151496</v>
      </c>
      <c r="O55" s="51">
        <v>43620</v>
      </c>
      <c r="P55" s="41" t="s">
        <v>720</v>
      </c>
      <c r="Q55" s="41" t="s">
        <v>720</v>
      </c>
      <c r="R55" s="44" t="s">
        <v>1997</v>
      </c>
      <c r="S55" s="45">
        <v>43664</v>
      </c>
      <c r="T55" s="41" t="s">
        <v>720</v>
      </c>
      <c r="U55" s="41" t="s">
        <v>720</v>
      </c>
      <c r="V55" s="41" t="s">
        <v>720</v>
      </c>
      <c r="W55" s="41" t="s">
        <v>720</v>
      </c>
      <c r="X55" s="41" t="s">
        <v>720</v>
      </c>
      <c r="Y55" s="41" t="s">
        <v>720</v>
      </c>
      <c r="Z55" s="51">
        <v>43698</v>
      </c>
      <c r="AA55" s="40" t="s">
        <v>4233</v>
      </c>
      <c r="AB55" s="43">
        <v>43707</v>
      </c>
      <c r="AC55" s="41">
        <v>374.84</v>
      </c>
      <c r="AD55" s="41">
        <v>262.39</v>
      </c>
      <c r="AE55" s="41">
        <v>1.9E-2</v>
      </c>
      <c r="AF55" s="41"/>
      <c r="AG55" s="41"/>
      <c r="AH55" s="41"/>
      <c r="AI55" s="41"/>
      <c r="AJ55" s="41"/>
      <c r="AK55" s="43"/>
      <c r="AL55" s="41"/>
      <c r="AM55" s="41"/>
      <c r="AN55" s="40">
        <v>888</v>
      </c>
      <c r="AO55" s="43">
        <v>43795</v>
      </c>
      <c r="AP55" s="41" t="s">
        <v>1156</v>
      </c>
      <c r="AQ55" s="40"/>
      <c r="AR55" s="51">
        <v>43809</v>
      </c>
      <c r="AS55" s="40"/>
      <c r="AT55" s="40"/>
      <c r="AU55" s="40"/>
      <c r="AV55" s="40"/>
      <c r="AW55" s="40"/>
      <c r="AX55" s="40"/>
      <c r="AY55" s="40"/>
      <c r="AZ55" s="40" t="s">
        <v>5069</v>
      </c>
      <c r="BA55" s="51">
        <v>43874</v>
      </c>
      <c r="BB55" s="40"/>
      <c r="BC55" s="40"/>
      <c r="BD55" s="40">
        <v>185</v>
      </c>
      <c r="BE55" s="51">
        <v>43955</v>
      </c>
      <c r="BF55" s="40"/>
      <c r="BG55" s="40"/>
      <c r="BH55" s="40"/>
      <c r="BI55" s="841" t="s">
        <v>5070</v>
      </c>
    </row>
    <row r="56" spans="1:63" s="995" customFormat="1" ht="55.5" customHeight="1">
      <c r="A56" s="967" t="s">
        <v>5071</v>
      </c>
      <c r="B56" s="982" t="s">
        <v>5072</v>
      </c>
      <c r="C56" s="2025">
        <v>101</v>
      </c>
      <c r="D56" s="983">
        <v>50</v>
      </c>
      <c r="E56" s="986" t="s">
        <v>5073</v>
      </c>
      <c r="F56" s="985">
        <v>23473544</v>
      </c>
      <c r="G56" s="986" t="s">
        <v>67</v>
      </c>
      <c r="H56" s="986" t="s">
        <v>1933</v>
      </c>
      <c r="I56" s="986" t="s">
        <v>69</v>
      </c>
      <c r="J56" s="2026" t="s">
        <v>70</v>
      </c>
      <c r="K56" s="986" t="s">
        <v>5074</v>
      </c>
      <c r="L56" s="986" t="s">
        <v>4221</v>
      </c>
      <c r="M56" s="986" t="s">
        <v>10237</v>
      </c>
      <c r="N56" s="987">
        <v>108087</v>
      </c>
      <c r="O56" s="988">
        <v>43622</v>
      </c>
      <c r="P56" s="989" t="s">
        <v>720</v>
      </c>
      <c r="Q56" s="989" t="s">
        <v>720</v>
      </c>
      <c r="R56" s="990" t="s">
        <v>5075</v>
      </c>
      <c r="S56" s="991">
        <v>43651</v>
      </c>
      <c r="T56" s="989" t="s">
        <v>720</v>
      </c>
      <c r="U56" s="989" t="s">
        <v>720</v>
      </c>
      <c r="V56" s="989" t="s">
        <v>720</v>
      </c>
      <c r="W56" s="989" t="s">
        <v>720</v>
      </c>
      <c r="X56" s="989" t="s">
        <v>720</v>
      </c>
      <c r="Y56" s="989" t="s">
        <v>720</v>
      </c>
      <c r="Z56" s="988">
        <v>43683</v>
      </c>
      <c r="AA56" s="986" t="s">
        <v>4803</v>
      </c>
      <c r="AB56" s="992">
        <v>43788</v>
      </c>
      <c r="AC56" s="989"/>
      <c r="AD56" s="989"/>
      <c r="AE56" s="989"/>
      <c r="AF56" s="989"/>
      <c r="AG56" s="989"/>
      <c r="AH56" s="989"/>
      <c r="AI56" s="989"/>
      <c r="AJ56" s="989"/>
      <c r="AK56" s="989"/>
      <c r="AL56" s="989"/>
      <c r="AM56" s="989"/>
      <c r="AN56" s="986">
        <v>904</v>
      </c>
      <c r="AO56" s="992">
        <v>43798</v>
      </c>
      <c r="AP56" s="989" t="s">
        <v>1156</v>
      </c>
      <c r="AQ56" s="986"/>
      <c r="AR56" s="988"/>
      <c r="AS56" s="986"/>
      <c r="AT56" s="986"/>
      <c r="AU56" s="986"/>
      <c r="AV56" s="986"/>
      <c r="AW56" s="986"/>
      <c r="AX56" s="986"/>
      <c r="AY56" s="986"/>
      <c r="AZ56" s="986" t="s">
        <v>5076</v>
      </c>
      <c r="BA56" s="988">
        <v>43881</v>
      </c>
      <c r="BB56" s="986" t="s">
        <v>5077</v>
      </c>
      <c r="BC56" s="988">
        <v>43969</v>
      </c>
      <c r="BD56" s="986"/>
      <c r="BE56" s="986"/>
      <c r="BF56" s="986"/>
      <c r="BG56" s="986"/>
      <c r="BH56" s="986"/>
      <c r="BI56" s="2027" t="s">
        <v>11287</v>
      </c>
      <c r="BJ56" s="1076" t="s">
        <v>4704</v>
      </c>
      <c r="BK56" s="1075">
        <v>46010</v>
      </c>
    </row>
    <row r="57" spans="1:63" s="181" customFormat="1" ht="37.5" customHeight="1">
      <c r="A57" s="33" t="s">
        <v>5078</v>
      </c>
      <c r="B57" s="61" t="s">
        <v>5079</v>
      </c>
      <c r="C57" s="219">
        <v>49</v>
      </c>
      <c r="D57" s="35">
        <v>51</v>
      </c>
      <c r="E57" s="40" t="s">
        <v>5080</v>
      </c>
      <c r="F57" s="38" t="s">
        <v>5081</v>
      </c>
      <c r="G57" s="40" t="s">
        <v>322</v>
      </c>
      <c r="H57" s="40" t="s">
        <v>3247</v>
      </c>
      <c r="I57" s="40" t="s">
        <v>69</v>
      </c>
      <c r="J57" s="220" t="s">
        <v>142</v>
      </c>
      <c r="K57" s="40" t="s">
        <v>324</v>
      </c>
      <c r="L57" s="40" t="s">
        <v>325</v>
      </c>
      <c r="M57" s="40"/>
      <c r="N57" s="64">
        <v>108087</v>
      </c>
      <c r="O57" s="168"/>
      <c r="P57" s="41" t="s">
        <v>720</v>
      </c>
      <c r="Q57" s="41" t="s">
        <v>720</v>
      </c>
      <c r="R57" s="44" t="s">
        <v>5082</v>
      </c>
      <c r="S57" s="45">
        <v>43664</v>
      </c>
      <c r="T57" s="41" t="s">
        <v>720</v>
      </c>
      <c r="U57" s="41" t="s">
        <v>720</v>
      </c>
      <c r="V57" s="41" t="s">
        <v>720</v>
      </c>
      <c r="W57" s="41" t="s">
        <v>720</v>
      </c>
      <c r="X57" s="41" t="s">
        <v>720</v>
      </c>
      <c r="Y57" s="41" t="s">
        <v>720</v>
      </c>
      <c r="Z57" s="51">
        <v>43697</v>
      </c>
      <c r="AA57" s="40" t="s">
        <v>4870</v>
      </c>
      <c r="AB57" s="43">
        <v>43707</v>
      </c>
      <c r="AC57" s="41"/>
      <c r="AD57" s="41"/>
      <c r="AE57" s="41">
        <v>1</v>
      </c>
      <c r="AF57" s="41"/>
      <c r="AG57" s="41"/>
      <c r="AH57" s="41"/>
      <c r="AI57" s="41"/>
      <c r="AJ57" s="41"/>
      <c r="AK57" s="41"/>
      <c r="AL57" s="41"/>
      <c r="AM57" s="41"/>
      <c r="AN57" s="40">
        <v>704</v>
      </c>
      <c r="AO57" s="43">
        <v>43735</v>
      </c>
      <c r="AP57" s="41" t="s">
        <v>1156</v>
      </c>
      <c r="AQ57" s="40"/>
      <c r="AR57" s="51"/>
      <c r="AS57" s="40"/>
      <c r="AT57" s="40"/>
      <c r="AU57" s="40"/>
      <c r="AV57" s="40"/>
      <c r="AW57" s="40"/>
      <c r="AX57" s="40"/>
      <c r="AY57" s="40"/>
      <c r="AZ57" s="40"/>
      <c r="BA57" s="40"/>
      <c r="BB57" s="40"/>
      <c r="BC57" s="40"/>
      <c r="BD57" s="40"/>
      <c r="BE57" s="40"/>
      <c r="BF57" s="40"/>
      <c r="BG57" s="40"/>
      <c r="BH57" s="40"/>
      <c r="BI57" s="843" t="s">
        <v>4810</v>
      </c>
      <c r="BJ57" s="846"/>
      <c r="BK57" s="846"/>
    </row>
    <row r="58" spans="1:63" ht="43.5" customHeight="1">
      <c r="A58" s="33" t="s">
        <v>5083</v>
      </c>
      <c r="B58" s="61" t="s">
        <v>5084</v>
      </c>
      <c r="C58" s="222">
        <v>93</v>
      </c>
      <c r="D58" s="35">
        <v>52</v>
      </c>
      <c r="E58" s="40" t="s">
        <v>5085</v>
      </c>
      <c r="F58" s="38">
        <v>4128758</v>
      </c>
      <c r="G58" s="40" t="s">
        <v>753</v>
      </c>
      <c r="H58" s="40" t="s">
        <v>2404</v>
      </c>
      <c r="I58" s="40" t="s">
        <v>69</v>
      </c>
      <c r="J58" s="220" t="s">
        <v>90</v>
      </c>
      <c r="K58" s="40" t="s">
        <v>100</v>
      </c>
      <c r="L58" s="40" t="s">
        <v>5086</v>
      </c>
      <c r="M58" s="40"/>
      <c r="N58" s="64">
        <v>108087</v>
      </c>
      <c r="O58" s="51">
        <v>43598</v>
      </c>
      <c r="P58" s="41" t="s">
        <v>720</v>
      </c>
      <c r="Q58" s="41" t="s">
        <v>720</v>
      </c>
      <c r="R58" s="44" t="s">
        <v>5087</v>
      </c>
      <c r="S58" s="45">
        <v>43664</v>
      </c>
      <c r="T58" s="41" t="s">
        <v>720</v>
      </c>
      <c r="U58" s="41" t="s">
        <v>720</v>
      </c>
      <c r="V58" s="41" t="s">
        <v>720</v>
      </c>
      <c r="W58" s="41" t="s">
        <v>720</v>
      </c>
      <c r="X58" s="41" t="s">
        <v>720</v>
      </c>
      <c r="Y58" s="41" t="s">
        <v>720</v>
      </c>
      <c r="Z58" s="229">
        <v>43697</v>
      </c>
      <c r="AA58" s="40" t="s">
        <v>4803</v>
      </c>
      <c r="AB58" s="43"/>
      <c r="AC58" s="41"/>
      <c r="AD58" s="41"/>
      <c r="AE58" s="41"/>
      <c r="AF58" s="41"/>
      <c r="AG58" s="41"/>
      <c r="AH58" s="41"/>
      <c r="AI58" s="41"/>
      <c r="AJ58" s="41" t="s">
        <v>5088</v>
      </c>
      <c r="AK58" s="43">
        <v>43970</v>
      </c>
      <c r="AL58" s="41" t="s">
        <v>5089</v>
      </c>
      <c r="AM58" s="41"/>
      <c r="AN58" s="40"/>
      <c r="AO58" s="43"/>
      <c r="AP58" s="41"/>
      <c r="AQ58" s="40"/>
      <c r="AR58" s="51"/>
      <c r="AS58" s="40"/>
      <c r="AT58" s="40"/>
      <c r="AU58" s="40"/>
      <c r="AV58" s="40"/>
      <c r="AW58" s="40"/>
      <c r="AX58" s="40"/>
      <c r="AY58" s="40"/>
      <c r="AZ58" s="40"/>
      <c r="BA58" s="40"/>
      <c r="BB58" s="40"/>
      <c r="BC58" s="40"/>
      <c r="BD58" s="40"/>
      <c r="BE58" s="40"/>
      <c r="BF58" s="40"/>
      <c r="BG58" s="40"/>
      <c r="BH58" s="40"/>
      <c r="BI58" s="57" t="s">
        <v>5020</v>
      </c>
      <c r="BJ58" s="125" t="s">
        <v>3817</v>
      </c>
    </row>
    <row r="59" spans="1:63" ht="45.75" customHeight="1">
      <c r="A59" s="33" t="s">
        <v>5090</v>
      </c>
      <c r="B59" s="61" t="s">
        <v>5091</v>
      </c>
      <c r="C59" s="221">
        <v>81</v>
      </c>
      <c r="D59" s="35">
        <v>53</v>
      </c>
      <c r="E59" s="40" t="s">
        <v>5092</v>
      </c>
      <c r="F59" s="38" t="s">
        <v>5093</v>
      </c>
      <c r="G59" s="40" t="s">
        <v>1235</v>
      </c>
      <c r="H59" s="40" t="s">
        <v>5094</v>
      </c>
      <c r="I59" s="40" t="s">
        <v>69</v>
      </c>
      <c r="J59" s="220" t="s">
        <v>70</v>
      </c>
      <c r="K59" s="40" t="s">
        <v>5095</v>
      </c>
      <c r="L59" s="40" t="s">
        <v>427</v>
      </c>
      <c r="M59" s="40"/>
      <c r="N59" s="64">
        <v>108087</v>
      </c>
      <c r="O59" s="51">
        <v>43658</v>
      </c>
      <c r="P59" s="41" t="s">
        <v>720</v>
      </c>
      <c r="Q59" s="41" t="s">
        <v>720</v>
      </c>
      <c r="R59" s="44" t="s">
        <v>5096</v>
      </c>
      <c r="S59" s="45">
        <v>43664</v>
      </c>
      <c r="T59" s="41" t="s">
        <v>720</v>
      </c>
      <c r="U59" s="41" t="s">
        <v>720</v>
      </c>
      <c r="V59" s="41" t="s">
        <v>720</v>
      </c>
      <c r="W59" s="41" t="s">
        <v>720</v>
      </c>
      <c r="X59" s="41" t="s">
        <v>720</v>
      </c>
      <c r="Y59" s="41" t="s">
        <v>720</v>
      </c>
      <c r="Z59" s="51">
        <v>43697</v>
      </c>
      <c r="AA59" s="40" t="s">
        <v>4910</v>
      </c>
      <c r="AB59" s="43">
        <v>43707</v>
      </c>
      <c r="AC59" s="41">
        <v>112.58</v>
      </c>
      <c r="AD59" s="41">
        <v>2.0190000000000001</v>
      </c>
      <c r="AE59" s="41">
        <v>1.18</v>
      </c>
      <c r="AF59" s="41"/>
      <c r="AG59" s="41"/>
      <c r="AH59" s="41"/>
      <c r="AI59" s="41"/>
      <c r="AJ59" s="41"/>
      <c r="AK59" s="43"/>
      <c r="AL59" s="41"/>
      <c r="AM59" s="41"/>
      <c r="AN59" s="40">
        <v>851</v>
      </c>
      <c r="AO59" s="43">
        <v>43783</v>
      </c>
      <c r="AP59" s="41" t="s">
        <v>1156</v>
      </c>
      <c r="AQ59" s="40"/>
      <c r="AR59" s="51">
        <v>43790</v>
      </c>
      <c r="AS59" s="40"/>
      <c r="AT59" s="40"/>
      <c r="AU59" s="40"/>
      <c r="AV59" s="40"/>
      <c r="AW59" s="40"/>
      <c r="AX59" s="40"/>
      <c r="AY59" s="40"/>
      <c r="AZ59" s="40"/>
      <c r="BA59" s="40"/>
      <c r="BB59" s="40"/>
      <c r="BC59" s="40"/>
      <c r="BD59" s="40"/>
      <c r="BE59" s="40"/>
      <c r="BF59" s="40"/>
      <c r="BG59" s="40"/>
      <c r="BH59" s="40"/>
      <c r="BI59" s="57" t="s">
        <v>5097</v>
      </c>
    </row>
    <row r="60" spans="1:63" s="181" customFormat="1" ht="38.25">
      <c r="A60" s="253" t="s">
        <v>5098</v>
      </c>
      <c r="B60" s="176" t="s">
        <v>5099</v>
      </c>
      <c r="C60" s="219">
        <v>60</v>
      </c>
      <c r="D60" s="173">
        <v>54</v>
      </c>
      <c r="E60" s="174" t="s">
        <v>5100</v>
      </c>
      <c r="F60" s="175" t="s">
        <v>5101</v>
      </c>
      <c r="G60" s="174" t="s">
        <v>1235</v>
      </c>
      <c r="H60" s="174" t="s">
        <v>5102</v>
      </c>
      <c r="I60" s="174" t="s">
        <v>69</v>
      </c>
      <c r="J60" s="1024" t="s">
        <v>90</v>
      </c>
      <c r="K60" s="174" t="s">
        <v>5103</v>
      </c>
      <c r="L60" s="174" t="s">
        <v>427</v>
      </c>
      <c r="M60" s="174"/>
      <c r="N60" s="297">
        <v>108087</v>
      </c>
      <c r="O60" s="172">
        <v>43654</v>
      </c>
      <c r="P60" s="171" t="s">
        <v>720</v>
      </c>
      <c r="Q60" s="171" t="s">
        <v>720</v>
      </c>
      <c r="R60" s="177" t="s">
        <v>5104</v>
      </c>
      <c r="S60" s="178">
        <v>43692</v>
      </c>
      <c r="T60" s="171" t="s">
        <v>720</v>
      </c>
      <c r="U60" s="171" t="s">
        <v>720</v>
      </c>
      <c r="V60" s="171">
        <v>1673</v>
      </c>
      <c r="W60" s="179">
        <v>44891</v>
      </c>
      <c r="X60" s="171" t="s">
        <v>720</v>
      </c>
      <c r="Y60" s="171" t="s">
        <v>720</v>
      </c>
      <c r="Z60" s="172">
        <v>43731</v>
      </c>
      <c r="AA60" s="174" t="s">
        <v>4233</v>
      </c>
      <c r="AB60" s="179">
        <v>43738</v>
      </c>
      <c r="AC60" s="171">
        <v>0.73</v>
      </c>
      <c r="AD60" s="171">
        <v>0.41</v>
      </c>
      <c r="AE60" s="171">
        <v>0.41</v>
      </c>
      <c r="AF60" s="171"/>
      <c r="AG60" s="171"/>
      <c r="AH60" s="171"/>
      <c r="AI60" s="171"/>
      <c r="AJ60" s="171"/>
      <c r="AK60" s="179"/>
      <c r="AL60" s="171"/>
      <c r="AM60" s="171"/>
      <c r="AN60" s="174">
        <v>918</v>
      </c>
      <c r="AO60" s="179">
        <v>43804</v>
      </c>
      <c r="AP60" s="171" t="s">
        <v>1156</v>
      </c>
      <c r="AQ60" s="174"/>
      <c r="AR60" s="172"/>
      <c r="AS60" s="174"/>
      <c r="AT60" s="174"/>
      <c r="AU60" s="174"/>
      <c r="AV60" s="174"/>
      <c r="AW60" s="174"/>
      <c r="AX60" s="174"/>
      <c r="AY60" s="174"/>
      <c r="AZ60" s="182" t="s">
        <v>10222</v>
      </c>
      <c r="BA60" s="176" t="s">
        <v>10223</v>
      </c>
      <c r="BB60" s="174"/>
      <c r="BC60" s="174"/>
      <c r="BD60" s="174" t="s">
        <v>10224</v>
      </c>
      <c r="BE60" s="172">
        <v>45874</v>
      </c>
      <c r="BF60" s="174"/>
      <c r="BG60" s="174"/>
      <c r="BH60" s="174"/>
      <c r="BI60" s="255" t="s">
        <v>10225</v>
      </c>
      <c r="BJ60" s="846" t="s">
        <v>4704</v>
      </c>
      <c r="BK60" s="1023">
        <v>45897</v>
      </c>
    </row>
    <row r="61" spans="1:63" ht="28.5" customHeight="1">
      <c r="A61" s="33" t="s">
        <v>5105</v>
      </c>
      <c r="B61" s="61" t="s">
        <v>5106</v>
      </c>
      <c r="C61" s="219">
        <v>57</v>
      </c>
      <c r="D61" s="35">
        <v>55</v>
      </c>
      <c r="E61" s="48" t="s">
        <v>5107</v>
      </c>
      <c r="F61" s="38" t="s">
        <v>5108</v>
      </c>
      <c r="G61" s="40" t="s">
        <v>1235</v>
      </c>
      <c r="H61" s="40" t="s">
        <v>2159</v>
      </c>
      <c r="I61" s="40" t="s">
        <v>69</v>
      </c>
      <c r="J61" s="220" t="s">
        <v>90</v>
      </c>
      <c r="K61" s="40" t="s">
        <v>5109</v>
      </c>
      <c r="L61" s="40" t="s">
        <v>427</v>
      </c>
      <c r="M61" s="40"/>
      <c r="N61" s="64">
        <v>108087</v>
      </c>
      <c r="O61" s="51">
        <v>43682</v>
      </c>
      <c r="P61" s="41" t="s">
        <v>720</v>
      </c>
      <c r="Q61" s="41" t="s">
        <v>720</v>
      </c>
      <c r="R61" s="44" t="s">
        <v>5110</v>
      </c>
      <c r="S61" s="45">
        <v>43689</v>
      </c>
      <c r="T61" s="41" t="s">
        <v>720</v>
      </c>
      <c r="U61" s="41" t="s">
        <v>720</v>
      </c>
      <c r="V61" s="41" t="s">
        <v>720</v>
      </c>
      <c r="W61" s="41" t="s">
        <v>720</v>
      </c>
      <c r="X61" s="41" t="s">
        <v>720</v>
      </c>
      <c r="Y61" s="41" t="s">
        <v>720</v>
      </c>
      <c r="Z61" s="51">
        <v>43717</v>
      </c>
      <c r="AA61" s="40" t="s">
        <v>4803</v>
      </c>
      <c r="AB61" s="43"/>
      <c r="AC61" s="41"/>
      <c r="AD61" s="41"/>
      <c r="AE61" s="41"/>
      <c r="AF61" s="41"/>
      <c r="AG61" s="41"/>
      <c r="AH61" s="41"/>
      <c r="AI61" s="41"/>
      <c r="AJ61" s="41"/>
      <c r="AK61" s="43"/>
      <c r="AL61" s="41"/>
      <c r="AM61" s="41"/>
      <c r="AN61" s="40">
        <v>889</v>
      </c>
      <c r="AO61" s="43">
        <v>43795</v>
      </c>
      <c r="AP61" s="41" t="s">
        <v>1156</v>
      </c>
      <c r="AQ61" s="40"/>
      <c r="AR61" s="51">
        <v>43810</v>
      </c>
      <c r="AS61" s="40"/>
      <c r="AT61" s="40"/>
      <c r="AU61" s="40"/>
      <c r="AV61" s="40"/>
      <c r="AW61" s="40"/>
      <c r="AX61" s="40"/>
      <c r="AY61" s="40"/>
      <c r="AZ61" s="40"/>
      <c r="BA61" s="40"/>
      <c r="BB61" s="40"/>
      <c r="BC61" s="40"/>
      <c r="BD61" s="40"/>
      <c r="BE61" s="40"/>
      <c r="BF61" s="40"/>
      <c r="BG61" s="40"/>
      <c r="BH61" s="40"/>
      <c r="BI61" s="843" t="s">
        <v>5035</v>
      </c>
    </row>
    <row r="62" spans="1:63" ht="32.25" customHeight="1">
      <c r="A62" s="33" t="s">
        <v>5111</v>
      </c>
      <c r="B62" s="61" t="s">
        <v>5112</v>
      </c>
      <c r="C62" s="219">
        <v>56</v>
      </c>
      <c r="D62" s="35">
        <v>56</v>
      </c>
      <c r="E62" s="40" t="s">
        <v>5113</v>
      </c>
      <c r="F62" s="38">
        <v>24119643</v>
      </c>
      <c r="G62" s="40" t="s">
        <v>78</v>
      </c>
      <c r="H62" s="40" t="s">
        <v>630</v>
      </c>
      <c r="I62" s="40" t="s">
        <v>69</v>
      </c>
      <c r="J62" s="220" t="s">
        <v>90</v>
      </c>
      <c r="K62" s="40" t="s">
        <v>100</v>
      </c>
      <c r="L62" s="40" t="s">
        <v>427</v>
      </c>
      <c r="M62" s="40"/>
      <c r="N62" s="64">
        <v>108087</v>
      </c>
      <c r="O62" s="51">
        <v>43658</v>
      </c>
      <c r="P62" s="41" t="s">
        <v>720</v>
      </c>
      <c r="Q62" s="41" t="s">
        <v>720</v>
      </c>
      <c r="R62" s="44"/>
      <c r="S62" s="45">
        <v>43707</v>
      </c>
      <c r="T62" s="41" t="s">
        <v>720</v>
      </c>
      <c r="U62" s="41" t="s">
        <v>720</v>
      </c>
      <c r="V62" s="41" t="s">
        <v>720</v>
      </c>
      <c r="W62" s="41" t="s">
        <v>720</v>
      </c>
      <c r="X62" s="41" t="s">
        <v>720</v>
      </c>
      <c r="Y62" s="41" t="s">
        <v>720</v>
      </c>
      <c r="Z62" s="51">
        <v>43732</v>
      </c>
      <c r="AA62" s="40" t="s">
        <v>4803</v>
      </c>
      <c r="AB62" s="43">
        <v>43735</v>
      </c>
      <c r="AC62" s="41">
        <v>3.74</v>
      </c>
      <c r="AD62" s="41">
        <v>0.52</v>
      </c>
      <c r="AE62" s="41">
        <v>3.0000000000000001E-3</v>
      </c>
      <c r="AF62" s="41"/>
      <c r="AG62" s="41"/>
      <c r="AH62" s="41"/>
      <c r="AI62" s="41"/>
      <c r="AJ62" s="41"/>
      <c r="AK62" s="43"/>
      <c r="AL62" s="41"/>
      <c r="AM62" s="41"/>
      <c r="AN62" s="40">
        <v>873</v>
      </c>
      <c r="AO62" s="43">
        <v>43789</v>
      </c>
      <c r="AP62" s="41" t="s">
        <v>1156</v>
      </c>
      <c r="AQ62" s="40"/>
      <c r="AR62" s="51">
        <v>43804</v>
      </c>
      <c r="AS62" s="40"/>
      <c r="AT62" s="40"/>
      <c r="AU62" s="40"/>
      <c r="AV62" s="40"/>
      <c r="AW62" s="40"/>
      <c r="AX62" s="40"/>
      <c r="AY62" s="40"/>
      <c r="AZ62" s="40"/>
      <c r="BA62" s="40"/>
      <c r="BB62" s="40"/>
      <c r="BC62" s="40"/>
      <c r="BD62" s="40"/>
      <c r="BE62" s="40"/>
      <c r="BF62" s="40"/>
      <c r="BG62" s="40"/>
      <c r="BH62" s="40"/>
      <c r="BI62" s="57" t="s">
        <v>5114</v>
      </c>
    </row>
    <row r="63" spans="1:63" s="224" customFormat="1" ht="25.5">
      <c r="A63" s="33" t="s">
        <v>5115</v>
      </c>
      <c r="B63" s="61" t="s">
        <v>5116</v>
      </c>
      <c r="C63" s="222">
        <v>24</v>
      </c>
      <c r="D63" s="35">
        <v>57</v>
      </c>
      <c r="E63" s="40" t="s">
        <v>5117</v>
      </c>
      <c r="F63" s="38">
        <v>4148353</v>
      </c>
      <c r="G63" s="40" t="s">
        <v>5118</v>
      </c>
      <c r="H63" s="40" t="s">
        <v>323</v>
      </c>
      <c r="I63" s="40" t="s">
        <v>69</v>
      </c>
      <c r="J63" s="220" t="s">
        <v>70</v>
      </c>
      <c r="K63" s="40" t="s">
        <v>5119</v>
      </c>
      <c r="L63" s="40" t="s">
        <v>120</v>
      </c>
      <c r="M63" s="40"/>
      <c r="N63" s="64">
        <v>108087</v>
      </c>
      <c r="O63" s="51">
        <v>43654</v>
      </c>
      <c r="P63" s="41" t="s">
        <v>720</v>
      </c>
      <c r="Q63" s="41" t="s">
        <v>720</v>
      </c>
      <c r="R63" s="44" t="s">
        <v>5120</v>
      </c>
      <c r="S63" s="45">
        <v>43733</v>
      </c>
      <c r="T63" s="41" t="s">
        <v>720</v>
      </c>
      <c r="U63" s="41" t="s">
        <v>720</v>
      </c>
      <c r="V63" s="41" t="s">
        <v>720</v>
      </c>
      <c r="W63" s="41" t="s">
        <v>720</v>
      </c>
      <c r="X63" s="41" t="s">
        <v>720</v>
      </c>
      <c r="Y63" s="41" t="s">
        <v>720</v>
      </c>
      <c r="Z63" s="229">
        <v>43767</v>
      </c>
      <c r="AA63" s="40" t="s">
        <v>4803</v>
      </c>
      <c r="AB63" s="43"/>
      <c r="AC63" s="41"/>
      <c r="AD63" s="41"/>
      <c r="AE63" s="41"/>
      <c r="AF63" s="41"/>
      <c r="AG63" s="41"/>
      <c r="AH63" s="41"/>
      <c r="AI63" s="41"/>
      <c r="AJ63" s="41"/>
      <c r="AK63" s="41"/>
      <c r="AL63" s="41"/>
      <c r="AM63" s="41"/>
      <c r="AN63" s="40">
        <v>148</v>
      </c>
      <c r="AO63" s="43">
        <v>43910</v>
      </c>
      <c r="AP63" s="41" t="s">
        <v>1156</v>
      </c>
      <c r="AQ63" s="40"/>
      <c r="AR63" s="51"/>
      <c r="AS63" s="40"/>
      <c r="AT63" s="40"/>
      <c r="AU63" s="40"/>
      <c r="AV63" s="40"/>
      <c r="AW63" s="40"/>
      <c r="AX63" s="40"/>
      <c r="AY63" s="40"/>
      <c r="AZ63" s="40"/>
      <c r="BA63" s="40"/>
      <c r="BB63" s="40"/>
      <c r="BC63" s="40"/>
      <c r="BD63" s="40"/>
      <c r="BE63" s="40"/>
      <c r="BF63" s="40"/>
      <c r="BG63" s="40"/>
      <c r="BH63" s="40"/>
      <c r="BI63" s="57" t="s">
        <v>5121</v>
      </c>
      <c r="BJ63" s="847"/>
      <c r="BK63" s="847"/>
    </row>
    <row r="64" spans="1:63" s="224" customFormat="1" ht="25.5">
      <c r="A64" s="33" t="s">
        <v>5122</v>
      </c>
      <c r="B64" s="61" t="s">
        <v>5123</v>
      </c>
      <c r="C64" s="222">
        <v>21</v>
      </c>
      <c r="D64" s="35">
        <v>58</v>
      </c>
      <c r="E64" s="40" t="s">
        <v>5124</v>
      </c>
      <c r="F64" s="38">
        <v>23273666</v>
      </c>
      <c r="G64" s="40" t="s">
        <v>1279</v>
      </c>
      <c r="H64" s="40" t="s">
        <v>4414</v>
      </c>
      <c r="I64" s="40" t="s">
        <v>69</v>
      </c>
      <c r="J64" s="220" t="s">
        <v>90</v>
      </c>
      <c r="K64" s="40" t="s">
        <v>4007</v>
      </c>
      <c r="L64" s="40" t="s">
        <v>5125</v>
      </c>
      <c r="M64" s="40"/>
      <c r="N64" s="64">
        <v>108087</v>
      </c>
      <c r="O64" s="51">
        <v>43676</v>
      </c>
      <c r="P64" s="41" t="s">
        <v>720</v>
      </c>
      <c r="Q64" s="41" t="s">
        <v>720</v>
      </c>
      <c r="R64" s="44"/>
      <c r="S64" s="45">
        <v>43707</v>
      </c>
      <c r="T64" s="41" t="s">
        <v>720</v>
      </c>
      <c r="U64" s="41" t="s">
        <v>720</v>
      </c>
      <c r="V64" s="41" t="s">
        <v>720</v>
      </c>
      <c r="W64" s="41" t="s">
        <v>720</v>
      </c>
      <c r="X64" s="41" t="s">
        <v>720</v>
      </c>
      <c r="Y64" s="41" t="s">
        <v>720</v>
      </c>
      <c r="Z64" s="51"/>
      <c r="AA64" s="40"/>
      <c r="AB64" s="43"/>
      <c r="AC64" s="41"/>
      <c r="AD64" s="41"/>
      <c r="AE64" s="41"/>
      <c r="AF64" s="41"/>
      <c r="AG64" s="41"/>
      <c r="AH64" s="41"/>
      <c r="AI64" s="41"/>
      <c r="AJ64" s="41" t="s">
        <v>5126</v>
      </c>
      <c r="AK64" s="43">
        <v>43909</v>
      </c>
      <c r="AL64" s="41" t="s">
        <v>5127</v>
      </c>
      <c r="AM64" s="41"/>
      <c r="AN64" s="40" t="s">
        <v>5128</v>
      </c>
      <c r="AO64" s="43"/>
      <c r="AP64" s="41"/>
      <c r="AQ64" s="40"/>
      <c r="AR64" s="51"/>
      <c r="AS64" s="40"/>
      <c r="AT64" s="40"/>
      <c r="AU64" s="40"/>
      <c r="AV64" s="40"/>
      <c r="AW64" s="40"/>
      <c r="AX64" s="40"/>
      <c r="AY64" s="40"/>
      <c r="AZ64" s="40"/>
      <c r="BA64" s="40"/>
      <c r="BB64" s="40"/>
      <c r="BC64" s="40"/>
      <c r="BD64" s="40"/>
      <c r="BE64" s="40"/>
      <c r="BF64" s="40"/>
      <c r="BG64" s="40"/>
      <c r="BH64" s="40"/>
      <c r="BI64" s="57" t="s">
        <v>5129</v>
      </c>
      <c r="BJ64" s="847"/>
      <c r="BK64" s="847"/>
    </row>
    <row r="65" spans="1:64" ht="38.25">
      <c r="A65" s="33" t="s">
        <v>5130</v>
      </c>
      <c r="B65" s="61" t="s">
        <v>5131</v>
      </c>
      <c r="C65" s="219">
        <v>56</v>
      </c>
      <c r="D65" s="35">
        <v>59</v>
      </c>
      <c r="E65" s="40" t="s">
        <v>5132</v>
      </c>
      <c r="F65" s="38">
        <v>1057464795</v>
      </c>
      <c r="G65" s="40" t="s">
        <v>584</v>
      </c>
      <c r="H65" s="40" t="s">
        <v>5133</v>
      </c>
      <c r="I65" s="40" t="s">
        <v>69</v>
      </c>
      <c r="J65" s="220" t="s">
        <v>90</v>
      </c>
      <c r="K65" s="40" t="s">
        <v>100</v>
      </c>
      <c r="L65" s="40" t="s">
        <v>3190</v>
      </c>
      <c r="M65" s="40"/>
      <c r="N65" s="64">
        <v>108087</v>
      </c>
      <c r="O65" s="51">
        <v>43703</v>
      </c>
      <c r="P65" s="41" t="s">
        <v>720</v>
      </c>
      <c r="Q65" s="41" t="s">
        <v>720</v>
      </c>
      <c r="R65" s="44" t="s">
        <v>4379</v>
      </c>
      <c r="S65" s="45">
        <v>43734</v>
      </c>
      <c r="T65" s="41" t="s">
        <v>720</v>
      </c>
      <c r="U65" s="41" t="s">
        <v>720</v>
      </c>
      <c r="V65" s="41" t="s">
        <v>720</v>
      </c>
      <c r="W65" s="41" t="s">
        <v>720</v>
      </c>
      <c r="X65" s="41" t="s">
        <v>720</v>
      </c>
      <c r="Y65" s="41" t="s">
        <v>720</v>
      </c>
      <c r="Z65" s="229">
        <v>43766</v>
      </c>
      <c r="AA65" s="40" t="s">
        <v>4803</v>
      </c>
      <c r="AB65" s="43">
        <v>43769</v>
      </c>
      <c r="AC65" s="41">
        <v>3.0000000000000001E-3</v>
      </c>
      <c r="AD65" s="41">
        <v>1E-3</v>
      </c>
      <c r="AE65" s="41">
        <v>1E-3</v>
      </c>
      <c r="AF65" s="41"/>
      <c r="AG65" s="41"/>
      <c r="AH65" s="41"/>
      <c r="AI65" s="41"/>
      <c r="AJ65" s="41"/>
      <c r="AK65" s="41"/>
      <c r="AL65" s="41"/>
      <c r="AM65" s="41"/>
      <c r="AN65" s="40">
        <v>992</v>
      </c>
      <c r="AO65" s="43">
        <v>43817</v>
      </c>
      <c r="AP65" s="41" t="s">
        <v>1156</v>
      </c>
      <c r="AQ65" s="40"/>
      <c r="AR65" s="51"/>
      <c r="AS65" s="40"/>
      <c r="AT65" s="40"/>
      <c r="AU65" s="40"/>
      <c r="AV65" s="40"/>
      <c r="AW65" s="40"/>
      <c r="AX65" s="40"/>
      <c r="AY65" s="40"/>
      <c r="AZ65" s="40"/>
      <c r="BA65" s="40"/>
      <c r="BB65" s="40"/>
      <c r="BC65" s="40"/>
      <c r="BD65" s="40"/>
      <c r="BE65" s="40"/>
      <c r="BF65" s="40"/>
      <c r="BG65" s="40"/>
      <c r="BH65" s="40"/>
      <c r="BI65" s="57" t="s">
        <v>5134</v>
      </c>
    </row>
    <row r="66" spans="1:64" s="224" customFormat="1" ht="28.5" customHeight="1">
      <c r="A66" s="33" t="s">
        <v>5135</v>
      </c>
      <c r="B66" s="61" t="s">
        <v>5136</v>
      </c>
      <c r="C66" s="222">
        <v>16</v>
      </c>
      <c r="D66" s="35">
        <v>60</v>
      </c>
      <c r="E66" s="48" t="s">
        <v>5137</v>
      </c>
      <c r="F66" s="38" t="s">
        <v>5138</v>
      </c>
      <c r="G66" s="40" t="s">
        <v>1235</v>
      </c>
      <c r="H66" s="40" t="s">
        <v>5139</v>
      </c>
      <c r="I66" s="40" t="s">
        <v>69</v>
      </c>
      <c r="J66" s="220" t="s">
        <v>70</v>
      </c>
      <c r="K66" s="40" t="s">
        <v>5140</v>
      </c>
      <c r="L66" s="40" t="s">
        <v>427</v>
      </c>
      <c r="M66" s="40"/>
      <c r="N66" s="64">
        <v>108087</v>
      </c>
      <c r="O66" s="51">
        <v>43671</v>
      </c>
      <c r="P66" s="41" t="s">
        <v>720</v>
      </c>
      <c r="Q66" s="41" t="s">
        <v>720</v>
      </c>
      <c r="R66" s="44" t="s">
        <v>4383</v>
      </c>
      <c r="S66" s="45">
        <v>43734</v>
      </c>
      <c r="T66" s="41" t="s">
        <v>720</v>
      </c>
      <c r="U66" s="41" t="s">
        <v>720</v>
      </c>
      <c r="V66" s="41" t="s">
        <v>720</v>
      </c>
      <c r="W66" s="41" t="s">
        <v>720</v>
      </c>
      <c r="X66" s="41" t="s">
        <v>720</v>
      </c>
      <c r="Y66" s="41" t="s">
        <v>720</v>
      </c>
      <c r="Z66" s="229">
        <v>43760</v>
      </c>
      <c r="AA66" s="40" t="s">
        <v>4803</v>
      </c>
      <c r="AB66" s="43"/>
      <c r="AC66" s="41"/>
      <c r="AD66" s="41"/>
      <c r="AE66" s="41"/>
      <c r="AF66" s="41"/>
      <c r="AG66" s="41"/>
      <c r="AH66" s="41"/>
      <c r="AI66" s="41"/>
      <c r="AJ66" s="41" t="s">
        <v>5141</v>
      </c>
      <c r="AK66" s="43">
        <v>43907</v>
      </c>
      <c r="AL66" s="41" t="s">
        <v>5142</v>
      </c>
      <c r="AM66" s="41"/>
      <c r="AN66" s="40"/>
      <c r="AO66" s="43"/>
      <c r="AP66" s="41"/>
      <c r="AQ66" s="40"/>
      <c r="AR66" s="51"/>
      <c r="AS66" s="40"/>
      <c r="AT66" s="40"/>
      <c r="AU66" s="40"/>
      <c r="AV66" s="40"/>
      <c r="AW66" s="40"/>
      <c r="AX66" s="40"/>
      <c r="AY66" s="40"/>
      <c r="AZ66" s="40"/>
      <c r="BA66" s="40"/>
      <c r="BB66" s="40"/>
      <c r="BC66" s="40"/>
      <c r="BD66" s="40"/>
      <c r="BE66" s="40"/>
      <c r="BF66" s="40"/>
      <c r="BG66" s="40"/>
      <c r="BH66" s="40"/>
      <c r="BI66" s="57" t="s">
        <v>5121</v>
      </c>
      <c r="BJ66" s="847"/>
      <c r="BK66" s="847"/>
    </row>
    <row r="67" spans="1:64" s="224" customFormat="1" ht="25.5">
      <c r="A67" s="33" t="s">
        <v>5143</v>
      </c>
      <c r="B67" s="61" t="s">
        <v>5144</v>
      </c>
      <c r="C67" s="219">
        <v>49</v>
      </c>
      <c r="D67" s="35">
        <v>61</v>
      </c>
      <c r="E67" s="40" t="s">
        <v>5145</v>
      </c>
      <c r="F67" s="38">
        <v>74338920</v>
      </c>
      <c r="G67" s="40" t="s">
        <v>182</v>
      </c>
      <c r="H67" s="40" t="s">
        <v>5146</v>
      </c>
      <c r="I67" s="40" t="s">
        <v>69</v>
      </c>
      <c r="J67" s="220" t="s">
        <v>142</v>
      </c>
      <c r="K67" s="40" t="s">
        <v>1064</v>
      </c>
      <c r="L67" s="40" t="s">
        <v>120</v>
      </c>
      <c r="M67" s="40"/>
      <c r="N67" s="64">
        <v>232472</v>
      </c>
      <c r="O67" s="51">
        <v>43650</v>
      </c>
      <c r="P67" s="41"/>
      <c r="Q67" s="41"/>
      <c r="R67" s="44" t="s">
        <v>5147</v>
      </c>
      <c r="S67" s="45">
        <v>43732</v>
      </c>
      <c r="T67" s="41" t="s">
        <v>720</v>
      </c>
      <c r="U67" s="41" t="s">
        <v>720</v>
      </c>
      <c r="V67" s="41" t="s">
        <v>720</v>
      </c>
      <c r="W67" s="41" t="s">
        <v>720</v>
      </c>
      <c r="X67" s="41" t="s">
        <v>720</v>
      </c>
      <c r="Y67" s="41" t="s">
        <v>720</v>
      </c>
      <c r="Z67" s="229">
        <v>43759</v>
      </c>
      <c r="AA67" s="40" t="s">
        <v>4247</v>
      </c>
      <c r="AB67" s="43">
        <v>43763</v>
      </c>
      <c r="AC67" s="41">
        <v>201.33</v>
      </c>
      <c r="AD67" s="41">
        <v>98.65</v>
      </c>
      <c r="AE67" s="41">
        <v>0.02</v>
      </c>
      <c r="AF67" s="41"/>
      <c r="AG67" s="41"/>
      <c r="AH67" s="41"/>
      <c r="AI67" s="41"/>
      <c r="AJ67" s="41"/>
      <c r="AK67" s="41"/>
      <c r="AL67" s="41"/>
      <c r="AM67" s="41"/>
      <c r="AN67" s="40">
        <v>921</v>
      </c>
      <c r="AO67" s="43">
        <v>43804</v>
      </c>
      <c r="AP67" s="41" t="s">
        <v>1156</v>
      </c>
      <c r="AQ67" s="40"/>
      <c r="AR67" s="51"/>
      <c r="AS67" s="40"/>
      <c r="AT67" s="40"/>
      <c r="AU67" s="40"/>
      <c r="AV67" s="40"/>
      <c r="AW67" s="40"/>
      <c r="AX67" s="40"/>
      <c r="AY67" s="40"/>
      <c r="AZ67" s="40"/>
      <c r="BA67" s="40"/>
      <c r="BB67" s="40"/>
      <c r="BC67" s="40"/>
      <c r="BD67" s="40"/>
      <c r="BE67" s="40"/>
      <c r="BF67" s="40"/>
      <c r="BG67" s="40"/>
      <c r="BH67" s="40"/>
      <c r="BI67" s="843" t="s">
        <v>5035</v>
      </c>
      <c r="BJ67" s="847"/>
      <c r="BK67" s="847"/>
    </row>
    <row r="68" spans="1:64" ht="38.25">
      <c r="A68" s="33" t="s">
        <v>5148</v>
      </c>
      <c r="B68" s="61" t="s">
        <v>5149</v>
      </c>
      <c r="C68" s="222">
        <v>16</v>
      </c>
      <c r="D68" s="35">
        <v>62</v>
      </c>
      <c r="E68" s="40" t="s">
        <v>5150</v>
      </c>
      <c r="F68" s="38" t="s">
        <v>5151</v>
      </c>
      <c r="G68" s="40" t="s">
        <v>1235</v>
      </c>
      <c r="H68" s="40" t="s">
        <v>4814</v>
      </c>
      <c r="I68" s="40" t="s">
        <v>69</v>
      </c>
      <c r="J68" s="220" t="s">
        <v>90</v>
      </c>
      <c r="K68" s="40" t="s">
        <v>100</v>
      </c>
      <c r="L68" s="40" t="s">
        <v>5152</v>
      </c>
      <c r="M68" s="40"/>
      <c r="N68" s="64">
        <v>216609</v>
      </c>
      <c r="O68" s="51">
        <v>43633</v>
      </c>
      <c r="P68" s="41" t="s">
        <v>720</v>
      </c>
      <c r="Q68" s="41" t="s">
        <v>720</v>
      </c>
      <c r="R68" s="44" t="s">
        <v>5153</v>
      </c>
      <c r="S68" s="45">
        <v>43738</v>
      </c>
      <c r="T68" s="41" t="s">
        <v>720</v>
      </c>
      <c r="U68" s="41" t="s">
        <v>720</v>
      </c>
      <c r="V68" s="41" t="s">
        <v>720</v>
      </c>
      <c r="W68" s="41" t="s">
        <v>720</v>
      </c>
      <c r="X68" s="41" t="s">
        <v>720</v>
      </c>
      <c r="Y68" s="41" t="s">
        <v>720</v>
      </c>
      <c r="Z68" s="229">
        <v>43761</v>
      </c>
      <c r="AA68" s="40" t="s">
        <v>4803</v>
      </c>
      <c r="AB68" s="43"/>
      <c r="AC68" s="41"/>
      <c r="AD68" s="41"/>
      <c r="AE68" s="41"/>
      <c r="AF68" s="41"/>
      <c r="AG68" s="41"/>
      <c r="AH68" s="41"/>
      <c r="AI68" s="41"/>
      <c r="AJ68" s="41"/>
      <c r="AK68" s="41"/>
      <c r="AL68" s="41"/>
      <c r="AM68" s="41"/>
      <c r="AN68" s="40"/>
      <c r="AO68" s="43"/>
      <c r="AP68" s="41"/>
      <c r="AQ68" s="40"/>
      <c r="AR68" s="51"/>
      <c r="AS68" s="40"/>
      <c r="AT68" s="40"/>
      <c r="AU68" s="40"/>
      <c r="AV68" s="40"/>
      <c r="AW68" s="40"/>
      <c r="AX68" s="40"/>
      <c r="AY68" s="40"/>
      <c r="AZ68" s="40"/>
      <c r="BA68" s="40"/>
      <c r="BB68" s="40"/>
      <c r="BC68" s="40"/>
      <c r="BD68" s="40"/>
      <c r="BE68" s="40"/>
      <c r="BF68" s="40"/>
      <c r="BG68" s="40"/>
      <c r="BH68" s="40"/>
      <c r="BI68" s="57" t="s">
        <v>5121</v>
      </c>
    </row>
    <row r="69" spans="1:64" s="181" customFormat="1" ht="38.25">
      <c r="A69" s="33" t="s">
        <v>5154</v>
      </c>
      <c r="B69" s="61" t="s">
        <v>5155</v>
      </c>
      <c r="C69" s="222">
        <v>17</v>
      </c>
      <c r="D69" s="35">
        <v>63</v>
      </c>
      <c r="E69" s="40" t="s">
        <v>5156</v>
      </c>
      <c r="F69" s="38">
        <v>4220351</v>
      </c>
      <c r="G69" s="40" t="s">
        <v>584</v>
      </c>
      <c r="H69" s="40" t="s">
        <v>240</v>
      </c>
      <c r="I69" s="40" t="s">
        <v>69</v>
      </c>
      <c r="J69" s="220" t="s">
        <v>90</v>
      </c>
      <c r="K69" s="40" t="s">
        <v>5157</v>
      </c>
      <c r="L69" s="40" t="s">
        <v>4221</v>
      </c>
      <c r="M69" s="40"/>
      <c r="N69" s="64">
        <v>108087</v>
      </c>
      <c r="O69" s="51">
        <v>43704</v>
      </c>
      <c r="P69" s="41" t="s">
        <v>720</v>
      </c>
      <c r="Q69" s="41" t="s">
        <v>720</v>
      </c>
      <c r="R69" s="44" t="s">
        <v>5158</v>
      </c>
      <c r="S69" s="45">
        <v>43760</v>
      </c>
      <c r="T69" s="41" t="s">
        <v>720</v>
      </c>
      <c r="U69" s="41" t="s">
        <v>720</v>
      </c>
      <c r="V69" s="41" t="s">
        <v>720</v>
      </c>
      <c r="W69" s="41" t="s">
        <v>720</v>
      </c>
      <c r="X69" s="41" t="s">
        <v>720</v>
      </c>
      <c r="Y69" s="41" t="s">
        <v>720</v>
      </c>
      <c r="Z69" s="229">
        <v>43788</v>
      </c>
      <c r="AA69" s="40" t="s">
        <v>4803</v>
      </c>
      <c r="AB69" s="43"/>
      <c r="AC69" s="41"/>
      <c r="AD69" s="41"/>
      <c r="AE69" s="41"/>
      <c r="AF69" s="41"/>
      <c r="AG69" s="41"/>
      <c r="AH69" s="41"/>
      <c r="AI69" s="41"/>
      <c r="AJ69" s="41"/>
      <c r="AK69" s="41"/>
      <c r="AL69" s="41"/>
      <c r="AM69" s="41"/>
      <c r="AN69" s="40"/>
      <c r="AO69" s="43"/>
      <c r="AP69" s="41"/>
      <c r="AQ69" s="40"/>
      <c r="AR69" s="51"/>
      <c r="AS69" s="40"/>
      <c r="AT69" s="40"/>
      <c r="AU69" s="40"/>
      <c r="AV69" s="40"/>
      <c r="AW69" s="40"/>
      <c r="AX69" s="40"/>
      <c r="AY69" s="40"/>
      <c r="AZ69" s="40"/>
      <c r="BA69" s="40"/>
      <c r="BB69" s="40"/>
      <c r="BC69" s="40"/>
      <c r="BD69" s="40"/>
      <c r="BE69" s="40"/>
      <c r="BF69" s="40"/>
      <c r="BG69" s="40"/>
      <c r="BH69" s="40"/>
      <c r="BI69" s="57" t="s">
        <v>5121</v>
      </c>
      <c r="BJ69" s="846"/>
      <c r="BK69" s="846"/>
    </row>
    <row r="70" spans="1:64" ht="30.75" customHeight="1">
      <c r="A70" s="33" t="s">
        <v>5159</v>
      </c>
      <c r="B70" s="60">
        <v>43755</v>
      </c>
      <c r="C70" s="222">
        <v>17</v>
      </c>
      <c r="D70" s="35">
        <v>64</v>
      </c>
      <c r="E70" s="40" t="s">
        <v>5160</v>
      </c>
      <c r="F70" s="38">
        <v>4263881</v>
      </c>
      <c r="G70" s="40" t="s">
        <v>78</v>
      </c>
      <c r="H70" s="40" t="s">
        <v>5161</v>
      </c>
      <c r="I70" s="40" t="s">
        <v>69</v>
      </c>
      <c r="J70" s="220" t="s">
        <v>70</v>
      </c>
      <c r="K70" s="40" t="s">
        <v>80</v>
      </c>
      <c r="L70" s="40" t="s">
        <v>72</v>
      </c>
      <c r="M70" s="40"/>
      <c r="N70" s="64">
        <v>151496</v>
      </c>
      <c r="O70" s="51">
        <v>43748</v>
      </c>
      <c r="P70" s="41" t="s">
        <v>720</v>
      </c>
      <c r="Q70" s="41" t="s">
        <v>720</v>
      </c>
      <c r="R70" s="44" t="s">
        <v>5162</v>
      </c>
      <c r="S70" s="45">
        <v>43782</v>
      </c>
      <c r="T70" s="41" t="s">
        <v>720</v>
      </c>
      <c r="U70" s="41" t="s">
        <v>720</v>
      </c>
      <c r="V70" s="41" t="s">
        <v>720</v>
      </c>
      <c r="W70" s="41" t="s">
        <v>720</v>
      </c>
      <c r="X70" s="41" t="s">
        <v>720</v>
      </c>
      <c r="Y70" s="41" t="s">
        <v>720</v>
      </c>
      <c r="Z70" s="229">
        <v>43808</v>
      </c>
      <c r="AA70" s="40" t="s">
        <v>4233</v>
      </c>
      <c r="AB70" s="43">
        <v>43808</v>
      </c>
      <c r="AC70" s="41">
        <v>199</v>
      </c>
      <c r="AD70" s="41">
        <v>97.51</v>
      </c>
      <c r="AE70" s="41">
        <v>2.9999999999999997E-4</v>
      </c>
      <c r="AF70" s="41"/>
      <c r="AG70" s="41"/>
      <c r="AH70" s="41"/>
      <c r="AI70" s="41"/>
      <c r="AJ70" s="41"/>
      <c r="AK70" s="41"/>
      <c r="AL70" s="41"/>
      <c r="AM70" s="41"/>
      <c r="AN70" s="40">
        <v>71</v>
      </c>
      <c r="AO70" s="43">
        <v>43878</v>
      </c>
      <c r="AP70" s="41" t="s">
        <v>1156</v>
      </c>
      <c r="AQ70" s="40"/>
      <c r="AR70" s="51"/>
      <c r="AS70" s="40"/>
      <c r="AT70" s="40"/>
      <c r="AU70" s="40"/>
      <c r="AV70" s="40"/>
      <c r="AW70" s="40"/>
      <c r="AX70" s="40"/>
      <c r="AY70" s="40"/>
      <c r="AZ70" s="40"/>
      <c r="BA70" s="40"/>
      <c r="BB70" s="40"/>
      <c r="BC70" s="40"/>
      <c r="BD70" s="40"/>
      <c r="BE70" s="40"/>
      <c r="BF70" s="40"/>
      <c r="BG70" s="40"/>
      <c r="BH70" s="40"/>
      <c r="BI70" s="57" t="s">
        <v>5163</v>
      </c>
    </row>
    <row r="71" spans="1:64" ht="25.5">
      <c r="A71" s="33" t="s">
        <v>5164</v>
      </c>
      <c r="B71" s="61" t="s">
        <v>5165</v>
      </c>
      <c r="C71" s="222">
        <v>18</v>
      </c>
      <c r="D71" s="35">
        <v>65</v>
      </c>
      <c r="E71" s="40" t="s">
        <v>5166</v>
      </c>
      <c r="F71" s="38">
        <v>19283313</v>
      </c>
      <c r="G71" s="40" t="s">
        <v>753</v>
      </c>
      <c r="H71" s="40" t="s">
        <v>2727</v>
      </c>
      <c r="I71" s="40" t="s">
        <v>69</v>
      </c>
      <c r="J71" s="220" t="s">
        <v>90</v>
      </c>
      <c r="K71" s="40" t="s">
        <v>5167</v>
      </c>
      <c r="L71" s="40" t="s">
        <v>427</v>
      </c>
      <c r="M71" s="40"/>
      <c r="N71" s="64">
        <v>108087</v>
      </c>
      <c r="O71" s="51">
        <v>43738</v>
      </c>
      <c r="P71" s="41" t="s">
        <v>720</v>
      </c>
      <c r="Q71" s="41" t="s">
        <v>720</v>
      </c>
      <c r="R71" s="44" t="s">
        <v>5168</v>
      </c>
      <c r="S71" s="45" t="s">
        <v>5169</v>
      </c>
      <c r="T71" s="41" t="s">
        <v>720</v>
      </c>
      <c r="U71" s="41" t="s">
        <v>720</v>
      </c>
      <c r="V71" s="41" t="s">
        <v>720</v>
      </c>
      <c r="W71" s="41" t="s">
        <v>720</v>
      </c>
      <c r="X71" s="41" t="s">
        <v>720</v>
      </c>
      <c r="Y71" s="41" t="s">
        <v>720</v>
      </c>
      <c r="Z71" s="229" t="s">
        <v>5170</v>
      </c>
      <c r="AA71" s="40" t="s">
        <v>4247</v>
      </c>
      <c r="AB71" s="43" t="s">
        <v>4999</v>
      </c>
      <c r="AC71" s="41"/>
      <c r="AD71" s="41"/>
      <c r="AE71" s="41"/>
      <c r="AF71" s="41"/>
      <c r="AG71" s="41"/>
      <c r="AH71" s="41"/>
      <c r="AI71" s="41"/>
      <c r="AJ71" s="41" t="s">
        <v>5171</v>
      </c>
      <c r="AK71" s="41"/>
      <c r="AL71" s="41"/>
      <c r="AM71" s="41"/>
      <c r="AN71" s="40" t="s">
        <v>4245</v>
      </c>
      <c r="AO71" s="43"/>
      <c r="AP71" s="41"/>
      <c r="AQ71" s="40"/>
      <c r="AR71" s="51"/>
      <c r="AS71" s="40"/>
      <c r="AT71" s="40"/>
      <c r="AU71" s="40"/>
      <c r="AV71" s="40"/>
      <c r="AW71" s="40"/>
      <c r="AX71" s="40"/>
      <c r="AY71" s="40"/>
      <c r="AZ71" s="40"/>
      <c r="BA71" s="40"/>
      <c r="BB71" s="40"/>
      <c r="BC71" s="40"/>
      <c r="BD71" s="40"/>
      <c r="BE71" s="40"/>
      <c r="BF71" s="40"/>
      <c r="BG71" s="40"/>
      <c r="BH71" s="40"/>
      <c r="BI71" s="57" t="s">
        <v>5121</v>
      </c>
    </row>
    <row r="72" spans="1:64">
      <c r="A72" s="33" t="s">
        <v>9101</v>
      </c>
      <c r="B72" s="61">
        <v>43479</v>
      </c>
      <c r="C72" s="222"/>
      <c r="D72" s="35">
        <v>39</v>
      </c>
      <c r="E72" s="48" t="s">
        <v>4982</v>
      </c>
      <c r="F72" s="38">
        <v>4125723</v>
      </c>
      <c r="G72" s="40" t="s">
        <v>753</v>
      </c>
      <c r="H72" s="40" t="s">
        <v>9102</v>
      </c>
      <c r="I72" s="40" t="s">
        <v>69</v>
      </c>
      <c r="J72" s="220" t="s">
        <v>90</v>
      </c>
      <c r="K72" s="40" t="s">
        <v>100</v>
      </c>
      <c r="L72" s="40" t="s">
        <v>72</v>
      </c>
      <c r="M72" s="40" t="s">
        <v>1308</v>
      </c>
      <c r="N72" s="64">
        <v>108087</v>
      </c>
      <c r="O72" s="51"/>
      <c r="P72" s="41" t="s">
        <v>720</v>
      </c>
      <c r="Q72" s="41" t="s">
        <v>720</v>
      </c>
      <c r="R72" s="44" t="s">
        <v>720</v>
      </c>
      <c r="S72" s="45" t="s">
        <v>720</v>
      </c>
      <c r="T72" s="41" t="s">
        <v>720</v>
      </c>
      <c r="U72" s="41" t="s">
        <v>720</v>
      </c>
      <c r="V72" s="41" t="s">
        <v>720</v>
      </c>
      <c r="W72" s="41" t="s">
        <v>720</v>
      </c>
      <c r="X72" s="41" t="s">
        <v>720</v>
      </c>
      <c r="Y72" s="41" t="s">
        <v>720</v>
      </c>
      <c r="Z72" s="41" t="s">
        <v>720</v>
      </c>
      <c r="AA72" s="41" t="s">
        <v>720</v>
      </c>
      <c r="AB72" s="41" t="s">
        <v>720</v>
      </c>
      <c r="AC72" s="41" t="s">
        <v>720</v>
      </c>
      <c r="AD72" s="41" t="s">
        <v>720</v>
      </c>
      <c r="AE72" s="41" t="s">
        <v>720</v>
      </c>
      <c r="AF72" s="41" t="s">
        <v>720</v>
      </c>
      <c r="AG72" s="41" t="s">
        <v>720</v>
      </c>
      <c r="AH72" s="41" t="s">
        <v>720</v>
      </c>
      <c r="AI72" s="41" t="s">
        <v>720</v>
      </c>
      <c r="AJ72" s="41" t="s">
        <v>720</v>
      </c>
      <c r="AK72" s="41" t="s">
        <v>720</v>
      </c>
      <c r="AL72" s="41" t="s">
        <v>720</v>
      </c>
      <c r="AM72" s="41" t="s">
        <v>720</v>
      </c>
      <c r="AN72" s="41" t="s">
        <v>720</v>
      </c>
      <c r="AO72" s="41" t="s">
        <v>720</v>
      </c>
      <c r="AP72" s="41" t="s">
        <v>720</v>
      </c>
      <c r="AQ72" s="41" t="s">
        <v>720</v>
      </c>
      <c r="AR72" s="41" t="s">
        <v>720</v>
      </c>
      <c r="AS72" s="41" t="s">
        <v>720</v>
      </c>
      <c r="AT72" s="41" t="s">
        <v>720</v>
      </c>
      <c r="AU72" s="41" t="s">
        <v>720</v>
      </c>
      <c r="AV72" s="41" t="s">
        <v>720</v>
      </c>
      <c r="AW72" s="41" t="s">
        <v>720</v>
      </c>
      <c r="AX72" s="41" t="s">
        <v>720</v>
      </c>
      <c r="AY72" s="41" t="s">
        <v>720</v>
      </c>
      <c r="AZ72" s="41" t="s">
        <v>720</v>
      </c>
      <c r="BA72" s="41" t="s">
        <v>720</v>
      </c>
      <c r="BB72" s="41" t="s">
        <v>720</v>
      </c>
      <c r="BC72" s="41" t="s">
        <v>720</v>
      </c>
      <c r="BD72" s="41" t="s">
        <v>720</v>
      </c>
      <c r="BE72" s="41" t="s">
        <v>720</v>
      </c>
      <c r="BF72" s="41" t="s">
        <v>720</v>
      </c>
      <c r="BG72" s="41" t="s">
        <v>720</v>
      </c>
      <c r="BH72" s="41" t="s">
        <v>720</v>
      </c>
      <c r="BI72" s="41" t="s">
        <v>720</v>
      </c>
      <c r="BJ72" s="41" t="s">
        <v>720</v>
      </c>
      <c r="BK72" s="41" t="s">
        <v>720</v>
      </c>
      <c r="BL72" s="41" t="s">
        <v>720</v>
      </c>
    </row>
    <row r="73" spans="1:64" s="224" customFormat="1" ht="25.5">
      <c r="A73" s="33" t="s">
        <v>5172</v>
      </c>
      <c r="B73" s="61" t="s">
        <v>5173</v>
      </c>
      <c r="C73" s="219">
        <v>43</v>
      </c>
      <c r="D73" s="35">
        <v>66</v>
      </c>
      <c r="E73" s="40" t="s">
        <v>5174</v>
      </c>
      <c r="F73" s="38">
        <v>24162485</v>
      </c>
      <c r="G73" s="40" t="s">
        <v>474</v>
      </c>
      <c r="H73" s="40" t="s">
        <v>5175</v>
      </c>
      <c r="I73" s="40" t="s">
        <v>69</v>
      </c>
      <c r="J73" s="220" t="s">
        <v>142</v>
      </c>
      <c r="K73" s="40" t="s">
        <v>1064</v>
      </c>
      <c r="L73" s="40" t="s">
        <v>120</v>
      </c>
      <c r="M73" s="40"/>
      <c r="N73" s="64">
        <v>108087</v>
      </c>
      <c r="O73" s="51">
        <v>43727</v>
      </c>
      <c r="P73" s="41" t="s">
        <v>720</v>
      </c>
      <c r="Q73" s="41" t="s">
        <v>720</v>
      </c>
      <c r="R73" s="44" t="s">
        <v>5176</v>
      </c>
      <c r="S73" s="45">
        <v>43766</v>
      </c>
      <c r="T73" s="41" t="s">
        <v>720</v>
      </c>
      <c r="U73" s="41" t="s">
        <v>720</v>
      </c>
      <c r="V73" s="41" t="s">
        <v>720</v>
      </c>
      <c r="W73" s="41" t="s">
        <v>720</v>
      </c>
      <c r="X73" s="41" t="s">
        <v>720</v>
      </c>
      <c r="Y73" s="41" t="s">
        <v>720</v>
      </c>
      <c r="Z73" s="229">
        <v>43794</v>
      </c>
      <c r="AA73" s="40" t="s">
        <v>4938</v>
      </c>
      <c r="AB73" s="43">
        <v>43798</v>
      </c>
      <c r="AC73" s="41">
        <v>2281.5300000000002</v>
      </c>
      <c r="AD73" s="41">
        <v>798.53</v>
      </c>
      <c r="AE73" s="41">
        <v>6.0900000000000003E-2</v>
      </c>
      <c r="AF73" s="41"/>
      <c r="AG73" s="41"/>
      <c r="AH73" s="41"/>
      <c r="AI73" s="41"/>
      <c r="AJ73" s="41"/>
      <c r="AK73" s="41"/>
      <c r="AL73" s="41"/>
      <c r="AM73" s="41"/>
      <c r="AN73" s="40">
        <v>1040</v>
      </c>
      <c r="AO73" s="43">
        <v>43829</v>
      </c>
      <c r="AP73" s="41" t="s">
        <v>1156</v>
      </c>
      <c r="AQ73" s="40"/>
      <c r="AR73" s="51"/>
      <c r="AS73" s="40"/>
      <c r="AT73" s="40"/>
      <c r="AU73" s="40"/>
      <c r="AV73" s="40"/>
      <c r="AW73" s="40"/>
      <c r="AX73" s="40"/>
      <c r="AY73" s="40"/>
      <c r="AZ73" s="40"/>
      <c r="BA73" s="40"/>
      <c r="BB73" s="40"/>
      <c r="BC73" s="40"/>
      <c r="BD73" s="40"/>
      <c r="BE73" s="40"/>
      <c r="BF73" s="40"/>
      <c r="BG73" s="40"/>
      <c r="BH73" s="40"/>
      <c r="BI73" s="57" t="s">
        <v>4918</v>
      </c>
      <c r="BJ73" s="847"/>
      <c r="BK73" s="847"/>
    </row>
    <row r="74" spans="1:64" s="181" customFormat="1" ht="38.25">
      <c r="A74" s="253" t="s">
        <v>5177</v>
      </c>
      <c r="B74" s="176" t="s">
        <v>5178</v>
      </c>
      <c r="C74" s="219">
        <v>15</v>
      </c>
      <c r="D74" s="173">
        <v>67</v>
      </c>
      <c r="E74" s="182" t="s">
        <v>5179</v>
      </c>
      <c r="F74" s="175" t="s">
        <v>5180</v>
      </c>
      <c r="G74" s="174" t="s">
        <v>1064</v>
      </c>
      <c r="H74" s="174" t="s">
        <v>1434</v>
      </c>
      <c r="I74" s="174" t="s">
        <v>69</v>
      </c>
      <c r="J74" s="1024" t="s">
        <v>142</v>
      </c>
      <c r="K74" s="174" t="s">
        <v>1194</v>
      </c>
      <c r="L74" s="174" t="s">
        <v>120</v>
      </c>
      <c r="M74" s="174"/>
      <c r="N74" s="297">
        <v>312500</v>
      </c>
      <c r="O74" s="172">
        <v>43745</v>
      </c>
      <c r="P74" s="171" t="s">
        <v>720</v>
      </c>
      <c r="Q74" s="171" t="s">
        <v>720</v>
      </c>
      <c r="R74" s="177" t="s">
        <v>2150</v>
      </c>
      <c r="S74" s="178">
        <v>43770</v>
      </c>
      <c r="T74" s="171" t="s">
        <v>720</v>
      </c>
      <c r="U74" s="179">
        <v>44995</v>
      </c>
      <c r="V74" s="171" t="s">
        <v>8140</v>
      </c>
      <c r="W74" s="179">
        <v>44910</v>
      </c>
      <c r="X74" s="171" t="s">
        <v>720</v>
      </c>
      <c r="Y74" s="171" t="s">
        <v>720</v>
      </c>
      <c r="Z74" s="172">
        <v>43795</v>
      </c>
      <c r="AA74" s="174" t="s">
        <v>4910</v>
      </c>
      <c r="AB74" s="179">
        <v>43798</v>
      </c>
      <c r="AC74" s="171">
        <v>79.040000000000006</v>
      </c>
      <c r="AD74" s="171">
        <v>55.33</v>
      </c>
      <c r="AE74" s="171">
        <v>6.75</v>
      </c>
      <c r="AF74" s="171" t="s">
        <v>1153</v>
      </c>
      <c r="AG74" s="171" t="s">
        <v>1153</v>
      </c>
      <c r="AH74" s="171" t="s">
        <v>1153</v>
      </c>
      <c r="AI74" s="171"/>
      <c r="AJ74" s="171" t="s">
        <v>8139</v>
      </c>
      <c r="AK74" s="179">
        <v>2163</v>
      </c>
      <c r="AL74" s="171" t="s">
        <v>1153</v>
      </c>
      <c r="AM74" s="179" t="s">
        <v>1153</v>
      </c>
      <c r="AN74" s="174">
        <v>76</v>
      </c>
      <c r="AO74" s="179">
        <v>43881</v>
      </c>
      <c r="AP74" s="171" t="s">
        <v>1156</v>
      </c>
      <c r="AQ74" s="174" t="s">
        <v>1153</v>
      </c>
      <c r="AR74" s="172">
        <v>43881</v>
      </c>
      <c r="AS74" s="172">
        <v>43896</v>
      </c>
      <c r="AT74" s="174" t="s">
        <v>1153</v>
      </c>
      <c r="AU74" s="174" t="s">
        <v>1153</v>
      </c>
      <c r="AV74" s="174" t="s">
        <v>1153</v>
      </c>
      <c r="AW74" s="174" t="s">
        <v>1153</v>
      </c>
      <c r="AX74" s="174" t="s">
        <v>1153</v>
      </c>
      <c r="AY74" s="174" t="s">
        <v>1153</v>
      </c>
      <c r="AZ74" s="174" t="s">
        <v>1153</v>
      </c>
      <c r="BA74" s="174" t="s">
        <v>1153</v>
      </c>
      <c r="BB74" s="174" t="s">
        <v>1153</v>
      </c>
      <c r="BC74" s="174" t="s">
        <v>1153</v>
      </c>
      <c r="BD74" s="174" t="s">
        <v>1153</v>
      </c>
      <c r="BE74" s="174" t="s">
        <v>1153</v>
      </c>
      <c r="BF74" s="174" t="s">
        <v>1153</v>
      </c>
      <c r="BG74" s="174" t="s">
        <v>1153</v>
      </c>
      <c r="BH74" s="174" t="s">
        <v>1153</v>
      </c>
      <c r="BI74" s="255" t="s">
        <v>8141</v>
      </c>
      <c r="BJ74" s="1046" t="s">
        <v>7227</v>
      </c>
      <c r="BK74" s="1047">
        <v>45630</v>
      </c>
    </row>
    <row r="75" spans="1:64" s="165" customFormat="1" ht="25.5">
      <c r="A75" s="33" t="s">
        <v>5181</v>
      </c>
      <c r="B75" s="61" t="s">
        <v>5182</v>
      </c>
      <c r="C75" s="222">
        <v>16</v>
      </c>
      <c r="D75" s="58">
        <v>68</v>
      </c>
      <c r="E75" s="40" t="s">
        <v>5183</v>
      </c>
      <c r="F75" s="38">
        <v>23965039</v>
      </c>
      <c r="G75" s="40" t="s">
        <v>584</v>
      </c>
      <c r="H75" s="40" t="s">
        <v>2327</v>
      </c>
      <c r="I75" s="40" t="s">
        <v>69</v>
      </c>
      <c r="J75" s="220" t="s">
        <v>90</v>
      </c>
      <c r="K75" s="40" t="s">
        <v>5184</v>
      </c>
      <c r="L75" s="40" t="s">
        <v>3190</v>
      </c>
      <c r="M75" s="40"/>
      <c r="N75" s="64">
        <v>108087</v>
      </c>
      <c r="O75" s="51">
        <v>43731</v>
      </c>
      <c r="P75" s="41" t="s">
        <v>720</v>
      </c>
      <c r="Q75" s="41" t="s">
        <v>720</v>
      </c>
      <c r="R75" s="44" t="s">
        <v>5185</v>
      </c>
      <c r="S75" s="43">
        <v>43770</v>
      </c>
      <c r="T75" s="41" t="s">
        <v>720</v>
      </c>
      <c r="U75" s="41" t="s">
        <v>720</v>
      </c>
      <c r="V75" s="41" t="s">
        <v>720</v>
      </c>
      <c r="W75" s="41" t="s">
        <v>720</v>
      </c>
      <c r="X75" s="41" t="s">
        <v>720</v>
      </c>
      <c r="Y75" s="41" t="s">
        <v>720</v>
      </c>
      <c r="Z75" s="229">
        <v>43795</v>
      </c>
      <c r="AA75" s="40" t="s">
        <v>4803</v>
      </c>
      <c r="AB75" s="43">
        <v>43797</v>
      </c>
      <c r="AC75" s="41">
        <v>0.35</v>
      </c>
      <c r="AD75" s="41">
        <v>0.245</v>
      </c>
      <c r="AE75" s="41">
        <v>2.1000000000000001E-2</v>
      </c>
      <c r="AF75" s="41"/>
      <c r="AG75" s="41"/>
      <c r="AH75" s="41"/>
      <c r="AI75" s="41"/>
      <c r="AJ75" s="41" t="s">
        <v>5186</v>
      </c>
      <c r="AK75" s="43">
        <v>43817</v>
      </c>
      <c r="AL75" s="41"/>
      <c r="AM75" s="41"/>
      <c r="AN75" s="40"/>
      <c r="AO75" s="43"/>
      <c r="AP75" s="41"/>
      <c r="AQ75" s="40"/>
      <c r="AR75" s="51"/>
      <c r="AS75" s="40"/>
      <c r="AT75" s="40"/>
      <c r="AU75" s="40"/>
      <c r="AV75" s="40"/>
      <c r="AW75" s="40"/>
      <c r="AX75" s="40"/>
      <c r="AY75" s="40"/>
      <c r="AZ75" s="40"/>
      <c r="BA75" s="40"/>
      <c r="BB75" s="40"/>
      <c r="BC75" s="40"/>
      <c r="BD75" s="40"/>
      <c r="BE75" s="40"/>
      <c r="BF75" s="40"/>
      <c r="BG75" s="40"/>
      <c r="BH75" s="40"/>
      <c r="BI75" s="57" t="s">
        <v>5187</v>
      </c>
      <c r="BJ75" s="848"/>
      <c r="BK75" s="848"/>
    </row>
    <row r="76" spans="1:64" ht="25.5">
      <c r="A76" s="33" t="s">
        <v>5188</v>
      </c>
      <c r="B76" s="61" t="s">
        <v>5189</v>
      </c>
      <c r="C76" s="219">
        <v>38</v>
      </c>
      <c r="D76" s="35">
        <v>69</v>
      </c>
      <c r="E76" s="40" t="s">
        <v>5190</v>
      </c>
      <c r="F76" s="38">
        <v>4275924</v>
      </c>
      <c r="G76" s="40" t="s">
        <v>474</v>
      </c>
      <c r="H76" s="40" t="s">
        <v>1115</v>
      </c>
      <c r="I76" s="40" t="s">
        <v>69</v>
      </c>
      <c r="J76" s="220" t="s">
        <v>90</v>
      </c>
      <c r="K76" s="40" t="s">
        <v>100</v>
      </c>
      <c r="L76" s="40" t="s">
        <v>1308</v>
      </c>
      <c r="M76" s="40"/>
      <c r="N76" s="64">
        <v>108087</v>
      </c>
      <c r="O76" s="51">
        <v>43678</v>
      </c>
      <c r="P76" s="41" t="s">
        <v>720</v>
      </c>
      <c r="Q76" s="41" t="s">
        <v>720</v>
      </c>
      <c r="R76" s="44" t="s">
        <v>5191</v>
      </c>
      <c r="S76" s="45">
        <v>43774</v>
      </c>
      <c r="T76" s="41" t="s">
        <v>720</v>
      </c>
      <c r="U76" s="41" t="s">
        <v>720</v>
      </c>
      <c r="V76" s="41" t="s">
        <v>720</v>
      </c>
      <c r="W76" s="41" t="s">
        <v>720</v>
      </c>
      <c r="X76" s="41" t="s">
        <v>720</v>
      </c>
      <c r="Y76" s="41" t="s">
        <v>720</v>
      </c>
      <c r="Z76" s="229">
        <v>43795</v>
      </c>
      <c r="AA76" s="40" t="s">
        <v>4910</v>
      </c>
      <c r="AB76" s="43">
        <v>43798</v>
      </c>
      <c r="AC76" s="41">
        <v>0.39300000000000002</v>
      </c>
      <c r="AD76" s="41">
        <v>0.2203</v>
      </c>
      <c r="AE76" s="41">
        <v>5.5599999999999998E-3</v>
      </c>
      <c r="AF76" s="41"/>
      <c r="AG76" s="41"/>
      <c r="AH76" s="41"/>
      <c r="AI76" s="41"/>
      <c r="AJ76" s="41"/>
      <c r="AK76" s="41"/>
      <c r="AL76" s="41"/>
      <c r="AM76" s="41"/>
      <c r="AN76" s="40">
        <v>1036</v>
      </c>
      <c r="AO76" s="43">
        <v>43829</v>
      </c>
      <c r="AP76" s="41" t="s">
        <v>1156</v>
      </c>
      <c r="AQ76" s="40"/>
      <c r="AR76" s="51"/>
      <c r="AS76" s="40"/>
      <c r="AT76" s="40"/>
      <c r="AU76" s="40"/>
      <c r="AV76" s="40"/>
      <c r="AW76" s="40"/>
      <c r="AX76" s="40"/>
      <c r="AY76" s="40"/>
      <c r="AZ76" s="40"/>
      <c r="BA76" s="40"/>
      <c r="BB76" s="40"/>
      <c r="BC76" s="40"/>
      <c r="BD76" s="40"/>
      <c r="BE76" s="40"/>
      <c r="BF76" s="40"/>
      <c r="BG76" s="40"/>
      <c r="BH76" s="40"/>
      <c r="BI76" s="57" t="s">
        <v>5163</v>
      </c>
    </row>
    <row r="77" spans="1:64" ht="25.5">
      <c r="A77" s="33" t="s">
        <v>5192</v>
      </c>
      <c r="B77" s="61" t="s">
        <v>5193</v>
      </c>
      <c r="C77" s="222">
        <v>15</v>
      </c>
      <c r="D77" s="35">
        <v>70</v>
      </c>
      <c r="E77" s="40" t="s">
        <v>5194</v>
      </c>
      <c r="F77" s="38">
        <v>23605237</v>
      </c>
      <c r="G77" s="40" t="s">
        <v>322</v>
      </c>
      <c r="H77" s="40" t="s">
        <v>5195</v>
      </c>
      <c r="I77" s="40" t="s">
        <v>69</v>
      </c>
      <c r="J77" s="220" t="s">
        <v>90</v>
      </c>
      <c r="K77" s="40" t="s">
        <v>100</v>
      </c>
      <c r="L77" s="40" t="s">
        <v>3190</v>
      </c>
      <c r="M77" s="40"/>
      <c r="N77" s="64">
        <v>108087</v>
      </c>
      <c r="O77" s="51">
        <v>43651</v>
      </c>
      <c r="P77" s="41" t="s">
        <v>720</v>
      </c>
      <c r="Q77" s="41" t="s">
        <v>720</v>
      </c>
      <c r="R77" s="44" t="s">
        <v>5196</v>
      </c>
      <c r="S77" s="45">
        <v>43788</v>
      </c>
      <c r="T77" s="41" t="s">
        <v>720</v>
      </c>
      <c r="U77" s="41" t="s">
        <v>720</v>
      </c>
      <c r="V77" s="41" t="s">
        <v>720</v>
      </c>
      <c r="W77" s="41" t="s">
        <v>720</v>
      </c>
      <c r="X77" s="41" t="s">
        <v>720</v>
      </c>
      <c r="Y77" s="41" t="s">
        <v>720</v>
      </c>
      <c r="Z77" s="229">
        <v>43808</v>
      </c>
      <c r="AA77" s="40" t="s">
        <v>4870</v>
      </c>
      <c r="AB77" s="43">
        <v>43809</v>
      </c>
      <c r="AC77" s="41">
        <v>7.0000000000000007E-2</v>
      </c>
      <c r="AD77" s="41">
        <v>3.6999999999999998E-2</v>
      </c>
      <c r="AE77" s="41">
        <v>2.1999999999999999E-2</v>
      </c>
      <c r="AF77" s="41"/>
      <c r="AG77" s="41"/>
      <c r="AH77" s="41"/>
      <c r="AI77" s="41"/>
      <c r="AJ77" s="41" t="s">
        <v>5197</v>
      </c>
      <c r="AK77" s="41" t="s">
        <v>5198</v>
      </c>
      <c r="AL77" s="43">
        <v>43970</v>
      </c>
      <c r="AM77" s="41"/>
      <c r="AN77" s="40"/>
      <c r="AO77" s="43"/>
      <c r="AP77" s="41"/>
      <c r="AQ77" s="40"/>
      <c r="AR77" s="51"/>
      <c r="AS77" s="40"/>
      <c r="AT77" s="40"/>
      <c r="AU77" s="40"/>
      <c r="AV77" s="40"/>
      <c r="AW77" s="40"/>
      <c r="AX77" s="40"/>
      <c r="AY77" s="40"/>
      <c r="AZ77" s="40"/>
      <c r="BA77" s="40"/>
      <c r="BB77" s="40"/>
      <c r="BC77" s="40"/>
      <c r="BD77" s="40"/>
      <c r="BE77" s="40"/>
      <c r="BF77" s="40"/>
      <c r="BG77" s="40"/>
      <c r="BH77" s="40"/>
      <c r="BI77" s="57" t="s">
        <v>5121</v>
      </c>
    </row>
    <row r="78" spans="1:64" s="181" customFormat="1" ht="38.25">
      <c r="A78" s="33" t="s">
        <v>5199</v>
      </c>
      <c r="B78" s="61" t="s">
        <v>5200</v>
      </c>
      <c r="C78" s="222">
        <v>15</v>
      </c>
      <c r="D78" s="35">
        <v>71</v>
      </c>
      <c r="E78" s="40" t="s">
        <v>5201</v>
      </c>
      <c r="F78" s="38">
        <v>80093542</v>
      </c>
      <c r="G78" s="40" t="s">
        <v>293</v>
      </c>
      <c r="H78" s="40" t="s">
        <v>5202</v>
      </c>
      <c r="I78" s="40" t="s">
        <v>69</v>
      </c>
      <c r="J78" s="220" t="s">
        <v>70</v>
      </c>
      <c r="K78" s="40" t="s">
        <v>606</v>
      </c>
      <c r="L78" s="40" t="s">
        <v>72</v>
      </c>
      <c r="M78" s="40"/>
      <c r="N78" s="64">
        <v>108100</v>
      </c>
      <c r="O78" s="51">
        <v>43763</v>
      </c>
      <c r="P78" s="41" t="s">
        <v>720</v>
      </c>
      <c r="Q78" s="41" t="s">
        <v>720</v>
      </c>
      <c r="R78" s="44" t="s">
        <v>5203</v>
      </c>
      <c r="S78" s="45">
        <v>43788</v>
      </c>
      <c r="T78" s="41" t="s">
        <v>720</v>
      </c>
      <c r="U78" s="41" t="s">
        <v>720</v>
      </c>
      <c r="V78" s="41" t="s">
        <v>720</v>
      </c>
      <c r="W78" s="41" t="s">
        <v>720</v>
      </c>
      <c r="X78" s="41" t="s">
        <v>720</v>
      </c>
      <c r="Y78" s="41" t="s">
        <v>720</v>
      </c>
      <c r="Z78" s="229">
        <v>43808</v>
      </c>
      <c r="AA78" s="40" t="s">
        <v>4910</v>
      </c>
      <c r="AB78" s="43">
        <v>43811</v>
      </c>
      <c r="AC78" s="41">
        <v>384.7</v>
      </c>
      <c r="AD78" s="41">
        <v>80.790000000000006</v>
      </c>
      <c r="AE78" s="41">
        <v>0.24299999999999999</v>
      </c>
      <c r="AF78" s="41"/>
      <c r="AG78" s="41"/>
      <c r="AH78" s="41"/>
      <c r="AI78" s="41"/>
      <c r="AJ78" s="41" t="s">
        <v>5204</v>
      </c>
      <c r="AK78" s="43" t="s">
        <v>5205</v>
      </c>
      <c r="AL78" s="43">
        <v>43970</v>
      </c>
      <c r="AM78" s="41"/>
      <c r="AN78" s="40" t="s">
        <v>4245</v>
      </c>
      <c r="AO78" s="43"/>
      <c r="AP78" s="41"/>
      <c r="AQ78" s="40"/>
      <c r="AR78" s="51"/>
      <c r="AS78" s="40"/>
      <c r="AT78" s="40"/>
      <c r="AU78" s="40"/>
      <c r="AV78" s="40"/>
      <c r="AW78" s="40"/>
      <c r="AX78" s="40"/>
      <c r="AY78" s="40"/>
      <c r="AZ78" s="40"/>
      <c r="BA78" s="40"/>
      <c r="BB78" s="40"/>
      <c r="BC78" s="40"/>
      <c r="BD78" s="40"/>
      <c r="BE78" s="40"/>
      <c r="BF78" s="40"/>
      <c r="BG78" s="40"/>
      <c r="BH78" s="40"/>
      <c r="BI78" s="57" t="s">
        <v>5121</v>
      </c>
      <c r="BJ78" s="846"/>
      <c r="BK78" s="846"/>
    </row>
    <row r="79" spans="1:64" ht="25.5">
      <c r="A79" s="33" t="s">
        <v>5206</v>
      </c>
      <c r="B79" s="61" t="s">
        <v>5207</v>
      </c>
      <c r="C79" s="222">
        <v>15</v>
      </c>
      <c r="D79" s="35">
        <v>72</v>
      </c>
      <c r="E79" s="40" t="s">
        <v>5208</v>
      </c>
      <c r="F79" s="38">
        <v>1005820641</v>
      </c>
      <c r="G79" s="40" t="s">
        <v>375</v>
      </c>
      <c r="H79" s="40" t="s">
        <v>376</v>
      </c>
      <c r="I79" s="40" t="s">
        <v>69</v>
      </c>
      <c r="J79" s="220" t="s">
        <v>90</v>
      </c>
      <c r="K79" s="40" t="s">
        <v>100</v>
      </c>
      <c r="L79" s="40" t="s">
        <v>1308</v>
      </c>
      <c r="M79" s="40"/>
      <c r="N79" s="64">
        <v>108087</v>
      </c>
      <c r="O79" s="51">
        <v>43749</v>
      </c>
      <c r="P79" s="41" t="s">
        <v>720</v>
      </c>
      <c r="Q79" s="41" t="s">
        <v>720</v>
      </c>
      <c r="R79" s="44" t="s">
        <v>5209</v>
      </c>
      <c r="S79" s="45">
        <v>43788</v>
      </c>
      <c r="T79" s="41" t="s">
        <v>720</v>
      </c>
      <c r="U79" s="41" t="s">
        <v>720</v>
      </c>
      <c r="V79" s="41" t="s">
        <v>720</v>
      </c>
      <c r="W79" s="41" t="s">
        <v>720</v>
      </c>
      <c r="X79" s="41" t="s">
        <v>720</v>
      </c>
      <c r="Y79" s="41" t="s">
        <v>720</v>
      </c>
      <c r="Z79" s="229">
        <v>43808</v>
      </c>
      <c r="AA79" s="40" t="s">
        <v>4247</v>
      </c>
      <c r="AB79" s="43">
        <v>43984</v>
      </c>
      <c r="AC79" s="41">
        <v>0.22159999999999999</v>
      </c>
      <c r="AD79" s="41">
        <v>0.09</v>
      </c>
      <c r="AE79" s="41">
        <v>0.02</v>
      </c>
      <c r="AF79" s="41"/>
      <c r="AG79" s="41"/>
      <c r="AH79" s="41"/>
      <c r="AI79" s="41"/>
      <c r="AJ79" s="41"/>
      <c r="AK79" s="43"/>
      <c r="AL79" s="41"/>
      <c r="AM79" s="41"/>
      <c r="AN79" s="40">
        <v>295</v>
      </c>
      <c r="AO79" s="43">
        <v>43998</v>
      </c>
      <c r="AP79" s="41" t="s">
        <v>1156</v>
      </c>
      <c r="AQ79" s="40"/>
      <c r="AR79" s="51">
        <v>43999</v>
      </c>
      <c r="AS79" s="40"/>
      <c r="AT79" s="40"/>
      <c r="AU79" s="40"/>
      <c r="AV79" s="40"/>
      <c r="AW79" s="40"/>
      <c r="AX79" s="40"/>
      <c r="AY79" s="40"/>
      <c r="AZ79" s="40"/>
      <c r="BA79" s="40"/>
      <c r="BB79" s="40"/>
      <c r="BC79" s="40"/>
      <c r="BD79" s="40"/>
      <c r="BE79" s="40"/>
      <c r="BF79" s="40"/>
      <c r="BG79" s="40"/>
      <c r="BH79" s="40"/>
      <c r="BI79" s="57" t="s">
        <v>5121</v>
      </c>
    </row>
    <row r="80" spans="1:64" ht="25.5">
      <c r="A80" s="33" t="s">
        <v>5210</v>
      </c>
      <c r="B80" s="61" t="s">
        <v>5211</v>
      </c>
      <c r="C80" s="219">
        <v>29</v>
      </c>
      <c r="D80" s="35">
        <v>73</v>
      </c>
      <c r="E80" s="40" t="s">
        <v>5212</v>
      </c>
      <c r="F80" s="38">
        <v>79425312</v>
      </c>
      <c r="G80" s="40" t="s">
        <v>604</v>
      </c>
      <c r="H80" s="40" t="s">
        <v>5213</v>
      </c>
      <c r="I80" s="40" t="s">
        <v>69</v>
      </c>
      <c r="J80" s="220" t="s">
        <v>70</v>
      </c>
      <c r="K80" s="40" t="s">
        <v>5214</v>
      </c>
      <c r="L80" s="40" t="s">
        <v>4210</v>
      </c>
      <c r="M80" s="40"/>
      <c r="N80" s="64">
        <v>468750</v>
      </c>
      <c r="O80" s="51">
        <v>43777</v>
      </c>
      <c r="P80" s="41" t="s">
        <v>720</v>
      </c>
      <c r="Q80" s="41" t="s">
        <v>720</v>
      </c>
      <c r="R80" s="44" t="s">
        <v>5215</v>
      </c>
      <c r="S80" s="45">
        <v>43787</v>
      </c>
      <c r="T80" s="41" t="s">
        <v>720</v>
      </c>
      <c r="U80" s="41" t="s">
        <v>720</v>
      </c>
      <c r="V80" s="41" t="s">
        <v>720</v>
      </c>
      <c r="W80" s="41" t="s">
        <v>720</v>
      </c>
      <c r="X80" s="41" t="s">
        <v>720</v>
      </c>
      <c r="Y80" s="41" t="s">
        <v>720</v>
      </c>
      <c r="Z80" s="229">
        <v>43808</v>
      </c>
      <c r="AA80" s="40" t="s">
        <v>4837</v>
      </c>
      <c r="AB80" s="43">
        <v>43817</v>
      </c>
      <c r="AC80" s="41">
        <v>351.26</v>
      </c>
      <c r="AD80" s="41">
        <v>196.71</v>
      </c>
      <c r="AE80" s="41">
        <v>0.33800000000000002</v>
      </c>
      <c r="AF80" s="41"/>
      <c r="AG80" s="41"/>
      <c r="AH80" s="41"/>
      <c r="AI80" s="41"/>
      <c r="AJ80" s="41"/>
      <c r="AK80" s="41"/>
      <c r="AL80" s="41"/>
      <c r="AM80" s="41"/>
      <c r="AN80" s="40">
        <v>1039</v>
      </c>
      <c r="AO80" s="43">
        <v>43829</v>
      </c>
      <c r="AP80" s="41" t="s">
        <v>1156</v>
      </c>
      <c r="AQ80" s="40"/>
      <c r="AR80" s="51">
        <v>43830</v>
      </c>
      <c r="AS80" s="40"/>
      <c r="AT80" s="40"/>
      <c r="AU80" s="40"/>
      <c r="AV80" s="40"/>
      <c r="AW80" s="40"/>
      <c r="AX80" s="40"/>
      <c r="AY80" s="40"/>
      <c r="AZ80" s="40"/>
      <c r="BA80" s="40"/>
      <c r="BB80" s="40"/>
      <c r="BC80" s="40"/>
      <c r="BD80" s="40"/>
      <c r="BE80" s="40"/>
      <c r="BF80" s="40"/>
      <c r="BG80" s="40"/>
      <c r="BH80" s="40"/>
      <c r="BI80" s="57" t="s">
        <v>5216</v>
      </c>
    </row>
    <row r="81" spans="1:61" ht="21.75" customHeight="1">
      <c r="A81" s="41" t="s">
        <v>5217</v>
      </c>
      <c r="B81" s="233">
        <v>43805</v>
      </c>
      <c r="C81" s="219">
        <v>31</v>
      </c>
      <c r="D81" s="35">
        <v>74</v>
      </c>
      <c r="E81" s="40" t="s">
        <v>5218</v>
      </c>
      <c r="F81" s="38" t="s">
        <v>5219</v>
      </c>
      <c r="G81" s="40" t="s">
        <v>322</v>
      </c>
      <c r="H81" s="40" t="s">
        <v>5220</v>
      </c>
      <c r="I81" s="40" t="s">
        <v>69</v>
      </c>
      <c r="J81" s="220" t="s">
        <v>142</v>
      </c>
      <c r="K81" s="40" t="s">
        <v>5221</v>
      </c>
      <c r="L81" s="40" t="s">
        <v>325</v>
      </c>
      <c r="M81" s="40"/>
      <c r="N81" s="64">
        <v>108087</v>
      </c>
      <c r="O81" s="51">
        <v>43829</v>
      </c>
      <c r="P81" s="41"/>
      <c r="Q81" s="41"/>
      <c r="R81" s="44" t="s">
        <v>5222</v>
      </c>
      <c r="S81" s="45">
        <v>43810</v>
      </c>
      <c r="T81" s="41" t="s">
        <v>720</v>
      </c>
      <c r="U81" s="41" t="s">
        <v>720</v>
      </c>
      <c r="V81" s="41" t="s">
        <v>720</v>
      </c>
      <c r="W81" s="41" t="s">
        <v>720</v>
      </c>
      <c r="X81" s="41" t="s">
        <v>720</v>
      </c>
      <c r="Y81" s="41" t="s">
        <v>720</v>
      </c>
      <c r="Z81" s="51">
        <v>43829</v>
      </c>
      <c r="AA81" s="40" t="s">
        <v>5223</v>
      </c>
      <c r="AB81" s="43">
        <v>43829</v>
      </c>
      <c r="AC81" s="41">
        <v>14906.82</v>
      </c>
      <c r="AD81" s="41">
        <v>4173.91</v>
      </c>
      <c r="AE81" s="41">
        <v>1.927</v>
      </c>
      <c r="AF81" s="41"/>
      <c r="AG81" s="41"/>
      <c r="AH81" s="41"/>
      <c r="AI81" s="41"/>
      <c r="AJ81" s="41"/>
      <c r="AK81" s="43"/>
      <c r="AL81" s="41"/>
      <c r="AM81" s="41"/>
      <c r="AN81" s="40">
        <v>1033</v>
      </c>
      <c r="AO81" s="43">
        <v>43829</v>
      </c>
      <c r="AP81" s="41" t="s">
        <v>1156</v>
      </c>
      <c r="AQ81" s="40"/>
      <c r="AR81" s="51"/>
      <c r="AS81" s="40"/>
      <c r="AT81" s="40"/>
      <c r="AU81" s="40"/>
      <c r="AV81" s="40"/>
      <c r="AW81" s="40"/>
      <c r="AX81" s="40"/>
      <c r="AY81" s="40"/>
      <c r="AZ81" s="40"/>
      <c r="BA81" s="40"/>
      <c r="BB81" s="40"/>
      <c r="BC81" s="40"/>
      <c r="BD81" s="40"/>
      <c r="BE81" s="40"/>
      <c r="BF81" s="40"/>
      <c r="BG81" s="40"/>
      <c r="BH81" s="40"/>
      <c r="BI81" s="57" t="s">
        <v>5224</v>
      </c>
    </row>
    <row r="92" spans="1:61" ht="26.25" customHeight="1">
      <c r="A92" s="3420" t="s">
        <v>5225</v>
      </c>
      <c r="B92" s="3420"/>
      <c r="C92" s="70"/>
    </row>
    <row r="93" spans="1:61">
      <c r="A93" s="268" t="s">
        <v>5226</v>
      </c>
      <c r="B93" s="268" t="s">
        <v>5227</v>
      </c>
      <c r="C93" s="35" t="s">
        <v>5228</v>
      </c>
    </row>
    <row r="94" spans="1:61" s="181" customFormat="1">
      <c r="A94" s="269">
        <f>B94/C94</f>
        <v>60.229729729729726</v>
      </c>
      <c r="B94" s="56">
        <f>SUM(C4:C89)</f>
        <v>4457</v>
      </c>
      <c r="C94" s="35">
        <v>74</v>
      </c>
    </row>
    <row r="95" spans="1:61" s="224" customFormat="1">
      <c r="A95" s="66"/>
      <c r="B95" s="70"/>
      <c r="C95" s="234"/>
    </row>
    <row r="96" spans="1:61" s="272" customFormat="1">
      <c r="A96" s="270" t="s">
        <v>4177</v>
      </c>
      <c r="B96" s="271" t="s">
        <v>3136</v>
      </c>
      <c r="C96" s="234"/>
    </row>
    <row r="97" spans="1:3">
      <c r="A97" s="51" t="s">
        <v>5229</v>
      </c>
      <c r="B97" s="187">
        <v>35</v>
      </c>
      <c r="C97" s="234"/>
    </row>
    <row r="98" spans="1:3">
      <c r="A98" s="51" t="s">
        <v>5230</v>
      </c>
      <c r="B98" s="56">
        <v>18</v>
      </c>
      <c r="C98" s="234"/>
    </row>
    <row r="99" spans="1:3">
      <c r="A99" s="51" t="s">
        <v>3800</v>
      </c>
      <c r="B99" s="56">
        <v>21</v>
      </c>
    </row>
    <row r="100" spans="1:3">
      <c r="A100" s="273" t="s">
        <v>4175</v>
      </c>
      <c r="B100" s="274">
        <f>SUBTOTAL(9,B97:B99)</f>
        <v>74</v>
      </c>
    </row>
  </sheetData>
  <mergeCells count="17">
    <mergeCell ref="BJ1:BJ3"/>
    <mergeCell ref="BK1:BK3"/>
    <mergeCell ref="A1:L1"/>
    <mergeCell ref="P1:Q1"/>
    <mergeCell ref="A2:L2"/>
    <mergeCell ref="N2:O2"/>
    <mergeCell ref="P2:Q2"/>
    <mergeCell ref="AZ2:BE2"/>
    <mergeCell ref="BF2:BH2"/>
    <mergeCell ref="AT2:AU2"/>
    <mergeCell ref="AV2:AY2"/>
    <mergeCell ref="A92:B92"/>
    <mergeCell ref="V2:Y2"/>
    <mergeCell ref="Z2:AI2"/>
    <mergeCell ref="AJ2:AM2"/>
    <mergeCell ref="AN2:AS2"/>
    <mergeCell ref="R2:U2"/>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3">
    <tabColor rgb="FF00B0F0"/>
  </sheetPr>
  <dimension ref="A1:BK79"/>
  <sheetViews>
    <sheetView zoomScale="90" zoomScaleNormal="90" workbookViewId="0">
      <pane ySplit="5" topLeftCell="A9" activePane="bottomLeft" state="frozen"/>
      <selection activeCell="A83" sqref="A83"/>
      <selection pane="bottomLeft" activeCell="E12" sqref="E12"/>
    </sheetView>
  </sheetViews>
  <sheetFormatPr baseColWidth="10" defaultRowHeight="15.75"/>
  <cols>
    <col min="1" max="1" width="17.5703125" customWidth="1"/>
    <col min="2" max="2" width="20.42578125" bestFit="1" customWidth="1"/>
    <col min="3" max="3" width="14" bestFit="1" customWidth="1"/>
    <col min="4" max="4" width="15.42578125" style="236" customWidth="1"/>
    <col min="5" max="5" width="38.42578125" customWidth="1"/>
    <col min="6" max="6" width="17" customWidth="1"/>
    <col min="7" max="7" width="17.42578125" customWidth="1"/>
    <col min="8" max="8" width="19.5703125" customWidth="1"/>
    <col min="9" max="10" width="21.5703125" customWidth="1"/>
    <col min="11" max="12" width="20.5703125" customWidth="1"/>
    <col min="13" max="13" width="19.5703125" customWidth="1"/>
    <col min="14" max="14" width="18.42578125" customWidth="1"/>
    <col min="15" max="16" width="17.42578125" customWidth="1"/>
    <col min="17" max="17" width="17.5703125" customWidth="1"/>
    <col min="18" max="18" width="15.5703125" customWidth="1"/>
    <col min="19" max="19" width="13.5703125" customWidth="1"/>
    <col min="20" max="20" width="17.42578125" customWidth="1"/>
    <col min="21" max="21" width="15.5703125" customWidth="1"/>
    <col min="22" max="22" width="17.42578125" customWidth="1"/>
    <col min="23" max="23" width="15.42578125" customWidth="1"/>
    <col min="24" max="24" width="18" customWidth="1"/>
    <col min="25" max="25" width="20" customWidth="1"/>
    <col min="26" max="26" width="14.42578125" customWidth="1"/>
    <col min="27" max="27" width="20.5703125" customWidth="1"/>
    <col min="28" max="28" width="21" customWidth="1"/>
    <col min="29" max="29" width="22.5703125" customWidth="1"/>
    <col min="30" max="30" width="26.5703125" customWidth="1"/>
    <col min="31" max="31" width="29.42578125" customWidth="1"/>
    <col min="32" max="32" width="27.5703125" customWidth="1"/>
    <col min="33" max="33" width="21.5703125" customWidth="1"/>
    <col min="34" max="34" width="25" customWidth="1"/>
    <col min="35" max="35" width="59.5703125" customWidth="1"/>
    <col min="36" max="36" width="14.42578125" customWidth="1"/>
    <col min="37" max="37" width="12" bestFit="1" customWidth="1"/>
    <col min="38" max="38" width="11.42578125" customWidth="1"/>
    <col min="39" max="39" width="10.42578125" bestFit="1" customWidth="1"/>
    <col min="40" max="40" width="11.42578125" customWidth="1"/>
    <col min="41" max="41" width="14" customWidth="1"/>
    <col min="42" max="42" width="9.5703125" customWidth="1"/>
    <col min="46" max="46" width="12.5703125" customWidth="1"/>
    <col min="47" max="47" width="13.42578125" customWidth="1"/>
    <col min="48" max="48" width="12.42578125" customWidth="1"/>
    <col min="49" max="50" width="12.5703125" customWidth="1"/>
    <col min="60" max="60" width="13.42578125" customWidth="1"/>
    <col min="61" max="61" width="48.42578125" customWidth="1"/>
    <col min="62" max="63" width="11.42578125" style="125"/>
  </cols>
  <sheetData>
    <row r="1" spans="1:63" ht="21" customHeight="1">
      <c r="A1" s="3421"/>
      <c r="B1" s="3422"/>
      <c r="D1" s="3427" t="s">
        <v>4499</v>
      </c>
      <c r="E1" s="3427"/>
      <c r="F1" s="3427"/>
      <c r="G1" s="3427"/>
      <c r="H1" s="3427"/>
      <c r="I1" s="3427"/>
      <c r="J1" s="3427"/>
      <c r="K1" s="3427"/>
      <c r="L1" s="3427"/>
      <c r="M1" s="3427"/>
      <c r="N1" s="237"/>
      <c r="O1" s="237"/>
      <c r="P1" s="237"/>
      <c r="Q1" s="237"/>
      <c r="R1" s="237"/>
      <c r="S1" s="237"/>
      <c r="T1" s="237"/>
      <c r="U1" s="237"/>
      <c r="V1" s="237"/>
      <c r="W1" s="237"/>
      <c r="X1" s="237"/>
      <c r="Y1" s="237"/>
      <c r="Z1" s="237"/>
      <c r="AA1" s="237"/>
      <c r="AB1" s="237"/>
      <c r="AC1" s="237"/>
      <c r="AD1" s="237"/>
      <c r="AE1" s="237"/>
      <c r="AF1" s="237"/>
      <c r="AG1" s="237"/>
      <c r="AH1" s="237"/>
      <c r="AI1" s="237"/>
      <c r="AJ1" s="237"/>
      <c r="AK1" s="237"/>
      <c r="AL1" s="237"/>
      <c r="AM1" s="237"/>
      <c r="AN1" s="237"/>
      <c r="AO1" s="237"/>
      <c r="AP1" s="237"/>
      <c r="AQ1" s="237"/>
      <c r="AR1" s="237"/>
      <c r="AS1" s="237"/>
      <c r="AT1" s="237"/>
      <c r="AU1" s="237"/>
      <c r="AV1" s="237"/>
      <c r="AW1" s="237"/>
      <c r="AX1" s="237"/>
      <c r="AY1" s="237"/>
      <c r="AZ1" s="237"/>
      <c r="BA1" s="237"/>
      <c r="BB1" s="237"/>
      <c r="BC1" s="237"/>
      <c r="BD1" s="237"/>
      <c r="BE1" s="237"/>
      <c r="BF1" s="237"/>
      <c r="BG1" s="2" t="s">
        <v>1</v>
      </c>
      <c r="BH1" s="3" t="s">
        <v>2</v>
      </c>
      <c r="BJ1" s="850"/>
      <c r="BK1" s="850"/>
    </row>
    <row r="2" spans="1:63" ht="23.25" customHeight="1">
      <c r="A2" s="3423"/>
      <c r="B2" s="3424"/>
      <c r="C2" s="238"/>
      <c r="D2" s="3428"/>
      <c r="E2" s="3428"/>
      <c r="F2" s="3428"/>
      <c r="G2" s="3428"/>
      <c r="H2" s="3428"/>
      <c r="I2" s="3428"/>
      <c r="J2" s="3428"/>
      <c r="K2" s="3428"/>
      <c r="L2" s="3428"/>
      <c r="M2" s="3428"/>
      <c r="N2" s="239"/>
      <c r="O2" s="239"/>
      <c r="P2" s="239"/>
      <c r="Q2" s="239"/>
      <c r="R2" s="239"/>
      <c r="S2" s="239"/>
      <c r="T2" s="239"/>
      <c r="U2" s="239"/>
      <c r="V2" s="239"/>
      <c r="W2" s="239"/>
      <c r="X2" s="239"/>
      <c r="Y2" s="239"/>
      <c r="Z2" s="239"/>
      <c r="AA2" s="239"/>
      <c r="AB2" s="239"/>
      <c r="AC2" s="239"/>
      <c r="AD2" s="239"/>
      <c r="AE2" s="239"/>
      <c r="AF2" s="239"/>
      <c r="AG2" s="239"/>
      <c r="AH2" s="239"/>
      <c r="AI2" s="239"/>
      <c r="AJ2" s="239"/>
      <c r="AK2" s="239"/>
      <c r="AL2" s="239"/>
      <c r="AM2" s="239"/>
      <c r="AN2" s="239"/>
      <c r="AO2" s="239"/>
      <c r="AP2" s="239"/>
      <c r="AQ2" s="239"/>
      <c r="AR2" s="239"/>
      <c r="AS2" s="239"/>
      <c r="AT2" s="239"/>
      <c r="AU2" s="239"/>
      <c r="AV2" s="239"/>
      <c r="AW2" s="239"/>
      <c r="AX2" s="239"/>
      <c r="AY2" s="239"/>
      <c r="AZ2" s="239"/>
      <c r="BA2" s="239"/>
      <c r="BB2" s="239"/>
      <c r="BC2" s="239"/>
      <c r="BD2" s="239"/>
      <c r="BE2" s="239"/>
      <c r="BF2" s="239"/>
      <c r="BG2" s="5" t="s">
        <v>3</v>
      </c>
      <c r="BH2" s="6">
        <v>6</v>
      </c>
      <c r="BJ2" s="850"/>
      <c r="BK2" s="850"/>
    </row>
    <row r="3" spans="1:63" ht="23.25" customHeight="1" thickBot="1">
      <c r="A3" s="3425"/>
      <c r="B3" s="3426"/>
      <c r="C3" s="240"/>
      <c r="D3" s="3429"/>
      <c r="E3" s="3429"/>
      <c r="F3" s="3429"/>
      <c r="G3" s="3429"/>
      <c r="H3" s="3429"/>
      <c r="I3" s="3429"/>
      <c r="J3" s="3429"/>
      <c r="K3" s="3429"/>
      <c r="L3" s="3429"/>
      <c r="M3" s="3429"/>
      <c r="N3" s="241"/>
      <c r="O3" s="241"/>
      <c r="P3" s="241"/>
      <c r="Q3" s="241"/>
      <c r="R3" s="241"/>
      <c r="S3" s="241"/>
      <c r="T3" s="241"/>
      <c r="U3" s="241"/>
      <c r="V3" s="241"/>
      <c r="W3" s="241"/>
      <c r="X3" s="241"/>
      <c r="Y3" s="241"/>
      <c r="Z3" s="241"/>
      <c r="AA3" s="241"/>
      <c r="AB3" s="241"/>
      <c r="AC3" s="241"/>
      <c r="AD3" s="241"/>
      <c r="AE3" s="241"/>
      <c r="AF3" s="241"/>
      <c r="AG3" s="241"/>
      <c r="AH3" s="241"/>
      <c r="AI3" s="241"/>
      <c r="AJ3" s="241"/>
      <c r="AK3" s="241"/>
      <c r="AL3" s="241"/>
      <c r="AM3" s="241"/>
      <c r="AN3" s="241"/>
      <c r="AO3" s="241"/>
      <c r="AP3" s="241"/>
      <c r="AQ3" s="241"/>
      <c r="AR3" s="241"/>
      <c r="AS3" s="241"/>
      <c r="AT3" s="241"/>
      <c r="AU3" s="241"/>
      <c r="AV3" s="241"/>
      <c r="AW3" s="241"/>
      <c r="AX3" s="241"/>
      <c r="AY3" s="241"/>
      <c r="AZ3" s="241"/>
      <c r="BA3" s="241"/>
      <c r="BB3" s="241"/>
      <c r="BC3" s="241"/>
      <c r="BD3" s="241"/>
      <c r="BE3" s="241"/>
      <c r="BF3" s="241"/>
      <c r="BG3" s="8" t="s">
        <v>4</v>
      </c>
      <c r="BH3" s="9">
        <v>44103</v>
      </c>
      <c r="BJ3" s="850"/>
      <c r="BK3" s="850"/>
    </row>
    <row r="4" spans="1:63" ht="21.75" customHeight="1">
      <c r="A4" s="3410" t="s">
        <v>5</v>
      </c>
      <c r="B4" s="3411"/>
      <c r="C4" s="3411"/>
      <c r="D4" s="3411"/>
      <c r="E4" s="3411"/>
      <c r="F4" s="3411"/>
      <c r="G4" s="3411"/>
      <c r="H4" s="3411"/>
      <c r="I4" s="3411"/>
      <c r="J4" s="3411"/>
      <c r="K4" s="3411"/>
      <c r="L4" s="3412"/>
      <c r="M4" s="207"/>
      <c r="N4" s="3413" t="s">
        <v>7</v>
      </c>
      <c r="O4" s="3413"/>
      <c r="P4" s="3410" t="s">
        <v>4180</v>
      </c>
      <c r="Q4" s="3412"/>
      <c r="R4" s="3404" t="s">
        <v>8</v>
      </c>
      <c r="S4" s="3405"/>
      <c r="T4" s="3405"/>
      <c r="U4" s="3405"/>
      <c r="V4" s="3415" t="s">
        <v>6</v>
      </c>
      <c r="W4" s="3415"/>
      <c r="X4" s="3415"/>
      <c r="Y4" s="3415"/>
      <c r="Z4" s="3415" t="s">
        <v>9</v>
      </c>
      <c r="AA4" s="3415"/>
      <c r="AB4" s="3415"/>
      <c r="AC4" s="3415"/>
      <c r="AD4" s="3415"/>
      <c r="AE4" s="3415"/>
      <c r="AF4" s="3415"/>
      <c r="AG4" s="3415"/>
      <c r="AH4" s="3415"/>
      <c r="AI4" s="3415"/>
      <c r="AJ4" s="3415" t="s">
        <v>6</v>
      </c>
      <c r="AK4" s="3415"/>
      <c r="AL4" s="3415"/>
      <c r="AM4" s="3415"/>
      <c r="AN4" s="3404" t="s">
        <v>10</v>
      </c>
      <c r="AO4" s="3405"/>
      <c r="AP4" s="3405"/>
      <c r="AQ4" s="3405"/>
      <c r="AR4" s="3405"/>
      <c r="AS4" s="3414"/>
      <c r="AT4" s="3404" t="s">
        <v>11</v>
      </c>
      <c r="AU4" s="3414"/>
      <c r="AV4" s="3404" t="s">
        <v>12</v>
      </c>
      <c r="AW4" s="3405"/>
      <c r="AX4" s="3405"/>
      <c r="AY4" s="3414"/>
      <c r="AZ4" s="3404" t="s">
        <v>4181</v>
      </c>
      <c r="BA4" s="3405"/>
      <c r="BB4" s="3405"/>
      <c r="BC4" s="3405"/>
      <c r="BD4" s="3405"/>
      <c r="BE4" s="3414"/>
      <c r="BF4" s="3404" t="s">
        <v>4182</v>
      </c>
      <c r="BG4" s="3405"/>
      <c r="BH4" s="3414"/>
      <c r="BI4" s="208" t="s">
        <v>4183</v>
      </c>
      <c r="BJ4" s="3392" t="s">
        <v>6754</v>
      </c>
      <c r="BK4" s="3392" t="s">
        <v>7509</v>
      </c>
    </row>
    <row r="5" spans="1:63" ht="44.25" customHeight="1">
      <c r="A5" s="209" t="s">
        <v>16</v>
      </c>
      <c r="B5" s="210" t="s">
        <v>17</v>
      </c>
      <c r="C5" s="211" t="s">
        <v>4184</v>
      </c>
      <c r="D5" s="212" t="s">
        <v>18</v>
      </c>
      <c r="E5" s="213" t="s">
        <v>20</v>
      </c>
      <c r="F5" s="213" t="s">
        <v>21</v>
      </c>
      <c r="G5" s="213" t="s">
        <v>22</v>
      </c>
      <c r="H5" s="213" t="s">
        <v>23</v>
      </c>
      <c r="I5" s="213" t="s">
        <v>24</v>
      </c>
      <c r="J5" s="213" t="s">
        <v>25</v>
      </c>
      <c r="K5" s="213" t="s">
        <v>26</v>
      </c>
      <c r="L5" s="213" t="s">
        <v>27</v>
      </c>
      <c r="M5" s="213"/>
      <c r="N5" s="213" t="s">
        <v>33</v>
      </c>
      <c r="O5" s="213" t="s">
        <v>34</v>
      </c>
      <c r="P5" s="214" t="s">
        <v>46</v>
      </c>
      <c r="Q5" s="215" t="s">
        <v>47</v>
      </c>
      <c r="R5" s="216" t="s">
        <v>35</v>
      </c>
      <c r="S5" s="217" t="s">
        <v>36</v>
      </c>
      <c r="T5" s="216" t="s">
        <v>4185</v>
      </c>
      <c r="U5" s="216" t="s">
        <v>4186</v>
      </c>
      <c r="V5" s="216" t="s">
        <v>28</v>
      </c>
      <c r="W5" s="216" t="s">
        <v>29</v>
      </c>
      <c r="X5" s="216" t="s">
        <v>31</v>
      </c>
      <c r="Y5" s="216" t="s">
        <v>32</v>
      </c>
      <c r="Z5" s="216" t="s">
        <v>37</v>
      </c>
      <c r="AA5" s="216" t="s">
        <v>38</v>
      </c>
      <c r="AB5" s="18" t="s">
        <v>39</v>
      </c>
      <c r="AC5" s="213" t="s">
        <v>40</v>
      </c>
      <c r="AD5" s="213" t="s">
        <v>41</v>
      </c>
      <c r="AE5" s="213" t="s">
        <v>42</v>
      </c>
      <c r="AF5" s="213" t="s">
        <v>4187</v>
      </c>
      <c r="AG5" s="213" t="s">
        <v>4188</v>
      </c>
      <c r="AH5" s="213" t="s">
        <v>4189</v>
      </c>
      <c r="AI5" s="213" t="s">
        <v>4190</v>
      </c>
      <c r="AJ5" s="216" t="s">
        <v>28</v>
      </c>
      <c r="AK5" s="18" t="s">
        <v>29</v>
      </c>
      <c r="AL5" s="216" t="s">
        <v>31</v>
      </c>
      <c r="AM5" s="18" t="s">
        <v>32</v>
      </c>
      <c r="AN5" s="214" t="s">
        <v>46</v>
      </c>
      <c r="AO5" s="218" t="s">
        <v>47</v>
      </c>
      <c r="AP5" s="213" t="s">
        <v>48</v>
      </c>
      <c r="AQ5" s="213" t="s">
        <v>49</v>
      </c>
      <c r="AR5" s="213" t="s">
        <v>50</v>
      </c>
      <c r="AS5" s="213" t="s">
        <v>51</v>
      </c>
      <c r="AT5" s="213" t="s">
        <v>52</v>
      </c>
      <c r="AU5" s="213" t="s">
        <v>53</v>
      </c>
      <c r="AV5" s="214" t="s">
        <v>46</v>
      </c>
      <c r="AW5" s="215" t="s">
        <v>47</v>
      </c>
      <c r="AX5" s="213" t="s">
        <v>4191</v>
      </c>
      <c r="AY5" s="213" t="s">
        <v>50</v>
      </c>
      <c r="AZ5" s="213" t="s">
        <v>52</v>
      </c>
      <c r="BA5" s="213" t="s">
        <v>53</v>
      </c>
      <c r="BB5" s="213" t="s">
        <v>4192</v>
      </c>
      <c r="BC5" s="213" t="s">
        <v>4193</v>
      </c>
      <c r="BD5" s="213" t="s">
        <v>46</v>
      </c>
      <c r="BE5" s="213" t="s">
        <v>58</v>
      </c>
      <c r="BF5" s="213" t="s">
        <v>37</v>
      </c>
      <c r="BG5" s="213" t="s">
        <v>38</v>
      </c>
      <c r="BH5" s="213" t="s">
        <v>39</v>
      </c>
      <c r="BI5" s="849" t="s">
        <v>4194</v>
      </c>
      <c r="BJ5" s="3392"/>
      <c r="BK5" s="3392"/>
    </row>
    <row r="6" spans="1:63" s="181" customFormat="1" ht="34.5" customHeight="1">
      <c r="A6" s="253" t="s">
        <v>8361</v>
      </c>
      <c r="B6" s="176">
        <v>43546</v>
      </c>
      <c r="C6" s="219">
        <v>58</v>
      </c>
      <c r="D6" s="173">
        <v>1</v>
      </c>
      <c r="E6" s="174" t="s">
        <v>4195</v>
      </c>
      <c r="F6" s="175">
        <v>4131743</v>
      </c>
      <c r="G6" s="174" t="s">
        <v>1535</v>
      </c>
      <c r="H6" s="171" t="s">
        <v>4196</v>
      </c>
      <c r="I6" s="174" t="s">
        <v>69</v>
      </c>
      <c r="J6" s="1024" t="s">
        <v>90</v>
      </c>
      <c r="K6" s="174" t="s">
        <v>100</v>
      </c>
      <c r="L6" s="174" t="s">
        <v>3190</v>
      </c>
      <c r="M6" s="174"/>
      <c r="N6" s="297">
        <v>108087</v>
      </c>
      <c r="O6" s="172">
        <v>43774</v>
      </c>
      <c r="P6" s="171"/>
      <c r="Q6" s="171"/>
      <c r="R6" s="177" t="s">
        <v>4197</v>
      </c>
      <c r="S6" s="178">
        <v>43880</v>
      </c>
      <c r="T6" s="171"/>
      <c r="U6" s="171"/>
      <c r="V6" s="253" t="s">
        <v>8364</v>
      </c>
      <c r="W6" s="998" t="s">
        <v>8365</v>
      </c>
      <c r="X6" s="253" t="s">
        <v>8362</v>
      </c>
      <c r="Y6" s="998" t="s">
        <v>8363</v>
      </c>
      <c r="Z6" s="172">
        <v>43906</v>
      </c>
      <c r="AA6" s="174" t="s">
        <v>4198</v>
      </c>
      <c r="AB6" s="179">
        <v>43941</v>
      </c>
      <c r="AC6" s="171">
        <v>0.82</v>
      </c>
      <c r="AD6" s="171">
        <v>0.434</v>
      </c>
      <c r="AE6" s="171">
        <v>3.0000000000000001E-3</v>
      </c>
      <c r="AF6" s="171"/>
      <c r="AG6" s="171"/>
      <c r="AH6" s="171"/>
      <c r="AI6" s="171"/>
      <c r="AJ6" s="171"/>
      <c r="AK6" s="171"/>
      <c r="AL6" s="171"/>
      <c r="AM6" s="171"/>
      <c r="AN6" s="174">
        <v>270</v>
      </c>
      <c r="AO6" s="179">
        <v>43985</v>
      </c>
      <c r="AP6" s="171" t="s">
        <v>1156</v>
      </c>
      <c r="AQ6" s="174"/>
      <c r="AR6" s="172">
        <v>44489</v>
      </c>
      <c r="AS6" s="172">
        <v>44505</v>
      </c>
      <c r="AT6" s="174"/>
      <c r="AU6" s="174"/>
      <c r="AV6" s="174"/>
      <c r="AW6" s="174"/>
      <c r="AX6" s="174"/>
      <c r="AY6" s="174"/>
      <c r="AZ6" s="174" t="s">
        <v>4199</v>
      </c>
      <c r="BA6" s="172">
        <v>43717</v>
      </c>
      <c r="BB6" s="174" t="s">
        <v>4200</v>
      </c>
      <c r="BC6" s="172">
        <v>43917</v>
      </c>
      <c r="BD6" s="174"/>
      <c r="BE6" s="174"/>
      <c r="BF6" s="174"/>
      <c r="BG6" s="174"/>
      <c r="BH6" s="174"/>
      <c r="BI6" s="255" t="s">
        <v>4201</v>
      </c>
      <c r="BJ6" s="846"/>
      <c r="BK6" s="846"/>
    </row>
    <row r="7" spans="1:63" s="160" customFormat="1" ht="29.25" customHeight="1">
      <c r="A7" s="63" t="s">
        <v>8366</v>
      </c>
      <c r="B7" s="1025">
        <v>43706</v>
      </c>
      <c r="C7" s="92">
        <v>81</v>
      </c>
      <c r="D7" s="89">
        <v>2</v>
      </c>
      <c r="E7" s="158" t="s">
        <v>4202</v>
      </c>
      <c r="F7" s="1053">
        <v>91249161</v>
      </c>
      <c r="G7" s="158" t="s">
        <v>78</v>
      </c>
      <c r="H7" s="91" t="s">
        <v>4203</v>
      </c>
      <c r="I7" s="158" t="s">
        <v>69</v>
      </c>
      <c r="J7" s="1027" t="s">
        <v>90</v>
      </c>
      <c r="K7" s="158" t="s">
        <v>8367</v>
      </c>
      <c r="L7" s="158" t="s">
        <v>4204</v>
      </c>
      <c r="M7" s="158"/>
      <c r="N7" s="1028">
        <v>108087</v>
      </c>
      <c r="O7" s="1029">
        <v>43759</v>
      </c>
      <c r="P7" s="91"/>
      <c r="Q7" s="91"/>
      <c r="R7" s="1030" t="s">
        <v>4205</v>
      </c>
      <c r="S7" s="1031">
        <v>43880</v>
      </c>
      <c r="T7" s="91"/>
      <c r="U7" s="91"/>
      <c r="V7" s="63" t="s">
        <v>8368</v>
      </c>
      <c r="W7" s="1032">
        <v>43763</v>
      </c>
      <c r="X7" s="63" t="s">
        <v>8369</v>
      </c>
      <c r="Y7" s="1050" t="s">
        <v>8370</v>
      </c>
      <c r="Z7" s="1029">
        <v>43906</v>
      </c>
      <c r="AA7" s="158" t="s">
        <v>4198</v>
      </c>
      <c r="AB7" s="1032">
        <v>43941</v>
      </c>
      <c r="AC7" s="91">
        <v>0.91</v>
      </c>
      <c r="AD7" s="91">
        <v>0.443</v>
      </c>
      <c r="AE7" s="91">
        <v>4.9000000000000002E-2</v>
      </c>
      <c r="AF7" s="91" t="s">
        <v>1153</v>
      </c>
      <c r="AG7" s="91" t="s">
        <v>1153</v>
      </c>
      <c r="AH7" s="91" t="s">
        <v>1153</v>
      </c>
      <c r="AI7" s="91" t="s">
        <v>1153</v>
      </c>
      <c r="AJ7" s="63" t="s">
        <v>9152</v>
      </c>
      <c r="AK7" s="1050" t="s">
        <v>9153</v>
      </c>
      <c r="AL7" s="91" t="s">
        <v>1153</v>
      </c>
      <c r="AM7" s="91" t="s">
        <v>1153</v>
      </c>
      <c r="AN7" s="158">
        <v>228</v>
      </c>
      <c r="AO7" s="1032">
        <v>43970</v>
      </c>
      <c r="AP7" s="91" t="s">
        <v>1156</v>
      </c>
      <c r="AQ7" s="158"/>
      <c r="AR7" s="1029">
        <v>43972</v>
      </c>
      <c r="AS7" s="1029">
        <v>43990</v>
      </c>
      <c r="AT7" s="91" t="s">
        <v>1153</v>
      </c>
      <c r="AU7" s="91" t="s">
        <v>1153</v>
      </c>
      <c r="AV7" s="91" t="s">
        <v>1153</v>
      </c>
      <c r="AW7" s="91" t="s">
        <v>1153</v>
      </c>
      <c r="AX7" s="91" t="s">
        <v>1153</v>
      </c>
      <c r="AY7" s="91" t="s">
        <v>1153</v>
      </c>
      <c r="AZ7" s="91" t="s">
        <v>1153</v>
      </c>
      <c r="BA7" s="91" t="s">
        <v>1153</v>
      </c>
      <c r="BB7" s="91" t="s">
        <v>1153</v>
      </c>
      <c r="BC7" s="91" t="s">
        <v>1153</v>
      </c>
      <c r="BD7" s="91" t="s">
        <v>1153</v>
      </c>
      <c r="BE7" s="91" t="s">
        <v>1153</v>
      </c>
      <c r="BF7" s="91" t="s">
        <v>1153</v>
      </c>
      <c r="BG7" s="91" t="s">
        <v>1153</v>
      </c>
      <c r="BH7" s="91" t="s">
        <v>1153</v>
      </c>
      <c r="BI7" s="845"/>
      <c r="BJ7" s="1554" t="s">
        <v>1986</v>
      </c>
      <c r="BK7" s="1507">
        <v>45880</v>
      </c>
    </row>
    <row r="8" spans="1:63" ht="51">
      <c r="A8" s="33" t="s">
        <v>4206</v>
      </c>
      <c r="B8" s="61">
        <v>43819</v>
      </c>
      <c r="C8" s="219">
        <v>41</v>
      </c>
      <c r="D8" s="35">
        <v>3</v>
      </c>
      <c r="E8" s="40" t="s">
        <v>4207</v>
      </c>
      <c r="F8" s="38" t="s">
        <v>4208</v>
      </c>
      <c r="G8" s="40" t="s">
        <v>1535</v>
      </c>
      <c r="H8" s="41" t="s">
        <v>4196</v>
      </c>
      <c r="I8" s="40" t="s">
        <v>69</v>
      </c>
      <c r="J8" s="220" t="s">
        <v>70</v>
      </c>
      <c r="K8" s="40" t="s">
        <v>4209</v>
      </c>
      <c r="L8" s="40" t="s">
        <v>4210</v>
      </c>
      <c r="M8" s="40"/>
      <c r="N8" s="64">
        <v>468750</v>
      </c>
      <c r="O8" s="51">
        <v>43819</v>
      </c>
      <c r="P8" s="41"/>
      <c r="Q8" s="41"/>
      <c r="R8" s="44" t="s">
        <v>4211</v>
      </c>
      <c r="S8" s="45">
        <v>43907</v>
      </c>
      <c r="T8" s="41"/>
      <c r="U8" s="41"/>
      <c r="V8" s="41"/>
      <c r="W8" s="41"/>
      <c r="X8" s="41"/>
      <c r="Y8" s="41"/>
      <c r="Z8" s="51">
        <v>43907</v>
      </c>
      <c r="AA8" s="40" t="s">
        <v>4212</v>
      </c>
      <c r="AB8" s="43">
        <v>129.15</v>
      </c>
      <c r="AC8" s="41">
        <v>129.15</v>
      </c>
      <c r="AD8" s="41">
        <v>81.37</v>
      </c>
      <c r="AE8" s="41">
        <v>4.0987999999999998</v>
      </c>
      <c r="AF8" s="41"/>
      <c r="AG8" s="41"/>
      <c r="AH8" s="41"/>
      <c r="AI8" s="41"/>
      <c r="AJ8" s="41"/>
      <c r="AK8" s="41"/>
      <c r="AL8" s="41"/>
      <c r="AM8" s="41"/>
      <c r="AN8" s="40">
        <v>288</v>
      </c>
      <c r="AO8" s="43">
        <v>43992</v>
      </c>
      <c r="AP8" s="41" t="s">
        <v>1156</v>
      </c>
      <c r="AQ8" s="40"/>
      <c r="AR8" s="51">
        <v>43998</v>
      </c>
      <c r="AS8" s="40"/>
      <c r="AT8" s="40"/>
      <c r="AU8" s="40"/>
      <c r="AV8" s="40"/>
      <c r="AW8" s="40"/>
      <c r="AX8" s="40" t="s">
        <v>1153</v>
      </c>
      <c r="AY8" s="40" t="s">
        <v>1153</v>
      </c>
      <c r="AZ8" s="40" t="s">
        <v>11183</v>
      </c>
      <c r="BA8" s="40"/>
      <c r="BB8" s="40" t="s">
        <v>1153</v>
      </c>
      <c r="BC8" s="40" t="s">
        <v>1153</v>
      </c>
      <c r="BD8" s="40" t="s">
        <v>11184</v>
      </c>
      <c r="BE8" s="51">
        <v>45653</v>
      </c>
      <c r="BF8" s="40" t="s">
        <v>1153</v>
      </c>
      <c r="BG8" s="40" t="s">
        <v>1153</v>
      </c>
      <c r="BH8" s="40" t="s">
        <v>1153</v>
      </c>
      <c r="BI8" s="841" t="s">
        <v>11185</v>
      </c>
      <c r="BJ8" s="125" t="s">
        <v>11186</v>
      </c>
      <c r="BK8" s="247">
        <v>45994</v>
      </c>
    </row>
    <row r="9" spans="1:63" s="181" customFormat="1" ht="31.5" customHeight="1">
      <c r="A9" s="253" t="s">
        <v>8371</v>
      </c>
      <c r="B9" s="176">
        <v>43749</v>
      </c>
      <c r="C9" s="219">
        <v>140</v>
      </c>
      <c r="D9" s="173">
        <v>4</v>
      </c>
      <c r="E9" s="174" t="s">
        <v>4213</v>
      </c>
      <c r="F9" s="175">
        <v>46358862</v>
      </c>
      <c r="G9" s="174" t="s">
        <v>78</v>
      </c>
      <c r="H9" s="171" t="s">
        <v>630</v>
      </c>
      <c r="I9" s="174" t="s">
        <v>69</v>
      </c>
      <c r="J9" s="1024" t="s">
        <v>90</v>
      </c>
      <c r="K9" s="174" t="s">
        <v>100</v>
      </c>
      <c r="L9" s="174" t="s">
        <v>4210</v>
      </c>
      <c r="M9" s="174"/>
      <c r="N9" s="297">
        <v>108087</v>
      </c>
      <c r="O9" s="172">
        <v>43777</v>
      </c>
      <c r="P9" s="171"/>
      <c r="Q9" s="171"/>
      <c r="R9" s="177" t="s">
        <v>4214</v>
      </c>
      <c r="S9" s="178">
        <v>43880</v>
      </c>
      <c r="T9" s="171"/>
      <c r="U9" s="171"/>
      <c r="V9" s="253" t="s">
        <v>8372</v>
      </c>
      <c r="W9" s="179">
        <v>43801</v>
      </c>
      <c r="X9" s="253" t="s">
        <v>8373</v>
      </c>
      <c r="Y9" s="998" t="s">
        <v>8374</v>
      </c>
      <c r="Z9" s="172">
        <v>43906</v>
      </c>
      <c r="AA9" s="174" t="s">
        <v>4212</v>
      </c>
      <c r="AB9" s="179">
        <v>43934</v>
      </c>
      <c r="AC9" s="171">
        <v>0.10680000000000001</v>
      </c>
      <c r="AD9" s="171">
        <v>7.6899999999999996E-2</v>
      </c>
      <c r="AE9" s="171">
        <v>5.7410000000000003E-2</v>
      </c>
      <c r="AF9" s="171"/>
      <c r="AG9" s="171"/>
      <c r="AH9" s="171"/>
      <c r="AI9" s="253"/>
      <c r="AJ9" s="253"/>
      <c r="AK9" s="179"/>
      <c r="AL9" s="253"/>
      <c r="AM9" s="171"/>
      <c r="AN9" s="174">
        <v>206</v>
      </c>
      <c r="AO9" s="179">
        <v>43963</v>
      </c>
      <c r="AP9" s="171" t="s">
        <v>1156</v>
      </c>
      <c r="AQ9" s="174"/>
      <c r="AR9" s="172">
        <v>43970</v>
      </c>
      <c r="AS9" s="172">
        <v>43986</v>
      </c>
      <c r="AT9" s="174"/>
      <c r="AU9" s="174"/>
      <c r="AV9" s="174"/>
      <c r="AW9" s="174"/>
      <c r="AX9" s="174"/>
      <c r="AY9" s="174"/>
      <c r="AZ9" s="174"/>
      <c r="BA9" s="174"/>
      <c r="BB9" s="174"/>
      <c r="BC9" s="174"/>
      <c r="BD9" s="174"/>
      <c r="BE9" s="174"/>
      <c r="BF9" s="174"/>
      <c r="BG9" s="174"/>
      <c r="BH9" s="174"/>
      <c r="BI9" s="180"/>
      <c r="BJ9" s="846"/>
      <c r="BK9" s="846"/>
    </row>
    <row r="10" spans="1:63" s="181" customFormat="1" ht="31.5" customHeight="1">
      <c r="A10" s="253" t="s">
        <v>8375</v>
      </c>
      <c r="B10" s="176">
        <v>43749</v>
      </c>
      <c r="C10" s="219">
        <v>86</v>
      </c>
      <c r="D10" s="173">
        <v>5</v>
      </c>
      <c r="E10" s="174" t="s">
        <v>4215</v>
      </c>
      <c r="F10" s="175">
        <v>79333555</v>
      </c>
      <c r="G10" s="174" t="s">
        <v>78</v>
      </c>
      <c r="H10" s="171" t="s">
        <v>630</v>
      </c>
      <c r="I10" s="174" t="s">
        <v>69</v>
      </c>
      <c r="J10" s="1024" t="s">
        <v>90</v>
      </c>
      <c r="K10" s="174" t="s">
        <v>100</v>
      </c>
      <c r="L10" s="174" t="s">
        <v>4216</v>
      </c>
      <c r="M10" s="174"/>
      <c r="N10" s="297">
        <v>108087</v>
      </c>
      <c r="O10" s="172">
        <v>43777</v>
      </c>
      <c r="P10" s="171"/>
      <c r="Q10" s="171"/>
      <c r="R10" s="177" t="s">
        <v>4217</v>
      </c>
      <c r="S10" s="178">
        <v>43878</v>
      </c>
      <c r="T10" s="171"/>
      <c r="U10" s="171"/>
      <c r="V10" s="171" t="s">
        <v>8376</v>
      </c>
      <c r="W10" s="179">
        <v>43777</v>
      </c>
      <c r="X10" s="253" t="s">
        <v>8377</v>
      </c>
      <c r="Y10" s="998" t="s">
        <v>8378</v>
      </c>
      <c r="Z10" s="172">
        <v>43906</v>
      </c>
      <c r="AA10" s="174" t="s">
        <v>4212</v>
      </c>
      <c r="AB10" s="179">
        <v>43929</v>
      </c>
      <c r="AC10" s="171">
        <v>5.2999999999999999E-2</v>
      </c>
      <c r="AD10" s="171">
        <v>4.2000000000000003E-2</v>
      </c>
      <c r="AE10" s="171">
        <v>1.5140000000000001E-2</v>
      </c>
      <c r="AF10" s="171"/>
      <c r="AG10" s="171"/>
      <c r="AH10" s="171"/>
      <c r="AI10" s="171"/>
      <c r="AJ10" s="171"/>
      <c r="AK10" s="179"/>
      <c r="AL10" s="171"/>
      <c r="AM10" s="179"/>
      <c r="AN10" s="174">
        <v>231</v>
      </c>
      <c r="AO10" s="179">
        <v>43971</v>
      </c>
      <c r="AP10" s="171" t="s">
        <v>1156</v>
      </c>
      <c r="AQ10" s="174"/>
      <c r="AR10" s="172">
        <v>43972</v>
      </c>
      <c r="AS10" s="172">
        <v>43990</v>
      </c>
      <c r="AT10" s="174"/>
      <c r="AU10" s="174"/>
      <c r="AV10" s="174"/>
      <c r="AW10" s="174"/>
      <c r="AX10" s="174"/>
      <c r="AY10" s="174"/>
      <c r="AZ10" s="174"/>
      <c r="BA10" s="174"/>
      <c r="BB10" s="174"/>
      <c r="BC10" s="174"/>
      <c r="BD10" s="174"/>
      <c r="BE10" s="174"/>
      <c r="BF10" s="174"/>
      <c r="BG10" s="174"/>
      <c r="BH10" s="174"/>
      <c r="BI10" s="255"/>
      <c r="BJ10" s="846"/>
      <c r="BK10" s="846"/>
    </row>
    <row r="11" spans="1:63" s="181" customFormat="1" ht="35.25" customHeight="1">
      <c r="A11" s="253" t="s">
        <v>8379</v>
      </c>
      <c r="B11" s="176">
        <v>43756</v>
      </c>
      <c r="C11" s="219">
        <v>29</v>
      </c>
      <c r="D11" s="173">
        <v>6</v>
      </c>
      <c r="E11" s="174" t="s">
        <v>4218</v>
      </c>
      <c r="F11" s="175" t="s">
        <v>4219</v>
      </c>
      <c r="G11" s="174" t="s">
        <v>474</v>
      </c>
      <c r="H11" s="171" t="s">
        <v>1162</v>
      </c>
      <c r="I11" s="174" t="s">
        <v>69</v>
      </c>
      <c r="J11" s="1024" t="s">
        <v>70</v>
      </c>
      <c r="K11" s="174" t="s">
        <v>4220</v>
      </c>
      <c r="L11" s="174" t="s">
        <v>4221</v>
      </c>
      <c r="M11" s="174"/>
      <c r="N11" s="297">
        <v>108087</v>
      </c>
      <c r="O11" s="172">
        <v>43816</v>
      </c>
      <c r="P11" s="171"/>
      <c r="Q11" s="171"/>
      <c r="R11" s="177" t="s">
        <v>4222</v>
      </c>
      <c r="S11" s="178">
        <v>43878</v>
      </c>
      <c r="T11" s="171"/>
      <c r="U11" s="171"/>
      <c r="V11" s="171" t="s">
        <v>8381</v>
      </c>
      <c r="W11" s="179">
        <v>43816</v>
      </c>
      <c r="X11" s="171" t="s">
        <v>8380</v>
      </c>
      <c r="Y11" s="179">
        <v>43788</v>
      </c>
      <c r="Z11" s="172">
        <v>43899</v>
      </c>
      <c r="AA11" s="174" t="s">
        <v>4198</v>
      </c>
      <c r="AB11" s="179">
        <v>43941</v>
      </c>
      <c r="AC11" s="171">
        <v>0.13500000000000001</v>
      </c>
      <c r="AD11" s="171">
        <v>6.6000000000000003E-2</v>
      </c>
      <c r="AE11" s="171">
        <v>1.7999999999999999E-2</v>
      </c>
      <c r="AF11" s="171"/>
      <c r="AG11" s="171"/>
      <c r="AH11" s="1126"/>
      <c r="AI11" s="1126"/>
      <c r="AJ11" s="171"/>
      <c r="AK11" s="171"/>
      <c r="AL11" s="171"/>
      <c r="AM11" s="171"/>
      <c r="AN11" s="174">
        <v>294</v>
      </c>
      <c r="AO11" s="179">
        <v>43998</v>
      </c>
      <c r="AP11" s="171" t="s">
        <v>1156</v>
      </c>
      <c r="AQ11" s="174"/>
      <c r="AR11" s="172">
        <v>43999</v>
      </c>
      <c r="AS11" s="172">
        <v>44018</v>
      </c>
      <c r="AT11" s="174"/>
      <c r="AU11" s="174"/>
      <c r="AV11" s="174"/>
      <c r="AW11" s="174"/>
      <c r="AX11" s="174"/>
      <c r="AY11" s="174"/>
      <c r="AZ11" s="174" t="s">
        <v>12173</v>
      </c>
      <c r="BA11" s="172">
        <v>46090</v>
      </c>
      <c r="BB11" s="174" t="s">
        <v>1153</v>
      </c>
      <c r="BC11" s="174" t="s">
        <v>1153</v>
      </c>
      <c r="BD11" s="174">
        <v>368</v>
      </c>
      <c r="BE11" s="172">
        <v>46129</v>
      </c>
      <c r="BF11" s="174"/>
      <c r="BG11" s="174"/>
      <c r="BH11" s="174"/>
      <c r="BI11" s="180"/>
      <c r="BJ11" s="846"/>
      <c r="BK11" s="846"/>
    </row>
    <row r="12" spans="1:63" s="160" customFormat="1" ht="29.25" customHeight="1">
      <c r="A12" s="63" t="s">
        <v>8382</v>
      </c>
      <c r="B12" s="1025">
        <v>43763</v>
      </c>
      <c r="C12" s="92">
        <v>97</v>
      </c>
      <c r="D12" s="89">
        <v>7</v>
      </c>
      <c r="E12" s="158" t="s">
        <v>4223</v>
      </c>
      <c r="F12" s="1053">
        <v>24162192</v>
      </c>
      <c r="G12" s="158" t="s">
        <v>474</v>
      </c>
      <c r="H12" s="91" t="s">
        <v>1115</v>
      </c>
      <c r="I12" s="158" t="s">
        <v>69</v>
      </c>
      <c r="J12" s="1027" t="s">
        <v>90</v>
      </c>
      <c r="K12" s="158" t="s">
        <v>4224</v>
      </c>
      <c r="L12" s="158" t="s">
        <v>4210</v>
      </c>
      <c r="M12" s="158"/>
      <c r="N12" s="1028">
        <v>108087</v>
      </c>
      <c r="O12" s="1029">
        <v>43803</v>
      </c>
      <c r="P12" s="91"/>
      <c r="Q12" s="91"/>
      <c r="R12" s="1030" t="s">
        <v>4225</v>
      </c>
      <c r="S12" s="1031">
        <v>43880</v>
      </c>
      <c r="T12" s="91"/>
      <c r="U12" s="91"/>
      <c r="V12" s="91" t="s">
        <v>8383</v>
      </c>
      <c r="W12" s="1032">
        <v>43803</v>
      </c>
      <c r="X12" s="63" t="s">
        <v>8384</v>
      </c>
      <c r="Y12" s="1050" t="s">
        <v>8385</v>
      </c>
      <c r="Z12" s="1029">
        <v>43899</v>
      </c>
      <c r="AA12" s="158" t="s">
        <v>8386</v>
      </c>
      <c r="AB12" s="1032">
        <v>43957</v>
      </c>
      <c r="AC12" s="91"/>
      <c r="AD12" s="91"/>
      <c r="AE12" s="91"/>
      <c r="AF12" s="91"/>
      <c r="AG12" s="91"/>
      <c r="AH12" s="91"/>
      <c r="AI12" s="91"/>
      <c r="AJ12" s="63" t="s">
        <v>8388</v>
      </c>
      <c r="AK12" s="1050" t="s">
        <v>8389</v>
      </c>
      <c r="AL12" s="91" t="s">
        <v>8387</v>
      </c>
      <c r="AM12" s="1032">
        <v>44041</v>
      </c>
      <c r="AN12" s="158">
        <v>1375</v>
      </c>
      <c r="AO12" s="1032">
        <v>44470</v>
      </c>
      <c r="AP12" s="91"/>
      <c r="AQ12" s="158" t="s">
        <v>8390</v>
      </c>
      <c r="AR12" s="1029">
        <v>44496</v>
      </c>
      <c r="AS12" s="1029">
        <v>44617</v>
      </c>
      <c r="AT12" s="158" t="s">
        <v>8391</v>
      </c>
      <c r="AU12" s="1029">
        <v>44503</v>
      </c>
      <c r="AV12" s="158">
        <v>1920</v>
      </c>
      <c r="AW12" s="1029">
        <v>44557</v>
      </c>
      <c r="AX12" s="158" t="s">
        <v>6535</v>
      </c>
      <c r="AY12" s="1029">
        <v>44616</v>
      </c>
      <c r="AZ12" s="158"/>
      <c r="BA12" s="158"/>
      <c r="BB12" s="158"/>
      <c r="BC12" s="158"/>
      <c r="BD12" s="158"/>
      <c r="BE12" s="158"/>
      <c r="BF12" s="158"/>
      <c r="BG12" s="158"/>
      <c r="BH12" s="158"/>
      <c r="BI12" s="845"/>
      <c r="BJ12" s="139"/>
      <c r="BK12" s="139"/>
    </row>
    <row r="13" spans="1:63" ht="30.75" customHeight="1">
      <c r="A13" s="33" t="s">
        <v>4227</v>
      </c>
      <c r="B13" s="61" t="s">
        <v>4228</v>
      </c>
      <c r="C13" s="219">
        <v>54</v>
      </c>
      <c r="D13" s="35">
        <v>8</v>
      </c>
      <c r="E13" s="48" t="s">
        <v>4229</v>
      </c>
      <c r="F13" s="38" t="s">
        <v>4230</v>
      </c>
      <c r="G13" s="40" t="s">
        <v>584</v>
      </c>
      <c r="H13" s="41" t="s">
        <v>4231</v>
      </c>
      <c r="I13" s="40" t="s">
        <v>69</v>
      </c>
      <c r="J13" s="41" t="s">
        <v>142</v>
      </c>
      <c r="K13" s="40" t="s">
        <v>1057</v>
      </c>
      <c r="L13" s="40" t="s">
        <v>1308</v>
      </c>
      <c r="M13" s="40"/>
      <c r="N13" s="64">
        <v>108087</v>
      </c>
      <c r="O13" s="51">
        <v>43796</v>
      </c>
      <c r="P13" s="41"/>
      <c r="Q13" s="41"/>
      <c r="R13" s="44" t="s">
        <v>4232</v>
      </c>
      <c r="S13" s="45">
        <v>43874</v>
      </c>
      <c r="T13" s="41"/>
      <c r="U13" s="41"/>
      <c r="V13" s="41"/>
      <c r="W13" s="41"/>
      <c r="X13" s="41"/>
      <c r="Y13" s="41"/>
      <c r="Z13" s="51">
        <v>43899</v>
      </c>
      <c r="AA13" s="40" t="s">
        <v>4233</v>
      </c>
      <c r="AB13" s="43">
        <v>167.36</v>
      </c>
      <c r="AC13" s="41">
        <v>117.15</v>
      </c>
      <c r="AD13" s="41" t="s">
        <v>720</v>
      </c>
      <c r="AE13" s="41"/>
      <c r="AF13" s="41"/>
      <c r="AG13" s="41"/>
      <c r="AH13" s="223"/>
      <c r="AI13" s="223"/>
      <c r="AJ13" s="41"/>
      <c r="AK13" s="43"/>
      <c r="AL13" s="41"/>
      <c r="AM13" s="41"/>
      <c r="AN13" s="40" t="s">
        <v>4234</v>
      </c>
      <c r="AO13" s="43">
        <v>43955</v>
      </c>
      <c r="AP13" s="41"/>
      <c r="AQ13" s="40" t="s">
        <v>4235</v>
      </c>
      <c r="AR13" s="51"/>
      <c r="AS13" s="40"/>
      <c r="AT13" s="40"/>
      <c r="AU13" s="40"/>
      <c r="AV13" s="40"/>
      <c r="AW13" s="40"/>
      <c r="AX13" s="40"/>
      <c r="AY13" s="40"/>
      <c r="AZ13" s="40"/>
      <c r="BA13" s="40"/>
      <c r="BB13" s="40"/>
      <c r="BC13" s="40"/>
      <c r="BD13" s="40"/>
      <c r="BE13" s="40"/>
      <c r="BF13" s="40"/>
      <c r="BG13" s="40"/>
      <c r="BH13" s="40"/>
      <c r="BI13" s="841" t="s">
        <v>4236</v>
      </c>
    </row>
    <row r="14" spans="1:63" ht="29.25" customHeight="1">
      <c r="A14" s="33" t="s">
        <v>4237</v>
      </c>
      <c r="B14" s="61" t="s">
        <v>4238</v>
      </c>
      <c r="C14" s="219">
        <v>25</v>
      </c>
      <c r="D14" s="35">
        <v>9</v>
      </c>
      <c r="E14" s="40" t="s">
        <v>4239</v>
      </c>
      <c r="F14" s="38">
        <v>4275030</v>
      </c>
      <c r="G14" s="40" t="s">
        <v>474</v>
      </c>
      <c r="H14" s="41" t="s">
        <v>728</v>
      </c>
      <c r="I14" s="40" t="s">
        <v>69</v>
      </c>
      <c r="J14" s="220" t="s">
        <v>90</v>
      </c>
      <c r="K14" s="40" t="s">
        <v>100</v>
      </c>
      <c r="L14" s="40" t="s">
        <v>1308</v>
      </c>
      <c r="M14" s="40"/>
      <c r="N14" s="64">
        <v>108087</v>
      </c>
      <c r="O14" s="51">
        <v>43797</v>
      </c>
      <c r="P14" s="41"/>
      <c r="Q14" s="41"/>
      <c r="R14" s="44" t="s">
        <v>4240</v>
      </c>
      <c r="S14" s="45">
        <v>43880</v>
      </c>
      <c r="T14" s="41"/>
      <c r="U14" s="41"/>
      <c r="V14" s="41"/>
      <c r="W14" s="41"/>
      <c r="X14" s="41"/>
      <c r="Y14" s="41"/>
      <c r="Z14" s="51">
        <v>43906</v>
      </c>
      <c r="AA14" s="40" t="s">
        <v>4226</v>
      </c>
      <c r="AB14" s="43">
        <v>43920</v>
      </c>
      <c r="AC14" s="41" t="s">
        <v>720</v>
      </c>
      <c r="AD14" s="41" t="s">
        <v>720</v>
      </c>
      <c r="AE14" s="41" t="s">
        <v>720</v>
      </c>
      <c r="AF14" s="41"/>
      <c r="AG14" s="41"/>
      <c r="AH14" s="41"/>
      <c r="AI14" s="41"/>
      <c r="AJ14" s="41"/>
      <c r="AK14" s="43"/>
      <c r="AL14" s="41"/>
      <c r="AM14" s="43"/>
      <c r="AN14" s="40">
        <v>258</v>
      </c>
      <c r="AO14" s="43">
        <v>43980</v>
      </c>
      <c r="AP14" s="41"/>
      <c r="AQ14" s="40" t="s">
        <v>1156</v>
      </c>
      <c r="AR14" s="51">
        <v>43980</v>
      </c>
      <c r="AS14" s="40"/>
      <c r="AT14" s="40"/>
      <c r="AU14" s="40"/>
      <c r="AV14" s="40"/>
      <c r="AW14" s="40"/>
      <c r="AX14" s="40"/>
      <c r="AY14" s="40"/>
      <c r="AZ14" s="40"/>
      <c r="BA14" s="40"/>
      <c r="BB14" s="40"/>
      <c r="BC14" s="40"/>
      <c r="BD14" s="40"/>
      <c r="BE14" s="40"/>
      <c r="BF14" s="40"/>
      <c r="BG14" s="40"/>
      <c r="BH14" s="40"/>
      <c r="BI14" s="841" t="s">
        <v>4241</v>
      </c>
    </row>
    <row r="15" spans="1:63" s="181" customFormat="1" ht="27.75" customHeight="1">
      <c r="A15" s="253" t="s">
        <v>8392</v>
      </c>
      <c r="B15" s="176">
        <v>43770</v>
      </c>
      <c r="C15" s="219">
        <v>38</v>
      </c>
      <c r="D15" s="173">
        <v>10</v>
      </c>
      <c r="E15" s="174" t="s">
        <v>4242</v>
      </c>
      <c r="F15" s="1138">
        <v>23620420</v>
      </c>
      <c r="G15" s="174" t="s">
        <v>753</v>
      </c>
      <c r="H15" s="171" t="s">
        <v>4243</v>
      </c>
      <c r="I15" s="174" t="s">
        <v>69</v>
      </c>
      <c r="J15" s="1024" t="s">
        <v>90</v>
      </c>
      <c r="K15" s="174" t="s">
        <v>546</v>
      </c>
      <c r="L15" s="174" t="s">
        <v>427</v>
      </c>
      <c r="M15" s="174"/>
      <c r="N15" s="297">
        <v>108087</v>
      </c>
      <c r="O15" s="172">
        <v>43816</v>
      </c>
      <c r="P15" s="171"/>
      <c r="Q15" s="171"/>
      <c r="R15" s="177" t="s">
        <v>4244</v>
      </c>
      <c r="S15" s="178">
        <v>43878</v>
      </c>
      <c r="T15" s="171"/>
      <c r="U15" s="171"/>
      <c r="V15" s="171" t="s">
        <v>8394</v>
      </c>
      <c r="W15" s="179">
        <v>43816</v>
      </c>
      <c r="X15" s="171" t="s">
        <v>8393</v>
      </c>
      <c r="Y15" s="179">
        <v>43804</v>
      </c>
      <c r="Z15" s="172">
        <v>43907</v>
      </c>
      <c r="AA15" s="174" t="s">
        <v>4212</v>
      </c>
      <c r="AB15" s="179">
        <v>43915</v>
      </c>
      <c r="AC15" s="171">
        <v>0.56699999999999995</v>
      </c>
      <c r="AD15" s="171">
        <v>0.35699999999999998</v>
      </c>
      <c r="AE15" s="171">
        <v>1.2E-2</v>
      </c>
      <c r="AF15" s="171"/>
      <c r="AG15" s="171"/>
      <c r="AH15" s="171"/>
      <c r="AI15" s="171"/>
      <c r="AJ15" s="171">
        <v>647</v>
      </c>
      <c r="AK15" s="179">
        <v>44044</v>
      </c>
      <c r="AL15" s="171" t="s">
        <v>8395</v>
      </c>
      <c r="AM15" s="179">
        <v>44103</v>
      </c>
      <c r="AN15" s="174">
        <v>664</v>
      </c>
      <c r="AO15" s="179">
        <v>44124</v>
      </c>
      <c r="AP15" s="171" t="s">
        <v>1156</v>
      </c>
      <c r="AQ15" s="174"/>
      <c r="AR15" s="172">
        <v>44126</v>
      </c>
      <c r="AS15" s="172">
        <v>44144</v>
      </c>
      <c r="AT15" s="174"/>
      <c r="AU15" s="174"/>
      <c r="AV15" s="174"/>
      <c r="AW15" s="174"/>
      <c r="AX15" s="174"/>
      <c r="AY15" s="174"/>
      <c r="AZ15" s="174"/>
      <c r="BA15" s="174"/>
      <c r="BB15" s="174"/>
      <c r="BC15" s="174"/>
      <c r="BD15" s="174"/>
      <c r="BE15" s="174"/>
      <c r="BF15" s="174"/>
      <c r="BG15" s="174"/>
      <c r="BH15" s="174"/>
      <c r="BI15" s="255"/>
      <c r="BJ15" s="846"/>
      <c r="BK15" s="846"/>
    </row>
    <row r="16" spans="1:63" s="181" customFormat="1" ht="29.25" customHeight="1">
      <c r="A16" s="253" t="s">
        <v>8396</v>
      </c>
      <c r="B16" s="176">
        <v>43777</v>
      </c>
      <c r="C16" s="219">
        <v>38</v>
      </c>
      <c r="D16" s="173">
        <v>11</v>
      </c>
      <c r="E16" s="174" t="s">
        <v>4246</v>
      </c>
      <c r="F16" s="1138">
        <v>4290488</v>
      </c>
      <c r="G16" s="174" t="s">
        <v>108</v>
      </c>
      <c r="H16" s="171" t="s">
        <v>822</v>
      </c>
      <c r="I16" s="174" t="s">
        <v>69</v>
      </c>
      <c r="J16" s="1024" t="s">
        <v>70</v>
      </c>
      <c r="K16" s="174" t="s">
        <v>8397</v>
      </c>
      <c r="L16" s="174" t="s">
        <v>1308</v>
      </c>
      <c r="M16" s="174"/>
      <c r="N16" s="297">
        <v>108087</v>
      </c>
      <c r="O16" s="172">
        <v>43823</v>
      </c>
      <c r="P16" s="171"/>
      <c r="Q16" s="171"/>
      <c r="R16" s="177" t="s">
        <v>1245</v>
      </c>
      <c r="S16" s="178">
        <v>43878</v>
      </c>
      <c r="T16" s="171"/>
      <c r="U16" s="171"/>
      <c r="V16" s="171" t="s">
        <v>8399</v>
      </c>
      <c r="W16" s="179">
        <v>43823</v>
      </c>
      <c r="X16" s="171" t="s">
        <v>8398</v>
      </c>
      <c r="Y16" s="179">
        <v>43804</v>
      </c>
      <c r="Z16" s="172">
        <v>43906</v>
      </c>
      <c r="AA16" s="174" t="s">
        <v>4247</v>
      </c>
      <c r="AB16" s="179">
        <v>43948</v>
      </c>
      <c r="AC16" s="171">
        <v>25.248999999999999</v>
      </c>
      <c r="AD16" s="171">
        <v>8.8369999999999997</v>
      </c>
      <c r="AE16" s="171">
        <v>0.01</v>
      </c>
      <c r="AF16" s="171"/>
      <c r="AG16" s="171"/>
      <c r="AH16" s="171"/>
      <c r="AI16" s="171"/>
      <c r="AJ16" s="171"/>
      <c r="AK16" s="171"/>
      <c r="AL16" s="171"/>
      <c r="AM16" s="171"/>
      <c r="AN16" s="174">
        <v>243</v>
      </c>
      <c r="AO16" s="179">
        <v>43977</v>
      </c>
      <c r="AP16" s="171" t="s">
        <v>1156</v>
      </c>
      <c r="AQ16" s="174"/>
      <c r="AR16" s="172">
        <v>43977</v>
      </c>
      <c r="AS16" s="172">
        <v>43993</v>
      </c>
      <c r="AT16" s="174"/>
      <c r="AU16" s="174"/>
      <c r="AV16" s="174"/>
      <c r="AW16" s="174"/>
      <c r="AX16" s="174"/>
      <c r="AY16" s="174"/>
      <c r="AZ16" s="174"/>
      <c r="BA16" s="174"/>
      <c r="BB16" s="174"/>
      <c r="BC16" s="174"/>
      <c r="BD16" s="174"/>
      <c r="BE16" s="174"/>
      <c r="BF16" s="174"/>
      <c r="BG16" s="174"/>
      <c r="BH16" s="174"/>
      <c r="BI16" s="255"/>
      <c r="BJ16" s="846"/>
      <c r="BK16" s="846"/>
    </row>
    <row r="17" spans="1:63" s="181" customFormat="1" ht="29.25" customHeight="1">
      <c r="A17" s="253" t="s">
        <v>8400</v>
      </c>
      <c r="B17" s="176">
        <v>43727</v>
      </c>
      <c r="C17" s="219">
        <v>90</v>
      </c>
      <c r="D17" s="173">
        <v>12</v>
      </c>
      <c r="E17" s="174" t="s">
        <v>4248</v>
      </c>
      <c r="F17" s="175">
        <v>1016036341</v>
      </c>
      <c r="G17" s="174" t="s">
        <v>1265</v>
      </c>
      <c r="H17" s="171" t="s">
        <v>2499</v>
      </c>
      <c r="I17" s="174" t="s">
        <v>69</v>
      </c>
      <c r="J17" s="1024" t="s">
        <v>70</v>
      </c>
      <c r="K17" s="174" t="s">
        <v>8401</v>
      </c>
      <c r="L17" s="174" t="s">
        <v>4210</v>
      </c>
      <c r="M17" s="174"/>
      <c r="N17" s="297">
        <v>108087</v>
      </c>
      <c r="O17" s="172">
        <v>43762</v>
      </c>
      <c r="P17" s="171"/>
      <c r="Q17" s="171"/>
      <c r="R17" s="177" t="s">
        <v>4249</v>
      </c>
      <c r="S17" s="1139">
        <v>43878</v>
      </c>
      <c r="T17" s="171"/>
      <c r="U17" s="171"/>
      <c r="V17" s="171" t="s">
        <v>8402</v>
      </c>
      <c r="W17" s="179">
        <v>43762</v>
      </c>
      <c r="X17" s="253" t="s">
        <v>8403</v>
      </c>
      <c r="Y17" s="998" t="s">
        <v>8404</v>
      </c>
      <c r="Z17" s="172">
        <v>43899</v>
      </c>
      <c r="AA17" s="174" t="s">
        <v>4198</v>
      </c>
      <c r="AB17" s="179">
        <v>43941</v>
      </c>
      <c r="AC17" s="171">
        <v>1.1379999999999999</v>
      </c>
      <c r="AD17" s="171">
        <v>0.55800000000000005</v>
      </c>
      <c r="AE17" s="171">
        <v>6.7999999999999996E-3</v>
      </c>
      <c r="AF17" s="171"/>
      <c r="AG17" s="171"/>
      <c r="AH17" s="171"/>
      <c r="AI17" s="171"/>
      <c r="AJ17" s="171"/>
      <c r="AK17" s="171"/>
      <c r="AL17" s="171"/>
      <c r="AM17" s="171"/>
      <c r="AN17" s="174">
        <v>209</v>
      </c>
      <c r="AO17" s="179">
        <v>43963</v>
      </c>
      <c r="AP17" s="171" t="s">
        <v>1156</v>
      </c>
      <c r="AQ17" s="174"/>
      <c r="AR17" s="172">
        <v>43970</v>
      </c>
      <c r="AS17" s="172">
        <v>45447</v>
      </c>
      <c r="AT17" s="174"/>
      <c r="AU17" s="174"/>
      <c r="AV17" s="174"/>
      <c r="AW17" s="174"/>
      <c r="AX17" s="174"/>
      <c r="AY17" s="174"/>
      <c r="AZ17" s="174"/>
      <c r="BA17" s="174"/>
      <c r="BB17" s="174"/>
      <c r="BC17" s="174"/>
      <c r="BD17" s="174"/>
      <c r="BE17" s="174"/>
      <c r="BF17" s="174"/>
      <c r="BG17" s="174"/>
      <c r="BH17" s="174"/>
      <c r="BI17" s="255"/>
      <c r="BJ17" s="846"/>
      <c r="BK17" s="846"/>
    </row>
    <row r="18" spans="1:63" s="181" customFormat="1" ht="33.75" customHeight="1">
      <c r="A18" s="253" t="s">
        <v>8405</v>
      </c>
      <c r="B18" s="176">
        <v>43787</v>
      </c>
      <c r="C18" s="219">
        <v>58</v>
      </c>
      <c r="D18" s="173">
        <v>13</v>
      </c>
      <c r="E18" s="174" t="s">
        <v>4250</v>
      </c>
      <c r="F18" s="175" t="s">
        <v>4251</v>
      </c>
      <c r="G18" s="174" t="s">
        <v>949</v>
      </c>
      <c r="H18" s="171" t="s">
        <v>1792</v>
      </c>
      <c r="I18" s="174" t="s">
        <v>69</v>
      </c>
      <c r="J18" s="1024" t="s">
        <v>90</v>
      </c>
      <c r="K18" s="174" t="s">
        <v>4252</v>
      </c>
      <c r="L18" s="174" t="s">
        <v>3190</v>
      </c>
      <c r="M18" s="174"/>
      <c r="N18" s="297">
        <v>224840</v>
      </c>
      <c r="O18" s="172">
        <v>43850</v>
      </c>
      <c r="P18" s="171"/>
      <c r="Q18" s="171"/>
      <c r="R18" s="177" t="s">
        <v>4253</v>
      </c>
      <c r="S18" s="178">
        <v>43878</v>
      </c>
      <c r="T18" s="171"/>
      <c r="U18" s="171"/>
      <c r="V18" s="171" t="s">
        <v>8407</v>
      </c>
      <c r="W18" s="179">
        <v>43850</v>
      </c>
      <c r="X18" s="171" t="s">
        <v>8406</v>
      </c>
      <c r="Y18" s="179">
        <v>43804</v>
      </c>
      <c r="Z18" s="172">
        <v>43900</v>
      </c>
      <c r="AA18" s="174" t="s">
        <v>4233</v>
      </c>
      <c r="AB18" s="179">
        <v>43917</v>
      </c>
      <c r="AC18" s="171">
        <v>1.1399999999999999</v>
      </c>
      <c r="AD18" s="171">
        <v>1.46</v>
      </c>
      <c r="AE18" s="171">
        <v>1.4</v>
      </c>
      <c r="AF18" s="171"/>
      <c r="AG18" s="171"/>
      <c r="AH18" s="171"/>
      <c r="AI18" s="171"/>
      <c r="AJ18" s="171">
        <v>340</v>
      </c>
      <c r="AK18" s="179">
        <v>43964</v>
      </c>
      <c r="AL18" s="171" t="s">
        <v>8408</v>
      </c>
      <c r="AM18" s="179">
        <v>44461</v>
      </c>
      <c r="AN18" s="174">
        <v>1730</v>
      </c>
      <c r="AO18" s="179">
        <v>44526</v>
      </c>
      <c r="AP18" s="171" t="s">
        <v>1156</v>
      </c>
      <c r="AQ18" s="174"/>
      <c r="AR18" s="172">
        <v>44540</v>
      </c>
      <c r="AS18" s="172">
        <v>44557</v>
      </c>
      <c r="AT18" s="174"/>
      <c r="AU18" s="174"/>
      <c r="AV18" s="174"/>
      <c r="AW18" s="174"/>
      <c r="AX18" s="174"/>
      <c r="AY18" s="174"/>
      <c r="AZ18" s="174"/>
      <c r="BA18" s="174"/>
      <c r="BB18" s="174"/>
      <c r="BC18" s="174"/>
      <c r="BD18" s="174"/>
      <c r="BE18" s="174"/>
      <c r="BF18" s="174"/>
      <c r="BG18" s="174"/>
      <c r="BH18" s="174"/>
      <c r="BI18" s="255"/>
      <c r="BJ18" s="846"/>
      <c r="BK18" s="846"/>
    </row>
    <row r="19" spans="1:63" s="162" customFormat="1" ht="27" customHeight="1">
      <c r="A19" s="100" t="s">
        <v>8409</v>
      </c>
      <c r="B19" s="1140">
        <v>43797</v>
      </c>
      <c r="C19" s="101">
        <v>55</v>
      </c>
      <c r="D19" s="104">
        <v>14</v>
      </c>
      <c r="E19" s="161" t="s">
        <v>4254</v>
      </c>
      <c r="F19" s="1128">
        <v>23603427</v>
      </c>
      <c r="G19" s="161" t="s">
        <v>801</v>
      </c>
      <c r="H19" s="103" t="s">
        <v>1293</v>
      </c>
      <c r="I19" s="161" t="s">
        <v>69</v>
      </c>
      <c r="J19" s="1129" t="s">
        <v>90</v>
      </c>
      <c r="K19" s="161" t="s">
        <v>100</v>
      </c>
      <c r="L19" s="161" t="s">
        <v>4255</v>
      </c>
      <c r="M19" s="161"/>
      <c r="N19" s="1130">
        <v>112194</v>
      </c>
      <c r="O19" s="1131">
        <v>43857</v>
      </c>
      <c r="P19" s="103"/>
      <c r="Q19" s="103"/>
      <c r="R19" s="1132" t="s">
        <v>4256</v>
      </c>
      <c r="S19" s="1133">
        <v>43878</v>
      </c>
      <c r="T19" s="103"/>
      <c r="U19" s="103"/>
      <c r="V19" s="103" t="s">
        <v>8411</v>
      </c>
      <c r="W19" s="1134">
        <v>43851</v>
      </c>
      <c r="X19" s="103" t="s">
        <v>8410</v>
      </c>
      <c r="Y19" s="1134">
        <v>43805</v>
      </c>
      <c r="Z19" s="1131">
        <v>43901</v>
      </c>
      <c r="AA19" s="161" t="s">
        <v>4233</v>
      </c>
      <c r="AB19" s="1134">
        <v>43931</v>
      </c>
      <c r="AC19" s="103">
        <v>5.48</v>
      </c>
      <c r="AD19" s="103">
        <v>2.63</v>
      </c>
      <c r="AE19" s="103">
        <v>0.02</v>
      </c>
      <c r="AF19" s="103"/>
      <c r="AG19" s="103"/>
      <c r="AH19" s="103"/>
      <c r="AI19" s="103"/>
      <c r="AJ19" s="100" t="s">
        <v>8412</v>
      </c>
      <c r="AK19" s="1135" t="s">
        <v>8413</v>
      </c>
      <c r="AL19" s="103"/>
      <c r="AM19" s="103"/>
      <c r="AN19" s="161">
        <v>896</v>
      </c>
      <c r="AO19" s="1134">
        <v>45908</v>
      </c>
      <c r="AP19" s="103" t="s">
        <v>1156</v>
      </c>
      <c r="AQ19" s="161"/>
      <c r="AR19" s="1131">
        <v>45919</v>
      </c>
      <c r="AS19" s="1131">
        <v>45936</v>
      </c>
      <c r="AT19" s="161" t="s">
        <v>1153</v>
      </c>
      <c r="AU19" s="161" t="s">
        <v>1153</v>
      </c>
      <c r="AV19" s="161" t="s">
        <v>1153</v>
      </c>
      <c r="AW19" s="161" t="s">
        <v>1153</v>
      </c>
      <c r="AX19" s="161" t="s">
        <v>1153</v>
      </c>
      <c r="AY19" s="161" t="s">
        <v>1153</v>
      </c>
      <c r="AZ19" s="161" t="s">
        <v>11150</v>
      </c>
      <c r="BA19" s="1131">
        <v>45919</v>
      </c>
      <c r="BB19" s="161" t="s">
        <v>1153</v>
      </c>
      <c r="BC19" s="161" t="s">
        <v>1153</v>
      </c>
      <c r="BD19" s="161" t="s">
        <v>11151</v>
      </c>
      <c r="BE19" s="1131">
        <v>45979</v>
      </c>
      <c r="BF19" s="161" t="s">
        <v>1153</v>
      </c>
      <c r="BG19" s="161" t="s">
        <v>1153</v>
      </c>
      <c r="BH19" s="161" t="s">
        <v>1153</v>
      </c>
      <c r="BI19" s="1136" t="s">
        <v>11152</v>
      </c>
      <c r="BJ19" s="2435" t="s">
        <v>11153</v>
      </c>
      <c r="BK19" s="1659">
        <v>45994</v>
      </c>
    </row>
    <row r="20" spans="1:63" ht="30" customHeight="1">
      <c r="A20" s="33" t="s">
        <v>4257</v>
      </c>
      <c r="B20" s="61" t="s">
        <v>4258</v>
      </c>
      <c r="C20" s="219">
        <v>37</v>
      </c>
      <c r="D20" s="35">
        <v>15</v>
      </c>
      <c r="E20" s="40" t="s">
        <v>4259</v>
      </c>
      <c r="F20" s="54">
        <v>6774680</v>
      </c>
      <c r="G20" s="40" t="s">
        <v>108</v>
      </c>
      <c r="H20" s="41" t="s">
        <v>1447</v>
      </c>
      <c r="I20" s="40" t="s">
        <v>69</v>
      </c>
      <c r="J20" s="220" t="s">
        <v>90</v>
      </c>
      <c r="K20" s="40" t="s">
        <v>4260</v>
      </c>
      <c r="L20" s="40" t="s">
        <v>1308</v>
      </c>
      <c r="M20" s="40"/>
      <c r="N20" s="64">
        <v>108087</v>
      </c>
      <c r="O20" s="51">
        <v>43761</v>
      </c>
      <c r="P20" s="41"/>
      <c r="Q20" s="41"/>
      <c r="R20" s="44" t="s">
        <v>4261</v>
      </c>
      <c r="S20" s="45">
        <v>43874</v>
      </c>
      <c r="T20" s="41"/>
      <c r="U20" s="41"/>
      <c r="V20" s="41"/>
      <c r="W20" s="41"/>
      <c r="X20" s="41"/>
      <c r="Y20" s="41"/>
      <c r="Z20" s="51">
        <v>43899</v>
      </c>
      <c r="AA20" s="40" t="s">
        <v>4247</v>
      </c>
      <c r="AB20" s="43">
        <v>43910</v>
      </c>
      <c r="AC20" s="41" t="s">
        <v>720</v>
      </c>
      <c r="AD20" s="41" t="s">
        <v>720</v>
      </c>
      <c r="AE20" s="41" t="s">
        <v>720</v>
      </c>
      <c r="AF20" s="41"/>
      <c r="AG20" s="41"/>
      <c r="AH20" s="41"/>
      <c r="AI20" s="41"/>
      <c r="AJ20" s="41"/>
      <c r="AK20" s="41"/>
      <c r="AL20" s="41"/>
      <c r="AM20" s="41"/>
      <c r="AN20" s="40">
        <v>232</v>
      </c>
      <c r="AO20" s="43">
        <v>43971</v>
      </c>
      <c r="AP20" s="41"/>
      <c r="AQ20" s="40" t="s">
        <v>1156</v>
      </c>
      <c r="AR20" s="51">
        <v>43972</v>
      </c>
      <c r="AS20" s="40"/>
      <c r="AT20" s="40"/>
      <c r="AU20" s="40"/>
      <c r="AV20" s="40"/>
      <c r="AW20" s="40"/>
      <c r="AX20" s="40"/>
      <c r="AY20" s="40"/>
      <c r="AZ20" s="40"/>
      <c r="BA20" s="51"/>
      <c r="BB20" s="40"/>
      <c r="BC20" s="40"/>
      <c r="BD20" s="40"/>
      <c r="BE20" s="51"/>
      <c r="BF20" s="40"/>
      <c r="BG20" s="40"/>
      <c r="BH20" s="40"/>
      <c r="BI20" s="841"/>
    </row>
    <row r="21" spans="1:63" s="162" customFormat="1" ht="31.5" customHeight="1">
      <c r="A21" s="100" t="s">
        <v>8414</v>
      </c>
      <c r="B21" s="1127">
        <v>43802</v>
      </c>
      <c r="C21" s="101">
        <v>37</v>
      </c>
      <c r="D21" s="104">
        <v>16</v>
      </c>
      <c r="E21" s="161" t="s">
        <v>3048</v>
      </c>
      <c r="F21" s="1142">
        <v>19237230</v>
      </c>
      <c r="G21" s="161" t="s">
        <v>584</v>
      </c>
      <c r="H21" s="103" t="s">
        <v>2438</v>
      </c>
      <c r="I21" s="161" t="s">
        <v>69</v>
      </c>
      <c r="J21" s="1129" t="s">
        <v>90</v>
      </c>
      <c r="K21" s="161" t="s">
        <v>407</v>
      </c>
      <c r="L21" s="161" t="s">
        <v>1308</v>
      </c>
      <c r="M21" s="161"/>
      <c r="N21" s="1130">
        <v>112194</v>
      </c>
      <c r="O21" s="1131">
        <v>43852</v>
      </c>
      <c r="P21" s="103"/>
      <c r="Q21" s="103"/>
      <c r="R21" s="1143" t="s">
        <v>8417</v>
      </c>
      <c r="S21" s="1144" t="s">
        <v>8418</v>
      </c>
      <c r="T21" s="1134"/>
      <c r="U21" s="103"/>
      <c r="V21" s="103" t="s">
        <v>8416</v>
      </c>
      <c r="W21" s="1134">
        <v>43852</v>
      </c>
      <c r="X21" s="103" t="s">
        <v>8415</v>
      </c>
      <c r="Y21" s="1134">
        <v>43852</v>
      </c>
      <c r="Z21" s="1127" t="s">
        <v>8419</v>
      </c>
      <c r="AA21" s="163" t="s">
        <v>8421</v>
      </c>
      <c r="AB21" s="1135" t="s">
        <v>8420</v>
      </c>
      <c r="AC21" s="103">
        <v>0.14499999999999999</v>
      </c>
      <c r="AD21" s="103">
        <v>7.1999999999999995E-2</v>
      </c>
      <c r="AE21" s="103">
        <v>2.7099999999999999E-2</v>
      </c>
      <c r="AF21" s="103"/>
      <c r="AG21" s="103"/>
      <c r="AH21" s="103"/>
      <c r="AI21" s="103"/>
      <c r="AJ21" s="103"/>
      <c r="AK21" s="1134"/>
      <c r="AL21" s="103"/>
      <c r="AM21" s="1134"/>
      <c r="AN21" s="161">
        <v>104</v>
      </c>
      <c r="AO21" s="1134">
        <v>44986</v>
      </c>
      <c r="AP21" s="103" t="s">
        <v>1156</v>
      </c>
      <c r="AQ21" s="161"/>
      <c r="AR21" s="1131"/>
      <c r="AS21" s="161"/>
      <c r="AT21" s="161"/>
      <c r="AU21" s="161"/>
      <c r="AV21" s="161"/>
      <c r="AW21" s="161"/>
      <c r="AX21" s="161"/>
      <c r="AY21" s="161"/>
      <c r="AZ21" s="161"/>
      <c r="BA21" s="1131"/>
      <c r="BB21" s="161"/>
      <c r="BC21" s="161"/>
      <c r="BD21" s="161"/>
      <c r="BE21" s="1131"/>
      <c r="BF21" s="161"/>
      <c r="BG21" s="161"/>
      <c r="BH21" s="161"/>
      <c r="BI21" s="1136" t="s">
        <v>8422</v>
      </c>
      <c r="BJ21" s="1137"/>
      <c r="BK21" s="1137"/>
    </row>
    <row r="22" spans="1:63" s="181" customFormat="1" ht="36.75" customHeight="1">
      <c r="A22" s="253" t="s">
        <v>8423</v>
      </c>
      <c r="B22" s="176">
        <v>43710</v>
      </c>
      <c r="C22" s="219">
        <v>38</v>
      </c>
      <c r="D22" s="173">
        <v>17</v>
      </c>
      <c r="E22" s="174" t="s">
        <v>4263</v>
      </c>
      <c r="F22" s="1138">
        <v>9535777</v>
      </c>
      <c r="G22" s="174" t="s">
        <v>1064</v>
      </c>
      <c r="H22" s="171" t="s">
        <v>1040</v>
      </c>
      <c r="I22" s="174" t="s">
        <v>69</v>
      </c>
      <c r="J22" s="1024" t="s">
        <v>142</v>
      </c>
      <c r="K22" s="174" t="s">
        <v>437</v>
      </c>
      <c r="L22" s="174" t="s">
        <v>8424</v>
      </c>
      <c r="M22" s="174"/>
      <c r="N22" s="297">
        <v>216609</v>
      </c>
      <c r="O22" s="172">
        <v>43787</v>
      </c>
      <c r="P22" s="171"/>
      <c r="Q22" s="171"/>
      <c r="R22" s="1145" t="s">
        <v>8427</v>
      </c>
      <c r="S22" s="1139" t="s">
        <v>8428</v>
      </c>
      <c r="T22" s="171"/>
      <c r="U22" s="171"/>
      <c r="V22" s="171" t="s">
        <v>8426</v>
      </c>
      <c r="W22" s="179">
        <v>43908</v>
      </c>
      <c r="X22" s="171" t="s">
        <v>8425</v>
      </c>
      <c r="Y22" s="179">
        <v>43738</v>
      </c>
      <c r="Z22" s="172">
        <v>44322</v>
      </c>
      <c r="AA22" s="174" t="s">
        <v>8429</v>
      </c>
      <c r="AB22" s="179">
        <v>44452</v>
      </c>
      <c r="AC22" s="171"/>
      <c r="AD22" s="171"/>
      <c r="AE22" s="171"/>
      <c r="AF22" s="171"/>
      <c r="AG22" s="171"/>
      <c r="AH22" s="171"/>
      <c r="AI22" s="171"/>
      <c r="AJ22" s="171"/>
      <c r="AK22" s="171"/>
      <c r="AL22" s="171"/>
      <c r="AM22" s="171"/>
      <c r="AN22" s="174">
        <v>1585</v>
      </c>
      <c r="AO22" s="179">
        <v>44505</v>
      </c>
      <c r="AP22" s="171" t="s">
        <v>1156</v>
      </c>
      <c r="AQ22" s="174"/>
      <c r="AR22" s="172">
        <v>44510</v>
      </c>
      <c r="AS22" s="172">
        <v>44526</v>
      </c>
      <c r="AT22" s="174"/>
      <c r="AU22" s="174"/>
      <c r="AV22" s="174"/>
      <c r="AW22" s="174"/>
      <c r="AX22" s="174"/>
      <c r="AY22" s="174"/>
      <c r="AZ22" s="174"/>
      <c r="BA22" s="172"/>
      <c r="BB22" s="174"/>
      <c r="BC22" s="174"/>
      <c r="BD22" s="174"/>
      <c r="BE22" s="172"/>
      <c r="BF22" s="174"/>
      <c r="BG22" s="174"/>
      <c r="BH22" s="174"/>
      <c r="BI22" s="255"/>
      <c r="BJ22" s="846"/>
      <c r="BK22" s="846"/>
    </row>
    <row r="23" spans="1:63" s="181" customFormat="1" ht="30" customHeight="1">
      <c r="A23" s="253" t="s">
        <v>8430</v>
      </c>
      <c r="B23" s="176">
        <v>43753</v>
      </c>
      <c r="C23" s="219">
        <v>39</v>
      </c>
      <c r="D23" s="173">
        <v>18</v>
      </c>
      <c r="E23" s="174" t="s">
        <v>4265</v>
      </c>
      <c r="F23" s="1138">
        <v>7226963</v>
      </c>
      <c r="G23" s="174" t="s">
        <v>67</v>
      </c>
      <c r="H23" s="171" t="s">
        <v>1080</v>
      </c>
      <c r="I23" s="174" t="s">
        <v>69</v>
      </c>
      <c r="J23" s="1024" t="s">
        <v>90</v>
      </c>
      <c r="K23" s="174" t="s">
        <v>4102</v>
      </c>
      <c r="L23" s="174" t="s">
        <v>4210</v>
      </c>
      <c r="M23" s="174"/>
      <c r="N23" s="297">
        <v>108087</v>
      </c>
      <c r="O23" s="172">
        <v>43837</v>
      </c>
      <c r="P23" s="171"/>
      <c r="Q23" s="171"/>
      <c r="R23" s="177" t="s">
        <v>4070</v>
      </c>
      <c r="S23" s="178">
        <v>43889</v>
      </c>
      <c r="T23" s="171"/>
      <c r="U23" s="171"/>
      <c r="V23" s="171" t="s">
        <v>8431</v>
      </c>
      <c r="W23" s="179">
        <v>43837</v>
      </c>
      <c r="X23" s="253" t="s">
        <v>8432</v>
      </c>
      <c r="Y23" s="998" t="s">
        <v>8433</v>
      </c>
      <c r="Z23" s="172">
        <v>43973</v>
      </c>
      <c r="AA23" s="174" t="s">
        <v>8434</v>
      </c>
      <c r="AB23" s="179">
        <v>43978</v>
      </c>
      <c r="AC23" s="171">
        <v>0.23300000000000001</v>
      </c>
      <c r="AD23" s="171">
        <v>8.1500000000000003E-2</v>
      </c>
      <c r="AE23" s="171">
        <v>4.4000000000000003E-3</v>
      </c>
      <c r="AF23" s="171"/>
      <c r="AG23" s="171"/>
      <c r="AH23" s="171"/>
      <c r="AI23" s="171"/>
      <c r="AJ23" s="171"/>
      <c r="AK23" s="171"/>
      <c r="AL23" s="171"/>
      <c r="AM23" s="171"/>
      <c r="AN23" s="174">
        <v>282</v>
      </c>
      <c r="AO23" s="179">
        <v>43991</v>
      </c>
      <c r="AP23" s="171" t="s">
        <v>1156</v>
      </c>
      <c r="AQ23" s="174"/>
      <c r="AR23" s="172">
        <v>44145</v>
      </c>
      <c r="AS23" s="172">
        <v>44161</v>
      </c>
      <c r="AT23" s="174"/>
      <c r="AU23" s="174"/>
      <c r="AV23" s="174"/>
      <c r="AW23" s="174"/>
      <c r="AX23" s="174"/>
      <c r="AY23" s="174"/>
      <c r="AZ23" s="174"/>
      <c r="BA23" s="172"/>
      <c r="BB23" s="174"/>
      <c r="BC23" s="174"/>
      <c r="BD23" s="174"/>
      <c r="BE23" s="172"/>
      <c r="BF23" s="174"/>
      <c r="BG23" s="174"/>
      <c r="BH23" s="174"/>
      <c r="BI23" s="255"/>
      <c r="BJ23" s="846"/>
      <c r="BK23" s="846"/>
    </row>
    <row r="24" spans="1:63" ht="31.5" customHeight="1">
      <c r="A24" s="33" t="s">
        <v>4266</v>
      </c>
      <c r="B24" s="61" t="s">
        <v>4267</v>
      </c>
      <c r="C24" s="219">
        <v>37</v>
      </c>
      <c r="D24" s="35">
        <v>19</v>
      </c>
      <c r="E24" s="40" t="s">
        <v>4268</v>
      </c>
      <c r="F24" s="54">
        <v>4130297</v>
      </c>
      <c r="G24" s="40" t="s">
        <v>753</v>
      </c>
      <c r="H24" s="41" t="s">
        <v>2404</v>
      </c>
      <c r="I24" s="40" t="s">
        <v>69</v>
      </c>
      <c r="J24" s="41" t="s">
        <v>90</v>
      </c>
      <c r="K24" s="40" t="s">
        <v>100</v>
      </c>
      <c r="L24" s="40" t="s">
        <v>4210</v>
      </c>
      <c r="M24" s="40"/>
      <c r="N24" s="64">
        <v>108087</v>
      </c>
      <c r="O24" s="51">
        <v>43791</v>
      </c>
      <c r="P24" s="41"/>
      <c r="Q24" s="41"/>
      <c r="R24" s="44" t="s">
        <v>4269</v>
      </c>
      <c r="S24" s="45">
        <v>43885</v>
      </c>
      <c r="T24" s="41"/>
      <c r="U24" s="41"/>
      <c r="V24" s="41"/>
      <c r="W24" s="41"/>
      <c r="X24" s="41"/>
      <c r="Y24" s="41"/>
      <c r="Z24" s="51">
        <v>43908</v>
      </c>
      <c r="AA24" s="40" t="s">
        <v>4198</v>
      </c>
      <c r="AB24" s="43">
        <v>43905</v>
      </c>
      <c r="AC24" s="41">
        <v>0.42499999999999999</v>
      </c>
      <c r="AD24" s="41">
        <v>0.26800000000000002</v>
      </c>
      <c r="AE24" s="41">
        <v>8.8000000000000005E-3</v>
      </c>
      <c r="AF24" s="41"/>
      <c r="AG24" s="41"/>
      <c r="AH24" s="41"/>
      <c r="AI24" s="41"/>
      <c r="AJ24" s="41"/>
      <c r="AK24" s="41"/>
      <c r="AL24" s="41"/>
      <c r="AM24" s="41"/>
      <c r="AN24" s="40" t="s">
        <v>4245</v>
      </c>
      <c r="AO24" s="43"/>
      <c r="AP24" s="41"/>
      <c r="AQ24" s="40"/>
      <c r="AR24" s="40"/>
      <c r="AS24" s="40"/>
      <c r="AT24" s="40"/>
      <c r="AU24" s="40"/>
      <c r="AV24" s="40"/>
      <c r="AW24" s="40"/>
      <c r="AX24" s="40"/>
      <c r="AY24" s="40"/>
      <c r="AZ24" s="40"/>
      <c r="BA24" s="51"/>
      <c r="BB24" s="40"/>
      <c r="BC24" s="40"/>
      <c r="BD24" s="40"/>
      <c r="BE24" s="51"/>
      <c r="BF24" s="40"/>
      <c r="BG24" s="40"/>
      <c r="BH24" s="40"/>
      <c r="BI24" s="841"/>
    </row>
    <row r="25" spans="1:63" s="181" customFormat="1" ht="48" customHeight="1">
      <c r="A25" s="253" t="s">
        <v>4270</v>
      </c>
      <c r="B25" s="176" t="s">
        <v>4271</v>
      </c>
      <c r="C25" s="219">
        <v>92</v>
      </c>
      <c r="D25" s="173">
        <v>20</v>
      </c>
      <c r="E25" s="182" t="s">
        <v>4272</v>
      </c>
      <c r="F25" s="171">
        <v>4263207</v>
      </c>
      <c r="G25" s="172" t="s">
        <v>78</v>
      </c>
      <c r="H25" s="296" t="s">
        <v>4203</v>
      </c>
      <c r="I25" s="174" t="s">
        <v>69</v>
      </c>
      <c r="J25" s="171" t="s">
        <v>90</v>
      </c>
      <c r="K25" s="172" t="s">
        <v>100</v>
      </c>
      <c r="L25" s="174" t="s">
        <v>4221</v>
      </c>
      <c r="M25" s="174"/>
      <c r="N25" s="297">
        <v>108087</v>
      </c>
      <c r="O25" s="172">
        <v>43623</v>
      </c>
      <c r="P25" s="171"/>
      <c r="Q25" s="171"/>
      <c r="R25" s="177" t="s">
        <v>4273</v>
      </c>
      <c r="S25" s="178">
        <v>43892</v>
      </c>
      <c r="T25" s="171" t="s">
        <v>4274</v>
      </c>
      <c r="U25" s="179">
        <v>44386</v>
      </c>
      <c r="V25" s="171"/>
      <c r="W25" s="179"/>
      <c r="X25" s="171"/>
      <c r="Y25" s="179"/>
      <c r="Z25" s="1023">
        <v>44406</v>
      </c>
      <c r="AA25" s="846" t="s">
        <v>214</v>
      </c>
      <c r="AB25" s="1023">
        <v>44445</v>
      </c>
      <c r="AC25" s="846">
        <v>36.743000000000002</v>
      </c>
      <c r="AD25" s="846" t="s">
        <v>4275</v>
      </c>
      <c r="AE25" s="846">
        <v>3.5000000000000003E-2</v>
      </c>
      <c r="AF25" s="171"/>
      <c r="AG25" s="171"/>
      <c r="AH25" s="171"/>
      <c r="AI25" s="171"/>
      <c r="AJ25" s="171"/>
      <c r="AK25" s="171"/>
      <c r="AL25" s="171"/>
      <c r="AM25" s="171"/>
      <c r="AN25" s="174">
        <v>1286</v>
      </c>
      <c r="AO25" s="179">
        <v>44455</v>
      </c>
      <c r="AP25" s="171" t="s">
        <v>1156</v>
      </c>
      <c r="AQ25" s="174"/>
      <c r="AR25" s="172">
        <v>44474</v>
      </c>
      <c r="AS25" s="172">
        <v>44489</v>
      </c>
      <c r="AT25" s="174"/>
      <c r="AU25" s="174"/>
      <c r="AV25" s="174"/>
      <c r="AW25" s="174"/>
      <c r="AX25" s="174"/>
      <c r="AY25" s="174"/>
      <c r="AZ25" s="174"/>
      <c r="BA25" s="174"/>
      <c r="BB25" s="174"/>
      <c r="BC25" s="174"/>
      <c r="BD25" s="174"/>
      <c r="BE25" s="174"/>
      <c r="BF25" s="174"/>
      <c r="BG25" s="174"/>
      <c r="BH25" s="174"/>
      <c r="BI25" s="255" t="s">
        <v>12391</v>
      </c>
      <c r="BJ25" s="846" t="s">
        <v>1986</v>
      </c>
      <c r="BK25" s="1023">
        <v>46172</v>
      </c>
    </row>
    <row r="26" spans="1:63" s="162" customFormat="1" ht="39.75" customHeight="1">
      <c r="A26" s="100" t="s">
        <v>8505</v>
      </c>
      <c r="B26" s="1127">
        <v>43823</v>
      </c>
      <c r="C26" s="101">
        <v>59</v>
      </c>
      <c r="D26" s="104">
        <v>21</v>
      </c>
      <c r="E26" s="161" t="s">
        <v>4276</v>
      </c>
      <c r="F26" s="103">
        <v>4293841</v>
      </c>
      <c r="G26" s="1131" t="s">
        <v>1265</v>
      </c>
      <c r="H26" s="1151" t="s">
        <v>3749</v>
      </c>
      <c r="I26" s="161" t="s">
        <v>69</v>
      </c>
      <c r="J26" s="103" t="s">
        <v>142</v>
      </c>
      <c r="K26" s="1131" t="s">
        <v>100</v>
      </c>
      <c r="L26" s="161" t="s">
        <v>72</v>
      </c>
      <c r="M26" s="161"/>
      <c r="N26" s="1130">
        <v>112194</v>
      </c>
      <c r="O26" s="1131">
        <v>43874</v>
      </c>
      <c r="P26" s="103"/>
      <c r="Q26" s="103"/>
      <c r="R26" s="1132" t="s">
        <v>4277</v>
      </c>
      <c r="S26" s="1133">
        <v>43889</v>
      </c>
      <c r="T26" s="103"/>
      <c r="U26" s="103"/>
      <c r="V26" s="103" t="s">
        <v>8506</v>
      </c>
      <c r="W26" s="1134">
        <v>43852</v>
      </c>
      <c r="X26" s="103" t="s">
        <v>8507</v>
      </c>
      <c r="Y26" s="1134">
        <v>43874</v>
      </c>
      <c r="Z26" s="1131">
        <v>43970</v>
      </c>
      <c r="AA26" s="161" t="s">
        <v>4278</v>
      </c>
      <c r="AB26" s="1134">
        <v>43985</v>
      </c>
      <c r="AC26" s="103"/>
      <c r="AD26" s="103"/>
      <c r="AE26" s="103"/>
      <c r="AF26" s="103"/>
      <c r="AG26" s="103"/>
      <c r="AH26" s="1156"/>
      <c r="AI26" s="1156"/>
      <c r="AJ26" s="100" t="s">
        <v>8508</v>
      </c>
      <c r="AK26" s="1135" t="s">
        <v>8509</v>
      </c>
      <c r="AL26" s="100" t="s">
        <v>8510</v>
      </c>
      <c r="AM26" s="1135" t="s">
        <v>8511</v>
      </c>
      <c r="AN26" s="161">
        <v>127</v>
      </c>
      <c r="AO26" s="1134">
        <v>44993</v>
      </c>
      <c r="AP26" s="103"/>
      <c r="AQ26" s="161" t="s">
        <v>8390</v>
      </c>
      <c r="AR26" s="1131"/>
      <c r="AS26" s="161"/>
      <c r="AT26" s="161"/>
      <c r="AU26" s="161"/>
      <c r="AV26" s="161"/>
      <c r="AW26" s="161"/>
      <c r="AX26" s="161"/>
      <c r="AY26" s="161"/>
      <c r="AZ26" s="161"/>
      <c r="BA26" s="161"/>
      <c r="BB26" s="161"/>
      <c r="BC26" s="161"/>
      <c r="BD26" s="161"/>
      <c r="BE26" s="161"/>
      <c r="BF26" s="161"/>
      <c r="BG26" s="161"/>
      <c r="BH26" s="161"/>
      <c r="BI26" s="1136" t="s">
        <v>8512</v>
      </c>
      <c r="BJ26" s="1137"/>
      <c r="BK26" s="1137"/>
    </row>
    <row r="27" spans="1:63" ht="48" customHeight="1">
      <c r="A27" s="33">
        <v>916</v>
      </c>
      <c r="B27" s="61" t="s">
        <v>4279</v>
      </c>
      <c r="C27" s="56">
        <v>52</v>
      </c>
      <c r="D27" s="35">
        <v>22</v>
      </c>
      <c r="E27" s="40" t="s">
        <v>4280</v>
      </c>
      <c r="F27" s="41">
        <v>80262136</v>
      </c>
      <c r="G27" s="51" t="s">
        <v>584</v>
      </c>
      <c r="H27" s="225" t="s">
        <v>4281</v>
      </c>
      <c r="I27" s="40" t="s">
        <v>69</v>
      </c>
      <c r="J27" s="41" t="s">
        <v>90</v>
      </c>
      <c r="K27" s="51" t="s">
        <v>2394</v>
      </c>
      <c r="L27" s="40" t="s">
        <v>4221</v>
      </c>
      <c r="M27" s="40"/>
      <c r="N27" s="64">
        <v>112194</v>
      </c>
      <c r="O27" s="51">
        <v>43503</v>
      </c>
      <c r="P27" s="41"/>
      <c r="Q27" s="41"/>
      <c r="R27" s="44" t="s">
        <v>4282</v>
      </c>
      <c r="S27" s="45">
        <v>43889</v>
      </c>
      <c r="T27" s="41"/>
      <c r="U27" s="41"/>
      <c r="V27" s="41"/>
      <c r="W27" s="41"/>
      <c r="X27" s="41"/>
      <c r="Y27" s="41"/>
      <c r="Z27" s="51">
        <v>44471</v>
      </c>
      <c r="AA27" s="40" t="s">
        <v>4283</v>
      </c>
      <c r="AB27" s="43">
        <v>44179</v>
      </c>
      <c r="AC27" s="41">
        <v>4.1000000000000002E-2</v>
      </c>
      <c r="AD27" s="41">
        <v>2.1999999999999999E-2</v>
      </c>
      <c r="AE27" s="41">
        <v>1.7000000000000001E-2</v>
      </c>
      <c r="AF27" s="41"/>
      <c r="AG27" s="41"/>
      <c r="AH27" s="41"/>
      <c r="AI27" s="41"/>
      <c r="AJ27" s="41">
        <v>1336</v>
      </c>
      <c r="AK27" s="43">
        <v>44551</v>
      </c>
      <c r="AL27" s="41"/>
      <c r="AM27" s="43"/>
      <c r="AN27" s="40">
        <v>916</v>
      </c>
      <c r="AO27" s="43">
        <v>44187</v>
      </c>
      <c r="AP27" s="41" t="s">
        <v>3817</v>
      </c>
      <c r="AQ27" s="40"/>
      <c r="AR27" s="51" t="s">
        <v>4284</v>
      </c>
      <c r="AS27" s="40"/>
      <c r="AT27" s="40"/>
      <c r="AU27" s="40"/>
      <c r="AV27" s="40"/>
      <c r="AW27" s="40"/>
      <c r="AX27" s="40"/>
      <c r="AY27" s="40"/>
      <c r="AZ27" s="40"/>
      <c r="BA27" s="40"/>
      <c r="BB27" s="40"/>
      <c r="BC27" s="40"/>
      <c r="BD27" s="40"/>
      <c r="BE27" s="40"/>
      <c r="BF27" s="40"/>
      <c r="BG27" s="40"/>
      <c r="BH27" s="40"/>
      <c r="BI27" s="841" t="s">
        <v>4285</v>
      </c>
    </row>
    <row r="28" spans="1:63" s="181" customFormat="1" ht="48" customHeight="1">
      <c r="A28" s="253" t="s">
        <v>8513</v>
      </c>
      <c r="B28" s="176">
        <v>43822</v>
      </c>
      <c r="C28" s="219">
        <v>169</v>
      </c>
      <c r="D28" s="173">
        <v>23</v>
      </c>
      <c r="E28" s="182" t="s">
        <v>4286</v>
      </c>
      <c r="F28" s="171" t="s">
        <v>4287</v>
      </c>
      <c r="G28" s="172" t="s">
        <v>375</v>
      </c>
      <c r="H28" s="296" t="s">
        <v>4288</v>
      </c>
      <c r="I28" s="174" t="s">
        <v>69</v>
      </c>
      <c r="J28" s="171" t="s">
        <v>70</v>
      </c>
      <c r="K28" s="172" t="s">
        <v>4289</v>
      </c>
      <c r="L28" s="174" t="s">
        <v>1308</v>
      </c>
      <c r="M28" s="174"/>
      <c r="N28" s="297">
        <v>403000</v>
      </c>
      <c r="O28" s="172">
        <v>43879</v>
      </c>
      <c r="P28" s="171"/>
      <c r="Q28" s="171"/>
      <c r="R28" s="177" t="s">
        <v>3801</v>
      </c>
      <c r="S28" s="178">
        <v>43889</v>
      </c>
      <c r="T28" s="171"/>
      <c r="U28" s="179"/>
      <c r="V28" s="171" t="s">
        <v>8514</v>
      </c>
      <c r="W28" s="179">
        <v>43851</v>
      </c>
      <c r="X28" s="171" t="s">
        <v>8515</v>
      </c>
      <c r="Y28" s="179">
        <v>43881</v>
      </c>
      <c r="Z28" s="1023">
        <v>43955</v>
      </c>
      <c r="AA28" s="846" t="s">
        <v>4233</v>
      </c>
      <c r="AB28" s="1023">
        <v>43956</v>
      </c>
      <c r="AC28" s="846"/>
      <c r="AD28" s="846"/>
      <c r="AE28" s="846"/>
      <c r="AF28" s="171"/>
      <c r="AG28" s="171"/>
      <c r="AH28" s="171"/>
      <c r="AI28" s="171"/>
      <c r="AJ28" s="171"/>
      <c r="AK28" s="171"/>
      <c r="AL28" s="171"/>
      <c r="AM28" s="171"/>
      <c r="AN28" s="174">
        <v>193</v>
      </c>
      <c r="AO28" s="179">
        <v>43959</v>
      </c>
      <c r="AP28" s="171" t="s">
        <v>1156</v>
      </c>
      <c r="AQ28" s="174"/>
      <c r="AR28" s="172">
        <v>43972</v>
      </c>
      <c r="AS28" s="172">
        <v>43990</v>
      </c>
      <c r="AT28" s="174"/>
      <c r="AU28" s="174"/>
      <c r="AV28" s="174"/>
      <c r="AW28" s="174"/>
      <c r="AX28" s="174"/>
      <c r="AY28" s="174"/>
      <c r="AZ28" s="174"/>
      <c r="BA28" s="174"/>
      <c r="BB28" s="174"/>
      <c r="BC28" s="174"/>
      <c r="BD28" s="174"/>
      <c r="BE28" s="174"/>
      <c r="BF28" s="174"/>
      <c r="BG28" s="174"/>
      <c r="BH28" s="174"/>
      <c r="BI28" s="180"/>
      <c r="BJ28" s="846"/>
      <c r="BK28" s="846"/>
    </row>
    <row r="29" spans="1:63" s="181" customFormat="1" ht="34.5" customHeight="1">
      <c r="A29" s="253" t="s">
        <v>8516</v>
      </c>
      <c r="B29" s="176">
        <v>43781</v>
      </c>
      <c r="C29" s="219">
        <v>157</v>
      </c>
      <c r="D29" s="173">
        <v>24</v>
      </c>
      <c r="E29" s="174" t="s">
        <v>4290</v>
      </c>
      <c r="F29" s="171">
        <v>23963580</v>
      </c>
      <c r="G29" s="172" t="s">
        <v>584</v>
      </c>
      <c r="H29" s="296" t="s">
        <v>4291</v>
      </c>
      <c r="I29" s="174" t="s">
        <v>69</v>
      </c>
      <c r="J29" s="171" t="s">
        <v>90</v>
      </c>
      <c r="K29" s="172" t="s">
        <v>100</v>
      </c>
      <c r="L29" s="174" t="s">
        <v>4210</v>
      </c>
      <c r="M29" s="174"/>
      <c r="N29" s="297">
        <v>112194</v>
      </c>
      <c r="O29" s="172">
        <v>43878</v>
      </c>
      <c r="P29" s="171"/>
      <c r="Q29" s="171"/>
      <c r="R29" s="1145" t="s">
        <v>8521</v>
      </c>
      <c r="S29" s="1139" t="s">
        <v>8522</v>
      </c>
      <c r="T29" s="171"/>
      <c r="U29" s="171"/>
      <c r="V29" s="253" t="s">
        <v>8517</v>
      </c>
      <c r="W29" s="998" t="s">
        <v>8518</v>
      </c>
      <c r="X29" s="253" t="s">
        <v>8519</v>
      </c>
      <c r="Y29" s="998" t="s">
        <v>8520</v>
      </c>
      <c r="Z29" s="172">
        <v>44406</v>
      </c>
      <c r="AA29" s="174" t="s">
        <v>807</v>
      </c>
      <c r="AB29" s="179">
        <v>44469</v>
      </c>
      <c r="AC29" s="171"/>
      <c r="AD29" s="171"/>
      <c r="AE29" s="171"/>
      <c r="AF29" s="171"/>
      <c r="AG29" s="171"/>
      <c r="AH29" s="171"/>
      <c r="AI29" s="171"/>
      <c r="AJ29" s="171">
        <v>1378</v>
      </c>
      <c r="AK29" s="179">
        <v>44491</v>
      </c>
      <c r="AL29" s="171" t="s">
        <v>8523</v>
      </c>
      <c r="AM29" s="179">
        <v>44529</v>
      </c>
      <c r="AN29" s="174">
        <v>1880</v>
      </c>
      <c r="AO29" s="179">
        <v>44550</v>
      </c>
      <c r="AP29" s="171" t="s">
        <v>1156</v>
      </c>
      <c r="AQ29" s="174"/>
      <c r="AR29" s="172">
        <v>44585</v>
      </c>
      <c r="AS29" s="172">
        <v>44600</v>
      </c>
      <c r="AT29" s="174"/>
      <c r="AU29" s="174"/>
      <c r="AV29" s="174"/>
      <c r="AW29" s="174"/>
      <c r="AX29" s="174"/>
      <c r="AY29" s="174"/>
      <c r="AZ29" s="174"/>
      <c r="BA29" s="174"/>
      <c r="BB29" s="174"/>
      <c r="BC29" s="174"/>
      <c r="BD29" s="174"/>
      <c r="BE29" s="174"/>
      <c r="BF29" s="174"/>
      <c r="BG29" s="174"/>
      <c r="BH29" s="174"/>
      <c r="BI29" s="180"/>
      <c r="BJ29" s="846"/>
      <c r="BK29" s="846"/>
    </row>
    <row r="30" spans="1:63" ht="40.5" customHeight="1">
      <c r="A30" s="33" t="s">
        <v>4293</v>
      </c>
      <c r="B30" s="61" t="s">
        <v>4294</v>
      </c>
      <c r="C30" s="56">
        <v>59</v>
      </c>
      <c r="D30" s="35">
        <v>25</v>
      </c>
      <c r="E30" s="40" t="s">
        <v>4295</v>
      </c>
      <c r="F30" s="41">
        <v>39521812</v>
      </c>
      <c r="G30" s="51" t="s">
        <v>719</v>
      </c>
      <c r="H30" s="225" t="s">
        <v>4296</v>
      </c>
      <c r="I30" s="40" t="s">
        <v>69</v>
      </c>
      <c r="J30" s="41" t="s">
        <v>90</v>
      </c>
      <c r="K30" s="51" t="s">
        <v>1603</v>
      </c>
      <c r="L30" s="40" t="s">
        <v>120</v>
      </c>
      <c r="M30" s="40"/>
      <c r="N30" s="64">
        <v>112194</v>
      </c>
      <c r="O30" s="51">
        <v>43896</v>
      </c>
      <c r="P30" s="41"/>
      <c r="Q30" s="41"/>
      <c r="R30" s="44" t="s">
        <v>4297</v>
      </c>
      <c r="S30" s="45">
        <v>43965</v>
      </c>
      <c r="T30" s="41"/>
      <c r="U30" s="41"/>
      <c r="V30" s="41"/>
      <c r="W30" s="41"/>
      <c r="X30" s="41"/>
      <c r="Y30" s="41"/>
      <c r="Z30" s="51">
        <v>44006</v>
      </c>
      <c r="AA30" s="40" t="s">
        <v>4298</v>
      </c>
      <c r="AB30" s="43">
        <v>44012</v>
      </c>
      <c r="AC30" s="41">
        <v>0.02</v>
      </c>
      <c r="AD30" s="41">
        <v>1.2999999999999999E-2</v>
      </c>
      <c r="AE30" s="41">
        <v>1E-3</v>
      </c>
      <c r="AF30" s="41"/>
      <c r="AG30" s="41"/>
      <c r="AH30" s="41"/>
      <c r="AI30" s="41"/>
      <c r="AJ30" s="41">
        <v>1331</v>
      </c>
      <c r="AK30" s="43">
        <v>44490</v>
      </c>
      <c r="AL30" s="41"/>
      <c r="AM30" s="43"/>
      <c r="AN30" s="40">
        <v>554</v>
      </c>
      <c r="AO30" s="43">
        <v>44098</v>
      </c>
      <c r="AP30" s="41" t="s">
        <v>1156</v>
      </c>
      <c r="AQ30" s="40"/>
      <c r="AR30" s="40"/>
      <c r="AS30" s="40"/>
      <c r="AT30" s="40"/>
      <c r="AU30" s="40"/>
      <c r="AV30" s="40"/>
      <c r="AW30" s="40"/>
      <c r="AX30" s="40"/>
      <c r="AY30" s="40"/>
      <c r="AZ30" s="40"/>
      <c r="BA30" s="40"/>
      <c r="BB30" s="40"/>
      <c r="BC30" s="40"/>
      <c r="BD30" s="40"/>
      <c r="BE30" s="40"/>
      <c r="BF30" s="40"/>
      <c r="BG30" s="40"/>
      <c r="BH30" s="40"/>
      <c r="BI30" s="841" t="s">
        <v>4285</v>
      </c>
    </row>
    <row r="31" spans="1:63" s="160" customFormat="1" ht="49.5" customHeight="1">
      <c r="A31" s="63" t="s">
        <v>8502</v>
      </c>
      <c r="B31" s="1025">
        <v>43879</v>
      </c>
      <c r="C31" s="92">
        <v>58</v>
      </c>
      <c r="D31" s="89">
        <v>26</v>
      </c>
      <c r="E31" s="158" t="s">
        <v>4299</v>
      </c>
      <c r="F31" s="91">
        <v>4182640</v>
      </c>
      <c r="G31" s="1029" t="s">
        <v>1235</v>
      </c>
      <c r="H31" s="1152" t="s">
        <v>4300</v>
      </c>
      <c r="I31" s="158" t="s">
        <v>69</v>
      </c>
      <c r="J31" s="91" t="s">
        <v>90</v>
      </c>
      <c r="K31" s="1029" t="s">
        <v>546</v>
      </c>
      <c r="L31" s="158" t="s">
        <v>4221</v>
      </c>
      <c r="M31" s="158"/>
      <c r="N31" s="1028">
        <v>112194</v>
      </c>
      <c r="O31" s="1029">
        <v>43899</v>
      </c>
      <c r="P31" s="91"/>
      <c r="Q31" s="91"/>
      <c r="R31" s="1030" t="s">
        <v>4301</v>
      </c>
      <c r="S31" s="1031">
        <v>43907</v>
      </c>
      <c r="T31" s="91"/>
      <c r="U31" s="91"/>
      <c r="V31" s="91" t="s">
        <v>8503</v>
      </c>
      <c r="W31" s="1032">
        <v>43892</v>
      </c>
      <c r="X31" s="91" t="s">
        <v>8504</v>
      </c>
      <c r="Y31" s="1032">
        <v>43899</v>
      </c>
      <c r="Z31" s="1029">
        <v>44005</v>
      </c>
      <c r="AA31" s="158" t="s">
        <v>4198</v>
      </c>
      <c r="AB31" s="1032">
        <v>44012</v>
      </c>
      <c r="AC31" s="91">
        <v>0.35299999999999998</v>
      </c>
      <c r="AD31" s="91">
        <v>0.17299999999999999</v>
      </c>
      <c r="AE31" s="91">
        <v>0.27</v>
      </c>
      <c r="AF31" s="91"/>
      <c r="AG31" s="91"/>
      <c r="AH31" s="91"/>
      <c r="AI31" s="91"/>
      <c r="AJ31" s="91"/>
      <c r="AK31" s="91"/>
      <c r="AL31" s="91"/>
      <c r="AM31" s="91"/>
      <c r="AN31" s="158">
        <v>561</v>
      </c>
      <c r="AO31" s="1032">
        <v>44365</v>
      </c>
      <c r="AP31" s="91"/>
      <c r="AQ31" s="158" t="s">
        <v>1156</v>
      </c>
      <c r="AR31" s="1029"/>
      <c r="AS31" s="158"/>
      <c r="AT31" s="158"/>
      <c r="AU31" s="158"/>
      <c r="AV31" s="158"/>
      <c r="AW31" s="158"/>
      <c r="AX31" s="158"/>
      <c r="AY31" s="158"/>
      <c r="AZ31" s="158"/>
      <c r="BA31" s="1029"/>
      <c r="BB31" s="158"/>
      <c r="BC31" s="158"/>
      <c r="BD31" s="158"/>
      <c r="BE31" s="1029"/>
      <c r="BF31" s="158"/>
      <c r="BG31" s="158"/>
      <c r="BH31" s="158"/>
      <c r="BI31" s="845"/>
      <c r="BJ31" s="139"/>
      <c r="BK31" s="139"/>
    </row>
    <row r="32" spans="1:63" s="1155" customFormat="1" ht="42.75" customHeight="1">
      <c r="A32" s="63" t="s">
        <v>8498</v>
      </c>
      <c r="B32" s="1025">
        <v>43775</v>
      </c>
      <c r="C32" s="92">
        <v>79</v>
      </c>
      <c r="D32" s="122">
        <v>27</v>
      </c>
      <c r="E32" s="158" t="s">
        <v>4302</v>
      </c>
      <c r="F32" s="91">
        <v>1009262</v>
      </c>
      <c r="G32" s="1029" t="s">
        <v>719</v>
      </c>
      <c r="H32" s="91" t="s">
        <v>4303</v>
      </c>
      <c r="I32" s="158" t="s">
        <v>69</v>
      </c>
      <c r="J32" s="91" t="s">
        <v>70</v>
      </c>
      <c r="K32" s="1029" t="s">
        <v>2439</v>
      </c>
      <c r="L32" s="158" t="s">
        <v>1308</v>
      </c>
      <c r="M32" s="158"/>
      <c r="N32" s="1028">
        <v>108087</v>
      </c>
      <c r="O32" s="1029">
        <v>43802</v>
      </c>
      <c r="P32" s="91"/>
      <c r="Q32" s="91"/>
      <c r="R32" s="1030" t="s">
        <v>4304</v>
      </c>
      <c r="S32" s="1032">
        <v>43917</v>
      </c>
      <c r="T32" s="91"/>
      <c r="U32" s="91"/>
      <c r="V32" s="91" t="s">
        <v>8499</v>
      </c>
      <c r="W32" s="91" t="s">
        <v>8500</v>
      </c>
      <c r="X32" s="91" t="s">
        <v>8501</v>
      </c>
      <c r="Y32" s="1032">
        <v>43901</v>
      </c>
      <c r="Z32" s="1029">
        <v>44006</v>
      </c>
      <c r="AA32" s="158" t="s">
        <v>4233</v>
      </c>
      <c r="AB32" s="1032">
        <v>44012</v>
      </c>
      <c r="AC32" s="91"/>
      <c r="AD32" s="91"/>
      <c r="AE32" s="91"/>
      <c r="AF32" s="91"/>
      <c r="AG32" s="91"/>
      <c r="AH32" s="91"/>
      <c r="AI32" s="91"/>
      <c r="AJ32" s="91"/>
      <c r="AK32" s="1032"/>
      <c r="AL32" s="91"/>
      <c r="AM32" s="1032"/>
      <c r="AN32" s="158">
        <v>1534</v>
      </c>
      <c r="AO32" s="1032">
        <v>44497</v>
      </c>
      <c r="AP32" s="91"/>
      <c r="AQ32" s="158" t="s">
        <v>1156</v>
      </c>
      <c r="AR32" s="1029">
        <v>44876</v>
      </c>
      <c r="AS32" s="1029">
        <v>44894</v>
      </c>
      <c r="AT32" s="158"/>
      <c r="AU32" s="158"/>
      <c r="AV32" s="158"/>
      <c r="AW32" s="158"/>
      <c r="AX32" s="158"/>
      <c r="AY32" s="158"/>
      <c r="AZ32" s="158"/>
      <c r="BA32" s="158"/>
      <c r="BB32" s="158"/>
      <c r="BC32" s="158"/>
      <c r="BD32" s="158"/>
      <c r="BE32" s="158"/>
      <c r="BF32" s="158"/>
      <c r="BG32" s="158"/>
      <c r="BH32" s="158"/>
      <c r="BI32" s="845"/>
      <c r="BJ32" s="1154"/>
      <c r="BK32" s="1154"/>
    </row>
    <row r="33" spans="1:63" s="181" customFormat="1" ht="36" customHeight="1">
      <c r="A33" s="253" t="s">
        <v>8495</v>
      </c>
      <c r="B33" s="176">
        <v>43678</v>
      </c>
      <c r="C33" s="219">
        <v>16</v>
      </c>
      <c r="D33" s="173">
        <v>28</v>
      </c>
      <c r="E33" s="174" t="s">
        <v>4305</v>
      </c>
      <c r="F33" s="171" t="s">
        <v>4306</v>
      </c>
      <c r="G33" s="172" t="s">
        <v>584</v>
      </c>
      <c r="H33" s="296" t="s">
        <v>2770</v>
      </c>
      <c r="I33" s="174" t="s">
        <v>69</v>
      </c>
      <c r="J33" s="171" t="s">
        <v>90</v>
      </c>
      <c r="K33" s="172" t="s">
        <v>100</v>
      </c>
      <c r="L33" s="174" t="s">
        <v>3190</v>
      </c>
      <c r="M33" s="174"/>
      <c r="N33" s="1153" t="s">
        <v>4307</v>
      </c>
      <c r="O33" s="172" t="s">
        <v>4308</v>
      </c>
      <c r="P33" s="171"/>
      <c r="Q33" s="171"/>
      <c r="R33" s="177" t="s">
        <v>4309</v>
      </c>
      <c r="S33" s="178">
        <v>43917</v>
      </c>
      <c r="T33" s="171"/>
      <c r="U33" s="171"/>
      <c r="V33" s="171" t="s">
        <v>8496</v>
      </c>
      <c r="W33" s="179">
        <v>43706</v>
      </c>
      <c r="X33" s="171" t="s">
        <v>8497</v>
      </c>
      <c r="Y33" s="179">
        <v>43902</v>
      </c>
      <c r="Z33" s="172">
        <v>43955</v>
      </c>
      <c r="AA33" s="174" t="s">
        <v>4212</v>
      </c>
      <c r="AB33" s="179">
        <v>43956</v>
      </c>
      <c r="AC33" s="171">
        <v>6.5019999999999998</v>
      </c>
      <c r="AD33" s="171">
        <v>4.5510000000000002</v>
      </c>
      <c r="AE33" s="171">
        <v>0.41299999999999998</v>
      </c>
      <c r="AF33" s="171"/>
      <c r="AG33" s="171"/>
      <c r="AH33" s="171"/>
      <c r="AI33" s="171"/>
      <c r="AJ33" s="171"/>
      <c r="AK33" s="179"/>
      <c r="AL33" s="171"/>
      <c r="AM33" s="171"/>
      <c r="AN33" s="174">
        <v>194</v>
      </c>
      <c r="AO33" s="179">
        <v>43959</v>
      </c>
      <c r="AP33" s="171" t="s">
        <v>1156</v>
      </c>
      <c r="AQ33" s="174"/>
      <c r="AR33" s="172">
        <v>43972</v>
      </c>
      <c r="AS33" s="172">
        <v>43990</v>
      </c>
      <c r="AT33" s="174"/>
      <c r="AU33" s="174"/>
      <c r="AV33" s="174"/>
      <c r="AW33" s="174"/>
      <c r="AX33" s="174"/>
      <c r="AY33" s="174"/>
      <c r="AZ33" s="174"/>
      <c r="BA33" s="174"/>
      <c r="BB33" s="174"/>
      <c r="BC33" s="174"/>
      <c r="BD33" s="174"/>
      <c r="BE33" s="174"/>
      <c r="BF33" s="174"/>
      <c r="BG33" s="174"/>
      <c r="BH33" s="174"/>
      <c r="BI33" s="255" t="s">
        <v>12380</v>
      </c>
      <c r="BJ33" s="1023">
        <v>46172</v>
      </c>
      <c r="BK33" s="846" t="s">
        <v>1986</v>
      </c>
    </row>
    <row r="34" spans="1:63" s="181" customFormat="1" ht="32.25" customHeight="1">
      <c r="A34" s="253" t="s">
        <v>8492</v>
      </c>
      <c r="B34" s="176">
        <v>43882</v>
      </c>
      <c r="C34" s="219">
        <v>87</v>
      </c>
      <c r="D34" s="173">
        <v>29</v>
      </c>
      <c r="E34" s="174" t="s">
        <v>4310</v>
      </c>
      <c r="F34" s="171">
        <v>1030552040</v>
      </c>
      <c r="G34" s="172" t="s">
        <v>1279</v>
      </c>
      <c r="H34" s="296" t="s">
        <v>4311</v>
      </c>
      <c r="I34" s="174" t="s">
        <v>69</v>
      </c>
      <c r="J34" s="171" t="s">
        <v>142</v>
      </c>
      <c r="K34" s="172" t="s">
        <v>1325</v>
      </c>
      <c r="L34" s="174" t="s">
        <v>120</v>
      </c>
      <c r="M34" s="174"/>
      <c r="N34" s="297">
        <v>112194</v>
      </c>
      <c r="O34" s="172">
        <v>43902</v>
      </c>
      <c r="P34" s="171"/>
      <c r="Q34" s="171"/>
      <c r="R34" s="177" t="s">
        <v>4312</v>
      </c>
      <c r="S34" s="178">
        <v>43917</v>
      </c>
      <c r="T34" s="171"/>
      <c r="U34" s="171"/>
      <c r="V34" s="171" t="s">
        <v>8493</v>
      </c>
      <c r="W34" s="179">
        <v>43892</v>
      </c>
      <c r="X34" s="171" t="s">
        <v>8494</v>
      </c>
      <c r="Y34" s="179">
        <v>43903</v>
      </c>
      <c r="Z34" s="172">
        <v>44006</v>
      </c>
      <c r="AA34" s="174" t="s">
        <v>4233</v>
      </c>
      <c r="AB34" s="179">
        <v>44012</v>
      </c>
      <c r="AC34" s="171"/>
      <c r="AD34" s="171"/>
      <c r="AE34" s="171">
        <v>5.0000000000000001E-4</v>
      </c>
      <c r="AF34" s="171"/>
      <c r="AG34" s="171"/>
      <c r="AH34" s="171"/>
      <c r="AI34" s="171"/>
      <c r="AJ34" s="171"/>
      <c r="AK34" s="171"/>
      <c r="AL34" s="171"/>
      <c r="AM34" s="171"/>
      <c r="AN34" s="174">
        <v>1229</v>
      </c>
      <c r="AO34" s="179">
        <v>44445</v>
      </c>
      <c r="AP34" s="171" t="s">
        <v>1156</v>
      </c>
      <c r="AQ34" s="174"/>
      <c r="AR34" s="172">
        <v>44470</v>
      </c>
      <c r="AS34" s="172">
        <v>44488</v>
      </c>
      <c r="AT34" s="174"/>
      <c r="AU34" s="174"/>
      <c r="AV34" s="174"/>
      <c r="AW34" s="174"/>
      <c r="AX34" s="174"/>
      <c r="AY34" s="174"/>
      <c r="AZ34" s="174"/>
      <c r="BA34" s="174"/>
      <c r="BB34" s="174"/>
      <c r="BC34" s="174"/>
      <c r="BD34" s="174"/>
      <c r="BE34" s="174"/>
      <c r="BF34" s="174"/>
      <c r="BG34" s="174"/>
      <c r="BH34" s="174"/>
      <c r="BI34" s="255"/>
      <c r="BJ34" s="846"/>
      <c r="BK34" s="846"/>
    </row>
    <row r="35" spans="1:63" ht="38.25" customHeight="1">
      <c r="A35" s="33" t="s">
        <v>4313</v>
      </c>
      <c r="B35" s="61" t="s">
        <v>4314</v>
      </c>
      <c r="C35" s="56">
        <v>45</v>
      </c>
      <c r="D35" s="35">
        <v>30</v>
      </c>
      <c r="E35" s="40" t="s">
        <v>4315</v>
      </c>
      <c r="F35" s="41">
        <v>4275587</v>
      </c>
      <c r="G35" s="51" t="s">
        <v>474</v>
      </c>
      <c r="H35" s="225" t="s">
        <v>2595</v>
      </c>
      <c r="I35" s="40" t="s">
        <v>69</v>
      </c>
      <c r="J35" s="41" t="s">
        <v>142</v>
      </c>
      <c r="K35" s="51" t="s">
        <v>1064</v>
      </c>
      <c r="L35" s="40" t="s">
        <v>4221</v>
      </c>
      <c r="M35" s="40"/>
      <c r="N35" s="64">
        <v>112194</v>
      </c>
      <c r="O35" s="51">
        <v>43882</v>
      </c>
      <c r="P35" s="41"/>
      <c r="Q35" s="41"/>
      <c r="R35" s="44" t="s">
        <v>4316</v>
      </c>
      <c r="S35" s="45">
        <v>43917</v>
      </c>
      <c r="T35" s="41"/>
      <c r="U35" s="41"/>
      <c r="V35" s="41"/>
      <c r="W35" s="41"/>
      <c r="X35" s="41"/>
      <c r="Y35" s="41"/>
      <c r="Z35" s="51">
        <v>44005</v>
      </c>
      <c r="AA35" s="40" t="s">
        <v>4212</v>
      </c>
      <c r="AB35" s="43">
        <v>44006</v>
      </c>
      <c r="AC35" s="41">
        <v>490.76</v>
      </c>
      <c r="AD35" s="41">
        <v>240.47</v>
      </c>
      <c r="AE35" s="41">
        <v>3.0000000000000001E-3</v>
      </c>
      <c r="AF35" s="41"/>
      <c r="AG35" s="41"/>
      <c r="AH35" s="41"/>
      <c r="AI35" s="41"/>
      <c r="AJ35" s="41"/>
      <c r="AK35" s="41"/>
      <c r="AL35" s="41"/>
      <c r="AM35" s="41"/>
      <c r="AN35" s="40" t="s">
        <v>4245</v>
      </c>
      <c r="AO35" s="43"/>
      <c r="AP35" s="41"/>
      <c r="AQ35" s="40"/>
      <c r="AR35" s="51"/>
      <c r="AS35" s="40"/>
      <c r="AT35" s="40"/>
      <c r="AU35" s="40"/>
      <c r="AV35" s="40"/>
      <c r="AW35" s="40"/>
      <c r="AX35" s="40"/>
      <c r="AY35" s="40"/>
      <c r="AZ35" s="40"/>
      <c r="BA35" s="40"/>
      <c r="BB35" s="40"/>
      <c r="BC35" s="40"/>
      <c r="BD35" s="40"/>
      <c r="BE35" s="40"/>
      <c r="BF35" s="40"/>
      <c r="BG35" s="40"/>
      <c r="BH35" s="40"/>
      <c r="BI35" s="841"/>
    </row>
    <row r="36" spans="1:63" s="181" customFormat="1" ht="27" customHeight="1">
      <c r="A36" s="253" t="s">
        <v>8489</v>
      </c>
      <c r="B36" s="176">
        <v>43888</v>
      </c>
      <c r="C36" s="219">
        <v>89</v>
      </c>
      <c r="D36" s="173">
        <v>31</v>
      </c>
      <c r="E36" s="174" t="s">
        <v>4317</v>
      </c>
      <c r="F36" s="171">
        <v>4285397</v>
      </c>
      <c r="G36" s="172" t="s">
        <v>1064</v>
      </c>
      <c r="H36" s="296" t="s">
        <v>520</v>
      </c>
      <c r="I36" s="174" t="s">
        <v>69</v>
      </c>
      <c r="J36" s="171" t="s">
        <v>70</v>
      </c>
      <c r="K36" s="172" t="s">
        <v>4318</v>
      </c>
      <c r="L36" s="174" t="s">
        <v>1308</v>
      </c>
      <c r="M36" s="174"/>
      <c r="N36" s="297">
        <v>112194</v>
      </c>
      <c r="O36" s="172">
        <v>43908</v>
      </c>
      <c r="P36" s="171"/>
      <c r="Q36" s="171"/>
      <c r="R36" s="177" t="s">
        <v>4319</v>
      </c>
      <c r="S36" s="178">
        <v>43955</v>
      </c>
      <c r="T36" s="171"/>
      <c r="U36" s="171"/>
      <c r="V36" s="171" t="s">
        <v>8490</v>
      </c>
      <c r="W36" s="179">
        <v>43895</v>
      </c>
      <c r="X36" s="171" t="s">
        <v>8491</v>
      </c>
      <c r="Y36" s="179">
        <v>43910</v>
      </c>
      <c r="Z36" s="172">
        <v>44006</v>
      </c>
      <c r="AA36" s="174" t="s">
        <v>4198</v>
      </c>
      <c r="AB36" s="179">
        <v>44012</v>
      </c>
      <c r="AC36" s="171">
        <v>1.8939999999999999</v>
      </c>
      <c r="AD36" s="171">
        <v>0.53</v>
      </c>
      <c r="AE36" s="171">
        <v>3.47E-3</v>
      </c>
      <c r="AF36" s="171"/>
      <c r="AG36" s="171"/>
      <c r="AH36" s="171"/>
      <c r="AI36" s="171"/>
      <c r="AJ36" s="171"/>
      <c r="AK36" s="171"/>
      <c r="AL36" s="171"/>
      <c r="AM36" s="171"/>
      <c r="AN36" s="174">
        <v>540</v>
      </c>
      <c r="AO36" s="179">
        <v>44095</v>
      </c>
      <c r="AP36" s="171" t="s">
        <v>1156</v>
      </c>
      <c r="AQ36" s="174"/>
      <c r="AR36" s="172">
        <v>44097</v>
      </c>
      <c r="AS36" s="172">
        <v>44112</v>
      </c>
      <c r="AT36" s="174"/>
      <c r="AU36" s="174"/>
      <c r="AV36" s="174"/>
      <c r="AW36" s="174"/>
      <c r="AX36" s="174"/>
      <c r="AY36" s="174"/>
      <c r="AZ36" s="174"/>
      <c r="BA36" s="174"/>
      <c r="BB36" s="174"/>
      <c r="BC36" s="174"/>
      <c r="BD36" s="174"/>
      <c r="BE36" s="174"/>
      <c r="BF36" s="174"/>
      <c r="BG36" s="174"/>
      <c r="BH36" s="174"/>
      <c r="BI36" s="255"/>
      <c r="BJ36" s="846"/>
      <c r="BK36" s="846"/>
    </row>
    <row r="37" spans="1:63" s="181" customFormat="1" ht="27" customHeight="1">
      <c r="A37" s="253" t="s">
        <v>10702</v>
      </c>
      <c r="B37" s="176" t="s">
        <v>10703</v>
      </c>
      <c r="C37" s="219">
        <v>48</v>
      </c>
      <c r="D37" s="173">
        <v>32</v>
      </c>
      <c r="E37" s="174" t="s">
        <v>4320</v>
      </c>
      <c r="F37" s="171" t="s">
        <v>4321</v>
      </c>
      <c r="G37" s="172" t="s">
        <v>584</v>
      </c>
      <c r="H37" s="296" t="s">
        <v>4322</v>
      </c>
      <c r="I37" s="174" t="s">
        <v>128</v>
      </c>
      <c r="J37" s="171" t="s">
        <v>90</v>
      </c>
      <c r="K37" s="172" t="s">
        <v>8295</v>
      </c>
      <c r="L37" s="174" t="s">
        <v>4221</v>
      </c>
      <c r="M37" s="174"/>
      <c r="N37" s="297">
        <v>403</v>
      </c>
      <c r="O37" s="172">
        <v>43896</v>
      </c>
      <c r="P37" s="171"/>
      <c r="Q37" s="171"/>
      <c r="R37" s="177" t="s">
        <v>4323</v>
      </c>
      <c r="S37" s="178">
        <v>43955</v>
      </c>
      <c r="T37" s="171"/>
      <c r="U37" s="171"/>
      <c r="V37" s="171"/>
      <c r="W37" s="179"/>
      <c r="X37" s="171"/>
      <c r="Y37" s="179"/>
      <c r="Z37" s="172">
        <v>43955</v>
      </c>
      <c r="AA37" s="174" t="s">
        <v>4198</v>
      </c>
      <c r="AB37" s="179">
        <v>43964</v>
      </c>
      <c r="AC37" s="171">
        <v>0.29399999999999998</v>
      </c>
      <c r="AD37" s="171"/>
      <c r="AE37" s="171">
        <v>0.12709999999999999</v>
      </c>
      <c r="AF37" s="171"/>
      <c r="AG37" s="171"/>
      <c r="AH37" s="171"/>
      <c r="AI37" s="171"/>
      <c r="AJ37" s="171"/>
      <c r="AK37" s="171"/>
      <c r="AL37" s="171"/>
      <c r="AM37" s="171"/>
      <c r="AN37" s="174">
        <v>224</v>
      </c>
      <c r="AO37" s="179">
        <v>43970</v>
      </c>
      <c r="AP37" s="171" t="s">
        <v>1156</v>
      </c>
      <c r="AQ37" s="174"/>
      <c r="AR37" s="172">
        <v>43977</v>
      </c>
      <c r="AS37" s="172"/>
      <c r="AT37" s="174"/>
      <c r="AU37" s="174"/>
      <c r="AV37" s="174"/>
      <c r="AW37" s="174" t="s">
        <v>1153</v>
      </c>
      <c r="AX37" s="174" t="s">
        <v>1153</v>
      </c>
      <c r="AY37" s="174" t="s">
        <v>1153</v>
      </c>
      <c r="AZ37" s="174" t="s">
        <v>1153</v>
      </c>
      <c r="BA37" s="174" t="s">
        <v>1153</v>
      </c>
      <c r="BB37" s="174" t="s">
        <v>1153</v>
      </c>
      <c r="BC37" s="174" t="s">
        <v>1153</v>
      </c>
      <c r="BD37" s="174" t="s">
        <v>1153</v>
      </c>
      <c r="BE37" s="174" t="s">
        <v>1153</v>
      </c>
      <c r="BF37" s="174" t="s">
        <v>1153</v>
      </c>
      <c r="BG37" s="174" t="s">
        <v>1153</v>
      </c>
      <c r="BH37" s="174" t="s">
        <v>1153</v>
      </c>
      <c r="BI37" s="255" t="s">
        <v>12381</v>
      </c>
      <c r="BJ37" s="1023">
        <v>46172</v>
      </c>
      <c r="BK37" s="846" t="s">
        <v>1986</v>
      </c>
    </row>
    <row r="38" spans="1:63" s="181" customFormat="1" ht="20.25" customHeight="1">
      <c r="A38" s="253" t="s">
        <v>8483</v>
      </c>
      <c r="B38" s="998">
        <v>43880</v>
      </c>
      <c r="C38" s="219">
        <v>147</v>
      </c>
      <c r="D38" s="173">
        <v>33</v>
      </c>
      <c r="E38" s="174" t="s">
        <v>4280</v>
      </c>
      <c r="F38" s="171">
        <v>80262136</v>
      </c>
      <c r="G38" s="172" t="s">
        <v>584</v>
      </c>
      <c r="H38" s="296" t="s">
        <v>4324</v>
      </c>
      <c r="I38" s="174" t="s">
        <v>69</v>
      </c>
      <c r="J38" s="171" t="s">
        <v>90</v>
      </c>
      <c r="K38" s="172" t="s">
        <v>100</v>
      </c>
      <c r="L38" s="174" t="s">
        <v>120</v>
      </c>
      <c r="M38" s="174"/>
      <c r="N38" s="297">
        <v>112194</v>
      </c>
      <c r="O38" s="172">
        <v>43921</v>
      </c>
      <c r="P38" s="171"/>
      <c r="Q38" s="171"/>
      <c r="R38" s="1145" t="s">
        <v>8487</v>
      </c>
      <c r="S38" s="1139" t="s">
        <v>8488</v>
      </c>
      <c r="T38" s="171">
        <v>697</v>
      </c>
      <c r="U38" s="171" t="s">
        <v>8486</v>
      </c>
      <c r="V38" s="171" t="s">
        <v>8484</v>
      </c>
      <c r="W38" s="179">
        <v>43900</v>
      </c>
      <c r="X38" s="171" t="s">
        <v>8485</v>
      </c>
      <c r="Y38" s="179">
        <v>43922</v>
      </c>
      <c r="Z38" s="172">
        <v>44438</v>
      </c>
      <c r="AA38" s="174" t="s">
        <v>4795</v>
      </c>
      <c r="AB38" s="179">
        <v>44554</v>
      </c>
      <c r="AC38" s="171"/>
      <c r="AD38" s="171"/>
      <c r="AE38" s="171"/>
      <c r="AF38" s="171"/>
      <c r="AG38" s="171"/>
      <c r="AH38" s="171"/>
      <c r="AI38" s="171"/>
      <c r="AJ38" s="171"/>
      <c r="AK38" s="171"/>
      <c r="AL38" s="171"/>
      <c r="AM38" s="171"/>
      <c r="AN38" s="174">
        <v>1994</v>
      </c>
      <c r="AO38" s="179">
        <v>44560</v>
      </c>
      <c r="AP38" s="171" t="s">
        <v>1156</v>
      </c>
      <c r="AQ38" s="174"/>
      <c r="AR38" s="172">
        <v>44620</v>
      </c>
      <c r="AS38" s="172">
        <v>44635</v>
      </c>
      <c r="AT38" s="174"/>
      <c r="AU38" s="174"/>
      <c r="AV38" s="174"/>
      <c r="AW38" s="174"/>
      <c r="AX38" s="174"/>
      <c r="AY38" s="174"/>
      <c r="AZ38" s="174"/>
      <c r="BA38" s="172"/>
      <c r="BB38" s="174"/>
      <c r="BC38" s="172"/>
      <c r="BD38" s="174"/>
      <c r="BE38" s="174"/>
      <c r="BF38" s="174"/>
      <c r="BG38" s="174"/>
      <c r="BH38" s="174"/>
      <c r="BI38" s="180"/>
      <c r="BJ38" s="846"/>
      <c r="BK38" s="846"/>
    </row>
    <row r="39" spans="1:63" s="160" customFormat="1" ht="30" customHeight="1">
      <c r="A39" s="63" t="s">
        <v>8480</v>
      </c>
      <c r="B39" s="1050">
        <v>43907</v>
      </c>
      <c r="C39" s="92">
        <v>41</v>
      </c>
      <c r="D39" s="89">
        <v>34</v>
      </c>
      <c r="E39" s="158" t="s">
        <v>4326</v>
      </c>
      <c r="F39" s="91">
        <v>19155090</v>
      </c>
      <c r="G39" s="1029" t="s">
        <v>474</v>
      </c>
      <c r="H39" s="1152" t="s">
        <v>984</v>
      </c>
      <c r="I39" s="158" t="s">
        <v>69</v>
      </c>
      <c r="J39" s="91" t="s">
        <v>90</v>
      </c>
      <c r="K39" s="1029" t="s">
        <v>100</v>
      </c>
      <c r="L39" s="158" t="s">
        <v>4221</v>
      </c>
      <c r="M39" s="158"/>
      <c r="N39" s="1028">
        <v>112194</v>
      </c>
      <c r="O39" s="1029">
        <v>43955</v>
      </c>
      <c r="P39" s="91"/>
      <c r="Q39" s="91"/>
      <c r="R39" s="1030" t="s">
        <v>4327</v>
      </c>
      <c r="S39" s="1031">
        <v>43973</v>
      </c>
      <c r="T39" s="91">
        <v>835</v>
      </c>
      <c r="U39" s="1032">
        <v>44095</v>
      </c>
      <c r="V39" s="91" t="s">
        <v>8481</v>
      </c>
      <c r="W39" s="1032">
        <v>43949</v>
      </c>
      <c r="X39" s="91" t="s">
        <v>8482</v>
      </c>
      <c r="Y39" s="1032">
        <v>43957</v>
      </c>
      <c r="Z39" s="1029">
        <v>44112</v>
      </c>
      <c r="AA39" s="158" t="s">
        <v>214</v>
      </c>
      <c r="AB39" s="1032">
        <v>44141</v>
      </c>
      <c r="AC39" s="91"/>
      <c r="AD39" s="91"/>
      <c r="AE39" s="91"/>
      <c r="AF39" s="91"/>
      <c r="AG39" s="91"/>
      <c r="AH39" s="91"/>
      <c r="AI39" s="91"/>
      <c r="AJ39" s="91"/>
      <c r="AK39" s="1032"/>
      <c r="AL39" s="91"/>
      <c r="AM39" s="1032"/>
      <c r="AN39" s="158">
        <v>999</v>
      </c>
      <c r="AO39" s="1032">
        <v>44196</v>
      </c>
      <c r="AP39" s="91"/>
      <c r="AQ39" s="158" t="s">
        <v>1156</v>
      </c>
      <c r="AR39" s="1029">
        <v>44203</v>
      </c>
      <c r="AS39" s="1029">
        <v>44221</v>
      </c>
      <c r="AT39" s="158"/>
      <c r="AU39" s="158"/>
      <c r="AV39" s="158"/>
      <c r="AW39" s="158"/>
      <c r="AX39" s="158"/>
      <c r="AY39" s="158"/>
      <c r="AZ39" s="158"/>
      <c r="BA39" s="158"/>
      <c r="BB39" s="158"/>
      <c r="BC39" s="158"/>
      <c r="BD39" s="158"/>
      <c r="BE39" s="158"/>
      <c r="BF39" s="158"/>
      <c r="BG39" s="158"/>
      <c r="BH39" s="158"/>
      <c r="BI39" s="1150"/>
      <c r="BJ39" s="139"/>
      <c r="BK39" s="139"/>
    </row>
    <row r="40" spans="1:63" s="181" customFormat="1" ht="42.75" customHeight="1">
      <c r="A40" s="253" t="s">
        <v>4328</v>
      </c>
      <c r="B40" s="998">
        <v>43902</v>
      </c>
      <c r="C40" s="219">
        <v>86</v>
      </c>
      <c r="D40" s="173">
        <v>35</v>
      </c>
      <c r="E40" s="174" t="s">
        <v>4329</v>
      </c>
      <c r="F40" s="171" t="s">
        <v>4330</v>
      </c>
      <c r="G40" s="172" t="s">
        <v>4331</v>
      </c>
      <c r="H40" s="296" t="s">
        <v>4332</v>
      </c>
      <c r="I40" s="174" t="s">
        <v>69</v>
      </c>
      <c r="J40" s="171" t="s">
        <v>70</v>
      </c>
      <c r="K40" s="172" t="s">
        <v>4333</v>
      </c>
      <c r="L40" s="253" t="s">
        <v>4221</v>
      </c>
      <c r="M40" s="174"/>
      <c r="N40" s="297">
        <v>287734</v>
      </c>
      <c r="O40" s="172" t="s">
        <v>4334</v>
      </c>
      <c r="P40" s="171"/>
      <c r="Q40" s="171"/>
      <c r="R40" s="177" t="s">
        <v>4335</v>
      </c>
      <c r="S40" s="178">
        <v>44040</v>
      </c>
      <c r="T40" s="171"/>
      <c r="U40" s="171"/>
      <c r="V40" s="253" t="s">
        <v>8472</v>
      </c>
      <c r="W40" s="998" t="s">
        <v>8473</v>
      </c>
      <c r="X40" s="171" t="s">
        <v>8474</v>
      </c>
      <c r="Y40" s="179">
        <v>44006</v>
      </c>
      <c r="Z40" s="172">
        <v>44062</v>
      </c>
      <c r="AA40" s="174" t="s">
        <v>4336</v>
      </c>
      <c r="AB40" s="998" t="s">
        <v>8479</v>
      </c>
      <c r="AC40" s="171">
        <v>1.7050000000000001</v>
      </c>
      <c r="AD40" s="171">
        <v>0.83499999999999996</v>
      </c>
      <c r="AE40" s="253" t="s">
        <v>4337</v>
      </c>
      <c r="AF40" s="171"/>
      <c r="AG40" s="253" t="s">
        <v>4338</v>
      </c>
      <c r="AH40" s="253" t="s">
        <v>4339</v>
      </c>
      <c r="AI40" s="253" t="s">
        <v>4340</v>
      </c>
      <c r="AJ40" s="253" t="s">
        <v>8475</v>
      </c>
      <c r="AK40" s="998" t="s">
        <v>8476</v>
      </c>
      <c r="AL40" s="253" t="s">
        <v>8477</v>
      </c>
      <c r="AM40" s="998" t="s">
        <v>8478</v>
      </c>
      <c r="AN40" s="174">
        <v>793</v>
      </c>
      <c r="AO40" s="179">
        <v>44390</v>
      </c>
      <c r="AP40" s="171" t="s">
        <v>1156</v>
      </c>
      <c r="AQ40" s="174"/>
      <c r="AR40" s="172">
        <v>44413</v>
      </c>
      <c r="AS40" s="172">
        <v>44431</v>
      </c>
      <c r="AT40" s="174"/>
      <c r="AU40" s="174"/>
      <c r="AV40" s="174"/>
      <c r="AW40" s="174"/>
      <c r="AX40" s="174"/>
      <c r="AY40" s="174"/>
      <c r="AZ40" s="174"/>
      <c r="BA40" s="174"/>
      <c r="BB40" s="174"/>
      <c r="BC40" s="174"/>
      <c r="BD40" s="174"/>
      <c r="BE40" s="174"/>
      <c r="BF40" s="174"/>
      <c r="BG40" s="174"/>
      <c r="BH40" s="174"/>
      <c r="BI40" s="255"/>
      <c r="BJ40" s="846"/>
      <c r="BK40" s="846"/>
    </row>
    <row r="41" spans="1:63" s="181" customFormat="1" ht="39" customHeight="1">
      <c r="A41" s="253" t="s">
        <v>4341</v>
      </c>
      <c r="B41" s="998">
        <v>43885</v>
      </c>
      <c r="C41" s="219">
        <v>36</v>
      </c>
      <c r="D41" s="173">
        <v>36</v>
      </c>
      <c r="E41" s="174" t="s">
        <v>4342</v>
      </c>
      <c r="F41" s="171">
        <v>4285499</v>
      </c>
      <c r="G41" s="172" t="s">
        <v>4343</v>
      </c>
      <c r="H41" s="296" t="s">
        <v>4344</v>
      </c>
      <c r="I41" s="174" t="s">
        <v>69</v>
      </c>
      <c r="J41" s="171" t="s">
        <v>90</v>
      </c>
      <c r="K41" s="172" t="s">
        <v>100</v>
      </c>
      <c r="L41" s="171" t="s">
        <v>120</v>
      </c>
      <c r="M41" s="174"/>
      <c r="N41" s="297">
        <v>112194</v>
      </c>
      <c r="O41" s="172" t="s">
        <v>4345</v>
      </c>
      <c r="P41" s="171"/>
      <c r="Q41" s="171"/>
      <c r="R41" s="177" t="s">
        <v>4346</v>
      </c>
      <c r="S41" s="178">
        <v>44041</v>
      </c>
      <c r="T41" s="171"/>
      <c r="U41" s="171"/>
      <c r="V41" s="171" t="s">
        <v>8469</v>
      </c>
      <c r="W41" s="179">
        <v>43892</v>
      </c>
      <c r="X41" s="253" t="s">
        <v>8470</v>
      </c>
      <c r="Y41" s="998" t="s">
        <v>8471</v>
      </c>
      <c r="Z41" s="172">
        <v>44067</v>
      </c>
      <c r="AA41" s="174" t="s">
        <v>4336</v>
      </c>
      <c r="AB41" s="179">
        <v>44104</v>
      </c>
      <c r="AC41" s="171"/>
      <c r="AD41" s="171"/>
      <c r="AE41" s="171"/>
      <c r="AF41" s="171"/>
      <c r="AG41" s="171"/>
      <c r="AH41" s="171"/>
      <c r="AI41" s="171"/>
      <c r="AJ41" s="171"/>
      <c r="AK41" s="171"/>
      <c r="AL41" s="171"/>
      <c r="AM41" s="171"/>
      <c r="AN41" s="174">
        <v>615</v>
      </c>
      <c r="AO41" s="179">
        <v>44112</v>
      </c>
      <c r="AP41" s="171" t="s">
        <v>1156</v>
      </c>
      <c r="AQ41" s="174"/>
      <c r="AR41" s="172">
        <v>44113</v>
      </c>
      <c r="AS41" s="172">
        <v>44131</v>
      </c>
      <c r="AT41" s="174"/>
      <c r="AU41" s="174"/>
      <c r="AV41" s="174"/>
      <c r="AW41" s="174"/>
      <c r="AX41" s="174"/>
      <c r="AY41" s="174"/>
      <c r="AZ41" s="174"/>
      <c r="BA41" s="174"/>
      <c r="BB41" s="174"/>
      <c r="BC41" s="174"/>
      <c r="BD41" s="174"/>
      <c r="BE41" s="174"/>
      <c r="BF41" s="174"/>
      <c r="BG41" s="174"/>
      <c r="BH41" s="174"/>
      <c r="BI41" s="255"/>
      <c r="BJ41" s="846"/>
      <c r="BK41" s="846"/>
    </row>
    <row r="42" spans="1:63" s="160" customFormat="1" ht="40.5" customHeight="1">
      <c r="A42" s="63" t="s">
        <v>4347</v>
      </c>
      <c r="B42" s="1050">
        <v>44077</v>
      </c>
      <c r="C42" s="92">
        <v>110</v>
      </c>
      <c r="D42" s="89">
        <v>37</v>
      </c>
      <c r="E42" s="158" t="s">
        <v>4348</v>
      </c>
      <c r="F42" s="91">
        <v>23823174</v>
      </c>
      <c r="G42" s="1029" t="s">
        <v>118</v>
      </c>
      <c r="H42" s="1149" t="s">
        <v>4349</v>
      </c>
      <c r="I42" s="158" t="s">
        <v>69</v>
      </c>
      <c r="J42" s="91" t="s">
        <v>90</v>
      </c>
      <c r="K42" s="1029" t="s">
        <v>4350</v>
      </c>
      <c r="L42" s="63" t="s">
        <v>4351</v>
      </c>
      <c r="M42" s="158"/>
      <c r="N42" s="1028">
        <v>112194</v>
      </c>
      <c r="O42" s="1029">
        <v>43867</v>
      </c>
      <c r="P42" s="91"/>
      <c r="Q42" s="91"/>
      <c r="R42" s="1030" t="s">
        <v>4352</v>
      </c>
      <c r="S42" s="1031">
        <v>44041</v>
      </c>
      <c r="T42" s="91"/>
      <c r="U42" s="91"/>
      <c r="V42" s="91" t="s">
        <v>8467</v>
      </c>
      <c r="W42" s="1032">
        <v>43906</v>
      </c>
      <c r="X42" s="91" t="s">
        <v>8468</v>
      </c>
      <c r="Y42" s="1032">
        <v>43992</v>
      </c>
      <c r="Z42" s="1029">
        <v>44067</v>
      </c>
      <c r="AA42" s="158" t="s">
        <v>4336</v>
      </c>
      <c r="AB42" s="1032">
        <v>44104</v>
      </c>
      <c r="AC42" s="91"/>
      <c r="AD42" s="91"/>
      <c r="AE42" s="91"/>
      <c r="AF42" s="91"/>
      <c r="AG42" s="91"/>
      <c r="AH42" s="91"/>
      <c r="AI42" s="91"/>
      <c r="AJ42" s="91"/>
      <c r="AK42" s="1032"/>
      <c r="AL42" s="91"/>
      <c r="AM42" s="91"/>
      <c r="AN42" s="158">
        <v>617</v>
      </c>
      <c r="AO42" s="1032">
        <v>44112</v>
      </c>
      <c r="AP42" s="91"/>
      <c r="AQ42" s="158" t="s">
        <v>1156</v>
      </c>
      <c r="AR42" s="1029">
        <v>44113</v>
      </c>
      <c r="AS42" s="1029">
        <v>44131</v>
      </c>
      <c r="AT42" s="158"/>
      <c r="AU42" s="158"/>
      <c r="AV42" s="158"/>
      <c r="AW42" s="158"/>
      <c r="AX42" s="158"/>
      <c r="AY42" s="158"/>
      <c r="AZ42" s="158"/>
      <c r="BA42" s="158"/>
      <c r="BB42" s="158"/>
      <c r="BC42" s="158"/>
      <c r="BD42" s="158"/>
      <c r="BE42" s="158"/>
      <c r="BF42" s="158"/>
      <c r="BG42" s="158"/>
      <c r="BH42" s="158"/>
      <c r="BI42" s="1150"/>
      <c r="BJ42" s="139"/>
      <c r="BK42" s="139"/>
    </row>
    <row r="43" spans="1:63" s="181" customFormat="1" ht="30" customHeight="1">
      <c r="A43" s="253" t="s">
        <v>4353</v>
      </c>
      <c r="B43" s="176">
        <v>43945</v>
      </c>
      <c r="C43" s="219">
        <v>111</v>
      </c>
      <c r="D43" s="173">
        <v>38</v>
      </c>
      <c r="E43" s="182" t="s">
        <v>4354</v>
      </c>
      <c r="F43" s="171" t="s">
        <v>4355</v>
      </c>
      <c r="G43" s="172" t="s">
        <v>375</v>
      </c>
      <c r="H43" s="296" t="s">
        <v>4356</v>
      </c>
      <c r="I43" s="174" t="s">
        <v>69</v>
      </c>
      <c r="J43" s="171" t="s">
        <v>70</v>
      </c>
      <c r="K43" s="172" t="s">
        <v>4289</v>
      </c>
      <c r="L43" s="253" t="s">
        <v>894</v>
      </c>
      <c r="M43" s="174"/>
      <c r="N43" s="297">
        <v>224840</v>
      </c>
      <c r="O43" s="172">
        <v>43897</v>
      </c>
      <c r="P43" s="171"/>
      <c r="Q43" s="171"/>
      <c r="R43" s="177" t="s">
        <v>4357</v>
      </c>
      <c r="S43" s="178">
        <v>44041</v>
      </c>
      <c r="T43" s="171"/>
      <c r="U43" s="171"/>
      <c r="V43" s="253" t="s">
        <v>8465</v>
      </c>
      <c r="W43" s="998" t="s">
        <v>8466</v>
      </c>
      <c r="X43" s="253" t="s">
        <v>8463</v>
      </c>
      <c r="Y43" s="998" t="s">
        <v>8464</v>
      </c>
      <c r="Z43" s="172">
        <v>44067</v>
      </c>
      <c r="AA43" s="174" t="s">
        <v>1169</v>
      </c>
      <c r="AB43" s="179">
        <v>44109</v>
      </c>
      <c r="AC43" s="171"/>
      <c r="AD43" s="171"/>
      <c r="AE43" s="171"/>
      <c r="AF43" s="171"/>
      <c r="AG43" s="171"/>
      <c r="AH43" s="171"/>
      <c r="AI43" s="171"/>
      <c r="AJ43" s="171"/>
      <c r="AK43" s="179"/>
      <c r="AL43" s="171"/>
      <c r="AM43" s="179"/>
      <c r="AN43" s="174">
        <v>613</v>
      </c>
      <c r="AO43" s="179">
        <v>44111</v>
      </c>
      <c r="AP43" s="171" t="s">
        <v>1156</v>
      </c>
      <c r="AQ43" s="174"/>
      <c r="AR43" s="172">
        <v>44117</v>
      </c>
      <c r="AS43" s="172">
        <v>44132</v>
      </c>
      <c r="AT43" s="174"/>
      <c r="AU43" s="174"/>
      <c r="AV43" s="174"/>
      <c r="AW43" s="174"/>
      <c r="AX43" s="174"/>
      <c r="AY43" s="174"/>
      <c r="AZ43" s="174"/>
      <c r="BA43" s="174"/>
      <c r="BB43" s="174"/>
      <c r="BC43" s="174"/>
      <c r="BD43" s="174"/>
      <c r="BE43" s="174"/>
      <c r="BF43" s="174"/>
      <c r="BG43" s="174"/>
      <c r="BH43" s="174"/>
      <c r="BI43" s="180"/>
      <c r="BJ43" s="846"/>
      <c r="BK43" s="846"/>
    </row>
    <row r="44" spans="1:63" s="181" customFormat="1" ht="33" customHeight="1">
      <c r="A44" s="253" t="s">
        <v>4358</v>
      </c>
      <c r="B44" s="176">
        <v>44039</v>
      </c>
      <c r="C44" s="219">
        <v>50</v>
      </c>
      <c r="D44" s="173">
        <v>39</v>
      </c>
      <c r="E44" s="174" t="s">
        <v>4359</v>
      </c>
      <c r="F44" s="1138">
        <v>7332558</v>
      </c>
      <c r="G44" s="174" t="s">
        <v>3904</v>
      </c>
      <c r="H44" s="174" t="s">
        <v>11416</v>
      </c>
      <c r="I44" s="174" t="s">
        <v>69</v>
      </c>
      <c r="J44" s="171" t="s">
        <v>303</v>
      </c>
      <c r="K44" s="174" t="s">
        <v>8435</v>
      </c>
      <c r="L44" s="253" t="s">
        <v>4360</v>
      </c>
      <c r="M44" s="174"/>
      <c r="N44" s="297">
        <v>112194</v>
      </c>
      <c r="O44" s="172">
        <v>44049</v>
      </c>
      <c r="P44" s="171"/>
      <c r="Q44" s="171"/>
      <c r="R44" s="177" t="s">
        <v>4361</v>
      </c>
      <c r="S44" s="178">
        <v>44054</v>
      </c>
      <c r="T44" s="171"/>
      <c r="U44" s="171"/>
      <c r="V44" s="171"/>
      <c r="W44" s="171"/>
      <c r="X44" s="171"/>
      <c r="Y44" s="171"/>
      <c r="Z44" s="172">
        <v>44074</v>
      </c>
      <c r="AA44" s="172" t="s">
        <v>214</v>
      </c>
      <c r="AB44" s="1146">
        <v>44104</v>
      </c>
      <c r="AC44" s="171"/>
      <c r="AD44" s="171"/>
      <c r="AE44" s="171"/>
      <c r="AF44" s="171"/>
      <c r="AG44" s="171"/>
      <c r="AH44" s="171"/>
      <c r="AI44" s="171"/>
      <c r="AJ44" s="171"/>
      <c r="AK44" s="171"/>
      <c r="AL44" s="171"/>
      <c r="AM44" s="171"/>
      <c r="AN44" s="174">
        <v>650</v>
      </c>
      <c r="AO44" s="179">
        <v>44119</v>
      </c>
      <c r="AP44" s="171" t="s">
        <v>1156</v>
      </c>
      <c r="AQ44" s="174"/>
      <c r="AR44" s="172">
        <v>44123</v>
      </c>
      <c r="AS44" s="172">
        <v>44139</v>
      </c>
      <c r="AT44" s="174"/>
      <c r="AU44" s="174"/>
      <c r="AV44" s="174"/>
      <c r="AW44" s="174"/>
      <c r="AX44" s="174"/>
      <c r="AY44" s="174"/>
      <c r="AZ44" s="174"/>
      <c r="BA44" s="174"/>
      <c r="BB44" s="174"/>
      <c r="BC44" s="174"/>
      <c r="BD44" s="174"/>
      <c r="BE44" s="174"/>
      <c r="BF44" s="174"/>
      <c r="BG44" s="174"/>
      <c r="BH44" s="174"/>
      <c r="BI44" s="255"/>
      <c r="BJ44" s="846"/>
      <c r="BK44" s="846"/>
    </row>
    <row r="45" spans="1:63" s="181" customFormat="1" ht="33" customHeight="1">
      <c r="A45" s="253" t="s">
        <v>8436</v>
      </c>
      <c r="B45" s="998">
        <v>43903</v>
      </c>
      <c r="C45" s="219">
        <v>40</v>
      </c>
      <c r="D45" s="173">
        <v>40</v>
      </c>
      <c r="E45" s="182" t="s">
        <v>4362</v>
      </c>
      <c r="F45" s="175" t="s">
        <v>4363</v>
      </c>
      <c r="G45" s="174" t="s">
        <v>1235</v>
      </c>
      <c r="H45" s="174" t="s">
        <v>4364</v>
      </c>
      <c r="I45" s="174" t="s">
        <v>69</v>
      </c>
      <c r="J45" s="171" t="s">
        <v>70</v>
      </c>
      <c r="K45" s="174" t="s">
        <v>4365</v>
      </c>
      <c r="L45" s="171" t="s">
        <v>4366</v>
      </c>
      <c r="M45" s="1147"/>
      <c r="N45" s="297">
        <v>431600</v>
      </c>
      <c r="O45" s="172">
        <v>43896</v>
      </c>
      <c r="P45" s="171"/>
      <c r="Q45" s="171"/>
      <c r="R45" s="177" t="s">
        <v>4367</v>
      </c>
      <c r="S45" s="178">
        <v>44057</v>
      </c>
      <c r="T45" s="171"/>
      <c r="U45" s="171"/>
      <c r="V45" s="253" t="s">
        <v>8437</v>
      </c>
      <c r="W45" s="998" t="s">
        <v>8438</v>
      </c>
      <c r="X45" s="253" t="s">
        <v>8439</v>
      </c>
      <c r="Y45" s="998" t="s">
        <v>8440</v>
      </c>
      <c r="Z45" s="172">
        <v>44067</v>
      </c>
      <c r="AA45" s="174" t="s">
        <v>4336</v>
      </c>
      <c r="AB45" s="179">
        <v>44072</v>
      </c>
      <c r="AC45" s="846"/>
      <c r="AE45" s="171"/>
      <c r="AF45" s="171"/>
      <c r="AG45" s="171"/>
      <c r="AH45" s="171"/>
      <c r="AI45" s="171"/>
      <c r="AJ45" s="171"/>
      <c r="AK45" s="171"/>
      <c r="AL45" s="171"/>
      <c r="AM45" s="171"/>
      <c r="AN45" s="174">
        <v>605</v>
      </c>
      <c r="AO45" s="179">
        <v>44110</v>
      </c>
      <c r="AP45" s="171" t="s">
        <v>3817</v>
      </c>
      <c r="AQ45" s="174"/>
      <c r="AR45" s="172">
        <v>44111</v>
      </c>
      <c r="AS45" s="172">
        <v>44127</v>
      </c>
      <c r="AT45" s="174"/>
      <c r="AU45" s="174"/>
      <c r="AV45" s="174" t="s">
        <v>1153</v>
      </c>
      <c r="AW45" s="174" t="s">
        <v>1153</v>
      </c>
      <c r="AX45" s="174" t="s">
        <v>1153</v>
      </c>
      <c r="AY45" s="174" t="s">
        <v>1153</v>
      </c>
      <c r="AZ45" s="174" t="s">
        <v>1153</v>
      </c>
      <c r="BA45" s="174" t="s">
        <v>1153</v>
      </c>
      <c r="BB45" s="174" t="s">
        <v>1153</v>
      </c>
      <c r="BC45" s="174" t="s">
        <v>1153</v>
      </c>
      <c r="BD45" s="174">
        <v>332</v>
      </c>
      <c r="BE45" s="172">
        <v>45426</v>
      </c>
      <c r="BF45" s="174" t="s">
        <v>1153</v>
      </c>
      <c r="BG45" s="174" t="s">
        <v>1153</v>
      </c>
      <c r="BH45" s="174" t="s">
        <v>1153</v>
      </c>
      <c r="BI45" s="255" t="s">
        <v>10160</v>
      </c>
      <c r="BJ45" s="846" t="s">
        <v>4704</v>
      </c>
      <c r="BK45" s="1023">
        <v>45897</v>
      </c>
    </row>
    <row r="46" spans="1:63" s="160" customFormat="1" ht="35.25" customHeight="1">
      <c r="A46" s="63" t="s">
        <v>8441</v>
      </c>
      <c r="B46" s="1050">
        <v>43874</v>
      </c>
      <c r="C46" s="92">
        <v>105</v>
      </c>
      <c r="D46" s="89">
        <v>41</v>
      </c>
      <c r="E46" s="159" t="s">
        <v>4368</v>
      </c>
      <c r="F46" s="1053" t="s">
        <v>4369</v>
      </c>
      <c r="G46" s="158" t="s">
        <v>182</v>
      </c>
      <c r="H46" s="158" t="s">
        <v>4370</v>
      </c>
      <c r="I46" s="158" t="s">
        <v>128</v>
      </c>
      <c r="J46" s="91" t="s">
        <v>303</v>
      </c>
      <c r="K46" s="158" t="s">
        <v>4371</v>
      </c>
      <c r="L46" s="91" t="s">
        <v>208</v>
      </c>
      <c r="M46" s="158"/>
      <c r="N46" s="1028">
        <v>157253</v>
      </c>
      <c r="O46" s="1166" t="s">
        <v>4372</v>
      </c>
      <c r="P46" s="91"/>
      <c r="Q46" s="91"/>
      <c r="R46" s="1030" t="s">
        <v>4373</v>
      </c>
      <c r="S46" s="1031">
        <v>44076</v>
      </c>
      <c r="T46" s="91"/>
      <c r="U46" s="91"/>
      <c r="V46" s="63" t="s">
        <v>8442</v>
      </c>
      <c r="W46" s="1050" t="s">
        <v>8443</v>
      </c>
      <c r="X46" s="91" t="s">
        <v>8444</v>
      </c>
      <c r="Y46" s="1032">
        <v>44062</v>
      </c>
      <c r="Z46" s="1029">
        <v>44092</v>
      </c>
      <c r="AA46" s="159" t="s">
        <v>8445</v>
      </c>
      <c r="AB46" s="1050" t="s">
        <v>8446</v>
      </c>
      <c r="AC46" s="91"/>
      <c r="AD46" s="91"/>
      <c r="AE46" s="91"/>
      <c r="AF46" s="91"/>
      <c r="AG46" s="91"/>
      <c r="AH46" s="91"/>
      <c r="AI46" s="91"/>
      <c r="AJ46" s="63" t="s">
        <v>8447</v>
      </c>
      <c r="AK46" s="1050" t="s">
        <v>8448</v>
      </c>
      <c r="AL46" s="91" t="s">
        <v>1153</v>
      </c>
      <c r="AM46" s="91" t="s">
        <v>1153</v>
      </c>
      <c r="AN46" s="91">
        <v>1332</v>
      </c>
      <c r="AO46" s="1032">
        <v>45992</v>
      </c>
      <c r="AP46" s="91"/>
      <c r="AQ46" s="158" t="s">
        <v>1156</v>
      </c>
      <c r="AR46" s="1029">
        <v>46035</v>
      </c>
      <c r="AS46" s="1029">
        <v>46050</v>
      </c>
      <c r="AT46" s="158" t="s">
        <v>1153</v>
      </c>
      <c r="AU46" s="158" t="s">
        <v>1153</v>
      </c>
      <c r="AV46" s="158" t="s">
        <v>1153</v>
      </c>
      <c r="AW46" s="158" t="s">
        <v>1153</v>
      </c>
      <c r="AX46" s="158" t="s">
        <v>1153</v>
      </c>
      <c r="AY46" s="158" t="s">
        <v>1153</v>
      </c>
      <c r="AZ46" s="158" t="s">
        <v>1153</v>
      </c>
      <c r="BA46" s="158" t="s">
        <v>1153</v>
      </c>
      <c r="BB46" s="158" t="s">
        <v>1153</v>
      </c>
      <c r="BC46" s="158" t="s">
        <v>1153</v>
      </c>
      <c r="BD46" s="158" t="s">
        <v>1153</v>
      </c>
      <c r="BE46" s="158" t="s">
        <v>1153</v>
      </c>
      <c r="BF46" s="158" t="s">
        <v>1153</v>
      </c>
      <c r="BG46" s="158" t="s">
        <v>1153</v>
      </c>
      <c r="BH46" s="158" t="s">
        <v>1153</v>
      </c>
      <c r="BI46" s="1150" t="s">
        <v>11628</v>
      </c>
      <c r="BJ46" s="139" t="s">
        <v>1986</v>
      </c>
      <c r="BK46" s="1507">
        <v>46070</v>
      </c>
    </row>
    <row r="47" spans="1:63" s="181" customFormat="1" ht="27" customHeight="1">
      <c r="A47" s="253" t="s">
        <v>8449</v>
      </c>
      <c r="B47" s="998">
        <v>43845</v>
      </c>
      <c r="C47" s="219">
        <v>54</v>
      </c>
      <c r="D47" s="173">
        <v>42</v>
      </c>
      <c r="E47" s="174" t="s">
        <v>4374</v>
      </c>
      <c r="F47" s="175" t="s">
        <v>4375</v>
      </c>
      <c r="G47" s="174" t="s">
        <v>108</v>
      </c>
      <c r="H47" s="174" t="s">
        <v>4376</v>
      </c>
      <c r="I47" s="174" t="s">
        <v>128</v>
      </c>
      <c r="J47" s="1024" t="s">
        <v>70</v>
      </c>
      <c r="K47" s="174" t="s">
        <v>8450</v>
      </c>
      <c r="L47" s="171" t="s">
        <v>8451</v>
      </c>
      <c r="M47" s="174"/>
      <c r="N47" s="297">
        <v>112194</v>
      </c>
      <c r="O47" s="1148" t="s">
        <v>4345</v>
      </c>
      <c r="P47" s="171"/>
      <c r="Q47" s="171"/>
      <c r="R47" s="177" t="s">
        <v>4378</v>
      </c>
      <c r="S47" s="178">
        <v>44076</v>
      </c>
      <c r="T47" s="171"/>
      <c r="U47" s="171"/>
      <c r="V47" s="253" t="s">
        <v>8452</v>
      </c>
      <c r="W47" s="998" t="s">
        <v>8453</v>
      </c>
      <c r="X47" s="253" t="s">
        <v>8454</v>
      </c>
      <c r="Y47" s="998" t="s">
        <v>8455</v>
      </c>
      <c r="Z47" s="172">
        <v>44097</v>
      </c>
      <c r="AA47" s="174" t="s">
        <v>214</v>
      </c>
      <c r="AB47" s="179">
        <v>44123</v>
      </c>
      <c r="AC47" s="171"/>
      <c r="AD47" s="171"/>
      <c r="AE47" s="171"/>
      <c r="AF47" s="171"/>
      <c r="AG47" s="171"/>
      <c r="AH47" s="171"/>
      <c r="AI47" s="171"/>
      <c r="AJ47" s="171"/>
      <c r="AK47" s="179"/>
      <c r="AL47" s="171"/>
      <c r="AM47" s="171"/>
      <c r="AN47" s="174">
        <v>759</v>
      </c>
      <c r="AO47" s="179">
        <v>44145</v>
      </c>
      <c r="AP47" s="171" t="s">
        <v>1156</v>
      </c>
      <c r="AQ47" s="174"/>
      <c r="AR47" s="172">
        <v>44145</v>
      </c>
      <c r="AS47" s="172">
        <v>44161</v>
      </c>
      <c r="AT47" s="174"/>
      <c r="AU47" s="174"/>
      <c r="AV47" s="174"/>
      <c r="AW47" s="174"/>
      <c r="AX47" s="174"/>
      <c r="AY47" s="174"/>
      <c r="AZ47" s="174"/>
      <c r="BA47" s="174"/>
      <c r="BB47" s="174"/>
      <c r="BC47" s="174"/>
      <c r="BD47" s="174"/>
      <c r="BE47" s="174"/>
      <c r="BF47" s="174"/>
      <c r="BG47" s="174"/>
      <c r="BH47" s="174"/>
      <c r="BI47" s="180"/>
      <c r="BJ47" s="846"/>
      <c r="BK47" s="846"/>
    </row>
    <row r="48" spans="1:63" s="181" customFormat="1" ht="39" customHeight="1">
      <c r="A48" s="253" t="s">
        <v>8564</v>
      </c>
      <c r="B48" s="998">
        <v>43902</v>
      </c>
      <c r="C48" s="219">
        <v>96</v>
      </c>
      <c r="D48" s="173">
        <v>43</v>
      </c>
      <c r="E48" s="174" t="s">
        <v>3089</v>
      </c>
      <c r="F48" s="175">
        <v>4285468</v>
      </c>
      <c r="G48" s="174" t="s">
        <v>140</v>
      </c>
      <c r="H48" s="174" t="s">
        <v>1494</v>
      </c>
      <c r="I48" s="174" t="s">
        <v>69</v>
      </c>
      <c r="J48" s="1024" t="s">
        <v>110</v>
      </c>
      <c r="K48" s="174" t="s">
        <v>1194</v>
      </c>
      <c r="L48" s="171" t="s">
        <v>4377</v>
      </c>
      <c r="M48" s="174"/>
      <c r="N48" s="297">
        <v>112194</v>
      </c>
      <c r="O48" s="172">
        <v>43957</v>
      </c>
      <c r="P48" s="171"/>
      <c r="Q48" s="171"/>
      <c r="R48" s="177" t="s">
        <v>4379</v>
      </c>
      <c r="S48" s="178">
        <v>44089</v>
      </c>
      <c r="T48" s="171"/>
      <c r="U48" s="171"/>
      <c r="V48" s="253" t="s">
        <v>8565</v>
      </c>
      <c r="W48" s="998" t="s">
        <v>8566</v>
      </c>
      <c r="X48" s="171" t="s">
        <v>8567</v>
      </c>
      <c r="Y48" s="179">
        <v>44071</v>
      </c>
      <c r="Z48" s="172">
        <v>44105</v>
      </c>
      <c r="AA48" s="174" t="s">
        <v>4336</v>
      </c>
      <c r="AB48" s="179">
        <v>44141</v>
      </c>
      <c r="AC48" s="171"/>
      <c r="AD48" s="171"/>
      <c r="AE48" s="171"/>
      <c r="AF48" s="171"/>
      <c r="AG48" s="171"/>
      <c r="AH48" s="171"/>
      <c r="AI48" s="171"/>
      <c r="AJ48" s="171"/>
      <c r="AK48" s="179"/>
      <c r="AL48" s="171"/>
      <c r="AM48" s="171"/>
      <c r="AN48" s="174">
        <v>887</v>
      </c>
      <c r="AO48" s="179">
        <v>44176</v>
      </c>
      <c r="AP48" s="171" t="s">
        <v>1156</v>
      </c>
      <c r="AQ48" s="174"/>
      <c r="AR48" s="172">
        <v>44180</v>
      </c>
      <c r="AS48" s="172">
        <v>44196</v>
      </c>
      <c r="AT48" s="174"/>
      <c r="AU48" s="174"/>
      <c r="AV48" s="174"/>
      <c r="AW48" s="174"/>
      <c r="AX48" s="174"/>
      <c r="AY48" s="174"/>
      <c r="AZ48" s="174"/>
      <c r="BA48" s="174"/>
      <c r="BB48" s="174"/>
      <c r="BC48" s="174"/>
      <c r="BD48" s="174"/>
      <c r="BE48" s="174"/>
      <c r="BF48" s="174"/>
      <c r="BG48" s="174"/>
      <c r="BH48" s="174"/>
      <c r="BI48" s="255"/>
      <c r="BJ48" s="846"/>
      <c r="BK48" s="846"/>
    </row>
    <row r="49" spans="1:63" s="181" customFormat="1" ht="27.75" customHeight="1">
      <c r="A49" s="253" t="s">
        <v>8456</v>
      </c>
      <c r="B49" s="998">
        <v>43998</v>
      </c>
      <c r="C49" s="219">
        <v>99</v>
      </c>
      <c r="D49" s="173">
        <v>44</v>
      </c>
      <c r="E49" s="174" t="s">
        <v>4380</v>
      </c>
      <c r="F49" s="175" t="s">
        <v>4381</v>
      </c>
      <c r="G49" s="174" t="s">
        <v>2853</v>
      </c>
      <c r="H49" s="174" t="s">
        <v>2899</v>
      </c>
      <c r="I49" s="174" t="s">
        <v>128</v>
      </c>
      <c r="J49" s="1024" t="s">
        <v>90</v>
      </c>
      <c r="K49" s="174" t="s">
        <v>100</v>
      </c>
      <c r="L49" s="171" t="s">
        <v>120</v>
      </c>
      <c r="M49" s="174"/>
      <c r="N49" s="297">
        <v>112194</v>
      </c>
      <c r="O49" s="1148" t="s">
        <v>4382</v>
      </c>
      <c r="P49" s="171"/>
      <c r="Q49" s="171"/>
      <c r="R49" s="177" t="s">
        <v>4383</v>
      </c>
      <c r="S49" s="178">
        <v>44089</v>
      </c>
      <c r="T49" s="171"/>
      <c r="U49" s="171"/>
      <c r="V49" s="171" t="s">
        <v>8458</v>
      </c>
      <c r="W49" s="179">
        <v>44071</v>
      </c>
      <c r="X49" s="171" t="s">
        <v>8457</v>
      </c>
      <c r="Y49" s="179">
        <v>44040</v>
      </c>
      <c r="Z49" s="172">
        <v>44106</v>
      </c>
      <c r="AA49" s="174" t="s">
        <v>4336</v>
      </c>
      <c r="AB49" s="179">
        <v>44130</v>
      </c>
      <c r="AC49" s="171"/>
      <c r="AD49" s="171"/>
      <c r="AE49" s="171"/>
      <c r="AF49" s="171"/>
      <c r="AG49" s="171"/>
      <c r="AH49" s="171"/>
      <c r="AI49" s="171"/>
      <c r="AJ49" s="253" t="s">
        <v>8459</v>
      </c>
      <c r="AK49" s="998" t="s">
        <v>8460</v>
      </c>
      <c r="AL49" s="253" t="s">
        <v>8461</v>
      </c>
      <c r="AM49" s="998" t="s">
        <v>8462</v>
      </c>
      <c r="AN49" s="174">
        <v>128</v>
      </c>
      <c r="AO49" s="179">
        <v>44272</v>
      </c>
      <c r="AP49" s="171" t="s">
        <v>1156</v>
      </c>
      <c r="AQ49" s="174"/>
      <c r="AR49" s="172">
        <v>44321</v>
      </c>
      <c r="AS49" s="172">
        <v>44337</v>
      </c>
      <c r="AT49" s="174"/>
      <c r="AU49" s="174"/>
      <c r="AV49" s="174"/>
      <c r="AW49" s="174"/>
      <c r="AX49" s="174"/>
      <c r="AY49" s="174"/>
      <c r="AZ49" s="174"/>
      <c r="BA49" s="174"/>
      <c r="BB49" s="174"/>
      <c r="BC49" s="174"/>
      <c r="BD49" s="174"/>
      <c r="BE49" s="174"/>
      <c r="BF49" s="174"/>
      <c r="BG49" s="174"/>
      <c r="BH49" s="174"/>
      <c r="BI49" s="255"/>
      <c r="BJ49" s="846"/>
      <c r="BK49" s="846"/>
    </row>
    <row r="50" spans="1:63" s="160" customFormat="1" ht="24.75" customHeight="1">
      <c r="A50" s="63" t="s">
        <v>8568</v>
      </c>
      <c r="B50" s="1025">
        <v>43887</v>
      </c>
      <c r="C50" s="92">
        <v>57</v>
      </c>
      <c r="D50" s="89">
        <v>45</v>
      </c>
      <c r="E50" s="158" t="s">
        <v>4384</v>
      </c>
      <c r="F50" s="1053">
        <v>79318218</v>
      </c>
      <c r="G50" s="158" t="s">
        <v>182</v>
      </c>
      <c r="H50" s="158" t="s">
        <v>4385</v>
      </c>
      <c r="I50" s="158" t="s">
        <v>69</v>
      </c>
      <c r="J50" s="1027" t="s">
        <v>4386</v>
      </c>
      <c r="K50" s="158" t="s">
        <v>100</v>
      </c>
      <c r="L50" s="91" t="s">
        <v>120</v>
      </c>
      <c r="M50" s="158"/>
      <c r="N50" s="1028">
        <v>112194</v>
      </c>
      <c r="O50" s="1029">
        <v>44041</v>
      </c>
      <c r="P50" s="91"/>
      <c r="Q50" s="91"/>
      <c r="R50" s="1030" t="s">
        <v>4387</v>
      </c>
      <c r="S50" s="1031">
        <v>44089</v>
      </c>
      <c r="T50" s="91"/>
      <c r="U50" s="91"/>
      <c r="V50" s="63" t="s">
        <v>8569</v>
      </c>
      <c r="W50" s="1050" t="s">
        <v>8570</v>
      </c>
      <c r="X50" s="91" t="s">
        <v>8571</v>
      </c>
      <c r="Y50" s="1032">
        <v>44076</v>
      </c>
      <c r="Z50" s="1166">
        <v>44105</v>
      </c>
      <c r="AA50" s="158" t="s">
        <v>214</v>
      </c>
      <c r="AB50" s="1032">
        <v>44141</v>
      </c>
      <c r="AC50" s="91"/>
      <c r="AD50" s="91"/>
      <c r="AE50" s="91"/>
      <c r="AF50" s="91"/>
      <c r="AG50" s="91"/>
      <c r="AH50" s="91"/>
      <c r="AI50" s="91"/>
      <c r="AJ50" s="63" t="s">
        <v>8574</v>
      </c>
      <c r="AK50" s="1050" t="s">
        <v>8575</v>
      </c>
      <c r="AL50" s="63" t="s">
        <v>8572</v>
      </c>
      <c r="AM50" s="1050" t="s">
        <v>8573</v>
      </c>
      <c r="AN50" s="158">
        <v>106</v>
      </c>
      <c r="AO50" s="1032">
        <v>44986</v>
      </c>
      <c r="AP50" s="91"/>
      <c r="AQ50" s="158" t="s">
        <v>1860</v>
      </c>
      <c r="AR50" s="1029">
        <v>44992</v>
      </c>
      <c r="AS50" s="1029">
        <v>45008</v>
      </c>
      <c r="AT50" s="158"/>
      <c r="AU50" s="158"/>
      <c r="AV50" s="158"/>
      <c r="AW50" s="158"/>
      <c r="AX50" s="158"/>
      <c r="AY50" s="158"/>
      <c r="AZ50" s="158"/>
      <c r="BA50" s="158"/>
      <c r="BB50" s="158"/>
      <c r="BC50" s="158"/>
      <c r="BD50" s="158"/>
      <c r="BE50" s="158"/>
      <c r="BF50" s="158"/>
      <c r="BG50" s="158"/>
      <c r="BH50" s="158"/>
      <c r="BI50" s="845"/>
      <c r="BJ50" s="139"/>
      <c r="BK50" s="139"/>
    </row>
    <row r="51" spans="1:63" ht="29.25" customHeight="1">
      <c r="A51" s="33" t="s">
        <v>4388</v>
      </c>
      <c r="B51" s="34" t="s">
        <v>4389</v>
      </c>
      <c r="C51" s="222">
        <v>103</v>
      </c>
      <c r="D51" s="35">
        <v>46</v>
      </c>
      <c r="E51" s="40" t="s">
        <v>4390</v>
      </c>
      <c r="F51" s="38">
        <v>1048848049</v>
      </c>
      <c r="G51" s="40" t="s">
        <v>801</v>
      </c>
      <c r="H51" s="40" t="s">
        <v>4391</v>
      </c>
      <c r="I51" s="40" t="s">
        <v>69</v>
      </c>
      <c r="J51" s="41" t="s">
        <v>70</v>
      </c>
      <c r="K51" s="40" t="s">
        <v>4392</v>
      </c>
      <c r="L51" s="33" t="s">
        <v>4393</v>
      </c>
      <c r="M51" s="40"/>
      <c r="N51" s="64">
        <v>112194</v>
      </c>
      <c r="O51" s="51">
        <v>44082</v>
      </c>
      <c r="P51" s="41"/>
      <c r="Q51" s="41"/>
      <c r="R51" s="44" t="s">
        <v>4394</v>
      </c>
      <c r="S51" s="45">
        <v>44098</v>
      </c>
      <c r="T51" s="41"/>
      <c r="U51" s="41"/>
      <c r="V51" s="41"/>
      <c r="W51" s="41"/>
      <c r="X51" s="41"/>
      <c r="Y51" s="41"/>
      <c r="Z51" s="229">
        <v>44113</v>
      </c>
      <c r="AA51" s="40" t="s">
        <v>214</v>
      </c>
      <c r="AB51" s="43"/>
      <c r="AC51" s="41"/>
      <c r="AD51" s="41"/>
      <c r="AE51" s="41"/>
      <c r="AF51" s="41"/>
      <c r="AG51" s="41"/>
      <c r="AH51" s="41"/>
      <c r="AI51" s="41"/>
      <c r="AJ51" s="41"/>
      <c r="AK51" s="41"/>
      <c r="AL51" s="41"/>
      <c r="AM51" s="41"/>
      <c r="AN51" s="40">
        <v>1535</v>
      </c>
      <c r="AO51" s="43">
        <v>44497</v>
      </c>
      <c r="AP51" s="41" t="s">
        <v>3817</v>
      </c>
      <c r="AQ51" s="40"/>
      <c r="AR51" s="51">
        <v>44512</v>
      </c>
      <c r="AS51" s="40"/>
      <c r="AT51" s="40"/>
      <c r="AU51" s="40"/>
      <c r="AV51" s="40"/>
      <c r="AW51" s="40"/>
      <c r="AX51" s="40"/>
      <c r="AY51" s="40"/>
      <c r="AZ51" s="40"/>
      <c r="BA51" s="40"/>
      <c r="BB51" s="40"/>
      <c r="BC51" s="40"/>
      <c r="BD51" s="40"/>
      <c r="BE51" s="40"/>
      <c r="BF51" s="40"/>
      <c r="BG51" s="40"/>
      <c r="BH51" s="40"/>
      <c r="BI51" s="57"/>
    </row>
    <row r="52" spans="1:63" s="181" customFormat="1" ht="30" customHeight="1">
      <c r="A52" s="253" t="s">
        <v>4395</v>
      </c>
      <c r="B52" s="998">
        <v>44083</v>
      </c>
      <c r="C52" s="219">
        <v>87</v>
      </c>
      <c r="D52" s="173">
        <v>47</v>
      </c>
      <c r="E52" s="182" t="s">
        <v>4396</v>
      </c>
      <c r="F52" s="175">
        <v>7171940</v>
      </c>
      <c r="G52" s="174" t="s">
        <v>801</v>
      </c>
      <c r="H52" s="182" t="s">
        <v>4397</v>
      </c>
      <c r="I52" s="174" t="s">
        <v>69</v>
      </c>
      <c r="J52" s="1024" t="s">
        <v>70</v>
      </c>
      <c r="K52" s="174" t="s">
        <v>100</v>
      </c>
      <c r="L52" s="174" t="s">
        <v>120</v>
      </c>
      <c r="M52" s="174"/>
      <c r="N52" s="297">
        <v>112194</v>
      </c>
      <c r="O52" s="172">
        <v>44082</v>
      </c>
      <c r="P52" s="171"/>
      <c r="Q52" s="171"/>
      <c r="R52" s="177" t="s">
        <v>4398</v>
      </c>
      <c r="S52" s="179">
        <v>44099</v>
      </c>
      <c r="T52" s="171"/>
      <c r="U52" s="171"/>
      <c r="V52" s="171"/>
      <c r="W52" s="171"/>
      <c r="X52" s="171"/>
      <c r="Y52" s="171"/>
      <c r="Z52" s="172">
        <v>44118</v>
      </c>
      <c r="AA52" s="174" t="s">
        <v>214</v>
      </c>
      <c r="AB52" s="179"/>
      <c r="AC52" s="171"/>
      <c r="AD52" s="171"/>
      <c r="AE52" s="171"/>
      <c r="AF52" s="171"/>
      <c r="AG52" s="171"/>
      <c r="AH52" s="171"/>
      <c r="AI52" s="171"/>
      <c r="AJ52" s="171"/>
      <c r="AK52" s="171"/>
      <c r="AL52" s="171"/>
      <c r="AM52" s="171"/>
      <c r="AN52" s="174">
        <v>1000</v>
      </c>
      <c r="AO52" s="179">
        <v>44196</v>
      </c>
      <c r="AP52" s="171" t="s">
        <v>1156</v>
      </c>
      <c r="AQ52" s="174"/>
      <c r="AR52" s="172">
        <v>44203</v>
      </c>
      <c r="AS52" s="172">
        <v>44221</v>
      </c>
      <c r="AT52" s="174"/>
      <c r="AU52" s="174"/>
      <c r="AV52" s="174"/>
      <c r="AW52" s="174"/>
      <c r="AX52" s="174"/>
      <c r="AY52" s="174"/>
      <c r="AZ52" s="174"/>
      <c r="BA52" s="174"/>
      <c r="BB52" s="174"/>
      <c r="BC52" s="174"/>
      <c r="BD52" s="174"/>
      <c r="BE52" s="174"/>
      <c r="BF52" s="174"/>
      <c r="BG52" s="174"/>
      <c r="BH52" s="174"/>
      <c r="BI52" s="255"/>
      <c r="BJ52" s="846"/>
      <c r="BK52" s="846"/>
    </row>
    <row r="53" spans="1:63" s="181" customFormat="1" ht="29.25" customHeight="1">
      <c r="A53" s="253" t="s">
        <v>4399</v>
      </c>
      <c r="B53" s="176" t="s">
        <v>4400</v>
      </c>
      <c r="C53" s="219">
        <v>101</v>
      </c>
      <c r="D53" s="173">
        <v>48</v>
      </c>
      <c r="E53" s="174" t="s">
        <v>4401</v>
      </c>
      <c r="F53" s="175">
        <v>19376052</v>
      </c>
      <c r="G53" s="174" t="s">
        <v>1064</v>
      </c>
      <c r="H53" s="174" t="s">
        <v>1040</v>
      </c>
      <c r="I53" s="174" t="s">
        <v>69</v>
      </c>
      <c r="J53" s="171" t="s">
        <v>90</v>
      </c>
      <c r="K53" s="174" t="s">
        <v>100</v>
      </c>
      <c r="L53" s="174" t="s">
        <v>4402</v>
      </c>
      <c r="M53" s="174"/>
      <c r="N53" s="297">
        <v>224840</v>
      </c>
      <c r="O53" s="172">
        <v>44096</v>
      </c>
      <c r="P53" s="171"/>
      <c r="Q53" s="171"/>
      <c r="R53" s="177" t="s">
        <v>4403</v>
      </c>
      <c r="S53" s="178">
        <v>44105</v>
      </c>
      <c r="T53" s="171"/>
      <c r="U53" s="171"/>
      <c r="V53" s="171"/>
      <c r="W53" s="171"/>
      <c r="X53" s="171"/>
      <c r="Y53" s="171"/>
      <c r="Z53" s="172">
        <v>44124</v>
      </c>
      <c r="AA53" s="174" t="s">
        <v>4336</v>
      </c>
      <c r="AB53" s="179"/>
      <c r="AC53" s="171"/>
      <c r="AD53" s="171"/>
      <c r="AE53" s="171"/>
      <c r="AF53" s="171"/>
      <c r="AG53" s="171"/>
      <c r="AH53" s="171"/>
      <c r="AI53" s="171"/>
      <c r="AJ53" s="171"/>
      <c r="AK53" s="179"/>
      <c r="AL53" s="171"/>
      <c r="AM53" s="171"/>
      <c r="AN53" s="182" t="s">
        <v>8576</v>
      </c>
      <c r="AO53" s="998" t="s">
        <v>8577</v>
      </c>
      <c r="AP53" s="171" t="s">
        <v>1156</v>
      </c>
      <c r="AQ53" s="174"/>
      <c r="AR53" s="172">
        <v>44391</v>
      </c>
      <c r="AS53" s="172">
        <v>44407</v>
      </c>
      <c r="AT53" s="174"/>
      <c r="AU53" s="174"/>
      <c r="AV53" s="174"/>
      <c r="AW53" s="174"/>
      <c r="AX53" s="174"/>
      <c r="AY53" s="174"/>
      <c r="AZ53" s="174"/>
      <c r="BA53" s="174"/>
      <c r="BB53" s="174"/>
      <c r="BC53" s="174"/>
      <c r="BD53" s="174"/>
      <c r="BE53" s="174"/>
      <c r="BF53" s="174"/>
      <c r="BG53" s="174"/>
      <c r="BH53" s="174"/>
      <c r="BI53" s="180"/>
      <c r="BJ53" s="846"/>
      <c r="BK53" s="846"/>
    </row>
    <row r="54" spans="1:63" ht="28.5" customHeight="1">
      <c r="A54" s="33" t="s">
        <v>4404</v>
      </c>
      <c r="B54" s="61" t="s">
        <v>4405</v>
      </c>
      <c r="C54" s="221">
        <v>87</v>
      </c>
      <c r="D54" s="35">
        <v>49</v>
      </c>
      <c r="E54" s="40" t="s">
        <v>4406</v>
      </c>
      <c r="F54" s="38">
        <v>4048867</v>
      </c>
      <c r="G54" s="40" t="s">
        <v>594</v>
      </c>
      <c r="H54" s="40" t="s">
        <v>4407</v>
      </c>
      <c r="I54" s="40" t="s">
        <v>69</v>
      </c>
      <c r="J54" s="230" t="s">
        <v>4408</v>
      </c>
      <c r="K54" s="40" t="s">
        <v>4409</v>
      </c>
      <c r="L54" s="40" t="s">
        <v>231</v>
      </c>
      <c r="M54" s="40"/>
      <c r="N54" s="64">
        <v>112194</v>
      </c>
      <c r="O54" s="51">
        <v>43959</v>
      </c>
      <c r="P54" s="41"/>
      <c r="Q54" s="41"/>
      <c r="R54" s="44" t="s">
        <v>4410</v>
      </c>
      <c r="S54" s="45">
        <v>44110</v>
      </c>
      <c r="T54" s="41"/>
      <c r="U54" s="41"/>
      <c r="V54" s="41"/>
      <c r="W54" s="41"/>
      <c r="X54" s="41"/>
      <c r="Y54" s="41"/>
      <c r="Z54" s="51">
        <v>44126</v>
      </c>
      <c r="AA54" s="40" t="s">
        <v>1169</v>
      </c>
      <c r="AB54" s="43"/>
      <c r="AC54" s="41"/>
      <c r="AD54" s="41"/>
      <c r="AE54" s="41"/>
      <c r="AF54" s="41"/>
      <c r="AG54" s="41"/>
      <c r="AH54" s="41"/>
      <c r="AI54" s="41"/>
      <c r="AJ54" s="41"/>
      <c r="AK54" s="43"/>
      <c r="AL54" s="41"/>
      <c r="AM54" s="41"/>
      <c r="AN54" s="40">
        <v>904</v>
      </c>
      <c r="AO54" s="43">
        <v>44181</v>
      </c>
      <c r="AP54" s="41" t="s">
        <v>1156</v>
      </c>
      <c r="AQ54" s="40"/>
      <c r="AR54" s="51">
        <v>44188</v>
      </c>
      <c r="AS54" s="40"/>
      <c r="AT54" s="40"/>
      <c r="AU54" s="40"/>
      <c r="AV54" s="40"/>
      <c r="AW54" s="40"/>
      <c r="AX54" s="40"/>
      <c r="AY54" s="40"/>
      <c r="AZ54" s="40"/>
      <c r="BA54" s="40"/>
      <c r="BB54" s="40"/>
      <c r="BC54" s="40"/>
      <c r="BD54" s="40"/>
      <c r="BE54" s="40"/>
      <c r="BF54" s="40"/>
      <c r="BG54" s="40"/>
      <c r="BH54" s="40"/>
      <c r="BI54" s="841"/>
    </row>
    <row r="55" spans="1:63" ht="42" customHeight="1">
      <c r="A55" s="33" t="s">
        <v>4411</v>
      </c>
      <c r="B55" s="61" t="s">
        <v>4412</v>
      </c>
      <c r="C55" s="221">
        <v>101</v>
      </c>
      <c r="D55" s="35">
        <v>50</v>
      </c>
      <c r="E55" s="40" t="s">
        <v>4413</v>
      </c>
      <c r="F55" s="38">
        <v>1053559771</v>
      </c>
      <c r="G55" s="40" t="s">
        <v>1279</v>
      </c>
      <c r="H55" s="40" t="s">
        <v>4414</v>
      </c>
      <c r="I55" s="40" t="s">
        <v>69</v>
      </c>
      <c r="J55" s="220" t="s">
        <v>90</v>
      </c>
      <c r="K55" s="40" t="s">
        <v>4007</v>
      </c>
      <c r="L55" s="40" t="s">
        <v>231</v>
      </c>
      <c r="M55" s="40"/>
      <c r="N55" s="64">
        <v>112194</v>
      </c>
      <c r="O55" s="51">
        <v>44096</v>
      </c>
      <c r="P55" s="41"/>
      <c r="Q55" s="41"/>
      <c r="R55" s="44" t="s">
        <v>4415</v>
      </c>
      <c r="S55" s="45">
        <v>44112</v>
      </c>
      <c r="T55" s="41"/>
      <c r="U55" s="41"/>
      <c r="V55" s="41"/>
      <c r="W55" s="41"/>
      <c r="X55" s="41"/>
      <c r="Y55" s="41"/>
      <c r="Z55" s="51">
        <v>44132</v>
      </c>
      <c r="AA55" s="40" t="s">
        <v>214</v>
      </c>
      <c r="AB55" s="43"/>
      <c r="AC55" s="41"/>
      <c r="AD55" s="41"/>
      <c r="AE55" s="41"/>
      <c r="AF55" s="41"/>
      <c r="AG55" s="41"/>
      <c r="AH55" s="41"/>
      <c r="AI55" s="41"/>
      <c r="AJ55" s="41"/>
      <c r="AK55" s="41"/>
      <c r="AL55" s="41"/>
      <c r="AM55" s="41"/>
      <c r="AN55" s="40">
        <v>954</v>
      </c>
      <c r="AO55" s="43">
        <v>44194</v>
      </c>
      <c r="AP55" s="41" t="s">
        <v>1156</v>
      </c>
      <c r="AQ55" s="40"/>
      <c r="AR55" s="51">
        <v>44200</v>
      </c>
      <c r="AS55" s="40"/>
      <c r="AT55" s="40"/>
      <c r="AU55" s="40"/>
      <c r="AV55" s="40"/>
      <c r="AW55" s="40"/>
      <c r="AX55" s="40"/>
      <c r="AY55" s="40"/>
      <c r="AZ55" s="40"/>
      <c r="BA55" s="40"/>
      <c r="BB55" s="40"/>
      <c r="BC55" s="40"/>
      <c r="BD55" s="40"/>
      <c r="BE55" s="40"/>
      <c r="BF55" s="40"/>
      <c r="BG55" s="40"/>
      <c r="BH55" s="40"/>
      <c r="BI55" s="841"/>
    </row>
    <row r="56" spans="1:63" s="181" customFormat="1" ht="38.25" customHeight="1">
      <c r="A56" s="33" t="s">
        <v>4416</v>
      </c>
      <c r="B56" s="34" t="s">
        <v>4417</v>
      </c>
      <c r="C56" s="219">
        <v>49</v>
      </c>
      <c r="D56" s="35">
        <v>51</v>
      </c>
      <c r="E56" s="39" t="s">
        <v>4418</v>
      </c>
      <c r="F56" s="38">
        <v>6750915</v>
      </c>
      <c r="G56" s="40" t="s">
        <v>108</v>
      </c>
      <c r="H56" s="40" t="s">
        <v>556</v>
      </c>
      <c r="I56" s="40" t="s">
        <v>4419</v>
      </c>
      <c r="J56" s="220" t="s">
        <v>90</v>
      </c>
      <c r="K56" s="40" t="s">
        <v>4420</v>
      </c>
      <c r="L56" s="40" t="s">
        <v>4402</v>
      </c>
      <c r="M56" s="40"/>
      <c r="N56" s="64">
        <v>112194</v>
      </c>
      <c r="O56" s="168">
        <v>44103</v>
      </c>
      <c r="P56" s="41"/>
      <c r="Q56" s="41"/>
      <c r="R56" s="44" t="s">
        <v>4421</v>
      </c>
      <c r="S56" s="45">
        <v>44124</v>
      </c>
      <c r="T56" s="41"/>
      <c r="U56" s="41"/>
      <c r="V56" s="41"/>
      <c r="W56" s="41"/>
      <c r="X56" s="41"/>
      <c r="Y56" s="41"/>
      <c r="Z56" s="51">
        <v>44144</v>
      </c>
      <c r="AA56" s="40" t="s">
        <v>214</v>
      </c>
      <c r="AB56" s="43"/>
      <c r="AC56" s="41"/>
      <c r="AD56" s="41"/>
      <c r="AE56" s="41"/>
      <c r="AF56" s="41"/>
      <c r="AG56" s="41"/>
      <c r="AH56" s="41"/>
      <c r="AI56" s="41"/>
      <c r="AJ56" s="41"/>
      <c r="AK56" s="41"/>
      <c r="AL56" s="41"/>
      <c r="AM56" s="41"/>
      <c r="AN56" s="40">
        <v>1001</v>
      </c>
      <c r="AO56" s="43">
        <v>44196</v>
      </c>
      <c r="AP56" s="41" t="s">
        <v>1156</v>
      </c>
      <c r="AQ56" s="40"/>
      <c r="AR56" s="51">
        <v>44203</v>
      </c>
      <c r="AS56" s="40"/>
      <c r="AT56" s="40"/>
      <c r="AU56" s="40"/>
      <c r="AV56" s="40"/>
      <c r="AW56" s="40"/>
      <c r="AX56" s="40"/>
      <c r="AY56" s="40"/>
      <c r="AZ56" s="40"/>
      <c r="BA56" s="40"/>
      <c r="BB56" s="40"/>
      <c r="BC56" s="40"/>
      <c r="BD56" s="40"/>
      <c r="BE56" s="40"/>
      <c r="BF56" s="40"/>
      <c r="BG56" s="40"/>
      <c r="BH56" s="40"/>
      <c r="BI56" s="841"/>
      <c r="BJ56" s="125"/>
      <c r="BK56" s="125"/>
    </row>
    <row r="57" spans="1:63" ht="30" customHeight="1">
      <c r="A57" s="33" t="s">
        <v>4422</v>
      </c>
      <c r="B57" s="61" t="s">
        <v>4423</v>
      </c>
      <c r="C57" s="222">
        <v>93</v>
      </c>
      <c r="D57" s="35">
        <v>52</v>
      </c>
      <c r="E57" s="40" t="s">
        <v>4424</v>
      </c>
      <c r="F57" s="38">
        <v>79637932</v>
      </c>
      <c r="G57" s="40" t="s">
        <v>281</v>
      </c>
      <c r="H57" s="40" t="s">
        <v>4425</v>
      </c>
      <c r="I57" s="40" t="s">
        <v>69</v>
      </c>
      <c r="J57" s="220" t="s">
        <v>70</v>
      </c>
      <c r="K57" s="40" t="s">
        <v>4426</v>
      </c>
      <c r="L57" s="40" t="s">
        <v>427</v>
      </c>
      <c r="M57" s="40"/>
      <c r="N57" s="64">
        <v>224840</v>
      </c>
      <c r="O57" s="51">
        <v>44114</v>
      </c>
      <c r="P57" s="41"/>
      <c r="Q57" s="41"/>
      <c r="R57" s="44" t="s">
        <v>4427</v>
      </c>
      <c r="S57" s="45">
        <v>44124</v>
      </c>
      <c r="T57" s="41"/>
      <c r="U57" s="41"/>
      <c r="V57" s="41"/>
      <c r="W57" s="41"/>
      <c r="X57" s="41"/>
      <c r="Y57" s="41"/>
      <c r="Z57" s="51">
        <v>44144</v>
      </c>
      <c r="AA57" s="40" t="s">
        <v>4336</v>
      </c>
      <c r="AB57" s="43"/>
      <c r="AC57" s="41"/>
      <c r="AD57" s="41"/>
      <c r="AE57" s="41"/>
      <c r="AF57" s="41"/>
      <c r="AG57" s="41"/>
      <c r="AH57" s="41"/>
      <c r="AI57" s="41"/>
      <c r="AJ57" s="41"/>
      <c r="AK57" s="43"/>
      <c r="AL57" s="41"/>
      <c r="AM57" s="41"/>
      <c r="AN57" s="40"/>
      <c r="AO57" s="43"/>
      <c r="AP57" s="41"/>
      <c r="AQ57" s="40"/>
      <c r="AR57" s="51"/>
      <c r="AS57" s="40"/>
      <c r="AT57" s="40"/>
      <c r="AU57" s="40"/>
      <c r="AV57" s="40"/>
      <c r="AW57" s="40"/>
      <c r="AX57" s="40"/>
      <c r="AY57" s="40"/>
      <c r="AZ57" s="40"/>
      <c r="BA57" s="40"/>
      <c r="BB57" s="40"/>
      <c r="BC57" s="40"/>
      <c r="BD57" s="40"/>
      <c r="BE57" s="40"/>
      <c r="BF57" s="40"/>
      <c r="BG57" s="40"/>
      <c r="BH57" s="40"/>
      <c r="BI57" s="57"/>
    </row>
    <row r="58" spans="1:63" ht="36" customHeight="1">
      <c r="A58" s="33" t="s">
        <v>4428</v>
      </c>
      <c r="B58" s="61" t="s">
        <v>4429</v>
      </c>
      <c r="C58" s="221">
        <v>81</v>
      </c>
      <c r="D58" s="35">
        <v>53</v>
      </c>
      <c r="E58" s="40" t="s">
        <v>4430</v>
      </c>
      <c r="F58" s="38">
        <v>74392426</v>
      </c>
      <c r="G58" s="40" t="s">
        <v>652</v>
      </c>
      <c r="H58" s="40" t="s">
        <v>2813</v>
      </c>
      <c r="I58" s="40" t="s">
        <v>69</v>
      </c>
      <c r="J58" s="220" t="s">
        <v>70</v>
      </c>
      <c r="K58" s="40" t="s">
        <v>4431</v>
      </c>
      <c r="L58" s="40" t="s">
        <v>120</v>
      </c>
      <c r="M58" s="40"/>
      <c r="N58" s="64">
        <v>112194</v>
      </c>
      <c r="O58" s="51">
        <v>44056</v>
      </c>
      <c r="P58" s="41"/>
      <c r="Q58" s="41"/>
      <c r="R58" s="44" t="s">
        <v>4432</v>
      </c>
      <c r="S58" s="45">
        <v>44125</v>
      </c>
      <c r="T58" s="41"/>
      <c r="U58" s="41"/>
      <c r="V58" s="41"/>
      <c r="W58" s="41"/>
      <c r="X58" s="41"/>
      <c r="Y58" s="41"/>
      <c r="Z58" s="51">
        <v>44141</v>
      </c>
      <c r="AA58" s="40" t="s">
        <v>1169</v>
      </c>
      <c r="AB58" s="43"/>
      <c r="AC58" s="41"/>
      <c r="AD58" s="41"/>
      <c r="AE58" s="41"/>
      <c r="AF58" s="41"/>
      <c r="AG58" s="41"/>
      <c r="AH58" s="41"/>
      <c r="AI58" s="41"/>
      <c r="AJ58" s="41"/>
      <c r="AK58" s="43"/>
      <c r="AL58" s="41"/>
      <c r="AM58" s="41"/>
      <c r="AN58" s="40">
        <v>102</v>
      </c>
      <c r="AO58" s="43">
        <v>44986</v>
      </c>
      <c r="AP58" s="41"/>
      <c r="AQ58" s="40" t="s">
        <v>1860</v>
      </c>
      <c r="AR58" s="51" t="s">
        <v>8799</v>
      </c>
      <c r="AS58" s="40"/>
      <c r="AT58" s="40"/>
      <c r="AU58" s="40"/>
      <c r="AV58" s="40"/>
      <c r="AW58" s="40"/>
      <c r="AX58" s="40"/>
      <c r="AY58" s="40"/>
      <c r="AZ58" s="40"/>
      <c r="BA58" s="40"/>
      <c r="BB58" s="40"/>
      <c r="BC58" s="40"/>
      <c r="BD58" s="40"/>
      <c r="BE58" s="40"/>
      <c r="BF58" s="40"/>
      <c r="BG58" s="40"/>
      <c r="BH58" s="40"/>
      <c r="BI58" s="57"/>
    </row>
    <row r="59" spans="1:63" ht="29.25" customHeight="1">
      <c r="A59" s="33" t="s">
        <v>4433</v>
      </c>
      <c r="B59" s="61" t="s">
        <v>4434</v>
      </c>
      <c r="C59" s="219">
        <v>60</v>
      </c>
      <c r="D59" s="35">
        <v>54</v>
      </c>
      <c r="E59" s="40" t="s">
        <v>4435</v>
      </c>
      <c r="F59" s="38">
        <v>19195487</v>
      </c>
      <c r="G59" s="40" t="s">
        <v>892</v>
      </c>
      <c r="H59" s="40" t="s">
        <v>1254</v>
      </c>
      <c r="I59" s="40" t="s">
        <v>69</v>
      </c>
      <c r="J59" s="220" t="s">
        <v>70</v>
      </c>
      <c r="K59" s="40" t="s">
        <v>4007</v>
      </c>
      <c r="L59" s="40" t="s">
        <v>120</v>
      </c>
      <c r="M59" s="40"/>
      <c r="N59" s="64">
        <v>112194</v>
      </c>
      <c r="O59" s="51">
        <v>44110</v>
      </c>
      <c r="P59" s="41"/>
      <c r="Q59" s="41"/>
      <c r="R59" s="44" t="s">
        <v>4436</v>
      </c>
      <c r="S59" s="45">
        <v>44126</v>
      </c>
      <c r="T59" s="41"/>
      <c r="U59" s="41"/>
      <c r="V59" s="41"/>
      <c r="W59" s="41"/>
      <c r="X59" s="41"/>
      <c r="Y59" s="41"/>
      <c r="Z59" s="51">
        <v>44144</v>
      </c>
      <c r="AA59" s="40" t="s">
        <v>1169</v>
      </c>
      <c r="AB59" s="43"/>
      <c r="AC59" s="41"/>
      <c r="AD59" s="41"/>
      <c r="AE59" s="41"/>
      <c r="AF59" s="41"/>
      <c r="AG59" s="41"/>
      <c r="AH59" s="41"/>
      <c r="AI59" s="41"/>
      <c r="AJ59" s="41"/>
      <c r="AK59" s="43"/>
      <c r="AL59" s="41"/>
      <c r="AM59" s="41"/>
      <c r="AN59" s="40">
        <v>1002</v>
      </c>
      <c r="AO59" s="43">
        <v>44196</v>
      </c>
      <c r="AP59" s="41" t="s">
        <v>1156</v>
      </c>
      <c r="AQ59" s="40"/>
      <c r="AR59" s="51">
        <v>44203</v>
      </c>
      <c r="AS59" s="40"/>
      <c r="AT59" s="40"/>
      <c r="AU59" s="40"/>
      <c r="AV59" s="40"/>
      <c r="AW59" s="40"/>
      <c r="AX59" s="40"/>
      <c r="AY59" s="40"/>
      <c r="AZ59" s="40"/>
      <c r="BA59" s="40"/>
      <c r="BB59" s="40"/>
      <c r="BC59" s="40"/>
      <c r="BD59" s="40"/>
      <c r="BE59" s="40"/>
      <c r="BF59" s="40"/>
      <c r="BG59" s="40"/>
      <c r="BH59" s="40"/>
      <c r="BI59" s="841"/>
    </row>
    <row r="60" spans="1:63" ht="46.5" customHeight="1">
      <c r="A60" s="33" t="s">
        <v>4437</v>
      </c>
      <c r="B60" s="61" t="s">
        <v>4438</v>
      </c>
      <c r="C60" s="219">
        <v>57</v>
      </c>
      <c r="D60" s="35">
        <v>55</v>
      </c>
      <c r="E60" s="48" t="s">
        <v>4439</v>
      </c>
      <c r="F60" s="38">
        <v>24219496</v>
      </c>
      <c r="G60" s="40" t="s">
        <v>108</v>
      </c>
      <c r="H60" s="40" t="s">
        <v>642</v>
      </c>
      <c r="I60" s="40" t="s">
        <v>69</v>
      </c>
      <c r="J60" s="220" t="s">
        <v>70</v>
      </c>
      <c r="K60" s="40" t="s">
        <v>4440</v>
      </c>
      <c r="L60" s="40" t="s">
        <v>120</v>
      </c>
      <c r="M60" s="40"/>
      <c r="N60" s="231" t="s">
        <v>4441</v>
      </c>
      <c r="O60" s="232" t="s">
        <v>4442</v>
      </c>
      <c r="P60" s="41"/>
      <c r="Q60" s="41"/>
      <c r="R60" s="44" t="s">
        <v>4443</v>
      </c>
      <c r="S60" s="45">
        <v>44131</v>
      </c>
      <c r="T60" s="41"/>
      <c r="U60" s="41"/>
      <c r="V60" s="41"/>
      <c r="W60" s="41"/>
      <c r="X60" s="41"/>
      <c r="Y60" s="41"/>
      <c r="Z60" s="51">
        <v>44152</v>
      </c>
      <c r="AA60" s="40" t="s">
        <v>214</v>
      </c>
      <c r="AB60" s="43"/>
      <c r="AC60" s="41"/>
      <c r="AD60" s="41"/>
      <c r="AE60" s="41"/>
      <c r="AF60" s="41"/>
      <c r="AG60" s="41"/>
      <c r="AH60" s="41"/>
      <c r="AI60" s="41"/>
      <c r="AJ60" s="41"/>
      <c r="AK60" s="43"/>
      <c r="AL60" s="41"/>
      <c r="AM60" s="41"/>
      <c r="AN60" s="40"/>
      <c r="AO60" s="43"/>
      <c r="AP60" s="41"/>
      <c r="AQ60" s="40"/>
      <c r="AR60" s="51"/>
      <c r="AS60" s="40"/>
      <c r="AT60" s="40"/>
      <c r="AU60" s="40"/>
      <c r="AV60" s="40"/>
      <c r="AW60" s="40"/>
      <c r="AX60" s="40"/>
      <c r="AY60" s="40"/>
      <c r="AZ60" s="40"/>
      <c r="BA60" s="40"/>
      <c r="BB60" s="40"/>
      <c r="BC60" s="40"/>
      <c r="BD60" s="40"/>
      <c r="BE60" s="40"/>
      <c r="BF60" s="40"/>
      <c r="BG60" s="40"/>
      <c r="BH60" s="40"/>
      <c r="BI60" s="841"/>
    </row>
    <row r="61" spans="1:63" ht="42" customHeight="1">
      <c r="A61" s="33" t="s">
        <v>4444</v>
      </c>
      <c r="B61" s="61" t="s">
        <v>4445</v>
      </c>
      <c r="C61" s="219">
        <v>56</v>
      </c>
      <c r="D61" s="35">
        <v>56</v>
      </c>
      <c r="E61" s="40" t="s">
        <v>4446</v>
      </c>
      <c r="F61" s="38">
        <v>4263753</v>
      </c>
      <c r="G61" s="40" t="s">
        <v>78</v>
      </c>
      <c r="H61" s="40" t="s">
        <v>2990</v>
      </c>
      <c r="I61" s="40" t="s">
        <v>69</v>
      </c>
      <c r="J61" s="220" t="s">
        <v>90</v>
      </c>
      <c r="K61" s="40" t="s">
        <v>100</v>
      </c>
      <c r="L61" s="40" t="s">
        <v>894</v>
      </c>
      <c r="M61" s="40"/>
      <c r="N61" s="64">
        <v>112194</v>
      </c>
      <c r="O61" s="51">
        <v>44110</v>
      </c>
      <c r="P61" s="41"/>
      <c r="Q61" s="41"/>
      <c r="R61" s="44" t="s">
        <v>4447</v>
      </c>
      <c r="S61" s="45">
        <v>44131</v>
      </c>
      <c r="T61" s="41"/>
      <c r="U61" s="41"/>
      <c r="V61" s="41"/>
      <c r="W61" s="41"/>
      <c r="X61" s="41"/>
      <c r="Y61" s="41"/>
      <c r="Z61" s="51">
        <v>44148</v>
      </c>
      <c r="AA61" s="40" t="s">
        <v>214</v>
      </c>
      <c r="AB61" s="43"/>
      <c r="AC61" s="41"/>
      <c r="AD61" s="41"/>
      <c r="AE61" s="41"/>
      <c r="AF61" s="41"/>
      <c r="AG61" s="41"/>
      <c r="AH61" s="41"/>
      <c r="AI61" s="41"/>
      <c r="AJ61" s="41"/>
      <c r="AK61" s="43"/>
      <c r="AL61" s="41"/>
      <c r="AM61" s="41"/>
      <c r="AN61" s="40">
        <v>947</v>
      </c>
      <c r="AO61" s="43">
        <v>44194</v>
      </c>
      <c r="AP61" s="41" t="s">
        <v>1156</v>
      </c>
      <c r="AQ61" s="40"/>
      <c r="AR61" s="51">
        <v>44195</v>
      </c>
      <c r="AS61" s="40"/>
      <c r="AT61" s="40"/>
      <c r="AU61" s="40"/>
      <c r="AV61" s="40"/>
      <c r="AW61" s="40"/>
      <c r="AX61" s="40"/>
      <c r="AY61" s="40"/>
      <c r="AZ61" s="40"/>
      <c r="BA61" s="40"/>
      <c r="BB61" s="40"/>
      <c r="BC61" s="40"/>
      <c r="BD61" s="40"/>
      <c r="BE61" s="40"/>
      <c r="BF61" s="40"/>
      <c r="BG61" s="40"/>
      <c r="BH61" s="40"/>
      <c r="BI61" s="57"/>
    </row>
    <row r="62" spans="1:63" s="224" customFormat="1" ht="34.5" customHeight="1">
      <c r="A62" s="33" t="s">
        <v>4448</v>
      </c>
      <c r="B62" s="61" t="s">
        <v>4449</v>
      </c>
      <c r="C62" s="222"/>
      <c r="D62" s="35">
        <v>57</v>
      </c>
      <c r="E62" s="40" t="s">
        <v>4450</v>
      </c>
      <c r="F62" s="38">
        <v>23605296</v>
      </c>
      <c r="G62" s="40" t="s">
        <v>67</v>
      </c>
      <c r="H62" s="40" t="s">
        <v>68</v>
      </c>
      <c r="I62" s="40" t="s">
        <v>69</v>
      </c>
      <c r="J62" s="220" t="s">
        <v>90</v>
      </c>
      <c r="K62" s="40" t="s">
        <v>774</v>
      </c>
      <c r="L62" s="40" t="s">
        <v>112</v>
      </c>
      <c r="M62" s="40"/>
      <c r="N62" s="64">
        <v>112194</v>
      </c>
      <c r="O62" s="51">
        <v>44117</v>
      </c>
      <c r="P62" s="41"/>
      <c r="Q62" s="41"/>
      <c r="R62" s="44" t="s">
        <v>4451</v>
      </c>
      <c r="S62" s="45">
        <v>44131</v>
      </c>
      <c r="T62" s="41"/>
      <c r="U62" s="41"/>
      <c r="V62" s="41"/>
      <c r="W62" s="41"/>
      <c r="X62" s="41"/>
      <c r="Y62" s="41"/>
      <c r="Z62" s="51">
        <v>44148</v>
      </c>
      <c r="AA62" s="40" t="s">
        <v>214</v>
      </c>
      <c r="AB62" s="43"/>
      <c r="AC62" s="41"/>
      <c r="AD62" s="41"/>
      <c r="AE62" s="41"/>
      <c r="AF62" s="41"/>
      <c r="AG62" s="41"/>
      <c r="AH62" s="41"/>
      <c r="AI62" s="41"/>
      <c r="AJ62" s="41"/>
      <c r="AK62" s="41"/>
      <c r="AL62" s="41"/>
      <c r="AM62" s="41"/>
      <c r="AN62" s="40">
        <v>998</v>
      </c>
      <c r="AO62" s="43">
        <v>44196</v>
      </c>
      <c r="AP62" s="41" t="s">
        <v>1156</v>
      </c>
      <c r="AQ62" s="40"/>
      <c r="AR62" s="51">
        <v>44204</v>
      </c>
      <c r="AS62" s="40"/>
      <c r="AT62" s="40"/>
      <c r="AU62" s="40"/>
      <c r="AV62" s="40"/>
      <c r="AW62" s="40"/>
      <c r="AX62" s="40"/>
      <c r="AY62" s="40"/>
      <c r="AZ62" s="40"/>
      <c r="BA62" s="40"/>
      <c r="BB62" s="40"/>
      <c r="BC62" s="40"/>
      <c r="BD62" s="40"/>
      <c r="BE62" s="40"/>
      <c r="BF62" s="40"/>
      <c r="BG62" s="40"/>
      <c r="BH62" s="40"/>
      <c r="BI62" s="57"/>
      <c r="BJ62" s="125"/>
      <c r="BK62" s="125"/>
    </row>
    <row r="63" spans="1:63" s="224" customFormat="1" ht="42" customHeight="1">
      <c r="A63" s="33" t="s">
        <v>4452</v>
      </c>
      <c r="B63" s="61" t="s">
        <v>4453</v>
      </c>
      <c r="C63" s="222">
        <v>21</v>
      </c>
      <c r="D63" s="35">
        <v>58</v>
      </c>
      <c r="E63" s="48" t="s">
        <v>4454</v>
      </c>
      <c r="F63" s="38" t="s">
        <v>2745</v>
      </c>
      <c r="G63" s="40" t="s">
        <v>98</v>
      </c>
      <c r="H63" s="40" t="s">
        <v>385</v>
      </c>
      <c r="I63" s="40" t="s">
        <v>69</v>
      </c>
      <c r="J63" s="220" t="s">
        <v>90</v>
      </c>
      <c r="K63" s="40" t="s">
        <v>100</v>
      </c>
      <c r="L63" s="40" t="s">
        <v>101</v>
      </c>
      <c r="M63" s="40"/>
      <c r="N63" s="64">
        <v>314956</v>
      </c>
      <c r="O63" s="228" t="s">
        <v>4455</v>
      </c>
      <c r="P63" s="41"/>
      <c r="Q63" s="41"/>
      <c r="R63" s="44" t="s">
        <v>4456</v>
      </c>
      <c r="S63" s="45">
        <v>44138</v>
      </c>
      <c r="T63" s="41"/>
      <c r="U63" s="41"/>
      <c r="V63" s="41"/>
      <c r="W63" s="41"/>
      <c r="X63" s="41"/>
      <c r="Y63" s="41"/>
      <c r="Z63" s="51">
        <v>44155</v>
      </c>
      <c r="AA63" s="40" t="s">
        <v>1169</v>
      </c>
      <c r="AB63" s="43"/>
      <c r="AC63" s="41"/>
      <c r="AD63" s="41"/>
      <c r="AE63" s="41"/>
      <c r="AF63" s="41"/>
      <c r="AG63" s="41"/>
      <c r="AH63" s="41"/>
      <c r="AI63" s="41"/>
      <c r="AJ63" s="41"/>
      <c r="AK63" s="43"/>
      <c r="AL63" s="41"/>
      <c r="AM63" s="41"/>
      <c r="AN63" s="40">
        <v>158</v>
      </c>
      <c r="AO63" s="43">
        <v>44634</v>
      </c>
      <c r="AP63" s="41"/>
      <c r="AQ63" s="40" t="s">
        <v>1860</v>
      </c>
      <c r="AR63" s="51">
        <v>44638</v>
      </c>
      <c r="AS63" s="40"/>
      <c r="AT63" s="40"/>
      <c r="AU63" s="40"/>
      <c r="AV63" s="40"/>
      <c r="AW63" s="40"/>
      <c r="AX63" s="40"/>
      <c r="AY63" s="40"/>
      <c r="AZ63" s="40"/>
      <c r="BA63" s="40"/>
      <c r="BB63" s="40"/>
      <c r="BC63" s="40"/>
      <c r="BD63" s="40"/>
      <c r="BE63" s="40"/>
      <c r="BF63" s="40"/>
      <c r="BG63" s="40"/>
      <c r="BH63" s="40"/>
      <c r="BI63" s="57"/>
      <c r="BJ63" s="125"/>
      <c r="BK63" s="125"/>
    </row>
    <row r="64" spans="1:63" s="1633" customFormat="1" ht="27" customHeight="1">
      <c r="A64" s="2056" t="s">
        <v>4457</v>
      </c>
      <c r="B64" s="2642" t="s">
        <v>4458</v>
      </c>
      <c r="C64" s="2055">
        <v>56</v>
      </c>
      <c r="D64" s="2312">
        <v>59</v>
      </c>
      <c r="E64" s="2323" t="s">
        <v>4459</v>
      </c>
      <c r="F64" s="2644" t="s">
        <v>4460</v>
      </c>
      <c r="G64" s="2316" t="s">
        <v>239</v>
      </c>
      <c r="H64" s="2316" t="s">
        <v>4461</v>
      </c>
      <c r="I64" s="2316" t="s">
        <v>69</v>
      </c>
      <c r="J64" s="2760" t="s">
        <v>303</v>
      </c>
      <c r="K64" s="2316" t="s">
        <v>4462</v>
      </c>
      <c r="L64" s="2316" t="s">
        <v>101</v>
      </c>
      <c r="M64" s="2316"/>
      <c r="N64" s="2645">
        <v>314956</v>
      </c>
      <c r="O64" s="2324">
        <v>44105</v>
      </c>
      <c r="P64" s="2050"/>
      <c r="Q64" s="2050"/>
      <c r="R64" s="2320" t="s">
        <v>4463</v>
      </c>
      <c r="S64" s="2321">
        <v>44138</v>
      </c>
      <c r="T64" s="2050"/>
      <c r="U64" s="2050"/>
      <c r="V64" s="2050"/>
      <c r="W64" s="2050"/>
      <c r="X64" s="2050"/>
      <c r="Y64" s="2050"/>
      <c r="Z64" s="2324">
        <v>44158</v>
      </c>
      <c r="AA64" s="2316" t="s">
        <v>1169</v>
      </c>
      <c r="AB64" s="2319"/>
      <c r="AC64" s="2050"/>
      <c r="AD64" s="2050"/>
      <c r="AE64" s="2050"/>
      <c r="AF64" s="2050"/>
      <c r="AG64" s="2050"/>
      <c r="AH64" s="2050"/>
      <c r="AI64" s="2050"/>
      <c r="AJ64" s="2050"/>
      <c r="AK64" s="2050"/>
      <c r="AL64" s="2050"/>
      <c r="AM64" s="2050"/>
      <c r="AN64" s="2316">
        <v>95</v>
      </c>
      <c r="AO64" s="2319">
        <v>44257</v>
      </c>
      <c r="AP64" s="2050" t="s">
        <v>3817</v>
      </c>
      <c r="AQ64" s="2316"/>
      <c r="AR64" s="2324">
        <v>44258</v>
      </c>
      <c r="AS64" s="2316"/>
      <c r="AT64" s="2316"/>
      <c r="AU64" s="2316"/>
      <c r="AV64" s="2316"/>
      <c r="AW64" s="2316"/>
      <c r="AX64" s="2316"/>
      <c r="AY64" s="2316"/>
      <c r="AZ64" s="2316"/>
      <c r="BA64" s="2316"/>
      <c r="BB64" s="2316"/>
      <c r="BC64" s="2316"/>
      <c r="BD64" s="2316"/>
      <c r="BE64" s="2316"/>
      <c r="BF64" s="2316"/>
      <c r="BG64" s="2316"/>
      <c r="BH64" s="2316"/>
      <c r="BI64" s="2761" t="s">
        <v>12392</v>
      </c>
      <c r="BJ64" s="1589">
        <v>46172</v>
      </c>
      <c r="BK64" s="1588" t="s">
        <v>1986</v>
      </c>
    </row>
    <row r="65" spans="1:63" s="224" customFormat="1" ht="23.25" customHeight="1">
      <c r="A65" s="33" t="s">
        <v>4464</v>
      </c>
      <c r="B65" s="61" t="s">
        <v>4465</v>
      </c>
      <c r="C65" s="222">
        <v>16</v>
      </c>
      <c r="D65" s="35">
        <v>60</v>
      </c>
      <c r="E65" s="40" t="s">
        <v>4466</v>
      </c>
      <c r="F65" s="38">
        <v>72327154</v>
      </c>
      <c r="G65" s="40" t="s">
        <v>1279</v>
      </c>
      <c r="H65" s="40" t="s">
        <v>4467</v>
      </c>
      <c r="I65" s="40" t="s">
        <v>69</v>
      </c>
      <c r="J65" s="220" t="s">
        <v>142</v>
      </c>
      <c r="K65" s="40" t="s">
        <v>801</v>
      </c>
      <c r="L65" s="40" t="s">
        <v>120</v>
      </c>
      <c r="M65" s="40"/>
      <c r="N65" s="64">
        <v>315900</v>
      </c>
      <c r="O65" s="51">
        <v>44140</v>
      </c>
      <c r="P65" s="41"/>
      <c r="Q65" s="41"/>
      <c r="R65" s="44" t="s">
        <v>4468</v>
      </c>
      <c r="S65" s="45">
        <v>44158</v>
      </c>
      <c r="T65" s="41"/>
      <c r="U65" s="41"/>
      <c r="V65" s="41"/>
      <c r="W65" s="41"/>
      <c r="X65" s="41"/>
      <c r="Y65" s="41"/>
      <c r="Z65" s="51">
        <v>44175</v>
      </c>
      <c r="AA65" s="40" t="s">
        <v>214</v>
      </c>
      <c r="AB65" s="43"/>
      <c r="AC65" s="41"/>
      <c r="AD65" s="41"/>
      <c r="AE65" s="41"/>
      <c r="AF65" s="41"/>
      <c r="AG65" s="41"/>
      <c r="AH65" s="41"/>
      <c r="AI65" s="41"/>
      <c r="AJ65" s="41"/>
      <c r="AK65" s="41"/>
      <c r="AL65" s="41"/>
      <c r="AM65" s="41"/>
      <c r="AN65" s="40">
        <v>101</v>
      </c>
      <c r="AO65" s="43">
        <v>44258</v>
      </c>
      <c r="AP65" s="41" t="s">
        <v>3817</v>
      </c>
      <c r="AQ65" s="40"/>
      <c r="AR65" s="51">
        <v>44259</v>
      </c>
      <c r="AS65" s="40"/>
      <c r="AT65" s="40"/>
      <c r="AU65" s="40"/>
      <c r="AV65" s="40"/>
      <c r="AW65" s="40"/>
      <c r="AX65" s="40"/>
      <c r="AY65" s="40"/>
      <c r="AZ65" s="40"/>
      <c r="BA65" s="40"/>
      <c r="BB65" s="40"/>
      <c r="BC65" s="40"/>
      <c r="BD65" s="40"/>
      <c r="BE65" s="40"/>
      <c r="BF65" s="40"/>
      <c r="BG65" s="40"/>
      <c r="BH65" s="40"/>
      <c r="BI65" s="57"/>
      <c r="BJ65" s="125"/>
      <c r="BK65" s="125"/>
    </row>
    <row r="66" spans="1:63" s="1633" customFormat="1" ht="27" customHeight="1">
      <c r="A66" s="2056" t="s">
        <v>4469</v>
      </c>
      <c r="B66" s="2642" t="s">
        <v>4470</v>
      </c>
      <c r="C66" s="2055">
        <v>49</v>
      </c>
      <c r="D66" s="2312">
        <v>61</v>
      </c>
      <c r="E66" s="2323" t="s">
        <v>4471</v>
      </c>
      <c r="F66" s="2644" t="s">
        <v>4472</v>
      </c>
      <c r="G66" s="2316" t="s">
        <v>4154</v>
      </c>
      <c r="H66" s="2316" t="s">
        <v>3385</v>
      </c>
      <c r="I66" s="2316" t="s">
        <v>69</v>
      </c>
      <c r="J66" s="2760" t="s">
        <v>70</v>
      </c>
      <c r="K66" s="2316" t="s">
        <v>4473</v>
      </c>
      <c r="L66" s="2316" t="s">
        <v>682</v>
      </c>
      <c r="M66" s="2316"/>
      <c r="N66" s="2645">
        <v>157253</v>
      </c>
      <c r="O66" s="2324">
        <v>44140</v>
      </c>
      <c r="P66" s="2050"/>
      <c r="Q66" s="2050"/>
      <c r="R66" s="2320" t="s">
        <v>4474</v>
      </c>
      <c r="S66" s="2321">
        <v>44158</v>
      </c>
      <c r="T66" s="2050"/>
      <c r="U66" s="2050"/>
      <c r="V66" s="2050"/>
      <c r="W66" s="2050"/>
      <c r="X66" s="2050"/>
      <c r="Y66" s="2050"/>
      <c r="Z66" s="2324">
        <v>44175</v>
      </c>
      <c r="AA66" s="2316" t="s">
        <v>4336</v>
      </c>
      <c r="AB66" s="2319"/>
      <c r="AC66" s="2050"/>
      <c r="AD66" s="2050"/>
      <c r="AE66" s="2050"/>
      <c r="AF66" s="2050"/>
      <c r="AG66" s="2050"/>
      <c r="AH66" s="2050"/>
      <c r="AI66" s="2050"/>
      <c r="AJ66" s="2050"/>
      <c r="AK66" s="2050"/>
      <c r="AL66" s="2050"/>
      <c r="AM66" s="2050"/>
      <c r="AN66" s="2316">
        <v>1698</v>
      </c>
      <c r="AO66" s="2319">
        <v>44522</v>
      </c>
      <c r="AP66" s="2050" t="s">
        <v>3817</v>
      </c>
      <c r="AQ66" s="2316"/>
      <c r="AR66" s="2324">
        <v>44554</v>
      </c>
      <c r="AS66" s="2324">
        <v>44540</v>
      </c>
      <c r="AT66" s="2316"/>
      <c r="AU66" s="2316"/>
      <c r="AV66" s="2316"/>
      <c r="AW66" s="2316"/>
      <c r="AX66" s="2316"/>
      <c r="AY66" s="2316"/>
      <c r="AZ66" s="2316"/>
      <c r="BA66" s="2316"/>
      <c r="BB66" s="2316"/>
      <c r="BC66" s="2316"/>
      <c r="BD66" s="2323" t="s">
        <v>12952</v>
      </c>
      <c r="BE66" s="2642" t="s">
        <v>12953</v>
      </c>
      <c r="BF66" s="2316"/>
      <c r="BG66" s="2316"/>
      <c r="BH66" s="2316"/>
      <c r="BI66" s="2761"/>
      <c r="BJ66" s="1589"/>
      <c r="BK66" s="1588"/>
    </row>
    <row r="67" spans="1:63" ht="31.5" customHeight="1">
      <c r="A67" s="33" t="s">
        <v>4475</v>
      </c>
      <c r="B67" s="61" t="s">
        <v>4476</v>
      </c>
      <c r="C67" s="222">
        <v>16</v>
      </c>
      <c r="D67" s="35">
        <v>62</v>
      </c>
      <c r="E67" s="40" t="s">
        <v>4477</v>
      </c>
      <c r="F67" s="38">
        <v>4286876</v>
      </c>
      <c r="G67" s="40" t="s">
        <v>4478</v>
      </c>
      <c r="H67" s="40" t="s">
        <v>1040</v>
      </c>
      <c r="I67" s="40" t="s">
        <v>128</v>
      </c>
      <c r="J67" s="220" t="s">
        <v>90</v>
      </c>
      <c r="K67" s="40" t="s">
        <v>4479</v>
      </c>
      <c r="L67" s="40" t="s">
        <v>4480</v>
      </c>
      <c r="M67" s="40"/>
      <c r="N67" s="64">
        <v>112194</v>
      </c>
      <c r="O67" s="51">
        <v>43993</v>
      </c>
      <c r="P67" s="41"/>
      <c r="Q67" s="41"/>
      <c r="R67" s="44" t="s">
        <v>4481</v>
      </c>
      <c r="S67" s="45">
        <v>44166</v>
      </c>
      <c r="T67" s="41"/>
      <c r="U67" s="41"/>
      <c r="V67" s="41"/>
      <c r="W67" s="41"/>
      <c r="X67" s="41"/>
      <c r="Y67" s="41"/>
      <c r="Z67" s="51">
        <v>44183</v>
      </c>
      <c r="AA67" s="40" t="s">
        <v>4336</v>
      </c>
      <c r="AB67" s="43"/>
      <c r="AC67" s="41"/>
      <c r="AD67" s="41"/>
      <c r="AE67" s="41"/>
      <c r="AF67" s="41"/>
      <c r="AG67" s="41"/>
      <c r="AH67" s="41"/>
      <c r="AI67" s="41"/>
      <c r="AJ67" s="41"/>
      <c r="AK67" s="41"/>
      <c r="AL67" s="41"/>
      <c r="AM67" s="41"/>
      <c r="AN67" s="40">
        <v>68</v>
      </c>
      <c r="AO67" s="43">
        <v>44250</v>
      </c>
      <c r="AP67" s="41" t="s">
        <v>1156</v>
      </c>
      <c r="AQ67" s="40"/>
      <c r="AR67" s="51" t="s">
        <v>8800</v>
      </c>
      <c r="AS67" s="40"/>
      <c r="AT67" s="40"/>
      <c r="AU67" s="40"/>
      <c r="AV67" s="40"/>
      <c r="AW67" s="40"/>
      <c r="AX67" s="40"/>
      <c r="AY67" s="40"/>
      <c r="AZ67" s="40"/>
      <c r="BA67" s="40"/>
      <c r="BB67" s="40"/>
      <c r="BC67" s="40"/>
      <c r="BD67" s="40"/>
      <c r="BE67" s="40"/>
      <c r="BF67" s="40"/>
      <c r="BG67" s="40"/>
      <c r="BH67" s="40"/>
      <c r="BI67" s="57"/>
    </row>
    <row r="68" spans="1:63" s="181" customFormat="1" ht="45.75" customHeight="1">
      <c r="A68" s="253" t="s">
        <v>8524</v>
      </c>
      <c r="B68" s="176">
        <v>44111</v>
      </c>
      <c r="C68" s="219">
        <v>17</v>
      </c>
      <c r="D68" s="173">
        <v>63</v>
      </c>
      <c r="E68" s="174" t="s">
        <v>4482</v>
      </c>
      <c r="F68" s="175">
        <v>9535651</v>
      </c>
      <c r="G68" s="174" t="s">
        <v>108</v>
      </c>
      <c r="H68" s="174" t="s">
        <v>1544</v>
      </c>
      <c r="I68" s="174" t="s">
        <v>69</v>
      </c>
      <c r="J68" s="1024" t="s">
        <v>142</v>
      </c>
      <c r="K68" s="174" t="s">
        <v>437</v>
      </c>
      <c r="L68" s="174" t="s">
        <v>2780</v>
      </c>
      <c r="M68" s="174"/>
      <c r="N68" s="1157">
        <v>224840</v>
      </c>
      <c r="O68" s="1148" t="s">
        <v>4476</v>
      </c>
      <c r="P68" s="171"/>
      <c r="Q68" s="171"/>
      <c r="R68" s="177" t="s">
        <v>4483</v>
      </c>
      <c r="S68" s="178">
        <v>44168</v>
      </c>
      <c r="T68" s="171"/>
      <c r="U68" s="171"/>
      <c r="V68" s="171" t="s">
        <v>8525</v>
      </c>
      <c r="W68" s="179">
        <v>44125</v>
      </c>
      <c r="X68" s="171" t="s">
        <v>8526</v>
      </c>
      <c r="Y68" s="179">
        <v>44160</v>
      </c>
      <c r="Z68" s="172">
        <v>44187</v>
      </c>
      <c r="AA68" s="174" t="s">
        <v>214</v>
      </c>
      <c r="AB68" s="179">
        <v>44184</v>
      </c>
      <c r="AC68" s="171"/>
      <c r="AD68" s="171"/>
      <c r="AE68" s="171"/>
      <c r="AF68" s="171"/>
      <c r="AG68" s="171"/>
      <c r="AH68" s="171"/>
      <c r="AI68" s="171"/>
      <c r="AJ68" s="171"/>
      <c r="AK68" s="171"/>
      <c r="AL68" s="171"/>
      <c r="AM68" s="171"/>
      <c r="AN68" s="174">
        <v>72</v>
      </c>
      <c r="AO68" s="179">
        <v>44251</v>
      </c>
      <c r="AP68" s="171" t="s">
        <v>1156</v>
      </c>
      <c r="AQ68" s="174"/>
      <c r="AR68" s="172">
        <v>44256</v>
      </c>
      <c r="AS68" s="172">
        <v>44271</v>
      </c>
      <c r="AT68" s="174"/>
      <c r="AU68" s="174"/>
      <c r="AV68" s="174"/>
      <c r="AW68" s="174"/>
      <c r="AX68" s="174"/>
      <c r="AY68" s="174"/>
      <c r="AZ68" s="174"/>
      <c r="BA68" s="174"/>
      <c r="BB68" s="174"/>
      <c r="BC68" s="174"/>
      <c r="BD68" s="174"/>
      <c r="BE68" s="174"/>
      <c r="BF68" s="174"/>
      <c r="BG68" s="174"/>
      <c r="BH68" s="174"/>
      <c r="BI68" s="180"/>
      <c r="BJ68" s="846"/>
      <c r="BK68" s="846"/>
    </row>
    <row r="69" spans="1:63" s="181" customFormat="1" ht="25.5" customHeight="1">
      <c r="A69" s="253" t="s">
        <v>4484</v>
      </c>
      <c r="B69" s="1158">
        <v>44126</v>
      </c>
      <c r="C69" s="219">
        <v>17</v>
      </c>
      <c r="D69" s="173">
        <v>64</v>
      </c>
      <c r="E69" s="182" t="s">
        <v>4485</v>
      </c>
      <c r="F69" s="1138" t="s">
        <v>4486</v>
      </c>
      <c r="G69" s="174" t="s">
        <v>98</v>
      </c>
      <c r="H69" s="174" t="s">
        <v>385</v>
      </c>
      <c r="I69" s="174" t="s">
        <v>128</v>
      </c>
      <c r="J69" s="1024" t="s">
        <v>70</v>
      </c>
      <c r="K69" s="174" t="s">
        <v>386</v>
      </c>
      <c r="L69" s="182" t="s">
        <v>418</v>
      </c>
      <c r="M69" s="174"/>
      <c r="N69" s="297">
        <v>112194</v>
      </c>
      <c r="O69" s="172">
        <v>44165</v>
      </c>
      <c r="P69" s="171"/>
      <c r="Q69" s="171"/>
      <c r="R69" s="177" t="s">
        <v>4487</v>
      </c>
      <c r="S69" s="178">
        <v>44172</v>
      </c>
      <c r="T69" s="171"/>
      <c r="U69" s="171"/>
      <c r="V69" s="171" t="s">
        <v>8527</v>
      </c>
      <c r="W69" s="179">
        <v>44140</v>
      </c>
      <c r="X69" s="171" t="s">
        <v>8528</v>
      </c>
      <c r="Y69" s="179">
        <v>44165</v>
      </c>
      <c r="Z69" s="172">
        <v>44188</v>
      </c>
      <c r="AA69" s="174" t="s">
        <v>807</v>
      </c>
      <c r="AB69" s="179">
        <v>44196</v>
      </c>
      <c r="AC69" s="171"/>
      <c r="AD69" s="171"/>
      <c r="AE69" s="171"/>
      <c r="AF69" s="171"/>
      <c r="AG69" s="171"/>
      <c r="AH69" s="171"/>
      <c r="AI69" s="171"/>
      <c r="AJ69" s="171"/>
      <c r="AK69" s="171"/>
      <c r="AL69" s="171"/>
      <c r="AM69" s="171"/>
      <c r="AN69" s="174">
        <v>1416</v>
      </c>
      <c r="AO69" s="179">
        <v>44477</v>
      </c>
      <c r="AP69" s="171" t="s">
        <v>1156</v>
      </c>
      <c r="AQ69" s="174"/>
      <c r="AR69" s="172">
        <v>44503</v>
      </c>
      <c r="AS69" s="172">
        <v>45615</v>
      </c>
      <c r="AT69" s="174"/>
      <c r="AU69" s="174"/>
      <c r="AV69" s="174"/>
      <c r="AW69" s="174"/>
      <c r="AX69" s="174"/>
      <c r="AY69" s="174"/>
      <c r="AZ69" s="174"/>
      <c r="BA69" s="174"/>
      <c r="BB69" s="174"/>
      <c r="BC69" s="174"/>
      <c r="BD69" s="174"/>
      <c r="BE69" s="174"/>
      <c r="BF69" s="174"/>
      <c r="BG69" s="174"/>
      <c r="BH69" s="174"/>
      <c r="BI69" s="180"/>
      <c r="BJ69" s="846"/>
      <c r="BK69" s="846"/>
    </row>
    <row r="70" spans="1:63" ht="19.5" customHeight="1">
      <c r="A70" s="33" t="s">
        <v>4488</v>
      </c>
      <c r="B70" s="61" t="s">
        <v>4489</v>
      </c>
      <c r="C70" s="222">
        <v>18</v>
      </c>
      <c r="D70" s="35">
        <v>65</v>
      </c>
      <c r="E70" s="40" t="s">
        <v>4490</v>
      </c>
      <c r="F70" s="38">
        <v>4263171</v>
      </c>
      <c r="G70" s="40" t="s">
        <v>78</v>
      </c>
      <c r="H70" s="40" t="s">
        <v>4491</v>
      </c>
      <c r="I70" s="40" t="s">
        <v>69</v>
      </c>
      <c r="J70" s="220" t="s">
        <v>70</v>
      </c>
      <c r="K70" s="40" t="s">
        <v>4492</v>
      </c>
      <c r="L70" s="40" t="s">
        <v>72</v>
      </c>
      <c r="M70" s="40"/>
      <c r="N70" s="64">
        <v>112194</v>
      </c>
      <c r="O70" s="51">
        <v>43842</v>
      </c>
      <c r="P70" s="41"/>
      <c r="Q70" s="41"/>
      <c r="R70" s="44" t="s">
        <v>4493</v>
      </c>
      <c r="S70" s="45">
        <v>44174</v>
      </c>
      <c r="T70" s="41"/>
      <c r="U70" s="41"/>
      <c r="V70" s="41"/>
      <c r="W70" s="41"/>
      <c r="X70" s="41"/>
      <c r="Y70" s="41"/>
      <c r="Z70" s="51">
        <v>44189</v>
      </c>
      <c r="AA70" s="40" t="s">
        <v>214</v>
      </c>
      <c r="AB70" s="43"/>
      <c r="AC70" s="41"/>
      <c r="AD70" s="41"/>
      <c r="AE70" s="41"/>
      <c r="AF70" s="41"/>
      <c r="AG70" s="41"/>
      <c r="AH70" s="41"/>
      <c r="AI70" s="41"/>
      <c r="AJ70" s="41"/>
      <c r="AK70" s="41"/>
      <c r="AL70" s="41"/>
      <c r="AM70" s="41"/>
      <c r="AN70" s="40">
        <v>316</v>
      </c>
      <c r="AO70" s="43">
        <v>44323</v>
      </c>
      <c r="AP70" s="41" t="s">
        <v>3817</v>
      </c>
      <c r="AQ70" s="40"/>
      <c r="AR70" s="51">
        <v>44355</v>
      </c>
      <c r="AS70" s="40"/>
      <c r="AT70" s="40"/>
      <c r="AU70" s="40"/>
      <c r="AV70" s="40"/>
      <c r="AW70" s="40"/>
      <c r="AX70" s="40"/>
      <c r="AY70" s="40"/>
      <c r="AZ70" s="40"/>
      <c r="BA70" s="40"/>
      <c r="BB70" s="40"/>
      <c r="BC70" s="40"/>
      <c r="BD70" s="40"/>
      <c r="BE70" s="40"/>
      <c r="BF70" s="40"/>
      <c r="BG70" s="40"/>
      <c r="BH70" s="40"/>
      <c r="BI70" s="57"/>
    </row>
    <row r="71" spans="1:63" s="224" customFormat="1" ht="48" customHeight="1">
      <c r="A71" s="33" t="s">
        <v>4494</v>
      </c>
      <c r="B71" s="61" t="s">
        <v>4495</v>
      </c>
      <c r="C71" s="219">
        <v>43</v>
      </c>
      <c r="D71" s="35">
        <v>66</v>
      </c>
      <c r="E71" s="40" t="s">
        <v>4496</v>
      </c>
      <c r="F71" s="38">
        <v>24217372</v>
      </c>
      <c r="G71" s="40" t="s">
        <v>108</v>
      </c>
      <c r="H71" s="40" t="s">
        <v>642</v>
      </c>
      <c r="I71" s="40" t="s">
        <v>69</v>
      </c>
      <c r="J71" s="220" t="s">
        <v>70</v>
      </c>
      <c r="K71" s="40" t="s">
        <v>100</v>
      </c>
      <c r="L71" s="40" t="s">
        <v>112</v>
      </c>
      <c r="M71" s="40"/>
      <c r="N71" s="64">
        <v>108087</v>
      </c>
      <c r="O71" s="51">
        <v>43759</v>
      </c>
      <c r="P71" s="41"/>
      <c r="Q71" s="41"/>
      <c r="R71" s="44" t="s">
        <v>4497</v>
      </c>
      <c r="S71" s="45">
        <v>44179</v>
      </c>
      <c r="T71" s="41"/>
      <c r="U71" s="41"/>
      <c r="V71" s="41"/>
      <c r="W71" s="41"/>
      <c r="X71" s="41"/>
      <c r="Y71" s="41"/>
      <c r="Z71" s="51">
        <v>44194</v>
      </c>
      <c r="AA71" s="40" t="s">
        <v>214</v>
      </c>
      <c r="AB71" s="43"/>
      <c r="AC71" s="41"/>
      <c r="AD71" s="41"/>
      <c r="AE71" s="41"/>
      <c r="AF71" s="41"/>
      <c r="AG71" s="41"/>
      <c r="AH71" s="41"/>
      <c r="AI71" s="41"/>
      <c r="AJ71" s="41"/>
      <c r="AK71" s="41"/>
      <c r="AL71" s="41"/>
      <c r="AM71" s="41"/>
      <c r="AN71" s="40"/>
      <c r="AO71" s="43"/>
      <c r="AP71" s="41"/>
      <c r="AQ71" s="40"/>
      <c r="AR71" s="51"/>
      <c r="AS71" s="40"/>
      <c r="AT71" s="40"/>
      <c r="AU71" s="40"/>
      <c r="AV71" s="40"/>
      <c r="AW71" s="40"/>
      <c r="AX71" s="40"/>
      <c r="AY71" s="40"/>
      <c r="AZ71" s="40"/>
      <c r="BA71" s="40"/>
      <c r="BB71" s="40"/>
      <c r="BC71" s="40"/>
      <c r="BD71" s="40"/>
      <c r="BE71" s="40"/>
      <c r="BF71" s="40"/>
      <c r="BG71" s="40"/>
      <c r="BH71" s="40"/>
      <c r="BI71" s="57"/>
      <c r="BJ71" s="125"/>
      <c r="BK71" s="125"/>
    </row>
    <row r="72" spans="1:63" s="181" customFormat="1" ht="27" customHeight="1">
      <c r="A72" s="253" t="s">
        <v>8529</v>
      </c>
      <c r="B72" s="176">
        <v>44098</v>
      </c>
      <c r="C72" s="219">
        <v>15</v>
      </c>
      <c r="D72" s="173">
        <v>67</v>
      </c>
      <c r="E72" s="182" t="s">
        <v>4498</v>
      </c>
      <c r="F72" s="175">
        <v>4274176</v>
      </c>
      <c r="G72" s="174" t="s">
        <v>98</v>
      </c>
      <c r="H72" s="174" t="s">
        <v>1335</v>
      </c>
      <c r="I72" s="174" t="s">
        <v>69</v>
      </c>
      <c r="J72" s="1024" t="s">
        <v>70</v>
      </c>
      <c r="K72" s="174" t="s">
        <v>1335</v>
      </c>
      <c r="L72" s="182" t="s">
        <v>418</v>
      </c>
      <c r="M72" s="174"/>
      <c r="N72" s="297">
        <v>112194</v>
      </c>
      <c r="O72" s="172">
        <v>44133</v>
      </c>
      <c r="P72" s="171"/>
      <c r="Q72" s="171"/>
      <c r="R72" s="177" t="s">
        <v>8534</v>
      </c>
      <c r="S72" s="178">
        <v>44231</v>
      </c>
      <c r="T72" s="177" t="s">
        <v>8533</v>
      </c>
      <c r="U72" s="178">
        <v>44187</v>
      </c>
      <c r="V72" s="253" t="s">
        <v>8530</v>
      </c>
      <c r="W72" s="998" t="s">
        <v>8531</v>
      </c>
      <c r="X72" s="171" t="s">
        <v>8532</v>
      </c>
      <c r="Y72" s="179">
        <v>44169</v>
      </c>
      <c r="Z72" s="172">
        <v>44249</v>
      </c>
      <c r="AA72" s="174" t="s">
        <v>2672</v>
      </c>
      <c r="AB72" s="179">
        <v>44305</v>
      </c>
      <c r="AC72" s="171"/>
      <c r="AD72" s="171"/>
      <c r="AE72" s="171"/>
      <c r="AF72" s="171"/>
      <c r="AG72" s="171"/>
      <c r="AH72" s="171"/>
      <c r="AI72" s="171"/>
      <c r="AJ72" s="171"/>
      <c r="AK72" s="179"/>
      <c r="AL72" s="171"/>
      <c r="AM72" s="179"/>
      <c r="AN72" s="174">
        <v>101</v>
      </c>
      <c r="AO72" s="179">
        <v>44827</v>
      </c>
      <c r="AP72" s="171" t="s">
        <v>1156</v>
      </c>
      <c r="AQ72" s="174"/>
      <c r="AR72" s="172">
        <v>44651</v>
      </c>
      <c r="AS72" s="172">
        <v>44670</v>
      </c>
      <c r="AT72" s="174"/>
      <c r="AU72" s="174"/>
      <c r="AV72" s="174"/>
      <c r="AW72" s="174"/>
      <c r="AX72" s="174"/>
      <c r="AY72" s="174"/>
      <c r="AZ72" s="174"/>
      <c r="BA72" s="174"/>
      <c r="BB72" s="174"/>
      <c r="BC72" s="174"/>
      <c r="BD72" s="174"/>
      <c r="BE72" s="174"/>
      <c r="BF72" s="174"/>
      <c r="BG72" s="174"/>
      <c r="BH72" s="174"/>
      <c r="BI72" s="180"/>
      <c r="BJ72" s="846"/>
      <c r="BK72" s="846"/>
    </row>
    <row r="73" spans="1:63" s="1160" customFormat="1" ht="45" customHeight="1">
      <c r="A73" s="253" t="s">
        <v>8535</v>
      </c>
      <c r="B73" s="176">
        <v>44021</v>
      </c>
      <c r="C73" s="219">
        <v>16</v>
      </c>
      <c r="D73" s="254">
        <v>68</v>
      </c>
      <c r="E73" s="174" t="s">
        <v>8536</v>
      </c>
      <c r="F73" s="175" t="s">
        <v>8537</v>
      </c>
      <c r="G73" s="174" t="s">
        <v>108</v>
      </c>
      <c r="H73" s="174" t="s">
        <v>8538</v>
      </c>
      <c r="I73" s="174" t="s">
        <v>128</v>
      </c>
      <c r="J73" s="1024" t="s">
        <v>90</v>
      </c>
      <c r="K73" s="182" t="s">
        <v>8539</v>
      </c>
      <c r="L73" s="174" t="s">
        <v>427</v>
      </c>
      <c r="M73" s="174"/>
      <c r="N73" s="297">
        <v>377000</v>
      </c>
      <c r="O73" s="172">
        <v>44175</v>
      </c>
      <c r="P73" s="171"/>
      <c r="Q73" s="171"/>
      <c r="R73" s="177" t="s">
        <v>8544</v>
      </c>
      <c r="S73" s="179">
        <v>44194</v>
      </c>
      <c r="T73" s="171"/>
      <c r="U73" s="171"/>
      <c r="V73" s="253" t="s">
        <v>8540</v>
      </c>
      <c r="W73" s="998" t="s">
        <v>8541</v>
      </c>
      <c r="X73" s="171" t="s">
        <v>8542</v>
      </c>
      <c r="Y73" s="171" t="s">
        <v>8543</v>
      </c>
      <c r="Z73" s="176" t="s">
        <v>8545</v>
      </c>
      <c r="AA73" s="174" t="s">
        <v>8546</v>
      </c>
      <c r="AB73" s="179">
        <v>44342</v>
      </c>
      <c r="AC73" s="171"/>
      <c r="AD73" s="171"/>
      <c r="AE73" s="171"/>
      <c r="AF73" s="171"/>
      <c r="AG73" s="171"/>
      <c r="AH73" s="171"/>
      <c r="AI73" s="171"/>
      <c r="AJ73" s="253" t="s">
        <v>8547</v>
      </c>
      <c r="AK73" s="998" t="s">
        <v>8548</v>
      </c>
      <c r="AL73" s="253" t="s">
        <v>8549</v>
      </c>
      <c r="AM73" s="998" t="s">
        <v>8550</v>
      </c>
      <c r="AN73" s="174">
        <v>485</v>
      </c>
      <c r="AO73" s="179">
        <v>44712</v>
      </c>
      <c r="AP73" s="171" t="s">
        <v>1156</v>
      </c>
      <c r="AQ73" s="174"/>
      <c r="AR73" s="172">
        <v>44837</v>
      </c>
      <c r="AS73" s="172">
        <v>44853</v>
      </c>
      <c r="AT73" s="174"/>
      <c r="AU73" s="174"/>
      <c r="AV73" s="174"/>
      <c r="AW73" s="174"/>
      <c r="AX73" s="174"/>
      <c r="AY73" s="174"/>
      <c r="AZ73" s="174"/>
      <c r="BA73" s="174"/>
      <c r="BB73" s="174"/>
      <c r="BC73" s="174"/>
      <c r="BD73" s="174"/>
      <c r="BE73" s="174"/>
      <c r="BF73" s="174"/>
      <c r="BG73" s="174"/>
      <c r="BH73" s="174"/>
      <c r="BI73" s="180"/>
      <c r="BJ73" s="1159"/>
      <c r="BK73" s="1159"/>
    </row>
    <row r="74" spans="1:63" ht="30.75" customHeight="1">
      <c r="A74" s="33"/>
      <c r="B74" s="61"/>
      <c r="C74" s="219">
        <v>38</v>
      </c>
      <c r="D74" s="35"/>
      <c r="E74" s="40"/>
      <c r="F74" s="38"/>
      <c r="G74" s="40"/>
      <c r="H74" s="40"/>
      <c r="I74" s="40"/>
      <c r="J74" s="220"/>
      <c r="K74" s="40"/>
      <c r="L74" s="40"/>
      <c r="M74" s="40"/>
      <c r="N74" s="64"/>
      <c r="O74" s="51"/>
      <c r="P74" s="41"/>
      <c r="Q74" s="41"/>
      <c r="R74" s="44"/>
      <c r="S74" s="45"/>
      <c r="T74" s="41"/>
      <c r="U74" s="41"/>
      <c r="V74" s="41"/>
      <c r="W74" s="41"/>
      <c r="X74" s="41"/>
      <c r="Y74" s="41"/>
      <c r="Z74" s="51"/>
      <c r="AA74" s="40"/>
      <c r="AB74" s="43"/>
      <c r="AC74" s="41"/>
      <c r="AD74" s="41"/>
      <c r="AE74" s="41"/>
      <c r="AF74" s="41"/>
      <c r="AG74" s="41"/>
      <c r="AH74" s="41"/>
      <c r="AI74" s="41"/>
      <c r="AJ74" s="41"/>
      <c r="AK74" s="41"/>
      <c r="AL74" s="41"/>
      <c r="AM74" s="41"/>
      <c r="AN74" s="40"/>
      <c r="AO74" s="43"/>
      <c r="AP74" s="41"/>
      <c r="AQ74" s="40"/>
      <c r="AR74" s="51"/>
      <c r="AS74" s="40"/>
      <c r="AT74" s="40"/>
      <c r="AU74" s="40"/>
      <c r="AV74" s="40"/>
      <c r="AW74" s="40"/>
      <c r="AX74" s="40"/>
      <c r="AY74" s="40"/>
      <c r="AZ74" s="40"/>
      <c r="BA74" s="40"/>
      <c r="BB74" s="40"/>
      <c r="BC74" s="40"/>
      <c r="BD74" s="40"/>
      <c r="BE74" s="40"/>
      <c r="BF74" s="40"/>
      <c r="BG74" s="40"/>
      <c r="BH74" s="40"/>
      <c r="BI74" s="57"/>
    </row>
    <row r="75" spans="1:63" ht="40.5" customHeight="1">
      <c r="A75" s="33"/>
      <c r="B75" s="61"/>
      <c r="C75" s="222">
        <v>15</v>
      </c>
      <c r="D75" s="35"/>
      <c r="E75" s="40"/>
      <c r="F75" s="38"/>
      <c r="G75" s="40"/>
      <c r="H75" s="40"/>
      <c r="I75" s="40"/>
      <c r="J75" s="220"/>
      <c r="K75" s="40"/>
      <c r="L75" s="40"/>
      <c r="M75" s="40"/>
      <c r="N75" s="64"/>
      <c r="O75" s="51"/>
      <c r="P75" s="41"/>
      <c r="Q75" s="41"/>
      <c r="R75" s="44"/>
      <c r="S75" s="45"/>
      <c r="T75" s="41"/>
      <c r="U75" s="41"/>
      <c r="V75" s="41"/>
      <c r="W75" s="41"/>
      <c r="X75" s="41"/>
      <c r="Y75" s="41"/>
      <c r="Z75" s="51"/>
      <c r="AA75" s="40"/>
      <c r="AB75" s="43"/>
      <c r="AC75" s="41"/>
      <c r="AD75" s="41"/>
      <c r="AE75" s="41"/>
      <c r="AF75" s="41"/>
      <c r="AG75" s="41"/>
      <c r="AH75" s="41"/>
      <c r="AI75" s="41"/>
      <c r="AJ75" s="41"/>
      <c r="AK75" s="41"/>
      <c r="AL75" s="41"/>
      <c r="AM75" s="41"/>
      <c r="AN75" s="40"/>
      <c r="AO75" s="43"/>
      <c r="AP75" s="41"/>
      <c r="AQ75" s="40"/>
      <c r="AR75" s="51"/>
      <c r="AS75" s="40"/>
      <c r="AT75" s="40"/>
      <c r="AU75" s="40"/>
      <c r="AV75" s="40"/>
      <c r="AW75" s="40"/>
      <c r="AX75" s="40"/>
      <c r="AY75" s="40"/>
      <c r="AZ75" s="40"/>
      <c r="BA75" s="40"/>
      <c r="BB75" s="40"/>
      <c r="BC75" s="40"/>
      <c r="BD75" s="40"/>
      <c r="BE75" s="40"/>
      <c r="BF75" s="40"/>
      <c r="BG75" s="40"/>
      <c r="BH75" s="40"/>
      <c r="BI75" s="57"/>
    </row>
    <row r="76" spans="1:63" s="181" customFormat="1" ht="24.75" customHeight="1">
      <c r="A76" s="33"/>
      <c r="B76" s="61"/>
      <c r="C76" s="222">
        <v>15</v>
      </c>
      <c r="D76" s="35"/>
      <c r="E76" s="40"/>
      <c r="F76" s="38"/>
      <c r="G76" s="40"/>
      <c r="H76" s="40"/>
      <c r="I76" s="40"/>
      <c r="J76" s="220"/>
      <c r="K76" s="40"/>
      <c r="L76" s="40"/>
      <c r="M76" s="40"/>
      <c r="N76" s="64"/>
      <c r="O76" s="51"/>
      <c r="P76" s="41"/>
      <c r="Q76" s="41"/>
      <c r="R76" s="44"/>
      <c r="S76" s="45"/>
      <c r="T76" s="41"/>
      <c r="U76" s="41"/>
      <c r="V76" s="41"/>
      <c r="W76" s="41"/>
      <c r="X76" s="41"/>
      <c r="Y76" s="41"/>
      <c r="Z76" s="51"/>
      <c r="AA76" s="40"/>
      <c r="AB76" s="43"/>
      <c r="AC76" s="41"/>
      <c r="AD76" s="41"/>
      <c r="AE76" s="41"/>
      <c r="AF76" s="41"/>
      <c r="AG76" s="41"/>
      <c r="AH76" s="41"/>
      <c r="AI76" s="41"/>
      <c r="AJ76" s="41"/>
      <c r="AK76" s="43"/>
      <c r="AL76" s="41"/>
      <c r="AM76" s="41"/>
      <c r="AN76" s="40"/>
      <c r="AO76" s="43"/>
      <c r="AP76" s="41"/>
      <c r="AQ76" s="40"/>
      <c r="AR76" s="51"/>
      <c r="AS76" s="40"/>
      <c r="AT76" s="40"/>
      <c r="AU76" s="40"/>
      <c r="AV76" s="40"/>
      <c r="AW76" s="40"/>
      <c r="AX76" s="40"/>
      <c r="AY76" s="40"/>
      <c r="AZ76" s="40"/>
      <c r="BA76" s="40"/>
      <c r="BB76" s="40"/>
      <c r="BC76" s="40"/>
      <c r="BD76" s="40"/>
      <c r="BE76" s="40"/>
      <c r="BF76" s="40"/>
      <c r="BG76" s="40"/>
      <c r="BH76" s="40"/>
      <c r="BI76" s="57"/>
      <c r="BJ76" s="125"/>
      <c r="BK76" s="125"/>
    </row>
    <row r="77" spans="1:63" ht="21.75" customHeight="1">
      <c r="A77" s="33"/>
      <c r="B77" s="61"/>
      <c r="C77" s="222">
        <v>15</v>
      </c>
      <c r="D77" s="35"/>
      <c r="E77" s="40"/>
      <c r="F77" s="38"/>
      <c r="G77" s="40"/>
      <c r="H77" s="40"/>
      <c r="I77" s="40"/>
      <c r="J77" s="220"/>
      <c r="K77" s="40"/>
      <c r="L77" s="40"/>
      <c r="M77" s="40"/>
      <c r="N77" s="64"/>
      <c r="O77" s="51"/>
      <c r="P77" s="41"/>
      <c r="Q77" s="41"/>
      <c r="R77" s="44"/>
      <c r="S77" s="45"/>
      <c r="T77" s="41"/>
      <c r="U77" s="41"/>
      <c r="V77" s="41"/>
      <c r="W77" s="41"/>
      <c r="X77" s="41"/>
      <c r="Y77" s="41"/>
      <c r="Z77" s="51"/>
      <c r="AA77" s="40"/>
      <c r="AB77" s="43"/>
      <c r="AC77" s="41"/>
      <c r="AD77" s="41"/>
      <c r="AE77" s="41"/>
      <c r="AF77" s="41"/>
      <c r="AG77" s="41"/>
      <c r="AH77" s="41"/>
      <c r="AI77" s="41"/>
      <c r="AJ77" s="41"/>
      <c r="AK77" s="41"/>
      <c r="AL77" s="41"/>
      <c r="AM77" s="41"/>
      <c r="AN77" s="40"/>
      <c r="AO77" s="43"/>
      <c r="AP77" s="41"/>
      <c r="AQ77" s="40"/>
      <c r="AR77" s="51"/>
      <c r="AS77" s="40"/>
      <c r="AT77" s="40"/>
      <c r="AU77" s="40"/>
      <c r="AV77" s="40"/>
      <c r="AW77" s="40"/>
      <c r="AX77" s="40"/>
      <c r="AY77" s="40"/>
      <c r="AZ77" s="40"/>
      <c r="BA77" s="40"/>
      <c r="BB77" s="40"/>
      <c r="BC77" s="40"/>
      <c r="BD77" s="40"/>
      <c r="BE77" s="40"/>
      <c r="BF77" s="40"/>
      <c r="BG77" s="40"/>
      <c r="BH77" s="40"/>
      <c r="BI77" s="57"/>
    </row>
    <row r="78" spans="1:63" ht="28.5" customHeight="1">
      <c r="A78" s="33"/>
      <c r="B78" s="61"/>
      <c r="C78" s="219">
        <v>29</v>
      </c>
      <c r="D78" s="35"/>
      <c r="E78" s="40"/>
      <c r="F78" s="38"/>
      <c r="G78" s="40"/>
      <c r="H78" s="40"/>
      <c r="I78" s="40"/>
      <c r="J78" s="220"/>
      <c r="K78" s="40"/>
      <c r="L78" s="40"/>
      <c r="M78" s="40"/>
      <c r="N78" s="64"/>
      <c r="O78" s="51"/>
      <c r="P78" s="41"/>
      <c r="Q78" s="41"/>
      <c r="R78" s="44"/>
      <c r="S78" s="45"/>
      <c r="T78" s="41"/>
      <c r="U78" s="41"/>
      <c r="V78" s="41"/>
      <c r="W78" s="41"/>
      <c r="X78" s="41"/>
      <c r="Y78" s="41"/>
      <c r="Z78" s="51"/>
      <c r="AA78" s="40"/>
      <c r="AB78" s="43"/>
      <c r="AC78" s="41"/>
      <c r="AD78" s="41"/>
      <c r="AE78" s="41"/>
      <c r="AF78" s="41"/>
      <c r="AG78" s="41"/>
      <c r="AH78" s="41"/>
      <c r="AI78" s="41"/>
      <c r="AJ78" s="41"/>
      <c r="AK78" s="41"/>
      <c r="AL78" s="41"/>
      <c r="AM78" s="41"/>
      <c r="AN78" s="40"/>
      <c r="AO78" s="43"/>
      <c r="AP78" s="41"/>
      <c r="AQ78" s="40"/>
      <c r="AR78" s="51"/>
      <c r="AS78" s="40"/>
      <c r="AT78" s="40"/>
      <c r="AU78" s="40"/>
      <c r="AV78" s="40"/>
      <c r="AW78" s="40"/>
      <c r="AX78" s="40"/>
      <c r="AY78" s="40"/>
      <c r="AZ78" s="40"/>
      <c r="BA78" s="40"/>
      <c r="BB78" s="40"/>
      <c r="BC78" s="40"/>
      <c r="BD78" s="40"/>
      <c r="BE78" s="40"/>
      <c r="BF78" s="40"/>
      <c r="BG78" s="40"/>
      <c r="BH78" s="40"/>
      <c r="BI78" s="57"/>
    </row>
    <row r="79" spans="1:63" ht="35.25" customHeight="1">
      <c r="A79" s="41"/>
      <c r="B79" s="233"/>
      <c r="C79" s="219">
        <v>31</v>
      </c>
      <c r="D79" s="35"/>
      <c r="E79" s="40"/>
      <c r="F79" s="38"/>
      <c r="G79" s="40"/>
      <c r="H79" s="40"/>
      <c r="I79" s="40"/>
      <c r="J79" s="220"/>
      <c r="K79" s="40"/>
      <c r="L79" s="40"/>
      <c r="M79" s="40"/>
      <c r="N79" s="64"/>
      <c r="O79" s="51"/>
      <c r="P79" s="41"/>
      <c r="Q79" s="41"/>
      <c r="R79" s="44"/>
      <c r="S79" s="45"/>
      <c r="T79" s="41"/>
      <c r="U79" s="41"/>
      <c r="V79" s="41"/>
      <c r="W79" s="41"/>
      <c r="X79" s="41"/>
      <c r="Y79" s="41"/>
      <c r="Z79" s="51"/>
      <c r="AA79" s="40"/>
      <c r="AB79" s="43"/>
      <c r="AC79" s="41"/>
      <c r="AD79" s="41"/>
      <c r="AE79" s="41"/>
      <c r="AF79" s="41"/>
      <c r="AG79" s="41"/>
      <c r="AH79" s="41"/>
      <c r="AI79" s="41"/>
      <c r="AJ79" s="41"/>
      <c r="AK79" s="43"/>
      <c r="AL79" s="41"/>
      <c r="AM79" s="41"/>
      <c r="AN79" s="40"/>
      <c r="AO79" s="43"/>
      <c r="AP79" s="41"/>
      <c r="AQ79" s="40"/>
      <c r="AR79" s="51"/>
      <c r="AS79" s="40"/>
      <c r="AT79" s="40"/>
      <c r="AU79" s="40"/>
      <c r="AV79" s="40"/>
      <c r="AW79" s="40"/>
      <c r="AX79" s="40"/>
      <c r="AY79" s="40"/>
      <c r="AZ79" s="40"/>
      <c r="BA79" s="40"/>
      <c r="BB79" s="40"/>
      <c r="BC79" s="40"/>
      <c r="BD79" s="40"/>
      <c r="BE79" s="40"/>
      <c r="BF79" s="40"/>
      <c r="BG79" s="40"/>
      <c r="BH79" s="40"/>
      <c r="BI79" s="57"/>
    </row>
  </sheetData>
  <autoFilter ref="A4:BI4">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3" showButton="0"/>
    <filterColumn colId="15" showButton="0"/>
    <filterColumn colId="17" showButton="0"/>
    <filterColumn colId="18" showButton="0"/>
    <filterColumn colId="19" showButton="0"/>
    <filterColumn colId="21" showButton="0"/>
    <filterColumn colId="22" showButton="0"/>
    <filterColumn colId="23" showButton="0"/>
    <filterColumn colId="25"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5" showButton="0"/>
    <filterColumn colId="36" showButton="0"/>
    <filterColumn colId="37" showButton="0"/>
    <filterColumn colId="39" showButton="0"/>
    <filterColumn colId="40" showButton="0"/>
    <filterColumn colId="41" showButton="0"/>
    <filterColumn colId="42" showButton="0"/>
    <filterColumn colId="43" showButton="0"/>
    <filterColumn colId="45" showButton="0"/>
    <filterColumn colId="47" showButton="0"/>
    <filterColumn colId="48" showButton="0"/>
    <filterColumn colId="49" showButton="0"/>
    <filterColumn colId="51" showButton="0"/>
    <filterColumn colId="52" showButton="0"/>
    <filterColumn colId="53" showButton="0"/>
    <filterColumn colId="54" showButton="0"/>
    <filterColumn colId="55" showButton="0"/>
    <filterColumn colId="57" showButton="0"/>
    <filterColumn colId="58" showButton="0"/>
  </autoFilter>
  <mergeCells count="16">
    <mergeCell ref="BJ4:BJ5"/>
    <mergeCell ref="BK4:BK5"/>
    <mergeCell ref="AZ4:BE4"/>
    <mergeCell ref="BF4:BH4"/>
    <mergeCell ref="AT4:AU4"/>
    <mergeCell ref="AV4:AY4"/>
    <mergeCell ref="A1:B3"/>
    <mergeCell ref="D1:M3"/>
    <mergeCell ref="V4:Y4"/>
    <mergeCell ref="Z4:AI4"/>
    <mergeCell ref="AJ4:AM4"/>
    <mergeCell ref="AN4:AS4"/>
    <mergeCell ref="A4:L4"/>
    <mergeCell ref="N4:O4"/>
    <mergeCell ref="P4:Q4"/>
    <mergeCell ref="R4:U4"/>
  </mergeCells>
  <pageMargins left="0.7" right="0.7" top="0.75" bottom="0.75" header="0.3" footer="0.3"/>
  <pageSetup orientation="portrait" horizontalDpi="300" verticalDpi="300" r:id="rId1"/>
  <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24">
    <tabColor rgb="FF92D050"/>
  </sheetPr>
  <dimension ref="A1:BR117"/>
  <sheetViews>
    <sheetView zoomScaleNormal="100" workbookViewId="0">
      <pane ySplit="6" topLeftCell="A9" activePane="bottomLeft" state="frozen"/>
      <selection activeCell="A83" sqref="A83"/>
      <selection pane="bottomLeft" activeCell="E11" sqref="E11"/>
    </sheetView>
  </sheetViews>
  <sheetFormatPr baseColWidth="10" defaultRowHeight="15"/>
  <cols>
    <col min="1" max="1" width="17.5703125" style="73" customWidth="1"/>
    <col min="2" max="2" width="16.42578125" style="73" customWidth="1"/>
    <col min="3" max="3" width="11.5703125" style="74" bestFit="1" customWidth="1"/>
    <col min="4" max="4" width="20.5703125" style="74" bestFit="1" customWidth="1"/>
    <col min="5" max="5" width="43.5703125" style="74" bestFit="1" customWidth="1"/>
    <col min="6" max="6" width="16.5703125" style="73" customWidth="1"/>
    <col min="7" max="7" width="17.42578125" style="75" customWidth="1"/>
    <col min="8" max="8" width="19.5703125" style="73" customWidth="1"/>
    <col min="9" max="9" width="12.42578125" style="73" customWidth="1"/>
    <col min="10" max="10" width="20.5703125" style="73" customWidth="1"/>
    <col min="11" max="11" width="21.42578125" style="73" customWidth="1"/>
    <col min="12" max="12" width="26.42578125" style="73" customWidth="1"/>
    <col min="13" max="13" width="18.5703125" style="76" customWidth="1"/>
    <col min="14" max="14" width="15" style="76" customWidth="1"/>
    <col min="15" max="15" width="16.5703125" style="76" customWidth="1"/>
    <col min="16" max="16" width="20.5703125" style="76" customWidth="1"/>
    <col min="17" max="17" width="18.42578125" style="76" customWidth="1"/>
    <col min="18" max="18" width="9.5703125" style="76" customWidth="1"/>
    <col min="19" max="19" width="13.42578125" style="73" customWidth="1"/>
    <col min="20" max="20" width="12.5703125" style="73" customWidth="1"/>
    <col min="21" max="21" width="14.42578125" style="73" customWidth="1"/>
    <col min="22" max="22" width="15.42578125" style="73" customWidth="1"/>
    <col min="23" max="23" width="13.5703125" style="73" customWidth="1"/>
    <col min="24" max="24" width="22.5703125" style="73" customWidth="1"/>
    <col min="25" max="25" width="15.5703125" style="73" customWidth="1"/>
    <col min="26" max="26" width="16.5703125" style="73" customWidth="1"/>
    <col min="27" max="27" width="11.5703125" style="73" customWidth="1"/>
    <col min="28" max="28" width="24.5703125" style="73" customWidth="1"/>
    <col min="29" max="29" width="7.5703125" style="73" customWidth="1"/>
    <col min="30" max="30" width="6.42578125" style="73" customWidth="1"/>
    <col min="31" max="31" width="14.42578125" style="73" customWidth="1"/>
    <col min="32" max="33" width="14.5703125" style="73" customWidth="1"/>
    <col min="34" max="34" width="11.42578125" style="73" customWidth="1"/>
    <col min="35" max="35" width="10.42578125" style="73" customWidth="1"/>
    <col min="36" max="38" width="14.42578125" style="73" customWidth="1"/>
    <col min="39" max="39" width="9.5703125" style="73" customWidth="1"/>
    <col min="40" max="41" width="11.42578125" style="73"/>
    <col min="42" max="42" width="13.42578125" style="73" customWidth="1"/>
    <col min="43" max="43" width="12.5703125" style="73" customWidth="1"/>
    <col min="44" max="44" width="13.42578125" style="73" customWidth="1"/>
    <col min="45" max="45" width="12.42578125" style="73" customWidth="1"/>
    <col min="46" max="47" width="12.5703125" style="73" customWidth="1"/>
    <col min="48" max="49" width="14.5703125" style="73" customWidth="1"/>
    <col min="50" max="50" width="11.42578125" style="73"/>
    <col min="51" max="51" width="11.42578125" style="75"/>
    <col min="52" max="52" width="11.42578125" style="73"/>
    <col min="53" max="54" width="10" style="73" customWidth="1"/>
    <col min="55" max="55" width="13.42578125" style="73" customWidth="1"/>
    <col min="56" max="58" width="12.42578125" style="73" customWidth="1"/>
    <col min="59" max="59" width="16.42578125" style="73" customWidth="1"/>
    <col min="60" max="60" width="13.42578125" style="73" customWidth="1"/>
    <col min="61" max="61" width="13.5703125" style="73" customWidth="1"/>
    <col min="62" max="63" width="12" style="73" customWidth="1"/>
    <col min="64" max="64" width="13.42578125" style="73" customWidth="1"/>
    <col min="65" max="66" width="13" style="73" customWidth="1"/>
    <col min="67" max="67" width="14.42578125" style="73" customWidth="1"/>
    <col min="68" max="68" width="35.5703125" style="73" customWidth="1"/>
    <col min="69" max="69" width="15.42578125" style="125" customWidth="1"/>
    <col min="70" max="70" width="11.42578125" style="125"/>
  </cols>
  <sheetData>
    <row r="1" spans="1:70" ht="21" customHeight="1">
      <c r="A1" s="3421"/>
      <c r="B1" s="3422"/>
      <c r="C1" s="3435" t="s">
        <v>0</v>
      </c>
      <c r="D1" s="3436"/>
      <c r="E1" s="3436"/>
      <c r="F1" s="3436"/>
      <c r="G1" s="3436"/>
      <c r="H1" s="3436"/>
      <c r="I1" s="3436"/>
      <c r="J1" s="3436"/>
      <c r="K1" s="3436"/>
      <c r="L1" s="3436"/>
      <c r="M1" s="3436"/>
      <c r="N1" s="3436"/>
      <c r="O1" s="3436"/>
      <c r="P1" s="3436"/>
      <c r="Q1" s="3436"/>
      <c r="R1" s="3436"/>
      <c r="S1" s="3436"/>
      <c r="T1" s="3436"/>
      <c r="U1" s="3436"/>
      <c r="V1" s="3436"/>
      <c r="W1" s="3436"/>
      <c r="X1" s="3436"/>
      <c r="Y1" s="3436"/>
      <c r="Z1" s="3436"/>
      <c r="AA1" s="3436"/>
      <c r="AB1" s="3436"/>
      <c r="AC1" s="3436"/>
      <c r="AD1" s="3436"/>
      <c r="AE1" s="3436"/>
      <c r="AF1" s="3436"/>
      <c r="AG1" s="3436"/>
      <c r="AH1" s="3436"/>
      <c r="AI1" s="3436"/>
      <c r="AJ1" s="3436"/>
      <c r="AK1" s="3436"/>
      <c r="AL1" s="3436"/>
      <c r="AM1" s="3436"/>
      <c r="AN1" s="3436"/>
      <c r="AO1" s="3436"/>
      <c r="AP1" s="3436"/>
      <c r="AQ1" s="3436"/>
      <c r="AR1" s="3436"/>
      <c r="AS1" s="3436"/>
      <c r="AT1" s="3436"/>
      <c r="AU1" s="3436"/>
      <c r="AV1" s="3436"/>
      <c r="AW1" s="3436"/>
      <c r="AX1" s="3436"/>
      <c r="AY1" s="3436"/>
      <c r="AZ1" s="3436"/>
      <c r="BA1" s="3436"/>
      <c r="BB1" s="3436"/>
      <c r="BC1" s="3436"/>
      <c r="BD1" s="3436"/>
      <c r="BE1" s="3436"/>
      <c r="BF1" s="3436"/>
      <c r="BG1" s="3436"/>
      <c r="BH1" s="3436"/>
      <c r="BI1" s="3436"/>
      <c r="BJ1" s="3436"/>
      <c r="BK1" s="3436"/>
      <c r="BL1" s="3436"/>
      <c r="BM1" s="3436"/>
      <c r="BN1" s="1"/>
      <c r="BO1" s="2" t="s">
        <v>1</v>
      </c>
      <c r="BP1" s="851" t="s">
        <v>2</v>
      </c>
    </row>
    <row r="2" spans="1:70" ht="23.25" customHeight="1">
      <c r="A2" s="3423"/>
      <c r="B2" s="3424"/>
      <c r="C2" s="3437"/>
      <c r="D2" s="3438"/>
      <c r="E2" s="3438"/>
      <c r="F2" s="3438"/>
      <c r="G2" s="3438"/>
      <c r="H2" s="3438"/>
      <c r="I2" s="3438"/>
      <c r="J2" s="3438"/>
      <c r="K2" s="3438"/>
      <c r="L2" s="3438"/>
      <c r="M2" s="3438"/>
      <c r="N2" s="3438"/>
      <c r="O2" s="3438"/>
      <c r="P2" s="3438"/>
      <c r="Q2" s="3438"/>
      <c r="R2" s="3438"/>
      <c r="S2" s="3438"/>
      <c r="T2" s="3438"/>
      <c r="U2" s="3438"/>
      <c r="V2" s="3438"/>
      <c r="W2" s="3438"/>
      <c r="X2" s="3438"/>
      <c r="Y2" s="3438"/>
      <c r="Z2" s="3438"/>
      <c r="AA2" s="3438"/>
      <c r="AB2" s="3438"/>
      <c r="AC2" s="3438"/>
      <c r="AD2" s="3438"/>
      <c r="AE2" s="3438"/>
      <c r="AF2" s="3438"/>
      <c r="AG2" s="3438"/>
      <c r="AH2" s="3438"/>
      <c r="AI2" s="3438"/>
      <c r="AJ2" s="3438"/>
      <c r="AK2" s="3438"/>
      <c r="AL2" s="3438"/>
      <c r="AM2" s="3438"/>
      <c r="AN2" s="3438"/>
      <c r="AO2" s="3438"/>
      <c r="AP2" s="3438"/>
      <c r="AQ2" s="3438"/>
      <c r="AR2" s="3438"/>
      <c r="AS2" s="3438"/>
      <c r="AT2" s="3438"/>
      <c r="AU2" s="3438"/>
      <c r="AV2" s="3438"/>
      <c r="AW2" s="3438"/>
      <c r="AX2" s="3438"/>
      <c r="AY2" s="3438"/>
      <c r="AZ2" s="3438"/>
      <c r="BA2" s="3438"/>
      <c r="BB2" s="3438"/>
      <c r="BC2" s="3438"/>
      <c r="BD2" s="3438"/>
      <c r="BE2" s="3438"/>
      <c r="BF2" s="3438"/>
      <c r="BG2" s="3438"/>
      <c r="BH2" s="3438"/>
      <c r="BI2" s="3438"/>
      <c r="BJ2" s="3438"/>
      <c r="BK2" s="3438"/>
      <c r="BL2" s="3438"/>
      <c r="BM2" s="3438"/>
      <c r="BN2" s="4"/>
      <c r="BO2" s="5" t="s">
        <v>3</v>
      </c>
      <c r="BP2" s="835">
        <v>6</v>
      </c>
    </row>
    <row r="3" spans="1:70" ht="23.25" customHeight="1" thickBot="1">
      <c r="A3" s="3425"/>
      <c r="B3" s="3426"/>
      <c r="C3" s="3439"/>
      <c r="D3" s="3440"/>
      <c r="E3" s="3440"/>
      <c r="F3" s="3440"/>
      <c r="G3" s="3440"/>
      <c r="H3" s="3440"/>
      <c r="I3" s="3440"/>
      <c r="J3" s="3440"/>
      <c r="K3" s="3440"/>
      <c r="L3" s="3440"/>
      <c r="M3" s="3440"/>
      <c r="N3" s="3440"/>
      <c r="O3" s="3440"/>
      <c r="P3" s="3440"/>
      <c r="Q3" s="3440"/>
      <c r="R3" s="3440"/>
      <c r="S3" s="3440"/>
      <c r="T3" s="3440"/>
      <c r="U3" s="3440"/>
      <c r="V3" s="3440"/>
      <c r="W3" s="3440"/>
      <c r="X3" s="3440"/>
      <c r="Y3" s="3440"/>
      <c r="Z3" s="3440"/>
      <c r="AA3" s="3440"/>
      <c r="AB3" s="3440"/>
      <c r="AC3" s="3440"/>
      <c r="AD3" s="3440"/>
      <c r="AE3" s="3440"/>
      <c r="AF3" s="3440"/>
      <c r="AG3" s="3440"/>
      <c r="AH3" s="3440"/>
      <c r="AI3" s="3440"/>
      <c r="AJ3" s="3440"/>
      <c r="AK3" s="3440"/>
      <c r="AL3" s="3440"/>
      <c r="AM3" s="3440"/>
      <c r="AN3" s="3440"/>
      <c r="AO3" s="3440"/>
      <c r="AP3" s="3440"/>
      <c r="AQ3" s="3440"/>
      <c r="AR3" s="3440"/>
      <c r="AS3" s="3440"/>
      <c r="AT3" s="3440"/>
      <c r="AU3" s="3440"/>
      <c r="AV3" s="3440"/>
      <c r="AW3" s="3440"/>
      <c r="AX3" s="3440"/>
      <c r="AY3" s="3440"/>
      <c r="AZ3" s="3440"/>
      <c r="BA3" s="3440"/>
      <c r="BB3" s="3440"/>
      <c r="BC3" s="3440"/>
      <c r="BD3" s="3440"/>
      <c r="BE3" s="3440"/>
      <c r="BF3" s="3440"/>
      <c r="BG3" s="3440"/>
      <c r="BH3" s="3440"/>
      <c r="BI3" s="3440"/>
      <c r="BJ3" s="3440"/>
      <c r="BK3" s="3440"/>
      <c r="BL3" s="3440"/>
      <c r="BM3" s="3440"/>
      <c r="BN3" s="7"/>
      <c r="BO3" s="8" t="s">
        <v>4</v>
      </c>
      <c r="BP3" s="852">
        <v>44103</v>
      </c>
    </row>
    <row r="4" spans="1:70">
      <c r="A4" s="3441"/>
      <c r="B4" s="3442"/>
      <c r="C4" s="3442"/>
      <c r="D4" s="3442"/>
      <c r="E4" s="3442"/>
      <c r="F4" s="3442"/>
      <c r="G4" s="3442"/>
      <c r="H4" s="3442"/>
      <c r="I4" s="3442"/>
      <c r="J4" s="3442"/>
      <c r="K4" s="3442"/>
      <c r="L4" s="3442"/>
      <c r="M4" s="3442"/>
      <c r="N4" s="3442"/>
      <c r="O4" s="3442"/>
      <c r="P4" s="3442"/>
      <c r="Q4" s="3442"/>
      <c r="R4" s="3442"/>
      <c r="S4" s="3442"/>
      <c r="T4" s="3442"/>
      <c r="U4" s="3442"/>
      <c r="V4" s="3442"/>
      <c r="W4" s="3442"/>
      <c r="X4" s="3442"/>
      <c r="Y4" s="3442"/>
      <c r="Z4" s="3442"/>
      <c r="AA4" s="3442"/>
      <c r="AB4" s="3442"/>
      <c r="AC4" s="3442"/>
      <c r="AD4" s="3442"/>
      <c r="AE4" s="3442"/>
      <c r="AF4" s="3442"/>
      <c r="AG4" s="3442"/>
      <c r="AH4" s="3442"/>
      <c r="AI4" s="3442"/>
      <c r="AJ4" s="3442"/>
      <c r="AK4" s="3442"/>
      <c r="AL4" s="3442"/>
      <c r="AM4" s="3442"/>
      <c r="AN4" s="3442"/>
      <c r="AO4" s="3442"/>
      <c r="AP4" s="3442"/>
      <c r="AQ4" s="3442"/>
      <c r="AR4" s="3442"/>
      <c r="AS4" s="3442"/>
      <c r="AT4" s="3442"/>
      <c r="AU4" s="3442"/>
      <c r="AV4" s="3442"/>
      <c r="AW4" s="3442"/>
      <c r="AX4" s="3442"/>
      <c r="AY4" s="3442"/>
      <c r="AZ4" s="3442"/>
      <c r="BA4" s="3442"/>
      <c r="BB4" s="3442"/>
      <c r="BC4" s="3442"/>
      <c r="BD4" s="3442"/>
      <c r="BE4" s="3442"/>
      <c r="BF4" s="3442"/>
      <c r="BG4" s="3442"/>
      <c r="BH4" s="3442"/>
      <c r="BI4" s="3442"/>
      <c r="BJ4" s="3442"/>
      <c r="BK4" s="3442"/>
      <c r="BL4" s="3442"/>
      <c r="BM4" s="3442"/>
      <c r="BN4" s="3442"/>
      <c r="BO4" s="3442"/>
      <c r="BP4" s="3442"/>
    </row>
    <row r="5" spans="1:70">
      <c r="A5" s="3443" t="s">
        <v>5</v>
      </c>
      <c r="B5" s="3444"/>
      <c r="C5" s="3444"/>
      <c r="D5" s="3444"/>
      <c r="E5" s="3444"/>
      <c r="F5" s="3444"/>
      <c r="G5" s="3444"/>
      <c r="H5" s="3444"/>
      <c r="I5" s="3444"/>
      <c r="J5" s="3444"/>
      <c r="K5" s="3444"/>
      <c r="L5" s="3445"/>
      <c r="M5" s="3446" t="s">
        <v>6</v>
      </c>
      <c r="N5" s="3446"/>
      <c r="O5" s="3446"/>
      <c r="P5" s="3446"/>
      <c r="Q5" s="3446"/>
      <c r="R5" s="1049"/>
      <c r="S5" s="3447" t="s">
        <v>7</v>
      </c>
      <c r="T5" s="3447"/>
      <c r="U5" s="3448" t="s">
        <v>8</v>
      </c>
      <c r="V5" s="3449"/>
      <c r="W5" s="3449"/>
      <c r="X5" s="3450" t="s">
        <v>9</v>
      </c>
      <c r="Y5" s="3450"/>
      <c r="Z5" s="3450"/>
      <c r="AA5" s="3450"/>
      <c r="AB5" s="3450"/>
      <c r="AC5" s="3450"/>
      <c r="AD5" s="3450"/>
      <c r="AE5" s="3451" t="s">
        <v>6</v>
      </c>
      <c r="AF5" s="3451"/>
      <c r="AG5" s="3451"/>
      <c r="AH5" s="3451"/>
      <c r="AI5" s="3451"/>
      <c r="AJ5" s="3452" t="s">
        <v>10</v>
      </c>
      <c r="AK5" s="3453"/>
      <c r="AL5" s="3453"/>
      <c r="AM5" s="3453"/>
      <c r="AN5" s="3453"/>
      <c r="AO5" s="3453"/>
      <c r="AP5" s="3454"/>
      <c r="AQ5" s="3455" t="s">
        <v>11</v>
      </c>
      <c r="AR5" s="3456"/>
      <c r="AS5" s="3457" t="s">
        <v>12</v>
      </c>
      <c r="AT5" s="3458"/>
      <c r="AU5" s="3458"/>
      <c r="AV5" s="3458"/>
      <c r="AW5" s="3459"/>
      <c r="AX5" s="3460" t="s">
        <v>13</v>
      </c>
      <c r="AY5" s="3461"/>
      <c r="AZ5" s="3461"/>
      <c r="BA5" s="3461"/>
      <c r="BB5" s="3461"/>
      <c r="BC5" s="3461"/>
      <c r="BD5" s="3461"/>
      <c r="BE5" s="3461"/>
      <c r="BF5" s="3462"/>
      <c r="BG5" s="3432" t="s">
        <v>14</v>
      </c>
      <c r="BH5" s="3432"/>
      <c r="BI5" s="3432"/>
      <c r="BJ5" s="3432"/>
      <c r="BK5" s="3432"/>
      <c r="BL5" s="3432"/>
      <c r="BM5" s="3432"/>
      <c r="BN5" s="3432"/>
      <c r="BO5" s="3432"/>
      <c r="BP5" s="3433" t="s">
        <v>15</v>
      </c>
      <c r="BQ5" s="3392" t="s">
        <v>6754</v>
      </c>
      <c r="BR5" s="3392" t="s">
        <v>7509</v>
      </c>
    </row>
    <row r="6" spans="1:70" ht="51">
      <c r="A6" s="10" t="s">
        <v>16</v>
      </c>
      <c r="B6" s="11" t="s">
        <v>17</v>
      </c>
      <c r="C6" s="12" t="s">
        <v>18</v>
      </c>
      <c r="D6" s="12" t="s">
        <v>19</v>
      </c>
      <c r="E6" s="13" t="s">
        <v>20</v>
      </c>
      <c r="F6" s="13" t="s">
        <v>21</v>
      </c>
      <c r="G6" s="13" t="s">
        <v>22</v>
      </c>
      <c r="H6" s="13" t="s">
        <v>23</v>
      </c>
      <c r="I6" s="13" t="s">
        <v>24</v>
      </c>
      <c r="J6" s="13" t="s">
        <v>25</v>
      </c>
      <c r="K6" s="13" t="s">
        <v>26</v>
      </c>
      <c r="L6" s="13" t="s">
        <v>27</v>
      </c>
      <c r="M6" s="14" t="s">
        <v>28</v>
      </c>
      <c r="N6" s="14" t="s">
        <v>29</v>
      </c>
      <c r="O6" s="14" t="s">
        <v>30</v>
      </c>
      <c r="P6" s="14" t="s">
        <v>31</v>
      </c>
      <c r="Q6" s="14" t="s">
        <v>32</v>
      </c>
      <c r="R6" s="1048" t="s">
        <v>8142</v>
      </c>
      <c r="S6" s="15" t="s">
        <v>33</v>
      </c>
      <c r="T6" s="15" t="s">
        <v>34</v>
      </c>
      <c r="U6" s="16" t="s">
        <v>35</v>
      </c>
      <c r="V6" s="17" t="s">
        <v>36</v>
      </c>
      <c r="W6" s="17" t="s">
        <v>30</v>
      </c>
      <c r="X6" s="18" t="s">
        <v>37</v>
      </c>
      <c r="Y6" s="18" t="s">
        <v>38</v>
      </c>
      <c r="Z6" s="18" t="s">
        <v>39</v>
      </c>
      <c r="AA6" s="19" t="s">
        <v>40</v>
      </c>
      <c r="AB6" s="19" t="s">
        <v>41</v>
      </c>
      <c r="AC6" s="19" t="s">
        <v>42</v>
      </c>
      <c r="AD6" s="19" t="s">
        <v>43</v>
      </c>
      <c r="AE6" s="20" t="s">
        <v>44</v>
      </c>
      <c r="AF6" s="20" t="s">
        <v>45</v>
      </c>
      <c r="AG6" s="20" t="s">
        <v>30</v>
      </c>
      <c r="AH6" s="20" t="s">
        <v>31</v>
      </c>
      <c r="AI6" s="20" t="s">
        <v>32</v>
      </c>
      <c r="AJ6" s="21" t="s">
        <v>46</v>
      </c>
      <c r="AK6" s="22" t="s">
        <v>47</v>
      </c>
      <c r="AL6" s="22" t="s">
        <v>30</v>
      </c>
      <c r="AM6" s="23" t="s">
        <v>48</v>
      </c>
      <c r="AN6" s="23" t="s">
        <v>49</v>
      </c>
      <c r="AO6" s="23" t="s">
        <v>50</v>
      </c>
      <c r="AP6" s="23" t="s">
        <v>51</v>
      </c>
      <c r="AQ6" s="24" t="s">
        <v>52</v>
      </c>
      <c r="AR6" s="24" t="s">
        <v>53</v>
      </c>
      <c r="AS6" s="25" t="s">
        <v>46</v>
      </c>
      <c r="AT6" s="26" t="s">
        <v>47</v>
      </c>
      <c r="AU6" s="26" t="s">
        <v>30</v>
      </c>
      <c r="AV6" s="27" t="s">
        <v>54</v>
      </c>
      <c r="AW6" s="27" t="s">
        <v>50</v>
      </c>
      <c r="AX6" s="28" t="s">
        <v>52</v>
      </c>
      <c r="AY6" s="28" t="s">
        <v>53</v>
      </c>
      <c r="AZ6" s="28" t="s">
        <v>55</v>
      </c>
      <c r="BA6" s="28" t="s">
        <v>56</v>
      </c>
      <c r="BB6" s="28" t="s">
        <v>57</v>
      </c>
      <c r="BC6" s="29" t="s">
        <v>46</v>
      </c>
      <c r="BD6" s="29" t="s">
        <v>58</v>
      </c>
      <c r="BE6" s="29" t="s">
        <v>59</v>
      </c>
      <c r="BF6" s="14" t="s">
        <v>60</v>
      </c>
      <c r="BG6" s="30" t="s">
        <v>61</v>
      </c>
      <c r="BH6" s="30" t="s">
        <v>53</v>
      </c>
      <c r="BI6" s="30" t="s">
        <v>62</v>
      </c>
      <c r="BJ6" s="30" t="s">
        <v>63</v>
      </c>
      <c r="BK6" s="30" t="s">
        <v>38</v>
      </c>
      <c r="BL6" s="31" t="s">
        <v>46</v>
      </c>
      <c r="BM6" s="31" t="s">
        <v>47</v>
      </c>
      <c r="BN6" s="31" t="s">
        <v>30</v>
      </c>
      <c r="BO6" s="32" t="s">
        <v>60</v>
      </c>
      <c r="BP6" s="3434"/>
      <c r="BQ6" s="3392"/>
      <c r="BR6" s="3392"/>
    </row>
    <row r="7" spans="1:70" s="181" customFormat="1" ht="51.75" customHeight="1">
      <c r="A7" s="253" t="s">
        <v>8551</v>
      </c>
      <c r="B7" s="998">
        <v>44133</v>
      </c>
      <c r="C7" s="173" t="s">
        <v>64</v>
      </c>
      <c r="D7" s="1161" t="s">
        <v>65</v>
      </c>
      <c r="E7" s="1162" t="s">
        <v>66</v>
      </c>
      <c r="F7" s="175">
        <v>24155963</v>
      </c>
      <c r="G7" s="1163" t="s">
        <v>67</v>
      </c>
      <c r="H7" s="174" t="s">
        <v>68</v>
      </c>
      <c r="I7" s="171" t="s">
        <v>69</v>
      </c>
      <c r="J7" s="171" t="s">
        <v>70</v>
      </c>
      <c r="K7" s="171" t="s">
        <v>71</v>
      </c>
      <c r="L7" s="253" t="s">
        <v>72</v>
      </c>
      <c r="M7" s="171" t="s">
        <v>8552</v>
      </c>
      <c r="N7" s="998">
        <v>44146</v>
      </c>
      <c r="O7" s="171" t="s">
        <v>8553</v>
      </c>
      <c r="P7" s="171" t="s">
        <v>8554</v>
      </c>
      <c r="Q7" s="179">
        <v>44186</v>
      </c>
      <c r="R7" s="171">
        <v>1478</v>
      </c>
      <c r="S7" s="1164">
        <v>112194</v>
      </c>
      <c r="T7" s="179">
        <v>44186</v>
      </c>
      <c r="U7" s="1145" t="s">
        <v>8555</v>
      </c>
      <c r="V7" s="1139" t="s">
        <v>8556</v>
      </c>
      <c r="W7" s="178" t="s">
        <v>73</v>
      </c>
      <c r="X7" s="179">
        <v>44249</v>
      </c>
      <c r="Y7" s="171" t="s">
        <v>807</v>
      </c>
      <c r="Z7" s="179">
        <v>44312</v>
      </c>
      <c r="AA7" s="171"/>
      <c r="AB7" s="171"/>
      <c r="AC7" s="171"/>
      <c r="AD7" s="171"/>
      <c r="AE7" s="171"/>
      <c r="AF7" s="179"/>
      <c r="AG7" s="171"/>
      <c r="AH7" s="171"/>
      <c r="AI7" s="171"/>
      <c r="AJ7" s="171">
        <v>457</v>
      </c>
      <c r="AK7" s="179">
        <v>44348</v>
      </c>
      <c r="AL7" s="179" t="s">
        <v>8553</v>
      </c>
      <c r="AM7" s="171" t="s">
        <v>1156</v>
      </c>
      <c r="AN7" s="171"/>
      <c r="AO7" s="179">
        <v>44372</v>
      </c>
      <c r="AP7" s="172">
        <v>44389</v>
      </c>
      <c r="AQ7" s="174" t="s">
        <v>1153</v>
      </c>
      <c r="AR7" s="174" t="s">
        <v>1153</v>
      </c>
      <c r="AS7" s="174" t="s">
        <v>1153</v>
      </c>
      <c r="AT7" s="174" t="s">
        <v>1153</v>
      </c>
      <c r="AU7" s="174" t="s">
        <v>1153</v>
      </c>
      <c r="AV7" s="174" t="s">
        <v>1153</v>
      </c>
      <c r="AW7" s="174" t="s">
        <v>1153</v>
      </c>
      <c r="AX7" s="171"/>
      <c r="AY7" s="179"/>
      <c r="AZ7" s="171"/>
      <c r="BA7" s="179"/>
      <c r="BB7" s="171"/>
      <c r="BC7" s="171"/>
      <c r="BD7" s="171"/>
      <c r="BE7" s="171" t="s">
        <v>1153</v>
      </c>
      <c r="BF7" s="1165" t="s">
        <v>1153</v>
      </c>
      <c r="BG7" s="253" t="s">
        <v>11332</v>
      </c>
      <c r="BH7" s="2475">
        <v>45896</v>
      </c>
      <c r="BI7" s="2475">
        <v>45947</v>
      </c>
      <c r="BJ7" s="2475">
        <v>45959</v>
      </c>
      <c r="BK7" s="954" t="s">
        <v>11333</v>
      </c>
      <c r="BL7" s="954">
        <v>1358</v>
      </c>
      <c r="BM7" s="172">
        <v>45994</v>
      </c>
      <c r="BN7" s="174" t="s">
        <v>4704</v>
      </c>
      <c r="BO7" s="171" t="s">
        <v>1206</v>
      </c>
      <c r="BP7" s="255" t="s">
        <v>11308</v>
      </c>
      <c r="BQ7" s="846" t="s">
        <v>7270</v>
      </c>
      <c r="BR7" s="1023">
        <v>46010</v>
      </c>
    </row>
    <row r="8" spans="1:70" s="181" customFormat="1" ht="60" customHeight="1">
      <c r="A8" s="253" t="s">
        <v>8557</v>
      </c>
      <c r="B8" s="998">
        <v>44131</v>
      </c>
      <c r="C8" s="173" t="s">
        <v>74</v>
      </c>
      <c r="D8" s="1161" t="s">
        <v>75</v>
      </c>
      <c r="E8" s="1162" t="s">
        <v>76</v>
      </c>
      <c r="F8" s="175" t="s">
        <v>77</v>
      </c>
      <c r="G8" s="1163" t="s">
        <v>78</v>
      </c>
      <c r="H8" s="174" t="s">
        <v>79</v>
      </c>
      <c r="I8" s="171" t="s">
        <v>69</v>
      </c>
      <c r="J8" s="171" t="s">
        <v>70</v>
      </c>
      <c r="K8" s="171" t="s">
        <v>80</v>
      </c>
      <c r="L8" s="253" t="s">
        <v>72</v>
      </c>
      <c r="M8" s="253" t="s">
        <v>8559</v>
      </c>
      <c r="N8" s="998" t="s">
        <v>8558</v>
      </c>
      <c r="O8" s="171"/>
      <c r="P8" s="253" t="s">
        <v>8560</v>
      </c>
      <c r="Q8" s="998" t="s">
        <v>8561</v>
      </c>
      <c r="R8" s="171">
        <v>1610</v>
      </c>
      <c r="S8" s="1164">
        <v>157253</v>
      </c>
      <c r="T8" s="179">
        <v>44201</v>
      </c>
      <c r="U8" s="177" t="s">
        <v>81</v>
      </c>
      <c r="V8" s="178">
        <v>44229</v>
      </c>
      <c r="W8" s="178" t="s">
        <v>82</v>
      </c>
      <c r="X8" s="179">
        <v>44246</v>
      </c>
      <c r="Y8" s="171" t="s">
        <v>214</v>
      </c>
      <c r="Z8" s="179">
        <v>44418</v>
      </c>
      <c r="AA8" s="171"/>
      <c r="AB8" s="171"/>
      <c r="AC8" s="171"/>
      <c r="AD8" s="171"/>
      <c r="AE8" s="171">
        <v>413</v>
      </c>
      <c r="AF8" s="171" t="s">
        <v>8562</v>
      </c>
      <c r="AG8" s="171" t="s">
        <v>7823</v>
      </c>
      <c r="AH8" s="171" t="s">
        <v>8563</v>
      </c>
      <c r="AI8" s="179">
        <v>44322</v>
      </c>
      <c r="AJ8" s="171">
        <v>389</v>
      </c>
      <c r="AK8" s="179">
        <v>44345</v>
      </c>
      <c r="AL8" s="179"/>
      <c r="AM8" s="171" t="s">
        <v>1156</v>
      </c>
      <c r="AN8" s="171"/>
      <c r="AO8" s="179">
        <v>44343</v>
      </c>
      <c r="AP8" s="172">
        <v>44362</v>
      </c>
      <c r="AQ8" s="174"/>
      <c r="AR8" s="174"/>
      <c r="AS8" s="174"/>
      <c r="AT8" s="174"/>
      <c r="AU8" s="174"/>
      <c r="AV8" s="174"/>
      <c r="AW8" s="174"/>
      <c r="AX8" s="171"/>
      <c r="AY8" s="171"/>
      <c r="AZ8" s="171"/>
      <c r="BA8" s="171"/>
      <c r="BB8" s="171"/>
      <c r="BC8" s="171"/>
      <c r="BD8" s="171"/>
      <c r="BE8" s="171"/>
      <c r="BF8" s="1165"/>
      <c r="BG8" s="253"/>
      <c r="BH8" s="954"/>
      <c r="BI8" s="954"/>
      <c r="BJ8" s="954"/>
      <c r="BK8" s="954"/>
      <c r="BL8" s="954"/>
      <c r="BM8" s="174"/>
      <c r="BN8" s="174"/>
      <c r="BO8" s="174"/>
      <c r="BP8" s="255"/>
      <c r="BQ8" s="846"/>
      <c r="BR8" s="846"/>
    </row>
    <row r="9" spans="1:70" s="181" customFormat="1" ht="30.75" customHeight="1">
      <c r="A9" s="253" t="s">
        <v>83</v>
      </c>
      <c r="B9" s="998" t="s">
        <v>84</v>
      </c>
      <c r="C9" s="173" t="s">
        <v>85</v>
      </c>
      <c r="D9" s="1161" t="s">
        <v>86</v>
      </c>
      <c r="E9" s="1162" t="s">
        <v>87</v>
      </c>
      <c r="F9" s="175">
        <v>19209628</v>
      </c>
      <c r="G9" s="1163" t="s">
        <v>88</v>
      </c>
      <c r="H9" s="174" t="s">
        <v>89</v>
      </c>
      <c r="I9" s="171" t="s">
        <v>69</v>
      </c>
      <c r="J9" s="171" t="s">
        <v>90</v>
      </c>
      <c r="K9" s="171" t="s">
        <v>91</v>
      </c>
      <c r="L9" s="253" t="s">
        <v>92</v>
      </c>
      <c r="M9" s="171"/>
      <c r="N9" s="171"/>
      <c r="O9" s="171"/>
      <c r="P9" s="171"/>
      <c r="Q9" s="171"/>
      <c r="R9" s="171"/>
      <c r="S9" s="1164">
        <v>112194</v>
      </c>
      <c r="T9" s="179">
        <v>44182</v>
      </c>
      <c r="U9" s="177" t="s">
        <v>93</v>
      </c>
      <c r="V9" s="178">
        <v>44232</v>
      </c>
      <c r="W9" s="178" t="s">
        <v>82</v>
      </c>
      <c r="X9" s="179"/>
      <c r="Y9" s="171"/>
      <c r="Z9" s="179"/>
      <c r="AA9" s="171"/>
      <c r="AB9" s="171"/>
      <c r="AC9" s="171"/>
      <c r="AD9" s="171"/>
      <c r="AE9" s="171"/>
      <c r="AF9" s="171"/>
      <c r="AG9" s="171"/>
      <c r="AH9" s="171"/>
      <c r="AI9" s="171"/>
      <c r="AJ9" s="171">
        <v>537</v>
      </c>
      <c r="AK9" s="179">
        <v>44364</v>
      </c>
      <c r="AL9" s="179"/>
      <c r="AM9" s="171" t="s">
        <v>3817</v>
      </c>
      <c r="AN9" s="171"/>
      <c r="AO9" s="179">
        <v>44368</v>
      </c>
      <c r="AP9" s="174"/>
      <c r="AQ9" s="174"/>
      <c r="AR9" s="174"/>
      <c r="AS9" s="174"/>
      <c r="AT9" s="174"/>
      <c r="AU9" s="174"/>
      <c r="AV9" s="174"/>
      <c r="AW9" s="174"/>
      <c r="AX9" s="171"/>
      <c r="AY9" s="171"/>
      <c r="AZ9" s="171"/>
      <c r="BA9" s="171"/>
      <c r="BB9" s="171"/>
      <c r="BC9" s="171"/>
      <c r="BD9" s="171"/>
      <c r="BE9" s="171"/>
      <c r="BF9" s="1165"/>
      <c r="BG9" s="253"/>
      <c r="BH9" s="954"/>
      <c r="BI9" s="954"/>
      <c r="BJ9" s="954"/>
      <c r="BK9" s="954"/>
      <c r="BL9" s="954"/>
      <c r="BM9" s="174"/>
      <c r="BN9" s="174"/>
      <c r="BO9" s="174"/>
      <c r="BP9" s="255"/>
      <c r="BQ9" s="846"/>
      <c r="BR9" s="846"/>
    </row>
    <row r="10" spans="1:70" s="1160" customFormat="1" ht="26.25" customHeight="1">
      <c r="A10" s="253" t="s">
        <v>94</v>
      </c>
      <c r="B10" s="998">
        <v>44216</v>
      </c>
      <c r="C10" s="254" t="s">
        <v>95</v>
      </c>
      <c r="D10" s="953" t="s">
        <v>96</v>
      </c>
      <c r="E10" s="1162" t="s">
        <v>97</v>
      </c>
      <c r="F10" s="175">
        <v>24155991</v>
      </c>
      <c r="G10" s="1163" t="s">
        <v>98</v>
      </c>
      <c r="H10" s="174" t="s">
        <v>99</v>
      </c>
      <c r="I10" s="171" t="s">
        <v>69</v>
      </c>
      <c r="J10" s="171" t="s">
        <v>90</v>
      </c>
      <c r="K10" s="171" t="s">
        <v>100</v>
      </c>
      <c r="L10" s="253" t="s">
        <v>101</v>
      </c>
      <c r="M10" s="171"/>
      <c r="N10" s="171"/>
      <c r="O10" s="171"/>
      <c r="P10" s="171"/>
      <c r="Q10" s="171"/>
      <c r="R10" s="171"/>
      <c r="S10" s="1164">
        <v>112194</v>
      </c>
      <c r="T10" s="179">
        <v>44215</v>
      </c>
      <c r="U10" s="177" t="s">
        <v>102</v>
      </c>
      <c r="V10" s="179">
        <v>44232</v>
      </c>
      <c r="W10" s="179" t="s">
        <v>82</v>
      </c>
      <c r="X10" s="179"/>
      <c r="Y10" s="171"/>
      <c r="Z10" s="179"/>
      <c r="AA10" s="171"/>
      <c r="AB10" s="171"/>
      <c r="AC10" s="171"/>
      <c r="AD10" s="171"/>
      <c r="AE10" s="253"/>
      <c r="AF10" s="179"/>
      <c r="AG10" s="179"/>
      <c r="AH10" s="253"/>
      <c r="AI10" s="171"/>
      <c r="AJ10" s="171">
        <v>948</v>
      </c>
      <c r="AK10" s="179">
        <v>44418</v>
      </c>
      <c r="AL10" s="179"/>
      <c r="AM10" s="171" t="s">
        <v>3817</v>
      </c>
      <c r="AN10" s="171"/>
      <c r="AO10" s="179">
        <v>44426</v>
      </c>
      <c r="AP10" s="172">
        <v>44441</v>
      </c>
      <c r="AQ10" s="174"/>
      <c r="AR10" s="174"/>
      <c r="AS10" s="174"/>
      <c r="AT10" s="174"/>
      <c r="AU10" s="174"/>
      <c r="AV10" s="174"/>
      <c r="AW10" s="174"/>
      <c r="AX10" s="171"/>
      <c r="AY10" s="171"/>
      <c r="AZ10" s="171"/>
      <c r="BA10" s="171"/>
      <c r="BB10" s="171"/>
      <c r="BC10" s="171"/>
      <c r="BD10" s="171"/>
      <c r="BE10" s="171"/>
      <c r="BF10" s="1165"/>
      <c r="BG10" s="171"/>
      <c r="BH10" s="1167"/>
      <c r="BI10" s="1167"/>
      <c r="BJ10" s="1167"/>
      <c r="BK10" s="1167"/>
      <c r="BL10" s="1167"/>
      <c r="BM10" s="174"/>
      <c r="BN10" s="174"/>
      <c r="BO10" s="174"/>
      <c r="BP10" s="180"/>
      <c r="BQ10" s="1159"/>
      <c r="BR10" s="1159"/>
    </row>
    <row r="11" spans="1:70" s="181" customFormat="1" ht="51">
      <c r="A11" s="253" t="s">
        <v>103</v>
      </c>
      <c r="B11" s="998" t="s">
        <v>104</v>
      </c>
      <c r="C11" s="173" t="s">
        <v>105</v>
      </c>
      <c r="D11" s="1161" t="s">
        <v>106</v>
      </c>
      <c r="E11" s="1162" t="s">
        <v>107</v>
      </c>
      <c r="F11" s="175">
        <v>6775682</v>
      </c>
      <c r="G11" s="1163" t="s">
        <v>108</v>
      </c>
      <c r="H11" s="174" t="s">
        <v>109</v>
      </c>
      <c r="I11" s="171" t="s">
        <v>69</v>
      </c>
      <c r="J11" s="171" t="s">
        <v>110</v>
      </c>
      <c r="K11" s="171" t="s">
        <v>111</v>
      </c>
      <c r="L11" s="253" t="s">
        <v>112</v>
      </c>
      <c r="M11" s="171"/>
      <c r="N11" s="171"/>
      <c r="O11" s="171"/>
      <c r="P11" s="171"/>
      <c r="Q11" s="171"/>
      <c r="R11" s="171"/>
      <c r="S11" s="1164">
        <v>112194</v>
      </c>
      <c r="T11" s="179">
        <v>44193</v>
      </c>
      <c r="U11" s="177"/>
      <c r="V11" s="178"/>
      <c r="W11" s="178"/>
      <c r="X11" s="179"/>
      <c r="Y11" s="171"/>
      <c r="Z11" s="179"/>
      <c r="AA11" s="171"/>
      <c r="AB11" s="171"/>
      <c r="AC11" s="171"/>
      <c r="AD11" s="171"/>
      <c r="AE11" s="171"/>
      <c r="AF11" s="179"/>
      <c r="AG11" s="179"/>
      <c r="AH11" s="171"/>
      <c r="AI11" s="179"/>
      <c r="AJ11" s="171">
        <v>620</v>
      </c>
      <c r="AK11" s="179">
        <v>44375</v>
      </c>
      <c r="AL11" s="179"/>
      <c r="AM11" s="171" t="s">
        <v>3817</v>
      </c>
      <c r="AN11" s="171"/>
      <c r="AO11" s="179">
        <v>44375</v>
      </c>
      <c r="AP11" s="172">
        <v>44389</v>
      </c>
      <c r="AQ11" s="174" t="s">
        <v>987</v>
      </c>
      <c r="AR11" s="174" t="s">
        <v>987</v>
      </c>
      <c r="AS11" s="174" t="s">
        <v>987</v>
      </c>
      <c r="AT11" s="174" t="s">
        <v>987</v>
      </c>
      <c r="AU11" s="174" t="s">
        <v>987</v>
      </c>
      <c r="AV11" s="174" t="s">
        <v>987</v>
      </c>
      <c r="AW11" s="174" t="s">
        <v>987</v>
      </c>
      <c r="AX11" s="253" t="s">
        <v>10733</v>
      </c>
      <c r="AY11" s="998" t="s">
        <v>10734</v>
      </c>
      <c r="AZ11" s="171" t="s">
        <v>987</v>
      </c>
      <c r="BA11" s="171" t="s">
        <v>987</v>
      </c>
      <c r="BB11" s="171" t="s">
        <v>987</v>
      </c>
      <c r="BC11" s="171" t="s">
        <v>10731</v>
      </c>
      <c r="BD11" s="179">
        <v>45502</v>
      </c>
      <c r="BE11" s="171" t="s">
        <v>10732</v>
      </c>
      <c r="BF11" s="1165" t="s">
        <v>1206</v>
      </c>
      <c r="BG11" s="253" t="s">
        <v>987</v>
      </c>
      <c r="BH11" s="253" t="s">
        <v>987</v>
      </c>
      <c r="BI11" s="253" t="s">
        <v>987</v>
      </c>
      <c r="BJ11" s="253" t="s">
        <v>987</v>
      </c>
      <c r="BK11" s="253" t="s">
        <v>987</v>
      </c>
      <c r="BL11" s="253" t="s">
        <v>987</v>
      </c>
      <c r="BM11" s="253" t="s">
        <v>987</v>
      </c>
      <c r="BN11" s="253" t="s">
        <v>987</v>
      </c>
      <c r="BO11" s="253" t="s">
        <v>987</v>
      </c>
      <c r="BP11" s="255" t="s">
        <v>10735</v>
      </c>
      <c r="BQ11" s="846" t="s">
        <v>4704</v>
      </c>
      <c r="BR11" s="1023">
        <v>45946</v>
      </c>
    </row>
    <row r="12" spans="1:70" s="181" customFormat="1" ht="32.25" customHeight="1">
      <c r="A12" s="253" t="s">
        <v>113</v>
      </c>
      <c r="B12" s="998" t="s">
        <v>114</v>
      </c>
      <c r="C12" s="173" t="s">
        <v>115</v>
      </c>
      <c r="D12" s="1161" t="s">
        <v>116</v>
      </c>
      <c r="E12" s="1162" t="s">
        <v>117</v>
      </c>
      <c r="F12" s="175">
        <v>23823809</v>
      </c>
      <c r="G12" s="1163" t="s">
        <v>118</v>
      </c>
      <c r="H12" s="174" t="s">
        <v>119</v>
      </c>
      <c r="I12" s="171" t="s">
        <v>69</v>
      </c>
      <c r="J12" s="171" t="s">
        <v>70</v>
      </c>
      <c r="K12" s="171" t="s">
        <v>100</v>
      </c>
      <c r="L12" s="253" t="s">
        <v>120</v>
      </c>
      <c r="M12" s="171"/>
      <c r="N12" s="171"/>
      <c r="O12" s="171"/>
      <c r="P12" s="171"/>
      <c r="Q12" s="171"/>
      <c r="R12" s="171"/>
      <c r="S12" s="1164">
        <v>228460</v>
      </c>
      <c r="T12" s="179">
        <v>44238</v>
      </c>
      <c r="U12" s="177" t="s">
        <v>8741</v>
      </c>
      <c r="V12" s="178">
        <v>44253</v>
      </c>
      <c r="W12" s="178" t="s">
        <v>82</v>
      </c>
      <c r="X12" s="179">
        <v>44272</v>
      </c>
      <c r="Y12" s="171" t="s">
        <v>8742</v>
      </c>
      <c r="Z12" s="179">
        <v>44342</v>
      </c>
      <c r="AA12" s="171"/>
      <c r="AB12" s="171"/>
      <c r="AC12" s="171"/>
      <c r="AD12" s="171"/>
      <c r="AE12" s="171"/>
      <c r="AF12" s="171"/>
      <c r="AG12" s="171"/>
      <c r="AH12" s="171"/>
      <c r="AI12" s="171"/>
      <c r="AJ12" s="171">
        <v>1266</v>
      </c>
      <c r="AK12" s="179">
        <v>44452</v>
      </c>
      <c r="AL12" s="172" t="s">
        <v>8038</v>
      </c>
      <c r="AM12" s="171" t="s">
        <v>1156</v>
      </c>
      <c r="AN12" s="171" t="s">
        <v>4831</v>
      </c>
      <c r="AO12" s="179">
        <v>44453</v>
      </c>
      <c r="AP12" s="172">
        <v>44468</v>
      </c>
      <c r="AQ12" s="174"/>
      <c r="AR12" s="174"/>
      <c r="AS12" s="174"/>
      <c r="AT12" s="174"/>
      <c r="AU12" s="174"/>
      <c r="AV12" s="174"/>
      <c r="AW12" s="174"/>
      <c r="AX12" s="171" t="s">
        <v>8743</v>
      </c>
      <c r="AY12" s="179">
        <v>45545</v>
      </c>
      <c r="AZ12" s="171"/>
      <c r="BA12" s="171"/>
      <c r="BB12" s="171"/>
      <c r="BC12" s="179">
        <v>73</v>
      </c>
      <c r="BD12" s="179">
        <v>45727</v>
      </c>
      <c r="BE12" s="171" t="s">
        <v>1986</v>
      </c>
      <c r="BF12" s="1165" t="s">
        <v>1206</v>
      </c>
      <c r="BG12" s="172" t="s">
        <v>1153</v>
      </c>
      <c r="BH12" s="172" t="s">
        <v>1153</v>
      </c>
      <c r="BI12" s="172" t="s">
        <v>1153</v>
      </c>
      <c r="BJ12" s="172" t="s">
        <v>1153</v>
      </c>
      <c r="BK12" s="172" t="s">
        <v>1153</v>
      </c>
      <c r="BL12" s="172" t="s">
        <v>1153</v>
      </c>
      <c r="BM12" s="172" t="s">
        <v>1153</v>
      </c>
      <c r="BN12" s="172" t="s">
        <v>1153</v>
      </c>
      <c r="BO12" s="172" t="s">
        <v>1153</v>
      </c>
      <c r="BP12" s="255" t="s">
        <v>8744</v>
      </c>
      <c r="BQ12" s="846" t="s">
        <v>1986</v>
      </c>
      <c r="BR12" s="1023">
        <v>45733</v>
      </c>
    </row>
    <row r="13" spans="1:70" s="181" customFormat="1" ht="25.5">
      <c r="A13" s="253" t="s">
        <v>121</v>
      </c>
      <c r="B13" s="998" t="s">
        <v>122</v>
      </c>
      <c r="C13" s="173" t="s">
        <v>123</v>
      </c>
      <c r="D13" s="953" t="s">
        <v>124</v>
      </c>
      <c r="E13" s="1162" t="s">
        <v>125</v>
      </c>
      <c r="F13" s="175">
        <v>41690366</v>
      </c>
      <c r="G13" s="1163" t="s">
        <v>126</v>
      </c>
      <c r="H13" s="174" t="s">
        <v>127</v>
      </c>
      <c r="I13" s="171" t="s">
        <v>128</v>
      </c>
      <c r="J13" s="171" t="s">
        <v>129</v>
      </c>
      <c r="K13" s="171" t="s">
        <v>130</v>
      </c>
      <c r="L13" s="253" t="s">
        <v>131</v>
      </c>
      <c r="M13" s="171" t="s">
        <v>132</v>
      </c>
      <c r="N13" s="179">
        <v>44236</v>
      </c>
      <c r="O13" s="171" t="s">
        <v>133</v>
      </c>
      <c r="P13" s="171" t="s">
        <v>134</v>
      </c>
      <c r="Q13" s="179">
        <v>44214</v>
      </c>
      <c r="R13" s="171">
        <v>1626</v>
      </c>
      <c r="S13" s="1164">
        <v>114001</v>
      </c>
      <c r="T13" s="179">
        <v>44244</v>
      </c>
      <c r="U13" s="179"/>
      <c r="V13" s="177"/>
      <c r="W13" s="178"/>
      <c r="X13" s="178"/>
      <c r="Y13" s="179"/>
      <c r="Z13" s="171"/>
      <c r="AA13" s="179"/>
      <c r="AB13" s="171"/>
      <c r="AC13" s="171"/>
      <c r="AD13" s="171"/>
      <c r="AE13" s="171"/>
      <c r="AF13" s="179"/>
      <c r="AG13" s="179"/>
      <c r="AH13" s="171"/>
      <c r="AI13" s="171"/>
      <c r="AJ13" s="171">
        <v>1267</v>
      </c>
      <c r="AK13" s="179">
        <v>44452</v>
      </c>
      <c r="AL13" s="171"/>
      <c r="AM13" s="171" t="s">
        <v>3817</v>
      </c>
      <c r="AN13" s="171"/>
      <c r="AO13" s="179">
        <v>44453</v>
      </c>
      <c r="AP13" s="172">
        <v>44458</v>
      </c>
      <c r="AQ13" s="174"/>
      <c r="AR13" s="174"/>
      <c r="AS13" s="174"/>
      <c r="AT13" s="174"/>
      <c r="AU13" s="174"/>
      <c r="AV13" s="174"/>
      <c r="AW13" s="174"/>
      <c r="AX13" s="171"/>
      <c r="AY13" s="171"/>
      <c r="AZ13" s="171"/>
      <c r="BA13" s="171"/>
      <c r="BB13" s="171"/>
      <c r="BC13" s="171"/>
      <c r="BD13" s="171"/>
      <c r="BE13" s="171"/>
      <c r="BF13" s="1165"/>
      <c r="BG13" s="253"/>
      <c r="BH13" s="954"/>
      <c r="BI13" s="954"/>
      <c r="BJ13" s="954"/>
      <c r="BK13" s="954"/>
      <c r="BL13" s="954"/>
      <c r="BM13" s="174"/>
      <c r="BN13" s="174"/>
      <c r="BO13" s="174"/>
      <c r="BP13" s="255"/>
      <c r="BQ13" s="846"/>
      <c r="BR13" s="846"/>
    </row>
    <row r="14" spans="1:70" s="181" customFormat="1" ht="76.5">
      <c r="A14" s="253" t="s">
        <v>135</v>
      </c>
      <c r="B14" s="998" t="s">
        <v>136</v>
      </c>
      <c r="C14" s="173" t="s">
        <v>137</v>
      </c>
      <c r="D14" s="953" t="s">
        <v>138</v>
      </c>
      <c r="E14" s="1168" t="s">
        <v>139</v>
      </c>
      <c r="F14" s="175">
        <v>79422327</v>
      </c>
      <c r="G14" s="1163" t="s">
        <v>140</v>
      </c>
      <c r="H14" s="182" t="s">
        <v>141</v>
      </c>
      <c r="I14" s="171" t="s">
        <v>69</v>
      </c>
      <c r="J14" s="171" t="s">
        <v>142</v>
      </c>
      <c r="K14" s="171" t="s">
        <v>143</v>
      </c>
      <c r="L14" s="253" t="s">
        <v>120</v>
      </c>
      <c r="M14" s="253" t="s">
        <v>144</v>
      </c>
      <c r="N14" s="253" t="s">
        <v>145</v>
      </c>
      <c r="O14" s="253" t="s">
        <v>146</v>
      </c>
      <c r="P14" s="171" t="s">
        <v>147</v>
      </c>
      <c r="Q14" s="179">
        <v>44250</v>
      </c>
      <c r="R14" s="171">
        <v>1629</v>
      </c>
      <c r="S14" s="1164">
        <v>114001</v>
      </c>
      <c r="T14" s="179">
        <v>173</v>
      </c>
      <c r="U14" s="179"/>
      <c r="V14" s="177" t="s">
        <v>4788</v>
      </c>
      <c r="W14" s="178" t="s">
        <v>82</v>
      </c>
      <c r="X14" s="178">
        <v>44286</v>
      </c>
      <c r="Y14" s="179" t="s">
        <v>807</v>
      </c>
      <c r="Z14" s="179">
        <v>44342</v>
      </c>
      <c r="AA14" s="179"/>
      <c r="AB14" s="171"/>
      <c r="AC14" s="171" t="s">
        <v>4789</v>
      </c>
      <c r="AD14" s="171"/>
      <c r="AE14" s="171"/>
      <c r="AF14" s="179"/>
      <c r="AG14" s="179"/>
      <c r="AH14" s="171"/>
      <c r="AI14" s="171"/>
      <c r="AJ14" s="171">
        <v>1253</v>
      </c>
      <c r="AK14" s="179">
        <v>44452</v>
      </c>
      <c r="AL14" s="179" t="s">
        <v>82</v>
      </c>
      <c r="AM14" s="171" t="s">
        <v>1156</v>
      </c>
      <c r="AN14" s="171"/>
      <c r="AO14" s="179">
        <v>44452</v>
      </c>
      <c r="AP14" s="174"/>
      <c r="AQ14" s="174" t="s">
        <v>4790</v>
      </c>
      <c r="AR14" s="172">
        <v>44466</v>
      </c>
      <c r="AS14" s="174">
        <v>1944</v>
      </c>
      <c r="AT14" s="172">
        <v>44559</v>
      </c>
      <c r="AU14" s="174" t="s">
        <v>1762</v>
      </c>
      <c r="AV14" s="174" t="s">
        <v>4791</v>
      </c>
      <c r="AW14" s="172">
        <v>44560</v>
      </c>
      <c r="AX14" s="171"/>
      <c r="AY14" s="171" t="s">
        <v>4792</v>
      </c>
      <c r="AZ14" s="171"/>
      <c r="BA14" s="171"/>
      <c r="BB14" s="171"/>
      <c r="BC14" s="171">
        <v>460</v>
      </c>
      <c r="BD14" s="179">
        <v>45464</v>
      </c>
      <c r="BE14" s="171" t="s">
        <v>4704</v>
      </c>
      <c r="BF14" s="1165" t="s">
        <v>4793</v>
      </c>
      <c r="BG14" s="253"/>
      <c r="BH14" s="954"/>
      <c r="BI14" s="954"/>
      <c r="BJ14" s="954"/>
      <c r="BK14" s="954"/>
      <c r="BL14" s="954"/>
      <c r="BM14" s="174"/>
      <c r="BN14" s="174"/>
      <c r="BO14" s="174"/>
      <c r="BP14" s="255"/>
      <c r="BQ14" s="846"/>
      <c r="BR14" s="846"/>
    </row>
    <row r="15" spans="1:70" s="181" customFormat="1" ht="51">
      <c r="A15" s="253" t="s">
        <v>148</v>
      </c>
      <c r="B15" s="998" t="s">
        <v>149</v>
      </c>
      <c r="C15" s="173" t="s">
        <v>150</v>
      </c>
      <c r="D15" s="953" t="s">
        <v>151</v>
      </c>
      <c r="E15" s="1162" t="s">
        <v>152</v>
      </c>
      <c r="F15" s="175">
        <v>4293451</v>
      </c>
      <c r="G15" s="1163" t="s">
        <v>153</v>
      </c>
      <c r="H15" s="174" t="s">
        <v>127</v>
      </c>
      <c r="I15" s="171" t="s">
        <v>69</v>
      </c>
      <c r="J15" s="171" t="s">
        <v>90</v>
      </c>
      <c r="K15" s="171" t="s">
        <v>100</v>
      </c>
      <c r="L15" s="253" t="s">
        <v>112</v>
      </c>
      <c r="M15" s="253" t="s">
        <v>154</v>
      </c>
      <c r="N15" s="253" t="s">
        <v>155</v>
      </c>
      <c r="O15" s="253" t="s">
        <v>156</v>
      </c>
      <c r="P15" s="171" t="s">
        <v>157</v>
      </c>
      <c r="Q15" s="179">
        <v>44246</v>
      </c>
      <c r="R15" s="171">
        <v>1621</v>
      </c>
      <c r="S15" s="1164">
        <v>114200</v>
      </c>
      <c r="T15" s="179">
        <v>44245</v>
      </c>
      <c r="U15" s="179"/>
      <c r="V15" s="177"/>
      <c r="W15" s="178"/>
      <c r="X15" s="178"/>
      <c r="Y15" s="179"/>
      <c r="Z15" s="171"/>
      <c r="AA15" s="179"/>
      <c r="AB15" s="171"/>
      <c r="AC15" s="171"/>
      <c r="AD15" s="174"/>
      <c r="AE15" s="171">
        <v>342</v>
      </c>
      <c r="AF15" s="179">
        <v>45441</v>
      </c>
      <c r="AG15" s="179" t="s">
        <v>4633</v>
      </c>
      <c r="AH15" s="171"/>
      <c r="AI15" s="179"/>
      <c r="AJ15" s="171">
        <v>1016</v>
      </c>
      <c r="AK15" s="179">
        <v>44427</v>
      </c>
      <c r="AL15" s="1169"/>
      <c r="AM15" s="171" t="s">
        <v>3817</v>
      </c>
      <c r="AN15" s="171"/>
      <c r="AO15" s="179">
        <v>44428</v>
      </c>
      <c r="AP15" s="174"/>
      <c r="AQ15" s="174"/>
      <c r="AR15" s="174"/>
      <c r="AS15" s="174"/>
      <c r="AT15" s="174"/>
      <c r="AU15" s="174"/>
      <c r="AV15" s="174"/>
      <c r="AW15" s="174"/>
      <c r="AX15" s="171"/>
      <c r="AY15" s="171"/>
      <c r="AZ15" s="171"/>
      <c r="BA15" s="171"/>
      <c r="BB15" s="171"/>
      <c r="BC15" s="171"/>
      <c r="BD15" s="171"/>
      <c r="BE15" s="171"/>
      <c r="BF15" s="1165"/>
      <c r="BG15" s="253"/>
      <c r="BH15" s="954"/>
      <c r="BI15" s="954"/>
      <c r="BJ15" s="954"/>
      <c r="BK15" s="954"/>
      <c r="BL15" s="954"/>
      <c r="BM15" s="174"/>
      <c r="BN15" s="174"/>
      <c r="BO15" s="174"/>
      <c r="BP15" s="255"/>
      <c r="BQ15" s="846"/>
      <c r="BR15" s="846"/>
    </row>
    <row r="16" spans="1:70" s="160" customFormat="1" ht="38.25">
      <c r="A16" s="63" t="s">
        <v>158</v>
      </c>
      <c r="B16" s="1050" t="s">
        <v>159</v>
      </c>
      <c r="C16" s="89" t="s">
        <v>160</v>
      </c>
      <c r="D16" s="1051" t="s">
        <v>161</v>
      </c>
      <c r="E16" s="1052" t="s">
        <v>162</v>
      </c>
      <c r="F16" s="1053">
        <v>4293010</v>
      </c>
      <c r="G16" s="1054" t="s">
        <v>153</v>
      </c>
      <c r="H16" s="158" t="s">
        <v>163</v>
      </c>
      <c r="I16" s="91" t="s">
        <v>69</v>
      </c>
      <c r="J16" s="91" t="s">
        <v>90</v>
      </c>
      <c r="K16" s="91" t="s">
        <v>100</v>
      </c>
      <c r="L16" s="63" t="s">
        <v>164</v>
      </c>
      <c r="M16" s="63" t="s">
        <v>165</v>
      </c>
      <c r="N16" s="63" t="s">
        <v>166</v>
      </c>
      <c r="O16" s="63" t="s">
        <v>167</v>
      </c>
      <c r="P16" s="91" t="s">
        <v>168</v>
      </c>
      <c r="Q16" s="1032">
        <v>44246</v>
      </c>
      <c r="R16" s="91">
        <v>1442</v>
      </c>
      <c r="S16" s="1055">
        <v>112194</v>
      </c>
      <c r="T16" s="1032">
        <v>44239</v>
      </c>
      <c r="U16" s="1032"/>
      <c r="V16" s="1030"/>
      <c r="W16" s="1031"/>
      <c r="X16" s="1031"/>
      <c r="Y16" s="1032"/>
      <c r="Z16" s="91"/>
      <c r="AA16" s="1032"/>
      <c r="AB16" s="91"/>
      <c r="AC16" s="91"/>
      <c r="AD16" s="91"/>
      <c r="AE16" s="91"/>
      <c r="AF16" s="91"/>
      <c r="AG16" s="91"/>
      <c r="AH16" s="91"/>
      <c r="AI16" s="91"/>
      <c r="AJ16" s="91">
        <v>125</v>
      </c>
      <c r="AK16" s="1032">
        <v>44993</v>
      </c>
      <c r="AL16" s="1170"/>
      <c r="AM16" s="91"/>
      <c r="AN16" s="91" t="s">
        <v>1860</v>
      </c>
      <c r="AO16" s="1032">
        <v>45000</v>
      </c>
      <c r="AP16" s="158"/>
      <c r="AQ16" s="158"/>
      <c r="AR16" s="158"/>
      <c r="AS16" s="158"/>
      <c r="AT16" s="158"/>
      <c r="AU16" s="158"/>
      <c r="AV16" s="158"/>
      <c r="AW16" s="158"/>
      <c r="AX16" s="91"/>
      <c r="AY16" s="91"/>
      <c r="AZ16" s="91"/>
      <c r="BA16" s="91"/>
      <c r="BB16" s="91"/>
      <c r="BC16" s="91"/>
      <c r="BD16" s="91"/>
      <c r="BE16" s="91"/>
      <c r="BF16" s="95"/>
      <c r="BG16" s="63"/>
      <c r="BH16" s="112"/>
      <c r="BI16" s="112"/>
      <c r="BJ16" s="112"/>
      <c r="BK16" s="112"/>
      <c r="BL16" s="112"/>
      <c r="BM16" s="158"/>
      <c r="BN16" s="158"/>
      <c r="BO16" s="158"/>
      <c r="BP16" s="845"/>
      <c r="BQ16" s="139"/>
      <c r="BR16" s="139"/>
    </row>
    <row r="17" spans="1:70" s="160" customFormat="1" ht="63.75">
      <c r="A17" s="63" t="s">
        <v>169</v>
      </c>
      <c r="B17" s="1050" t="s">
        <v>170</v>
      </c>
      <c r="C17" s="89" t="s">
        <v>171</v>
      </c>
      <c r="D17" s="1051" t="s">
        <v>172</v>
      </c>
      <c r="E17" s="1052" t="s">
        <v>173</v>
      </c>
      <c r="F17" s="1053">
        <v>24219653</v>
      </c>
      <c r="G17" s="1054" t="s">
        <v>108</v>
      </c>
      <c r="H17" s="158" t="s">
        <v>174</v>
      </c>
      <c r="I17" s="91" t="s">
        <v>69</v>
      </c>
      <c r="J17" s="91" t="s">
        <v>70</v>
      </c>
      <c r="K17" s="91" t="s">
        <v>175</v>
      </c>
      <c r="L17" s="63" t="s">
        <v>112</v>
      </c>
      <c r="M17" s="63" t="s">
        <v>8148</v>
      </c>
      <c r="N17" s="1050" t="s">
        <v>8149</v>
      </c>
      <c r="O17" s="63" t="s">
        <v>8150</v>
      </c>
      <c r="P17" s="63" t="s">
        <v>8144</v>
      </c>
      <c r="Q17" s="1050" t="s">
        <v>8145</v>
      </c>
      <c r="R17" s="91">
        <v>1413</v>
      </c>
      <c r="S17" s="1055">
        <v>112194</v>
      </c>
      <c r="T17" s="1032">
        <v>44141</v>
      </c>
      <c r="U17" s="1032">
        <v>243</v>
      </c>
      <c r="V17" s="1030" t="s">
        <v>8143</v>
      </c>
      <c r="W17" s="1031" t="s">
        <v>82</v>
      </c>
      <c r="X17" s="1031">
        <v>44300</v>
      </c>
      <c r="Y17" s="1032" t="s">
        <v>8146</v>
      </c>
      <c r="Z17" s="1032">
        <v>44389</v>
      </c>
      <c r="AA17" s="1032"/>
      <c r="AB17" s="91"/>
      <c r="AC17" s="91"/>
      <c r="AD17" s="91"/>
      <c r="AE17" s="63" t="s">
        <v>8151</v>
      </c>
      <c r="AF17" s="1050" t="s">
        <v>8152</v>
      </c>
      <c r="AG17" s="63" t="s">
        <v>8153</v>
      </c>
      <c r="AH17" s="91" t="s">
        <v>1153</v>
      </c>
      <c r="AI17" s="91" t="s">
        <v>1153</v>
      </c>
      <c r="AJ17" s="91">
        <v>1424</v>
      </c>
      <c r="AK17" s="1032">
        <v>44481</v>
      </c>
      <c r="AL17" s="158" t="s">
        <v>82</v>
      </c>
      <c r="AM17" s="91" t="s">
        <v>1156</v>
      </c>
      <c r="AN17" s="91" t="s">
        <v>1153</v>
      </c>
      <c r="AO17" s="1032">
        <v>44482</v>
      </c>
      <c r="AP17" s="1029">
        <v>44498</v>
      </c>
      <c r="AQ17" s="158" t="s">
        <v>1153</v>
      </c>
      <c r="AR17" s="158" t="s">
        <v>1153</v>
      </c>
      <c r="AS17" s="158" t="s">
        <v>1153</v>
      </c>
      <c r="AT17" s="158" t="s">
        <v>1153</v>
      </c>
      <c r="AU17" s="158" t="s">
        <v>1153</v>
      </c>
      <c r="AV17" s="158" t="s">
        <v>1153</v>
      </c>
      <c r="AW17" s="158" t="s">
        <v>1153</v>
      </c>
      <c r="AX17" s="91" t="s">
        <v>8147</v>
      </c>
      <c r="AY17" s="1032">
        <v>44713</v>
      </c>
      <c r="AZ17" s="158" t="s">
        <v>1153</v>
      </c>
      <c r="BA17" s="158" t="s">
        <v>1153</v>
      </c>
      <c r="BB17" s="158" t="s">
        <v>1153</v>
      </c>
      <c r="BC17" s="158" t="s">
        <v>1153</v>
      </c>
      <c r="BD17" s="158" t="s">
        <v>1153</v>
      </c>
      <c r="BE17" s="158" t="s">
        <v>1153</v>
      </c>
      <c r="BF17" s="158" t="s">
        <v>1153</v>
      </c>
      <c r="BG17" s="158" t="s">
        <v>1153</v>
      </c>
      <c r="BH17" s="158" t="s">
        <v>1153</v>
      </c>
      <c r="BI17" s="158" t="s">
        <v>1153</v>
      </c>
      <c r="BJ17" s="158" t="s">
        <v>1153</v>
      </c>
      <c r="BK17" s="158" t="s">
        <v>1153</v>
      </c>
      <c r="BL17" s="158" t="s">
        <v>1153</v>
      </c>
      <c r="BM17" s="158" t="s">
        <v>1153</v>
      </c>
      <c r="BN17" s="158" t="s">
        <v>1153</v>
      </c>
      <c r="BO17" s="158" t="s">
        <v>1153</v>
      </c>
      <c r="BP17" s="845" t="s">
        <v>8959</v>
      </c>
      <c r="BQ17" s="1056" t="s">
        <v>4704</v>
      </c>
      <c r="BR17" s="1057">
        <v>45756</v>
      </c>
    </row>
    <row r="18" spans="1:70" s="181" customFormat="1" ht="25.5">
      <c r="A18" s="253" t="s">
        <v>177</v>
      </c>
      <c r="B18" s="998" t="s">
        <v>178</v>
      </c>
      <c r="C18" s="173" t="s">
        <v>179</v>
      </c>
      <c r="D18" s="1161" t="s">
        <v>180</v>
      </c>
      <c r="E18" s="1162" t="s">
        <v>181</v>
      </c>
      <c r="F18" s="175">
        <v>4275363</v>
      </c>
      <c r="G18" s="1163" t="s">
        <v>182</v>
      </c>
      <c r="H18" s="174" t="s">
        <v>183</v>
      </c>
      <c r="I18" s="171" t="s">
        <v>69</v>
      </c>
      <c r="J18" s="171" t="s">
        <v>90</v>
      </c>
      <c r="K18" s="171" t="s">
        <v>184</v>
      </c>
      <c r="L18" s="253" t="s">
        <v>92</v>
      </c>
      <c r="M18" s="171" t="s">
        <v>185</v>
      </c>
      <c r="N18" s="179">
        <v>43517</v>
      </c>
      <c r="O18" s="171" t="s">
        <v>186</v>
      </c>
      <c r="P18" s="171" t="s">
        <v>187</v>
      </c>
      <c r="Q18" s="179">
        <v>44251</v>
      </c>
      <c r="R18" s="171">
        <v>765</v>
      </c>
      <c r="S18" s="1164">
        <v>108087</v>
      </c>
      <c r="T18" s="179">
        <v>43522</v>
      </c>
      <c r="U18" s="179"/>
      <c r="V18" s="177"/>
      <c r="W18" s="1139"/>
      <c r="X18" s="1139"/>
      <c r="Y18" s="171"/>
      <c r="Z18" s="179"/>
      <c r="AA18" s="171"/>
      <c r="AB18" s="171"/>
      <c r="AC18" s="171"/>
      <c r="AD18" s="171"/>
      <c r="AE18" s="171">
        <v>343</v>
      </c>
      <c r="AF18" s="179">
        <v>45441</v>
      </c>
      <c r="AG18" s="171" t="s">
        <v>4633</v>
      </c>
      <c r="AH18" s="171"/>
      <c r="AI18" s="171"/>
      <c r="AJ18" s="171">
        <v>1406</v>
      </c>
      <c r="AK18" s="179">
        <v>44475</v>
      </c>
      <c r="AL18" s="1171"/>
      <c r="AM18" s="171" t="s">
        <v>1156</v>
      </c>
      <c r="AN18" s="171"/>
      <c r="AO18" s="179">
        <v>44476</v>
      </c>
      <c r="AP18" s="172">
        <v>44494</v>
      </c>
      <c r="AQ18" s="174" t="s">
        <v>1153</v>
      </c>
      <c r="AR18" s="174" t="s">
        <v>1153</v>
      </c>
      <c r="AS18" s="174" t="s">
        <v>1153</v>
      </c>
      <c r="AT18" s="174" t="s">
        <v>1153</v>
      </c>
      <c r="AU18" s="174" t="s">
        <v>1153</v>
      </c>
      <c r="AV18" s="174" t="s">
        <v>1153</v>
      </c>
      <c r="AW18" s="174" t="s">
        <v>1153</v>
      </c>
      <c r="AX18" s="171" t="s">
        <v>1153</v>
      </c>
      <c r="AY18" s="171" t="s">
        <v>1153</v>
      </c>
      <c r="AZ18" s="171" t="s">
        <v>1153</v>
      </c>
      <c r="BA18" s="171" t="s">
        <v>1153</v>
      </c>
      <c r="BB18" s="171" t="s">
        <v>1153</v>
      </c>
      <c r="BC18" s="171" t="s">
        <v>1153</v>
      </c>
      <c r="BD18" s="171" t="s">
        <v>1153</v>
      </c>
      <c r="BE18" s="171" t="s">
        <v>1153</v>
      </c>
      <c r="BF18" s="1165" t="s">
        <v>1153</v>
      </c>
      <c r="BG18" s="253" t="s">
        <v>1153</v>
      </c>
      <c r="BH18" s="954" t="s">
        <v>1153</v>
      </c>
      <c r="BI18" s="253" t="s">
        <v>1153</v>
      </c>
      <c r="BJ18" s="954" t="s">
        <v>1153</v>
      </c>
      <c r="BK18" s="253" t="s">
        <v>1153</v>
      </c>
      <c r="BL18" s="954" t="s">
        <v>1153</v>
      </c>
      <c r="BM18" s="253" t="s">
        <v>1153</v>
      </c>
      <c r="BN18" s="954" t="s">
        <v>1153</v>
      </c>
      <c r="BO18" s="253" t="s">
        <v>1153</v>
      </c>
      <c r="BP18" s="255" t="s">
        <v>11466</v>
      </c>
      <c r="BQ18" s="846" t="s">
        <v>4704</v>
      </c>
      <c r="BR18" s="1023">
        <v>46038</v>
      </c>
    </row>
    <row r="19" spans="1:70" s="162" customFormat="1" ht="66" customHeight="1">
      <c r="A19" s="100" t="s">
        <v>188</v>
      </c>
      <c r="B19" s="1135" t="s">
        <v>189</v>
      </c>
      <c r="C19" s="104" t="s">
        <v>190</v>
      </c>
      <c r="D19" s="1172" t="s">
        <v>191</v>
      </c>
      <c r="E19" s="1173" t="s">
        <v>192</v>
      </c>
      <c r="F19" s="1128">
        <v>23620979</v>
      </c>
      <c r="G19" s="1174" t="s">
        <v>193</v>
      </c>
      <c r="H19" s="161" t="s">
        <v>194</v>
      </c>
      <c r="I19" s="103" t="s">
        <v>69</v>
      </c>
      <c r="J19" s="103" t="s">
        <v>90</v>
      </c>
      <c r="K19" s="103" t="s">
        <v>195</v>
      </c>
      <c r="L19" s="100" t="s">
        <v>196</v>
      </c>
      <c r="M19" s="103" t="s">
        <v>197</v>
      </c>
      <c r="N19" s="1134">
        <v>44244</v>
      </c>
      <c r="O19" s="103" t="s">
        <v>198</v>
      </c>
      <c r="P19" s="103" t="s">
        <v>199</v>
      </c>
      <c r="Q19" s="1134">
        <v>44271</v>
      </c>
      <c r="R19" s="103">
        <v>1638</v>
      </c>
      <c r="S19" s="1175">
        <v>114001</v>
      </c>
      <c r="T19" s="1134">
        <v>44264</v>
      </c>
      <c r="U19" s="1134">
        <v>477</v>
      </c>
      <c r="V19" s="1132" t="s">
        <v>10235</v>
      </c>
      <c r="W19" s="1133" t="s">
        <v>82</v>
      </c>
      <c r="X19" s="1144" t="s">
        <v>200</v>
      </c>
      <c r="Y19" s="1134"/>
      <c r="Z19" s="103"/>
      <c r="AA19" s="1134"/>
      <c r="AB19" s="103"/>
      <c r="AC19" s="103"/>
      <c r="AD19" s="103"/>
      <c r="AE19" s="103"/>
      <c r="AF19" s="1134"/>
      <c r="AG19" s="1134"/>
      <c r="AH19" s="103"/>
      <c r="AI19" s="103"/>
      <c r="AJ19" s="103">
        <v>1388</v>
      </c>
      <c r="AK19" s="1134">
        <v>44474</v>
      </c>
      <c r="AL19" s="1131"/>
      <c r="AM19" s="103" t="s">
        <v>1156</v>
      </c>
      <c r="AN19" s="103"/>
      <c r="AO19" s="1134"/>
      <c r="AP19" s="161"/>
      <c r="AQ19" s="161"/>
      <c r="AR19" s="161"/>
      <c r="AS19" s="161"/>
      <c r="AT19" s="161"/>
      <c r="AU19" s="161"/>
      <c r="AV19" s="161"/>
      <c r="AW19" s="161"/>
      <c r="AX19" s="103"/>
      <c r="AY19" s="103"/>
      <c r="AZ19" s="103"/>
      <c r="BA19" s="103"/>
      <c r="BB19" s="103"/>
      <c r="BC19" s="115">
        <v>2006</v>
      </c>
      <c r="BD19" s="1131">
        <v>44560</v>
      </c>
      <c r="BE19" s="103" t="s">
        <v>82</v>
      </c>
      <c r="BF19" s="853"/>
      <c r="BG19" s="100"/>
      <c r="BH19" s="115"/>
      <c r="BI19" s="115"/>
      <c r="BJ19" s="115"/>
      <c r="BK19" s="115"/>
      <c r="BN19" s="161"/>
      <c r="BO19" s="161"/>
      <c r="BP19" s="1136" t="s">
        <v>10236</v>
      </c>
      <c r="BQ19" s="1659">
        <v>45902</v>
      </c>
      <c r="BR19" s="1137"/>
    </row>
    <row r="20" spans="1:70" s="181" customFormat="1" ht="28.5" customHeight="1">
      <c r="A20" s="253" t="s">
        <v>201</v>
      </c>
      <c r="B20" s="998" t="s">
        <v>202</v>
      </c>
      <c r="C20" s="173" t="s">
        <v>203</v>
      </c>
      <c r="D20" s="1161" t="s">
        <v>204</v>
      </c>
      <c r="E20" s="1162" t="s">
        <v>205</v>
      </c>
      <c r="F20" s="175">
        <v>35334102</v>
      </c>
      <c r="G20" s="1163" t="s">
        <v>88</v>
      </c>
      <c r="H20" s="174" t="s">
        <v>206</v>
      </c>
      <c r="I20" s="171" t="s">
        <v>128</v>
      </c>
      <c r="J20" s="171" t="s">
        <v>129</v>
      </c>
      <c r="K20" s="171" t="s">
        <v>207</v>
      </c>
      <c r="L20" s="253" t="s">
        <v>208</v>
      </c>
      <c r="M20" s="171" t="s">
        <v>209</v>
      </c>
      <c r="N20" s="179">
        <v>44251</v>
      </c>
      <c r="O20" s="171" t="s">
        <v>210</v>
      </c>
      <c r="P20" s="171" t="s">
        <v>211</v>
      </c>
      <c r="Q20" s="179">
        <v>44278</v>
      </c>
      <c r="R20" s="171">
        <v>1639</v>
      </c>
      <c r="S20" s="1164">
        <v>114001</v>
      </c>
      <c r="T20" s="179">
        <v>44278</v>
      </c>
      <c r="U20" s="179"/>
      <c r="V20" s="177" t="s">
        <v>212</v>
      </c>
      <c r="W20" s="178">
        <v>44292</v>
      </c>
      <c r="X20" s="178" t="s">
        <v>213</v>
      </c>
      <c r="Y20" s="179">
        <v>44308</v>
      </c>
      <c r="Z20" s="171" t="s">
        <v>214</v>
      </c>
      <c r="AA20" s="179"/>
      <c r="AB20" s="171"/>
      <c r="AC20" s="171"/>
      <c r="AD20" s="171"/>
      <c r="AE20" s="171"/>
      <c r="AF20" s="171"/>
      <c r="AG20" s="171"/>
      <c r="AH20" s="171"/>
      <c r="AI20" s="171"/>
      <c r="AJ20" s="171">
        <v>1226</v>
      </c>
      <c r="AK20" s="179">
        <v>44445</v>
      </c>
      <c r="AL20" s="174"/>
      <c r="AM20" s="171" t="s">
        <v>1156</v>
      </c>
      <c r="AN20" s="171"/>
      <c r="AO20" s="179"/>
      <c r="AP20" s="174"/>
      <c r="AQ20" s="174"/>
      <c r="AR20" s="174"/>
      <c r="AS20" s="174"/>
      <c r="AT20" s="174"/>
      <c r="AU20" s="174"/>
      <c r="AV20" s="174"/>
      <c r="AW20" s="174"/>
      <c r="AX20" s="171"/>
      <c r="AY20" s="171"/>
      <c r="AZ20" s="171"/>
      <c r="BA20" s="171"/>
      <c r="BB20" s="171"/>
      <c r="BC20" s="171"/>
      <c r="BD20" s="171"/>
      <c r="BE20" s="171"/>
      <c r="BF20" s="1165"/>
      <c r="BG20" s="171"/>
      <c r="BH20" s="954"/>
      <c r="BI20" s="954"/>
      <c r="BJ20" s="954"/>
      <c r="BK20" s="954"/>
      <c r="BL20" s="954"/>
      <c r="BM20" s="174"/>
      <c r="BN20" s="174"/>
      <c r="BO20" s="174"/>
      <c r="BP20" s="180"/>
      <c r="BQ20" s="846"/>
      <c r="BR20" s="846"/>
    </row>
    <row r="21" spans="1:70" s="160" customFormat="1" ht="25.5">
      <c r="A21" s="63" t="s">
        <v>215</v>
      </c>
      <c r="B21" s="1032" t="s">
        <v>216</v>
      </c>
      <c r="C21" s="89" t="s">
        <v>217</v>
      </c>
      <c r="D21" s="1176" t="s">
        <v>218</v>
      </c>
      <c r="E21" s="1052" t="s">
        <v>219</v>
      </c>
      <c r="F21" s="1053">
        <v>79957589</v>
      </c>
      <c r="G21" s="1054" t="s">
        <v>98</v>
      </c>
      <c r="H21" s="158" t="s">
        <v>220</v>
      </c>
      <c r="I21" s="91" t="s">
        <v>69</v>
      </c>
      <c r="J21" s="91" t="s">
        <v>90</v>
      </c>
      <c r="K21" s="91" t="s">
        <v>221</v>
      </c>
      <c r="L21" s="63" t="s">
        <v>120</v>
      </c>
      <c r="M21" s="91" t="s">
        <v>222</v>
      </c>
      <c r="N21" s="91" t="s">
        <v>222</v>
      </c>
      <c r="O21" s="91" t="s">
        <v>222</v>
      </c>
      <c r="P21" s="91" t="s">
        <v>222</v>
      </c>
      <c r="Q21" s="91" t="s">
        <v>222</v>
      </c>
      <c r="R21" s="91">
        <v>1740</v>
      </c>
      <c r="S21" s="1055">
        <v>114001</v>
      </c>
      <c r="T21" s="1032">
        <v>44319</v>
      </c>
      <c r="U21" s="1032"/>
      <c r="V21" s="1030"/>
      <c r="W21" s="1031"/>
      <c r="X21" s="1031" t="s">
        <v>82</v>
      </c>
      <c r="Y21" s="1032"/>
      <c r="Z21" s="91"/>
      <c r="AA21" s="1032"/>
      <c r="AB21" s="91"/>
      <c r="AC21" s="91"/>
      <c r="AD21" s="91"/>
      <c r="AE21" s="91"/>
      <c r="AF21" s="91"/>
      <c r="AG21" s="91"/>
      <c r="AH21" s="91"/>
      <c r="AI21" s="91"/>
      <c r="AJ21" s="91">
        <v>1073</v>
      </c>
      <c r="AK21" s="1032">
        <v>45219</v>
      </c>
      <c r="AL21" s="1170"/>
      <c r="AM21" s="91"/>
      <c r="AN21" s="91" t="s">
        <v>1860</v>
      </c>
      <c r="AO21" s="1032">
        <v>45225</v>
      </c>
      <c r="AP21" s="158"/>
      <c r="AQ21" s="158"/>
      <c r="AR21" s="158"/>
      <c r="AS21" s="158"/>
      <c r="AT21" s="158"/>
      <c r="AU21" s="158"/>
      <c r="AV21" s="158"/>
      <c r="AW21" s="158"/>
      <c r="AX21" s="91"/>
      <c r="AY21" s="1032"/>
      <c r="AZ21" s="91"/>
      <c r="BA21" s="91"/>
      <c r="BB21" s="91"/>
      <c r="BC21" s="1032"/>
      <c r="BD21" s="91"/>
      <c r="BE21" s="91"/>
      <c r="BF21" s="95"/>
      <c r="BG21" s="63"/>
      <c r="BH21" s="112"/>
      <c r="BI21" s="112"/>
      <c r="BJ21" s="112"/>
      <c r="BK21" s="112"/>
      <c r="BL21" s="112"/>
      <c r="BM21" s="1029"/>
      <c r="BN21" s="1029"/>
      <c r="BO21" s="1029"/>
      <c r="BP21" s="845"/>
      <c r="BQ21" s="139"/>
      <c r="BR21" s="139"/>
    </row>
    <row r="22" spans="1:70" s="181" customFormat="1" ht="34.5" customHeight="1">
      <c r="A22" s="253" t="s">
        <v>223</v>
      </c>
      <c r="B22" s="998" t="s">
        <v>224</v>
      </c>
      <c r="C22" s="173" t="s">
        <v>225</v>
      </c>
      <c r="D22" s="1177" t="s">
        <v>226</v>
      </c>
      <c r="E22" s="1162" t="s">
        <v>227</v>
      </c>
      <c r="F22" s="175">
        <v>79139900</v>
      </c>
      <c r="G22" s="1163" t="s">
        <v>78</v>
      </c>
      <c r="H22" s="174" t="s">
        <v>228</v>
      </c>
      <c r="I22" s="171" t="s">
        <v>128</v>
      </c>
      <c r="J22" s="171" t="s">
        <v>229</v>
      </c>
      <c r="K22" s="171" t="s">
        <v>230</v>
      </c>
      <c r="L22" s="253" t="s">
        <v>231</v>
      </c>
      <c r="M22" s="171" t="s">
        <v>232</v>
      </c>
      <c r="N22" s="179">
        <v>44329</v>
      </c>
      <c r="O22" s="171" t="s">
        <v>233</v>
      </c>
      <c r="P22" s="171" t="s">
        <v>234</v>
      </c>
      <c r="Q22" s="179">
        <v>44340</v>
      </c>
      <c r="R22" s="171">
        <v>1775</v>
      </c>
      <c r="S22" s="1164">
        <v>1114001</v>
      </c>
      <c r="T22" s="179">
        <v>570</v>
      </c>
      <c r="U22" s="179"/>
      <c r="V22" s="1145" t="s">
        <v>7497</v>
      </c>
      <c r="W22" s="178" t="s">
        <v>7498</v>
      </c>
      <c r="X22" s="178">
        <v>44375</v>
      </c>
      <c r="Y22" s="179" t="s">
        <v>7499</v>
      </c>
      <c r="Z22" s="179">
        <v>44440</v>
      </c>
      <c r="AA22" s="171">
        <v>266</v>
      </c>
      <c r="AB22" s="171">
        <v>1.6778999999999999</v>
      </c>
      <c r="AC22" s="171">
        <v>2.0549999999999999E-2</v>
      </c>
      <c r="AD22" s="171">
        <v>12</v>
      </c>
      <c r="AE22" s="171" t="s">
        <v>1153</v>
      </c>
      <c r="AF22" s="179" t="s">
        <v>1153</v>
      </c>
      <c r="AG22" s="179" t="s">
        <v>1153</v>
      </c>
      <c r="AH22" s="171" t="s">
        <v>1153</v>
      </c>
      <c r="AI22" s="179" t="s">
        <v>1153</v>
      </c>
      <c r="AJ22" s="171">
        <v>1498</v>
      </c>
      <c r="AK22" s="179">
        <v>44490</v>
      </c>
      <c r="AL22" s="1171" t="s">
        <v>82</v>
      </c>
      <c r="AM22" s="171" t="s">
        <v>1156</v>
      </c>
      <c r="AN22" s="171" t="s">
        <v>1153</v>
      </c>
      <c r="AO22" s="179">
        <v>44984</v>
      </c>
      <c r="AP22" s="174" t="s">
        <v>1153</v>
      </c>
      <c r="AQ22" s="174" t="s">
        <v>1153</v>
      </c>
      <c r="AR22" s="174" t="s">
        <v>1153</v>
      </c>
      <c r="AS22" s="174" t="s">
        <v>1153</v>
      </c>
      <c r="AT22" s="174" t="s">
        <v>1153</v>
      </c>
      <c r="AU22" s="174" t="s">
        <v>1153</v>
      </c>
      <c r="AV22" s="174" t="s">
        <v>1153</v>
      </c>
      <c r="AW22" s="174" t="s">
        <v>1153</v>
      </c>
      <c r="AX22" s="174" t="s">
        <v>1153</v>
      </c>
      <c r="AY22" s="174" t="s">
        <v>1153</v>
      </c>
      <c r="AZ22" s="174" t="s">
        <v>1153</v>
      </c>
      <c r="BA22" s="174" t="s">
        <v>1153</v>
      </c>
      <c r="BB22" s="174" t="s">
        <v>1153</v>
      </c>
      <c r="BC22" s="174" t="s">
        <v>1153</v>
      </c>
      <c r="BD22" s="174" t="s">
        <v>1153</v>
      </c>
      <c r="BE22" s="174" t="s">
        <v>1153</v>
      </c>
      <c r="BF22" s="174" t="s">
        <v>1153</v>
      </c>
      <c r="BG22" s="174" t="s">
        <v>1153</v>
      </c>
      <c r="BH22" s="174" t="s">
        <v>1153</v>
      </c>
      <c r="BI22" s="174" t="s">
        <v>1153</v>
      </c>
      <c r="BJ22" s="174" t="s">
        <v>1153</v>
      </c>
      <c r="BK22" s="174" t="s">
        <v>1153</v>
      </c>
      <c r="BL22" s="174" t="s">
        <v>1153</v>
      </c>
      <c r="BM22" s="174" t="s">
        <v>1153</v>
      </c>
      <c r="BN22" s="174" t="s">
        <v>1153</v>
      </c>
      <c r="BO22" s="174" t="s">
        <v>1153</v>
      </c>
      <c r="BP22" s="255" t="s">
        <v>10215</v>
      </c>
      <c r="BQ22" s="1178" t="s">
        <v>7069</v>
      </c>
      <c r="BR22" s="1036">
        <v>45897</v>
      </c>
    </row>
    <row r="23" spans="1:70" s="181" customFormat="1" ht="29.25" customHeight="1">
      <c r="A23" s="253" t="s">
        <v>235</v>
      </c>
      <c r="B23" s="998">
        <v>44336</v>
      </c>
      <c r="C23" s="173" t="s">
        <v>236</v>
      </c>
      <c r="D23" s="1177" t="s">
        <v>237</v>
      </c>
      <c r="E23" s="1162" t="s">
        <v>238</v>
      </c>
      <c r="F23" s="175">
        <v>23966385</v>
      </c>
      <c r="G23" s="1163" t="s">
        <v>239</v>
      </c>
      <c r="H23" s="174" t="s">
        <v>240</v>
      </c>
      <c r="I23" s="171" t="s">
        <v>69</v>
      </c>
      <c r="J23" s="171" t="s">
        <v>90</v>
      </c>
      <c r="K23" s="171" t="s">
        <v>241</v>
      </c>
      <c r="L23" s="253" t="s">
        <v>231</v>
      </c>
      <c r="M23" s="253" t="s">
        <v>9304</v>
      </c>
      <c r="N23" s="998" t="s">
        <v>9305</v>
      </c>
      <c r="O23" s="253" t="s">
        <v>9306</v>
      </c>
      <c r="P23" s="171" t="s">
        <v>9303</v>
      </c>
      <c r="Q23" s="179">
        <v>45735</v>
      </c>
      <c r="R23" s="253" t="s">
        <v>9301</v>
      </c>
      <c r="S23" s="1660" t="s">
        <v>9302</v>
      </c>
      <c r="T23" s="1660" t="s">
        <v>9302</v>
      </c>
      <c r="U23" s="1660"/>
      <c r="V23" s="177"/>
      <c r="W23" s="178"/>
      <c r="X23" s="178" t="s">
        <v>82</v>
      </c>
      <c r="Y23" s="179"/>
      <c r="Z23" s="171"/>
      <c r="AA23" s="179"/>
      <c r="AB23" s="171"/>
      <c r="AC23" s="171"/>
      <c r="AD23" s="171"/>
      <c r="AE23" s="253" t="s">
        <v>9298</v>
      </c>
      <c r="AF23" s="998" t="s">
        <v>9299</v>
      </c>
      <c r="AG23" s="253" t="s">
        <v>9300</v>
      </c>
      <c r="AH23" s="171" t="s">
        <v>1153</v>
      </c>
      <c r="AI23" s="171" t="s">
        <v>1153</v>
      </c>
      <c r="AJ23" s="171">
        <v>1276</v>
      </c>
      <c r="AK23" s="179">
        <v>44454</v>
      </c>
      <c r="AL23" s="1171" t="s">
        <v>7823</v>
      </c>
      <c r="AM23" s="171" t="s">
        <v>1156</v>
      </c>
      <c r="AN23" s="171" t="s">
        <v>1153</v>
      </c>
      <c r="AO23" s="179">
        <v>44454</v>
      </c>
      <c r="AP23" s="172">
        <v>44469</v>
      </c>
      <c r="AQ23" s="174"/>
      <c r="AR23" s="174"/>
      <c r="AS23" s="174"/>
      <c r="AT23" s="174"/>
      <c r="AU23" s="174"/>
      <c r="AV23" s="174"/>
      <c r="AW23" s="174"/>
      <c r="AX23" s="171"/>
      <c r="AY23" s="179"/>
      <c r="AZ23" s="171"/>
      <c r="BA23" s="171"/>
      <c r="BB23" s="171"/>
      <c r="BC23" s="179"/>
      <c r="BD23" s="171"/>
      <c r="BE23" s="171"/>
      <c r="BF23" s="1165"/>
      <c r="BG23" s="253"/>
      <c r="BH23" s="954"/>
      <c r="BI23" s="954"/>
      <c r="BJ23" s="172" t="s">
        <v>1153</v>
      </c>
      <c r="BK23" s="172" t="s">
        <v>1153</v>
      </c>
      <c r="BL23" s="172" t="s">
        <v>1153</v>
      </c>
      <c r="BM23" s="172" t="s">
        <v>1153</v>
      </c>
      <c r="BN23" s="172" t="s">
        <v>1153</v>
      </c>
      <c r="BO23" s="172" t="s">
        <v>1153</v>
      </c>
      <c r="BP23" s="255" t="s">
        <v>9307</v>
      </c>
      <c r="BQ23" s="846" t="s">
        <v>4704</v>
      </c>
      <c r="BR23" s="1023">
        <v>45785</v>
      </c>
    </row>
    <row r="24" spans="1:70" s="181" customFormat="1" ht="38.25">
      <c r="A24" s="253" t="s">
        <v>242</v>
      </c>
      <c r="B24" s="998">
        <v>44280</v>
      </c>
      <c r="C24" s="173" t="s">
        <v>243</v>
      </c>
      <c r="D24" s="1177" t="s">
        <v>244</v>
      </c>
      <c r="E24" s="1168" t="s">
        <v>245</v>
      </c>
      <c r="F24" s="175" t="s">
        <v>246</v>
      </c>
      <c r="G24" s="1163" t="s">
        <v>140</v>
      </c>
      <c r="H24" s="182" t="s">
        <v>247</v>
      </c>
      <c r="I24" s="171" t="s">
        <v>69</v>
      </c>
      <c r="J24" s="171" t="s">
        <v>90</v>
      </c>
      <c r="K24" s="171" t="s">
        <v>248</v>
      </c>
      <c r="L24" s="253" t="s">
        <v>164</v>
      </c>
      <c r="M24" s="253" t="s">
        <v>249</v>
      </c>
      <c r="N24" s="253" t="s">
        <v>250</v>
      </c>
      <c r="O24" s="253" t="s">
        <v>251</v>
      </c>
      <c r="P24" s="171" t="s">
        <v>252</v>
      </c>
      <c r="Q24" s="179">
        <v>44341</v>
      </c>
      <c r="R24" s="171">
        <v>1735</v>
      </c>
      <c r="S24" s="1164">
        <v>159785</v>
      </c>
      <c r="T24" s="179">
        <v>44337</v>
      </c>
      <c r="U24" s="179"/>
      <c r="V24" s="177"/>
      <c r="W24" s="178"/>
      <c r="X24" s="178"/>
      <c r="Y24" s="179"/>
      <c r="Z24" s="171"/>
      <c r="AA24" s="179"/>
      <c r="AB24" s="171"/>
      <c r="AC24" s="171"/>
      <c r="AD24" s="171"/>
      <c r="AE24" s="171"/>
      <c r="AF24" s="171"/>
      <c r="AG24" s="171"/>
      <c r="AH24" s="171"/>
      <c r="AI24" s="171"/>
      <c r="AJ24" s="171">
        <v>692</v>
      </c>
      <c r="AK24" s="179">
        <v>44753</v>
      </c>
      <c r="AL24" s="1171"/>
      <c r="AM24" s="171" t="s">
        <v>1156</v>
      </c>
      <c r="AN24" s="171"/>
      <c r="AO24" s="179">
        <v>44775</v>
      </c>
      <c r="AP24" s="172">
        <v>44790</v>
      </c>
      <c r="AQ24" s="174"/>
      <c r="AR24" s="174"/>
      <c r="AS24" s="174"/>
      <c r="AT24" s="174"/>
      <c r="AU24" s="174"/>
      <c r="AV24" s="174"/>
      <c r="AW24" s="174"/>
      <c r="AX24" s="171"/>
      <c r="AY24" s="179"/>
      <c r="AZ24" s="171"/>
      <c r="BA24" s="171"/>
      <c r="BB24" s="171"/>
      <c r="BC24" s="179"/>
      <c r="BD24" s="171"/>
      <c r="BE24" s="171"/>
      <c r="BF24" s="1165"/>
      <c r="BG24" s="253"/>
      <c r="BH24" s="954"/>
      <c r="BI24" s="954"/>
      <c r="BJ24" s="954"/>
      <c r="BK24" s="954"/>
      <c r="BL24" s="954"/>
      <c r="BM24" s="172"/>
      <c r="BN24" s="172"/>
      <c r="BO24" s="172"/>
      <c r="BP24" s="255"/>
      <c r="BQ24" s="846"/>
      <c r="BR24" s="846"/>
    </row>
    <row r="25" spans="1:70" s="181" customFormat="1" ht="25.5">
      <c r="A25" s="253" t="s">
        <v>253</v>
      </c>
      <c r="B25" s="998" t="s">
        <v>254</v>
      </c>
      <c r="C25" s="173" t="s">
        <v>255</v>
      </c>
      <c r="D25" s="1177" t="s">
        <v>256</v>
      </c>
      <c r="E25" s="1162" t="s">
        <v>257</v>
      </c>
      <c r="F25" s="175"/>
      <c r="G25" s="1163"/>
      <c r="H25" s="174"/>
      <c r="I25" s="171"/>
      <c r="J25" s="171"/>
      <c r="K25" s="171"/>
      <c r="L25" s="253"/>
      <c r="M25" s="171"/>
      <c r="N25" s="171"/>
      <c r="O25" s="171"/>
      <c r="P25" s="171"/>
      <c r="Q25" s="179">
        <v>44340</v>
      </c>
      <c r="R25" s="171">
        <v>1795</v>
      </c>
      <c r="S25" s="1164">
        <v>114001</v>
      </c>
      <c r="T25" s="179">
        <v>44342</v>
      </c>
      <c r="U25" s="179"/>
      <c r="V25" s="177"/>
      <c r="W25" s="178"/>
      <c r="X25" s="178"/>
      <c r="Y25" s="179"/>
      <c r="Z25" s="171"/>
      <c r="AA25" s="179"/>
      <c r="AB25" s="171"/>
      <c r="AC25" s="171"/>
      <c r="AD25" s="171"/>
      <c r="AE25" s="171"/>
      <c r="AF25" s="171"/>
      <c r="AG25" s="171"/>
      <c r="AH25" s="171"/>
      <c r="AI25" s="171"/>
      <c r="AJ25" s="171">
        <v>1252</v>
      </c>
      <c r="AK25" s="179">
        <v>44452</v>
      </c>
      <c r="AL25" s="1171"/>
      <c r="AM25" s="171" t="s">
        <v>1156</v>
      </c>
      <c r="AN25" s="171"/>
      <c r="AO25" s="179">
        <v>44452</v>
      </c>
      <c r="AP25" s="174"/>
      <c r="AQ25" s="174"/>
      <c r="AR25" s="174"/>
      <c r="AS25" s="174"/>
      <c r="AT25" s="174"/>
      <c r="AU25" s="174"/>
      <c r="AV25" s="174"/>
      <c r="AW25" s="174"/>
      <c r="AX25" s="171"/>
      <c r="AY25" s="179"/>
      <c r="AZ25" s="171"/>
      <c r="BA25" s="171"/>
      <c r="BB25" s="171"/>
      <c r="BC25" s="179"/>
      <c r="BD25" s="171"/>
      <c r="BE25" s="171"/>
      <c r="BF25" s="1165"/>
      <c r="BG25" s="253"/>
      <c r="BH25" s="954"/>
      <c r="BI25" s="954"/>
      <c r="BJ25" s="954"/>
      <c r="BK25" s="954"/>
      <c r="BL25" s="954"/>
      <c r="BM25" s="172"/>
      <c r="BN25" s="172"/>
      <c r="BO25" s="172"/>
      <c r="BP25" s="255"/>
      <c r="BQ25" s="846"/>
      <c r="BR25" s="846"/>
    </row>
    <row r="26" spans="1:70" s="181" customFormat="1" ht="34.5" customHeight="1">
      <c r="A26" s="253" t="s">
        <v>258</v>
      </c>
      <c r="B26" s="998">
        <v>44295</v>
      </c>
      <c r="C26" s="173" t="s">
        <v>259</v>
      </c>
      <c r="D26" s="1161" t="s">
        <v>260</v>
      </c>
      <c r="E26" s="1162" t="s">
        <v>261</v>
      </c>
      <c r="F26" s="175">
        <v>4275942</v>
      </c>
      <c r="G26" s="1163" t="s">
        <v>182</v>
      </c>
      <c r="H26" s="174" t="s">
        <v>262</v>
      </c>
      <c r="I26" s="171" t="s">
        <v>69</v>
      </c>
      <c r="J26" s="171"/>
      <c r="K26" s="179"/>
      <c r="L26" s="253" t="s">
        <v>120</v>
      </c>
      <c r="M26" s="171" t="s">
        <v>263</v>
      </c>
      <c r="N26" s="179">
        <v>44314</v>
      </c>
      <c r="O26" s="171" t="s">
        <v>264</v>
      </c>
      <c r="P26" s="253" t="s">
        <v>265</v>
      </c>
      <c r="Q26" s="253" t="s">
        <v>266</v>
      </c>
      <c r="R26" s="171">
        <v>1722</v>
      </c>
      <c r="S26" s="1164">
        <v>114001</v>
      </c>
      <c r="T26" s="179">
        <v>44329</v>
      </c>
      <c r="U26" s="179"/>
      <c r="V26" s="177"/>
      <c r="W26" s="178"/>
      <c r="X26" s="178"/>
      <c r="Y26" s="179"/>
      <c r="Z26" s="171"/>
      <c r="AA26" s="179"/>
      <c r="AB26" s="171"/>
      <c r="AC26" s="171"/>
      <c r="AD26" s="171"/>
      <c r="AE26" s="171"/>
      <c r="AF26" s="179"/>
      <c r="AG26" s="171"/>
      <c r="AH26" s="171"/>
      <c r="AI26" s="171"/>
      <c r="AJ26" s="171">
        <v>1697</v>
      </c>
      <c r="AK26" s="179">
        <v>44522</v>
      </c>
      <c r="AL26" s="1171"/>
      <c r="AM26" s="171" t="s">
        <v>1156</v>
      </c>
      <c r="AN26" s="171"/>
      <c r="AO26" s="179">
        <v>44523</v>
      </c>
      <c r="AP26" s="174"/>
      <c r="AQ26" s="174" t="s">
        <v>8612</v>
      </c>
      <c r="AR26" s="172">
        <v>44586</v>
      </c>
      <c r="AS26" s="174">
        <v>295</v>
      </c>
      <c r="AT26" s="172">
        <v>44678</v>
      </c>
      <c r="AU26" s="174"/>
      <c r="AV26" s="174" t="s">
        <v>8613</v>
      </c>
      <c r="AW26" s="172">
        <v>44860</v>
      </c>
      <c r="AX26" s="171"/>
      <c r="AY26" s="179"/>
      <c r="AZ26" s="171"/>
      <c r="BA26" s="171"/>
      <c r="BB26" s="171"/>
      <c r="BC26" s="179"/>
      <c r="BD26" s="171"/>
      <c r="BE26" s="171"/>
      <c r="BF26" s="1165"/>
      <c r="BG26" s="253"/>
      <c r="BH26" s="954"/>
      <c r="BI26" s="954"/>
      <c r="BJ26" s="954"/>
      <c r="BK26" s="954"/>
      <c r="BL26" s="954"/>
      <c r="BM26" s="172"/>
      <c r="BN26" s="172"/>
      <c r="BO26" s="172"/>
      <c r="BP26" s="255"/>
      <c r="BQ26" s="846"/>
      <c r="BR26" s="846"/>
    </row>
    <row r="27" spans="1:70" s="181" customFormat="1" ht="25.5">
      <c r="A27" s="253" t="s">
        <v>267</v>
      </c>
      <c r="B27" s="998" t="s">
        <v>268</v>
      </c>
      <c r="C27" s="173" t="s">
        <v>269</v>
      </c>
      <c r="D27" s="1161" t="s">
        <v>270</v>
      </c>
      <c r="E27" s="1162" t="s">
        <v>271</v>
      </c>
      <c r="F27" s="175">
        <v>19215081</v>
      </c>
      <c r="G27" s="1163" t="s">
        <v>182</v>
      </c>
      <c r="H27" s="174" t="s">
        <v>272</v>
      </c>
      <c r="I27" s="171" t="s">
        <v>69</v>
      </c>
      <c r="J27" s="171" t="s">
        <v>70</v>
      </c>
      <c r="K27" s="179" t="s">
        <v>273</v>
      </c>
      <c r="L27" s="253" t="s">
        <v>120</v>
      </c>
      <c r="M27" s="171" t="s">
        <v>274</v>
      </c>
      <c r="N27" s="179">
        <v>44236</v>
      </c>
      <c r="O27" s="171" t="s">
        <v>264</v>
      </c>
      <c r="P27" s="171"/>
      <c r="Q27" s="171"/>
      <c r="R27" s="171">
        <v>1627</v>
      </c>
      <c r="S27" s="1164">
        <v>114001</v>
      </c>
      <c r="T27" s="179">
        <v>44341</v>
      </c>
      <c r="U27" s="179" t="s">
        <v>11462</v>
      </c>
      <c r="V27" s="177" t="s">
        <v>11463</v>
      </c>
      <c r="W27" s="178" t="s">
        <v>82</v>
      </c>
      <c r="X27" s="178"/>
      <c r="Y27" s="179"/>
      <c r="Z27" s="179"/>
      <c r="AA27" s="179"/>
      <c r="AB27" s="171"/>
      <c r="AC27" s="171"/>
      <c r="AD27" s="171"/>
      <c r="AE27" s="171">
        <v>955</v>
      </c>
      <c r="AF27" s="179">
        <v>44442</v>
      </c>
      <c r="AG27" s="171" t="s">
        <v>11464</v>
      </c>
      <c r="AH27" s="171" t="s">
        <v>11465</v>
      </c>
      <c r="AI27" s="179">
        <v>44460</v>
      </c>
      <c r="AJ27" s="171">
        <v>1561</v>
      </c>
      <c r="AK27" s="179">
        <v>44503</v>
      </c>
      <c r="AL27" s="1171"/>
      <c r="AM27" s="171" t="s">
        <v>1156</v>
      </c>
      <c r="AN27" s="171"/>
      <c r="AO27" s="179">
        <v>44512</v>
      </c>
      <c r="AP27" s="174"/>
      <c r="AQ27" s="174" t="s">
        <v>1153</v>
      </c>
      <c r="AR27" s="174" t="s">
        <v>1153</v>
      </c>
      <c r="AS27" s="174" t="s">
        <v>1153</v>
      </c>
      <c r="AT27" s="174" t="s">
        <v>1153</v>
      </c>
      <c r="AU27" s="174" t="s">
        <v>1153</v>
      </c>
      <c r="AV27" s="174" t="s">
        <v>1153</v>
      </c>
      <c r="AW27" s="174" t="s">
        <v>1153</v>
      </c>
      <c r="AX27" s="171"/>
      <c r="AY27" s="171"/>
      <c r="AZ27" s="171"/>
      <c r="BA27" s="171"/>
      <c r="BB27" s="171"/>
      <c r="BC27" s="171">
        <v>2006</v>
      </c>
      <c r="BD27" s="179">
        <v>44560</v>
      </c>
      <c r="BE27" s="171" t="s">
        <v>9228</v>
      </c>
      <c r="BF27" s="1165" t="s">
        <v>1206</v>
      </c>
      <c r="BG27" s="253"/>
      <c r="BH27" s="954"/>
      <c r="BI27" s="954"/>
      <c r="BJ27" s="954"/>
      <c r="BK27" s="954"/>
      <c r="BL27" s="954"/>
      <c r="BM27" s="174"/>
      <c r="BN27" s="174"/>
      <c r="BO27" s="174"/>
      <c r="BP27" s="255" t="s">
        <v>9748</v>
      </c>
      <c r="BQ27" s="1023">
        <v>45850</v>
      </c>
      <c r="BR27" s="846" t="s">
        <v>1986</v>
      </c>
    </row>
    <row r="28" spans="1:70" ht="63.75">
      <c r="A28" s="33" t="s">
        <v>275</v>
      </c>
      <c r="B28" s="34" t="s">
        <v>276</v>
      </c>
      <c r="C28" s="35" t="s">
        <v>277</v>
      </c>
      <c r="D28" s="36" t="s">
        <v>278</v>
      </c>
      <c r="E28" s="37" t="s">
        <v>279</v>
      </c>
      <c r="F28" s="38" t="s">
        <v>280</v>
      </c>
      <c r="G28" s="39" t="s">
        <v>281</v>
      </c>
      <c r="H28" s="40" t="s">
        <v>282</v>
      </c>
      <c r="I28" s="41" t="s">
        <v>69</v>
      </c>
      <c r="J28" s="41" t="s">
        <v>70</v>
      </c>
      <c r="K28" s="43" t="s">
        <v>283</v>
      </c>
      <c r="L28" s="33" t="s">
        <v>284</v>
      </c>
      <c r="M28" s="33" t="s">
        <v>285</v>
      </c>
      <c r="N28" s="34" t="s">
        <v>286</v>
      </c>
      <c r="O28" s="41" t="s">
        <v>82</v>
      </c>
      <c r="P28" s="33" t="s">
        <v>287</v>
      </c>
      <c r="Q28" s="34" t="s">
        <v>288</v>
      </c>
      <c r="R28" s="41">
        <v>1816</v>
      </c>
      <c r="S28" s="42">
        <v>159785</v>
      </c>
      <c r="T28" s="43">
        <v>44371</v>
      </c>
      <c r="U28" s="43"/>
      <c r="V28" s="44"/>
      <c r="W28" s="45"/>
      <c r="X28" s="45" t="s">
        <v>82</v>
      </c>
      <c r="Y28" s="43"/>
      <c r="Z28" s="43"/>
      <c r="AA28" s="43"/>
      <c r="AB28" s="41"/>
      <c r="AC28" s="41"/>
      <c r="AD28" s="41"/>
      <c r="AE28" s="41"/>
      <c r="AF28" s="43"/>
      <c r="AG28" s="43"/>
      <c r="AH28" s="41"/>
      <c r="AI28" s="43"/>
      <c r="AJ28" s="41"/>
      <c r="AK28" s="43"/>
      <c r="AL28" s="43"/>
      <c r="AM28" s="41"/>
      <c r="AN28" s="41"/>
      <c r="AO28" s="41"/>
      <c r="AP28" s="40"/>
      <c r="AQ28" s="40"/>
      <c r="AR28" s="40"/>
      <c r="AS28" s="40"/>
      <c r="AT28" s="40"/>
      <c r="AU28" s="40"/>
      <c r="AV28" s="40"/>
      <c r="AW28" s="40"/>
      <c r="AX28" s="41"/>
      <c r="AY28" s="41"/>
      <c r="AZ28" s="41"/>
      <c r="BA28" s="41"/>
      <c r="BB28" s="41"/>
      <c r="BC28" s="41"/>
      <c r="BD28" s="41"/>
      <c r="BE28" s="41"/>
      <c r="BF28" s="46"/>
      <c r="BG28" s="33"/>
      <c r="BH28" s="47"/>
      <c r="BI28" s="47"/>
      <c r="BJ28" s="47"/>
      <c r="BK28" s="47"/>
      <c r="BL28" s="47"/>
      <c r="BM28" s="40"/>
      <c r="BN28" s="40"/>
      <c r="BO28" s="40"/>
      <c r="BP28" s="841"/>
    </row>
    <row r="29" spans="1:70" s="160" customFormat="1" ht="25.5">
      <c r="A29" s="63" t="s">
        <v>289</v>
      </c>
      <c r="B29" s="1050">
        <v>44343</v>
      </c>
      <c r="C29" s="89" t="s">
        <v>290</v>
      </c>
      <c r="D29" s="1179" t="s">
        <v>291</v>
      </c>
      <c r="E29" s="1180" t="s">
        <v>292</v>
      </c>
      <c r="F29" s="1053">
        <v>80169626</v>
      </c>
      <c r="G29" s="1054" t="s">
        <v>293</v>
      </c>
      <c r="H29" s="158" t="s">
        <v>294</v>
      </c>
      <c r="I29" s="91" t="s">
        <v>69</v>
      </c>
      <c r="J29" s="91" t="s">
        <v>70</v>
      </c>
      <c r="K29" s="1032" t="s">
        <v>295</v>
      </c>
      <c r="L29" s="63" t="s">
        <v>92</v>
      </c>
      <c r="M29" s="91" t="s">
        <v>222</v>
      </c>
      <c r="N29" s="91" t="s">
        <v>222</v>
      </c>
      <c r="O29" s="91" t="s">
        <v>222</v>
      </c>
      <c r="P29" s="91" t="s">
        <v>222</v>
      </c>
      <c r="Q29" s="91" t="s">
        <v>222</v>
      </c>
      <c r="R29" s="91">
        <v>1799</v>
      </c>
      <c r="S29" s="1055">
        <v>114001</v>
      </c>
      <c r="T29" s="1032">
        <v>44343</v>
      </c>
      <c r="U29" s="1032"/>
      <c r="V29" s="1030"/>
      <c r="W29" s="1031"/>
      <c r="X29" s="1031" t="s">
        <v>82</v>
      </c>
      <c r="Y29" s="1032"/>
      <c r="Z29" s="91"/>
      <c r="AA29" s="1032"/>
      <c r="AB29" s="91"/>
      <c r="AC29" s="91"/>
      <c r="AD29" s="91"/>
      <c r="AE29" s="91"/>
      <c r="AF29" s="91"/>
      <c r="AG29" s="91"/>
      <c r="AH29" s="91"/>
      <c r="AI29" s="91"/>
      <c r="AJ29" s="91">
        <v>3121</v>
      </c>
      <c r="AK29" s="1032">
        <v>45226</v>
      </c>
      <c r="AL29" s="1032"/>
      <c r="AM29" s="91"/>
      <c r="AN29" s="91" t="s">
        <v>1860</v>
      </c>
      <c r="AO29" s="1032">
        <v>45230</v>
      </c>
      <c r="AP29" s="158"/>
      <c r="AQ29" s="158"/>
      <c r="AR29" s="158"/>
      <c r="AS29" s="158"/>
      <c r="AT29" s="158"/>
      <c r="AU29" s="158"/>
      <c r="AV29" s="158"/>
      <c r="AW29" s="158"/>
      <c r="AX29" s="91"/>
      <c r="AY29" s="91"/>
      <c r="AZ29" s="91"/>
      <c r="BA29" s="91"/>
      <c r="BB29" s="91"/>
      <c r="BC29" s="91"/>
      <c r="BD29" s="91"/>
      <c r="BE29" s="91"/>
      <c r="BF29" s="95"/>
      <c r="BG29" s="91"/>
      <c r="BH29" s="112"/>
      <c r="BI29" s="112"/>
      <c r="BJ29" s="112"/>
      <c r="BK29" s="112"/>
      <c r="BL29" s="112"/>
      <c r="BM29" s="158"/>
      <c r="BN29" s="158"/>
      <c r="BO29" s="158"/>
      <c r="BP29" s="1150"/>
      <c r="BQ29" s="139"/>
      <c r="BR29" s="139"/>
    </row>
    <row r="30" spans="1:70" s="181" customFormat="1" ht="25.5">
      <c r="A30" s="253" t="s">
        <v>296</v>
      </c>
      <c r="B30" s="998" t="s">
        <v>297</v>
      </c>
      <c r="C30" s="173" t="s">
        <v>298</v>
      </c>
      <c r="D30" s="1161" t="s">
        <v>299</v>
      </c>
      <c r="E30" s="1162" t="s">
        <v>300</v>
      </c>
      <c r="F30" s="175">
        <v>74338836</v>
      </c>
      <c r="G30" s="1163" t="s">
        <v>301</v>
      </c>
      <c r="H30" s="174" t="s">
        <v>302</v>
      </c>
      <c r="I30" s="171" t="s">
        <v>128</v>
      </c>
      <c r="J30" s="171" t="s">
        <v>303</v>
      </c>
      <c r="K30" s="179" t="s">
        <v>304</v>
      </c>
      <c r="L30" s="253" t="s">
        <v>305</v>
      </c>
      <c r="M30" s="171" t="s">
        <v>306</v>
      </c>
      <c r="N30" s="179">
        <v>44305</v>
      </c>
      <c r="O30" s="171" t="s">
        <v>233</v>
      </c>
      <c r="P30" s="171" t="s">
        <v>307</v>
      </c>
      <c r="Q30" s="179">
        <v>44378</v>
      </c>
      <c r="R30" s="171">
        <v>1723</v>
      </c>
      <c r="S30" s="1164">
        <v>114001</v>
      </c>
      <c r="T30" s="179">
        <v>44378</v>
      </c>
      <c r="U30" s="179"/>
      <c r="V30" s="177"/>
      <c r="W30" s="178"/>
      <c r="X30" s="178"/>
      <c r="Y30" s="179"/>
      <c r="Z30" s="171"/>
      <c r="AA30" s="179"/>
      <c r="AB30" s="171"/>
      <c r="AC30" s="171"/>
      <c r="AD30" s="171"/>
      <c r="AE30" s="171"/>
      <c r="AF30" s="171"/>
      <c r="AG30" s="171"/>
      <c r="AH30" s="171"/>
      <c r="AI30" s="179"/>
      <c r="AJ30" s="171">
        <v>1415</v>
      </c>
      <c r="AK30" s="179">
        <v>44477</v>
      </c>
      <c r="AL30" s="179"/>
      <c r="AM30" s="171" t="s">
        <v>1156</v>
      </c>
      <c r="AN30" s="179">
        <v>44593</v>
      </c>
      <c r="AO30" s="171"/>
      <c r="AP30" s="174"/>
      <c r="AQ30" s="174"/>
      <c r="AR30" s="174"/>
      <c r="AS30" s="174"/>
      <c r="AT30" s="174"/>
      <c r="AU30" s="174"/>
      <c r="AV30" s="174"/>
      <c r="AW30" s="174"/>
      <c r="AX30" s="171"/>
      <c r="AY30" s="171"/>
      <c r="AZ30" s="171"/>
      <c r="BA30" s="171"/>
      <c r="BB30" s="171"/>
      <c r="BC30" s="171"/>
      <c r="BD30" s="171"/>
      <c r="BE30" s="171"/>
      <c r="BF30" s="1165"/>
      <c r="BG30" s="171"/>
      <c r="BH30" s="954"/>
      <c r="BI30" s="954"/>
      <c r="BJ30" s="954"/>
      <c r="BK30" s="954"/>
      <c r="BL30" s="954"/>
      <c r="BM30" s="174"/>
      <c r="BN30" s="174"/>
      <c r="BO30" s="174"/>
      <c r="BP30" s="180"/>
      <c r="BQ30" s="846"/>
      <c r="BR30" s="846"/>
    </row>
    <row r="31" spans="1:70" s="162" customFormat="1" ht="38.25">
      <c r="A31" s="100" t="s">
        <v>308</v>
      </c>
      <c r="B31" s="1135">
        <v>44280</v>
      </c>
      <c r="C31" s="104" t="s">
        <v>309</v>
      </c>
      <c r="D31" s="1181" t="s">
        <v>310</v>
      </c>
      <c r="E31" s="1173" t="s">
        <v>311</v>
      </c>
      <c r="F31" s="1142">
        <v>1030538658</v>
      </c>
      <c r="G31" s="1174" t="s">
        <v>108</v>
      </c>
      <c r="H31" s="161" t="s">
        <v>312</v>
      </c>
      <c r="I31" s="103" t="s">
        <v>128</v>
      </c>
      <c r="J31" s="103" t="s">
        <v>303</v>
      </c>
      <c r="K31" s="1134" t="s">
        <v>313</v>
      </c>
      <c r="L31" s="100" t="s">
        <v>112</v>
      </c>
      <c r="M31" s="103" t="s">
        <v>314</v>
      </c>
      <c r="N31" s="1134">
        <v>44307</v>
      </c>
      <c r="O31" s="103" t="s">
        <v>315</v>
      </c>
      <c r="P31" s="103" t="s">
        <v>316</v>
      </c>
      <c r="Q31" s="1134">
        <v>44384</v>
      </c>
      <c r="R31" s="103">
        <v>1721</v>
      </c>
      <c r="S31" s="1175">
        <v>114001</v>
      </c>
      <c r="T31" s="1134">
        <v>44384</v>
      </c>
      <c r="U31" s="1134"/>
      <c r="V31" s="1132"/>
      <c r="W31" s="1133"/>
      <c r="X31" s="1133"/>
      <c r="Y31" s="1134"/>
      <c r="Z31" s="103"/>
      <c r="AA31" s="1134"/>
      <c r="AB31" s="103"/>
      <c r="AC31" s="103"/>
      <c r="AD31" s="103"/>
      <c r="AE31" s="103">
        <v>339</v>
      </c>
      <c r="AF31" s="1134" t="s">
        <v>4635</v>
      </c>
      <c r="AG31" s="1134" t="s">
        <v>4633</v>
      </c>
      <c r="AH31" s="103"/>
      <c r="AI31" s="1134"/>
      <c r="AJ31" s="103">
        <v>1989</v>
      </c>
      <c r="AK31" s="1134">
        <v>44560</v>
      </c>
      <c r="AL31" s="161"/>
      <c r="AM31" s="103" t="s">
        <v>1156</v>
      </c>
      <c r="AN31" s="103"/>
      <c r="AO31" s="103"/>
      <c r="AP31" s="161"/>
      <c r="AQ31" s="161"/>
      <c r="AR31" s="161"/>
      <c r="AS31" s="161"/>
      <c r="AT31" s="161"/>
      <c r="AU31" s="161"/>
      <c r="AV31" s="161"/>
      <c r="AW31" s="161"/>
      <c r="AX31" s="103"/>
      <c r="AY31" s="103"/>
      <c r="AZ31" s="103"/>
      <c r="BA31" s="103"/>
      <c r="BB31" s="103"/>
      <c r="BC31" s="103"/>
      <c r="BD31" s="103"/>
      <c r="BE31" s="103"/>
      <c r="BF31" s="853"/>
      <c r="BG31" s="100"/>
      <c r="BH31" s="115"/>
      <c r="BI31" s="115"/>
      <c r="BJ31" s="115"/>
      <c r="BK31" s="115"/>
      <c r="BL31" s="115"/>
      <c r="BM31" s="161"/>
      <c r="BN31" s="161"/>
      <c r="BO31" s="161"/>
      <c r="BP31" s="1136" t="s">
        <v>8614</v>
      </c>
      <c r="BQ31" s="1137"/>
      <c r="BR31" s="1137"/>
    </row>
    <row r="32" spans="1:70" s="160" customFormat="1" ht="51">
      <c r="A32" s="63" t="s">
        <v>317</v>
      </c>
      <c r="B32" s="1050" t="s">
        <v>318</v>
      </c>
      <c r="C32" s="89" t="s">
        <v>319</v>
      </c>
      <c r="D32" s="1179" t="s">
        <v>320</v>
      </c>
      <c r="E32" s="1180" t="s">
        <v>321</v>
      </c>
      <c r="F32" s="1053">
        <v>4077455</v>
      </c>
      <c r="G32" s="1054" t="s">
        <v>322</v>
      </c>
      <c r="H32" s="158" t="s">
        <v>323</v>
      </c>
      <c r="I32" s="91" t="s">
        <v>69</v>
      </c>
      <c r="J32" s="91" t="s">
        <v>142</v>
      </c>
      <c r="K32" s="1032" t="s">
        <v>324</v>
      </c>
      <c r="L32" s="63" t="s">
        <v>325</v>
      </c>
      <c r="M32" s="63" t="s">
        <v>326</v>
      </c>
      <c r="N32" s="1050" t="s">
        <v>327</v>
      </c>
      <c r="O32" s="91" t="s">
        <v>328</v>
      </c>
      <c r="P32" s="91" t="s">
        <v>329</v>
      </c>
      <c r="Q32" s="1032">
        <v>44384</v>
      </c>
      <c r="R32" s="91">
        <v>1741</v>
      </c>
      <c r="S32" s="1055">
        <v>522774</v>
      </c>
      <c r="T32" s="1032">
        <v>44329</v>
      </c>
      <c r="U32" s="1032"/>
      <c r="V32" s="1030"/>
      <c r="W32" s="1031"/>
      <c r="X32" s="1031" t="s">
        <v>330</v>
      </c>
      <c r="Y32" s="1032"/>
      <c r="Z32" s="91"/>
      <c r="AA32" s="1032"/>
      <c r="AB32" s="91"/>
      <c r="AC32" s="91"/>
      <c r="AD32" s="91"/>
      <c r="AE32" s="91"/>
      <c r="AF32" s="91"/>
      <c r="AG32" s="91"/>
      <c r="AH32" s="91"/>
      <c r="AI32" s="91"/>
      <c r="AJ32" s="91">
        <v>407</v>
      </c>
      <c r="AK32" s="1032">
        <v>44699</v>
      </c>
      <c r="AL32" s="91"/>
      <c r="AM32" s="91"/>
      <c r="AN32" s="91" t="s">
        <v>1860</v>
      </c>
      <c r="AO32" s="1032">
        <v>45230</v>
      </c>
      <c r="AP32" s="1029"/>
      <c r="AQ32" s="158"/>
      <c r="AR32" s="158"/>
      <c r="AS32" s="158"/>
      <c r="AT32" s="158"/>
      <c r="AU32" s="158"/>
      <c r="AV32" s="158"/>
      <c r="AW32" s="158"/>
      <c r="AX32" s="91"/>
      <c r="AY32" s="1032"/>
      <c r="AZ32" s="91"/>
      <c r="BA32" s="91"/>
      <c r="BB32" s="91"/>
      <c r="BC32" s="1032"/>
      <c r="BD32" s="91"/>
      <c r="BE32" s="91"/>
      <c r="BF32" s="95"/>
      <c r="BG32" s="63"/>
      <c r="BH32" s="112"/>
      <c r="BI32" s="112"/>
      <c r="BJ32" s="112"/>
      <c r="BK32" s="112"/>
      <c r="BL32" s="112"/>
      <c r="BM32" s="1029"/>
      <c r="BN32" s="1029"/>
      <c r="BO32" s="1029"/>
      <c r="BP32" s="845"/>
      <c r="BQ32" s="139"/>
      <c r="BR32" s="139"/>
    </row>
    <row r="33" spans="1:70" s="181" customFormat="1" ht="45">
      <c r="A33" s="253" t="s">
        <v>331</v>
      </c>
      <c r="B33" s="998" t="s">
        <v>332</v>
      </c>
      <c r="C33" s="173" t="s">
        <v>333</v>
      </c>
      <c r="D33" s="1182" t="s">
        <v>334</v>
      </c>
      <c r="E33" s="1168" t="s">
        <v>335</v>
      </c>
      <c r="F33" s="175">
        <v>1049795432</v>
      </c>
      <c r="G33" s="1163" t="s">
        <v>193</v>
      </c>
      <c r="H33" s="174" t="s">
        <v>194</v>
      </c>
      <c r="I33" s="171" t="s">
        <v>69</v>
      </c>
      <c r="J33" s="171" t="s">
        <v>90</v>
      </c>
      <c r="K33" s="179" t="s">
        <v>100</v>
      </c>
      <c r="L33" s="253" t="s">
        <v>336</v>
      </c>
      <c r="M33" s="171" t="s">
        <v>337</v>
      </c>
      <c r="N33" s="179">
        <v>44358</v>
      </c>
      <c r="O33" s="171" t="s">
        <v>198</v>
      </c>
      <c r="P33" s="171"/>
      <c r="Q33" s="171"/>
      <c r="R33" s="171">
        <v>1832</v>
      </c>
      <c r="S33" s="171">
        <v>1832</v>
      </c>
      <c r="T33" s="179">
        <v>44376</v>
      </c>
      <c r="U33" s="1183"/>
      <c r="V33" s="1164"/>
      <c r="W33" s="179"/>
      <c r="X33" s="177"/>
      <c r="Y33" s="178"/>
      <c r="Z33" s="178"/>
      <c r="AA33" s="179"/>
      <c r="AB33" s="171"/>
      <c r="AC33" s="179"/>
      <c r="AD33" s="171"/>
      <c r="AE33" s="171"/>
      <c r="AF33" s="171"/>
      <c r="AG33" s="171"/>
      <c r="AH33" s="171"/>
      <c r="AI33" s="179"/>
      <c r="AJ33" s="253" t="s">
        <v>8615</v>
      </c>
      <c r="AK33" s="998" t="s">
        <v>8616</v>
      </c>
      <c r="AL33" s="171"/>
      <c r="AM33" s="179" t="s">
        <v>7286</v>
      </c>
      <c r="AN33" s="171"/>
      <c r="AO33" s="179">
        <v>45155</v>
      </c>
      <c r="AP33" s="171"/>
      <c r="AQ33" s="171"/>
      <c r="AR33" s="174"/>
      <c r="AS33" s="174"/>
      <c r="AT33" s="174"/>
      <c r="AU33" s="174"/>
      <c r="AV33" s="174"/>
      <c r="AW33" s="174"/>
      <c r="AX33" s="174"/>
      <c r="AY33" s="174"/>
      <c r="AZ33" s="171"/>
      <c r="BA33" s="171"/>
      <c r="BB33" s="171"/>
      <c r="BC33" s="171"/>
      <c r="BD33" s="171"/>
      <c r="BE33" s="171"/>
      <c r="BF33" s="171"/>
      <c r="BG33" s="171"/>
      <c r="BH33" s="1165"/>
      <c r="BI33" s="253"/>
      <c r="BJ33" s="954"/>
      <c r="BK33" s="954"/>
      <c r="BL33" s="954"/>
      <c r="BM33" s="954"/>
      <c r="BN33" s="954"/>
      <c r="BO33" s="174"/>
      <c r="BP33" s="180"/>
      <c r="BQ33" s="174"/>
      <c r="BR33" s="182"/>
    </row>
    <row r="34" spans="1:70" s="181" customFormat="1" ht="45">
      <c r="A34" s="253" t="s">
        <v>338</v>
      </c>
      <c r="B34" s="998" t="s">
        <v>339</v>
      </c>
      <c r="C34" s="173" t="s">
        <v>340</v>
      </c>
      <c r="D34" s="1182" t="s">
        <v>341</v>
      </c>
      <c r="E34" s="1168" t="s">
        <v>342</v>
      </c>
      <c r="F34" s="175">
        <v>51652645</v>
      </c>
      <c r="G34" s="1163" t="s">
        <v>343</v>
      </c>
      <c r="H34" s="174" t="s">
        <v>344</v>
      </c>
      <c r="I34" s="171" t="s">
        <v>69</v>
      </c>
      <c r="J34" s="171" t="s">
        <v>70</v>
      </c>
      <c r="K34" s="179" t="s">
        <v>100</v>
      </c>
      <c r="L34" s="253" t="s">
        <v>112</v>
      </c>
      <c r="M34" s="171" t="s">
        <v>345</v>
      </c>
      <c r="N34" s="179">
        <v>44349</v>
      </c>
      <c r="O34" s="171" t="s">
        <v>198</v>
      </c>
      <c r="P34" s="171"/>
      <c r="Q34" s="171"/>
      <c r="R34" s="171">
        <v>1808</v>
      </c>
      <c r="S34" s="171">
        <v>1808</v>
      </c>
      <c r="T34" s="179">
        <v>44357</v>
      </c>
      <c r="U34" s="1628">
        <v>778</v>
      </c>
      <c r="V34" s="179">
        <v>44404</v>
      </c>
      <c r="W34" s="179" t="s">
        <v>9228</v>
      </c>
      <c r="X34" s="177" t="s">
        <v>9229</v>
      </c>
      <c r="Y34" s="178" t="s">
        <v>1169</v>
      </c>
      <c r="Z34" s="178">
        <v>44517</v>
      </c>
      <c r="AA34" s="179" t="s">
        <v>720</v>
      </c>
      <c r="AB34" s="179" t="s">
        <v>720</v>
      </c>
      <c r="AC34" s="179" t="s">
        <v>720</v>
      </c>
      <c r="AD34" s="179" t="s">
        <v>720</v>
      </c>
      <c r="AE34" s="179" t="s">
        <v>720</v>
      </c>
      <c r="AF34" s="179" t="s">
        <v>720</v>
      </c>
      <c r="AG34" s="179" t="s">
        <v>720</v>
      </c>
      <c r="AH34" s="179" t="s">
        <v>720</v>
      </c>
      <c r="AI34" s="179" t="s">
        <v>720</v>
      </c>
      <c r="AJ34" s="171">
        <v>1719</v>
      </c>
      <c r="AK34" s="179">
        <v>44525</v>
      </c>
      <c r="AL34" s="171"/>
      <c r="AM34" s="179" t="s">
        <v>1156</v>
      </c>
      <c r="AN34" s="179"/>
      <c r="AO34" s="179">
        <v>44596</v>
      </c>
      <c r="AP34" s="171"/>
      <c r="AQ34" s="179" t="s">
        <v>720</v>
      </c>
      <c r="AR34" s="179" t="s">
        <v>720</v>
      </c>
      <c r="AS34" s="179" t="s">
        <v>720</v>
      </c>
      <c r="AT34" s="179" t="s">
        <v>720</v>
      </c>
      <c r="AU34" s="179" t="s">
        <v>720</v>
      </c>
      <c r="AV34" s="179" t="s">
        <v>720</v>
      </c>
      <c r="AW34" s="179" t="s">
        <v>720</v>
      </c>
      <c r="AX34" s="179" t="s">
        <v>720</v>
      </c>
      <c r="AY34" s="179" t="s">
        <v>720</v>
      </c>
      <c r="AZ34" s="171">
        <v>1460</v>
      </c>
      <c r="BA34" s="179">
        <v>45653</v>
      </c>
      <c r="BB34" s="171" t="s">
        <v>7227</v>
      </c>
      <c r="BC34" s="171">
        <v>718</v>
      </c>
      <c r="BD34" s="179">
        <v>45874</v>
      </c>
      <c r="BE34" s="171" t="s">
        <v>4704</v>
      </c>
      <c r="BF34" s="171" t="s">
        <v>1206</v>
      </c>
      <c r="BG34" s="171" t="s">
        <v>720</v>
      </c>
      <c r="BH34" s="171" t="s">
        <v>720</v>
      </c>
      <c r="BI34" s="171" t="s">
        <v>720</v>
      </c>
      <c r="BJ34" s="171" t="s">
        <v>720</v>
      </c>
      <c r="BK34" s="171" t="s">
        <v>720</v>
      </c>
      <c r="BL34" s="171" t="s">
        <v>720</v>
      </c>
      <c r="BM34" s="171" t="s">
        <v>720</v>
      </c>
      <c r="BN34" s="171" t="s">
        <v>720</v>
      </c>
      <c r="BO34" s="171" t="s">
        <v>720</v>
      </c>
      <c r="BP34" s="255" t="s">
        <v>10168</v>
      </c>
      <c r="BQ34" s="172">
        <v>45897</v>
      </c>
      <c r="BR34" s="174" t="s">
        <v>4704</v>
      </c>
    </row>
    <row r="35" spans="1:70" s="181" customFormat="1" ht="45">
      <c r="A35" s="253" t="s">
        <v>346</v>
      </c>
      <c r="B35" s="998" t="s">
        <v>347</v>
      </c>
      <c r="C35" s="173" t="s">
        <v>348</v>
      </c>
      <c r="D35" s="1182" t="s">
        <v>349</v>
      </c>
      <c r="E35" s="1168" t="s">
        <v>350</v>
      </c>
      <c r="F35" s="175">
        <v>4129113</v>
      </c>
      <c r="G35" s="1163" t="s">
        <v>193</v>
      </c>
      <c r="H35" s="174" t="s">
        <v>351</v>
      </c>
      <c r="I35" s="171" t="s">
        <v>69</v>
      </c>
      <c r="J35" s="171" t="s">
        <v>90</v>
      </c>
      <c r="K35" s="179" t="s">
        <v>100</v>
      </c>
      <c r="L35" s="253" t="s">
        <v>352</v>
      </c>
      <c r="M35" s="171" t="s">
        <v>353</v>
      </c>
      <c r="N35" s="179">
        <v>44370</v>
      </c>
      <c r="O35" s="171" t="s">
        <v>198</v>
      </c>
      <c r="P35" s="171" t="s">
        <v>354</v>
      </c>
      <c r="Q35" s="179">
        <v>44379</v>
      </c>
      <c r="R35" s="171">
        <v>1766</v>
      </c>
      <c r="S35" s="171">
        <v>1766</v>
      </c>
      <c r="T35" s="179">
        <v>44378</v>
      </c>
      <c r="U35" s="1183"/>
      <c r="V35" s="1164"/>
      <c r="W35" s="179"/>
      <c r="X35" s="177" t="s">
        <v>355</v>
      </c>
      <c r="Y35" s="178">
        <v>44404</v>
      </c>
      <c r="Z35" s="178" t="s">
        <v>198</v>
      </c>
      <c r="AA35" s="179">
        <v>44427</v>
      </c>
      <c r="AB35" s="253" t="s">
        <v>356</v>
      </c>
      <c r="AC35" s="179"/>
      <c r="AD35" s="171"/>
      <c r="AE35" s="171"/>
      <c r="AF35" s="171"/>
      <c r="AG35" s="171"/>
      <c r="AH35" s="171"/>
      <c r="AI35" s="171"/>
      <c r="AJ35" s="171">
        <v>1497</v>
      </c>
      <c r="AK35" s="179">
        <v>44490</v>
      </c>
      <c r="AL35" s="171"/>
      <c r="AM35" s="179" t="s">
        <v>3817</v>
      </c>
      <c r="AN35" s="1171"/>
      <c r="AO35" s="179">
        <v>44522</v>
      </c>
      <c r="AP35" s="171"/>
      <c r="AQ35" s="171"/>
      <c r="AR35" s="174"/>
      <c r="AS35" s="174"/>
      <c r="AT35" s="174"/>
      <c r="AU35" s="174"/>
      <c r="AV35" s="174"/>
      <c r="AW35" s="174"/>
      <c r="AX35" s="174"/>
      <c r="AY35" s="174"/>
      <c r="AZ35" s="171"/>
      <c r="BA35" s="171"/>
      <c r="BB35" s="171"/>
      <c r="BC35" s="171"/>
      <c r="BD35" s="171"/>
      <c r="BE35" s="171"/>
      <c r="BF35" s="171"/>
      <c r="BG35" s="171"/>
      <c r="BH35" s="1165"/>
      <c r="BI35" s="253"/>
      <c r="BJ35" s="954"/>
      <c r="BK35" s="954"/>
      <c r="BL35" s="954"/>
      <c r="BM35" s="954"/>
      <c r="BN35" s="954"/>
      <c r="BO35" s="174"/>
      <c r="BP35" s="180"/>
      <c r="BQ35" s="174"/>
      <c r="BR35" s="182"/>
    </row>
    <row r="36" spans="1:70" s="162" customFormat="1" ht="45" customHeight="1">
      <c r="A36" s="100" t="s">
        <v>357</v>
      </c>
      <c r="B36" s="1135" t="s">
        <v>358</v>
      </c>
      <c r="C36" s="104" t="s">
        <v>359</v>
      </c>
      <c r="D36" s="1185" t="s">
        <v>360</v>
      </c>
      <c r="E36" s="1186" t="s">
        <v>361</v>
      </c>
      <c r="F36" s="1128">
        <v>24157129</v>
      </c>
      <c r="G36" s="1174" t="s">
        <v>98</v>
      </c>
      <c r="H36" s="161" t="s">
        <v>362</v>
      </c>
      <c r="I36" s="103" t="s">
        <v>69</v>
      </c>
      <c r="J36" s="103" t="s">
        <v>90</v>
      </c>
      <c r="K36" s="1134" t="s">
        <v>100</v>
      </c>
      <c r="L36" s="100" t="s">
        <v>164</v>
      </c>
      <c r="M36" s="103" t="s">
        <v>363</v>
      </c>
      <c r="N36" s="1134">
        <v>44365</v>
      </c>
      <c r="O36" s="103" t="s">
        <v>198</v>
      </c>
      <c r="P36" s="103" t="s">
        <v>364</v>
      </c>
      <c r="Q36" s="1134">
        <v>44383</v>
      </c>
      <c r="R36" s="103">
        <v>1814</v>
      </c>
      <c r="S36" s="103">
        <v>1814</v>
      </c>
      <c r="T36" s="1134">
        <v>44379</v>
      </c>
      <c r="U36" s="102"/>
      <c r="V36" s="1175"/>
      <c r="W36" s="1134"/>
      <c r="X36" s="1132"/>
      <c r="Y36" s="1133"/>
      <c r="Z36" s="1133"/>
      <c r="AA36" s="1134"/>
      <c r="AB36" s="103"/>
      <c r="AC36" s="1134"/>
      <c r="AD36" s="103"/>
      <c r="AE36" s="103"/>
      <c r="AF36" s="103"/>
      <c r="AG36" s="103"/>
      <c r="AH36" s="103"/>
      <c r="AI36" s="103"/>
      <c r="AJ36" s="103"/>
      <c r="AK36" s="103"/>
      <c r="AL36" s="103"/>
      <c r="AM36" s="1134"/>
      <c r="AN36" s="1134"/>
      <c r="AO36" s="103"/>
      <c r="AP36" s="103"/>
      <c r="AQ36" s="1134"/>
      <c r="AR36" s="161"/>
      <c r="AS36" s="161"/>
      <c r="AT36" s="161"/>
      <c r="AU36" s="161"/>
      <c r="AV36" s="161"/>
      <c r="AW36" s="161"/>
      <c r="AX36" s="161"/>
      <c r="AY36" s="161"/>
      <c r="AZ36" s="103"/>
      <c r="BA36" s="103"/>
      <c r="BB36" s="103"/>
      <c r="BC36" s="103"/>
      <c r="BD36" s="103"/>
      <c r="BE36" s="103"/>
      <c r="BF36" s="103"/>
      <c r="BG36" s="103"/>
      <c r="BH36" s="853"/>
      <c r="BI36" s="100"/>
      <c r="BJ36" s="115"/>
      <c r="BK36" s="115"/>
      <c r="BL36" s="115"/>
      <c r="BM36" s="115"/>
      <c r="BN36" s="115"/>
      <c r="BO36" s="161"/>
      <c r="BP36" s="3430" t="s">
        <v>12740</v>
      </c>
      <c r="BQ36" s="161" t="s">
        <v>12318</v>
      </c>
      <c r="BR36" s="1127">
        <v>46244</v>
      </c>
    </row>
    <row r="37" spans="1:70" s="162" customFormat="1" ht="45">
      <c r="A37" s="100" t="s">
        <v>365</v>
      </c>
      <c r="B37" s="1135" t="s">
        <v>366</v>
      </c>
      <c r="C37" s="104" t="s">
        <v>367</v>
      </c>
      <c r="D37" s="1185" t="s">
        <v>368</v>
      </c>
      <c r="E37" s="1186" t="s">
        <v>369</v>
      </c>
      <c r="F37" s="1128">
        <v>4274358</v>
      </c>
      <c r="G37" s="1174" t="s">
        <v>98</v>
      </c>
      <c r="H37" s="161" t="s">
        <v>362</v>
      </c>
      <c r="I37" s="103" t="s">
        <v>69</v>
      </c>
      <c r="J37" s="103" t="s">
        <v>90</v>
      </c>
      <c r="K37" s="1134" t="s">
        <v>100</v>
      </c>
      <c r="L37" s="100" t="s">
        <v>352</v>
      </c>
      <c r="M37" s="103" t="s">
        <v>370</v>
      </c>
      <c r="N37" s="1134">
        <v>44365</v>
      </c>
      <c r="O37" s="103" t="s">
        <v>198</v>
      </c>
      <c r="P37" s="103" t="s">
        <v>364</v>
      </c>
      <c r="Q37" s="1134">
        <v>44383</v>
      </c>
      <c r="R37" s="103">
        <v>1815</v>
      </c>
      <c r="S37" s="1175">
        <v>114001</v>
      </c>
      <c r="T37" s="1134">
        <v>44379</v>
      </c>
      <c r="U37" s="102"/>
      <c r="V37" s="1175"/>
      <c r="W37" s="1134"/>
      <c r="X37" s="1132" t="s">
        <v>4794</v>
      </c>
      <c r="Y37" s="1133">
        <v>44497</v>
      </c>
      <c r="Z37" s="1133" t="s">
        <v>4795</v>
      </c>
      <c r="AB37" s="103"/>
      <c r="AC37" s="1134" t="s">
        <v>4796</v>
      </c>
      <c r="AD37" s="103"/>
      <c r="AE37" s="103"/>
      <c r="AF37" s="103"/>
      <c r="AG37" s="103"/>
      <c r="AH37" s="103"/>
      <c r="AI37" s="103"/>
      <c r="AJ37" s="103"/>
      <c r="AK37" s="1134"/>
      <c r="AL37" s="103"/>
      <c r="AM37" s="1134"/>
      <c r="AN37" s="1131"/>
      <c r="AO37" s="1134"/>
      <c r="AP37" s="103"/>
      <c r="AQ37" s="1134"/>
      <c r="AR37" s="1131"/>
      <c r="AS37" s="161"/>
      <c r="AT37" s="161"/>
      <c r="AU37" s="161"/>
      <c r="AV37" s="161"/>
      <c r="AW37" s="161"/>
      <c r="AX37" s="163" t="s">
        <v>4797</v>
      </c>
      <c r="AY37" s="1131">
        <v>45365</v>
      </c>
      <c r="AZ37" s="103">
        <v>468</v>
      </c>
      <c r="BA37" s="1134">
        <v>45467</v>
      </c>
      <c r="BB37" s="103" t="s">
        <v>4783</v>
      </c>
      <c r="BC37" s="103"/>
      <c r="BD37" s="103"/>
      <c r="BE37" s="103"/>
      <c r="BF37" s="103"/>
      <c r="BG37" s="103"/>
      <c r="BH37" s="853"/>
      <c r="BI37" s="100"/>
      <c r="BJ37" s="115"/>
      <c r="BK37" s="115"/>
      <c r="BL37" s="115"/>
      <c r="BM37" s="115"/>
      <c r="BN37" s="115"/>
      <c r="BO37" s="161"/>
      <c r="BP37" s="3431"/>
      <c r="BQ37" s="161" t="s">
        <v>12318</v>
      </c>
      <c r="BR37" s="1127">
        <v>46244</v>
      </c>
    </row>
    <row r="38" spans="1:70" s="181" customFormat="1" ht="31.5" customHeight="1">
      <c r="A38" s="253" t="s">
        <v>371</v>
      </c>
      <c r="B38" s="998">
        <v>44315</v>
      </c>
      <c r="C38" s="173" t="s">
        <v>372</v>
      </c>
      <c r="D38" s="1182" t="s">
        <v>373</v>
      </c>
      <c r="E38" s="1168" t="s">
        <v>374</v>
      </c>
      <c r="F38" s="175">
        <v>23963969</v>
      </c>
      <c r="G38" s="1163" t="s">
        <v>375</v>
      </c>
      <c r="H38" s="174" t="s">
        <v>376</v>
      </c>
      <c r="I38" s="171" t="s">
        <v>69</v>
      </c>
      <c r="J38" s="171" t="s">
        <v>90</v>
      </c>
      <c r="K38" s="179" t="s">
        <v>100</v>
      </c>
      <c r="L38" s="253" t="s">
        <v>377</v>
      </c>
      <c r="M38" s="171" t="s">
        <v>378</v>
      </c>
      <c r="N38" s="179">
        <v>44372</v>
      </c>
      <c r="O38" s="171" t="s">
        <v>328</v>
      </c>
      <c r="P38" s="171" t="s">
        <v>379</v>
      </c>
      <c r="Q38" s="179">
        <v>44315</v>
      </c>
      <c r="R38" s="171">
        <v>1848</v>
      </c>
      <c r="S38" s="1164">
        <v>114001</v>
      </c>
      <c r="T38" s="179">
        <v>44398</v>
      </c>
      <c r="U38" s="1183"/>
      <c r="V38" s="1164"/>
      <c r="W38" s="179"/>
      <c r="X38" s="177"/>
      <c r="Y38" s="178"/>
      <c r="Z38" s="178"/>
      <c r="AA38" s="179"/>
      <c r="AB38" s="171"/>
      <c r="AC38" s="179"/>
      <c r="AD38" s="171"/>
      <c r="AE38" s="171"/>
      <c r="AF38" s="171"/>
      <c r="AG38" s="1187"/>
      <c r="AH38" s="171"/>
      <c r="AI38" s="171"/>
      <c r="AJ38" s="171">
        <v>1579</v>
      </c>
      <c r="AK38" s="179">
        <v>44504</v>
      </c>
      <c r="AL38" s="171" t="s">
        <v>513</v>
      </c>
      <c r="AM38" s="179" t="s">
        <v>1156</v>
      </c>
      <c r="AN38" s="172"/>
      <c r="AO38" s="179">
        <v>44559</v>
      </c>
      <c r="AP38" s="171"/>
      <c r="AQ38" s="179"/>
      <c r="AR38" s="174"/>
      <c r="AS38" s="174"/>
      <c r="AT38" s="174"/>
      <c r="AU38" s="174"/>
      <c r="AV38" s="174"/>
      <c r="AW38" s="174"/>
      <c r="AX38" s="174"/>
      <c r="AY38" s="174"/>
      <c r="AZ38" s="171"/>
      <c r="BA38" s="171"/>
      <c r="BB38" s="171"/>
      <c r="BC38" s="171"/>
      <c r="BD38" s="171"/>
      <c r="BE38" s="171"/>
      <c r="BF38" s="171"/>
      <c r="BG38" s="171"/>
      <c r="BH38" s="1165"/>
      <c r="BI38" s="253"/>
      <c r="BJ38" s="954"/>
      <c r="BK38" s="954"/>
      <c r="BL38" s="954"/>
      <c r="BM38" s="954"/>
      <c r="BN38" s="954"/>
      <c r="BO38" s="174"/>
      <c r="BP38" s="180"/>
      <c r="BQ38" s="174"/>
      <c r="BR38" s="182"/>
    </row>
    <row r="39" spans="1:70" s="1709" customFormat="1" ht="89.25">
      <c r="A39" s="86" t="s">
        <v>380</v>
      </c>
      <c r="B39" s="1702" t="s">
        <v>381</v>
      </c>
      <c r="C39" s="83" t="s">
        <v>382</v>
      </c>
      <c r="D39" s="1703" t="s">
        <v>383</v>
      </c>
      <c r="E39" s="1704" t="s">
        <v>384</v>
      </c>
      <c r="F39" s="85">
        <v>74335735</v>
      </c>
      <c r="G39" s="1705" t="s">
        <v>98</v>
      </c>
      <c r="H39" s="1706" t="s">
        <v>385</v>
      </c>
      <c r="I39" s="85" t="s">
        <v>128</v>
      </c>
      <c r="J39" s="85" t="s">
        <v>70</v>
      </c>
      <c r="K39" s="124" t="s">
        <v>386</v>
      </c>
      <c r="L39" s="86" t="s">
        <v>208</v>
      </c>
      <c r="M39" s="86" t="s">
        <v>10212</v>
      </c>
      <c r="N39" s="1702" t="s">
        <v>10213</v>
      </c>
      <c r="O39" s="86" t="s">
        <v>10209</v>
      </c>
      <c r="P39" s="86" t="s">
        <v>10210</v>
      </c>
      <c r="Q39" s="1702" t="s">
        <v>10211</v>
      </c>
      <c r="R39" s="85">
        <v>1443</v>
      </c>
      <c r="S39" s="1707">
        <v>114001</v>
      </c>
      <c r="T39" s="124">
        <v>44392</v>
      </c>
      <c r="U39" s="1508">
        <v>812</v>
      </c>
      <c r="V39" s="1707">
        <v>44412</v>
      </c>
      <c r="W39" s="124" t="s">
        <v>7823</v>
      </c>
      <c r="X39" s="87" t="s">
        <v>9154</v>
      </c>
      <c r="Y39" s="143" t="s">
        <v>807</v>
      </c>
      <c r="Z39" s="143">
        <v>44493</v>
      </c>
      <c r="AA39" s="124" t="s">
        <v>1153</v>
      </c>
      <c r="AB39" s="85" t="s">
        <v>1153</v>
      </c>
      <c r="AC39" s="85">
        <v>6.0000000000000001E-3</v>
      </c>
      <c r="AD39" s="85"/>
      <c r="AE39" s="85">
        <v>284</v>
      </c>
      <c r="AF39" s="124">
        <v>45397</v>
      </c>
      <c r="AG39" s="85" t="s">
        <v>9155</v>
      </c>
      <c r="AH39" s="85" t="s">
        <v>1153</v>
      </c>
      <c r="AI39" s="85" t="s">
        <v>1153</v>
      </c>
      <c r="AJ39" s="85">
        <v>1645</v>
      </c>
      <c r="AK39" s="124">
        <v>44512</v>
      </c>
      <c r="AL39" s="85" t="s">
        <v>1153</v>
      </c>
      <c r="AM39" s="124" t="s">
        <v>1156</v>
      </c>
      <c r="AN39" s="124" t="s">
        <v>1153</v>
      </c>
      <c r="AO39" s="124">
        <v>44526</v>
      </c>
      <c r="AP39" s="85" t="s">
        <v>1153</v>
      </c>
      <c r="AQ39" s="85" t="s">
        <v>1153</v>
      </c>
      <c r="AR39" s="85" t="s">
        <v>1153</v>
      </c>
      <c r="AS39" s="85" t="s">
        <v>1153</v>
      </c>
      <c r="AT39" s="85" t="s">
        <v>1153</v>
      </c>
      <c r="AU39" s="85" t="s">
        <v>1153</v>
      </c>
      <c r="AV39" s="85" t="s">
        <v>1153</v>
      </c>
      <c r="AW39" s="85" t="s">
        <v>1153</v>
      </c>
      <c r="AX39" s="85" t="s">
        <v>1153</v>
      </c>
      <c r="AY39" s="85" t="s">
        <v>1153</v>
      </c>
      <c r="AZ39" s="85" t="s">
        <v>1153</v>
      </c>
      <c r="BA39" s="85" t="s">
        <v>1153</v>
      </c>
      <c r="BB39" s="85" t="s">
        <v>1153</v>
      </c>
      <c r="BC39" s="85" t="s">
        <v>1153</v>
      </c>
      <c r="BD39" s="85" t="s">
        <v>1153</v>
      </c>
      <c r="BE39" s="85" t="s">
        <v>1153</v>
      </c>
      <c r="BF39" s="85" t="s">
        <v>1153</v>
      </c>
      <c r="BG39" s="85" t="s">
        <v>1153</v>
      </c>
      <c r="BH39" s="85" t="s">
        <v>1153</v>
      </c>
      <c r="BI39" s="85" t="s">
        <v>1153</v>
      </c>
      <c r="BJ39" s="85" t="s">
        <v>1153</v>
      </c>
      <c r="BK39" s="85" t="s">
        <v>1153</v>
      </c>
      <c r="BL39" s="85" t="s">
        <v>1153</v>
      </c>
      <c r="BM39" s="85" t="s">
        <v>1153</v>
      </c>
      <c r="BN39" s="85" t="s">
        <v>1153</v>
      </c>
      <c r="BO39" s="85" t="s">
        <v>1153</v>
      </c>
      <c r="BP39" s="1708" t="s">
        <v>10214</v>
      </c>
      <c r="BQ39" s="1706" t="s">
        <v>4704</v>
      </c>
      <c r="BR39" s="164">
        <v>45826</v>
      </c>
    </row>
    <row r="40" spans="1:70" s="181" customFormat="1" ht="53.25" customHeight="1">
      <c r="A40" s="253" t="s">
        <v>387</v>
      </c>
      <c r="B40" s="998" t="s">
        <v>388</v>
      </c>
      <c r="C40" s="173" t="s">
        <v>389</v>
      </c>
      <c r="D40" s="1182" t="s">
        <v>390</v>
      </c>
      <c r="E40" s="1168" t="s">
        <v>391</v>
      </c>
      <c r="F40" s="175">
        <v>79628733</v>
      </c>
      <c r="G40" s="1163" t="s">
        <v>193</v>
      </c>
      <c r="H40" s="174" t="s">
        <v>392</v>
      </c>
      <c r="I40" s="171" t="s">
        <v>69</v>
      </c>
      <c r="J40" s="171" t="s">
        <v>393</v>
      </c>
      <c r="K40" s="179" t="s">
        <v>394</v>
      </c>
      <c r="L40" s="253" t="s">
        <v>101</v>
      </c>
      <c r="M40" s="253" t="s">
        <v>395</v>
      </c>
      <c r="N40" s="998" t="s">
        <v>396</v>
      </c>
      <c r="O40" s="253" t="s">
        <v>397</v>
      </c>
      <c r="P40" s="171" t="s">
        <v>398</v>
      </c>
      <c r="Q40" s="179">
        <v>44386</v>
      </c>
      <c r="R40" s="171">
        <v>1855</v>
      </c>
      <c r="S40" s="1164">
        <v>114001</v>
      </c>
      <c r="T40" s="179">
        <v>44385</v>
      </c>
      <c r="U40" s="1183"/>
      <c r="V40" s="1164"/>
      <c r="W40" s="179"/>
      <c r="X40" s="177"/>
      <c r="Y40" s="178"/>
      <c r="Z40" s="178" t="s">
        <v>82</v>
      </c>
      <c r="AA40" s="179"/>
      <c r="AB40" s="171"/>
      <c r="AC40" s="179"/>
      <c r="AD40" s="171"/>
      <c r="AE40" s="171"/>
      <c r="AF40" s="171"/>
      <c r="AG40" s="171"/>
      <c r="AH40" s="171"/>
      <c r="AI40" s="179"/>
      <c r="AJ40" s="171">
        <v>1714</v>
      </c>
      <c r="AK40" s="179">
        <v>44524</v>
      </c>
      <c r="AL40" s="171"/>
      <c r="AM40" s="179" t="s">
        <v>1156</v>
      </c>
      <c r="AN40" s="179"/>
      <c r="AO40" s="179">
        <v>44529</v>
      </c>
      <c r="AP40" s="179">
        <v>44545</v>
      </c>
      <c r="AQ40" s="171"/>
      <c r="AR40" s="174"/>
      <c r="AS40" s="174"/>
      <c r="AT40" s="174"/>
      <c r="AU40" s="174"/>
      <c r="AV40" s="174"/>
      <c r="AW40" s="174"/>
      <c r="AX40" s="174"/>
      <c r="AY40" s="174"/>
      <c r="AZ40" s="171"/>
      <c r="BA40" s="171"/>
      <c r="BB40" s="171"/>
      <c r="BC40" s="171"/>
      <c r="BD40" s="171"/>
      <c r="BE40" s="171"/>
      <c r="BF40" s="171"/>
      <c r="BG40" s="171"/>
      <c r="BH40" s="1165"/>
      <c r="BI40" s="171"/>
      <c r="BJ40" s="954"/>
      <c r="BK40" s="954"/>
      <c r="BL40" s="954"/>
      <c r="BM40" s="954"/>
      <c r="BN40" s="954"/>
      <c r="BO40" s="174"/>
      <c r="BP40" s="180"/>
      <c r="BQ40" s="174"/>
      <c r="BR40" s="174"/>
    </row>
    <row r="41" spans="1:70" s="160" customFormat="1" ht="57.6" customHeight="1">
      <c r="A41" s="63" t="s">
        <v>399</v>
      </c>
      <c r="B41" s="1050" t="s">
        <v>400</v>
      </c>
      <c r="C41" s="89" t="s">
        <v>401</v>
      </c>
      <c r="D41" s="1188" t="s">
        <v>402</v>
      </c>
      <c r="E41" s="1180" t="s">
        <v>403</v>
      </c>
      <c r="F41" s="91">
        <v>72326923</v>
      </c>
      <c r="G41" s="1054" t="s">
        <v>404</v>
      </c>
      <c r="H41" s="159" t="s">
        <v>405</v>
      </c>
      <c r="I41" s="91" t="s">
        <v>406</v>
      </c>
      <c r="J41" s="91" t="s">
        <v>90</v>
      </c>
      <c r="K41" s="1032" t="s">
        <v>407</v>
      </c>
      <c r="L41" s="63" t="s">
        <v>101</v>
      </c>
      <c r="M41" s="63" t="s">
        <v>408</v>
      </c>
      <c r="N41" s="1050" t="s">
        <v>409</v>
      </c>
      <c r="O41" s="63" t="s">
        <v>410</v>
      </c>
      <c r="P41" s="63" t="s">
        <v>411</v>
      </c>
      <c r="Q41" s="1050" t="s">
        <v>412</v>
      </c>
      <c r="R41" s="91">
        <v>1701</v>
      </c>
      <c r="S41" s="1055">
        <v>114001</v>
      </c>
      <c r="T41" s="1032">
        <v>44321</v>
      </c>
      <c r="U41" s="93"/>
      <c r="V41" s="1055"/>
      <c r="W41" s="1032"/>
      <c r="X41" s="1030"/>
      <c r="Y41" s="1031"/>
      <c r="Z41" s="1031"/>
      <c r="AA41" s="1032"/>
      <c r="AB41" s="91"/>
      <c r="AC41" s="1032"/>
      <c r="AD41" s="91"/>
      <c r="AE41" s="91"/>
      <c r="AF41" s="63"/>
      <c r="AG41" s="91"/>
      <c r="AH41" s="91"/>
      <c r="AI41" s="1032"/>
      <c r="AJ41" s="91">
        <v>334</v>
      </c>
      <c r="AK41" s="1032">
        <v>45054</v>
      </c>
      <c r="AL41" s="91"/>
      <c r="AM41" s="1032"/>
      <c r="AN41" s="1032" t="s">
        <v>2920</v>
      </c>
      <c r="AO41" s="1032">
        <v>45210</v>
      </c>
      <c r="AP41" s="91"/>
      <c r="AQ41" s="1032"/>
      <c r="AR41" s="158"/>
      <c r="AS41" s="158"/>
      <c r="AT41" s="158"/>
      <c r="AU41" s="158"/>
      <c r="AV41" s="158"/>
      <c r="AW41" s="158"/>
      <c r="AX41" s="158"/>
      <c r="AY41" s="158"/>
      <c r="AZ41" s="91"/>
      <c r="BA41" s="91"/>
      <c r="BB41" s="91"/>
      <c r="BC41" s="91"/>
      <c r="BD41" s="91"/>
      <c r="BE41" s="91"/>
      <c r="BF41" s="91"/>
      <c r="BG41" s="91"/>
      <c r="BH41" s="95"/>
      <c r="BI41" s="63"/>
      <c r="BJ41" s="112"/>
      <c r="BK41" s="112"/>
      <c r="BL41" s="112"/>
      <c r="BM41" s="112"/>
      <c r="BN41" s="112"/>
      <c r="BO41" s="158"/>
      <c r="BP41" s="1150"/>
      <c r="BQ41" s="158"/>
      <c r="BR41" s="159"/>
    </row>
    <row r="42" spans="1:70" s="181" customFormat="1" ht="53.25" customHeight="1">
      <c r="A42" s="253" t="s">
        <v>413</v>
      </c>
      <c r="B42" s="998" t="s">
        <v>414</v>
      </c>
      <c r="C42" s="173" t="s">
        <v>415</v>
      </c>
      <c r="D42" s="1182" t="s">
        <v>416</v>
      </c>
      <c r="E42" s="1168" t="s">
        <v>417</v>
      </c>
      <c r="F42" s="175">
        <v>24157386</v>
      </c>
      <c r="G42" s="1163" t="s">
        <v>98</v>
      </c>
      <c r="H42" s="174" t="s">
        <v>362</v>
      </c>
      <c r="I42" s="171" t="s">
        <v>69</v>
      </c>
      <c r="J42" s="171" t="s">
        <v>90</v>
      </c>
      <c r="K42" s="179" t="s">
        <v>100</v>
      </c>
      <c r="L42" s="253" t="s">
        <v>418</v>
      </c>
      <c r="M42" s="253" t="s">
        <v>9825</v>
      </c>
      <c r="N42" s="998" t="s">
        <v>9826</v>
      </c>
      <c r="O42" s="253" t="s">
        <v>9827</v>
      </c>
      <c r="P42" s="171" t="s">
        <v>9823</v>
      </c>
      <c r="Q42" s="179" t="s">
        <v>9824</v>
      </c>
      <c r="R42" s="171">
        <v>1853</v>
      </c>
      <c r="S42" s="1164">
        <v>114001</v>
      </c>
      <c r="T42" s="179">
        <v>44377</v>
      </c>
      <c r="U42" s="1628">
        <v>931</v>
      </c>
      <c r="V42" s="179">
        <v>44439</v>
      </c>
      <c r="W42" s="179" t="s">
        <v>82</v>
      </c>
      <c r="X42" s="177"/>
      <c r="Y42" s="178"/>
      <c r="Z42" s="178" t="s">
        <v>82</v>
      </c>
      <c r="AA42" s="179"/>
      <c r="AB42" s="171"/>
      <c r="AC42" s="179"/>
      <c r="AD42" s="171"/>
      <c r="AE42" s="171"/>
      <c r="AF42" s="171"/>
      <c r="AG42" s="171"/>
      <c r="AH42" s="171"/>
      <c r="AI42" s="179"/>
      <c r="AJ42" s="171">
        <v>1605</v>
      </c>
      <c r="AK42" s="179">
        <v>44508</v>
      </c>
      <c r="AL42" s="171"/>
      <c r="AM42" s="179" t="s">
        <v>1156</v>
      </c>
      <c r="AN42" s="179"/>
      <c r="AO42" s="179">
        <v>44522</v>
      </c>
      <c r="AP42" s="179">
        <v>44615</v>
      </c>
      <c r="AQ42" s="171" t="s">
        <v>8617</v>
      </c>
      <c r="AR42" s="174">
        <v>44530</v>
      </c>
      <c r="AS42" s="174">
        <v>1915</v>
      </c>
      <c r="AT42" s="174">
        <v>44557</v>
      </c>
      <c r="AU42" s="174"/>
      <c r="AV42" s="174" t="s">
        <v>8613</v>
      </c>
      <c r="AW42" s="174">
        <v>44614</v>
      </c>
      <c r="AX42" s="174" t="s">
        <v>12069</v>
      </c>
      <c r="AY42" s="172">
        <v>46084</v>
      </c>
      <c r="AZ42" s="171" t="s">
        <v>1153</v>
      </c>
      <c r="BA42" s="171" t="s">
        <v>12070</v>
      </c>
      <c r="BB42" s="171" t="s">
        <v>1153</v>
      </c>
      <c r="BC42" s="171">
        <v>372</v>
      </c>
      <c r="BD42" s="179">
        <v>46129</v>
      </c>
      <c r="BE42" s="171" t="s">
        <v>1986</v>
      </c>
      <c r="BF42" s="171" t="s">
        <v>1206</v>
      </c>
      <c r="BG42" s="171" t="s">
        <v>1153</v>
      </c>
      <c r="BH42" s="1165" t="s">
        <v>1153</v>
      </c>
      <c r="BI42" s="171" t="s">
        <v>1153</v>
      </c>
      <c r="BJ42" s="954" t="s">
        <v>1153</v>
      </c>
      <c r="BK42" s="954" t="s">
        <v>1153</v>
      </c>
      <c r="BL42" s="954" t="s">
        <v>1153</v>
      </c>
      <c r="BM42" s="954" t="s">
        <v>1153</v>
      </c>
      <c r="BN42" s="954" t="s">
        <v>1153</v>
      </c>
      <c r="BO42" s="174" t="s">
        <v>1153</v>
      </c>
      <c r="BP42" s="255" t="s">
        <v>12741</v>
      </c>
      <c r="BQ42" s="174" t="s">
        <v>12318</v>
      </c>
      <c r="BR42" s="172">
        <v>46244</v>
      </c>
    </row>
    <row r="43" spans="1:70" s="160" customFormat="1" ht="25.5">
      <c r="A43" s="63" t="s">
        <v>419</v>
      </c>
      <c r="B43" s="1050" t="s">
        <v>420</v>
      </c>
      <c r="C43" s="89" t="s">
        <v>421</v>
      </c>
      <c r="D43" s="1179" t="s">
        <v>422</v>
      </c>
      <c r="E43" s="1180" t="s">
        <v>423</v>
      </c>
      <c r="F43" s="91">
        <v>41725632</v>
      </c>
      <c r="G43" s="1054" t="s">
        <v>182</v>
      </c>
      <c r="H43" s="158" t="s">
        <v>424</v>
      </c>
      <c r="I43" s="91" t="s">
        <v>69</v>
      </c>
      <c r="J43" s="91" t="s">
        <v>425</v>
      </c>
      <c r="K43" s="1032" t="s">
        <v>426</v>
      </c>
      <c r="L43" s="63" t="s">
        <v>427</v>
      </c>
      <c r="M43" s="91" t="s">
        <v>428</v>
      </c>
      <c r="N43" s="1032">
        <v>44383</v>
      </c>
      <c r="O43" s="91" t="s">
        <v>264</v>
      </c>
      <c r="P43" s="91" t="s">
        <v>429</v>
      </c>
      <c r="Q43" s="1032">
        <v>44411</v>
      </c>
      <c r="R43" s="1032" t="s">
        <v>430</v>
      </c>
      <c r="S43" s="93">
        <v>114001</v>
      </c>
      <c r="T43" s="1032">
        <v>44410</v>
      </c>
      <c r="U43" s="93"/>
      <c r="V43" s="93"/>
      <c r="W43" s="1032"/>
      <c r="X43" s="1030"/>
      <c r="Y43" s="1031"/>
      <c r="Z43" s="1031" t="s">
        <v>198</v>
      </c>
      <c r="AA43" s="1032"/>
      <c r="AB43" s="91"/>
      <c r="AC43" s="1032"/>
      <c r="AD43" s="91"/>
      <c r="AE43" s="91"/>
      <c r="AF43" s="91"/>
      <c r="AG43" s="91"/>
      <c r="AH43" s="91"/>
      <c r="AI43" s="1032"/>
      <c r="AJ43" s="91">
        <v>3548</v>
      </c>
      <c r="AK43" s="1032">
        <v>45257</v>
      </c>
      <c r="AL43" s="1032"/>
      <c r="AM43" s="91"/>
      <c r="AN43" s="91" t="s">
        <v>2920</v>
      </c>
      <c r="AO43" s="1032"/>
      <c r="AP43" s="1029"/>
      <c r="AQ43" s="158"/>
      <c r="AR43" s="158"/>
      <c r="AS43" s="158"/>
      <c r="AT43" s="158"/>
      <c r="AU43" s="158"/>
      <c r="AV43" s="158"/>
      <c r="AW43" s="158"/>
      <c r="AX43" s="91"/>
      <c r="AY43" s="91"/>
      <c r="AZ43" s="91"/>
      <c r="BA43" s="91"/>
      <c r="BB43" s="91"/>
      <c r="BC43" s="91"/>
      <c r="BD43" s="91"/>
      <c r="BE43" s="91"/>
      <c r="BF43" s="95"/>
      <c r="BG43" s="91"/>
      <c r="BH43" s="112"/>
      <c r="BI43" s="112"/>
      <c r="BJ43" s="112"/>
      <c r="BK43" s="112"/>
      <c r="BL43" s="112"/>
      <c r="BM43" s="158"/>
      <c r="BN43" s="158"/>
      <c r="BO43" s="158"/>
      <c r="BP43" s="1150"/>
      <c r="BQ43" s="139"/>
      <c r="BR43" s="139"/>
    </row>
    <row r="44" spans="1:70" s="181" customFormat="1" ht="25.5">
      <c r="A44" s="253" t="s">
        <v>431</v>
      </c>
      <c r="B44" s="998" t="s">
        <v>432</v>
      </c>
      <c r="C44" s="173" t="s">
        <v>433</v>
      </c>
      <c r="D44" s="1161" t="s">
        <v>434</v>
      </c>
      <c r="E44" s="1168" t="s">
        <v>435</v>
      </c>
      <c r="F44" s="1138">
        <v>4286544</v>
      </c>
      <c r="G44" s="1163" t="s">
        <v>140</v>
      </c>
      <c r="H44" s="174" t="s">
        <v>141</v>
      </c>
      <c r="I44" s="171" t="s">
        <v>436</v>
      </c>
      <c r="J44" s="171" t="s">
        <v>142</v>
      </c>
      <c r="K44" s="179" t="s">
        <v>437</v>
      </c>
      <c r="L44" s="253" t="s">
        <v>120</v>
      </c>
      <c r="M44" s="171" t="s">
        <v>438</v>
      </c>
      <c r="N44" s="179">
        <v>44370</v>
      </c>
      <c r="O44" s="171" t="s">
        <v>198</v>
      </c>
      <c r="P44" s="253" t="s">
        <v>439</v>
      </c>
      <c r="Q44" s="998">
        <v>44391</v>
      </c>
      <c r="R44" s="998" t="s">
        <v>440</v>
      </c>
      <c r="S44" s="1164">
        <v>114001</v>
      </c>
      <c r="T44" s="179">
        <v>44389</v>
      </c>
      <c r="U44" s="1189"/>
      <c r="V44" s="1164"/>
      <c r="W44" s="179"/>
      <c r="X44" s="177"/>
      <c r="Y44" s="178"/>
      <c r="Z44" s="178" t="s">
        <v>198</v>
      </c>
      <c r="AA44" s="179"/>
      <c r="AB44" s="171"/>
      <c r="AC44" s="179"/>
      <c r="AD44" s="171"/>
      <c r="AE44" s="171"/>
      <c r="AF44" s="171"/>
      <c r="AG44" s="171"/>
      <c r="AH44" s="171"/>
      <c r="AI44" s="179"/>
      <c r="AJ44" s="171">
        <v>1514</v>
      </c>
      <c r="AK44" s="179">
        <v>44494</v>
      </c>
      <c r="AL44" s="179"/>
      <c r="AM44" s="171" t="s">
        <v>1156</v>
      </c>
      <c r="AN44" s="171"/>
      <c r="AO44" s="179">
        <v>44495</v>
      </c>
      <c r="AP44" s="172"/>
      <c r="AQ44" s="174"/>
      <c r="AR44" s="174"/>
      <c r="AS44" s="174"/>
      <c r="AT44" s="174"/>
      <c r="AU44" s="174"/>
      <c r="AV44" s="174"/>
      <c r="AW44" s="174"/>
      <c r="AX44" s="171"/>
      <c r="AY44" s="171"/>
      <c r="AZ44" s="171"/>
      <c r="BA44" s="171"/>
      <c r="BB44" s="171"/>
      <c r="BC44" s="171"/>
      <c r="BD44" s="171"/>
      <c r="BE44" s="171"/>
      <c r="BF44" s="1165"/>
      <c r="BG44" s="171"/>
      <c r="BH44" s="954"/>
      <c r="BI44" s="954"/>
      <c r="BJ44" s="954"/>
      <c r="BK44" s="954"/>
      <c r="BL44" s="954"/>
      <c r="BM44" s="174"/>
      <c r="BN44" s="174"/>
      <c r="BO44" s="174"/>
      <c r="BP44" s="180"/>
      <c r="BQ44" s="846"/>
      <c r="BR44" s="846"/>
    </row>
    <row r="45" spans="1:70" s="181" customFormat="1" ht="36" customHeight="1">
      <c r="A45" s="253" t="s">
        <v>441</v>
      </c>
      <c r="B45" s="998" t="s">
        <v>442</v>
      </c>
      <c r="C45" s="173" t="s">
        <v>443</v>
      </c>
      <c r="D45" s="1161" t="s">
        <v>444</v>
      </c>
      <c r="E45" s="1168" t="s">
        <v>445</v>
      </c>
      <c r="F45" s="175">
        <v>7165570</v>
      </c>
      <c r="G45" s="1163" t="s">
        <v>446</v>
      </c>
      <c r="H45" s="174" t="s">
        <v>312</v>
      </c>
      <c r="I45" s="171" t="s">
        <v>69</v>
      </c>
      <c r="J45" s="171" t="s">
        <v>142</v>
      </c>
      <c r="K45" s="171" t="s">
        <v>130</v>
      </c>
      <c r="L45" s="253" t="s">
        <v>447</v>
      </c>
      <c r="M45" s="253" t="s">
        <v>448</v>
      </c>
      <c r="N45" s="998" t="s">
        <v>449</v>
      </c>
      <c r="O45" s="171" t="s">
        <v>210</v>
      </c>
      <c r="P45" s="171" t="s">
        <v>450</v>
      </c>
      <c r="Q45" s="179">
        <v>44420</v>
      </c>
      <c r="R45" s="171">
        <v>1761</v>
      </c>
      <c r="S45" s="1164">
        <v>114001</v>
      </c>
      <c r="T45" s="179"/>
      <c r="U45" s="1183"/>
      <c r="V45" s="1164"/>
      <c r="W45" s="179"/>
      <c r="X45" s="177"/>
      <c r="Y45" s="178"/>
      <c r="Z45" s="178"/>
      <c r="AA45" s="179"/>
      <c r="AB45" s="179"/>
      <c r="AC45" s="179"/>
      <c r="AD45" s="171"/>
      <c r="AE45" s="171"/>
      <c r="AF45" s="171"/>
      <c r="AG45" s="171"/>
      <c r="AH45" s="171"/>
      <c r="AI45" s="171"/>
      <c r="AJ45" s="171">
        <v>1528</v>
      </c>
      <c r="AK45" s="179">
        <v>44496</v>
      </c>
      <c r="AL45" s="179"/>
      <c r="AM45" s="171" t="s">
        <v>3817</v>
      </c>
      <c r="AN45" s="171"/>
      <c r="AO45" s="179">
        <v>44517</v>
      </c>
      <c r="AP45" s="172"/>
      <c r="AQ45" s="174"/>
      <c r="AR45" s="174"/>
      <c r="AS45" s="174"/>
      <c r="AT45" s="174"/>
      <c r="AU45" s="174"/>
      <c r="AV45" s="174"/>
      <c r="AW45" s="174"/>
      <c r="AX45" s="171"/>
      <c r="AY45" s="171"/>
      <c r="AZ45" s="171"/>
      <c r="BA45" s="171"/>
      <c r="BB45" s="171"/>
      <c r="BC45" s="171"/>
      <c r="BD45" s="171"/>
      <c r="BE45" s="171"/>
      <c r="BF45" s="1165"/>
      <c r="BG45" s="253"/>
      <c r="BH45" s="954"/>
      <c r="BI45" s="954"/>
      <c r="BJ45" s="954"/>
      <c r="BK45" s="954"/>
      <c r="BL45" s="954"/>
      <c r="BM45" s="174"/>
      <c r="BN45" s="174"/>
      <c r="BO45" s="174"/>
      <c r="BP45" s="255"/>
      <c r="BQ45" s="846"/>
      <c r="BR45" s="846"/>
    </row>
    <row r="46" spans="1:70" s="181" customFormat="1" ht="51">
      <c r="A46" s="253" t="s">
        <v>451</v>
      </c>
      <c r="B46" s="998" t="s">
        <v>452</v>
      </c>
      <c r="C46" s="173" t="s">
        <v>453</v>
      </c>
      <c r="D46" s="1161" t="s">
        <v>454</v>
      </c>
      <c r="E46" s="1168" t="s">
        <v>455</v>
      </c>
      <c r="F46" s="1190">
        <v>4128792</v>
      </c>
      <c r="G46" s="1163" t="s">
        <v>193</v>
      </c>
      <c r="H46" s="174" t="s">
        <v>392</v>
      </c>
      <c r="I46" s="171" t="s">
        <v>406</v>
      </c>
      <c r="J46" s="171" t="s">
        <v>90</v>
      </c>
      <c r="K46" s="171" t="s">
        <v>100</v>
      </c>
      <c r="L46" s="253" t="s">
        <v>164</v>
      </c>
      <c r="M46" s="253" t="s">
        <v>456</v>
      </c>
      <c r="N46" s="998" t="s">
        <v>457</v>
      </c>
      <c r="O46" s="253" t="s">
        <v>458</v>
      </c>
      <c r="P46" s="171" t="s">
        <v>459</v>
      </c>
      <c r="Q46" s="179">
        <v>44406</v>
      </c>
      <c r="R46" s="171">
        <v>974</v>
      </c>
      <c r="S46" s="1164">
        <v>108087</v>
      </c>
      <c r="T46" s="179">
        <v>43682</v>
      </c>
      <c r="U46" s="1183"/>
      <c r="V46" s="1164"/>
      <c r="W46" s="179"/>
      <c r="X46" s="177"/>
      <c r="Y46" s="178"/>
      <c r="Z46" s="178"/>
      <c r="AA46" s="179"/>
      <c r="AB46" s="171"/>
      <c r="AC46" s="179"/>
      <c r="AD46" s="954"/>
      <c r="AE46" s="1191"/>
      <c r="AF46" s="171"/>
      <c r="AG46" s="171"/>
      <c r="AH46" s="171"/>
      <c r="AI46" s="171"/>
      <c r="AJ46" s="171">
        <v>1649</v>
      </c>
      <c r="AK46" s="179">
        <v>44517</v>
      </c>
      <c r="AL46" s="179"/>
      <c r="AM46" s="171" t="s">
        <v>3817</v>
      </c>
      <c r="AN46" s="171"/>
      <c r="AO46" s="179">
        <v>44543</v>
      </c>
      <c r="AP46" s="172">
        <v>44558</v>
      </c>
      <c r="AQ46" s="174"/>
      <c r="AR46" s="174"/>
      <c r="AS46" s="174"/>
      <c r="AT46" s="174"/>
      <c r="AU46" s="174"/>
      <c r="AV46" s="174"/>
      <c r="AW46" s="174"/>
      <c r="AX46" s="171"/>
      <c r="AY46" s="171"/>
      <c r="AZ46" s="171"/>
      <c r="BA46" s="171"/>
      <c r="BB46" s="171"/>
      <c r="BC46" s="171"/>
      <c r="BD46" s="171"/>
      <c r="BE46" s="171"/>
      <c r="BF46" s="1165"/>
      <c r="BG46" s="253"/>
      <c r="BH46" s="954"/>
      <c r="BI46" s="954"/>
      <c r="BJ46" s="954"/>
      <c r="BK46" s="954"/>
      <c r="BL46" s="954"/>
      <c r="BM46" s="174"/>
      <c r="BN46" s="174"/>
      <c r="BO46" s="174"/>
      <c r="BP46" s="255" t="s">
        <v>6847</v>
      </c>
      <c r="BQ46" s="1178" t="s">
        <v>1986</v>
      </c>
      <c r="BR46" s="846"/>
    </row>
    <row r="47" spans="1:70" s="181" customFormat="1" ht="51">
      <c r="A47" s="253" t="s">
        <v>460</v>
      </c>
      <c r="B47" s="998" t="s">
        <v>461</v>
      </c>
      <c r="C47" s="173" t="s">
        <v>462</v>
      </c>
      <c r="D47" s="1161" t="s">
        <v>463</v>
      </c>
      <c r="E47" s="1168" t="s">
        <v>464</v>
      </c>
      <c r="F47" s="1190">
        <v>17051127</v>
      </c>
      <c r="G47" s="1163" t="s">
        <v>108</v>
      </c>
      <c r="H47" s="174" t="s">
        <v>465</v>
      </c>
      <c r="I47" s="171" t="s">
        <v>406</v>
      </c>
      <c r="J47" s="171" t="s">
        <v>70</v>
      </c>
      <c r="K47" s="171" t="s">
        <v>221</v>
      </c>
      <c r="L47" s="253" t="s">
        <v>427</v>
      </c>
      <c r="M47" s="253" t="s">
        <v>466</v>
      </c>
      <c r="N47" s="998">
        <v>44434</v>
      </c>
      <c r="O47" s="253" t="s">
        <v>82</v>
      </c>
      <c r="P47" s="253" t="s">
        <v>467</v>
      </c>
      <c r="Q47" s="998" t="s">
        <v>468</v>
      </c>
      <c r="R47" s="171">
        <v>1985</v>
      </c>
      <c r="S47" s="1164">
        <v>114001</v>
      </c>
      <c r="T47" s="179">
        <v>44435</v>
      </c>
      <c r="U47" s="1183"/>
      <c r="V47" s="1164"/>
      <c r="W47" s="179"/>
      <c r="X47" s="177"/>
      <c r="Y47" s="178"/>
      <c r="Z47" s="178"/>
      <c r="AA47" s="179"/>
      <c r="AB47" s="171"/>
      <c r="AC47" s="179"/>
      <c r="AD47" s="171"/>
      <c r="AE47" s="171"/>
      <c r="AF47" s="171"/>
      <c r="AG47" s="171"/>
      <c r="AH47" s="171"/>
      <c r="AI47" s="179"/>
      <c r="AJ47" s="171">
        <v>1966</v>
      </c>
      <c r="AK47" s="179">
        <v>44560</v>
      </c>
      <c r="AL47" s="179"/>
      <c r="AM47" s="171" t="s">
        <v>3817</v>
      </c>
      <c r="AN47" s="171"/>
      <c r="AO47" s="179">
        <v>44585</v>
      </c>
      <c r="AP47" s="172">
        <v>44600</v>
      </c>
      <c r="AQ47" s="174"/>
      <c r="AR47" s="174"/>
      <c r="AS47" s="174"/>
      <c r="AT47" s="174"/>
      <c r="AU47" s="174"/>
      <c r="AV47" s="174"/>
      <c r="AW47" s="174"/>
      <c r="AX47" s="171"/>
      <c r="AY47" s="171"/>
      <c r="AZ47" s="171"/>
      <c r="BA47" s="171"/>
      <c r="BB47" s="171"/>
      <c r="BC47" s="171"/>
      <c r="BD47" s="171"/>
      <c r="BE47" s="171"/>
      <c r="BF47" s="1165"/>
      <c r="BG47" s="171"/>
      <c r="BH47" s="954"/>
      <c r="BI47" s="954"/>
      <c r="BJ47" s="954"/>
      <c r="BK47" s="954"/>
      <c r="BL47" s="954"/>
      <c r="BM47" s="174"/>
      <c r="BN47" s="174"/>
      <c r="BO47" s="174"/>
      <c r="BP47" s="255"/>
      <c r="BQ47" s="846"/>
      <c r="BR47" s="846"/>
    </row>
    <row r="48" spans="1:70" s="181" customFormat="1" ht="25.5">
      <c r="A48" s="253" t="s">
        <v>469</v>
      </c>
      <c r="B48" s="998" t="s">
        <v>470</v>
      </c>
      <c r="C48" s="173" t="s">
        <v>471</v>
      </c>
      <c r="D48" s="1161" t="s">
        <v>472</v>
      </c>
      <c r="E48" s="1168" t="s">
        <v>473</v>
      </c>
      <c r="F48" s="1192">
        <v>79704221</v>
      </c>
      <c r="G48" s="1163" t="s">
        <v>474</v>
      </c>
      <c r="H48" s="174" t="s">
        <v>272</v>
      </c>
      <c r="I48" s="171" t="s">
        <v>69</v>
      </c>
      <c r="J48" s="171" t="s">
        <v>70</v>
      </c>
      <c r="K48" s="171" t="s">
        <v>475</v>
      </c>
      <c r="L48" s="253" t="s">
        <v>476</v>
      </c>
      <c r="M48" s="253" t="s">
        <v>477</v>
      </c>
      <c r="N48" s="998">
        <v>44407</v>
      </c>
      <c r="O48" s="253" t="s">
        <v>82</v>
      </c>
      <c r="P48" s="253" t="s">
        <v>478</v>
      </c>
      <c r="Q48" s="179">
        <v>44432</v>
      </c>
      <c r="R48" s="171">
        <v>1919</v>
      </c>
      <c r="S48" s="1164">
        <v>114001</v>
      </c>
      <c r="T48" s="179">
        <v>44432</v>
      </c>
      <c r="U48" s="1193"/>
      <c r="V48" s="1164"/>
      <c r="W48" s="179"/>
      <c r="X48" s="177" t="s">
        <v>479</v>
      </c>
      <c r="Y48" s="178">
        <v>44453</v>
      </c>
      <c r="Z48" s="178" t="s">
        <v>480</v>
      </c>
      <c r="AA48" s="179"/>
      <c r="AB48" s="171"/>
      <c r="AC48" s="171"/>
      <c r="AD48" s="171"/>
      <c r="AE48" s="171"/>
      <c r="AF48" s="179"/>
      <c r="AG48" s="179"/>
      <c r="AH48" s="171"/>
      <c r="AI48" s="171"/>
      <c r="AJ48" s="171">
        <v>1648</v>
      </c>
      <c r="AK48" s="179">
        <v>44517</v>
      </c>
      <c r="AL48" s="179"/>
      <c r="AM48" s="171" t="s">
        <v>3817</v>
      </c>
      <c r="AN48" s="171"/>
      <c r="AO48" s="179">
        <v>44518</v>
      </c>
      <c r="AP48" s="172"/>
      <c r="AQ48" s="174"/>
      <c r="AR48" s="174"/>
      <c r="AS48" s="174"/>
      <c r="AT48" s="174"/>
      <c r="AU48" s="174"/>
      <c r="AV48" s="174"/>
      <c r="AW48" s="174"/>
      <c r="AX48" s="171"/>
      <c r="AY48" s="171"/>
      <c r="AZ48" s="171"/>
      <c r="BA48" s="171"/>
      <c r="BB48" s="171"/>
      <c r="BC48" s="171"/>
      <c r="BD48" s="171"/>
      <c r="BE48" s="171"/>
      <c r="BF48" s="1165"/>
      <c r="BG48" s="171"/>
      <c r="BH48" s="954"/>
      <c r="BI48" s="954"/>
      <c r="BJ48" s="954"/>
      <c r="BK48" s="954"/>
      <c r="BL48" s="954"/>
      <c r="BM48" s="174"/>
      <c r="BN48" s="174"/>
      <c r="BO48" s="174"/>
      <c r="BP48" s="180"/>
      <c r="BQ48" s="846"/>
      <c r="BR48" s="846"/>
    </row>
    <row r="49" spans="1:70" s="181" customFormat="1" ht="38.25">
      <c r="A49" s="253" t="s">
        <v>481</v>
      </c>
      <c r="B49" s="998" t="s">
        <v>482</v>
      </c>
      <c r="C49" s="173" t="s">
        <v>483</v>
      </c>
      <c r="D49" s="1161" t="s">
        <v>484</v>
      </c>
      <c r="E49" s="1168" t="s">
        <v>485</v>
      </c>
      <c r="F49" s="1192">
        <v>1054658119</v>
      </c>
      <c r="G49" s="1163" t="s">
        <v>281</v>
      </c>
      <c r="H49" s="174" t="s">
        <v>323</v>
      </c>
      <c r="I49" s="171" t="s">
        <v>69</v>
      </c>
      <c r="J49" s="171" t="s">
        <v>70</v>
      </c>
      <c r="K49" s="171" t="s">
        <v>486</v>
      </c>
      <c r="L49" s="253" t="s">
        <v>164</v>
      </c>
      <c r="M49" s="253" t="s">
        <v>487</v>
      </c>
      <c r="N49" s="998">
        <v>44411</v>
      </c>
      <c r="O49" s="253" t="s">
        <v>488</v>
      </c>
      <c r="P49" s="171" t="s">
        <v>489</v>
      </c>
      <c r="Q49" s="179">
        <v>44431</v>
      </c>
      <c r="R49" s="171">
        <v>1917</v>
      </c>
      <c r="S49" s="1164">
        <v>114001</v>
      </c>
      <c r="T49" s="179">
        <v>44431</v>
      </c>
      <c r="U49" s="1183"/>
      <c r="V49" s="1164"/>
      <c r="W49" s="179"/>
      <c r="X49" s="177" t="s">
        <v>490</v>
      </c>
      <c r="Y49" s="178">
        <v>44452</v>
      </c>
      <c r="Z49" s="178" t="s">
        <v>491</v>
      </c>
      <c r="AA49" s="179">
        <v>44473</v>
      </c>
      <c r="AB49" s="171" t="s">
        <v>492</v>
      </c>
      <c r="AC49" s="171"/>
      <c r="AD49" s="171"/>
      <c r="AE49" s="171"/>
      <c r="AF49" s="179"/>
      <c r="AG49" s="179"/>
      <c r="AH49" s="171"/>
      <c r="AI49" s="171"/>
      <c r="AJ49" s="171">
        <v>1644</v>
      </c>
      <c r="AK49" s="179">
        <v>44512</v>
      </c>
      <c r="AL49" s="179"/>
      <c r="AM49" s="171" t="s">
        <v>3817</v>
      </c>
      <c r="AN49" s="171"/>
      <c r="AO49" s="179">
        <v>44531</v>
      </c>
      <c r="AP49" s="172"/>
      <c r="AQ49" s="174"/>
      <c r="AR49" s="174"/>
      <c r="AS49" s="174"/>
      <c r="AT49" s="174"/>
      <c r="AU49" s="174"/>
      <c r="AV49" s="174"/>
      <c r="AW49" s="174"/>
      <c r="AX49" s="171"/>
      <c r="AY49" s="171"/>
      <c r="AZ49" s="171"/>
      <c r="BA49" s="171"/>
      <c r="BB49" s="171"/>
      <c r="BC49" s="171"/>
      <c r="BD49" s="171"/>
      <c r="BE49" s="171"/>
      <c r="BF49" s="1165"/>
      <c r="BG49" s="253"/>
      <c r="BH49" s="954"/>
      <c r="BI49" s="954"/>
      <c r="BJ49" s="954"/>
      <c r="BK49" s="954"/>
      <c r="BL49" s="954"/>
      <c r="BM49" s="174"/>
      <c r="BN49" s="174"/>
      <c r="BO49" s="174"/>
      <c r="BP49" s="255"/>
      <c r="BQ49" s="846"/>
      <c r="BR49" s="846"/>
    </row>
    <row r="50" spans="1:70" s="181" customFormat="1" ht="46.5" customHeight="1">
      <c r="A50" s="253" t="s">
        <v>493</v>
      </c>
      <c r="B50" s="998" t="s">
        <v>494</v>
      </c>
      <c r="C50" s="173" t="s">
        <v>495</v>
      </c>
      <c r="D50" s="1161" t="s">
        <v>496</v>
      </c>
      <c r="E50" s="1168" t="s">
        <v>497</v>
      </c>
      <c r="F50" s="1192">
        <v>23474401</v>
      </c>
      <c r="G50" s="1163" t="s">
        <v>88</v>
      </c>
      <c r="H50" s="174" t="s">
        <v>206</v>
      </c>
      <c r="I50" s="171" t="s">
        <v>69</v>
      </c>
      <c r="J50" s="171" t="s">
        <v>90</v>
      </c>
      <c r="K50" s="171" t="s">
        <v>498</v>
      </c>
      <c r="L50" s="253" t="s">
        <v>427</v>
      </c>
      <c r="M50" s="253" t="s">
        <v>499</v>
      </c>
      <c r="N50" s="998" t="s">
        <v>500</v>
      </c>
      <c r="O50" s="253" t="s">
        <v>501</v>
      </c>
      <c r="P50" s="253" t="s">
        <v>502</v>
      </c>
      <c r="Q50" s="998" t="s">
        <v>503</v>
      </c>
      <c r="R50" s="171">
        <v>1652</v>
      </c>
      <c r="S50" s="1164">
        <v>114001</v>
      </c>
      <c r="T50" s="179">
        <v>44418</v>
      </c>
      <c r="U50" s="1183"/>
      <c r="V50" s="1164"/>
      <c r="W50" s="179"/>
      <c r="X50" s="177" t="s">
        <v>504</v>
      </c>
      <c r="Y50" s="178">
        <v>44455</v>
      </c>
      <c r="Z50" s="178" t="s">
        <v>82</v>
      </c>
      <c r="AA50" s="179">
        <v>44473</v>
      </c>
      <c r="AB50" s="171" t="s">
        <v>492</v>
      </c>
      <c r="AC50" s="171"/>
      <c r="AD50" s="171"/>
      <c r="AE50" s="171"/>
      <c r="AF50" s="179"/>
      <c r="AG50" s="179"/>
      <c r="AH50" s="171"/>
      <c r="AI50" s="179"/>
      <c r="AJ50" s="171">
        <v>1783</v>
      </c>
      <c r="AK50" s="179">
        <v>45267</v>
      </c>
      <c r="AL50" s="179"/>
      <c r="AM50" s="171" t="s">
        <v>3817</v>
      </c>
      <c r="AN50" s="171"/>
      <c r="AO50" s="179">
        <v>44587</v>
      </c>
      <c r="AP50" s="174"/>
      <c r="AQ50" s="174"/>
      <c r="AR50" s="174"/>
      <c r="AS50" s="174"/>
      <c r="AT50" s="174"/>
      <c r="AU50" s="174"/>
      <c r="AV50" s="174"/>
      <c r="AW50" s="174"/>
      <c r="AX50" s="171"/>
      <c r="AY50" s="171"/>
      <c r="AZ50" s="171"/>
      <c r="BA50" s="171"/>
      <c r="BB50" s="171"/>
      <c r="BC50" s="171"/>
      <c r="BD50" s="171"/>
      <c r="BE50" s="171"/>
      <c r="BF50" s="1165"/>
      <c r="BG50" s="253"/>
      <c r="BH50" s="954"/>
      <c r="BI50" s="954"/>
      <c r="BJ50" s="954"/>
      <c r="BK50" s="954"/>
      <c r="BL50" s="954"/>
      <c r="BM50" s="174"/>
      <c r="BN50" s="174"/>
      <c r="BO50" s="174"/>
      <c r="BP50" s="255"/>
      <c r="BQ50" s="846"/>
      <c r="BR50" s="846"/>
    </row>
    <row r="51" spans="1:70" s="181" customFormat="1" ht="38.25">
      <c r="A51" s="253" t="s">
        <v>505</v>
      </c>
      <c r="B51" s="998" t="s">
        <v>506</v>
      </c>
      <c r="C51" s="173" t="s">
        <v>507</v>
      </c>
      <c r="D51" s="1161" t="s">
        <v>508</v>
      </c>
      <c r="E51" s="1168" t="s">
        <v>509</v>
      </c>
      <c r="F51" s="1192">
        <v>7165276</v>
      </c>
      <c r="G51" s="1163" t="s">
        <v>108</v>
      </c>
      <c r="H51" s="174" t="s">
        <v>312</v>
      </c>
      <c r="I51" s="171" t="s">
        <v>69</v>
      </c>
      <c r="J51" s="171" t="s">
        <v>90</v>
      </c>
      <c r="K51" s="171" t="s">
        <v>100</v>
      </c>
      <c r="L51" s="253" t="s">
        <v>427</v>
      </c>
      <c r="M51" s="253" t="s">
        <v>510</v>
      </c>
      <c r="N51" s="998">
        <v>44431</v>
      </c>
      <c r="O51" s="253" t="s">
        <v>82</v>
      </c>
      <c r="P51" s="171" t="s">
        <v>511</v>
      </c>
      <c r="Q51" s="179">
        <v>44449</v>
      </c>
      <c r="R51" s="171">
        <v>1969</v>
      </c>
      <c r="S51" s="1164">
        <v>114001</v>
      </c>
      <c r="T51" s="179">
        <v>44449</v>
      </c>
      <c r="U51" s="1183"/>
      <c r="V51" s="1164"/>
      <c r="W51" s="179"/>
      <c r="X51" s="177" t="s">
        <v>512</v>
      </c>
      <c r="Y51" s="178">
        <v>44454</v>
      </c>
      <c r="Z51" s="178" t="s">
        <v>513</v>
      </c>
      <c r="AA51" s="179"/>
      <c r="AB51" s="171"/>
      <c r="AC51" s="171"/>
      <c r="AD51" s="171"/>
      <c r="AE51" s="171"/>
      <c r="AF51" s="179"/>
      <c r="AG51" s="171"/>
      <c r="AH51" s="171"/>
      <c r="AI51" s="171"/>
      <c r="AJ51" s="171">
        <v>1972</v>
      </c>
      <c r="AK51" s="179">
        <v>44560</v>
      </c>
      <c r="AL51" s="179"/>
      <c r="AM51" s="171" t="s">
        <v>3817</v>
      </c>
      <c r="AN51" s="171"/>
      <c r="AO51" s="179">
        <v>44592</v>
      </c>
      <c r="AP51" s="172">
        <v>44607</v>
      </c>
      <c r="AQ51" s="174"/>
      <c r="AR51" s="174"/>
      <c r="AS51" s="174"/>
      <c r="AT51" s="174"/>
      <c r="AU51" s="174"/>
      <c r="AV51" s="174"/>
      <c r="AW51" s="174"/>
      <c r="AX51" s="171"/>
      <c r="AY51" s="171"/>
      <c r="AZ51" s="171"/>
      <c r="BA51" s="171"/>
      <c r="BB51" s="171"/>
      <c r="BC51" s="171"/>
      <c r="BD51" s="171"/>
      <c r="BE51" s="171"/>
      <c r="BF51" s="1165"/>
      <c r="BG51" s="253"/>
      <c r="BH51" s="954"/>
      <c r="BI51" s="954"/>
      <c r="BJ51" s="954"/>
      <c r="BK51" s="954"/>
      <c r="BL51" s="954"/>
      <c r="BM51" s="174"/>
      <c r="BN51" s="174"/>
      <c r="BO51" s="174"/>
      <c r="BP51" s="255"/>
      <c r="BQ51" s="846"/>
      <c r="BR51" s="846"/>
    </row>
    <row r="52" spans="1:70" s="181" customFormat="1" ht="51">
      <c r="A52" s="253" t="s">
        <v>514</v>
      </c>
      <c r="B52" s="998" t="s">
        <v>515</v>
      </c>
      <c r="C52" s="173" t="s">
        <v>516</v>
      </c>
      <c r="D52" s="1161" t="s">
        <v>517</v>
      </c>
      <c r="E52" s="1168" t="s">
        <v>518</v>
      </c>
      <c r="F52" s="1190" t="s">
        <v>519</v>
      </c>
      <c r="G52" s="1163" t="s">
        <v>140</v>
      </c>
      <c r="H52" s="174" t="s">
        <v>520</v>
      </c>
      <c r="I52" s="171" t="s">
        <v>69</v>
      </c>
      <c r="J52" s="171" t="s">
        <v>521</v>
      </c>
      <c r="K52" s="253" t="s">
        <v>522</v>
      </c>
      <c r="L52" s="253" t="s">
        <v>164</v>
      </c>
      <c r="M52" s="253" t="s">
        <v>523</v>
      </c>
      <c r="N52" s="998" t="s">
        <v>524</v>
      </c>
      <c r="O52" s="253" t="s">
        <v>501</v>
      </c>
      <c r="P52" s="253" t="s">
        <v>525</v>
      </c>
      <c r="Q52" s="998" t="s">
        <v>526</v>
      </c>
      <c r="R52" s="171">
        <v>1640</v>
      </c>
      <c r="S52" s="1183">
        <v>114001</v>
      </c>
      <c r="T52" s="179">
        <v>44351</v>
      </c>
      <c r="U52" s="1183"/>
      <c r="V52" s="1183"/>
      <c r="W52" s="179"/>
      <c r="X52" s="177"/>
      <c r="Y52" s="178"/>
      <c r="Z52" s="178" t="s">
        <v>82</v>
      </c>
      <c r="AA52" s="179"/>
      <c r="AB52" s="171"/>
      <c r="AC52" s="171"/>
      <c r="AD52" s="171"/>
      <c r="AE52" s="171"/>
      <c r="AF52" s="179"/>
      <c r="AG52" s="171"/>
      <c r="AH52" s="171"/>
      <c r="AI52" s="171"/>
      <c r="AJ52" s="171">
        <v>1986</v>
      </c>
      <c r="AK52" s="179">
        <v>44560</v>
      </c>
      <c r="AL52" s="179"/>
      <c r="AM52" s="171" t="s">
        <v>3817</v>
      </c>
      <c r="AN52" s="171"/>
      <c r="AO52" s="179">
        <v>44589</v>
      </c>
      <c r="AP52" s="172">
        <v>44606</v>
      </c>
      <c r="AQ52" s="174"/>
      <c r="AR52" s="174"/>
      <c r="AS52" s="174"/>
      <c r="AT52" s="174"/>
      <c r="AU52" s="174"/>
      <c r="AV52" s="174"/>
      <c r="AW52" s="174"/>
      <c r="AX52" s="171"/>
      <c r="AY52" s="171"/>
      <c r="AZ52" s="171"/>
      <c r="BA52" s="171"/>
      <c r="BB52" s="171"/>
      <c r="BC52" s="171"/>
      <c r="BD52" s="171"/>
      <c r="BE52" s="171"/>
      <c r="BF52" s="1165"/>
      <c r="BG52" s="171"/>
      <c r="BH52" s="954"/>
      <c r="BI52" s="954"/>
      <c r="BJ52" s="954"/>
      <c r="BK52" s="954"/>
      <c r="BL52" s="954"/>
      <c r="BM52" s="174"/>
      <c r="BN52" s="174"/>
      <c r="BO52" s="174"/>
      <c r="BP52" s="180"/>
      <c r="BQ52" s="846"/>
      <c r="BR52" s="846"/>
    </row>
    <row r="53" spans="1:70" s="162" customFormat="1" ht="38.25">
      <c r="A53" s="100" t="s">
        <v>527</v>
      </c>
      <c r="B53" s="1135" t="s">
        <v>528</v>
      </c>
      <c r="C53" s="104" t="s">
        <v>529</v>
      </c>
      <c r="D53" s="1172" t="s">
        <v>530</v>
      </c>
      <c r="E53" s="1186" t="s">
        <v>531</v>
      </c>
      <c r="F53" s="100" t="s">
        <v>532</v>
      </c>
      <c r="G53" s="1174" t="s">
        <v>88</v>
      </c>
      <c r="H53" s="161" t="s">
        <v>533</v>
      </c>
      <c r="I53" s="103" t="s">
        <v>69</v>
      </c>
      <c r="J53" s="103" t="s">
        <v>70</v>
      </c>
      <c r="K53" s="103" t="s">
        <v>534</v>
      </c>
      <c r="L53" s="100" t="s">
        <v>112</v>
      </c>
      <c r="M53" s="100" t="s">
        <v>535</v>
      </c>
      <c r="N53" s="100" t="s">
        <v>536</v>
      </c>
      <c r="O53" s="103" t="s">
        <v>198</v>
      </c>
      <c r="P53" s="100" t="s">
        <v>537</v>
      </c>
      <c r="Q53" s="1135" t="s">
        <v>538</v>
      </c>
      <c r="R53" s="103">
        <v>1863</v>
      </c>
      <c r="S53" s="102">
        <v>114001</v>
      </c>
      <c r="T53" s="1134">
        <v>44414</v>
      </c>
      <c r="U53" s="102"/>
      <c r="V53" s="102"/>
      <c r="W53" s="1134"/>
      <c r="X53" s="1132" t="s">
        <v>539</v>
      </c>
      <c r="Y53" s="1134">
        <v>44459</v>
      </c>
      <c r="Z53" s="1134" t="s">
        <v>198</v>
      </c>
      <c r="AA53" s="1134">
        <v>44481</v>
      </c>
      <c r="AB53" s="103"/>
      <c r="AC53" s="103"/>
      <c r="AD53" s="103"/>
      <c r="AE53" s="103">
        <v>1248</v>
      </c>
      <c r="AF53" s="1134">
        <v>45062</v>
      </c>
      <c r="AG53" s="103"/>
      <c r="AH53" s="103"/>
      <c r="AI53" s="103"/>
      <c r="AJ53" s="103"/>
      <c r="AK53" s="1134"/>
      <c r="AL53" s="1134"/>
      <c r="AM53" s="103"/>
      <c r="AN53" s="103"/>
      <c r="AO53" s="1134"/>
      <c r="AP53" s="161"/>
      <c r="AQ53" s="161"/>
      <c r="AR53" s="161"/>
      <c r="AS53" s="161"/>
      <c r="AT53" s="161"/>
      <c r="AU53" s="161"/>
      <c r="AV53" s="161"/>
      <c r="AW53" s="161"/>
      <c r="AX53" s="103"/>
      <c r="AY53" s="103"/>
      <c r="AZ53" s="103"/>
      <c r="BA53" s="103"/>
      <c r="BB53" s="103"/>
      <c r="BC53" s="103"/>
      <c r="BD53" s="103"/>
      <c r="BE53" s="103"/>
      <c r="BF53" s="853"/>
      <c r="BG53" s="100"/>
      <c r="BH53" s="115"/>
      <c r="BI53" s="115"/>
      <c r="BJ53" s="115"/>
      <c r="BK53" s="115"/>
      <c r="BL53" s="115"/>
      <c r="BM53" s="161"/>
      <c r="BN53" s="161"/>
      <c r="BO53" s="161"/>
      <c r="BP53" s="1136" t="s">
        <v>8618</v>
      </c>
      <c r="BQ53" s="1137"/>
      <c r="BR53" s="1137"/>
    </row>
    <row r="54" spans="1:70" s="181" customFormat="1" ht="25.5">
      <c r="A54" s="253" t="s">
        <v>540</v>
      </c>
      <c r="B54" s="998" t="s">
        <v>541</v>
      </c>
      <c r="C54" s="173" t="s">
        <v>542</v>
      </c>
      <c r="D54" s="1161" t="s">
        <v>543</v>
      </c>
      <c r="E54" s="1168" t="s">
        <v>544</v>
      </c>
      <c r="F54" s="1192">
        <v>23607258</v>
      </c>
      <c r="G54" s="1163" t="s">
        <v>67</v>
      </c>
      <c r="H54" s="174" t="s">
        <v>68</v>
      </c>
      <c r="I54" s="171" t="s">
        <v>69</v>
      </c>
      <c r="J54" s="171" t="s">
        <v>545</v>
      </c>
      <c r="K54" s="171" t="s">
        <v>546</v>
      </c>
      <c r="L54" s="253" t="s">
        <v>547</v>
      </c>
      <c r="M54" s="171" t="s">
        <v>548</v>
      </c>
      <c r="N54" s="179">
        <v>44438</v>
      </c>
      <c r="O54" s="171" t="s">
        <v>82</v>
      </c>
      <c r="P54" s="171" t="s">
        <v>549</v>
      </c>
      <c r="Q54" s="179">
        <v>44461</v>
      </c>
      <c r="R54" s="171">
        <v>1964</v>
      </c>
      <c r="S54" s="1183">
        <v>114001</v>
      </c>
      <c r="T54" s="179">
        <v>44459</v>
      </c>
      <c r="U54" s="1183"/>
      <c r="V54" s="1183"/>
      <c r="W54" s="179"/>
      <c r="X54" s="177" t="s">
        <v>550</v>
      </c>
      <c r="Y54" s="178">
        <v>44462</v>
      </c>
      <c r="Z54" s="178" t="s">
        <v>82</v>
      </c>
      <c r="AA54" s="179">
        <v>44481</v>
      </c>
      <c r="AB54" s="171"/>
      <c r="AC54" s="171"/>
      <c r="AD54" s="171"/>
      <c r="AE54" s="171"/>
      <c r="AF54" s="179"/>
      <c r="AG54" s="179"/>
      <c r="AH54" s="171"/>
      <c r="AI54" s="171"/>
      <c r="AJ54" s="171">
        <v>1718</v>
      </c>
      <c r="AK54" s="179">
        <v>44524</v>
      </c>
      <c r="AL54" s="179"/>
      <c r="AM54" s="171" t="s">
        <v>1156</v>
      </c>
      <c r="AN54" s="171"/>
      <c r="AO54" s="179">
        <v>44536</v>
      </c>
      <c r="AP54" s="174"/>
      <c r="AQ54" s="174"/>
      <c r="AR54" s="174"/>
      <c r="AS54" s="174"/>
      <c r="AT54" s="174"/>
      <c r="AU54" s="174"/>
      <c r="AV54" s="174"/>
      <c r="AW54" s="174"/>
      <c r="AX54" s="171"/>
      <c r="AY54" s="171"/>
      <c r="AZ54" s="171"/>
      <c r="BA54" s="171"/>
      <c r="BB54" s="171"/>
      <c r="BC54" s="171"/>
      <c r="BD54" s="171"/>
      <c r="BE54" s="171"/>
      <c r="BF54" s="1165"/>
      <c r="BG54" s="171"/>
      <c r="BH54" s="954"/>
      <c r="BI54" s="954"/>
      <c r="BJ54" s="954"/>
      <c r="BK54" s="954"/>
      <c r="BL54" s="954"/>
      <c r="BM54" s="174"/>
      <c r="BN54" s="174"/>
      <c r="BO54" s="174"/>
      <c r="BP54" s="180"/>
      <c r="BQ54" s="846"/>
      <c r="BR54" s="846"/>
    </row>
    <row r="55" spans="1:70" s="181" customFormat="1" ht="25.5">
      <c r="A55" s="253" t="s">
        <v>551</v>
      </c>
      <c r="B55" s="998" t="s">
        <v>552</v>
      </c>
      <c r="C55" s="173" t="s">
        <v>553</v>
      </c>
      <c r="D55" s="1161" t="s">
        <v>554</v>
      </c>
      <c r="E55" s="1168" t="s">
        <v>555</v>
      </c>
      <c r="F55" s="1192">
        <v>6748866</v>
      </c>
      <c r="G55" s="1163" t="s">
        <v>108</v>
      </c>
      <c r="H55" s="174" t="s">
        <v>556</v>
      </c>
      <c r="I55" s="171" t="s">
        <v>69</v>
      </c>
      <c r="J55" s="253" t="s">
        <v>90</v>
      </c>
      <c r="K55" s="171" t="s">
        <v>557</v>
      </c>
      <c r="L55" s="253" t="s">
        <v>547</v>
      </c>
      <c r="M55" s="171" t="s">
        <v>558</v>
      </c>
      <c r="N55" s="179">
        <v>44389</v>
      </c>
      <c r="O55" s="171" t="s">
        <v>82</v>
      </c>
      <c r="P55" s="171" t="s">
        <v>559</v>
      </c>
      <c r="Q55" s="179">
        <v>44456</v>
      </c>
      <c r="R55" s="171">
        <v>1890</v>
      </c>
      <c r="S55" s="1183">
        <v>114001</v>
      </c>
      <c r="T55" s="179">
        <v>44433</v>
      </c>
      <c r="U55" s="1183"/>
      <c r="V55" s="1183"/>
      <c r="W55" s="179"/>
      <c r="X55" s="177" t="s">
        <v>560</v>
      </c>
      <c r="Y55" s="178">
        <v>44462</v>
      </c>
      <c r="Z55" s="178" t="s">
        <v>513</v>
      </c>
      <c r="AA55" s="179">
        <v>44481</v>
      </c>
      <c r="AB55" s="171"/>
      <c r="AC55" s="171"/>
      <c r="AD55" s="171"/>
      <c r="AE55" s="171"/>
      <c r="AF55" s="179"/>
      <c r="AG55" s="179"/>
      <c r="AH55" s="171"/>
      <c r="AI55" s="171"/>
      <c r="AJ55" s="171">
        <v>1619</v>
      </c>
      <c r="AK55" s="179">
        <v>44510</v>
      </c>
      <c r="AL55" s="179"/>
      <c r="AM55" s="171" t="s">
        <v>1156</v>
      </c>
      <c r="AN55" s="171"/>
      <c r="AO55" s="179">
        <v>44524</v>
      </c>
      <c r="AP55" s="174"/>
      <c r="AQ55" s="174"/>
      <c r="AR55" s="174"/>
      <c r="AS55" s="174"/>
      <c r="AT55" s="174"/>
      <c r="AU55" s="174"/>
      <c r="AV55" s="174"/>
      <c r="AW55" s="174"/>
      <c r="AX55" s="171"/>
      <c r="AY55" s="171"/>
      <c r="AZ55" s="171"/>
      <c r="BA55" s="171"/>
      <c r="BB55" s="171"/>
      <c r="BC55" s="171"/>
      <c r="BD55" s="171"/>
      <c r="BE55" s="171"/>
      <c r="BF55" s="1165"/>
      <c r="BG55" s="253"/>
      <c r="BH55" s="954"/>
      <c r="BI55" s="954"/>
      <c r="BJ55" s="954"/>
      <c r="BK55" s="954"/>
      <c r="BL55" s="954"/>
      <c r="BM55" s="174"/>
      <c r="BN55" s="174"/>
      <c r="BO55" s="174"/>
      <c r="BP55" s="255"/>
      <c r="BQ55" s="846"/>
      <c r="BR55" s="846"/>
    </row>
    <row r="56" spans="1:70" s="181" customFormat="1" ht="38.25">
      <c r="A56" s="253" t="s">
        <v>561</v>
      </c>
      <c r="B56" s="998" t="s">
        <v>562</v>
      </c>
      <c r="C56" s="173" t="s">
        <v>563</v>
      </c>
      <c r="D56" s="1161" t="s">
        <v>564</v>
      </c>
      <c r="E56" s="1168" t="s">
        <v>565</v>
      </c>
      <c r="F56" s="253" t="s">
        <v>566</v>
      </c>
      <c r="G56" s="1163" t="s">
        <v>140</v>
      </c>
      <c r="H56" s="174" t="s">
        <v>520</v>
      </c>
      <c r="I56" s="171" t="s">
        <v>69</v>
      </c>
      <c r="J56" s="171" t="s">
        <v>90</v>
      </c>
      <c r="K56" s="253" t="s">
        <v>567</v>
      </c>
      <c r="L56" s="253" t="s">
        <v>164</v>
      </c>
      <c r="M56" s="171" t="s">
        <v>568</v>
      </c>
      <c r="N56" s="179">
        <v>44446</v>
      </c>
      <c r="O56" s="171" t="s">
        <v>176</v>
      </c>
      <c r="P56" s="171" t="s">
        <v>569</v>
      </c>
      <c r="Q56" s="179">
        <v>44462</v>
      </c>
      <c r="R56" s="171">
        <v>9008</v>
      </c>
      <c r="S56" s="1183">
        <v>228460</v>
      </c>
      <c r="T56" s="179">
        <v>44462</v>
      </c>
      <c r="U56" s="1183"/>
      <c r="V56" s="1183"/>
      <c r="W56" s="179"/>
      <c r="X56" s="177"/>
      <c r="Y56" s="178"/>
      <c r="Z56" s="178"/>
      <c r="AA56" s="179"/>
      <c r="AB56" s="171"/>
      <c r="AC56" s="171"/>
      <c r="AD56" s="171"/>
      <c r="AE56" s="171"/>
      <c r="AF56" s="171"/>
      <c r="AG56" s="171"/>
      <c r="AH56" s="171"/>
      <c r="AI56" s="171"/>
      <c r="AJ56" s="171">
        <v>1985</v>
      </c>
      <c r="AK56" s="179">
        <v>44560</v>
      </c>
      <c r="AL56" s="179"/>
      <c r="AM56" s="171" t="s">
        <v>1156</v>
      </c>
      <c r="AN56" s="171"/>
      <c r="AO56" s="179">
        <v>44589</v>
      </c>
      <c r="AP56" s="174"/>
      <c r="AQ56" s="174"/>
      <c r="AR56" s="174"/>
      <c r="AS56" s="174"/>
      <c r="AT56" s="174"/>
      <c r="AU56" s="174"/>
      <c r="AV56" s="174"/>
      <c r="AW56" s="174"/>
      <c r="AX56" s="171"/>
      <c r="AY56" s="171"/>
      <c r="AZ56" s="171"/>
      <c r="BA56" s="171"/>
      <c r="BB56" s="171"/>
      <c r="BC56" s="171"/>
      <c r="BD56" s="171"/>
      <c r="BE56" s="171"/>
      <c r="BF56" s="1165"/>
      <c r="BG56" s="253"/>
      <c r="BH56" s="954"/>
      <c r="BI56" s="954"/>
      <c r="BJ56" s="954"/>
      <c r="BK56" s="954"/>
      <c r="BL56" s="954"/>
      <c r="BM56" s="174"/>
      <c r="BN56" s="174"/>
      <c r="BO56" s="174"/>
      <c r="BP56" s="255"/>
      <c r="BQ56" s="846"/>
      <c r="BR56" s="846"/>
    </row>
    <row r="57" spans="1:70" s="181" customFormat="1" ht="38.25">
      <c r="A57" s="253" t="s">
        <v>570</v>
      </c>
      <c r="B57" s="998">
        <v>44449</v>
      </c>
      <c r="C57" s="173" t="s">
        <v>571</v>
      </c>
      <c r="D57" s="1161" t="s">
        <v>572</v>
      </c>
      <c r="E57" s="1168" t="s">
        <v>573</v>
      </c>
      <c r="F57" s="175">
        <v>41387790</v>
      </c>
      <c r="G57" s="1163" t="s">
        <v>474</v>
      </c>
      <c r="H57" s="174" t="s">
        <v>574</v>
      </c>
      <c r="I57" s="171" t="s">
        <v>69</v>
      </c>
      <c r="J57" s="171" t="s">
        <v>90</v>
      </c>
      <c r="K57" s="171" t="s">
        <v>575</v>
      </c>
      <c r="L57" s="253" t="s">
        <v>547</v>
      </c>
      <c r="M57" s="171" t="s">
        <v>576</v>
      </c>
      <c r="N57" s="179">
        <v>44453</v>
      </c>
      <c r="O57" s="171" t="s">
        <v>577</v>
      </c>
      <c r="P57" s="171" t="s">
        <v>578</v>
      </c>
      <c r="Q57" s="179">
        <v>44463</v>
      </c>
      <c r="R57" s="171">
        <v>2021</v>
      </c>
      <c r="S57" s="1183">
        <v>114001</v>
      </c>
      <c r="T57" s="179">
        <v>44463</v>
      </c>
      <c r="U57" s="1183"/>
      <c r="V57" s="1183"/>
      <c r="W57" s="179"/>
      <c r="X57" s="177" t="s">
        <v>7231</v>
      </c>
      <c r="Y57" s="178" t="s">
        <v>7230</v>
      </c>
      <c r="Z57" s="1194">
        <v>44558</v>
      </c>
      <c r="AA57" s="171">
        <v>0.75</v>
      </c>
      <c r="AB57" s="171">
        <v>0.67</v>
      </c>
      <c r="AC57" s="171">
        <v>1.6E-2</v>
      </c>
      <c r="AD57" s="171">
        <v>1</v>
      </c>
      <c r="AE57" s="171" t="s">
        <v>1153</v>
      </c>
      <c r="AF57" s="171" t="s">
        <v>1153</v>
      </c>
      <c r="AG57" s="171" t="s">
        <v>1153</v>
      </c>
      <c r="AH57" s="171" t="s">
        <v>1153</v>
      </c>
      <c r="AI57" s="171" t="s">
        <v>1153</v>
      </c>
      <c r="AJ57" s="174">
        <v>1981</v>
      </c>
      <c r="AK57" s="179">
        <v>44560</v>
      </c>
      <c r="AL57" s="179" t="s">
        <v>7232</v>
      </c>
      <c r="AM57" s="171" t="s">
        <v>1156</v>
      </c>
      <c r="AN57" s="171" t="s">
        <v>1153</v>
      </c>
      <c r="AO57" s="179">
        <v>44608</v>
      </c>
      <c r="AP57" s="172">
        <v>44623</v>
      </c>
      <c r="AQ57" s="174" t="s">
        <v>1153</v>
      </c>
      <c r="AR57" s="174" t="s">
        <v>1153</v>
      </c>
      <c r="AS57" s="174" t="s">
        <v>1153</v>
      </c>
      <c r="AT57" s="174" t="s">
        <v>1153</v>
      </c>
      <c r="AU57" s="174" t="s">
        <v>1153</v>
      </c>
      <c r="AV57" s="174" t="s">
        <v>1153</v>
      </c>
      <c r="AW57" s="174" t="s">
        <v>1153</v>
      </c>
      <c r="AX57" s="174" t="s">
        <v>10342</v>
      </c>
      <c r="AY57" s="172">
        <v>45866</v>
      </c>
      <c r="AZ57" s="174" t="s">
        <v>1153</v>
      </c>
      <c r="BA57" s="174" t="s">
        <v>1153</v>
      </c>
      <c r="BB57" s="174" t="s">
        <v>1153</v>
      </c>
      <c r="BC57" s="174" t="s">
        <v>10343</v>
      </c>
      <c r="BD57" s="172">
        <v>45905</v>
      </c>
      <c r="BE57" s="174" t="s">
        <v>4704</v>
      </c>
      <c r="BF57" s="174" t="s">
        <v>1206</v>
      </c>
      <c r="BG57" s="174" t="s">
        <v>1153</v>
      </c>
      <c r="BH57" s="174" t="s">
        <v>1153</v>
      </c>
      <c r="BI57" s="174" t="s">
        <v>1153</v>
      </c>
      <c r="BJ57" s="174" t="s">
        <v>1153</v>
      </c>
      <c r="BK57" s="174" t="s">
        <v>1153</v>
      </c>
      <c r="BL57" s="174" t="s">
        <v>1153</v>
      </c>
      <c r="BM57" s="174" t="s">
        <v>1153</v>
      </c>
      <c r="BN57" s="174" t="s">
        <v>1153</v>
      </c>
      <c r="BO57" s="174" t="s">
        <v>1153</v>
      </c>
      <c r="BP57" s="255" t="s">
        <v>10344</v>
      </c>
      <c r="BQ57" s="174" t="s">
        <v>4704</v>
      </c>
      <c r="BR57" s="1023">
        <v>45915</v>
      </c>
    </row>
    <row r="58" spans="1:70" s="181" customFormat="1" ht="51">
      <c r="A58" s="253" t="s">
        <v>579</v>
      </c>
      <c r="B58" s="998" t="s">
        <v>580</v>
      </c>
      <c r="C58" s="173" t="s">
        <v>581</v>
      </c>
      <c r="D58" s="1161" t="s">
        <v>582</v>
      </c>
      <c r="E58" s="1168" t="s">
        <v>583</v>
      </c>
      <c r="F58" s="1192">
        <v>23963956</v>
      </c>
      <c r="G58" s="1163" t="s">
        <v>584</v>
      </c>
      <c r="H58" s="174" t="s">
        <v>585</v>
      </c>
      <c r="I58" s="171" t="s">
        <v>69</v>
      </c>
      <c r="J58" s="171" t="s">
        <v>90</v>
      </c>
      <c r="K58" s="171" t="s">
        <v>546</v>
      </c>
      <c r="L58" s="253" t="s">
        <v>164</v>
      </c>
      <c r="M58" s="253" t="s">
        <v>586</v>
      </c>
      <c r="N58" s="998" t="s">
        <v>587</v>
      </c>
      <c r="O58" s="171" t="s">
        <v>176</v>
      </c>
      <c r="P58" s="171" t="s">
        <v>588</v>
      </c>
      <c r="Q58" s="179">
        <v>44466</v>
      </c>
      <c r="R58" s="171">
        <v>1618</v>
      </c>
      <c r="S58" s="1183">
        <v>114001</v>
      </c>
      <c r="T58" s="179">
        <v>44462</v>
      </c>
      <c r="U58" s="1183"/>
      <c r="V58" s="1183"/>
      <c r="W58" s="179"/>
      <c r="X58" s="177"/>
      <c r="Y58" s="178"/>
      <c r="Z58" s="1194"/>
      <c r="AA58" s="179"/>
      <c r="AB58" s="171"/>
      <c r="AC58" s="171"/>
      <c r="AD58" s="171"/>
      <c r="AE58" s="171"/>
      <c r="AF58" s="179"/>
      <c r="AG58" s="179"/>
      <c r="AH58" s="171"/>
      <c r="AI58" s="171"/>
      <c r="AJ58" s="174">
        <v>248</v>
      </c>
      <c r="AK58" s="179">
        <v>44659</v>
      </c>
      <c r="AL58" s="179"/>
      <c r="AM58" s="171" t="s">
        <v>1156</v>
      </c>
      <c r="AN58" s="171"/>
      <c r="AO58" s="179">
        <v>44664</v>
      </c>
      <c r="AP58" s="174"/>
      <c r="AQ58" s="174"/>
      <c r="AR58" s="174"/>
      <c r="AS58" s="174"/>
      <c r="AT58" s="174"/>
      <c r="AU58" s="174"/>
      <c r="AV58" s="174"/>
      <c r="AW58" s="174"/>
      <c r="AX58" s="171"/>
      <c r="AY58" s="171"/>
      <c r="AZ58" s="171"/>
      <c r="BA58" s="171"/>
      <c r="BB58" s="171"/>
      <c r="BC58" s="171"/>
      <c r="BD58" s="171"/>
      <c r="BE58" s="171"/>
      <c r="BF58" s="1165"/>
      <c r="BG58" s="171"/>
      <c r="BH58" s="954"/>
      <c r="BI58" s="954"/>
      <c r="BJ58" s="954"/>
      <c r="BK58" s="954"/>
      <c r="BL58" s="954"/>
      <c r="BM58" s="174"/>
      <c r="BN58" s="174"/>
      <c r="BO58" s="174"/>
      <c r="BP58" s="180"/>
      <c r="BQ58" s="846"/>
      <c r="BR58" s="846"/>
    </row>
    <row r="59" spans="1:70" s="160" customFormat="1" ht="25.5">
      <c r="A59" s="63" t="s">
        <v>589</v>
      </c>
      <c r="B59" s="1050" t="s">
        <v>590</v>
      </c>
      <c r="C59" s="89" t="s">
        <v>591</v>
      </c>
      <c r="D59" s="1179" t="s">
        <v>592</v>
      </c>
      <c r="E59" s="1180" t="s">
        <v>593</v>
      </c>
      <c r="F59" s="1195">
        <v>3274413</v>
      </c>
      <c r="G59" s="1054" t="s">
        <v>594</v>
      </c>
      <c r="H59" s="158" t="s">
        <v>595</v>
      </c>
      <c r="I59" s="91" t="s">
        <v>69</v>
      </c>
      <c r="J59" s="91" t="s">
        <v>70</v>
      </c>
      <c r="K59" s="91" t="s">
        <v>100</v>
      </c>
      <c r="L59" s="63" t="s">
        <v>547</v>
      </c>
      <c r="M59" s="63" t="s">
        <v>596</v>
      </c>
      <c r="N59" s="1050">
        <v>44468</v>
      </c>
      <c r="O59" s="63" t="s">
        <v>198</v>
      </c>
      <c r="P59" s="91" t="s">
        <v>597</v>
      </c>
      <c r="Q59" s="1032">
        <v>44468</v>
      </c>
      <c r="R59" s="91">
        <v>2070</v>
      </c>
      <c r="S59" s="93">
        <v>114001</v>
      </c>
      <c r="T59" s="1032">
        <v>44468</v>
      </c>
      <c r="U59" s="93"/>
      <c r="V59" s="93"/>
      <c r="W59" s="1032"/>
      <c r="X59" s="1030" t="s">
        <v>598</v>
      </c>
      <c r="Y59" s="1031">
        <v>44470</v>
      </c>
      <c r="Z59" s="1031" t="s">
        <v>198</v>
      </c>
      <c r="AA59" s="1032">
        <v>44491</v>
      </c>
      <c r="AB59" s="91"/>
      <c r="AC59" s="91"/>
      <c r="AD59" s="91"/>
      <c r="AE59" s="91"/>
      <c r="AF59" s="1032"/>
      <c r="AG59" s="1032"/>
      <c r="AH59" s="91"/>
      <c r="AI59" s="91"/>
      <c r="AJ59" s="158">
        <v>1075</v>
      </c>
      <c r="AK59" s="1032">
        <v>45219</v>
      </c>
      <c r="AL59" s="1032"/>
      <c r="AM59" s="91" t="s">
        <v>1156</v>
      </c>
      <c r="AN59" s="91"/>
      <c r="AO59" s="1032">
        <v>45223</v>
      </c>
      <c r="AP59" s="158"/>
      <c r="AQ59" s="158"/>
      <c r="AR59" s="158"/>
      <c r="AS59" s="158"/>
      <c r="AT59" s="158"/>
      <c r="AU59" s="158"/>
      <c r="AV59" s="158"/>
      <c r="AW59" s="158"/>
      <c r="AX59" s="91"/>
      <c r="AY59" s="91"/>
      <c r="AZ59" s="91"/>
      <c r="BA59" s="91"/>
      <c r="BB59" s="91"/>
      <c r="BC59" s="91"/>
      <c r="BD59" s="91"/>
      <c r="BE59" s="91"/>
      <c r="BF59" s="95"/>
      <c r="BG59" s="91"/>
      <c r="BH59" s="112"/>
      <c r="BI59" s="112"/>
      <c r="BJ59" s="112"/>
      <c r="BK59" s="112"/>
      <c r="BL59" s="112"/>
      <c r="BM59" s="158"/>
      <c r="BN59" s="158"/>
      <c r="BO59" s="158"/>
      <c r="BP59" s="1150"/>
      <c r="BQ59" s="139"/>
      <c r="BR59" s="139"/>
    </row>
    <row r="60" spans="1:70" s="160" customFormat="1" ht="63.75">
      <c r="A60" s="63" t="s">
        <v>599</v>
      </c>
      <c r="B60" s="1050">
        <v>44295</v>
      </c>
      <c r="C60" s="89" t="s">
        <v>600</v>
      </c>
      <c r="D60" s="1179" t="s">
        <v>601</v>
      </c>
      <c r="E60" s="1180" t="s">
        <v>602</v>
      </c>
      <c r="F60" s="91" t="s">
        <v>603</v>
      </c>
      <c r="G60" s="1054" t="s">
        <v>604</v>
      </c>
      <c r="H60" s="158" t="s">
        <v>605</v>
      </c>
      <c r="I60" s="91" t="s">
        <v>69</v>
      </c>
      <c r="J60" s="91" t="s">
        <v>70</v>
      </c>
      <c r="K60" s="91" t="s">
        <v>606</v>
      </c>
      <c r="L60" s="63" t="s">
        <v>427</v>
      </c>
      <c r="M60" s="91" t="s">
        <v>607</v>
      </c>
      <c r="N60" s="1032">
        <v>44320</v>
      </c>
      <c r="O60" s="91" t="s">
        <v>176</v>
      </c>
      <c r="P60" s="63" t="s">
        <v>608</v>
      </c>
      <c r="Q60" s="1050" t="s">
        <v>609</v>
      </c>
      <c r="R60" s="91">
        <v>1714</v>
      </c>
      <c r="S60" s="1196">
        <v>438048</v>
      </c>
      <c r="T60" s="1032">
        <v>44347</v>
      </c>
      <c r="U60" s="1196"/>
      <c r="V60" s="1196"/>
      <c r="W60" s="1032"/>
      <c r="X60" s="1030"/>
      <c r="Y60" s="1031"/>
      <c r="Z60" s="1197"/>
      <c r="AA60" s="1032"/>
      <c r="AB60" s="91"/>
      <c r="AC60" s="91"/>
      <c r="AD60" s="91"/>
      <c r="AE60" s="91"/>
      <c r="AF60" s="1032"/>
      <c r="AG60" s="1032"/>
      <c r="AH60" s="91"/>
      <c r="AI60" s="91"/>
      <c r="AJ60" s="158">
        <v>3547</v>
      </c>
      <c r="AK60" s="1032">
        <v>45257</v>
      </c>
      <c r="AL60" s="1032"/>
      <c r="AM60" s="91" t="s">
        <v>1156</v>
      </c>
      <c r="AN60" s="91"/>
      <c r="AO60" s="1032">
        <v>45264</v>
      </c>
      <c r="AP60" s="158"/>
      <c r="AQ60" s="158"/>
      <c r="AR60" s="158"/>
      <c r="AS60" s="158"/>
      <c r="AT60" s="158"/>
      <c r="AU60" s="158"/>
      <c r="AV60" s="158"/>
      <c r="AW60" s="158"/>
      <c r="AX60" s="91"/>
      <c r="AY60" s="91"/>
      <c r="AZ60" s="91"/>
      <c r="BA60" s="91"/>
      <c r="BB60" s="91"/>
      <c r="BC60" s="91"/>
      <c r="BD60" s="91"/>
      <c r="BE60" s="91"/>
      <c r="BF60" s="95"/>
      <c r="BG60" s="63"/>
      <c r="BH60" s="112"/>
      <c r="BI60" s="112"/>
      <c r="BJ60" s="112"/>
      <c r="BK60" s="112"/>
      <c r="BL60" s="112"/>
      <c r="BM60" s="158"/>
      <c r="BN60" s="158"/>
      <c r="BO60" s="158"/>
      <c r="BP60" s="845"/>
      <c r="BQ60" s="139"/>
      <c r="BR60" s="139"/>
    </row>
    <row r="61" spans="1:70" s="1633" customFormat="1" ht="47.25">
      <c r="A61" s="2056" t="s">
        <v>610</v>
      </c>
      <c r="B61" s="2311">
        <v>44405</v>
      </c>
      <c r="C61" s="2312" t="s">
        <v>611</v>
      </c>
      <c r="D61" s="2313" t="s">
        <v>612</v>
      </c>
      <c r="E61" s="2314" t="s">
        <v>10596</v>
      </c>
      <c r="F61" s="2056" t="s">
        <v>10597</v>
      </c>
      <c r="G61" s="2315" t="s">
        <v>193</v>
      </c>
      <c r="H61" s="2316" t="s">
        <v>613</v>
      </c>
      <c r="I61" s="2050" t="s">
        <v>69</v>
      </c>
      <c r="J61" s="2050" t="s">
        <v>142</v>
      </c>
      <c r="K61" s="2050" t="s">
        <v>614</v>
      </c>
      <c r="L61" s="2056" t="s">
        <v>120</v>
      </c>
      <c r="M61" s="2056" t="s">
        <v>9521</v>
      </c>
      <c r="N61" s="2317" t="s">
        <v>9522</v>
      </c>
      <c r="O61" s="2056" t="s">
        <v>9523</v>
      </c>
      <c r="P61" s="2056" t="s">
        <v>9519</v>
      </c>
      <c r="Q61" s="2317" t="s">
        <v>9520</v>
      </c>
      <c r="R61" s="2056" t="s">
        <v>9524</v>
      </c>
      <c r="S61" s="2318" t="s">
        <v>9525</v>
      </c>
      <c r="T61" s="2317" t="s">
        <v>9526</v>
      </c>
      <c r="U61" s="2319">
        <v>1294</v>
      </c>
      <c r="V61" s="2319">
        <v>44484</v>
      </c>
      <c r="W61" s="2317" t="s">
        <v>10592</v>
      </c>
      <c r="X61" s="2320" t="s">
        <v>10593</v>
      </c>
      <c r="Y61" s="2321">
        <v>44484</v>
      </c>
      <c r="Z61" s="2321" t="s">
        <v>198</v>
      </c>
      <c r="AA61" s="2319" t="s">
        <v>1153</v>
      </c>
      <c r="AB61" s="2050" t="s">
        <v>4831</v>
      </c>
      <c r="AC61" s="2319" t="s">
        <v>1153</v>
      </c>
      <c r="AD61" s="2050" t="s">
        <v>1153</v>
      </c>
      <c r="AE61" s="2050">
        <v>1279</v>
      </c>
      <c r="AF61" s="2319">
        <v>45070</v>
      </c>
      <c r="AG61" s="2050" t="s">
        <v>9295</v>
      </c>
      <c r="AH61" s="2050" t="s">
        <v>1153</v>
      </c>
      <c r="AI61" s="2319" t="s">
        <v>1153</v>
      </c>
      <c r="AJ61" s="2323" t="s">
        <v>10594</v>
      </c>
      <c r="AK61" s="2317" t="s">
        <v>10595</v>
      </c>
      <c r="AL61" s="2319" t="s">
        <v>1986</v>
      </c>
      <c r="AM61" s="2050" t="s">
        <v>1156</v>
      </c>
      <c r="AN61" s="2050" t="s">
        <v>1153</v>
      </c>
      <c r="AO61" s="2319" t="s">
        <v>8619</v>
      </c>
      <c r="AP61" s="2324">
        <v>45753</v>
      </c>
      <c r="AQ61" s="2316" t="s">
        <v>1153</v>
      </c>
      <c r="AR61" s="2316" t="s">
        <v>1153</v>
      </c>
      <c r="AS61" s="2316" t="s">
        <v>1153</v>
      </c>
      <c r="AT61" s="2316" t="s">
        <v>1153</v>
      </c>
      <c r="AU61" s="2316" t="s">
        <v>1153</v>
      </c>
      <c r="AV61" s="2316" t="s">
        <v>1153</v>
      </c>
      <c r="AW61" s="2316" t="s">
        <v>1153</v>
      </c>
      <c r="AX61" s="2316" t="s">
        <v>1153</v>
      </c>
      <c r="AY61" s="2316" t="s">
        <v>1153</v>
      </c>
      <c r="AZ61" s="2316" t="s">
        <v>1153</v>
      </c>
      <c r="BA61" s="2316" t="s">
        <v>1153</v>
      </c>
      <c r="BB61" s="2316" t="s">
        <v>1153</v>
      </c>
      <c r="BC61" s="2316" t="s">
        <v>1153</v>
      </c>
      <c r="BD61" s="2316" t="s">
        <v>1153</v>
      </c>
      <c r="BE61" s="2316" t="s">
        <v>1153</v>
      </c>
      <c r="BF61" s="2316" t="s">
        <v>1153</v>
      </c>
      <c r="BG61" s="2316" t="s">
        <v>1153</v>
      </c>
      <c r="BH61" s="2316" t="s">
        <v>1153</v>
      </c>
      <c r="BI61" s="2316" t="s">
        <v>1153</v>
      </c>
      <c r="BJ61" s="2316" t="s">
        <v>1153</v>
      </c>
      <c r="BK61" s="2316" t="s">
        <v>1153</v>
      </c>
      <c r="BL61" s="2316" t="s">
        <v>1153</v>
      </c>
      <c r="BM61" s="2316" t="s">
        <v>1153</v>
      </c>
      <c r="BN61" s="2316" t="s">
        <v>1153</v>
      </c>
      <c r="BO61" s="2316" t="s">
        <v>1153</v>
      </c>
      <c r="BP61" s="2322"/>
      <c r="BQ61" s="1588" t="s">
        <v>1986</v>
      </c>
      <c r="BR61" s="1589">
        <v>45939</v>
      </c>
    </row>
    <row r="62" spans="1:70" s="181" customFormat="1" ht="38.25">
      <c r="A62" s="253" t="s">
        <v>615</v>
      </c>
      <c r="B62" s="998" t="s">
        <v>616</v>
      </c>
      <c r="C62" s="173" t="s">
        <v>617</v>
      </c>
      <c r="D62" s="953" t="s">
        <v>618</v>
      </c>
      <c r="E62" s="1168" t="s">
        <v>619</v>
      </c>
      <c r="F62" s="1192">
        <v>23433623</v>
      </c>
      <c r="G62" s="1163" t="s">
        <v>375</v>
      </c>
      <c r="H62" s="174" t="s">
        <v>620</v>
      </c>
      <c r="I62" s="171" t="s">
        <v>69</v>
      </c>
      <c r="J62" s="171" t="s">
        <v>90</v>
      </c>
      <c r="K62" s="171" t="s">
        <v>100</v>
      </c>
      <c r="L62" s="253" t="s">
        <v>72</v>
      </c>
      <c r="M62" s="253" t="s">
        <v>621</v>
      </c>
      <c r="N62" s="998" t="s">
        <v>622</v>
      </c>
      <c r="O62" s="253" t="s">
        <v>623</v>
      </c>
      <c r="P62" s="171" t="s">
        <v>624</v>
      </c>
      <c r="Q62" s="179">
        <v>44475</v>
      </c>
      <c r="R62" s="219">
        <v>2048</v>
      </c>
      <c r="S62" s="1202">
        <v>114001</v>
      </c>
      <c r="T62" s="998">
        <v>44455</v>
      </c>
      <c r="U62" s="1202"/>
      <c r="V62" s="1202"/>
      <c r="W62" s="998"/>
      <c r="X62" s="177"/>
      <c r="Y62" s="178"/>
      <c r="Z62" s="178"/>
      <c r="AA62" s="179"/>
      <c r="AB62" s="171"/>
      <c r="AC62" s="179"/>
      <c r="AD62" s="171"/>
      <c r="AE62" s="171"/>
      <c r="AF62" s="171"/>
      <c r="AG62" s="171"/>
      <c r="AH62" s="171"/>
      <c r="AI62" s="179"/>
      <c r="AJ62" s="171">
        <v>1991</v>
      </c>
      <c r="AK62" s="179">
        <v>44560</v>
      </c>
      <c r="AL62" s="171"/>
      <c r="AM62" s="174" t="s">
        <v>1156</v>
      </c>
      <c r="AN62" s="179"/>
      <c r="AO62" s="179">
        <v>44631</v>
      </c>
      <c r="AP62" s="179">
        <v>44649</v>
      </c>
      <c r="AQ62" s="171"/>
      <c r="AR62" s="179"/>
      <c r="AS62" s="174"/>
      <c r="AT62" s="174"/>
      <c r="AU62" s="174"/>
      <c r="AV62" s="174"/>
      <c r="AW62" s="174"/>
      <c r="AX62" s="174"/>
      <c r="AY62" s="174"/>
      <c r="AZ62" s="174"/>
      <c r="BA62" s="171"/>
      <c r="BB62" s="171"/>
      <c r="BC62" s="171"/>
      <c r="BD62" s="171"/>
      <c r="BE62" s="171"/>
      <c r="BF62" s="171"/>
      <c r="BG62" s="171"/>
      <c r="BH62" s="1165"/>
      <c r="BI62" s="171"/>
      <c r="BJ62" s="954"/>
      <c r="BK62" s="954"/>
      <c r="BL62" s="954"/>
      <c r="BM62" s="954"/>
      <c r="BN62" s="954"/>
      <c r="BO62" s="174"/>
      <c r="BP62" s="180"/>
      <c r="BQ62" s="174"/>
      <c r="BR62" s="174"/>
    </row>
    <row r="63" spans="1:70" s="162" customFormat="1" ht="38.25">
      <c r="A63" s="100" t="s">
        <v>625</v>
      </c>
      <c r="B63" s="1135" t="s">
        <v>626</v>
      </c>
      <c r="C63" s="104" t="s">
        <v>627</v>
      </c>
      <c r="D63" s="1199" t="s">
        <v>628</v>
      </c>
      <c r="E63" s="1186" t="s">
        <v>629</v>
      </c>
      <c r="F63" s="1200">
        <v>23926432</v>
      </c>
      <c r="G63" s="1174" t="s">
        <v>78</v>
      </c>
      <c r="H63" s="161" t="s">
        <v>630</v>
      </c>
      <c r="I63" s="103" t="s">
        <v>69</v>
      </c>
      <c r="J63" s="103" t="s">
        <v>70</v>
      </c>
      <c r="K63" s="103" t="s">
        <v>631</v>
      </c>
      <c r="L63" s="100" t="s">
        <v>164</v>
      </c>
      <c r="M63" s="100" t="s">
        <v>632</v>
      </c>
      <c r="N63" s="1135" t="s">
        <v>633</v>
      </c>
      <c r="O63" s="103" t="s">
        <v>198</v>
      </c>
      <c r="P63" s="100" t="s">
        <v>634</v>
      </c>
      <c r="Q63" s="1135" t="s">
        <v>635</v>
      </c>
      <c r="R63" s="101">
        <v>1995</v>
      </c>
      <c r="S63" s="1198">
        <v>114001</v>
      </c>
      <c r="T63" s="1135">
        <v>44470</v>
      </c>
      <c r="U63" s="1198"/>
      <c r="V63" s="1198"/>
      <c r="W63" s="1135"/>
      <c r="X63" s="1132" t="s">
        <v>636</v>
      </c>
      <c r="Y63" s="1133">
        <v>44494</v>
      </c>
      <c r="Z63" s="1133" t="s">
        <v>198</v>
      </c>
      <c r="AA63" s="1134" t="s">
        <v>6764</v>
      </c>
      <c r="AB63" s="103">
        <v>0.44</v>
      </c>
      <c r="AC63" s="103">
        <v>5.0000000000000001E-3</v>
      </c>
      <c r="AD63" s="103" t="s">
        <v>1153</v>
      </c>
      <c r="AE63" s="103" t="s">
        <v>1153</v>
      </c>
      <c r="AF63" s="103" t="s">
        <v>1153</v>
      </c>
      <c r="AG63" s="103" t="s">
        <v>1153</v>
      </c>
      <c r="AH63" s="103" t="s">
        <v>1153</v>
      </c>
      <c r="AI63" s="103" t="s">
        <v>1153</v>
      </c>
      <c r="AJ63" s="103">
        <v>1970</v>
      </c>
      <c r="AK63" s="1134">
        <v>44560</v>
      </c>
      <c r="AL63" s="103" t="s">
        <v>6765</v>
      </c>
      <c r="AM63" s="161" t="s">
        <v>1156</v>
      </c>
      <c r="AN63" s="1134" t="s">
        <v>1153</v>
      </c>
      <c r="AO63" s="1134">
        <v>44628</v>
      </c>
      <c r="AP63" s="1134">
        <v>44643</v>
      </c>
      <c r="AQ63" s="103" t="s">
        <v>1153</v>
      </c>
      <c r="AR63" s="1134" t="s">
        <v>1153</v>
      </c>
      <c r="AS63" s="1134" t="s">
        <v>1153</v>
      </c>
      <c r="AT63" s="1134" t="s">
        <v>1153</v>
      </c>
      <c r="AU63" s="1134" t="s">
        <v>1153</v>
      </c>
      <c r="AV63" s="1134" t="s">
        <v>1153</v>
      </c>
      <c r="AW63" s="1134" t="s">
        <v>1153</v>
      </c>
      <c r="AX63" s="1134" t="s">
        <v>1153</v>
      </c>
      <c r="AY63" s="1134" t="s">
        <v>1153</v>
      </c>
      <c r="AZ63" s="1134" t="s">
        <v>1153</v>
      </c>
      <c r="BA63" s="1134" t="s">
        <v>1153</v>
      </c>
      <c r="BB63" s="1134" t="s">
        <v>1153</v>
      </c>
      <c r="BC63" s="1134" t="s">
        <v>1153</v>
      </c>
      <c r="BD63" s="1134" t="s">
        <v>1153</v>
      </c>
      <c r="BE63" s="1134" t="s">
        <v>1153</v>
      </c>
      <c r="BF63" s="1134" t="s">
        <v>1153</v>
      </c>
      <c r="BG63" s="1134" t="s">
        <v>1153</v>
      </c>
      <c r="BH63" s="1134" t="s">
        <v>1153</v>
      </c>
      <c r="BI63" s="1134" t="s">
        <v>1153</v>
      </c>
      <c r="BJ63" s="1134" t="s">
        <v>1153</v>
      </c>
      <c r="BK63" s="1134" t="s">
        <v>1153</v>
      </c>
      <c r="BL63" s="1134" t="s">
        <v>1153</v>
      </c>
      <c r="BM63" s="1134" t="s">
        <v>1153</v>
      </c>
      <c r="BN63" s="1134" t="s">
        <v>1153</v>
      </c>
      <c r="BO63" s="1134" t="s">
        <v>1153</v>
      </c>
      <c r="BP63" s="1201" t="s">
        <v>8620</v>
      </c>
      <c r="BQ63" s="161"/>
      <c r="BR63" s="161"/>
    </row>
    <row r="64" spans="1:70" s="1160" customFormat="1" ht="37.5" customHeight="1">
      <c r="A64" s="1203" t="s">
        <v>637</v>
      </c>
      <c r="B64" s="1204" t="s">
        <v>638</v>
      </c>
      <c r="C64" s="1205" t="s">
        <v>639</v>
      </c>
      <c r="D64" s="1206" t="s">
        <v>640</v>
      </c>
      <c r="E64" s="1168" t="s">
        <v>641</v>
      </c>
      <c r="F64" s="1192">
        <v>40017959</v>
      </c>
      <c r="G64" s="1163" t="s">
        <v>108</v>
      </c>
      <c r="H64" s="174" t="s">
        <v>642</v>
      </c>
      <c r="I64" s="171" t="s">
        <v>69</v>
      </c>
      <c r="J64" s="171" t="s">
        <v>70</v>
      </c>
      <c r="K64" s="171" t="s">
        <v>643</v>
      </c>
      <c r="L64" s="253" t="s">
        <v>112</v>
      </c>
      <c r="M64" s="171" t="s">
        <v>644</v>
      </c>
      <c r="N64" s="179">
        <v>44469</v>
      </c>
      <c r="O64" s="171" t="s">
        <v>198</v>
      </c>
      <c r="P64" s="171" t="s">
        <v>645</v>
      </c>
      <c r="Q64" s="179">
        <v>44470</v>
      </c>
      <c r="R64" s="219">
        <v>2079</v>
      </c>
      <c r="S64" s="1202">
        <v>228460</v>
      </c>
      <c r="T64" s="998">
        <v>44470</v>
      </c>
      <c r="U64" s="1202"/>
      <c r="V64" s="1202"/>
      <c r="W64" s="998"/>
      <c r="X64" s="177" t="s">
        <v>646</v>
      </c>
      <c r="Y64" s="179">
        <v>44494</v>
      </c>
      <c r="Z64" s="179" t="s">
        <v>198</v>
      </c>
      <c r="AA64" s="179"/>
      <c r="AB64" s="171"/>
      <c r="AC64" s="179"/>
      <c r="AD64" s="171"/>
      <c r="AE64" s="171"/>
      <c r="AF64" s="171"/>
      <c r="AG64" s="171"/>
      <c r="AH64" s="171"/>
      <c r="AI64" s="179"/>
      <c r="AJ64" s="171">
        <v>606</v>
      </c>
      <c r="AK64" s="179">
        <v>45131</v>
      </c>
      <c r="AL64" s="171"/>
      <c r="AM64" s="174" t="s">
        <v>1156</v>
      </c>
      <c r="AN64" s="179"/>
      <c r="AO64" s="179">
        <v>44652</v>
      </c>
      <c r="AP64" s="179">
        <v>44671</v>
      </c>
      <c r="AQ64" s="171"/>
      <c r="AR64" s="179"/>
      <c r="AS64" s="174"/>
      <c r="AT64" s="174"/>
      <c r="AU64" s="174"/>
      <c r="AV64" s="174"/>
      <c r="AW64" s="174"/>
      <c r="AX64" s="174"/>
      <c r="AY64" s="174"/>
      <c r="AZ64" s="174"/>
      <c r="BA64" s="174"/>
      <c r="BB64" s="1163"/>
      <c r="BC64" s="174"/>
      <c r="BD64" s="174"/>
      <c r="BE64" s="174"/>
      <c r="BF64" s="174"/>
      <c r="BG64" s="174"/>
      <c r="BH64" s="180"/>
      <c r="BI64" s="174"/>
      <c r="BJ64" s="174"/>
      <c r="BK64" s="174"/>
      <c r="BL64" s="174"/>
      <c r="BM64" s="174"/>
      <c r="BN64" s="174"/>
      <c r="BO64" s="174"/>
      <c r="BP64" s="180"/>
      <c r="BQ64" s="174"/>
      <c r="BR64" s="174"/>
    </row>
    <row r="65" spans="1:70" s="1160" customFormat="1" ht="33.75" customHeight="1">
      <c r="A65" s="253" t="s">
        <v>647</v>
      </c>
      <c r="B65" s="998" t="s">
        <v>648</v>
      </c>
      <c r="C65" s="254" t="s">
        <v>649</v>
      </c>
      <c r="D65" s="953" t="s">
        <v>650</v>
      </c>
      <c r="E65" s="1168" t="s">
        <v>651</v>
      </c>
      <c r="F65" s="1192">
        <v>19285817</v>
      </c>
      <c r="G65" s="1163" t="s">
        <v>652</v>
      </c>
      <c r="H65" s="174" t="s">
        <v>653</v>
      </c>
      <c r="I65" s="171" t="s">
        <v>69</v>
      </c>
      <c r="J65" s="171" t="s">
        <v>70</v>
      </c>
      <c r="K65" s="171" t="s">
        <v>654</v>
      </c>
      <c r="L65" s="253" t="s">
        <v>547</v>
      </c>
      <c r="M65" s="253" t="s">
        <v>655</v>
      </c>
      <c r="N65" s="998">
        <v>44476</v>
      </c>
      <c r="O65" s="253" t="s">
        <v>577</v>
      </c>
      <c r="P65" s="171" t="s">
        <v>656</v>
      </c>
      <c r="Q65" s="179">
        <v>44488</v>
      </c>
      <c r="R65" s="219">
        <v>2111</v>
      </c>
      <c r="S65" s="1202">
        <v>114001</v>
      </c>
      <c r="T65" s="998">
        <v>44483</v>
      </c>
      <c r="U65" s="1202"/>
      <c r="V65" s="1202"/>
      <c r="W65" s="998"/>
      <c r="X65" s="177"/>
      <c r="Y65" s="179"/>
      <c r="Z65" s="179"/>
      <c r="AA65" s="179"/>
      <c r="AB65" s="171"/>
      <c r="AC65" s="179"/>
      <c r="AD65" s="171"/>
      <c r="AE65" s="171"/>
      <c r="AF65" s="171"/>
      <c r="AG65" s="171"/>
      <c r="AH65" s="171"/>
      <c r="AI65" s="171"/>
      <c r="AJ65" s="171">
        <v>1990</v>
      </c>
      <c r="AK65" s="179">
        <v>44560</v>
      </c>
      <c r="AL65" s="171"/>
      <c r="AM65" s="174" t="s">
        <v>1156</v>
      </c>
      <c r="AN65" s="179"/>
      <c r="AO65" s="179">
        <v>44684</v>
      </c>
      <c r="AP65" s="179">
        <v>44697</v>
      </c>
      <c r="AQ65" s="171"/>
      <c r="AR65" s="179"/>
      <c r="AS65" s="174"/>
      <c r="AT65" s="174"/>
      <c r="AU65" s="174"/>
      <c r="AV65" s="174"/>
      <c r="AW65" s="174"/>
      <c r="AX65" s="174"/>
      <c r="AY65" s="174"/>
      <c r="AZ65" s="174"/>
      <c r="BA65" s="174"/>
      <c r="BB65" s="1163"/>
      <c r="BC65" s="174"/>
      <c r="BD65" s="174"/>
      <c r="BE65" s="174"/>
      <c r="BF65" s="174"/>
      <c r="BG65" s="174"/>
      <c r="BH65" s="180"/>
      <c r="BI65" s="174"/>
      <c r="BJ65" s="174"/>
      <c r="BK65" s="174"/>
      <c r="BL65" s="174"/>
      <c r="BM65" s="174"/>
      <c r="BN65" s="174"/>
      <c r="BO65" s="174"/>
      <c r="BP65" s="180"/>
      <c r="BQ65" s="174"/>
      <c r="BR65" s="174"/>
    </row>
    <row r="66" spans="1:70" s="1160" customFormat="1" ht="25.5">
      <c r="A66" s="253" t="s">
        <v>657</v>
      </c>
      <c r="B66" s="998">
        <v>44503</v>
      </c>
      <c r="C66" s="254" t="s">
        <v>658</v>
      </c>
      <c r="D66" s="953" t="s">
        <v>659</v>
      </c>
      <c r="E66" s="1168" t="s">
        <v>660</v>
      </c>
      <c r="F66" s="1207">
        <v>4286125</v>
      </c>
      <c r="G66" s="1163" t="s">
        <v>140</v>
      </c>
      <c r="H66" s="174" t="s">
        <v>661</v>
      </c>
      <c r="I66" s="171" t="s">
        <v>69</v>
      </c>
      <c r="J66" s="171" t="s">
        <v>70</v>
      </c>
      <c r="K66" s="171" t="s">
        <v>100</v>
      </c>
      <c r="L66" s="253" t="s">
        <v>120</v>
      </c>
      <c r="M66" s="171" t="s">
        <v>222</v>
      </c>
      <c r="N66" s="179" t="s">
        <v>222</v>
      </c>
      <c r="O66" s="171" t="s">
        <v>222</v>
      </c>
      <c r="P66" s="171" t="s">
        <v>222</v>
      </c>
      <c r="Q66" s="171" t="s">
        <v>222</v>
      </c>
      <c r="R66" s="171">
        <v>2188</v>
      </c>
      <c r="S66" s="1202">
        <v>114001</v>
      </c>
      <c r="T66" s="179">
        <v>44502</v>
      </c>
      <c r="U66" s="1202"/>
      <c r="V66" s="1202"/>
      <c r="W66" s="179"/>
      <c r="X66" s="1145" t="s">
        <v>662</v>
      </c>
      <c r="Y66" s="179"/>
      <c r="Z66" s="179" t="s">
        <v>82</v>
      </c>
      <c r="AA66" s="179"/>
      <c r="AB66" s="171"/>
      <c r="AC66" s="179"/>
      <c r="AD66" s="171"/>
      <c r="AE66" s="171"/>
      <c r="AF66" s="171"/>
      <c r="AG66" s="171"/>
      <c r="AH66" s="171"/>
      <c r="AI66" s="171"/>
      <c r="AJ66" s="171">
        <v>1997</v>
      </c>
      <c r="AK66" s="179">
        <v>44560</v>
      </c>
      <c r="AL66" s="174"/>
      <c r="AM66" s="179" t="s">
        <v>1156</v>
      </c>
      <c r="AN66" s="179"/>
      <c r="AO66" s="179">
        <v>44631</v>
      </c>
      <c r="AP66" s="179">
        <v>44648</v>
      </c>
      <c r="AQ66" s="179"/>
      <c r="AR66" s="174"/>
      <c r="AS66" s="174"/>
      <c r="AT66" s="174"/>
      <c r="AU66" s="174"/>
      <c r="AV66" s="174"/>
      <c r="AW66" s="174"/>
      <c r="AX66" s="174"/>
      <c r="AY66" s="174"/>
      <c r="AZ66" s="174"/>
      <c r="BA66" s="1163"/>
      <c r="BB66" s="174"/>
      <c r="BC66" s="174"/>
      <c r="BD66" s="174"/>
      <c r="BE66" s="174"/>
      <c r="BF66" s="174"/>
      <c r="BG66" s="174"/>
      <c r="BH66" s="180"/>
      <c r="BI66" s="174"/>
      <c r="BJ66" s="174"/>
      <c r="BK66" s="174"/>
      <c r="BL66" s="174"/>
      <c r="BM66" s="174"/>
      <c r="BN66" s="174"/>
      <c r="BO66" s="174"/>
      <c r="BP66" s="180"/>
      <c r="BQ66" s="174"/>
      <c r="BR66" s="174"/>
    </row>
    <row r="67" spans="1:70" s="1160" customFormat="1" ht="63.75">
      <c r="A67" s="253" t="s">
        <v>663</v>
      </c>
      <c r="B67" s="998" t="s">
        <v>664</v>
      </c>
      <c r="C67" s="254" t="s">
        <v>665</v>
      </c>
      <c r="D67" s="953" t="s">
        <v>666</v>
      </c>
      <c r="E67" s="1168" t="s">
        <v>667</v>
      </c>
      <c r="F67" s="1207">
        <v>74364376</v>
      </c>
      <c r="G67" s="1163" t="s">
        <v>140</v>
      </c>
      <c r="H67" s="174" t="s">
        <v>668</v>
      </c>
      <c r="I67" s="171" t="s">
        <v>69</v>
      </c>
      <c r="J67" s="171" t="s">
        <v>90</v>
      </c>
      <c r="K67" s="171" t="s">
        <v>669</v>
      </c>
      <c r="L67" s="253" t="s">
        <v>120</v>
      </c>
      <c r="M67" s="253" t="s">
        <v>670</v>
      </c>
      <c r="N67" s="998" t="s">
        <v>671</v>
      </c>
      <c r="O67" s="253" t="s">
        <v>672</v>
      </c>
      <c r="P67" s="171" t="s">
        <v>673</v>
      </c>
      <c r="Q67" s="179" t="s">
        <v>674</v>
      </c>
      <c r="R67" s="171">
        <v>1290</v>
      </c>
      <c r="S67" s="1208">
        <v>112194</v>
      </c>
      <c r="T67" s="179">
        <v>44103</v>
      </c>
      <c r="U67" s="1208"/>
      <c r="V67" s="1208"/>
      <c r="W67" s="179"/>
      <c r="X67" s="1145" t="s">
        <v>675</v>
      </c>
      <c r="Y67" s="179"/>
      <c r="Z67" s="179" t="s">
        <v>82</v>
      </c>
      <c r="AA67" s="179"/>
      <c r="AB67" s="171"/>
      <c r="AC67" s="179"/>
      <c r="AD67" s="171"/>
      <c r="AE67" s="171"/>
      <c r="AF67" s="171"/>
      <c r="AG67" s="171"/>
      <c r="AH67" s="171"/>
      <c r="AI67" s="171"/>
      <c r="AJ67" s="1345">
        <v>187</v>
      </c>
      <c r="AK67" s="1346">
        <v>44644</v>
      </c>
      <c r="AL67" s="174"/>
      <c r="AM67" s="179" t="s">
        <v>1156</v>
      </c>
      <c r="AN67" s="179"/>
      <c r="AO67" s="179">
        <v>44837</v>
      </c>
      <c r="AP67" s="171"/>
      <c r="AQ67" s="179"/>
      <c r="AR67" s="174"/>
      <c r="AS67" s="174"/>
      <c r="AT67" s="174"/>
      <c r="AU67" s="174"/>
      <c r="AV67" s="174"/>
      <c r="AW67" s="174"/>
      <c r="AX67" s="174"/>
      <c r="AY67" s="174"/>
      <c r="AZ67" s="174"/>
      <c r="BA67" s="1163"/>
      <c r="BB67" s="174"/>
      <c r="BC67" s="174"/>
      <c r="BD67" s="174"/>
      <c r="BE67" s="174"/>
      <c r="BF67" s="174"/>
      <c r="BG67" s="174"/>
      <c r="BH67" s="180"/>
      <c r="BI67" s="174"/>
      <c r="BJ67" s="174"/>
      <c r="BK67" s="174"/>
      <c r="BL67" s="174"/>
      <c r="BM67" s="174"/>
      <c r="BN67" s="174"/>
      <c r="BO67" s="174"/>
      <c r="BP67" s="180"/>
      <c r="BQ67" s="174"/>
      <c r="BR67" s="182"/>
    </row>
    <row r="68" spans="1:70" s="1160" customFormat="1" ht="25.5">
      <c r="A68" s="253" t="s">
        <v>676</v>
      </c>
      <c r="B68" s="998" t="s">
        <v>677</v>
      </c>
      <c r="C68" s="254" t="s">
        <v>678</v>
      </c>
      <c r="D68" s="953" t="s">
        <v>679</v>
      </c>
      <c r="E68" s="1168" t="s">
        <v>680</v>
      </c>
      <c r="F68" s="1207">
        <v>4289984</v>
      </c>
      <c r="G68" s="1163" t="s">
        <v>67</v>
      </c>
      <c r="H68" s="174" t="s">
        <v>498</v>
      </c>
      <c r="I68" s="171" t="s">
        <v>69</v>
      </c>
      <c r="J68" s="171" t="s">
        <v>70</v>
      </c>
      <c r="K68" s="171" t="s">
        <v>681</v>
      </c>
      <c r="L68" s="253" t="s">
        <v>682</v>
      </c>
      <c r="M68" s="171" t="s">
        <v>683</v>
      </c>
      <c r="N68" s="179">
        <v>44480</v>
      </c>
      <c r="O68" s="171" t="s">
        <v>328</v>
      </c>
      <c r="P68" s="171" t="s">
        <v>684</v>
      </c>
      <c r="Q68" s="179">
        <v>44494</v>
      </c>
      <c r="R68" s="171">
        <v>2118</v>
      </c>
      <c r="S68" s="1208">
        <v>114001</v>
      </c>
      <c r="T68" s="179">
        <v>44494</v>
      </c>
      <c r="U68" s="1208"/>
      <c r="V68" s="1208"/>
      <c r="W68" s="179"/>
      <c r="X68" s="1145" t="s">
        <v>675</v>
      </c>
      <c r="Y68" s="179"/>
      <c r="Z68" s="179" t="s">
        <v>82</v>
      </c>
      <c r="AA68" s="179"/>
      <c r="AB68" s="171"/>
      <c r="AC68" s="179"/>
      <c r="AD68" s="171"/>
      <c r="AE68" s="171"/>
      <c r="AF68" s="171"/>
      <c r="AG68" s="171"/>
      <c r="AH68" s="171"/>
      <c r="AI68" s="171"/>
      <c r="AJ68" s="171">
        <v>1977</v>
      </c>
      <c r="AK68" s="179">
        <v>44560</v>
      </c>
      <c r="AL68" s="174"/>
      <c r="AM68" s="179" t="s">
        <v>1156</v>
      </c>
      <c r="AN68" s="179"/>
      <c r="AO68" s="179">
        <v>44606</v>
      </c>
      <c r="AP68" s="174"/>
      <c r="AQ68" s="172"/>
      <c r="AR68" s="174"/>
      <c r="AS68" s="174"/>
      <c r="AT68" s="174"/>
      <c r="AU68" s="174"/>
      <c r="AV68" s="174"/>
      <c r="AW68" s="174"/>
      <c r="AX68" s="174"/>
      <c r="AY68" s="174"/>
      <c r="AZ68" s="174"/>
      <c r="BA68" s="1163"/>
      <c r="BB68" s="174"/>
      <c r="BC68" s="174"/>
      <c r="BD68" s="174"/>
      <c r="BE68" s="174"/>
      <c r="BF68" s="174"/>
      <c r="BG68" s="174"/>
      <c r="BH68" s="180"/>
      <c r="BI68" s="174"/>
      <c r="BJ68" s="174"/>
      <c r="BK68" s="174"/>
      <c r="BL68" s="174"/>
      <c r="BM68" s="174"/>
      <c r="BN68" s="174"/>
      <c r="BO68" s="174"/>
      <c r="BP68" s="180"/>
      <c r="BQ68" s="174"/>
      <c r="BR68" s="174"/>
    </row>
    <row r="69" spans="1:70" s="181" customFormat="1" ht="38.25">
      <c r="A69" s="253" t="s">
        <v>685</v>
      </c>
      <c r="B69" s="998" t="s">
        <v>686</v>
      </c>
      <c r="C69" s="173" t="s">
        <v>687</v>
      </c>
      <c r="D69" s="1161" t="s">
        <v>688</v>
      </c>
      <c r="E69" s="1168" t="s">
        <v>689</v>
      </c>
      <c r="F69" s="175">
        <v>24160839</v>
      </c>
      <c r="G69" s="1209" t="s">
        <v>182</v>
      </c>
      <c r="H69" s="174" t="s">
        <v>690</v>
      </c>
      <c r="I69" s="171" t="s">
        <v>69</v>
      </c>
      <c r="J69" s="171" t="s">
        <v>70</v>
      </c>
      <c r="K69" s="171" t="s">
        <v>691</v>
      </c>
      <c r="L69" s="253" t="s">
        <v>682</v>
      </c>
      <c r="M69" s="171" t="s">
        <v>692</v>
      </c>
      <c r="N69" s="179">
        <v>44459</v>
      </c>
      <c r="O69" s="171" t="s">
        <v>577</v>
      </c>
      <c r="P69" s="171" t="s">
        <v>693</v>
      </c>
      <c r="Q69" s="179">
        <v>44491</v>
      </c>
      <c r="R69" s="171">
        <v>2027</v>
      </c>
      <c r="S69" s="1208">
        <v>114001</v>
      </c>
      <c r="T69" s="179">
        <v>44469</v>
      </c>
      <c r="U69" s="1208"/>
      <c r="V69" s="1208"/>
      <c r="W69" s="179"/>
      <c r="X69" s="1145" t="s">
        <v>675</v>
      </c>
      <c r="Y69" s="178"/>
      <c r="Z69" s="178" t="s">
        <v>82</v>
      </c>
      <c r="AA69" s="179"/>
      <c r="AB69" s="171"/>
      <c r="AC69" s="179"/>
      <c r="AD69" s="171"/>
      <c r="AE69" s="171"/>
      <c r="AF69" s="171"/>
      <c r="AG69" s="171"/>
      <c r="AH69" s="171"/>
      <c r="AI69" s="171"/>
      <c r="AJ69" s="174">
        <v>1979</v>
      </c>
      <c r="AK69" s="179">
        <v>44560</v>
      </c>
      <c r="AL69" s="179"/>
      <c r="AM69" s="171" t="s">
        <v>1156</v>
      </c>
      <c r="AN69" s="174"/>
      <c r="AO69" s="172">
        <v>44586</v>
      </c>
      <c r="AP69" s="174"/>
      <c r="AQ69" s="174"/>
      <c r="AR69" s="174"/>
      <c r="AS69" s="174"/>
      <c r="AT69" s="174"/>
      <c r="AU69" s="174"/>
      <c r="AV69" s="174"/>
      <c r="AW69" s="174"/>
      <c r="AX69" s="174"/>
      <c r="AY69" s="1163"/>
      <c r="AZ69" s="174"/>
      <c r="BA69" s="174"/>
      <c r="BB69" s="174"/>
      <c r="BC69" s="174"/>
      <c r="BD69" s="174"/>
      <c r="BE69" s="174"/>
      <c r="BF69" s="180"/>
      <c r="BG69" s="174"/>
      <c r="BH69" s="174"/>
      <c r="BI69" s="174"/>
      <c r="BJ69" s="174"/>
      <c r="BK69" s="174"/>
      <c r="BL69" s="174"/>
      <c r="BM69" s="174"/>
      <c r="BN69" s="174"/>
      <c r="BO69" s="174"/>
      <c r="BP69" s="180"/>
      <c r="BQ69" s="846"/>
      <c r="BR69" s="846"/>
    </row>
    <row r="70" spans="1:70" s="181" customFormat="1" ht="25.5">
      <c r="A70" s="253" t="s">
        <v>694</v>
      </c>
      <c r="B70" s="998" t="s">
        <v>695</v>
      </c>
      <c r="C70" s="173" t="s">
        <v>696</v>
      </c>
      <c r="D70" s="1161" t="s">
        <v>697</v>
      </c>
      <c r="E70" s="1168" t="s">
        <v>698</v>
      </c>
      <c r="F70" s="175">
        <v>4292844</v>
      </c>
      <c r="G70" s="1209" t="s">
        <v>108</v>
      </c>
      <c r="H70" s="174" t="s">
        <v>699</v>
      </c>
      <c r="I70" s="171" t="s">
        <v>69</v>
      </c>
      <c r="J70" s="171" t="s">
        <v>70</v>
      </c>
      <c r="K70" s="171" t="s">
        <v>700</v>
      </c>
      <c r="L70" s="253" t="s">
        <v>682</v>
      </c>
      <c r="M70" s="171" t="s">
        <v>701</v>
      </c>
      <c r="N70" s="179">
        <v>44480</v>
      </c>
      <c r="O70" s="171" t="s">
        <v>328</v>
      </c>
      <c r="P70" s="171" t="s">
        <v>702</v>
      </c>
      <c r="Q70" s="179">
        <v>44494</v>
      </c>
      <c r="R70" s="171">
        <v>2110</v>
      </c>
      <c r="S70" s="1208">
        <v>114001</v>
      </c>
      <c r="T70" s="179">
        <v>44494</v>
      </c>
      <c r="U70" s="1208"/>
      <c r="V70" s="1208"/>
      <c r="W70" s="179"/>
      <c r="X70" s="1145" t="s">
        <v>703</v>
      </c>
      <c r="Y70" s="178"/>
      <c r="Z70" s="178" t="s">
        <v>82</v>
      </c>
      <c r="AA70" s="179"/>
      <c r="AB70" s="171"/>
      <c r="AC70" s="179"/>
      <c r="AD70" s="171"/>
      <c r="AE70" s="171"/>
      <c r="AF70" s="171"/>
      <c r="AG70" s="171"/>
      <c r="AH70" s="171"/>
      <c r="AI70" s="171"/>
      <c r="AJ70" s="174">
        <v>1984</v>
      </c>
      <c r="AK70" s="179">
        <v>44560</v>
      </c>
      <c r="AL70" s="179"/>
      <c r="AM70" s="171" t="s">
        <v>1156</v>
      </c>
      <c r="AN70" s="174"/>
      <c r="AO70" s="172">
        <v>44856</v>
      </c>
      <c r="AP70" s="174"/>
      <c r="AQ70" s="174"/>
      <c r="AR70" s="174"/>
      <c r="AS70" s="174"/>
      <c r="AT70" s="174"/>
      <c r="AU70" s="174"/>
      <c r="AV70" s="174"/>
      <c r="AW70" s="174"/>
      <c r="AX70" s="174"/>
      <c r="AY70" s="1163"/>
      <c r="AZ70" s="174"/>
      <c r="BA70" s="174"/>
      <c r="BB70" s="174"/>
      <c r="BC70" s="174"/>
      <c r="BD70" s="174"/>
      <c r="BE70" s="174"/>
      <c r="BF70" s="180"/>
      <c r="BG70" s="174"/>
      <c r="BH70" s="174"/>
      <c r="BI70" s="174"/>
      <c r="BJ70" s="174"/>
      <c r="BK70" s="174"/>
      <c r="BL70" s="174"/>
      <c r="BM70" s="174"/>
      <c r="BN70" s="174"/>
      <c r="BO70" s="174"/>
      <c r="BP70" s="180"/>
      <c r="BQ70" s="846"/>
      <c r="BR70" s="846"/>
    </row>
    <row r="71" spans="1:70" s="181" customFormat="1" ht="25.5">
      <c r="A71" s="253" t="s">
        <v>704</v>
      </c>
      <c r="B71" s="1158" t="s">
        <v>705</v>
      </c>
      <c r="C71" s="173" t="s">
        <v>706</v>
      </c>
      <c r="D71" s="1161" t="s">
        <v>707</v>
      </c>
      <c r="E71" s="1162" t="s">
        <v>708</v>
      </c>
      <c r="F71" s="175">
        <v>4124026</v>
      </c>
      <c r="G71" s="1209" t="s">
        <v>709</v>
      </c>
      <c r="H71" s="174" t="s">
        <v>710</v>
      </c>
      <c r="I71" s="171" t="s">
        <v>711</v>
      </c>
      <c r="J71" s="171" t="s">
        <v>90</v>
      </c>
      <c r="K71" s="171" t="s">
        <v>100</v>
      </c>
      <c r="L71" s="253" t="s">
        <v>547</v>
      </c>
      <c r="M71" s="171" t="s">
        <v>712</v>
      </c>
      <c r="N71" s="179">
        <v>44484</v>
      </c>
      <c r="O71" s="171" t="s">
        <v>82</v>
      </c>
      <c r="P71" s="171" t="s">
        <v>713</v>
      </c>
      <c r="Q71" s="179">
        <v>44512</v>
      </c>
      <c r="R71" s="171">
        <v>2131</v>
      </c>
      <c r="S71" s="1208">
        <v>114001</v>
      </c>
      <c r="T71" s="179">
        <v>44512</v>
      </c>
      <c r="U71" s="1208"/>
      <c r="V71" s="1208"/>
      <c r="W71" s="179"/>
      <c r="X71" s="177"/>
      <c r="Y71" s="178"/>
      <c r="Z71" s="178" t="s">
        <v>714</v>
      </c>
      <c r="AA71" s="179"/>
      <c r="AB71" s="171"/>
      <c r="AC71" s="179"/>
      <c r="AD71" s="171"/>
      <c r="AE71" s="171"/>
      <c r="AF71" s="171"/>
      <c r="AG71" s="171"/>
      <c r="AH71" s="171"/>
      <c r="AI71" s="171"/>
      <c r="AJ71" s="174">
        <v>1987</v>
      </c>
      <c r="AK71" s="179">
        <v>44560</v>
      </c>
      <c r="AL71" s="179"/>
      <c r="AM71" s="171" t="s">
        <v>1156</v>
      </c>
      <c r="AN71" s="174"/>
      <c r="AO71" s="172">
        <v>44862</v>
      </c>
      <c r="AP71" s="174"/>
      <c r="AQ71" s="174"/>
      <c r="AR71" s="174"/>
      <c r="AS71" s="174"/>
      <c r="AT71" s="174"/>
      <c r="AU71" s="174"/>
      <c r="AV71" s="174"/>
      <c r="AW71" s="174"/>
      <c r="AX71" s="174"/>
      <c r="AY71" s="1163"/>
      <c r="AZ71" s="174"/>
      <c r="BA71" s="174"/>
      <c r="BB71" s="174"/>
      <c r="BC71" s="174"/>
      <c r="BD71" s="174"/>
      <c r="BE71" s="174"/>
      <c r="BF71" s="180"/>
      <c r="BG71" s="174"/>
      <c r="BH71" s="174"/>
      <c r="BI71" s="174"/>
      <c r="BJ71" s="174"/>
      <c r="BK71" s="174"/>
      <c r="BL71" s="174"/>
      <c r="BM71" s="174"/>
      <c r="BN71" s="174"/>
      <c r="BO71" s="174"/>
      <c r="BP71" s="180"/>
      <c r="BQ71" s="846"/>
      <c r="BR71" s="846"/>
    </row>
    <row r="72" spans="1:70" s="181" customFormat="1" ht="30" customHeight="1">
      <c r="A72" s="253" t="s">
        <v>715</v>
      </c>
      <c r="B72" s="998">
        <v>44508</v>
      </c>
      <c r="C72" s="173" t="s">
        <v>716</v>
      </c>
      <c r="D72" s="1161" t="s">
        <v>717</v>
      </c>
      <c r="E72" s="1210" t="s">
        <v>718</v>
      </c>
      <c r="F72" s="175">
        <v>1009426</v>
      </c>
      <c r="G72" s="1209" t="s">
        <v>719</v>
      </c>
      <c r="H72" s="174" t="s">
        <v>323</v>
      </c>
      <c r="I72" s="171" t="s">
        <v>69</v>
      </c>
      <c r="J72" s="171" t="s">
        <v>70</v>
      </c>
      <c r="K72" s="171" t="s">
        <v>606</v>
      </c>
      <c r="L72" s="253" t="s">
        <v>120</v>
      </c>
      <c r="M72" s="253" t="s">
        <v>720</v>
      </c>
      <c r="N72" s="998" t="s">
        <v>720</v>
      </c>
      <c r="O72" s="253" t="s">
        <v>720</v>
      </c>
      <c r="P72" s="253" t="s">
        <v>720</v>
      </c>
      <c r="Q72" s="253" t="s">
        <v>720</v>
      </c>
      <c r="R72" s="171">
        <v>2220</v>
      </c>
      <c r="S72" s="1208">
        <v>114001</v>
      </c>
      <c r="T72" s="179">
        <v>44508</v>
      </c>
      <c r="U72" s="1208"/>
      <c r="V72" s="1208"/>
      <c r="W72" s="179"/>
      <c r="X72" s="177" t="s">
        <v>721</v>
      </c>
      <c r="Y72" s="177" t="s">
        <v>722</v>
      </c>
      <c r="Z72" s="178" t="s">
        <v>82</v>
      </c>
      <c r="AA72" s="179"/>
      <c r="AB72" s="171"/>
      <c r="AC72" s="179"/>
      <c r="AD72" s="171"/>
      <c r="AE72" s="171"/>
      <c r="AF72" s="171"/>
      <c r="AG72" s="171"/>
      <c r="AH72" s="171"/>
      <c r="AI72" s="171"/>
      <c r="AJ72" s="171">
        <v>2013</v>
      </c>
      <c r="AK72" s="179">
        <v>44560</v>
      </c>
      <c r="AL72" s="171"/>
      <c r="AM72" s="174" t="s">
        <v>3817</v>
      </c>
      <c r="AN72" s="179"/>
      <c r="AO72" s="179">
        <v>44846</v>
      </c>
      <c r="AP72" s="171"/>
      <c r="AQ72" s="174"/>
      <c r="AR72" s="174"/>
      <c r="AS72" s="174"/>
      <c r="AT72" s="174"/>
      <c r="AU72" s="174"/>
      <c r="AV72" s="174"/>
      <c r="AW72" s="174"/>
      <c r="AX72" s="174"/>
      <c r="AY72" s="1163"/>
      <c r="AZ72" s="174"/>
      <c r="BA72" s="174"/>
      <c r="BB72" s="174"/>
      <c r="BC72" s="174"/>
      <c r="BD72" s="174"/>
      <c r="BE72" s="174"/>
      <c r="BF72" s="180"/>
      <c r="BG72" s="174"/>
      <c r="BH72" s="174"/>
      <c r="BI72" s="174"/>
      <c r="BJ72" s="174"/>
      <c r="BK72" s="174"/>
      <c r="BL72" s="174"/>
      <c r="BM72" s="174"/>
      <c r="BN72" s="174"/>
      <c r="BO72" s="174"/>
      <c r="BP72" s="180"/>
      <c r="BQ72" s="846"/>
      <c r="BR72" s="846"/>
    </row>
    <row r="73" spans="1:70" s="181" customFormat="1" ht="25.5">
      <c r="A73" s="253" t="s">
        <v>723</v>
      </c>
      <c r="B73" s="176" t="s">
        <v>724</v>
      </c>
      <c r="C73" s="173" t="s">
        <v>725</v>
      </c>
      <c r="D73" s="1161" t="s">
        <v>726</v>
      </c>
      <c r="E73" s="1168" t="s">
        <v>727</v>
      </c>
      <c r="F73" s="175">
        <v>1054801299</v>
      </c>
      <c r="G73" s="1209" t="s">
        <v>182</v>
      </c>
      <c r="H73" s="174" t="s">
        <v>728</v>
      </c>
      <c r="I73" s="171" t="s">
        <v>69</v>
      </c>
      <c r="J73" s="171" t="s">
        <v>142</v>
      </c>
      <c r="K73" s="171" t="s">
        <v>729</v>
      </c>
      <c r="L73" s="253" t="s">
        <v>120</v>
      </c>
      <c r="M73" s="171" t="s">
        <v>730</v>
      </c>
      <c r="N73" s="179">
        <v>44484</v>
      </c>
      <c r="O73" s="171" t="s">
        <v>82</v>
      </c>
      <c r="P73" s="171" t="s">
        <v>731</v>
      </c>
      <c r="Q73" s="179">
        <v>44510</v>
      </c>
      <c r="R73" s="219">
        <v>2133</v>
      </c>
      <c r="S73" s="1208">
        <v>114001</v>
      </c>
      <c r="T73" s="179">
        <v>44510</v>
      </c>
      <c r="U73" s="1208"/>
      <c r="V73" s="1208"/>
      <c r="W73" s="179"/>
      <c r="X73" s="1145" t="s">
        <v>732</v>
      </c>
      <c r="Y73" s="177"/>
      <c r="Z73" s="178" t="s">
        <v>714</v>
      </c>
      <c r="AA73" s="172"/>
      <c r="AB73" s="174"/>
      <c r="AC73" s="179"/>
      <c r="AD73" s="171"/>
      <c r="AE73" s="171"/>
      <c r="AF73" s="171"/>
      <c r="AG73" s="171"/>
      <c r="AH73" s="171"/>
      <c r="AI73" s="179"/>
      <c r="AJ73" s="171">
        <v>1988</v>
      </c>
      <c r="AK73" s="179">
        <v>44560</v>
      </c>
      <c r="AL73" s="179"/>
      <c r="AM73" s="174" t="s">
        <v>1156</v>
      </c>
      <c r="AN73" s="179"/>
      <c r="AO73" s="179">
        <v>44817</v>
      </c>
      <c r="AP73" s="171"/>
      <c r="AQ73" s="174"/>
      <c r="AR73" s="174"/>
      <c r="AS73" s="174"/>
      <c r="AT73" s="174"/>
      <c r="AU73" s="174"/>
      <c r="AV73" s="174"/>
      <c r="AW73" s="174"/>
      <c r="AX73" s="174"/>
      <c r="AY73" s="1163"/>
      <c r="AZ73" s="174"/>
      <c r="BA73" s="174"/>
      <c r="BB73" s="174"/>
      <c r="BC73" s="174"/>
      <c r="BD73" s="174"/>
      <c r="BE73" s="174"/>
      <c r="BF73" s="180"/>
      <c r="BG73" s="174"/>
      <c r="BH73" s="174"/>
      <c r="BI73" s="174"/>
      <c r="BJ73" s="174"/>
      <c r="BK73" s="174"/>
      <c r="BL73" s="174"/>
      <c r="BM73" s="174"/>
      <c r="BN73" s="174"/>
      <c r="BO73" s="174"/>
      <c r="BP73" s="180"/>
      <c r="BQ73" s="846"/>
      <c r="BR73" s="846"/>
    </row>
    <row r="74" spans="1:70" s="181" customFormat="1" ht="39" customHeight="1">
      <c r="A74" s="253" t="s">
        <v>733</v>
      </c>
      <c r="B74" s="998" t="s">
        <v>734</v>
      </c>
      <c r="C74" s="254" t="s">
        <v>735</v>
      </c>
      <c r="D74" s="953" t="s">
        <v>736</v>
      </c>
      <c r="E74" s="1210" t="s">
        <v>737</v>
      </c>
      <c r="F74" s="175">
        <v>24216853</v>
      </c>
      <c r="G74" s="1209" t="s">
        <v>108</v>
      </c>
      <c r="H74" s="182" t="s">
        <v>174</v>
      </c>
      <c r="I74" s="171" t="s">
        <v>69</v>
      </c>
      <c r="J74" s="171" t="s">
        <v>70</v>
      </c>
      <c r="K74" s="174" t="s">
        <v>738</v>
      </c>
      <c r="L74" s="253" t="s">
        <v>739</v>
      </c>
      <c r="M74" s="253" t="s">
        <v>740</v>
      </c>
      <c r="N74" s="253" t="s">
        <v>741</v>
      </c>
      <c r="O74" s="253" t="s">
        <v>742</v>
      </c>
      <c r="P74" s="253" t="s">
        <v>743</v>
      </c>
      <c r="Q74" s="998" t="s">
        <v>744</v>
      </c>
      <c r="R74" s="219">
        <v>1927</v>
      </c>
      <c r="S74" s="1208">
        <v>114001</v>
      </c>
      <c r="T74" s="179">
        <v>44433</v>
      </c>
      <c r="U74" s="1208"/>
      <c r="V74" s="1208"/>
      <c r="W74" s="179"/>
      <c r="X74" s="177" t="s">
        <v>745</v>
      </c>
      <c r="Y74" s="177" t="s">
        <v>746</v>
      </c>
      <c r="Z74" s="179" t="s">
        <v>198</v>
      </c>
      <c r="AA74" s="172">
        <v>44543</v>
      </c>
      <c r="AB74" s="171" t="s">
        <v>747</v>
      </c>
      <c r="AC74" s="179"/>
      <c r="AD74" s="171"/>
      <c r="AE74" s="171"/>
      <c r="AF74" s="171"/>
      <c r="AG74" s="171"/>
      <c r="AH74" s="179"/>
      <c r="AI74" s="179"/>
      <c r="AJ74" s="171">
        <v>2001</v>
      </c>
      <c r="AK74" s="179">
        <v>44560</v>
      </c>
      <c r="AL74" s="174"/>
      <c r="AM74" s="179" t="s">
        <v>1156</v>
      </c>
      <c r="AN74" s="179"/>
      <c r="AO74" s="179">
        <v>45015</v>
      </c>
      <c r="AP74" s="174"/>
      <c r="AQ74" s="172"/>
      <c r="AR74" s="174"/>
      <c r="AS74" s="174"/>
      <c r="AT74" s="174"/>
      <c r="AU74" s="174"/>
      <c r="AV74" s="174"/>
      <c r="AW74" s="174"/>
      <c r="AX74" s="174"/>
      <c r="AY74" s="174"/>
      <c r="AZ74" s="174"/>
      <c r="BA74" s="1163"/>
      <c r="BB74" s="174"/>
      <c r="BC74" s="174"/>
      <c r="BD74" s="174"/>
      <c r="BE74" s="174"/>
      <c r="BF74" s="174"/>
      <c r="BG74" s="174"/>
      <c r="BH74" s="180"/>
      <c r="BI74" s="174"/>
      <c r="BJ74" s="174"/>
      <c r="BK74" s="174"/>
      <c r="BL74" s="174"/>
      <c r="BM74" s="174"/>
      <c r="BN74" s="174"/>
      <c r="BO74" s="174"/>
      <c r="BP74" s="180"/>
      <c r="BQ74" s="174"/>
      <c r="BR74" s="174"/>
    </row>
    <row r="75" spans="1:70" s="181" customFormat="1" ht="51">
      <c r="A75" s="253" t="s">
        <v>748</v>
      </c>
      <c r="B75" s="176" t="s">
        <v>749</v>
      </c>
      <c r="C75" s="173" t="s">
        <v>750</v>
      </c>
      <c r="D75" s="1161" t="s">
        <v>751</v>
      </c>
      <c r="E75" s="1162" t="s">
        <v>752</v>
      </c>
      <c r="F75" s="175">
        <v>4129382</v>
      </c>
      <c r="G75" s="1209" t="s">
        <v>753</v>
      </c>
      <c r="H75" s="174" t="s">
        <v>754</v>
      </c>
      <c r="I75" s="174" t="s">
        <v>69</v>
      </c>
      <c r="J75" s="171" t="s">
        <v>90</v>
      </c>
      <c r="K75" s="174" t="s">
        <v>755</v>
      </c>
      <c r="L75" s="174" t="s">
        <v>164</v>
      </c>
      <c r="M75" s="171" t="s">
        <v>756</v>
      </c>
      <c r="N75" s="179">
        <v>44453</v>
      </c>
      <c r="O75" s="171" t="s">
        <v>82</v>
      </c>
      <c r="P75" s="253" t="s">
        <v>757</v>
      </c>
      <c r="Q75" s="998" t="s">
        <v>758</v>
      </c>
      <c r="R75" s="219">
        <v>2020</v>
      </c>
      <c r="S75" s="1208">
        <v>114001</v>
      </c>
      <c r="T75" s="179">
        <v>44477</v>
      </c>
      <c r="U75" s="1208"/>
      <c r="V75" s="1208"/>
      <c r="W75" s="179"/>
      <c r="X75" s="1145" t="s">
        <v>759</v>
      </c>
      <c r="Y75" s="177"/>
      <c r="Z75" s="178" t="s">
        <v>714</v>
      </c>
      <c r="AA75" s="172"/>
      <c r="AB75" s="174"/>
      <c r="AC75" s="179"/>
      <c r="AD75" s="171"/>
      <c r="AE75" s="171"/>
      <c r="AF75" s="171"/>
      <c r="AG75" s="171"/>
      <c r="AH75" s="171"/>
      <c r="AI75" s="171"/>
      <c r="AJ75" s="171">
        <v>2010</v>
      </c>
      <c r="AK75" s="179">
        <v>44560</v>
      </c>
      <c r="AL75" s="171"/>
      <c r="AM75" s="174" t="s">
        <v>1156</v>
      </c>
      <c r="AN75" s="179"/>
      <c r="AO75" s="179">
        <v>44679</v>
      </c>
      <c r="AP75" s="171"/>
      <c r="AQ75" s="174"/>
      <c r="AR75" s="174"/>
      <c r="AS75" s="174"/>
      <c r="AT75" s="174"/>
      <c r="AU75" s="174"/>
      <c r="AV75" s="174"/>
      <c r="AW75" s="174"/>
      <c r="AX75" s="174"/>
      <c r="AY75" s="1163"/>
      <c r="AZ75" s="174"/>
      <c r="BA75" s="174"/>
      <c r="BB75" s="174"/>
      <c r="BC75" s="174"/>
      <c r="BD75" s="174"/>
      <c r="BE75" s="174"/>
      <c r="BF75" s="180"/>
      <c r="BG75" s="174"/>
      <c r="BH75" s="174"/>
      <c r="BI75" s="174"/>
      <c r="BJ75" s="174"/>
      <c r="BK75" s="174"/>
      <c r="BL75" s="174"/>
      <c r="BM75" s="174"/>
      <c r="BN75" s="174"/>
      <c r="BO75" s="174"/>
      <c r="BP75" s="180"/>
      <c r="BQ75" s="846"/>
      <c r="BR75" s="846"/>
    </row>
    <row r="76" spans="1:70" s="181" customFormat="1" ht="25.5">
      <c r="A76" s="253" t="s">
        <v>760</v>
      </c>
      <c r="B76" s="1158" t="s">
        <v>761</v>
      </c>
      <c r="C76" s="173" t="s">
        <v>762</v>
      </c>
      <c r="D76" s="1161" t="s">
        <v>763</v>
      </c>
      <c r="E76" s="1210" t="s">
        <v>764</v>
      </c>
      <c r="F76" s="175">
        <v>6761073</v>
      </c>
      <c r="G76" s="1209" t="s">
        <v>108</v>
      </c>
      <c r="H76" s="174" t="s">
        <v>765</v>
      </c>
      <c r="I76" s="174" t="s">
        <v>69</v>
      </c>
      <c r="J76" s="171" t="s">
        <v>142</v>
      </c>
      <c r="K76" s="174" t="s">
        <v>766</v>
      </c>
      <c r="L76" s="174" t="s">
        <v>120</v>
      </c>
      <c r="M76" s="171" t="s">
        <v>767</v>
      </c>
      <c r="N76" s="179">
        <v>44466</v>
      </c>
      <c r="O76" s="171" t="s">
        <v>577</v>
      </c>
      <c r="P76" s="171" t="s">
        <v>768</v>
      </c>
      <c r="Q76" s="179">
        <v>44511</v>
      </c>
      <c r="R76" s="219">
        <v>2063</v>
      </c>
      <c r="S76" s="1208">
        <v>114001</v>
      </c>
      <c r="T76" s="179">
        <v>44509</v>
      </c>
      <c r="U76" s="1208"/>
      <c r="V76" s="1208"/>
      <c r="W76" s="179"/>
      <c r="X76" s="1145" t="s">
        <v>759</v>
      </c>
      <c r="Y76" s="177"/>
      <c r="Z76" s="178" t="s">
        <v>714</v>
      </c>
      <c r="AA76" s="172"/>
      <c r="AB76" s="174"/>
      <c r="AC76" s="179"/>
      <c r="AD76" s="171"/>
      <c r="AE76" s="171"/>
      <c r="AF76" s="171"/>
      <c r="AG76" s="171"/>
      <c r="AH76" s="171"/>
      <c r="AI76" s="171"/>
      <c r="AJ76" s="171">
        <v>2015</v>
      </c>
      <c r="AK76" s="179">
        <v>44560</v>
      </c>
      <c r="AL76" s="171"/>
      <c r="AM76" s="174" t="s">
        <v>1156</v>
      </c>
      <c r="AN76" s="179"/>
      <c r="AO76" s="179">
        <v>44818</v>
      </c>
      <c r="AP76" s="171"/>
      <c r="AQ76" s="174"/>
      <c r="AR76" s="174"/>
      <c r="AS76" s="174"/>
      <c r="AT76" s="174"/>
      <c r="AU76" s="174"/>
      <c r="AV76" s="174"/>
      <c r="AW76" s="174"/>
      <c r="AX76" s="174"/>
      <c r="AY76" s="1163"/>
      <c r="AZ76" s="174"/>
      <c r="BA76" s="174"/>
      <c r="BB76" s="174"/>
      <c r="BC76" s="174"/>
      <c r="BD76" s="174"/>
      <c r="BE76" s="174"/>
      <c r="BF76" s="180"/>
      <c r="BG76" s="174"/>
      <c r="BH76" s="174"/>
      <c r="BI76" s="174"/>
      <c r="BJ76" s="174"/>
      <c r="BK76" s="174"/>
      <c r="BL76" s="174"/>
      <c r="BM76" s="174"/>
      <c r="BN76" s="174"/>
      <c r="BO76" s="174"/>
      <c r="BP76" s="180"/>
      <c r="BQ76" s="846"/>
      <c r="BR76" s="846"/>
    </row>
    <row r="77" spans="1:70" s="181" customFormat="1" ht="63.75">
      <c r="A77" s="253" t="s">
        <v>769</v>
      </c>
      <c r="B77" s="176" t="s">
        <v>770</v>
      </c>
      <c r="C77" s="173" t="s">
        <v>771</v>
      </c>
      <c r="D77" s="1161" t="s">
        <v>772</v>
      </c>
      <c r="E77" s="1210" t="s">
        <v>773</v>
      </c>
      <c r="F77" s="175">
        <v>1054802563</v>
      </c>
      <c r="G77" s="1209" t="s">
        <v>182</v>
      </c>
      <c r="H77" s="174" t="s">
        <v>262</v>
      </c>
      <c r="I77" s="174" t="s">
        <v>69</v>
      </c>
      <c r="J77" s="171" t="s">
        <v>70</v>
      </c>
      <c r="K77" s="174" t="s">
        <v>774</v>
      </c>
      <c r="L77" s="174" t="s">
        <v>92</v>
      </c>
      <c r="M77" s="253" t="s">
        <v>775</v>
      </c>
      <c r="N77" s="253" t="s">
        <v>776</v>
      </c>
      <c r="O77" s="171"/>
      <c r="P77" s="253" t="s">
        <v>777</v>
      </c>
      <c r="Q77" s="253" t="s">
        <v>778</v>
      </c>
      <c r="R77" s="219">
        <v>1248</v>
      </c>
      <c r="S77" s="1208">
        <v>112194</v>
      </c>
      <c r="T77" s="179">
        <v>44076</v>
      </c>
      <c r="U77" s="1208"/>
      <c r="V77" s="1208"/>
      <c r="W77" s="179"/>
      <c r="X77" s="177" t="s">
        <v>779</v>
      </c>
      <c r="Y77" s="177" t="s">
        <v>746</v>
      </c>
      <c r="Z77" s="178" t="s">
        <v>198</v>
      </c>
      <c r="AA77" s="172"/>
      <c r="AB77" s="174"/>
      <c r="AC77" s="179"/>
      <c r="AD77" s="171"/>
      <c r="AE77" s="171"/>
      <c r="AF77" s="171"/>
      <c r="AG77" s="171"/>
      <c r="AH77" s="171"/>
      <c r="AI77" s="179"/>
      <c r="AJ77" s="171">
        <v>2018</v>
      </c>
      <c r="AK77" s="179">
        <v>45290</v>
      </c>
      <c r="AL77" s="171"/>
      <c r="AM77" s="174" t="s">
        <v>1156</v>
      </c>
      <c r="AN77" s="179"/>
      <c r="AO77" s="179">
        <v>44602</v>
      </c>
      <c r="AP77" s="171"/>
      <c r="AQ77" s="174"/>
      <c r="AR77" s="174"/>
      <c r="AS77" s="174"/>
      <c r="AT77" s="174"/>
      <c r="AU77" s="174"/>
      <c r="AV77" s="174"/>
      <c r="AW77" s="174"/>
      <c r="AX77" s="174"/>
      <c r="AY77" s="1163"/>
      <c r="AZ77" s="174"/>
      <c r="BA77" s="174"/>
      <c r="BB77" s="174"/>
      <c r="BC77" s="174"/>
      <c r="BD77" s="174"/>
      <c r="BE77" s="174"/>
      <c r="BF77" s="180"/>
      <c r="BG77" s="174"/>
      <c r="BH77" s="174"/>
      <c r="BI77" s="174"/>
      <c r="BJ77" s="174"/>
      <c r="BK77" s="174"/>
      <c r="BL77" s="174"/>
      <c r="BM77" s="174"/>
      <c r="BN77" s="174"/>
      <c r="BO77" s="174"/>
      <c r="BP77" s="180"/>
      <c r="BQ77" s="846"/>
      <c r="BR77" s="846"/>
    </row>
    <row r="78" spans="1:70" s="160" customFormat="1" ht="25.5">
      <c r="A78" s="63" t="s">
        <v>780</v>
      </c>
      <c r="B78" s="1050" t="s">
        <v>781</v>
      </c>
      <c r="C78" s="89" t="s">
        <v>782</v>
      </c>
      <c r="D78" s="1179" t="s">
        <v>783</v>
      </c>
      <c r="E78" s="1211" t="s">
        <v>784</v>
      </c>
      <c r="F78" s="1053">
        <v>6751025</v>
      </c>
      <c r="G78" s="1212" t="s">
        <v>709</v>
      </c>
      <c r="H78" s="158" t="s">
        <v>785</v>
      </c>
      <c r="I78" s="158" t="s">
        <v>69</v>
      </c>
      <c r="J78" s="91" t="s">
        <v>90</v>
      </c>
      <c r="K78" s="158" t="s">
        <v>100</v>
      </c>
      <c r="L78" s="158" t="s">
        <v>547</v>
      </c>
      <c r="M78" s="91" t="s">
        <v>786</v>
      </c>
      <c r="N78" s="1032">
        <v>44497</v>
      </c>
      <c r="O78" s="91" t="s">
        <v>198</v>
      </c>
      <c r="P78" s="91" t="s">
        <v>787</v>
      </c>
      <c r="Q78" s="1032">
        <v>44518</v>
      </c>
      <c r="R78" s="92">
        <v>2173</v>
      </c>
      <c r="S78" s="1213">
        <v>114001</v>
      </c>
      <c r="T78" s="1032">
        <v>44455</v>
      </c>
      <c r="U78" s="1213"/>
      <c r="V78" s="1213"/>
      <c r="W78" s="1032"/>
      <c r="X78" s="1214" t="s">
        <v>788</v>
      </c>
      <c r="Y78" s="1030"/>
      <c r="Z78" s="1031" t="s">
        <v>714</v>
      </c>
      <c r="AA78" s="1029"/>
      <c r="AB78" s="158"/>
      <c r="AC78" s="1032"/>
      <c r="AD78" s="91"/>
      <c r="AE78" s="91"/>
      <c r="AF78" s="91"/>
      <c r="AG78" s="91"/>
      <c r="AH78" s="91"/>
      <c r="AI78" s="1032"/>
      <c r="AJ78" s="91">
        <v>89</v>
      </c>
      <c r="AK78" s="1032">
        <v>44981</v>
      </c>
      <c r="AL78" s="91"/>
      <c r="AM78" s="158"/>
      <c r="AN78" s="1032" t="s">
        <v>1860</v>
      </c>
      <c r="AO78" s="1032">
        <v>45398</v>
      </c>
      <c r="AP78" s="91"/>
      <c r="AQ78" s="158"/>
      <c r="AR78" s="158"/>
      <c r="AS78" s="158"/>
      <c r="AT78" s="158"/>
      <c r="AU78" s="158"/>
      <c r="AV78" s="158"/>
      <c r="AW78" s="158"/>
      <c r="AX78" s="158"/>
      <c r="AY78" s="1054"/>
      <c r="AZ78" s="158"/>
      <c r="BA78" s="158"/>
      <c r="BB78" s="158"/>
      <c r="BC78" s="158"/>
      <c r="BD78" s="158"/>
      <c r="BE78" s="158"/>
      <c r="BF78" s="1150"/>
      <c r="BG78" s="158"/>
      <c r="BH78" s="158"/>
      <c r="BI78" s="158"/>
      <c r="BJ78" s="158"/>
      <c r="BK78" s="158"/>
      <c r="BL78" s="158"/>
      <c r="BM78" s="158"/>
      <c r="BN78" s="158"/>
      <c r="BO78" s="158"/>
      <c r="BP78" s="1150"/>
      <c r="BQ78" s="139"/>
      <c r="BR78" s="139"/>
    </row>
    <row r="79" spans="1:70" s="160" customFormat="1" ht="27.75" customHeight="1">
      <c r="A79" s="63" t="s">
        <v>789</v>
      </c>
      <c r="B79" s="1025">
        <v>44508</v>
      </c>
      <c r="C79" s="89" t="s">
        <v>790</v>
      </c>
      <c r="D79" s="1051" t="s">
        <v>791</v>
      </c>
      <c r="E79" s="1211" t="s">
        <v>792</v>
      </c>
      <c r="F79" s="1053">
        <v>19319152</v>
      </c>
      <c r="G79" s="1212" t="s">
        <v>322</v>
      </c>
      <c r="H79" s="158" t="s">
        <v>793</v>
      </c>
      <c r="I79" s="158" t="s">
        <v>69</v>
      </c>
      <c r="J79" s="91" t="s">
        <v>90</v>
      </c>
      <c r="K79" s="158" t="s">
        <v>100</v>
      </c>
      <c r="L79" s="158" t="s">
        <v>164</v>
      </c>
      <c r="M79" s="91"/>
      <c r="N79" s="91"/>
      <c r="O79" s="91"/>
      <c r="P79" s="91"/>
      <c r="Q79" s="91"/>
      <c r="R79" s="91">
        <v>2217</v>
      </c>
      <c r="S79" s="1213">
        <v>114001</v>
      </c>
      <c r="T79" s="1029">
        <v>44508</v>
      </c>
      <c r="U79" s="1213"/>
      <c r="V79" s="1213"/>
      <c r="W79" s="1029"/>
      <c r="X79" s="1030" t="s">
        <v>794</v>
      </c>
      <c r="Y79" s="1030" t="s">
        <v>795</v>
      </c>
      <c r="Z79" s="1031" t="s">
        <v>198</v>
      </c>
      <c r="AA79" s="1029"/>
      <c r="AB79" s="158"/>
      <c r="AC79" s="1032"/>
      <c r="AD79" s="91"/>
      <c r="AE79" s="91"/>
      <c r="AF79" s="91"/>
      <c r="AG79" s="91"/>
      <c r="AH79" s="91"/>
      <c r="AI79" s="1032"/>
      <c r="AJ79" s="91">
        <v>3794</v>
      </c>
      <c r="AK79" s="1032">
        <v>45272</v>
      </c>
      <c r="AL79" s="91"/>
      <c r="AM79" s="158"/>
      <c r="AN79" s="1032" t="s">
        <v>1860</v>
      </c>
      <c r="AO79" s="1032">
        <v>45274</v>
      </c>
      <c r="AP79" s="91"/>
      <c r="AQ79" s="158"/>
      <c r="AR79" s="158"/>
      <c r="AS79" s="158"/>
      <c r="AT79" s="158"/>
      <c r="AU79" s="158"/>
      <c r="AV79" s="158"/>
      <c r="AW79" s="158"/>
      <c r="AX79" s="158"/>
      <c r="AY79" s="1054"/>
      <c r="AZ79" s="158"/>
      <c r="BA79" s="158"/>
      <c r="BB79" s="158"/>
      <c r="BC79" s="158"/>
      <c r="BD79" s="158"/>
      <c r="BE79" s="158"/>
      <c r="BF79" s="1150"/>
      <c r="BG79" s="158"/>
      <c r="BH79" s="158"/>
      <c r="BI79" s="158"/>
      <c r="BJ79" s="158"/>
      <c r="BK79" s="158"/>
      <c r="BL79" s="158"/>
      <c r="BM79" s="158"/>
      <c r="BN79" s="158"/>
      <c r="BO79" s="158"/>
      <c r="BP79" s="1150"/>
      <c r="BQ79" s="139"/>
      <c r="BR79" s="139"/>
    </row>
    <row r="80" spans="1:70" s="181" customFormat="1" ht="48" customHeight="1">
      <c r="A80" s="253" t="s">
        <v>796</v>
      </c>
      <c r="B80" s="998" t="s">
        <v>797</v>
      </c>
      <c r="C80" s="173" t="s">
        <v>798</v>
      </c>
      <c r="D80" s="1161" t="s">
        <v>799</v>
      </c>
      <c r="E80" s="1210" t="s">
        <v>800</v>
      </c>
      <c r="F80" s="175">
        <v>7332634</v>
      </c>
      <c r="G80" s="1209" t="s">
        <v>801</v>
      </c>
      <c r="H80" s="174" t="s">
        <v>802</v>
      </c>
      <c r="I80" s="174" t="s">
        <v>69</v>
      </c>
      <c r="J80" s="171" t="s">
        <v>90</v>
      </c>
      <c r="K80" s="174" t="s">
        <v>100</v>
      </c>
      <c r="L80" s="174" t="s">
        <v>547</v>
      </c>
      <c r="M80" s="171" t="s">
        <v>803</v>
      </c>
      <c r="N80" s="179">
        <v>44477</v>
      </c>
      <c r="O80" s="171" t="s">
        <v>82</v>
      </c>
      <c r="P80" s="171" t="s">
        <v>804</v>
      </c>
      <c r="Q80" s="179">
        <v>44505</v>
      </c>
      <c r="R80" s="171">
        <v>2122</v>
      </c>
      <c r="S80" s="1208">
        <v>44504</v>
      </c>
      <c r="T80" s="179">
        <v>44504</v>
      </c>
      <c r="U80" s="1208"/>
      <c r="V80" s="1208"/>
      <c r="W80" s="179"/>
      <c r="X80" s="177" t="s">
        <v>805</v>
      </c>
      <c r="Y80" s="177" t="s">
        <v>806</v>
      </c>
      <c r="Z80" s="178" t="s">
        <v>198</v>
      </c>
      <c r="AA80" s="172">
        <v>44543</v>
      </c>
      <c r="AB80" s="171" t="s">
        <v>807</v>
      </c>
      <c r="AC80" s="179"/>
      <c r="AD80" s="171"/>
      <c r="AE80" s="171"/>
      <c r="AF80" s="171"/>
      <c r="AG80" s="171"/>
      <c r="AH80" s="179"/>
      <c r="AI80" s="179"/>
      <c r="AJ80" s="171">
        <v>2007</v>
      </c>
      <c r="AK80" s="179">
        <v>44560</v>
      </c>
      <c r="AL80" s="174"/>
      <c r="AM80" s="179" t="s">
        <v>1156</v>
      </c>
      <c r="AN80" s="179"/>
      <c r="AO80" s="179">
        <v>44715</v>
      </c>
      <c r="AP80" s="174"/>
      <c r="AQ80" s="172"/>
      <c r="AR80" s="174"/>
      <c r="AS80" s="174"/>
      <c r="AT80" s="174"/>
      <c r="AU80" s="174"/>
      <c r="AV80" s="174"/>
      <c r="AW80" s="174"/>
      <c r="AX80" s="174"/>
      <c r="AY80" s="174"/>
      <c r="AZ80" s="174"/>
      <c r="BA80" s="1163"/>
      <c r="BB80" s="174"/>
      <c r="BC80" s="174"/>
      <c r="BD80" s="174"/>
      <c r="BE80" s="174"/>
      <c r="BF80" s="174"/>
      <c r="BG80" s="174"/>
      <c r="BH80" s="180"/>
      <c r="BI80" s="174"/>
      <c r="BJ80" s="174"/>
      <c r="BK80" s="174"/>
      <c r="BL80" s="174"/>
      <c r="BM80" s="174"/>
      <c r="BN80" s="174"/>
      <c r="BO80" s="174"/>
      <c r="BP80" s="180"/>
      <c r="BQ80" s="174"/>
      <c r="BR80" s="174"/>
    </row>
    <row r="81" spans="1:70" s="181" customFormat="1" ht="33.75" customHeight="1">
      <c r="A81" s="253" t="s">
        <v>808</v>
      </c>
      <c r="B81" s="176" t="s">
        <v>809</v>
      </c>
      <c r="C81" s="173" t="s">
        <v>810</v>
      </c>
      <c r="D81" s="1161" t="s">
        <v>811</v>
      </c>
      <c r="E81" s="1210" t="s">
        <v>812</v>
      </c>
      <c r="F81" s="175">
        <v>6749688</v>
      </c>
      <c r="G81" s="1209" t="s">
        <v>118</v>
      </c>
      <c r="H81" s="174" t="s">
        <v>813</v>
      </c>
      <c r="I81" s="174" t="s">
        <v>69</v>
      </c>
      <c r="J81" s="171" t="s">
        <v>90</v>
      </c>
      <c r="K81" s="174" t="s">
        <v>100</v>
      </c>
      <c r="L81" s="174" t="s">
        <v>547</v>
      </c>
      <c r="M81" s="171" t="s">
        <v>814</v>
      </c>
      <c r="N81" s="179">
        <v>44459</v>
      </c>
      <c r="O81" s="171" t="s">
        <v>577</v>
      </c>
      <c r="P81" s="171" t="s">
        <v>815</v>
      </c>
      <c r="Q81" s="179">
        <v>44505</v>
      </c>
      <c r="R81" s="171">
        <v>2049</v>
      </c>
      <c r="S81" s="1208">
        <v>114001</v>
      </c>
      <c r="T81" s="172">
        <v>44503</v>
      </c>
      <c r="U81" s="1208"/>
      <c r="V81" s="1208"/>
      <c r="W81" s="172"/>
      <c r="X81" s="177" t="s">
        <v>816</v>
      </c>
      <c r="Y81" s="177" t="s">
        <v>795</v>
      </c>
      <c r="Z81" s="178" t="s">
        <v>198</v>
      </c>
      <c r="AA81" s="172"/>
      <c r="AB81" s="174"/>
      <c r="AC81" s="179"/>
      <c r="AD81" s="171"/>
      <c r="AE81" s="171"/>
      <c r="AF81" s="171"/>
      <c r="AG81" s="171"/>
      <c r="AH81" s="171"/>
      <c r="AI81" s="179"/>
      <c r="AJ81" s="171">
        <v>2003</v>
      </c>
      <c r="AK81" s="179">
        <v>44560</v>
      </c>
      <c r="AL81" s="171"/>
      <c r="AM81" s="174" t="s">
        <v>1156</v>
      </c>
      <c r="AN81" s="179"/>
      <c r="AO81" s="179">
        <v>44596</v>
      </c>
      <c r="AP81" s="171"/>
      <c r="AQ81" s="298"/>
      <c r="AR81" s="298"/>
      <c r="AS81" s="298"/>
      <c r="AT81" s="298"/>
      <c r="AU81" s="298"/>
      <c r="AV81" s="298"/>
      <c r="AW81" s="298"/>
      <c r="AX81" s="298"/>
      <c r="AY81" s="1217"/>
      <c r="AZ81" s="298"/>
      <c r="BA81" s="298"/>
      <c r="BB81" s="298"/>
      <c r="BC81" s="298"/>
      <c r="BD81" s="298"/>
      <c r="BE81" s="298"/>
      <c r="BF81" s="298"/>
      <c r="BG81" s="174"/>
      <c r="BH81" s="174"/>
      <c r="BI81" s="174"/>
      <c r="BJ81" s="174"/>
      <c r="BK81" s="174"/>
      <c r="BL81" s="174"/>
      <c r="BM81" s="174"/>
      <c r="BN81" s="174"/>
      <c r="BO81" s="174"/>
      <c r="BP81" s="298"/>
      <c r="BQ81" s="846"/>
      <c r="BR81" s="846"/>
    </row>
    <row r="82" spans="1:70" s="160" customFormat="1" ht="38.25" customHeight="1">
      <c r="A82" s="63" t="s">
        <v>817</v>
      </c>
      <c r="B82" s="1025" t="s">
        <v>818</v>
      </c>
      <c r="C82" s="89" t="s">
        <v>819</v>
      </c>
      <c r="D82" s="1051" t="s">
        <v>820</v>
      </c>
      <c r="E82" s="1211" t="s">
        <v>821</v>
      </c>
      <c r="F82" s="1053">
        <v>9536664</v>
      </c>
      <c r="G82" s="1212" t="s">
        <v>108</v>
      </c>
      <c r="H82" s="158" t="s">
        <v>822</v>
      </c>
      <c r="I82" s="158" t="s">
        <v>69</v>
      </c>
      <c r="J82" s="91" t="s">
        <v>142</v>
      </c>
      <c r="K82" s="158" t="s">
        <v>801</v>
      </c>
      <c r="L82" s="158" t="s">
        <v>120</v>
      </c>
      <c r="M82" s="91" t="s">
        <v>823</v>
      </c>
      <c r="N82" s="1032">
        <v>44474</v>
      </c>
      <c r="O82" s="91" t="s">
        <v>176</v>
      </c>
      <c r="P82" s="91" t="s">
        <v>824</v>
      </c>
      <c r="Q82" s="1032">
        <v>44502</v>
      </c>
      <c r="R82" s="91">
        <v>2090</v>
      </c>
      <c r="S82" s="1213">
        <v>114001</v>
      </c>
      <c r="T82" s="1029">
        <v>44494</v>
      </c>
      <c r="U82" s="1213"/>
      <c r="V82" s="1213"/>
      <c r="W82" s="1029"/>
      <c r="X82" s="1030" t="s">
        <v>825</v>
      </c>
      <c r="Y82" s="1030" t="s">
        <v>795</v>
      </c>
      <c r="Z82" s="1031" t="s">
        <v>198</v>
      </c>
      <c r="AA82" s="1029"/>
      <c r="AB82" s="158"/>
      <c r="AC82" s="1032"/>
      <c r="AD82" s="91"/>
      <c r="AE82" s="91"/>
      <c r="AF82" s="91"/>
      <c r="AG82" s="91"/>
      <c r="AH82" s="91"/>
      <c r="AI82" s="1032"/>
      <c r="AJ82" s="91">
        <v>79</v>
      </c>
      <c r="AK82" s="1032">
        <v>44980</v>
      </c>
      <c r="AL82" s="91"/>
      <c r="AM82" s="158"/>
      <c r="AN82" s="1032" t="s">
        <v>1860</v>
      </c>
      <c r="AO82" s="1032">
        <v>44981</v>
      </c>
      <c r="AP82" s="91"/>
      <c r="AQ82" s="1215"/>
      <c r="AR82" s="1215"/>
      <c r="AS82" s="1215"/>
      <c r="AT82" s="1215"/>
      <c r="AU82" s="1215"/>
      <c r="AV82" s="1215"/>
      <c r="AW82" s="1215"/>
      <c r="AX82" s="1215"/>
      <c r="AY82" s="1216"/>
      <c r="AZ82" s="1215"/>
      <c r="BA82" s="1215"/>
      <c r="BB82" s="1215"/>
      <c r="BC82" s="1215"/>
      <c r="BD82" s="1215"/>
      <c r="BE82" s="1215"/>
      <c r="BF82" s="1215"/>
      <c r="BG82" s="158"/>
      <c r="BH82" s="158"/>
      <c r="BI82" s="158"/>
      <c r="BJ82" s="158"/>
      <c r="BK82" s="158"/>
      <c r="BL82" s="158"/>
      <c r="BM82" s="158"/>
      <c r="BN82" s="158"/>
      <c r="BO82" s="158"/>
      <c r="BP82" s="1215"/>
      <c r="BQ82" s="139"/>
      <c r="BR82" s="139"/>
    </row>
    <row r="83" spans="1:70" s="181" customFormat="1" ht="25.5">
      <c r="A83" s="253" t="s">
        <v>826</v>
      </c>
      <c r="B83" s="998">
        <v>44508</v>
      </c>
      <c r="C83" s="173" t="s">
        <v>827</v>
      </c>
      <c r="D83" s="1161" t="s">
        <v>828</v>
      </c>
      <c r="E83" s="1210" t="s">
        <v>829</v>
      </c>
      <c r="F83" s="175">
        <v>24218110</v>
      </c>
      <c r="G83" s="1209" t="s">
        <v>108</v>
      </c>
      <c r="H83" s="174" t="s">
        <v>830</v>
      </c>
      <c r="I83" s="174" t="s">
        <v>69</v>
      </c>
      <c r="J83" s="171" t="s">
        <v>90</v>
      </c>
      <c r="K83" s="174" t="s">
        <v>831</v>
      </c>
      <c r="L83" s="174" t="s">
        <v>101</v>
      </c>
      <c r="M83" s="171" t="s">
        <v>987</v>
      </c>
      <c r="N83" s="171" t="s">
        <v>987</v>
      </c>
      <c r="O83" s="171" t="s">
        <v>987</v>
      </c>
      <c r="P83" s="171" t="s">
        <v>987</v>
      </c>
      <c r="Q83" s="171" t="s">
        <v>987</v>
      </c>
      <c r="R83" s="171">
        <v>2187</v>
      </c>
      <c r="S83" s="1208">
        <v>114001</v>
      </c>
      <c r="T83" s="172">
        <v>44502</v>
      </c>
      <c r="U83" s="171">
        <v>1642</v>
      </c>
      <c r="V83" s="179">
        <v>44525</v>
      </c>
      <c r="W83" s="174" t="s">
        <v>82</v>
      </c>
      <c r="X83" s="1145" t="s">
        <v>10598</v>
      </c>
      <c r="Y83" s="177" t="s">
        <v>214</v>
      </c>
      <c r="Z83" s="178">
        <v>44560</v>
      </c>
      <c r="AA83" s="172"/>
      <c r="AB83" s="174" t="s">
        <v>4648</v>
      </c>
      <c r="AC83" s="179" t="s">
        <v>10599</v>
      </c>
      <c r="AD83" s="171">
        <v>30</v>
      </c>
      <c r="AE83" s="171">
        <v>2088</v>
      </c>
      <c r="AF83" s="179">
        <v>44560</v>
      </c>
      <c r="AG83" s="171" t="s">
        <v>10600</v>
      </c>
      <c r="AH83" s="171" t="s">
        <v>10601</v>
      </c>
      <c r="AI83" s="179">
        <v>44677</v>
      </c>
      <c r="AJ83" s="171">
        <v>1107</v>
      </c>
      <c r="AK83" s="179">
        <v>44854</v>
      </c>
      <c r="AL83" s="171" t="s">
        <v>10602</v>
      </c>
      <c r="AM83" s="174" t="s">
        <v>1156</v>
      </c>
      <c r="AN83" s="179"/>
      <c r="AO83" s="179">
        <v>44858</v>
      </c>
      <c r="AP83" s="179">
        <v>44874</v>
      </c>
      <c r="AQ83" s="298" t="s">
        <v>987</v>
      </c>
      <c r="AR83" s="298" t="s">
        <v>987</v>
      </c>
      <c r="AS83" s="298" t="s">
        <v>987</v>
      </c>
      <c r="AT83" s="298" t="s">
        <v>987</v>
      </c>
      <c r="AU83" s="298" t="s">
        <v>987</v>
      </c>
      <c r="AV83" s="298" t="s">
        <v>987</v>
      </c>
      <c r="AW83" s="298" t="s">
        <v>987</v>
      </c>
      <c r="AX83" s="298" t="s">
        <v>10603</v>
      </c>
      <c r="AY83" s="2325">
        <v>45875</v>
      </c>
      <c r="AZ83" s="298" t="s">
        <v>987</v>
      </c>
      <c r="BA83" s="298" t="s">
        <v>987</v>
      </c>
      <c r="BB83" s="298" t="s">
        <v>987</v>
      </c>
      <c r="BC83" s="298">
        <v>1057</v>
      </c>
      <c r="BD83" s="2017">
        <v>45933</v>
      </c>
      <c r="BE83" s="298" t="s">
        <v>4704</v>
      </c>
      <c r="BF83" s="298" t="s">
        <v>1206</v>
      </c>
      <c r="BG83" s="174" t="s">
        <v>987</v>
      </c>
      <c r="BH83" s="174" t="s">
        <v>987</v>
      </c>
      <c r="BI83" s="174" t="s">
        <v>987</v>
      </c>
      <c r="BJ83" s="174" t="s">
        <v>987</v>
      </c>
      <c r="BK83" s="174" t="s">
        <v>987</v>
      </c>
      <c r="BL83" s="174" t="s">
        <v>987</v>
      </c>
      <c r="BM83" s="174" t="s">
        <v>987</v>
      </c>
      <c r="BN83" s="174" t="s">
        <v>987</v>
      </c>
      <c r="BO83" s="174" t="s">
        <v>987</v>
      </c>
      <c r="BP83" s="2326" t="s">
        <v>10604</v>
      </c>
      <c r="BQ83" s="846" t="s">
        <v>7270</v>
      </c>
      <c r="BR83" s="1023">
        <v>45939</v>
      </c>
    </row>
    <row r="84" spans="1:70" s="160" customFormat="1" ht="25.5">
      <c r="A84" s="63" t="s">
        <v>832</v>
      </c>
      <c r="B84" s="1025" t="s">
        <v>833</v>
      </c>
      <c r="C84" s="89" t="s">
        <v>834</v>
      </c>
      <c r="D84" s="1179" t="s">
        <v>835</v>
      </c>
      <c r="E84" s="1211" t="s">
        <v>836</v>
      </c>
      <c r="F84" s="1053">
        <v>4274784</v>
      </c>
      <c r="G84" s="1212" t="s">
        <v>182</v>
      </c>
      <c r="H84" s="158" t="s">
        <v>424</v>
      </c>
      <c r="I84" s="158" t="s">
        <v>69</v>
      </c>
      <c r="J84" s="91" t="s">
        <v>142</v>
      </c>
      <c r="K84" s="158" t="s">
        <v>130</v>
      </c>
      <c r="L84" s="158" t="s">
        <v>547</v>
      </c>
      <c r="M84" s="91" t="s">
        <v>837</v>
      </c>
      <c r="N84" s="1032">
        <v>44491</v>
      </c>
      <c r="O84" s="91" t="s">
        <v>577</v>
      </c>
      <c r="P84" s="91" t="s">
        <v>838</v>
      </c>
      <c r="Q84" s="1032">
        <v>44511</v>
      </c>
      <c r="R84" s="91">
        <v>2150</v>
      </c>
      <c r="S84" s="1213">
        <v>114001</v>
      </c>
      <c r="T84" s="1029">
        <v>44503</v>
      </c>
      <c r="U84" s="1213"/>
      <c r="V84" s="1213"/>
      <c r="W84" s="1029"/>
      <c r="X84" s="1030" t="s">
        <v>839</v>
      </c>
      <c r="Y84" s="1030" t="s">
        <v>806</v>
      </c>
      <c r="Z84" s="1031" t="s">
        <v>198</v>
      </c>
      <c r="AA84" s="1029"/>
      <c r="AB84" s="158"/>
      <c r="AC84" s="1032"/>
      <c r="AD84" s="91"/>
      <c r="AE84" s="91"/>
      <c r="AF84" s="91"/>
      <c r="AG84" s="91"/>
      <c r="AH84" s="91"/>
      <c r="AI84" s="1032"/>
      <c r="AJ84" s="91">
        <v>105</v>
      </c>
      <c r="AK84" s="1032">
        <v>44986</v>
      </c>
      <c r="AL84" s="91"/>
      <c r="AM84" s="158"/>
      <c r="AN84" s="1032" t="s">
        <v>1860</v>
      </c>
      <c r="AO84" s="1032">
        <v>45197</v>
      </c>
      <c r="AP84" s="91"/>
      <c r="AQ84" s="1215"/>
      <c r="AR84" s="1215"/>
      <c r="AS84" s="1215"/>
      <c r="AT84" s="1215"/>
      <c r="AU84" s="1215"/>
      <c r="AV84" s="1215"/>
      <c r="AW84" s="1215"/>
      <c r="AX84" s="1215"/>
      <c r="AY84" s="1216"/>
      <c r="AZ84" s="1215"/>
      <c r="BA84" s="1215"/>
      <c r="BB84" s="1215"/>
      <c r="BC84" s="1215"/>
      <c r="BD84" s="1215"/>
      <c r="BE84" s="1215"/>
      <c r="BF84" s="1215"/>
      <c r="BG84" s="158"/>
      <c r="BH84" s="158"/>
      <c r="BI84" s="158"/>
      <c r="BJ84" s="158"/>
      <c r="BK84" s="158"/>
      <c r="BL84" s="158"/>
      <c r="BM84" s="158"/>
      <c r="BN84" s="158"/>
      <c r="BO84" s="158"/>
      <c r="BP84" s="1215"/>
      <c r="BQ84" s="139"/>
      <c r="BR84" s="139"/>
    </row>
    <row r="85" spans="1:70" s="181" customFormat="1" ht="31.5" customHeight="1">
      <c r="A85" s="253" t="s">
        <v>840</v>
      </c>
      <c r="B85" s="998" t="s">
        <v>841</v>
      </c>
      <c r="C85" s="254" t="s">
        <v>842</v>
      </c>
      <c r="D85" s="953" t="s">
        <v>843</v>
      </c>
      <c r="E85" s="1210" t="s">
        <v>844</v>
      </c>
      <c r="F85" s="175">
        <v>4263288</v>
      </c>
      <c r="G85" s="1209" t="s">
        <v>78</v>
      </c>
      <c r="H85" s="174" t="s">
        <v>630</v>
      </c>
      <c r="I85" s="174" t="s">
        <v>69</v>
      </c>
      <c r="J85" s="171" t="s">
        <v>70</v>
      </c>
      <c r="K85" s="174" t="s">
        <v>606</v>
      </c>
      <c r="L85" s="174" t="s">
        <v>120</v>
      </c>
      <c r="M85" s="171" t="s">
        <v>845</v>
      </c>
      <c r="N85" s="179">
        <v>44511</v>
      </c>
      <c r="O85" s="171" t="s">
        <v>328</v>
      </c>
      <c r="P85" s="171" t="s">
        <v>846</v>
      </c>
      <c r="Q85" s="179">
        <v>44503</v>
      </c>
      <c r="R85" s="171">
        <v>2115</v>
      </c>
      <c r="S85" s="1208">
        <v>114001</v>
      </c>
      <c r="T85" s="179">
        <v>44430</v>
      </c>
      <c r="U85" s="1208"/>
      <c r="V85" s="1208"/>
      <c r="W85" s="179"/>
      <c r="X85" s="177" t="s">
        <v>847</v>
      </c>
      <c r="Y85" s="177" t="s">
        <v>806</v>
      </c>
      <c r="Z85" s="178" t="s">
        <v>198</v>
      </c>
      <c r="AA85" s="172">
        <v>44546</v>
      </c>
      <c r="AB85" s="171" t="s">
        <v>747</v>
      </c>
      <c r="AC85" s="179"/>
      <c r="AD85" s="171"/>
      <c r="AE85" s="171"/>
      <c r="AF85" s="171"/>
      <c r="AG85" s="171"/>
      <c r="AH85" s="179"/>
      <c r="AI85" s="179"/>
      <c r="AJ85" s="171">
        <v>2014</v>
      </c>
      <c r="AK85" s="179">
        <v>44560</v>
      </c>
      <c r="AL85" s="174"/>
      <c r="AM85" s="179" t="s">
        <v>1156</v>
      </c>
      <c r="AN85" s="179"/>
      <c r="AO85" s="179">
        <v>44602</v>
      </c>
      <c r="AP85" s="174"/>
      <c r="AQ85" s="172"/>
      <c r="AR85" s="174"/>
      <c r="AS85" s="174"/>
      <c r="AT85" s="174"/>
      <c r="AU85" s="174"/>
      <c r="AV85" s="174"/>
      <c r="AW85" s="174"/>
      <c r="AX85" s="174"/>
      <c r="AY85" s="174"/>
      <c r="AZ85" s="174"/>
      <c r="BA85" s="1163"/>
      <c r="BB85" s="174"/>
      <c r="BC85" s="174"/>
      <c r="BD85" s="174"/>
      <c r="BE85" s="174"/>
      <c r="BF85" s="174"/>
      <c r="BG85" s="174"/>
      <c r="BH85" s="180"/>
      <c r="BI85" s="174"/>
      <c r="BJ85" s="174"/>
      <c r="BK85" s="174"/>
      <c r="BL85" s="174"/>
      <c r="BM85" s="174"/>
      <c r="BN85" s="174"/>
      <c r="BO85" s="174"/>
      <c r="BP85" s="180"/>
      <c r="BQ85" s="174"/>
      <c r="BR85" s="174"/>
    </row>
    <row r="86" spans="1:70" s="160" customFormat="1" ht="34.5" customHeight="1">
      <c r="A86" s="63" t="s">
        <v>848</v>
      </c>
      <c r="B86" s="1050" t="s">
        <v>849</v>
      </c>
      <c r="C86" s="122" t="s">
        <v>850</v>
      </c>
      <c r="D86" s="1051" t="s">
        <v>851</v>
      </c>
      <c r="E86" s="1211" t="s">
        <v>852</v>
      </c>
      <c r="F86" s="1053">
        <v>1053558049</v>
      </c>
      <c r="G86" s="1212" t="s">
        <v>126</v>
      </c>
      <c r="H86" s="158" t="s">
        <v>853</v>
      </c>
      <c r="I86" s="158" t="s">
        <v>69</v>
      </c>
      <c r="J86" s="91" t="s">
        <v>70</v>
      </c>
      <c r="K86" s="158" t="s">
        <v>854</v>
      </c>
      <c r="L86" s="158" t="s">
        <v>418</v>
      </c>
      <c r="M86" s="91" t="s">
        <v>855</v>
      </c>
      <c r="N86" s="1032">
        <v>44469</v>
      </c>
      <c r="O86" s="91" t="s">
        <v>198</v>
      </c>
      <c r="P86" s="91" t="s">
        <v>856</v>
      </c>
      <c r="Q86" s="1032">
        <v>44508</v>
      </c>
      <c r="R86" s="91">
        <v>2081</v>
      </c>
      <c r="S86" s="1213">
        <v>114001</v>
      </c>
      <c r="T86" s="1032">
        <v>44508</v>
      </c>
      <c r="U86" s="1213"/>
      <c r="V86" s="1213"/>
      <c r="W86" s="1032"/>
      <c r="X86" s="1030" t="s">
        <v>857</v>
      </c>
      <c r="Y86" s="1030" t="s">
        <v>858</v>
      </c>
      <c r="Z86" s="1031" t="s">
        <v>198</v>
      </c>
      <c r="AA86" s="1029">
        <v>44550</v>
      </c>
      <c r="AB86" s="91" t="s">
        <v>747</v>
      </c>
      <c r="AC86" s="1032"/>
      <c r="AD86" s="91"/>
      <c r="AE86" s="91"/>
      <c r="AF86" s="91"/>
      <c r="AG86" s="91"/>
      <c r="AH86" s="1032"/>
      <c r="AI86" s="1032"/>
      <c r="AJ86" s="91">
        <v>2004</v>
      </c>
      <c r="AK86" s="1032">
        <v>44560</v>
      </c>
      <c r="AL86" s="158"/>
      <c r="AM86" s="1032"/>
      <c r="AN86" s="1032" t="s">
        <v>1156</v>
      </c>
      <c r="AO86" s="1032">
        <v>44652</v>
      </c>
      <c r="AP86" s="158"/>
      <c r="AQ86" s="1029"/>
      <c r="AR86" s="158"/>
      <c r="AS86" s="158"/>
      <c r="AT86" s="158"/>
      <c r="AU86" s="158"/>
      <c r="AV86" s="158"/>
      <c r="AW86" s="158"/>
      <c r="AX86" s="158"/>
      <c r="AY86" s="158"/>
      <c r="AZ86" s="158"/>
      <c r="BA86" s="1054"/>
      <c r="BB86" s="158"/>
      <c r="BC86" s="158"/>
      <c r="BD86" s="158"/>
      <c r="BE86" s="158"/>
      <c r="BF86" s="158"/>
      <c r="BG86" s="158"/>
      <c r="BH86" s="1150"/>
      <c r="BI86" s="158"/>
      <c r="BJ86" s="158"/>
      <c r="BK86" s="158"/>
      <c r="BL86" s="158"/>
      <c r="BM86" s="158"/>
      <c r="BN86" s="158"/>
      <c r="BO86" s="158"/>
      <c r="BP86" s="1150"/>
      <c r="BQ86" s="158"/>
      <c r="BR86" s="158"/>
    </row>
    <row r="87" spans="1:70" s="160" customFormat="1" ht="39" customHeight="1">
      <c r="A87" s="63" t="s">
        <v>859</v>
      </c>
      <c r="B87" s="1050" t="s">
        <v>860</v>
      </c>
      <c r="C87" s="89" t="s">
        <v>861</v>
      </c>
      <c r="D87" s="1051" t="s">
        <v>862</v>
      </c>
      <c r="E87" s="1211" t="s">
        <v>863</v>
      </c>
      <c r="F87" s="1053">
        <v>23845435</v>
      </c>
      <c r="G87" s="1212" t="s">
        <v>67</v>
      </c>
      <c r="H87" s="158" t="s">
        <v>864</v>
      </c>
      <c r="I87" s="158" t="s">
        <v>69</v>
      </c>
      <c r="J87" s="91" t="s">
        <v>70</v>
      </c>
      <c r="K87" s="158" t="s">
        <v>865</v>
      </c>
      <c r="L87" s="158" t="s">
        <v>418</v>
      </c>
      <c r="M87" s="91" t="s">
        <v>866</v>
      </c>
      <c r="N87" s="1032">
        <v>44491</v>
      </c>
      <c r="O87" s="91" t="s">
        <v>176</v>
      </c>
      <c r="P87" s="91" t="s">
        <v>867</v>
      </c>
      <c r="Q87" s="1032">
        <v>44509</v>
      </c>
      <c r="R87" s="91">
        <v>2160</v>
      </c>
      <c r="S87" s="1213">
        <v>114001</v>
      </c>
      <c r="T87" s="1032">
        <v>44432</v>
      </c>
      <c r="U87" s="1213"/>
      <c r="V87" s="1213"/>
      <c r="W87" s="1032"/>
      <c r="X87" s="1030" t="s">
        <v>868</v>
      </c>
      <c r="Y87" s="1030" t="s">
        <v>858</v>
      </c>
      <c r="Z87" s="1031" t="s">
        <v>198</v>
      </c>
      <c r="AA87" s="1029">
        <v>44557</v>
      </c>
      <c r="AB87" s="91" t="s">
        <v>869</v>
      </c>
      <c r="AC87" s="1032"/>
      <c r="AD87" s="91"/>
      <c r="AE87" s="91"/>
      <c r="AF87" s="91"/>
      <c r="AG87" s="91"/>
      <c r="AH87" s="1032"/>
      <c r="AI87" s="1032"/>
      <c r="AJ87" s="91">
        <v>2011</v>
      </c>
      <c r="AK87" s="1032">
        <v>44560</v>
      </c>
      <c r="AL87" s="158"/>
      <c r="AM87" s="1032"/>
      <c r="AN87" s="1032" t="s">
        <v>1156</v>
      </c>
      <c r="AO87" s="1032">
        <v>44609</v>
      </c>
      <c r="AP87" s="158"/>
      <c r="AQ87" s="1029"/>
      <c r="AR87" s="158"/>
      <c r="AS87" s="158"/>
      <c r="AT87" s="158"/>
      <c r="AU87" s="158"/>
      <c r="AV87" s="158"/>
      <c r="AW87" s="158"/>
      <c r="AX87" s="158"/>
      <c r="AY87" s="158"/>
      <c r="AZ87" s="158"/>
      <c r="BA87" s="1054"/>
      <c r="BB87" s="158"/>
      <c r="BC87" s="158"/>
      <c r="BD87" s="158"/>
      <c r="BE87" s="158"/>
      <c r="BF87" s="158"/>
      <c r="BG87" s="158"/>
      <c r="BH87" s="1150"/>
      <c r="BI87" s="158"/>
      <c r="BJ87" s="158"/>
      <c r="BK87" s="158"/>
      <c r="BL87" s="158"/>
      <c r="BM87" s="158"/>
      <c r="BN87" s="158"/>
      <c r="BO87" s="158"/>
      <c r="BP87" s="1150"/>
      <c r="BQ87" s="158"/>
      <c r="BR87" s="158"/>
    </row>
    <row r="88" spans="1:70" s="181" customFormat="1" ht="35.25" customHeight="1">
      <c r="A88" s="253" t="s">
        <v>870</v>
      </c>
      <c r="B88" s="998" t="s">
        <v>871</v>
      </c>
      <c r="C88" s="1218" t="s">
        <v>872</v>
      </c>
      <c r="D88" s="953" t="s">
        <v>873</v>
      </c>
      <c r="E88" s="1210" t="s">
        <v>874</v>
      </c>
      <c r="F88" s="175">
        <v>7333274</v>
      </c>
      <c r="G88" s="1209" t="s">
        <v>67</v>
      </c>
      <c r="H88" s="174" t="s">
        <v>68</v>
      </c>
      <c r="I88" s="174" t="s">
        <v>69</v>
      </c>
      <c r="J88" s="171" t="s">
        <v>875</v>
      </c>
      <c r="K88" s="174" t="s">
        <v>774</v>
      </c>
      <c r="L88" s="174" t="s">
        <v>112</v>
      </c>
      <c r="M88" s="171" t="s">
        <v>876</v>
      </c>
      <c r="N88" s="179">
        <v>44497</v>
      </c>
      <c r="O88" s="171" t="s">
        <v>198</v>
      </c>
      <c r="P88" s="171" t="s">
        <v>877</v>
      </c>
      <c r="Q88" s="179">
        <v>44511</v>
      </c>
      <c r="R88" s="171">
        <v>2178</v>
      </c>
      <c r="S88" s="1208">
        <v>114001</v>
      </c>
      <c r="T88" s="179">
        <v>44433</v>
      </c>
      <c r="U88" s="1208"/>
      <c r="V88" s="1208"/>
      <c r="W88" s="179"/>
      <c r="X88" s="177" t="s">
        <v>878</v>
      </c>
      <c r="Y88" s="177" t="s">
        <v>858</v>
      </c>
      <c r="Z88" s="178" t="s">
        <v>198</v>
      </c>
      <c r="AA88" s="172">
        <v>44557</v>
      </c>
      <c r="AB88" s="171" t="s">
        <v>879</v>
      </c>
      <c r="AC88" s="179"/>
      <c r="AD88" s="171"/>
      <c r="AE88" s="171"/>
      <c r="AF88" s="171"/>
      <c r="AG88" s="171"/>
      <c r="AH88" s="179"/>
      <c r="AI88" s="179"/>
      <c r="AJ88" s="171">
        <v>2009</v>
      </c>
      <c r="AK88" s="179">
        <v>44560</v>
      </c>
      <c r="AL88" s="174"/>
      <c r="AM88" s="179" t="s">
        <v>1156</v>
      </c>
      <c r="AN88" s="179"/>
      <c r="AO88" s="179">
        <v>44833</v>
      </c>
      <c r="AP88" s="174"/>
      <c r="AQ88" s="172"/>
      <c r="AR88" s="174"/>
      <c r="AS88" s="174"/>
      <c r="AT88" s="174"/>
      <c r="AU88" s="174"/>
      <c r="AV88" s="174"/>
      <c r="AW88" s="174"/>
      <c r="AX88" s="174"/>
      <c r="AY88" s="174"/>
      <c r="AZ88" s="174"/>
      <c r="BA88" s="1163"/>
      <c r="BB88" s="174"/>
      <c r="BC88" s="174"/>
      <c r="BD88" s="174"/>
      <c r="BE88" s="174"/>
      <c r="BF88" s="174"/>
      <c r="BG88" s="174"/>
      <c r="BH88" s="180"/>
      <c r="BI88" s="174"/>
      <c r="BJ88" s="174"/>
      <c r="BK88" s="174"/>
      <c r="BL88" s="174"/>
      <c r="BM88" s="174"/>
      <c r="BN88" s="174"/>
      <c r="BO88" s="174"/>
      <c r="BP88" s="180"/>
      <c r="BQ88" s="174"/>
      <c r="BR88" s="174"/>
    </row>
    <row r="89" spans="1:70" s="181" customFormat="1" ht="45.75" customHeight="1">
      <c r="A89" s="253" t="s">
        <v>880</v>
      </c>
      <c r="B89" s="998" t="s">
        <v>761</v>
      </c>
      <c r="C89" s="173" t="s">
        <v>881</v>
      </c>
      <c r="D89" s="1161" t="s">
        <v>882</v>
      </c>
      <c r="E89" s="1210" t="s">
        <v>883</v>
      </c>
      <c r="F89" s="175">
        <v>24217750</v>
      </c>
      <c r="G89" s="1209" t="s">
        <v>108</v>
      </c>
      <c r="H89" s="174" t="s">
        <v>766</v>
      </c>
      <c r="I89" s="174" t="s">
        <v>69</v>
      </c>
      <c r="J89" s="171" t="s">
        <v>142</v>
      </c>
      <c r="K89" s="174" t="s">
        <v>766</v>
      </c>
      <c r="L89" s="174" t="s">
        <v>476</v>
      </c>
      <c r="M89" s="171" t="s">
        <v>884</v>
      </c>
      <c r="N89" s="179">
        <v>44466</v>
      </c>
      <c r="O89" s="171" t="s">
        <v>577</v>
      </c>
      <c r="P89" s="171" t="s">
        <v>768</v>
      </c>
      <c r="Q89" s="179">
        <v>44511</v>
      </c>
      <c r="R89" s="171">
        <v>2068</v>
      </c>
      <c r="S89" s="1208">
        <v>114001</v>
      </c>
      <c r="T89" s="179">
        <v>44434</v>
      </c>
      <c r="U89" s="1208"/>
      <c r="V89" s="1208"/>
      <c r="W89" s="179"/>
      <c r="X89" s="177" t="s">
        <v>885</v>
      </c>
      <c r="Y89" s="177" t="s">
        <v>886</v>
      </c>
      <c r="Z89" s="178" t="s">
        <v>176</v>
      </c>
      <c r="AA89" s="172">
        <v>44553</v>
      </c>
      <c r="AB89" s="171" t="s">
        <v>214</v>
      </c>
      <c r="AC89" s="179"/>
      <c r="AD89" s="171"/>
      <c r="AE89" s="171"/>
      <c r="AF89" s="171"/>
      <c r="AG89" s="171"/>
      <c r="AH89" s="179"/>
      <c r="AI89" s="179"/>
      <c r="AJ89" s="171">
        <v>1999</v>
      </c>
      <c r="AK89" s="179">
        <v>44560</v>
      </c>
      <c r="AL89" s="174"/>
      <c r="AM89" s="179" t="s">
        <v>1156</v>
      </c>
      <c r="AN89" s="179"/>
      <c r="AO89" s="179">
        <v>44818</v>
      </c>
      <c r="AP89" s="174"/>
      <c r="AQ89" s="172"/>
      <c r="AR89" s="174"/>
      <c r="AS89" s="174"/>
      <c r="AT89" s="174"/>
      <c r="AU89" s="174"/>
      <c r="AV89" s="174"/>
      <c r="AW89" s="174"/>
      <c r="AX89" s="174" t="s">
        <v>11674</v>
      </c>
      <c r="AY89" s="172">
        <v>45985</v>
      </c>
      <c r="AZ89" s="174" t="s">
        <v>1153</v>
      </c>
      <c r="BA89" s="1163" t="s">
        <v>1153</v>
      </c>
      <c r="BB89" s="174" t="s">
        <v>1153</v>
      </c>
      <c r="BC89" s="174">
        <v>146</v>
      </c>
      <c r="BD89" s="172">
        <v>46066</v>
      </c>
      <c r="BE89" s="174" t="s">
        <v>4704</v>
      </c>
      <c r="BF89" s="174" t="s">
        <v>1206</v>
      </c>
      <c r="BG89" s="174" t="s">
        <v>1153</v>
      </c>
      <c r="BH89" s="180" t="s">
        <v>1153</v>
      </c>
      <c r="BI89" s="174" t="s">
        <v>1153</v>
      </c>
      <c r="BJ89" s="174" t="s">
        <v>1153</v>
      </c>
      <c r="BK89" s="174" t="s">
        <v>1153</v>
      </c>
      <c r="BL89" s="174" t="s">
        <v>1153</v>
      </c>
      <c r="BM89" s="174" t="s">
        <v>1153</v>
      </c>
      <c r="BN89" s="174" t="s">
        <v>1153</v>
      </c>
      <c r="BO89" s="174" t="s">
        <v>1153</v>
      </c>
      <c r="BP89" s="255" t="s">
        <v>11675</v>
      </c>
      <c r="BQ89" s="172" t="s">
        <v>4704</v>
      </c>
      <c r="BR89" s="172">
        <v>46073</v>
      </c>
    </row>
    <row r="90" spans="1:70" s="181" customFormat="1" ht="29.25" customHeight="1">
      <c r="A90" s="253" t="s">
        <v>887</v>
      </c>
      <c r="B90" s="998" t="s">
        <v>888</v>
      </c>
      <c r="C90" s="173" t="s">
        <v>889</v>
      </c>
      <c r="D90" s="1161" t="s">
        <v>890</v>
      </c>
      <c r="E90" s="1210" t="s">
        <v>891</v>
      </c>
      <c r="F90" s="175">
        <v>23604398</v>
      </c>
      <c r="G90" s="1209" t="s">
        <v>892</v>
      </c>
      <c r="H90" s="174" t="s">
        <v>893</v>
      </c>
      <c r="I90" s="174" t="s">
        <v>69</v>
      </c>
      <c r="J90" s="1219" t="s">
        <v>70</v>
      </c>
      <c r="K90" s="1220" t="s">
        <v>100</v>
      </c>
      <c r="L90" s="174" t="s">
        <v>894</v>
      </c>
      <c r="M90" s="171" t="s">
        <v>895</v>
      </c>
      <c r="N90" s="179">
        <v>44495</v>
      </c>
      <c r="O90" s="171" t="s">
        <v>82</v>
      </c>
      <c r="P90" s="171" t="s">
        <v>896</v>
      </c>
      <c r="Q90" s="179">
        <v>44508</v>
      </c>
      <c r="R90" s="171">
        <v>2170</v>
      </c>
      <c r="S90" s="1208">
        <v>114001</v>
      </c>
      <c r="T90" s="179">
        <v>44505</v>
      </c>
      <c r="U90" s="1208"/>
      <c r="V90" s="1208"/>
      <c r="W90" s="179"/>
      <c r="X90" s="177" t="s">
        <v>897</v>
      </c>
      <c r="Y90" s="177" t="s">
        <v>898</v>
      </c>
      <c r="Z90" s="178" t="s">
        <v>198</v>
      </c>
      <c r="AA90" s="172">
        <v>44553</v>
      </c>
      <c r="AB90" s="171" t="s">
        <v>747</v>
      </c>
      <c r="AC90" s="179"/>
      <c r="AD90" s="171"/>
      <c r="AE90" s="171"/>
      <c r="AF90" s="171"/>
      <c r="AG90" s="171"/>
      <c r="AH90" s="179"/>
      <c r="AI90" s="179"/>
      <c r="AJ90" s="171">
        <v>2012</v>
      </c>
      <c r="AK90" s="179">
        <v>44560</v>
      </c>
      <c r="AL90" s="174" t="s">
        <v>7823</v>
      </c>
      <c r="AM90" s="179" t="s">
        <v>1156</v>
      </c>
      <c r="AN90" s="179"/>
      <c r="AO90" s="179">
        <v>44613</v>
      </c>
      <c r="AP90" s="172">
        <v>44628</v>
      </c>
      <c r="AQ90" s="172" t="s">
        <v>720</v>
      </c>
      <c r="AR90" s="172" t="s">
        <v>720</v>
      </c>
      <c r="AS90" s="172" t="s">
        <v>720</v>
      </c>
      <c r="AT90" s="172" t="s">
        <v>720</v>
      </c>
      <c r="AU90" s="172" t="s">
        <v>720</v>
      </c>
      <c r="AV90" s="172" t="s">
        <v>720</v>
      </c>
      <c r="AW90" s="172" t="s">
        <v>720</v>
      </c>
      <c r="AX90" s="172" t="s">
        <v>720</v>
      </c>
      <c r="AY90" s="172" t="s">
        <v>720</v>
      </c>
      <c r="AZ90" s="172" t="s">
        <v>720</v>
      </c>
      <c r="BA90" s="172" t="s">
        <v>720</v>
      </c>
      <c r="BB90" s="172" t="s">
        <v>720</v>
      </c>
      <c r="BC90" s="172" t="s">
        <v>720</v>
      </c>
      <c r="BD90" s="172" t="s">
        <v>720</v>
      </c>
      <c r="BE90" s="172" t="s">
        <v>720</v>
      </c>
      <c r="BF90" s="172" t="s">
        <v>720</v>
      </c>
      <c r="BG90" s="172" t="s">
        <v>720</v>
      </c>
      <c r="BH90" s="172" t="s">
        <v>720</v>
      </c>
      <c r="BI90" s="172" t="s">
        <v>720</v>
      </c>
      <c r="BJ90" s="172" t="s">
        <v>720</v>
      </c>
      <c r="BK90" s="172" t="s">
        <v>720</v>
      </c>
      <c r="BL90" s="172" t="s">
        <v>720</v>
      </c>
      <c r="BM90" s="172" t="s">
        <v>720</v>
      </c>
      <c r="BN90" s="172" t="s">
        <v>720</v>
      </c>
      <c r="BO90" s="172" t="s">
        <v>720</v>
      </c>
      <c r="BP90" s="180" t="s">
        <v>9098</v>
      </c>
      <c r="BQ90" s="174" t="s">
        <v>1986</v>
      </c>
      <c r="BR90" s="172">
        <v>45778</v>
      </c>
    </row>
    <row r="91" spans="1:70" s="181" customFormat="1" ht="33" customHeight="1">
      <c r="A91" s="253" t="s">
        <v>899</v>
      </c>
      <c r="B91" s="998" t="s">
        <v>900</v>
      </c>
      <c r="C91" s="173" t="s">
        <v>901</v>
      </c>
      <c r="D91" s="953" t="s">
        <v>902</v>
      </c>
      <c r="E91" s="1210" t="s">
        <v>903</v>
      </c>
      <c r="F91" s="175">
        <v>1054658339</v>
      </c>
      <c r="G91" s="1209" t="s">
        <v>281</v>
      </c>
      <c r="H91" s="174" t="s">
        <v>323</v>
      </c>
      <c r="I91" s="174" t="s">
        <v>69</v>
      </c>
      <c r="J91" s="1219" t="s">
        <v>70</v>
      </c>
      <c r="K91" s="1220" t="s">
        <v>100</v>
      </c>
      <c r="L91" s="174" t="s">
        <v>547</v>
      </c>
      <c r="M91" s="171" t="s">
        <v>904</v>
      </c>
      <c r="N91" s="179">
        <v>44489</v>
      </c>
      <c r="O91" s="171" t="s">
        <v>577</v>
      </c>
      <c r="P91" s="171" t="s">
        <v>905</v>
      </c>
      <c r="Q91" s="179">
        <v>44508</v>
      </c>
      <c r="R91" s="171">
        <v>2143</v>
      </c>
      <c r="S91" s="1208">
        <v>114001</v>
      </c>
      <c r="T91" s="179">
        <v>44505</v>
      </c>
      <c r="U91" s="1208"/>
      <c r="V91" s="1208"/>
      <c r="W91" s="179"/>
      <c r="X91" s="177" t="s">
        <v>906</v>
      </c>
      <c r="Y91" s="177" t="s">
        <v>898</v>
      </c>
      <c r="Z91" s="178" t="s">
        <v>198</v>
      </c>
      <c r="AA91" s="172">
        <v>44553</v>
      </c>
      <c r="AB91" s="171" t="s">
        <v>747</v>
      </c>
      <c r="AC91" s="179"/>
      <c r="AD91" s="171"/>
      <c r="AE91" s="171"/>
      <c r="AF91" s="171"/>
      <c r="AG91" s="171"/>
      <c r="AH91" s="179"/>
      <c r="AI91" s="179"/>
      <c r="AJ91" s="171">
        <v>626</v>
      </c>
      <c r="AK91" s="179">
        <v>44743</v>
      </c>
      <c r="AL91" s="174"/>
      <c r="AM91" s="179" t="s">
        <v>1156</v>
      </c>
      <c r="AN91" s="179"/>
      <c r="AO91" s="179">
        <v>44748</v>
      </c>
      <c r="AP91" s="174"/>
      <c r="AQ91" s="172"/>
      <c r="AR91" s="174"/>
      <c r="AS91" s="174"/>
      <c r="AT91" s="174"/>
      <c r="AU91" s="174"/>
      <c r="AV91" s="174"/>
      <c r="AW91" s="174"/>
      <c r="AX91" s="174"/>
      <c r="AY91" s="174"/>
      <c r="AZ91" s="174"/>
      <c r="BA91" s="1163"/>
      <c r="BB91" s="174"/>
      <c r="BC91" s="174"/>
      <c r="BD91" s="174"/>
      <c r="BE91" s="174"/>
      <c r="BF91" s="174"/>
      <c r="BG91" s="174"/>
      <c r="BH91" s="180"/>
      <c r="BI91" s="174"/>
      <c r="BJ91" s="174"/>
      <c r="BK91" s="174"/>
      <c r="BL91" s="174"/>
      <c r="BM91" s="174"/>
      <c r="BN91" s="174"/>
      <c r="BO91" s="174"/>
      <c r="BP91" s="180"/>
      <c r="BQ91" s="174"/>
      <c r="BR91" s="174"/>
    </row>
    <row r="92" spans="1:70" s="181" customFormat="1" ht="33" customHeight="1">
      <c r="A92" s="253" t="s">
        <v>907</v>
      </c>
      <c r="B92" s="998" t="s">
        <v>908</v>
      </c>
      <c r="C92" s="173" t="s">
        <v>909</v>
      </c>
      <c r="D92" s="953" t="s">
        <v>910</v>
      </c>
      <c r="E92" s="1210" t="s">
        <v>911</v>
      </c>
      <c r="F92" s="175">
        <v>72325156</v>
      </c>
      <c r="G92" s="1209" t="s">
        <v>126</v>
      </c>
      <c r="H92" s="174" t="s">
        <v>912</v>
      </c>
      <c r="I92" s="174" t="s">
        <v>69</v>
      </c>
      <c r="J92" s="1219" t="s">
        <v>70</v>
      </c>
      <c r="K92" s="1220" t="s">
        <v>913</v>
      </c>
      <c r="L92" s="174" t="s">
        <v>120</v>
      </c>
      <c r="M92" s="171" t="s">
        <v>914</v>
      </c>
      <c r="N92" s="179">
        <v>44484</v>
      </c>
      <c r="O92" s="171" t="s">
        <v>176</v>
      </c>
      <c r="P92" s="171" t="s">
        <v>915</v>
      </c>
      <c r="Q92" s="179">
        <v>44511</v>
      </c>
      <c r="R92" s="171">
        <v>2134</v>
      </c>
      <c r="S92" s="1208">
        <v>114001</v>
      </c>
      <c r="T92" s="179">
        <v>44505</v>
      </c>
      <c r="U92" s="1208"/>
      <c r="V92" s="1208"/>
      <c r="W92" s="179"/>
      <c r="X92" s="177" t="s">
        <v>916</v>
      </c>
      <c r="Y92" s="177" t="s">
        <v>917</v>
      </c>
      <c r="Z92" s="178" t="s">
        <v>198</v>
      </c>
      <c r="AA92" s="172">
        <v>44550</v>
      </c>
      <c r="AB92" s="171" t="s">
        <v>747</v>
      </c>
      <c r="AC92" s="179"/>
      <c r="AD92" s="171"/>
      <c r="AE92" s="171"/>
      <c r="AF92" s="171"/>
      <c r="AG92" s="171"/>
      <c r="AH92" s="179"/>
      <c r="AI92" s="179"/>
      <c r="AJ92" s="171">
        <v>213</v>
      </c>
      <c r="AK92" s="179">
        <v>45758</v>
      </c>
      <c r="AL92" s="174" t="s">
        <v>1986</v>
      </c>
      <c r="AM92" s="179" t="s">
        <v>1156</v>
      </c>
      <c r="AN92" s="179"/>
      <c r="AO92" s="179">
        <v>44853</v>
      </c>
      <c r="AP92" s="179">
        <v>44868</v>
      </c>
      <c r="AQ92" s="172"/>
      <c r="AR92" s="174"/>
      <c r="AS92" s="174"/>
      <c r="AT92" s="174"/>
      <c r="AU92" s="174"/>
      <c r="AV92" s="174"/>
      <c r="AW92" s="174"/>
      <c r="AX92" s="174"/>
      <c r="AY92" s="174"/>
      <c r="AZ92" s="174"/>
      <c r="BA92" s="1163"/>
      <c r="BB92" s="174"/>
      <c r="BC92" s="174"/>
      <c r="BD92" s="174"/>
      <c r="BE92" s="174"/>
      <c r="BF92" s="174"/>
      <c r="BG92" s="174"/>
      <c r="BH92" s="180"/>
      <c r="BI92" s="174"/>
      <c r="BJ92" s="174"/>
      <c r="BK92" s="174"/>
      <c r="BL92" s="174"/>
      <c r="BM92" s="174"/>
      <c r="BN92" s="174"/>
      <c r="BO92" s="174"/>
      <c r="BP92" s="180" t="s">
        <v>9754</v>
      </c>
      <c r="BQ92" s="174" t="s">
        <v>1986</v>
      </c>
      <c r="BR92" s="172">
        <v>45852</v>
      </c>
    </row>
    <row r="93" spans="1:70" s="181" customFormat="1" ht="43.5" customHeight="1">
      <c r="A93" s="1203" t="s">
        <v>918</v>
      </c>
      <c r="B93" s="998" t="s">
        <v>919</v>
      </c>
      <c r="C93" s="254" t="s">
        <v>920</v>
      </c>
      <c r="D93" s="953" t="s">
        <v>921</v>
      </c>
      <c r="E93" s="1210" t="s">
        <v>922</v>
      </c>
      <c r="F93" s="175">
        <v>52789970</v>
      </c>
      <c r="G93" s="1209" t="s">
        <v>753</v>
      </c>
      <c r="H93" s="174" t="s">
        <v>754</v>
      </c>
      <c r="I93" s="174" t="s">
        <v>69</v>
      </c>
      <c r="J93" s="171" t="s">
        <v>90</v>
      </c>
      <c r="K93" s="174" t="s">
        <v>100</v>
      </c>
      <c r="L93" s="174" t="s">
        <v>418</v>
      </c>
      <c r="M93" s="171" t="s">
        <v>923</v>
      </c>
      <c r="N93" s="179">
        <v>44474</v>
      </c>
      <c r="O93" s="171" t="s">
        <v>176</v>
      </c>
      <c r="P93" s="171" t="s">
        <v>924</v>
      </c>
      <c r="Q93" s="179">
        <v>44510</v>
      </c>
      <c r="R93" s="171">
        <v>2096</v>
      </c>
      <c r="S93" s="1208">
        <v>114001</v>
      </c>
      <c r="T93" s="179">
        <v>44448</v>
      </c>
      <c r="U93" s="1208"/>
      <c r="V93" s="1208"/>
      <c r="W93" s="179"/>
      <c r="X93" s="177" t="s">
        <v>925</v>
      </c>
      <c r="Y93" s="177" t="s">
        <v>898</v>
      </c>
      <c r="Z93" s="178" t="s">
        <v>198</v>
      </c>
      <c r="AA93" s="172">
        <v>44553</v>
      </c>
      <c r="AB93" s="171" t="s">
        <v>807</v>
      </c>
      <c r="AC93" s="179"/>
      <c r="AD93" s="171"/>
      <c r="AE93" s="171"/>
      <c r="AF93" s="171"/>
      <c r="AG93" s="171"/>
      <c r="AH93" s="179"/>
      <c r="AI93" s="179"/>
      <c r="AJ93" s="171">
        <v>2008</v>
      </c>
      <c r="AK93" s="179">
        <v>44560</v>
      </c>
      <c r="AL93" s="174"/>
      <c r="AM93" s="179" t="s">
        <v>1156</v>
      </c>
      <c r="AN93" s="179"/>
      <c r="AO93" s="179">
        <v>44823</v>
      </c>
      <c r="AP93" s="174"/>
      <c r="AQ93" s="172"/>
      <c r="AR93" s="174"/>
      <c r="AS93" s="174"/>
      <c r="AT93" s="174"/>
      <c r="AU93" s="174"/>
      <c r="AV93" s="174"/>
      <c r="AW93" s="174"/>
      <c r="AX93" s="174"/>
      <c r="AY93" s="174"/>
      <c r="AZ93" s="174"/>
      <c r="BA93" s="1163"/>
      <c r="BB93" s="174"/>
      <c r="BC93" s="174"/>
      <c r="BD93" s="174"/>
      <c r="BE93" s="174"/>
      <c r="BF93" s="174"/>
      <c r="BG93" s="174"/>
      <c r="BH93" s="180"/>
      <c r="BI93" s="174"/>
      <c r="BJ93" s="174"/>
      <c r="BK93" s="174"/>
      <c r="BL93" s="174"/>
      <c r="BM93" s="174"/>
      <c r="BN93" s="174"/>
      <c r="BO93" s="174"/>
      <c r="BP93" s="255" t="s">
        <v>12737</v>
      </c>
      <c r="BQ93" s="174" t="s">
        <v>12318</v>
      </c>
      <c r="BR93" s="172">
        <v>46244</v>
      </c>
    </row>
    <row r="94" spans="1:70" s="162" customFormat="1" ht="44.25" customHeight="1">
      <c r="A94" s="100" t="s">
        <v>926</v>
      </c>
      <c r="B94" s="1135" t="s">
        <v>927</v>
      </c>
      <c r="C94" s="104" t="s">
        <v>928</v>
      </c>
      <c r="D94" s="1199" t="s">
        <v>929</v>
      </c>
      <c r="E94" s="1221" t="s">
        <v>930</v>
      </c>
      <c r="F94" s="1128">
        <v>19354934</v>
      </c>
      <c r="G94" s="1222" t="s">
        <v>88</v>
      </c>
      <c r="H94" s="161" t="s">
        <v>206</v>
      </c>
      <c r="I94" s="161" t="s">
        <v>69</v>
      </c>
      <c r="J94" s="1223" t="s">
        <v>90</v>
      </c>
      <c r="K94" s="1224" t="s">
        <v>100</v>
      </c>
      <c r="L94" s="161" t="s">
        <v>418</v>
      </c>
      <c r="M94" s="103" t="s">
        <v>931</v>
      </c>
      <c r="N94" s="1134">
        <v>44504</v>
      </c>
      <c r="O94" s="103" t="s">
        <v>82</v>
      </c>
      <c r="P94" s="103" t="s">
        <v>932</v>
      </c>
      <c r="Q94" s="1134">
        <v>44508</v>
      </c>
      <c r="R94" s="103">
        <v>2190</v>
      </c>
      <c r="S94" s="1225">
        <v>114001</v>
      </c>
      <c r="T94" s="1134">
        <v>44439</v>
      </c>
      <c r="U94" s="1225"/>
      <c r="V94" s="1225"/>
      <c r="W94" s="1134"/>
      <c r="X94" s="1132" t="s">
        <v>933</v>
      </c>
      <c r="Y94" s="1132" t="s">
        <v>934</v>
      </c>
      <c r="Z94" s="1133" t="s">
        <v>714</v>
      </c>
      <c r="AA94" s="1131">
        <v>44550</v>
      </c>
      <c r="AB94" s="103" t="s">
        <v>807</v>
      </c>
      <c r="AC94" s="1134"/>
      <c r="AD94" s="103"/>
      <c r="AE94" s="103"/>
      <c r="AF94" s="103"/>
      <c r="AG94" s="103"/>
      <c r="AH94" s="1134"/>
      <c r="AI94" s="1134"/>
      <c r="AJ94" s="103">
        <v>1903</v>
      </c>
      <c r="AK94" s="1134">
        <v>44553</v>
      </c>
      <c r="AL94" s="161"/>
      <c r="AM94" s="1134" t="s">
        <v>1156</v>
      </c>
      <c r="AN94" s="1134"/>
      <c r="AO94" s="103"/>
      <c r="AP94" s="161"/>
      <c r="AQ94" s="1131"/>
      <c r="AR94" s="161"/>
      <c r="AS94" s="161"/>
      <c r="AT94" s="161"/>
      <c r="AU94" s="161"/>
      <c r="AV94" s="161"/>
      <c r="AW94" s="161"/>
      <c r="AX94" s="161"/>
      <c r="AY94" s="161"/>
      <c r="AZ94" s="161"/>
      <c r="BA94" s="1174"/>
      <c r="BB94" s="161"/>
      <c r="BC94" s="161"/>
      <c r="BD94" s="161"/>
      <c r="BE94" s="161"/>
      <c r="BF94" s="161"/>
      <c r="BG94" s="161"/>
      <c r="BH94" s="1141"/>
      <c r="BI94" s="161"/>
      <c r="BJ94" s="161"/>
      <c r="BK94" s="161"/>
      <c r="BL94" s="161"/>
      <c r="BM94" s="161"/>
      <c r="BN94" s="161"/>
      <c r="BO94" s="161"/>
      <c r="BP94" s="1141" t="s">
        <v>8621</v>
      </c>
      <c r="BQ94" s="161"/>
      <c r="BR94" s="161"/>
    </row>
    <row r="95" spans="1:70" s="181" customFormat="1" ht="32.25" customHeight="1">
      <c r="A95" s="253" t="s">
        <v>935</v>
      </c>
      <c r="B95" s="998" t="s">
        <v>936</v>
      </c>
      <c r="C95" s="173" t="s">
        <v>937</v>
      </c>
      <c r="D95" s="953" t="s">
        <v>938</v>
      </c>
      <c r="E95" s="1210" t="s">
        <v>939</v>
      </c>
      <c r="F95" s="175">
        <v>72325628</v>
      </c>
      <c r="G95" s="1209" t="s">
        <v>584</v>
      </c>
      <c r="H95" s="174" t="s">
        <v>240</v>
      </c>
      <c r="I95" s="174" t="s">
        <v>69</v>
      </c>
      <c r="J95" s="171" t="s">
        <v>90</v>
      </c>
      <c r="K95" s="174" t="s">
        <v>940</v>
      </c>
      <c r="L95" s="174" t="s">
        <v>418</v>
      </c>
      <c r="M95" s="171" t="s">
        <v>941</v>
      </c>
      <c r="N95" s="179">
        <v>44497</v>
      </c>
      <c r="O95" s="171" t="s">
        <v>198</v>
      </c>
      <c r="P95" s="171" t="s">
        <v>942</v>
      </c>
      <c r="Q95" s="179">
        <v>44516</v>
      </c>
      <c r="R95" s="171">
        <v>2177</v>
      </c>
      <c r="S95" s="1208">
        <v>114001</v>
      </c>
      <c r="T95" s="179">
        <v>44450</v>
      </c>
      <c r="U95" s="1208"/>
      <c r="V95" s="1208"/>
      <c r="W95" s="179"/>
      <c r="X95" s="177" t="s">
        <v>943</v>
      </c>
      <c r="Y95" s="177" t="s">
        <v>898</v>
      </c>
      <c r="Z95" s="178" t="s">
        <v>198</v>
      </c>
      <c r="AA95" s="172">
        <v>44552</v>
      </c>
      <c r="AB95" s="171" t="s">
        <v>807</v>
      </c>
      <c r="AC95" s="179"/>
      <c r="AD95" s="171"/>
      <c r="AE95" s="171"/>
      <c r="AF95" s="171"/>
      <c r="AG95" s="171"/>
      <c r="AH95" s="179"/>
      <c r="AI95" s="179"/>
      <c r="AJ95" s="171">
        <v>2016</v>
      </c>
      <c r="AK95" s="179">
        <v>44560</v>
      </c>
      <c r="AL95" s="174"/>
      <c r="AM95" s="179" t="s">
        <v>1156</v>
      </c>
      <c r="AN95" s="179"/>
      <c r="AO95" s="179">
        <v>44616</v>
      </c>
      <c r="AP95" s="174"/>
      <c r="AQ95" s="172"/>
      <c r="AR95" s="174"/>
      <c r="AS95" s="174"/>
      <c r="AT95" s="174"/>
      <c r="AU95" s="174"/>
      <c r="AV95" s="174"/>
      <c r="AW95" s="174"/>
      <c r="AX95" s="174"/>
      <c r="AY95" s="174"/>
      <c r="AZ95" s="174"/>
      <c r="BA95" s="1163"/>
      <c r="BB95" s="174"/>
      <c r="BC95" s="174"/>
      <c r="BD95" s="174"/>
      <c r="BE95" s="174"/>
      <c r="BF95" s="174"/>
      <c r="BG95" s="174"/>
      <c r="BH95" s="180"/>
      <c r="BI95" s="174"/>
      <c r="BJ95" s="174"/>
      <c r="BK95" s="174"/>
      <c r="BL95" s="174"/>
      <c r="BM95" s="174"/>
      <c r="BN95" s="174"/>
      <c r="BO95" s="174"/>
      <c r="BP95" s="180"/>
      <c r="BQ95" s="174"/>
      <c r="BR95" s="174"/>
    </row>
    <row r="96" spans="1:70" s="181" customFormat="1" ht="39.75" customHeight="1">
      <c r="A96" s="253" t="s">
        <v>944</v>
      </c>
      <c r="B96" s="998" t="s">
        <v>945</v>
      </c>
      <c r="C96" s="173" t="s">
        <v>946</v>
      </c>
      <c r="D96" s="1161" t="s">
        <v>947</v>
      </c>
      <c r="E96" s="1210" t="s">
        <v>948</v>
      </c>
      <c r="F96" s="175">
        <v>4291322</v>
      </c>
      <c r="G96" s="1209" t="s">
        <v>949</v>
      </c>
      <c r="H96" s="174" t="s">
        <v>950</v>
      </c>
      <c r="I96" s="174" t="s">
        <v>69</v>
      </c>
      <c r="J96" s="171" t="s">
        <v>90</v>
      </c>
      <c r="K96" s="174" t="s">
        <v>100</v>
      </c>
      <c r="L96" s="174" t="s">
        <v>72</v>
      </c>
      <c r="M96" s="171" t="s">
        <v>951</v>
      </c>
      <c r="N96" s="179">
        <v>44463</v>
      </c>
      <c r="O96" s="171" t="s">
        <v>577</v>
      </c>
      <c r="P96" s="171" t="s">
        <v>952</v>
      </c>
      <c r="Q96" s="179">
        <v>44516</v>
      </c>
      <c r="R96" s="171">
        <v>2066</v>
      </c>
      <c r="S96" s="1208">
        <v>114001</v>
      </c>
      <c r="T96" s="179">
        <v>44447</v>
      </c>
      <c r="U96" s="1208"/>
      <c r="V96" s="1208"/>
      <c r="W96" s="179"/>
      <c r="X96" s="177" t="s">
        <v>953</v>
      </c>
      <c r="Y96" s="177" t="s">
        <v>898</v>
      </c>
      <c r="Z96" s="178" t="s">
        <v>198</v>
      </c>
      <c r="AA96" s="172">
        <v>44552</v>
      </c>
      <c r="AB96" s="171" t="s">
        <v>807</v>
      </c>
      <c r="AC96" s="179"/>
      <c r="AD96" s="171"/>
      <c r="AE96" s="171"/>
      <c r="AF96" s="171"/>
      <c r="AG96" s="171"/>
      <c r="AH96" s="179"/>
      <c r="AI96" s="179"/>
      <c r="AJ96" s="171">
        <v>1996</v>
      </c>
      <c r="AK96" s="179">
        <v>44560</v>
      </c>
      <c r="AL96" s="174"/>
      <c r="AM96" s="179" t="s">
        <v>1156</v>
      </c>
      <c r="AN96" s="179"/>
      <c r="AO96" s="179">
        <v>44818</v>
      </c>
      <c r="AP96" s="174"/>
      <c r="AQ96" s="172"/>
      <c r="AR96" s="174"/>
      <c r="AS96" s="174"/>
      <c r="AT96" s="174"/>
      <c r="AU96" s="174"/>
      <c r="AV96" s="174"/>
      <c r="AW96" s="174"/>
      <c r="AX96" s="174"/>
      <c r="AY96" s="174"/>
      <c r="AZ96" s="174"/>
      <c r="BA96" s="1163"/>
      <c r="BB96" s="174"/>
      <c r="BC96" s="174"/>
      <c r="BD96" s="174"/>
      <c r="BE96" s="174"/>
      <c r="BF96" s="174"/>
      <c r="BG96" s="174"/>
      <c r="BH96" s="180"/>
      <c r="BI96" s="174"/>
      <c r="BJ96" s="174"/>
      <c r="BK96" s="174"/>
      <c r="BL96" s="174"/>
      <c r="BM96" s="174"/>
      <c r="BN96" s="174"/>
      <c r="BO96" s="174"/>
      <c r="BP96" s="180"/>
      <c r="BQ96" s="174"/>
      <c r="BR96" s="174"/>
    </row>
    <row r="97" spans="1:70" s="181" customFormat="1" ht="43.5" customHeight="1">
      <c r="A97" s="253" t="s">
        <v>954</v>
      </c>
      <c r="B97" s="998" t="s">
        <v>955</v>
      </c>
      <c r="C97" s="173" t="s">
        <v>956</v>
      </c>
      <c r="D97" s="953" t="s">
        <v>957</v>
      </c>
      <c r="E97" s="1210" t="s">
        <v>958</v>
      </c>
      <c r="F97" s="175">
        <v>4106463</v>
      </c>
      <c r="G97" s="1209" t="s">
        <v>281</v>
      </c>
      <c r="H97" s="174" t="s">
        <v>959</v>
      </c>
      <c r="I97" s="174" t="s">
        <v>69</v>
      </c>
      <c r="J97" s="171" t="s">
        <v>70</v>
      </c>
      <c r="K97" s="174" t="s">
        <v>100</v>
      </c>
      <c r="L97" s="174" t="s">
        <v>427</v>
      </c>
      <c r="M97" s="171" t="s">
        <v>960</v>
      </c>
      <c r="N97" s="179">
        <v>44491</v>
      </c>
      <c r="O97" s="171" t="s">
        <v>577</v>
      </c>
      <c r="P97" s="171" t="s">
        <v>961</v>
      </c>
      <c r="Q97" s="179">
        <v>44522</v>
      </c>
      <c r="R97" s="171">
        <v>2158</v>
      </c>
      <c r="S97" s="1208">
        <v>114001</v>
      </c>
      <c r="T97" s="179">
        <v>44457</v>
      </c>
      <c r="U97" s="1208"/>
      <c r="V97" s="1208"/>
      <c r="W97" s="179"/>
      <c r="X97" s="1145" t="s">
        <v>962</v>
      </c>
      <c r="Y97" s="177" t="s">
        <v>963</v>
      </c>
      <c r="Z97" s="178" t="s">
        <v>198</v>
      </c>
      <c r="AA97" s="172"/>
      <c r="AB97" s="171" t="s">
        <v>747</v>
      </c>
      <c r="AC97" s="179"/>
      <c r="AD97" s="171"/>
      <c r="AE97" s="171"/>
      <c r="AF97" s="171"/>
      <c r="AG97" s="171"/>
      <c r="AH97" s="179"/>
      <c r="AI97" s="179"/>
      <c r="AJ97" s="171">
        <v>2005</v>
      </c>
      <c r="AK97" s="179">
        <v>44560</v>
      </c>
      <c r="AL97" s="174"/>
      <c r="AM97" s="179" t="s">
        <v>1156</v>
      </c>
      <c r="AN97" s="179"/>
      <c r="AO97" s="179">
        <v>44628</v>
      </c>
      <c r="AP97" s="174"/>
      <c r="AQ97" s="172"/>
      <c r="AR97" s="174"/>
      <c r="AS97" s="174"/>
      <c r="AT97" s="174"/>
      <c r="AU97" s="174"/>
      <c r="AV97" s="174"/>
      <c r="AW97" s="174"/>
      <c r="AX97" s="174"/>
      <c r="AY97" s="174"/>
      <c r="AZ97" s="174"/>
      <c r="BA97" s="1163"/>
      <c r="BB97" s="174"/>
      <c r="BC97" s="174"/>
      <c r="BD97" s="174"/>
      <c r="BE97" s="174"/>
      <c r="BF97" s="174"/>
      <c r="BG97" s="174"/>
      <c r="BH97" s="180"/>
      <c r="BI97" s="174"/>
      <c r="BJ97" s="174"/>
      <c r="BK97" s="174"/>
      <c r="BL97" s="174"/>
      <c r="BM97" s="174"/>
      <c r="BN97" s="174"/>
      <c r="BO97" s="174"/>
      <c r="BP97" s="180"/>
      <c r="BQ97" s="174"/>
      <c r="BR97" s="174"/>
    </row>
    <row r="98" spans="1:70" s="181" customFormat="1" ht="63" customHeight="1">
      <c r="A98" s="253" t="s">
        <v>964</v>
      </c>
      <c r="B98" s="998" t="s">
        <v>965</v>
      </c>
      <c r="C98" s="173" t="s">
        <v>966</v>
      </c>
      <c r="D98" s="953" t="s">
        <v>967</v>
      </c>
      <c r="E98" s="1226" t="s">
        <v>968</v>
      </c>
      <c r="F98" s="1138" t="s">
        <v>969</v>
      </c>
      <c r="G98" s="1209" t="s">
        <v>949</v>
      </c>
      <c r="H98" s="174" t="s">
        <v>970</v>
      </c>
      <c r="I98" s="174" t="s">
        <v>69</v>
      </c>
      <c r="J98" s="171" t="s">
        <v>142</v>
      </c>
      <c r="K98" s="174" t="s">
        <v>971</v>
      </c>
      <c r="L98" s="174" t="s">
        <v>164</v>
      </c>
      <c r="M98" s="253" t="s">
        <v>972</v>
      </c>
      <c r="N98" s="998" t="s">
        <v>973</v>
      </c>
      <c r="O98" s="171" t="s">
        <v>82</v>
      </c>
      <c r="P98" s="253" t="s">
        <v>974</v>
      </c>
      <c r="Q98" s="998" t="s">
        <v>975</v>
      </c>
      <c r="R98" s="171">
        <v>2091</v>
      </c>
      <c r="S98" s="1208">
        <v>653466</v>
      </c>
      <c r="T98" s="179">
        <v>44516</v>
      </c>
      <c r="U98" s="1208"/>
      <c r="V98" s="1208"/>
      <c r="W98" s="179"/>
      <c r="X98" s="1145" t="s">
        <v>976</v>
      </c>
      <c r="Y98" s="177" t="s">
        <v>977</v>
      </c>
      <c r="Z98" s="178" t="s">
        <v>714</v>
      </c>
      <c r="AA98" s="172" t="s">
        <v>978</v>
      </c>
      <c r="AB98" s="171" t="s">
        <v>979</v>
      </c>
      <c r="AC98" s="179"/>
      <c r="AD98" s="171"/>
      <c r="AE98" s="171"/>
      <c r="AF98" s="171"/>
      <c r="AG98" s="171"/>
      <c r="AH98" s="179"/>
      <c r="AI98" s="179"/>
      <c r="AJ98" s="171">
        <v>518</v>
      </c>
      <c r="AK98" s="179">
        <v>44749</v>
      </c>
      <c r="AL98" s="174"/>
      <c r="AM98" s="179" t="s">
        <v>1156</v>
      </c>
      <c r="AN98" s="179"/>
      <c r="AO98" s="179">
        <v>44742</v>
      </c>
      <c r="AP98" s="174"/>
      <c r="AQ98" s="172"/>
      <c r="AR98" s="174"/>
      <c r="AS98" s="174"/>
      <c r="AT98" s="174"/>
      <c r="AU98" s="174"/>
      <c r="AV98" s="174"/>
      <c r="AW98" s="174"/>
      <c r="AX98" s="174"/>
      <c r="AY98" s="174"/>
      <c r="AZ98" s="174"/>
      <c r="BA98" s="1163"/>
      <c r="BB98" s="174"/>
      <c r="BC98" s="174"/>
      <c r="BD98" s="174"/>
      <c r="BE98" s="174"/>
      <c r="BF98" s="174"/>
      <c r="BG98" s="174"/>
      <c r="BH98" s="180"/>
      <c r="BI98" s="174"/>
      <c r="BJ98" s="174"/>
      <c r="BK98" s="174"/>
      <c r="BL98" s="174"/>
      <c r="BM98" s="174"/>
      <c r="BN98" s="174"/>
      <c r="BO98" s="174"/>
      <c r="BP98" s="180"/>
      <c r="BQ98" s="174"/>
      <c r="BR98" s="174"/>
    </row>
    <row r="99" spans="1:70" s="160" customFormat="1" ht="42.75" customHeight="1">
      <c r="A99" s="63" t="s">
        <v>980</v>
      </c>
      <c r="B99" s="1050">
        <v>44529</v>
      </c>
      <c r="C99" s="89" t="s">
        <v>981</v>
      </c>
      <c r="D99" s="1051" t="s">
        <v>982</v>
      </c>
      <c r="E99" s="1211" t="s">
        <v>983</v>
      </c>
      <c r="F99" s="1053">
        <v>24163224</v>
      </c>
      <c r="G99" s="1212" t="s">
        <v>182</v>
      </c>
      <c r="H99" s="158" t="s">
        <v>984</v>
      </c>
      <c r="I99" s="158" t="s">
        <v>69</v>
      </c>
      <c r="J99" s="91" t="s">
        <v>70</v>
      </c>
      <c r="K99" s="158" t="s">
        <v>985</v>
      </c>
      <c r="L99" s="158" t="s">
        <v>986</v>
      </c>
      <c r="M99" s="91" t="s">
        <v>987</v>
      </c>
      <c r="N99" s="91" t="s">
        <v>987</v>
      </c>
      <c r="O99" s="91" t="s">
        <v>987</v>
      </c>
      <c r="P99" s="91" t="s">
        <v>987</v>
      </c>
      <c r="Q99" s="91" t="s">
        <v>987</v>
      </c>
      <c r="R99" s="91">
        <v>2248</v>
      </c>
      <c r="S99" s="1213">
        <v>114001</v>
      </c>
      <c r="T99" s="1032">
        <v>44524</v>
      </c>
      <c r="U99" s="1213"/>
      <c r="V99" s="1213"/>
      <c r="W99" s="1032"/>
      <c r="X99" s="1214" t="s">
        <v>976</v>
      </c>
      <c r="Y99" s="1030" t="s">
        <v>977</v>
      </c>
      <c r="Z99" s="1031" t="s">
        <v>198</v>
      </c>
      <c r="AA99" s="1029" t="s">
        <v>978</v>
      </c>
      <c r="AB99" s="158"/>
      <c r="AC99" s="1032"/>
      <c r="AD99" s="91"/>
      <c r="AE99" s="91"/>
      <c r="AF99" s="91"/>
      <c r="AG99" s="91"/>
      <c r="AH99" s="1032"/>
      <c r="AI99" s="1032"/>
      <c r="AJ99" s="91">
        <v>209</v>
      </c>
      <c r="AK99" s="1032">
        <v>45015</v>
      </c>
      <c r="AL99" s="158"/>
      <c r="AM99" s="1032"/>
      <c r="AN99" s="1032" t="s">
        <v>1860</v>
      </c>
      <c r="AO99" s="1032">
        <v>45027</v>
      </c>
      <c r="AP99" s="158"/>
      <c r="AQ99" s="1029"/>
      <c r="AR99" s="158"/>
      <c r="AS99" s="158"/>
      <c r="AT99" s="158"/>
      <c r="AU99" s="158"/>
      <c r="AV99" s="158"/>
      <c r="AW99" s="158"/>
      <c r="AX99" s="158"/>
      <c r="AY99" s="158"/>
      <c r="AZ99" s="158"/>
      <c r="BA99" s="1054"/>
      <c r="BB99" s="158"/>
      <c r="BC99" s="158"/>
      <c r="BD99" s="158"/>
      <c r="BE99" s="158"/>
      <c r="BF99" s="158"/>
      <c r="BG99" s="158"/>
      <c r="BH99" s="1150"/>
      <c r="BI99" s="158"/>
      <c r="BJ99" s="158"/>
      <c r="BK99" s="158"/>
      <c r="BL99" s="158"/>
      <c r="BM99" s="158"/>
      <c r="BN99" s="158"/>
      <c r="BO99" s="158"/>
      <c r="BP99" s="1150"/>
      <c r="BQ99" s="158"/>
      <c r="BR99" s="158"/>
    </row>
    <row r="100" spans="1:70" s="181" customFormat="1" ht="45.75" customHeight="1">
      <c r="A100" s="253" t="s">
        <v>988</v>
      </c>
      <c r="B100" s="998" t="s">
        <v>989</v>
      </c>
      <c r="C100" s="173" t="s">
        <v>990</v>
      </c>
      <c r="D100" s="953" t="s">
        <v>991</v>
      </c>
      <c r="E100" s="1210" t="s">
        <v>992</v>
      </c>
      <c r="F100" s="175">
        <v>11339836</v>
      </c>
      <c r="G100" s="1209" t="s">
        <v>108</v>
      </c>
      <c r="H100" s="174" t="s">
        <v>822</v>
      </c>
      <c r="I100" s="174" t="s">
        <v>69</v>
      </c>
      <c r="J100" s="171" t="s">
        <v>90</v>
      </c>
      <c r="K100" s="174" t="s">
        <v>557</v>
      </c>
      <c r="L100" s="174" t="s">
        <v>112</v>
      </c>
      <c r="M100" s="171" t="s">
        <v>993</v>
      </c>
      <c r="N100" s="179">
        <v>44517</v>
      </c>
      <c r="O100" s="171" t="s">
        <v>82</v>
      </c>
      <c r="P100" s="171" t="s">
        <v>994</v>
      </c>
      <c r="Q100" s="179">
        <v>44525</v>
      </c>
      <c r="R100" s="171">
        <v>2242</v>
      </c>
      <c r="S100" s="1208">
        <v>114001</v>
      </c>
      <c r="T100" s="179">
        <v>44523</v>
      </c>
      <c r="U100" s="1208"/>
      <c r="V100" s="1208"/>
      <c r="W100" s="179"/>
      <c r="X100" s="1145" t="s">
        <v>976</v>
      </c>
      <c r="Y100" s="177" t="s">
        <v>977</v>
      </c>
      <c r="Z100" s="178" t="s">
        <v>198</v>
      </c>
      <c r="AA100" s="172" t="s">
        <v>978</v>
      </c>
      <c r="AB100" s="174"/>
      <c r="AC100" s="179"/>
      <c r="AD100" s="171"/>
      <c r="AE100" s="171"/>
      <c r="AF100" s="171"/>
      <c r="AG100" s="171"/>
      <c r="AH100" s="179"/>
      <c r="AI100" s="179"/>
      <c r="AJ100" s="171">
        <v>1238</v>
      </c>
      <c r="AK100" s="179">
        <v>44881</v>
      </c>
      <c r="AL100" s="174"/>
      <c r="AM100" s="179" t="s">
        <v>1156</v>
      </c>
      <c r="AN100" s="179"/>
      <c r="AO100" s="179">
        <v>45021</v>
      </c>
      <c r="AP100" s="174"/>
      <c r="AQ100" s="172"/>
      <c r="AR100" s="174"/>
      <c r="AS100" s="174"/>
      <c r="AT100" s="174"/>
      <c r="AU100" s="174"/>
      <c r="AV100" s="174"/>
      <c r="AW100" s="174"/>
      <c r="AX100" s="174"/>
      <c r="AY100" s="174"/>
      <c r="AZ100" s="174"/>
      <c r="BA100" s="1163"/>
      <c r="BB100" s="174"/>
      <c r="BC100" s="174"/>
      <c r="BD100" s="174"/>
      <c r="BE100" s="174"/>
      <c r="BF100" s="174"/>
      <c r="BG100" s="174"/>
      <c r="BH100" s="180"/>
      <c r="BI100" s="174"/>
      <c r="BJ100" s="174"/>
      <c r="BK100" s="174"/>
      <c r="BL100" s="174"/>
      <c r="BM100" s="174"/>
      <c r="BN100" s="174"/>
      <c r="BO100" s="174"/>
      <c r="BP100" s="180"/>
      <c r="BQ100" s="174"/>
      <c r="BR100" s="174"/>
    </row>
    <row r="101" spans="1:70" s="181" customFormat="1" ht="38.25">
      <c r="A101" s="253" t="s">
        <v>995</v>
      </c>
      <c r="B101" s="998" t="s">
        <v>996</v>
      </c>
      <c r="C101" s="173" t="s">
        <v>997</v>
      </c>
      <c r="D101" s="953" t="s">
        <v>998</v>
      </c>
      <c r="E101" s="1210" t="s">
        <v>999</v>
      </c>
      <c r="F101" s="175">
        <v>6748342</v>
      </c>
      <c r="G101" s="1209" t="s">
        <v>108</v>
      </c>
      <c r="H101" s="174" t="s">
        <v>822</v>
      </c>
      <c r="I101" s="174" t="s">
        <v>69</v>
      </c>
      <c r="J101" s="171" t="s">
        <v>90</v>
      </c>
      <c r="K101" s="174" t="s">
        <v>100</v>
      </c>
      <c r="L101" s="174" t="s">
        <v>112</v>
      </c>
      <c r="M101" s="171" t="s">
        <v>1000</v>
      </c>
      <c r="N101" s="179">
        <v>44484</v>
      </c>
      <c r="O101" s="171" t="s">
        <v>1001</v>
      </c>
      <c r="P101" s="171" t="s">
        <v>1002</v>
      </c>
      <c r="Q101" s="179">
        <v>44518</v>
      </c>
      <c r="R101" s="171">
        <v>2137</v>
      </c>
      <c r="S101" s="1208">
        <v>114001</v>
      </c>
      <c r="T101" s="179">
        <v>44541</v>
      </c>
      <c r="U101" s="1208"/>
      <c r="V101" s="1208"/>
      <c r="W101" s="179"/>
      <c r="X101" s="1145" t="s">
        <v>976</v>
      </c>
      <c r="Y101" s="177" t="s">
        <v>977</v>
      </c>
      <c r="Z101" s="178" t="s">
        <v>82</v>
      </c>
      <c r="AA101" s="172" t="s">
        <v>978</v>
      </c>
      <c r="AB101" s="174"/>
      <c r="AC101" s="179"/>
      <c r="AD101" s="171"/>
      <c r="AE101" s="171"/>
      <c r="AF101" s="171"/>
      <c r="AG101" s="171"/>
      <c r="AH101" s="179"/>
      <c r="AI101" s="179"/>
      <c r="AJ101" s="171">
        <v>246</v>
      </c>
      <c r="AK101" s="179">
        <v>44659</v>
      </c>
      <c r="AL101" s="174"/>
      <c r="AM101" s="179" t="s">
        <v>1156</v>
      </c>
      <c r="AN101" s="179"/>
      <c r="AO101" s="179">
        <v>44856</v>
      </c>
      <c r="AP101" s="174"/>
      <c r="AQ101" s="172"/>
      <c r="AR101" s="174"/>
      <c r="AS101" s="174"/>
      <c r="AT101" s="174"/>
      <c r="AU101" s="174"/>
      <c r="AV101" s="174"/>
      <c r="AW101" s="174"/>
      <c r="AX101" s="174"/>
      <c r="AY101" s="174"/>
      <c r="AZ101" s="174"/>
      <c r="BA101" s="1163"/>
      <c r="BB101" s="174"/>
      <c r="BC101" s="174"/>
      <c r="BD101" s="174"/>
      <c r="BE101" s="174"/>
      <c r="BF101" s="174"/>
      <c r="BG101" s="174"/>
      <c r="BH101" s="180"/>
      <c r="BI101" s="174"/>
      <c r="BJ101" s="174"/>
      <c r="BK101" s="174"/>
      <c r="BL101" s="174"/>
      <c r="BM101" s="174"/>
      <c r="BN101" s="174"/>
      <c r="BO101" s="174"/>
      <c r="BP101" s="180"/>
      <c r="BQ101" s="174"/>
      <c r="BR101" s="174"/>
    </row>
    <row r="102" spans="1:70" s="181" customFormat="1" ht="51">
      <c r="A102" s="253" t="s">
        <v>1003</v>
      </c>
      <c r="B102" s="998" t="s">
        <v>1004</v>
      </c>
      <c r="C102" s="173" t="s">
        <v>1005</v>
      </c>
      <c r="D102" s="953" t="s">
        <v>1006</v>
      </c>
      <c r="E102" s="1168" t="s">
        <v>1007</v>
      </c>
      <c r="F102" s="1138" t="s">
        <v>1008</v>
      </c>
      <c r="G102" s="1209" t="s">
        <v>88</v>
      </c>
      <c r="H102" s="174" t="s">
        <v>1009</v>
      </c>
      <c r="I102" s="174" t="s">
        <v>69</v>
      </c>
      <c r="J102" s="171" t="s">
        <v>70</v>
      </c>
      <c r="K102" s="174" t="s">
        <v>1010</v>
      </c>
      <c r="L102" s="182" t="s">
        <v>894</v>
      </c>
      <c r="M102" s="171" t="s">
        <v>1011</v>
      </c>
      <c r="N102" s="179">
        <v>44469</v>
      </c>
      <c r="O102" s="171" t="s">
        <v>1001</v>
      </c>
      <c r="P102" s="171" t="s">
        <v>1012</v>
      </c>
      <c r="Q102" s="179">
        <v>44522</v>
      </c>
      <c r="R102" s="171">
        <v>2082</v>
      </c>
      <c r="S102" s="1208">
        <v>114001</v>
      </c>
      <c r="T102" s="179">
        <v>44517</v>
      </c>
      <c r="U102" s="1208"/>
      <c r="V102" s="1208"/>
      <c r="W102" s="179"/>
      <c r="X102" s="1145" t="s">
        <v>976</v>
      </c>
      <c r="Y102" s="177" t="s">
        <v>1013</v>
      </c>
      <c r="Z102" s="178" t="s">
        <v>82</v>
      </c>
      <c r="AA102" s="172" t="s">
        <v>978</v>
      </c>
      <c r="AB102" s="174"/>
      <c r="AC102" s="179"/>
      <c r="AD102" s="171"/>
      <c r="AE102" s="171"/>
      <c r="AF102" s="171"/>
      <c r="AG102" s="171"/>
      <c r="AH102" s="179"/>
      <c r="AI102" s="179"/>
      <c r="AJ102" s="171">
        <v>1106</v>
      </c>
      <c r="AK102" s="179">
        <v>44854</v>
      </c>
      <c r="AL102" s="174"/>
      <c r="AM102" s="179" t="s">
        <v>1156</v>
      </c>
      <c r="AN102" s="179"/>
      <c r="AO102" s="179">
        <v>44858</v>
      </c>
      <c r="AP102" s="174"/>
      <c r="AQ102" s="172"/>
      <c r="AR102" s="174"/>
      <c r="AS102" s="174"/>
      <c r="AT102" s="174"/>
      <c r="AU102" s="174"/>
      <c r="AV102" s="174"/>
      <c r="AW102" s="174"/>
      <c r="AX102" s="174"/>
      <c r="AY102" s="174"/>
      <c r="AZ102" s="174"/>
      <c r="BA102" s="1163"/>
      <c r="BB102" s="174"/>
      <c r="BC102" s="174"/>
      <c r="BD102" s="174"/>
      <c r="BE102" s="174"/>
      <c r="BF102" s="174"/>
      <c r="BG102" s="174"/>
      <c r="BH102" s="180"/>
      <c r="BI102" s="174"/>
      <c r="BJ102" s="174"/>
      <c r="BK102" s="174"/>
      <c r="BL102" s="174"/>
      <c r="BM102" s="174"/>
      <c r="BN102" s="174"/>
      <c r="BO102" s="174"/>
      <c r="BP102" s="180"/>
      <c r="BQ102" s="174"/>
      <c r="BR102" s="174"/>
    </row>
    <row r="103" spans="1:70" s="181" customFormat="1" ht="38.25">
      <c r="A103" s="253" t="s">
        <v>1014</v>
      </c>
      <c r="B103" s="998">
        <v>44530</v>
      </c>
      <c r="C103" s="173" t="s">
        <v>1015</v>
      </c>
      <c r="D103" s="953" t="s">
        <v>1016</v>
      </c>
      <c r="E103" s="1226" t="s">
        <v>1017</v>
      </c>
      <c r="F103" s="175">
        <v>52515679</v>
      </c>
      <c r="G103" s="1209" t="s">
        <v>801</v>
      </c>
      <c r="H103" s="174" t="s">
        <v>1018</v>
      </c>
      <c r="I103" s="174" t="s">
        <v>69</v>
      </c>
      <c r="J103" s="171" t="s">
        <v>90</v>
      </c>
      <c r="K103" s="174" t="s">
        <v>100</v>
      </c>
      <c r="L103" s="182" t="s">
        <v>894</v>
      </c>
      <c r="M103" s="171" t="s">
        <v>987</v>
      </c>
      <c r="N103" s="171" t="s">
        <v>987</v>
      </c>
      <c r="O103" s="171" t="s">
        <v>987</v>
      </c>
      <c r="P103" s="171" t="s">
        <v>987</v>
      </c>
      <c r="Q103" s="171" t="s">
        <v>987</v>
      </c>
      <c r="R103" s="171">
        <v>2290</v>
      </c>
      <c r="S103" s="1227">
        <v>114001</v>
      </c>
      <c r="T103" s="179">
        <v>44530</v>
      </c>
      <c r="U103" s="1208"/>
      <c r="V103" s="1227"/>
      <c r="W103" s="179"/>
      <c r="X103" s="1145" t="s">
        <v>976</v>
      </c>
      <c r="Y103" s="177" t="s">
        <v>1013</v>
      </c>
      <c r="Z103" s="178" t="s">
        <v>82</v>
      </c>
      <c r="AA103" s="172" t="s">
        <v>978</v>
      </c>
      <c r="AB103" s="174"/>
      <c r="AC103" s="179"/>
      <c r="AD103" s="171"/>
      <c r="AE103" s="171"/>
      <c r="AF103" s="171"/>
      <c r="AG103" s="171"/>
      <c r="AH103" s="179"/>
      <c r="AI103" s="179"/>
      <c r="AJ103" s="171">
        <v>231</v>
      </c>
      <c r="AK103" s="179">
        <v>44657</v>
      </c>
      <c r="AL103" s="174"/>
      <c r="AM103" s="179" t="s">
        <v>1156</v>
      </c>
      <c r="AN103" s="179"/>
      <c r="AO103" s="179">
        <v>44659</v>
      </c>
      <c r="AP103" s="174"/>
      <c r="AQ103" s="172"/>
      <c r="AR103" s="174"/>
      <c r="AS103" s="174"/>
      <c r="AT103" s="174"/>
      <c r="AU103" s="174"/>
      <c r="AV103" s="174"/>
      <c r="AW103" s="174"/>
      <c r="AX103" s="174"/>
      <c r="AY103" s="174"/>
      <c r="AZ103" s="174"/>
      <c r="BA103" s="1163"/>
      <c r="BB103" s="174"/>
      <c r="BC103" s="174"/>
      <c r="BD103" s="174"/>
      <c r="BE103" s="174"/>
      <c r="BF103" s="174"/>
      <c r="BG103" s="174"/>
      <c r="BH103" s="180"/>
      <c r="BI103" s="174"/>
      <c r="BJ103" s="174"/>
      <c r="BK103" s="174"/>
      <c r="BL103" s="174"/>
      <c r="BM103" s="174"/>
      <c r="BN103" s="174"/>
      <c r="BO103" s="174"/>
      <c r="BP103" s="180"/>
      <c r="BQ103" s="174"/>
      <c r="BR103" s="174"/>
    </row>
    <row r="104" spans="1:70" s="181" customFormat="1" ht="51" customHeight="1">
      <c r="A104" s="253" t="s">
        <v>1019</v>
      </c>
      <c r="B104" s="998">
        <v>44532</v>
      </c>
      <c r="C104" s="173" t="s">
        <v>1020</v>
      </c>
      <c r="D104" s="953" t="s">
        <v>1021</v>
      </c>
      <c r="E104" s="1226" t="s">
        <v>1022</v>
      </c>
      <c r="F104" s="175">
        <v>19129287</v>
      </c>
      <c r="G104" s="1209" t="s">
        <v>98</v>
      </c>
      <c r="H104" s="174" t="s">
        <v>1023</v>
      </c>
      <c r="I104" s="174" t="s">
        <v>69</v>
      </c>
      <c r="J104" s="171" t="s">
        <v>90</v>
      </c>
      <c r="K104" s="174" t="s">
        <v>1024</v>
      </c>
      <c r="L104" s="182" t="s">
        <v>894</v>
      </c>
      <c r="M104" s="171" t="s">
        <v>987</v>
      </c>
      <c r="N104" s="171" t="s">
        <v>987</v>
      </c>
      <c r="O104" s="171" t="s">
        <v>987</v>
      </c>
      <c r="P104" s="171" t="s">
        <v>987</v>
      </c>
      <c r="Q104" s="171" t="s">
        <v>987</v>
      </c>
      <c r="R104" s="171">
        <v>2225</v>
      </c>
      <c r="S104" s="1227">
        <v>114001</v>
      </c>
      <c r="T104" s="179">
        <v>44532</v>
      </c>
      <c r="U104" s="1208"/>
      <c r="V104" s="1227"/>
      <c r="W104" s="179"/>
      <c r="X104" s="1145" t="s">
        <v>976</v>
      </c>
      <c r="Y104" s="177" t="s">
        <v>1025</v>
      </c>
      <c r="Z104" s="178" t="s">
        <v>198</v>
      </c>
      <c r="AA104" s="172" t="s">
        <v>978</v>
      </c>
      <c r="AB104" s="174"/>
      <c r="AC104" s="179"/>
      <c r="AD104" s="171"/>
      <c r="AE104" s="171"/>
      <c r="AF104" s="171"/>
      <c r="AG104" s="171"/>
      <c r="AH104" s="179"/>
      <c r="AI104" s="179"/>
      <c r="AJ104" s="171">
        <v>260</v>
      </c>
      <c r="AK104" s="179">
        <v>45036</v>
      </c>
      <c r="AL104" s="174"/>
      <c r="AM104" s="179" t="s">
        <v>1156</v>
      </c>
      <c r="AN104" s="179"/>
      <c r="AO104" s="179">
        <v>45041</v>
      </c>
      <c r="AP104" s="2023">
        <v>45057</v>
      </c>
      <c r="AQ104" s="172"/>
      <c r="AR104" s="174"/>
      <c r="AS104" s="174"/>
      <c r="AT104" s="174"/>
      <c r="AU104" s="174"/>
      <c r="AV104" s="174"/>
      <c r="AW104" s="174"/>
      <c r="AX104" s="174" t="s">
        <v>10321</v>
      </c>
      <c r="AY104" s="172">
        <v>45866</v>
      </c>
      <c r="AZ104" s="174" t="s">
        <v>720</v>
      </c>
      <c r="BA104" s="1163" t="s">
        <v>720</v>
      </c>
      <c r="BB104" s="174" t="s">
        <v>720</v>
      </c>
      <c r="BC104" s="174">
        <v>857</v>
      </c>
      <c r="BD104" s="2023">
        <v>45902</v>
      </c>
      <c r="BE104" s="174" t="s">
        <v>9953</v>
      </c>
      <c r="BF104" s="174" t="s">
        <v>10322</v>
      </c>
      <c r="BG104" s="174"/>
      <c r="BH104" s="180"/>
      <c r="BI104" s="174"/>
      <c r="BJ104" s="174"/>
      <c r="BK104" s="174"/>
      <c r="BL104" s="174"/>
      <c r="BM104" s="174"/>
      <c r="BN104" s="174"/>
      <c r="BO104" s="174"/>
      <c r="BP104" s="180" t="s">
        <v>10323</v>
      </c>
      <c r="BQ104" s="172">
        <v>45912</v>
      </c>
      <c r="BR104" s="174" t="s">
        <v>9953</v>
      </c>
    </row>
    <row r="105" spans="1:70" s="181" customFormat="1" ht="38.25">
      <c r="A105" s="253" t="s">
        <v>1026</v>
      </c>
      <c r="B105" s="998">
        <v>44525</v>
      </c>
      <c r="C105" s="173" t="s">
        <v>1027</v>
      </c>
      <c r="D105" s="953" t="s">
        <v>1028</v>
      </c>
      <c r="E105" s="1226" t="s">
        <v>1029</v>
      </c>
      <c r="F105" s="175">
        <v>1057412642</v>
      </c>
      <c r="G105" s="1209" t="s">
        <v>709</v>
      </c>
      <c r="H105" s="174" t="s">
        <v>1030</v>
      </c>
      <c r="I105" s="174" t="s">
        <v>69</v>
      </c>
      <c r="J105" s="171" t="s">
        <v>90</v>
      </c>
      <c r="K105" s="174" t="s">
        <v>100</v>
      </c>
      <c r="L105" s="182" t="s">
        <v>894</v>
      </c>
      <c r="M105" s="171" t="s">
        <v>987</v>
      </c>
      <c r="N105" s="171" t="s">
        <v>987</v>
      </c>
      <c r="O105" s="171" t="s">
        <v>987</v>
      </c>
      <c r="P105" s="171" t="s">
        <v>987</v>
      </c>
      <c r="Q105" s="171" t="s">
        <v>987</v>
      </c>
      <c r="R105" s="171">
        <v>2278</v>
      </c>
      <c r="S105" s="1227">
        <v>114001</v>
      </c>
      <c r="T105" s="179">
        <v>44525</v>
      </c>
      <c r="U105" s="1208"/>
      <c r="V105" s="1227"/>
      <c r="W105" s="179"/>
      <c r="X105" s="1145" t="s">
        <v>976</v>
      </c>
      <c r="Y105" s="177" t="s">
        <v>1013</v>
      </c>
      <c r="Z105" s="178" t="s">
        <v>82</v>
      </c>
      <c r="AA105" s="172" t="s">
        <v>978</v>
      </c>
      <c r="AB105" s="174"/>
      <c r="AC105" s="179"/>
      <c r="AD105" s="171"/>
      <c r="AE105" s="171"/>
      <c r="AF105" s="171"/>
      <c r="AG105" s="171"/>
      <c r="AH105" s="179"/>
      <c r="AI105" s="179"/>
      <c r="AJ105" s="171">
        <v>1313</v>
      </c>
      <c r="AK105" s="179">
        <v>44893</v>
      </c>
      <c r="AL105" s="174"/>
      <c r="AM105" s="179" t="s">
        <v>1156</v>
      </c>
      <c r="AN105" s="179"/>
      <c r="AO105" s="179">
        <v>45279</v>
      </c>
      <c r="AP105" s="174"/>
      <c r="AQ105" s="172"/>
      <c r="AR105" s="174"/>
      <c r="AS105" s="174"/>
      <c r="AT105" s="174"/>
      <c r="AU105" s="174"/>
      <c r="AV105" s="174"/>
      <c r="AW105" s="174"/>
      <c r="AX105" s="174"/>
      <c r="AY105" s="174"/>
      <c r="AZ105" s="174"/>
      <c r="BA105" s="1163"/>
      <c r="BB105" s="174"/>
      <c r="BC105" s="174"/>
      <c r="BD105" s="174"/>
      <c r="BE105" s="174"/>
      <c r="BF105" s="174"/>
      <c r="BG105" s="174"/>
      <c r="BH105" s="180"/>
      <c r="BI105" s="174"/>
      <c r="BJ105" s="174"/>
      <c r="BK105" s="174"/>
      <c r="BL105" s="174"/>
      <c r="BM105" s="174"/>
      <c r="BN105" s="174"/>
      <c r="BO105" s="174"/>
      <c r="BP105" s="180"/>
      <c r="BQ105" s="174"/>
      <c r="BR105" s="174"/>
    </row>
    <row r="106" spans="1:70" s="181" customFormat="1" ht="38.25">
      <c r="A106" s="253" t="s">
        <v>1031</v>
      </c>
      <c r="B106" s="998">
        <v>44531</v>
      </c>
      <c r="C106" s="173" t="s">
        <v>1032</v>
      </c>
      <c r="D106" s="953" t="s">
        <v>1033</v>
      </c>
      <c r="E106" s="1226" t="s">
        <v>1034</v>
      </c>
      <c r="F106" s="175">
        <v>74810563</v>
      </c>
      <c r="G106" s="1209" t="s">
        <v>709</v>
      </c>
      <c r="H106" s="174" t="s">
        <v>1030</v>
      </c>
      <c r="I106" s="174" t="s">
        <v>69</v>
      </c>
      <c r="J106" s="171" t="s">
        <v>90</v>
      </c>
      <c r="K106" s="174" t="s">
        <v>545</v>
      </c>
      <c r="L106" s="174" t="s">
        <v>101</v>
      </c>
      <c r="M106" s="171" t="s">
        <v>987</v>
      </c>
      <c r="N106" s="171" t="s">
        <v>987</v>
      </c>
      <c r="O106" s="171" t="s">
        <v>987</v>
      </c>
      <c r="P106" s="171" t="s">
        <v>987</v>
      </c>
      <c r="Q106" s="171" t="s">
        <v>987</v>
      </c>
      <c r="R106" s="171">
        <v>2297</v>
      </c>
      <c r="S106" s="1227">
        <v>114001</v>
      </c>
      <c r="T106" s="179">
        <v>44531</v>
      </c>
      <c r="U106" s="1208"/>
      <c r="V106" s="1227"/>
      <c r="W106" s="179"/>
      <c r="X106" s="1145" t="s">
        <v>976</v>
      </c>
      <c r="Y106" s="177" t="s">
        <v>1013</v>
      </c>
      <c r="Z106" s="178" t="s">
        <v>82</v>
      </c>
      <c r="AA106" s="172" t="s">
        <v>978</v>
      </c>
      <c r="AB106" s="174"/>
      <c r="AC106" s="179"/>
      <c r="AD106" s="171"/>
      <c r="AE106" s="171"/>
      <c r="AF106" s="171"/>
      <c r="AG106" s="171"/>
      <c r="AH106" s="179"/>
      <c r="AI106" s="179"/>
      <c r="AJ106" s="171">
        <v>264</v>
      </c>
      <c r="AK106" s="179">
        <v>44671</v>
      </c>
      <c r="AL106" s="174"/>
      <c r="AM106" s="179" t="s">
        <v>1156</v>
      </c>
      <c r="AN106" s="179"/>
      <c r="AO106" s="179">
        <v>44673</v>
      </c>
      <c r="AP106" s="174"/>
      <c r="AQ106" s="172"/>
      <c r="AR106" s="174"/>
      <c r="AS106" s="174"/>
      <c r="AT106" s="174"/>
      <c r="AU106" s="174"/>
      <c r="AV106" s="174"/>
      <c r="AW106" s="174"/>
      <c r="AX106" s="174"/>
      <c r="AY106" s="174"/>
      <c r="AZ106" s="174"/>
      <c r="BA106" s="1163"/>
      <c r="BB106" s="174"/>
      <c r="BC106" s="174"/>
      <c r="BD106" s="174"/>
      <c r="BE106" s="174"/>
      <c r="BF106" s="174"/>
      <c r="BG106" s="174"/>
      <c r="BH106" s="180"/>
      <c r="BI106" s="174"/>
      <c r="BJ106" s="174"/>
      <c r="BK106" s="174"/>
      <c r="BL106" s="174"/>
      <c r="BM106" s="174"/>
      <c r="BN106" s="174"/>
      <c r="BO106" s="174"/>
      <c r="BP106" s="180"/>
      <c r="BQ106" s="174"/>
      <c r="BR106" s="174"/>
    </row>
    <row r="107" spans="1:70" s="181" customFormat="1" ht="38.25">
      <c r="A107" s="253" t="s">
        <v>1035</v>
      </c>
      <c r="B107" s="998" t="s">
        <v>1036</v>
      </c>
      <c r="C107" s="173" t="s">
        <v>1037</v>
      </c>
      <c r="D107" s="953" t="s">
        <v>1038</v>
      </c>
      <c r="E107" s="1210" t="s">
        <v>1039</v>
      </c>
      <c r="F107" s="175">
        <v>24196786</v>
      </c>
      <c r="G107" s="1209" t="s">
        <v>140</v>
      </c>
      <c r="H107" s="174" t="s">
        <v>1040</v>
      </c>
      <c r="I107" s="174" t="s">
        <v>69</v>
      </c>
      <c r="J107" s="171" t="s">
        <v>142</v>
      </c>
      <c r="K107" s="174" t="s">
        <v>100</v>
      </c>
      <c r="L107" s="174" t="s">
        <v>120</v>
      </c>
      <c r="M107" s="171" t="s">
        <v>1041</v>
      </c>
      <c r="N107" s="179">
        <v>44515</v>
      </c>
      <c r="O107" s="171" t="s">
        <v>82</v>
      </c>
      <c r="P107" s="171" t="s">
        <v>1042</v>
      </c>
      <c r="Q107" s="179">
        <v>44537</v>
      </c>
      <c r="R107" s="171">
        <v>2214</v>
      </c>
      <c r="S107" s="1227">
        <v>114001</v>
      </c>
      <c r="T107" s="179">
        <v>44537</v>
      </c>
      <c r="U107" s="1208"/>
      <c r="V107" s="1227"/>
      <c r="W107" s="179"/>
      <c r="X107" s="1145" t="s">
        <v>976</v>
      </c>
      <c r="Y107" s="177" t="s">
        <v>1043</v>
      </c>
      <c r="Z107" s="178" t="s">
        <v>198</v>
      </c>
      <c r="AA107" s="172" t="s">
        <v>978</v>
      </c>
      <c r="AB107" s="174" t="s">
        <v>1153</v>
      </c>
      <c r="AC107" s="174" t="s">
        <v>1153</v>
      </c>
      <c r="AD107" s="174" t="s">
        <v>1153</v>
      </c>
      <c r="AE107" s="174" t="s">
        <v>1153</v>
      </c>
      <c r="AF107" s="174" t="s">
        <v>1153</v>
      </c>
      <c r="AG107" s="174" t="s">
        <v>1153</v>
      </c>
      <c r="AH107" s="174" t="s">
        <v>1153</v>
      </c>
      <c r="AI107" s="174" t="s">
        <v>1153</v>
      </c>
      <c r="AJ107" s="171">
        <v>217</v>
      </c>
      <c r="AK107" s="179">
        <v>44655</v>
      </c>
      <c r="AL107" s="174" t="s">
        <v>1153</v>
      </c>
      <c r="AM107" s="179" t="s">
        <v>1156</v>
      </c>
      <c r="AN107" s="179" t="s">
        <v>1153</v>
      </c>
      <c r="AO107" s="179">
        <v>44657</v>
      </c>
      <c r="AP107" s="172">
        <v>44676</v>
      </c>
      <c r="AQ107" s="172" t="s">
        <v>1153</v>
      </c>
      <c r="AR107" s="174" t="s">
        <v>1153</v>
      </c>
      <c r="AS107" s="174" t="s">
        <v>1153</v>
      </c>
      <c r="AT107" s="174" t="s">
        <v>1153</v>
      </c>
      <c r="AU107" s="174" t="s">
        <v>1153</v>
      </c>
      <c r="AV107" s="174" t="s">
        <v>1153</v>
      </c>
      <c r="AW107" s="174" t="s">
        <v>1153</v>
      </c>
      <c r="AX107" s="174" t="s">
        <v>8651</v>
      </c>
      <c r="AY107" s="172">
        <v>44909</v>
      </c>
      <c r="AZ107" s="174">
        <v>523</v>
      </c>
      <c r="BA107" s="172">
        <v>45013</v>
      </c>
      <c r="BB107" s="174" t="s">
        <v>1153</v>
      </c>
      <c r="BC107" s="174">
        <v>44</v>
      </c>
      <c r="BD107" s="172">
        <v>45330</v>
      </c>
      <c r="BE107" s="174" t="s">
        <v>1986</v>
      </c>
      <c r="BF107" s="174" t="s">
        <v>1156</v>
      </c>
      <c r="BG107" s="174" t="s">
        <v>8652</v>
      </c>
      <c r="BH107" s="172">
        <v>45567</v>
      </c>
      <c r="BI107" s="172">
        <v>45617</v>
      </c>
      <c r="BJ107" s="172">
        <v>45645</v>
      </c>
      <c r="BK107" s="174" t="s">
        <v>6948</v>
      </c>
      <c r="BL107" s="174">
        <v>67</v>
      </c>
      <c r="BM107" s="172">
        <v>45726</v>
      </c>
      <c r="BN107" s="174" t="s">
        <v>6856</v>
      </c>
      <c r="BO107" s="174" t="s">
        <v>1206</v>
      </c>
      <c r="BP107" s="255" t="s">
        <v>8653</v>
      </c>
      <c r="BQ107" s="174" t="s">
        <v>1986</v>
      </c>
      <c r="BR107" s="172">
        <v>45728</v>
      </c>
    </row>
    <row r="108" spans="1:70" s="181" customFormat="1" ht="30" customHeight="1">
      <c r="A108" s="253" t="s">
        <v>1044</v>
      </c>
      <c r="B108" s="998" t="s">
        <v>1045</v>
      </c>
      <c r="C108" s="173" t="s">
        <v>1046</v>
      </c>
      <c r="D108" s="1163" t="s">
        <v>1047</v>
      </c>
      <c r="E108" s="1210" t="s">
        <v>1048</v>
      </c>
      <c r="F108" s="175">
        <v>4275867</v>
      </c>
      <c r="G108" s="1209" t="s">
        <v>182</v>
      </c>
      <c r="H108" s="174" t="s">
        <v>984</v>
      </c>
      <c r="I108" s="174" t="s">
        <v>69</v>
      </c>
      <c r="J108" s="171" t="s">
        <v>70</v>
      </c>
      <c r="K108" s="174" t="s">
        <v>1049</v>
      </c>
      <c r="L108" s="174" t="s">
        <v>101</v>
      </c>
      <c r="M108" s="171" t="s">
        <v>1050</v>
      </c>
      <c r="N108" s="179">
        <v>44505</v>
      </c>
      <c r="O108" s="171" t="s">
        <v>82</v>
      </c>
      <c r="P108" s="171" t="s">
        <v>1051</v>
      </c>
      <c r="Q108" s="179">
        <v>44537</v>
      </c>
      <c r="R108" s="171">
        <v>2215</v>
      </c>
      <c r="S108" s="171">
        <v>2215</v>
      </c>
      <c r="T108" s="1208">
        <v>438048</v>
      </c>
      <c r="U108" s="171">
        <v>1820</v>
      </c>
      <c r="V108" s="172">
        <v>44545</v>
      </c>
      <c r="W108" s="171" t="s">
        <v>8038</v>
      </c>
      <c r="X108" s="1145" t="s">
        <v>8039</v>
      </c>
      <c r="Y108" s="177" t="s">
        <v>214</v>
      </c>
      <c r="Z108" s="178">
        <v>44655</v>
      </c>
      <c r="AA108" s="174" t="s">
        <v>1153</v>
      </c>
      <c r="AB108" s="174">
        <v>2.64E-2</v>
      </c>
      <c r="AC108" s="179">
        <v>7.8E-2</v>
      </c>
      <c r="AD108" s="171">
        <v>32</v>
      </c>
      <c r="AE108" s="253" t="s">
        <v>8041</v>
      </c>
      <c r="AF108" s="998" t="s">
        <v>8042</v>
      </c>
      <c r="AG108" s="253" t="s">
        <v>8043</v>
      </c>
      <c r="AH108" s="179" t="s">
        <v>8040</v>
      </c>
      <c r="AI108" s="179">
        <v>44483</v>
      </c>
      <c r="AJ108" s="171">
        <v>1142</v>
      </c>
      <c r="AK108" s="179">
        <v>44861</v>
      </c>
      <c r="AL108" s="174" t="s">
        <v>513</v>
      </c>
      <c r="AM108" s="179" t="s">
        <v>1156</v>
      </c>
      <c r="AN108" s="179" t="s">
        <v>1153</v>
      </c>
      <c r="AO108" s="179">
        <v>44866</v>
      </c>
      <c r="AP108" s="172">
        <v>44882</v>
      </c>
      <c r="AQ108" s="172" t="s">
        <v>1153</v>
      </c>
      <c r="AR108" s="172" t="s">
        <v>1153</v>
      </c>
      <c r="AS108" s="172" t="s">
        <v>1153</v>
      </c>
      <c r="AT108" s="172" t="s">
        <v>1153</v>
      </c>
      <c r="AU108" s="172" t="s">
        <v>1153</v>
      </c>
      <c r="AV108" s="172" t="s">
        <v>1153</v>
      </c>
      <c r="AW108" s="172" t="s">
        <v>1153</v>
      </c>
      <c r="AX108" s="172" t="s">
        <v>1153</v>
      </c>
      <c r="AY108" s="172" t="s">
        <v>1153</v>
      </c>
      <c r="AZ108" s="172" t="s">
        <v>1153</v>
      </c>
      <c r="BA108" s="172" t="s">
        <v>1153</v>
      </c>
      <c r="BB108" s="172" t="s">
        <v>1153</v>
      </c>
      <c r="BC108" s="174">
        <v>95</v>
      </c>
      <c r="BD108" s="172">
        <v>45618</v>
      </c>
      <c r="BE108" s="174" t="s">
        <v>4704</v>
      </c>
      <c r="BF108" s="174"/>
      <c r="BG108" s="172" t="s">
        <v>1153</v>
      </c>
      <c r="BH108" s="172" t="s">
        <v>1153</v>
      </c>
      <c r="BI108" s="172" t="s">
        <v>1153</v>
      </c>
      <c r="BJ108" s="172" t="s">
        <v>1153</v>
      </c>
      <c r="BK108" s="172" t="s">
        <v>1153</v>
      </c>
      <c r="BL108" s="174">
        <v>95</v>
      </c>
      <c r="BM108" s="172">
        <v>45618</v>
      </c>
      <c r="BN108" s="174" t="s">
        <v>4704</v>
      </c>
      <c r="BO108" s="174"/>
      <c r="BP108" s="255" t="s">
        <v>8044</v>
      </c>
      <c r="BQ108" s="174" t="s">
        <v>4704</v>
      </c>
      <c r="BR108" s="172">
        <v>45625</v>
      </c>
    </row>
    <row r="109" spans="1:70" s="181" customFormat="1" ht="30" customHeight="1">
      <c r="A109" s="253" t="s">
        <v>1052</v>
      </c>
      <c r="B109" s="998">
        <v>44539</v>
      </c>
      <c r="C109" s="173" t="s">
        <v>1053</v>
      </c>
      <c r="D109" s="953" t="s">
        <v>1054</v>
      </c>
      <c r="E109" s="1210" t="s">
        <v>1055</v>
      </c>
      <c r="F109" s="175">
        <v>1057465456</v>
      </c>
      <c r="G109" s="1209" t="s">
        <v>584</v>
      </c>
      <c r="H109" s="174" t="s">
        <v>1056</v>
      </c>
      <c r="I109" s="174" t="s">
        <v>69</v>
      </c>
      <c r="J109" s="171" t="s">
        <v>142</v>
      </c>
      <c r="K109" s="174" t="s">
        <v>1057</v>
      </c>
      <c r="L109" s="174" t="s">
        <v>120</v>
      </c>
      <c r="M109" s="171" t="s">
        <v>987</v>
      </c>
      <c r="N109" s="171" t="s">
        <v>987</v>
      </c>
      <c r="O109" s="171" t="s">
        <v>987</v>
      </c>
      <c r="P109" s="171" t="s">
        <v>987</v>
      </c>
      <c r="Q109" s="171" t="s">
        <v>987</v>
      </c>
      <c r="R109" s="171">
        <v>2298</v>
      </c>
      <c r="S109" s="1227">
        <v>114001</v>
      </c>
      <c r="T109" s="179">
        <v>44539</v>
      </c>
      <c r="U109" s="1208"/>
      <c r="V109" s="1227"/>
      <c r="W109" s="179"/>
      <c r="X109" s="1145" t="s">
        <v>976</v>
      </c>
      <c r="Y109" s="177" t="s">
        <v>1043</v>
      </c>
      <c r="Z109" s="178" t="s">
        <v>198</v>
      </c>
      <c r="AA109" s="172" t="s">
        <v>978</v>
      </c>
      <c r="AB109" s="174"/>
      <c r="AC109" s="179"/>
      <c r="AD109" s="171"/>
      <c r="AE109" s="171"/>
      <c r="AF109" s="171"/>
      <c r="AG109" s="171"/>
      <c r="AH109" s="179"/>
      <c r="AI109" s="179"/>
      <c r="AJ109" s="171">
        <v>254</v>
      </c>
      <c r="AK109" s="179">
        <v>44669</v>
      </c>
      <c r="AL109" s="174"/>
      <c r="AM109" s="179" t="s">
        <v>1156</v>
      </c>
      <c r="AN109" s="179"/>
      <c r="AO109" s="179">
        <v>44810</v>
      </c>
      <c r="AP109" s="174"/>
      <c r="AQ109" s="172"/>
      <c r="AR109" s="174"/>
      <c r="AS109" s="174"/>
      <c r="AT109" s="174"/>
      <c r="AU109" s="174"/>
      <c r="AV109" s="174"/>
      <c r="AW109" s="174"/>
      <c r="AX109" s="174"/>
      <c r="AY109" s="174"/>
      <c r="AZ109" s="174"/>
      <c r="BA109" s="1163"/>
      <c r="BB109" s="174"/>
      <c r="BC109" s="174"/>
      <c r="BD109" s="174"/>
      <c r="BE109" s="174"/>
      <c r="BF109" s="174"/>
      <c r="BG109" s="174"/>
      <c r="BH109" s="180"/>
      <c r="BI109" s="174"/>
      <c r="BJ109" s="174"/>
      <c r="BK109" s="174"/>
      <c r="BL109" s="174"/>
      <c r="BM109" s="174"/>
      <c r="BN109" s="174"/>
      <c r="BO109" s="174"/>
      <c r="BP109" s="180"/>
      <c r="BQ109" s="174"/>
      <c r="BR109" s="174"/>
    </row>
    <row r="110" spans="1:70" s="181" customFormat="1" ht="50.25" customHeight="1">
      <c r="A110" s="253" t="s">
        <v>1058</v>
      </c>
      <c r="B110" s="998" t="s">
        <v>1059</v>
      </c>
      <c r="C110" s="173" t="s">
        <v>1060</v>
      </c>
      <c r="D110" s="953" t="s">
        <v>1061</v>
      </c>
      <c r="E110" s="1210" t="s">
        <v>1062</v>
      </c>
      <c r="F110" s="175">
        <v>74150235</v>
      </c>
      <c r="G110" s="1209" t="s">
        <v>140</v>
      </c>
      <c r="H110" s="174" t="s">
        <v>1063</v>
      </c>
      <c r="I110" s="174" t="s">
        <v>69</v>
      </c>
      <c r="J110" s="171" t="s">
        <v>142</v>
      </c>
      <c r="K110" s="174" t="s">
        <v>1064</v>
      </c>
      <c r="L110" s="174" t="s">
        <v>120</v>
      </c>
      <c r="M110" s="253" t="s">
        <v>1065</v>
      </c>
      <c r="N110" s="998" t="s">
        <v>1066</v>
      </c>
      <c r="O110" s="253" t="s">
        <v>501</v>
      </c>
      <c r="P110" s="253" t="s">
        <v>1067</v>
      </c>
      <c r="Q110" s="253" t="s">
        <v>1068</v>
      </c>
      <c r="R110" s="171">
        <v>1926</v>
      </c>
      <c r="S110" s="1227">
        <v>114001</v>
      </c>
      <c r="T110" s="179">
        <v>44539</v>
      </c>
      <c r="U110" s="1208"/>
      <c r="V110" s="1227"/>
      <c r="W110" s="179"/>
      <c r="X110" s="1145" t="s">
        <v>976</v>
      </c>
      <c r="Y110" s="177" t="s">
        <v>1069</v>
      </c>
      <c r="Z110" s="178" t="s">
        <v>714</v>
      </c>
      <c r="AA110" s="172" t="s">
        <v>978</v>
      </c>
      <c r="AB110" s="174"/>
      <c r="AC110" s="179"/>
      <c r="AD110" s="171"/>
      <c r="AE110" s="171"/>
      <c r="AF110" s="171"/>
      <c r="AG110" s="171"/>
      <c r="AH110" s="179"/>
      <c r="AI110" s="179"/>
      <c r="AJ110" s="171">
        <v>424</v>
      </c>
      <c r="AK110" s="179">
        <v>44691</v>
      </c>
      <c r="AL110" s="174"/>
      <c r="AM110" s="179" t="s">
        <v>1156</v>
      </c>
      <c r="AN110" s="179"/>
      <c r="AO110" s="179">
        <v>44705</v>
      </c>
      <c r="AP110" s="174"/>
      <c r="AQ110" s="172"/>
      <c r="AR110" s="174"/>
      <c r="AS110" s="174"/>
      <c r="AT110" s="174"/>
      <c r="AU110" s="174"/>
      <c r="AV110" s="174"/>
      <c r="AW110" s="174"/>
      <c r="AX110" s="174"/>
      <c r="AY110" s="174"/>
      <c r="AZ110" s="174"/>
      <c r="BA110" s="1163"/>
      <c r="BB110" s="174"/>
      <c r="BC110" s="174"/>
      <c r="BD110" s="174"/>
      <c r="BE110" s="174"/>
      <c r="BF110" s="174"/>
      <c r="BG110" s="174"/>
      <c r="BH110" s="180"/>
      <c r="BI110" s="174"/>
      <c r="BJ110" s="174"/>
      <c r="BK110" s="174"/>
      <c r="BL110" s="174"/>
      <c r="BM110" s="174"/>
      <c r="BN110" s="174"/>
      <c r="BO110" s="174"/>
      <c r="BP110" s="180"/>
      <c r="BQ110" s="174"/>
      <c r="BR110" s="174"/>
    </row>
    <row r="111" spans="1:70" s="181" customFormat="1" ht="38.25">
      <c r="A111" s="1228" t="s">
        <v>1070</v>
      </c>
      <c r="B111" s="1229">
        <v>44536</v>
      </c>
      <c r="C111" s="1230" t="s">
        <v>1071</v>
      </c>
      <c r="D111" s="1231" t="s">
        <v>1072</v>
      </c>
      <c r="E111" s="1232" t="s">
        <v>1073</v>
      </c>
      <c r="F111" s="1233">
        <v>4221543</v>
      </c>
      <c r="G111" s="1234" t="s">
        <v>239</v>
      </c>
      <c r="H111" s="1235" t="s">
        <v>1074</v>
      </c>
      <c r="I111" s="1235" t="s">
        <v>69</v>
      </c>
      <c r="J111" s="1187" t="s">
        <v>90</v>
      </c>
      <c r="K111" s="1235" t="s">
        <v>100</v>
      </c>
      <c r="L111" s="1236" t="s">
        <v>418</v>
      </c>
      <c r="M111" s="1187" t="s">
        <v>987</v>
      </c>
      <c r="N111" s="1187" t="s">
        <v>987</v>
      </c>
      <c r="O111" s="1187" t="s">
        <v>987</v>
      </c>
      <c r="P111" s="1187" t="s">
        <v>987</v>
      </c>
      <c r="Q111" s="1187" t="s">
        <v>987</v>
      </c>
      <c r="R111" s="1187">
        <v>2296</v>
      </c>
      <c r="S111" s="1237">
        <v>114001</v>
      </c>
      <c r="T111" s="1238">
        <v>44532</v>
      </c>
      <c r="U111" s="1237"/>
      <c r="V111" s="1237"/>
      <c r="W111" s="1238"/>
      <c r="X111" s="1239" t="s">
        <v>976</v>
      </c>
      <c r="Y111" s="1240" t="s">
        <v>1069</v>
      </c>
      <c r="Z111" s="1241" t="s">
        <v>82</v>
      </c>
      <c r="AA111" s="1242" t="s">
        <v>978</v>
      </c>
      <c r="AB111" s="1235"/>
      <c r="AC111" s="1238"/>
      <c r="AD111" s="1187"/>
      <c r="AE111" s="1187"/>
      <c r="AF111" s="1187"/>
      <c r="AG111" s="1187"/>
      <c r="AH111" s="1238"/>
      <c r="AI111" s="1238"/>
      <c r="AJ111" s="1187">
        <v>250</v>
      </c>
      <c r="AK111" s="1238">
        <v>44670</v>
      </c>
      <c r="AL111" s="1235"/>
      <c r="AM111" s="1238" t="s">
        <v>1156</v>
      </c>
      <c r="AN111" s="1238"/>
      <c r="AO111" s="1238">
        <v>44824</v>
      </c>
      <c r="AP111" s="1235"/>
      <c r="AQ111" s="1242"/>
      <c r="AR111" s="1235"/>
      <c r="AS111" s="1235"/>
      <c r="AT111" s="1235"/>
      <c r="AU111" s="1235"/>
      <c r="AV111" s="1235"/>
      <c r="AW111" s="1235"/>
      <c r="AX111" s="1235"/>
      <c r="AY111" s="1235"/>
      <c r="AZ111" s="1235"/>
      <c r="BA111" s="1243"/>
      <c r="BB111" s="1235"/>
      <c r="BC111" s="1235"/>
      <c r="BD111" s="1235"/>
      <c r="BE111" s="1235"/>
      <c r="BF111" s="1235"/>
      <c r="BG111" s="1235"/>
      <c r="BH111" s="1244"/>
      <c r="BI111" s="1235"/>
      <c r="BJ111" s="1235"/>
      <c r="BK111" s="1235"/>
      <c r="BL111" s="1235"/>
      <c r="BM111" s="1235"/>
      <c r="BN111" s="1235"/>
      <c r="BO111" s="1235"/>
      <c r="BP111" s="1244"/>
      <c r="BQ111" s="1235"/>
      <c r="BR111" s="1235"/>
    </row>
    <row r="112" spans="1:70" s="1059" customFormat="1" ht="39">
      <c r="A112" s="1245" t="s">
        <v>1075</v>
      </c>
      <c r="B112" s="1246">
        <v>44537</v>
      </c>
      <c r="C112" s="1247" t="s">
        <v>1076</v>
      </c>
      <c r="D112" s="1245" t="s">
        <v>1077</v>
      </c>
      <c r="E112" s="1248" t="s">
        <v>1078</v>
      </c>
      <c r="F112" s="1249" t="s">
        <v>1079</v>
      </c>
      <c r="G112" s="1249" t="s">
        <v>67</v>
      </c>
      <c r="H112" s="1245" t="s">
        <v>1080</v>
      </c>
      <c r="I112" s="1245" t="s">
        <v>69</v>
      </c>
      <c r="J112" s="1245" t="s">
        <v>70</v>
      </c>
      <c r="K112" s="1245" t="s">
        <v>1081</v>
      </c>
      <c r="L112" s="1245" t="s">
        <v>120</v>
      </c>
      <c r="M112" s="1245" t="s">
        <v>987</v>
      </c>
      <c r="N112" s="1245" t="s">
        <v>987</v>
      </c>
      <c r="O112" s="1245" t="s">
        <v>987</v>
      </c>
      <c r="P112" s="1245" t="s">
        <v>987</v>
      </c>
      <c r="Q112" s="1245" t="s">
        <v>987</v>
      </c>
      <c r="R112" s="1245">
        <v>2307</v>
      </c>
      <c r="S112" s="1250">
        <v>114001</v>
      </c>
      <c r="T112" s="1246">
        <v>44533</v>
      </c>
      <c r="U112" s="1250"/>
      <c r="V112" s="1250"/>
      <c r="W112" s="1246"/>
      <c r="X112" s="1251">
        <v>1892</v>
      </c>
      <c r="Y112" s="1252" t="s">
        <v>1082</v>
      </c>
      <c r="Z112" s="1253" t="s">
        <v>82</v>
      </c>
      <c r="AA112" s="1246" t="s">
        <v>978</v>
      </c>
      <c r="AB112" s="1245"/>
      <c r="AC112" s="1246"/>
      <c r="AD112" s="1245"/>
      <c r="AE112" s="1245" t="s">
        <v>8024</v>
      </c>
      <c r="AF112" s="1246" t="s">
        <v>8025</v>
      </c>
      <c r="AG112" s="1245" t="s">
        <v>8026</v>
      </c>
      <c r="AH112" s="1245"/>
      <c r="AI112" s="1246"/>
      <c r="AJ112" s="1245">
        <v>439</v>
      </c>
      <c r="AK112" s="1246">
        <v>44701</v>
      </c>
      <c r="AL112" s="1245"/>
      <c r="AM112" s="1246" t="s">
        <v>1156</v>
      </c>
      <c r="AN112" s="1246"/>
      <c r="AO112" s="1246">
        <v>44868</v>
      </c>
      <c r="AP112" s="1245"/>
      <c r="AQ112" s="1245"/>
      <c r="AR112" s="1245"/>
      <c r="AS112" s="1245"/>
      <c r="AT112" s="1245"/>
      <c r="AU112" s="1245"/>
      <c r="AV112" s="1245"/>
      <c r="AW112" s="1245"/>
      <c r="AX112" s="1245" t="s">
        <v>8023</v>
      </c>
      <c r="AY112" s="1246">
        <v>45552</v>
      </c>
      <c r="AZ112" s="1245"/>
      <c r="BA112" s="1245"/>
      <c r="BB112" s="1245"/>
      <c r="BC112" s="1245">
        <v>973</v>
      </c>
      <c r="BD112" s="1246">
        <v>45623</v>
      </c>
      <c r="BE112" s="1245" t="s">
        <v>7227</v>
      </c>
      <c r="BF112" s="1245" t="s">
        <v>1153</v>
      </c>
      <c r="BG112" s="1245" t="s">
        <v>1153</v>
      </c>
      <c r="BH112" s="1245" t="s">
        <v>1153</v>
      </c>
      <c r="BI112" s="1245" t="s">
        <v>1153</v>
      </c>
      <c r="BJ112" s="1245" t="s">
        <v>1153</v>
      </c>
      <c r="BK112" s="1245" t="s">
        <v>1153</v>
      </c>
      <c r="BL112" s="1245" t="s">
        <v>1153</v>
      </c>
      <c r="BM112" s="1245" t="s">
        <v>1153</v>
      </c>
      <c r="BN112" s="1245" t="s">
        <v>1153</v>
      </c>
      <c r="BO112" s="1245" t="s">
        <v>1153</v>
      </c>
      <c r="BP112" s="1245" t="s">
        <v>8027</v>
      </c>
      <c r="BQ112" s="1059" t="s">
        <v>7227</v>
      </c>
      <c r="BR112" s="1013">
        <v>45624</v>
      </c>
    </row>
    <row r="113" spans="1:68" s="846" customFormat="1" ht="25.5">
      <c r="A113" s="253" t="s">
        <v>1083</v>
      </c>
      <c r="B113" s="998" t="s">
        <v>1084</v>
      </c>
      <c r="C113" s="173" t="s">
        <v>1085</v>
      </c>
      <c r="D113" s="953" t="s">
        <v>1086</v>
      </c>
      <c r="E113" s="1210" t="s">
        <v>1087</v>
      </c>
      <c r="F113" s="175">
        <v>4292687</v>
      </c>
      <c r="G113" s="1209" t="s">
        <v>108</v>
      </c>
      <c r="H113" s="174" t="s">
        <v>556</v>
      </c>
      <c r="I113" s="174" t="s">
        <v>69</v>
      </c>
      <c r="J113" s="171" t="s">
        <v>70</v>
      </c>
      <c r="K113" s="174" t="s">
        <v>1088</v>
      </c>
      <c r="L113" s="174" t="s">
        <v>72</v>
      </c>
      <c r="M113" s="171" t="s">
        <v>1089</v>
      </c>
      <c r="N113" s="179">
        <v>44477</v>
      </c>
      <c r="O113" s="171" t="s">
        <v>82</v>
      </c>
      <c r="P113" s="171" t="s">
        <v>1090</v>
      </c>
      <c r="Q113" s="179">
        <v>44532</v>
      </c>
      <c r="R113" s="171">
        <v>2121</v>
      </c>
      <c r="S113" s="297">
        <v>114001</v>
      </c>
      <c r="T113" s="179">
        <v>44530</v>
      </c>
      <c r="U113" s="1343"/>
      <c r="V113" s="297"/>
      <c r="W113" s="179"/>
      <c r="X113" s="1344">
        <v>1863</v>
      </c>
      <c r="Y113" s="1145" t="s">
        <v>1091</v>
      </c>
      <c r="Z113" s="178" t="s">
        <v>82</v>
      </c>
      <c r="AA113" s="172" t="s">
        <v>978</v>
      </c>
      <c r="AB113" s="174"/>
      <c r="AC113" s="179"/>
      <c r="AD113" s="171"/>
      <c r="AE113" s="171"/>
      <c r="AF113" s="171"/>
      <c r="AG113" s="171"/>
      <c r="AH113" s="171"/>
      <c r="AI113" s="171"/>
      <c r="AJ113" s="171">
        <v>195</v>
      </c>
      <c r="AK113" s="179">
        <v>44650</v>
      </c>
      <c r="AL113" s="171"/>
      <c r="AM113" s="179" t="s">
        <v>3817</v>
      </c>
      <c r="AN113" s="179"/>
      <c r="AO113" s="172">
        <v>44804</v>
      </c>
      <c r="AP113" s="174"/>
      <c r="AQ113" s="174"/>
      <c r="AR113" s="174"/>
      <c r="AS113" s="174"/>
      <c r="AT113" s="174"/>
      <c r="AU113" s="174"/>
      <c r="AV113" s="174"/>
      <c r="AW113" s="174"/>
      <c r="AX113" s="174"/>
      <c r="AY113" s="1163"/>
      <c r="AZ113" s="174"/>
      <c r="BA113" s="174"/>
      <c r="BB113" s="174"/>
      <c r="BC113" s="174"/>
      <c r="BD113" s="174"/>
      <c r="BE113" s="174"/>
      <c r="BF113" s="174"/>
      <c r="BG113" s="174"/>
      <c r="BH113" s="174"/>
      <c r="BI113" s="174"/>
      <c r="BJ113" s="174"/>
      <c r="BK113" s="174"/>
      <c r="BL113" s="174"/>
      <c r="BM113" s="174"/>
      <c r="BN113" s="174"/>
      <c r="BO113" s="174"/>
      <c r="BP113" s="174"/>
    </row>
    <row r="114" spans="1:68" s="1137" customFormat="1" ht="38.25">
      <c r="A114" s="100" t="s">
        <v>1092</v>
      </c>
      <c r="B114" s="1135" t="s">
        <v>1093</v>
      </c>
      <c r="C114" s="104" t="s">
        <v>1094</v>
      </c>
      <c r="D114" s="1199" t="s">
        <v>1095</v>
      </c>
      <c r="E114" s="1221" t="s">
        <v>1096</v>
      </c>
      <c r="F114" s="1128">
        <v>7335849</v>
      </c>
      <c r="G114" s="1222" t="s">
        <v>98</v>
      </c>
      <c r="H114" s="161" t="s">
        <v>385</v>
      </c>
      <c r="I114" s="161" t="s">
        <v>69</v>
      </c>
      <c r="J114" s="103" t="s">
        <v>70</v>
      </c>
      <c r="K114" s="161" t="s">
        <v>386</v>
      </c>
      <c r="L114" s="163" t="s">
        <v>92</v>
      </c>
      <c r="M114" s="103" t="s">
        <v>1097</v>
      </c>
      <c r="N114" s="1134">
        <v>44523</v>
      </c>
      <c r="O114" s="103" t="s">
        <v>1098</v>
      </c>
      <c r="P114" s="103" t="s">
        <v>1099</v>
      </c>
      <c r="Q114" s="1134">
        <v>44553</v>
      </c>
      <c r="R114" s="103">
        <v>2252</v>
      </c>
      <c r="S114" s="1225">
        <v>114001</v>
      </c>
      <c r="T114" s="1134">
        <v>44531</v>
      </c>
      <c r="U114" s="1225"/>
      <c r="V114" s="1225"/>
      <c r="W114" s="1134"/>
      <c r="X114" s="1143" t="s">
        <v>976</v>
      </c>
      <c r="Y114" s="1132" t="s">
        <v>1100</v>
      </c>
      <c r="Z114" s="1133" t="s">
        <v>82</v>
      </c>
      <c r="AA114" s="1131" t="s">
        <v>978</v>
      </c>
      <c r="AB114" s="161"/>
      <c r="AC114" s="1134"/>
      <c r="AD114" s="103"/>
      <c r="AE114" s="103"/>
      <c r="AF114" s="103"/>
      <c r="AG114" s="103"/>
      <c r="AH114" s="103"/>
      <c r="AI114" s="103"/>
      <c r="AJ114" s="103">
        <v>245</v>
      </c>
      <c r="AK114" s="1134">
        <v>44659</v>
      </c>
      <c r="AL114" s="103"/>
      <c r="AM114" s="1134" t="s">
        <v>1156</v>
      </c>
      <c r="AN114" s="1134"/>
      <c r="AO114" s="161"/>
      <c r="AP114" s="161"/>
      <c r="AQ114" s="161"/>
      <c r="AR114" s="161"/>
      <c r="AS114" s="161"/>
      <c r="AT114" s="161"/>
      <c r="AU114" s="161"/>
      <c r="AV114" s="161"/>
      <c r="AW114" s="161"/>
      <c r="AX114" s="161"/>
      <c r="AY114" s="1174"/>
      <c r="AZ114" s="161"/>
      <c r="BA114" s="161"/>
      <c r="BB114" s="161"/>
      <c r="BC114" s="161"/>
      <c r="BD114" s="161"/>
      <c r="BE114" s="161"/>
      <c r="BF114" s="161"/>
      <c r="BG114" s="161"/>
      <c r="BH114" s="161"/>
      <c r="BI114" s="161"/>
      <c r="BJ114" s="161"/>
      <c r="BK114" s="161"/>
      <c r="BL114" s="161"/>
      <c r="BM114" s="161"/>
      <c r="BN114" s="161"/>
      <c r="BO114" s="161"/>
      <c r="BP114" s="161" t="s">
        <v>8622</v>
      </c>
    </row>
    <row r="115" spans="1:68" s="846" customFormat="1" ht="38.25">
      <c r="A115" s="253" t="s">
        <v>1101</v>
      </c>
      <c r="B115" s="998" t="s">
        <v>1102</v>
      </c>
      <c r="C115" s="173" t="s">
        <v>1103</v>
      </c>
      <c r="D115" s="953" t="s">
        <v>1104</v>
      </c>
      <c r="E115" s="1226" t="s">
        <v>1105</v>
      </c>
      <c r="F115" s="1138" t="s">
        <v>1106</v>
      </c>
      <c r="G115" s="1209" t="s">
        <v>140</v>
      </c>
      <c r="H115" s="174" t="s">
        <v>668</v>
      </c>
      <c r="I115" s="174" t="s">
        <v>69</v>
      </c>
      <c r="J115" s="171" t="s">
        <v>90</v>
      </c>
      <c r="K115" s="174" t="s">
        <v>1107</v>
      </c>
      <c r="L115" s="174" t="s">
        <v>894</v>
      </c>
      <c r="M115" s="171" t="s">
        <v>1108</v>
      </c>
      <c r="N115" s="179">
        <v>44524</v>
      </c>
      <c r="O115" s="171" t="s">
        <v>82</v>
      </c>
      <c r="P115" s="171" t="s">
        <v>1109</v>
      </c>
      <c r="Q115" s="179">
        <v>44552</v>
      </c>
      <c r="R115" s="171">
        <v>2270</v>
      </c>
      <c r="S115" s="1208">
        <v>114001</v>
      </c>
      <c r="T115" s="179">
        <v>44543</v>
      </c>
      <c r="U115" s="1208"/>
      <c r="V115" s="1208"/>
      <c r="W115" s="179"/>
      <c r="X115" s="1145" t="s">
        <v>976</v>
      </c>
      <c r="Y115" s="177" t="s">
        <v>1100</v>
      </c>
      <c r="Z115" s="178" t="s">
        <v>198</v>
      </c>
      <c r="AA115" s="172" t="s">
        <v>978</v>
      </c>
      <c r="AB115" s="174"/>
      <c r="AC115" s="179"/>
      <c r="AD115" s="171"/>
      <c r="AE115" s="171"/>
      <c r="AF115" s="171"/>
      <c r="AG115" s="171"/>
      <c r="AH115" s="171"/>
      <c r="AI115" s="179"/>
      <c r="AJ115" s="171">
        <v>1324</v>
      </c>
      <c r="AK115" s="179">
        <v>44895</v>
      </c>
      <c r="AL115" s="171"/>
      <c r="AM115" s="179" t="s">
        <v>1156</v>
      </c>
      <c r="AN115" s="179"/>
      <c r="AO115" s="172">
        <v>44896</v>
      </c>
      <c r="AP115" s="174"/>
      <c r="AQ115" s="174"/>
      <c r="AR115" s="174"/>
      <c r="AS115" s="174"/>
      <c r="AT115" s="174"/>
      <c r="AU115" s="174"/>
      <c r="AV115" s="174"/>
      <c r="AW115" s="174"/>
      <c r="AX115" s="174"/>
      <c r="AY115" s="1163"/>
      <c r="AZ115" s="174"/>
      <c r="BA115" s="174"/>
      <c r="BB115" s="174"/>
      <c r="BC115" s="174"/>
      <c r="BD115" s="174"/>
      <c r="BE115" s="174"/>
      <c r="BF115" s="174"/>
      <c r="BG115" s="174"/>
      <c r="BH115" s="174"/>
      <c r="BI115" s="174"/>
      <c r="BJ115" s="174"/>
      <c r="BK115" s="174"/>
      <c r="BL115" s="174"/>
      <c r="BM115" s="174"/>
      <c r="BN115" s="174"/>
      <c r="BO115" s="174"/>
      <c r="BP115" s="174"/>
    </row>
    <row r="116" spans="1:68" s="846" customFormat="1" ht="38.25">
      <c r="A116" s="253" t="s">
        <v>1110</v>
      </c>
      <c r="B116" s="998" t="s">
        <v>1111</v>
      </c>
      <c r="C116" s="173" t="s">
        <v>1112</v>
      </c>
      <c r="D116" s="953" t="s">
        <v>1113</v>
      </c>
      <c r="E116" s="1226" t="s">
        <v>1114</v>
      </c>
      <c r="F116" s="1138">
        <v>4276995</v>
      </c>
      <c r="G116" s="1209" t="s">
        <v>182</v>
      </c>
      <c r="H116" s="174" t="s">
        <v>1115</v>
      </c>
      <c r="I116" s="174" t="s">
        <v>69</v>
      </c>
      <c r="J116" s="171" t="s">
        <v>90</v>
      </c>
      <c r="K116" s="174" t="s">
        <v>100</v>
      </c>
      <c r="L116" s="174" t="s">
        <v>476</v>
      </c>
      <c r="M116" s="171" t="s">
        <v>1116</v>
      </c>
      <c r="N116" s="179">
        <v>44544</v>
      </c>
      <c r="O116" s="171" t="s">
        <v>198</v>
      </c>
      <c r="P116" s="171" t="s">
        <v>1117</v>
      </c>
      <c r="Q116" s="179">
        <v>44554</v>
      </c>
      <c r="R116" s="171">
        <v>2327</v>
      </c>
      <c r="S116" s="1208">
        <v>114001</v>
      </c>
      <c r="T116" s="179">
        <v>44551</v>
      </c>
      <c r="U116" s="1208"/>
      <c r="V116" s="1208"/>
      <c r="W116" s="179"/>
      <c r="X116" s="1145" t="s">
        <v>976</v>
      </c>
      <c r="Y116" s="177" t="s">
        <v>1100</v>
      </c>
      <c r="Z116" s="178" t="s">
        <v>714</v>
      </c>
      <c r="AA116" s="172" t="s">
        <v>978</v>
      </c>
      <c r="AB116" s="174"/>
      <c r="AC116" s="179"/>
      <c r="AD116" s="171"/>
      <c r="AE116" s="171"/>
      <c r="AF116" s="171"/>
      <c r="AG116" s="171"/>
      <c r="AH116" s="171"/>
      <c r="AI116" s="179"/>
      <c r="AJ116" s="171">
        <v>487</v>
      </c>
      <c r="AK116" s="179">
        <v>44712</v>
      </c>
      <c r="AL116" s="171"/>
      <c r="AM116" s="179" t="s">
        <v>1156</v>
      </c>
      <c r="AN116" s="179"/>
      <c r="AO116" s="172">
        <v>44718</v>
      </c>
      <c r="AP116" s="174"/>
      <c r="AQ116" s="174"/>
      <c r="AR116" s="174"/>
      <c r="AS116" s="174"/>
      <c r="AT116" s="174"/>
      <c r="AU116" s="174"/>
      <c r="AV116" s="174"/>
      <c r="AW116" s="174"/>
      <c r="AX116" s="174"/>
      <c r="AY116" s="1163"/>
      <c r="AZ116" s="174"/>
      <c r="BA116" s="174"/>
      <c r="BB116" s="174"/>
      <c r="BC116" s="174"/>
      <c r="BD116" s="174"/>
      <c r="BE116" s="174"/>
      <c r="BF116" s="174"/>
      <c r="BG116" s="174"/>
      <c r="BH116" s="174"/>
      <c r="BI116" s="174"/>
      <c r="BJ116" s="174"/>
      <c r="BK116" s="174"/>
      <c r="BL116" s="174"/>
      <c r="BM116" s="174"/>
      <c r="BN116" s="174"/>
      <c r="BO116" s="174"/>
      <c r="BP116" s="174"/>
    </row>
    <row r="117" spans="1:68" s="846" customFormat="1" ht="38.25">
      <c r="A117" s="253" t="s">
        <v>1118</v>
      </c>
      <c r="B117" s="998" t="s">
        <v>1119</v>
      </c>
      <c r="C117" s="173" t="s">
        <v>1120</v>
      </c>
      <c r="D117" s="953" t="s">
        <v>1121</v>
      </c>
      <c r="E117" s="1226" t="s">
        <v>1122</v>
      </c>
      <c r="F117" s="1138">
        <v>9536550</v>
      </c>
      <c r="G117" s="1209" t="s">
        <v>108</v>
      </c>
      <c r="H117" s="174" t="s">
        <v>465</v>
      </c>
      <c r="I117" s="174" t="s">
        <v>69</v>
      </c>
      <c r="J117" s="171" t="s">
        <v>70</v>
      </c>
      <c r="K117" s="174" t="s">
        <v>1123</v>
      </c>
      <c r="L117" s="174" t="s">
        <v>112</v>
      </c>
      <c r="M117" s="171" t="s">
        <v>1124</v>
      </c>
      <c r="N117" s="179">
        <v>44529</v>
      </c>
      <c r="O117" s="171" t="s">
        <v>1098</v>
      </c>
      <c r="P117" s="171" t="s">
        <v>1125</v>
      </c>
      <c r="Q117" s="179">
        <v>44558</v>
      </c>
      <c r="R117" s="171">
        <v>2271</v>
      </c>
      <c r="S117" s="1208">
        <v>114001</v>
      </c>
      <c r="T117" s="179">
        <v>44558</v>
      </c>
      <c r="U117" s="1208"/>
      <c r="V117" s="1208"/>
      <c r="W117" s="179"/>
      <c r="X117" s="1145" t="s">
        <v>976</v>
      </c>
      <c r="Y117" s="177" t="s">
        <v>1100</v>
      </c>
      <c r="Z117" s="178" t="s">
        <v>82</v>
      </c>
      <c r="AA117" s="172" t="s">
        <v>978</v>
      </c>
      <c r="AB117" s="174"/>
      <c r="AC117" s="179"/>
      <c r="AD117" s="171"/>
      <c r="AE117" s="171"/>
      <c r="AF117" s="171"/>
      <c r="AG117" s="171"/>
      <c r="AH117" s="171"/>
      <c r="AI117" s="179"/>
      <c r="AJ117" s="171">
        <v>387</v>
      </c>
      <c r="AK117" s="179">
        <v>44694</v>
      </c>
      <c r="AL117" s="171"/>
      <c r="AM117" s="179" t="s">
        <v>1156</v>
      </c>
      <c r="AN117" s="179"/>
      <c r="AO117" s="172">
        <v>44818</v>
      </c>
      <c r="AP117" s="174"/>
      <c r="AQ117" s="174"/>
      <c r="AR117" s="174"/>
      <c r="AS117" s="174"/>
      <c r="AT117" s="174"/>
      <c r="AU117" s="174"/>
      <c r="AV117" s="174"/>
      <c r="AW117" s="174"/>
      <c r="AX117" s="174"/>
      <c r="AY117" s="1163"/>
      <c r="AZ117" s="174"/>
      <c r="BA117" s="174"/>
      <c r="BB117" s="174"/>
      <c r="BC117" s="174"/>
      <c r="BD117" s="174"/>
      <c r="BE117" s="174"/>
      <c r="BF117" s="174"/>
      <c r="BG117" s="174"/>
      <c r="BH117" s="174"/>
      <c r="BI117" s="174"/>
      <c r="BJ117" s="174"/>
      <c r="BK117" s="174"/>
      <c r="BL117" s="174"/>
      <c r="BM117" s="174"/>
      <c r="BN117" s="174"/>
      <c r="BO117" s="174"/>
      <c r="BP117" s="174"/>
    </row>
  </sheetData>
  <autoFilter ref="AS5:BP6">
    <filterColumn colId="0" showButton="0"/>
    <filterColumn colId="1" showButton="0"/>
    <filterColumn colId="2" showButton="0"/>
    <filterColumn colId="3"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4" showButton="0"/>
    <filterColumn colId="15" showButton="0"/>
    <filterColumn colId="16" showButton="0"/>
    <filterColumn colId="17" showButton="0"/>
    <filterColumn colId="18" showButton="0"/>
    <filterColumn colId="19" showButton="0"/>
    <filterColumn colId="20" showButton="0"/>
    <filterColumn colId="21" showButton="0"/>
  </autoFilter>
  <mergeCells count="18">
    <mergeCell ref="A1:B3"/>
    <mergeCell ref="C1:BM3"/>
    <mergeCell ref="A4:BP4"/>
    <mergeCell ref="A5:L5"/>
    <mergeCell ref="M5:Q5"/>
    <mergeCell ref="S5:T5"/>
    <mergeCell ref="U5:W5"/>
    <mergeCell ref="X5:AD5"/>
    <mergeCell ref="AE5:AI5"/>
    <mergeCell ref="AJ5:AP5"/>
    <mergeCell ref="AQ5:AR5"/>
    <mergeCell ref="AS5:AW5"/>
    <mergeCell ref="AX5:BF5"/>
    <mergeCell ref="BP36:BP37"/>
    <mergeCell ref="BR5:BR6"/>
    <mergeCell ref="BQ5:BQ6"/>
    <mergeCell ref="BG5:BO5"/>
    <mergeCell ref="BP5:BP6"/>
  </mergeCells>
  <pageMargins left="0.7" right="0.7" top="0.75" bottom="0.75" header="0.3" footer="0.3"/>
  <pageSetup orientation="landscape" r:id="rId1"/>
  <drawing r:id="rId2"/>
  <legacyDrawing r:id="rId3"/>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25" filterMode="1">
    <tabColor rgb="FFFFFF00"/>
  </sheetPr>
  <dimension ref="A1:XFC196"/>
  <sheetViews>
    <sheetView zoomScale="80" zoomScaleNormal="80" workbookViewId="0">
      <pane ySplit="6" topLeftCell="A73" activePane="bottomLeft" state="frozen"/>
      <selection activeCell="A83" sqref="A83"/>
      <selection pane="bottomLeft" activeCell="E76" sqref="A1:XFC196"/>
    </sheetView>
  </sheetViews>
  <sheetFormatPr baseColWidth="10" defaultColWidth="11.42578125" defaultRowHeight="15"/>
  <cols>
    <col min="1" max="1" width="20.42578125" style="1267" customWidth="1"/>
    <col min="2" max="2" width="14.5703125" style="1267" customWidth="1"/>
    <col min="3" max="3" width="29.42578125" style="55" hidden="1" customWidth="1"/>
    <col min="4" max="4" width="21.5703125" style="1267" customWidth="1"/>
    <col min="5" max="5" width="38.5703125" style="2909" bestFit="1" customWidth="1"/>
    <col min="6" max="6" width="17.5703125" style="2826" bestFit="1" customWidth="1"/>
    <col min="7" max="7" width="22.42578125" style="2901" bestFit="1" customWidth="1"/>
    <col min="8" max="8" width="20.42578125" style="1267" bestFit="1" customWidth="1"/>
    <col min="9" max="9" width="22.42578125" style="1267" bestFit="1" customWidth="1"/>
    <col min="10" max="10" width="34.42578125" style="1267" bestFit="1" customWidth="1"/>
    <col min="11" max="11" width="18.5703125" style="1267" bestFit="1" customWidth="1"/>
    <col min="12" max="12" width="16.5703125" style="1267" bestFit="1" customWidth="1"/>
    <col min="13" max="13" width="19.42578125" style="1267" bestFit="1" customWidth="1"/>
    <col min="14" max="14" width="26" style="1267" bestFit="1" customWidth="1"/>
    <col min="15" max="15" width="40.42578125" style="1267" bestFit="1" customWidth="1"/>
    <col min="16" max="16" width="19.5703125" style="1267" bestFit="1" customWidth="1"/>
    <col min="17" max="17" width="19.42578125" style="1267" bestFit="1" customWidth="1"/>
    <col min="18" max="18" width="25.5703125" style="1267" bestFit="1" customWidth="1"/>
    <col min="19" max="19" width="22.5703125" style="1267" bestFit="1" customWidth="1"/>
    <col min="20" max="20" width="41.5703125" style="1267" bestFit="1" customWidth="1"/>
    <col min="21" max="21" width="23.42578125" style="1267" bestFit="1" customWidth="1"/>
    <col min="22" max="22" width="12" style="2902" bestFit="1" customWidth="1"/>
    <col min="23" max="23" width="18.5703125" style="2903" bestFit="1" customWidth="1"/>
    <col min="24" max="25" width="18.42578125" style="2903" bestFit="1" customWidth="1"/>
    <col min="26" max="26" width="26" style="1267" bestFit="1" customWidth="1"/>
    <col min="27" max="27" width="23.5703125" style="2904" bestFit="1" customWidth="1"/>
    <col min="28" max="28" width="26.42578125" style="2826" bestFit="1" customWidth="1"/>
    <col min="29" max="29" width="19.5703125" style="1267" bestFit="1" customWidth="1"/>
    <col min="30" max="30" width="13" style="2826" bestFit="1" customWidth="1"/>
    <col min="31" max="31" width="26.42578125" style="1267" bestFit="1" customWidth="1"/>
    <col min="32" max="32" width="24" style="1267" bestFit="1" customWidth="1"/>
    <col min="33" max="33" width="25.5703125" style="1267" bestFit="1" customWidth="1"/>
    <col min="34" max="34" width="24" style="1267" bestFit="1" customWidth="1"/>
    <col min="35" max="35" width="17.5703125" style="2905" bestFit="1" customWidth="1"/>
    <col min="36" max="37" width="16.42578125" style="1267" bestFit="1" customWidth="1"/>
    <col min="38" max="38" width="23.5703125" style="1267" bestFit="1" customWidth="1"/>
    <col min="39" max="39" width="24.5703125" style="2826" bestFit="1" customWidth="1"/>
    <col min="40" max="40" width="22.5703125" style="2826" bestFit="1" customWidth="1"/>
    <col min="41" max="41" width="31.42578125" style="2826" bestFit="1" customWidth="1"/>
    <col min="42" max="42" width="43.5703125" style="1267" bestFit="1" customWidth="1"/>
    <col min="43" max="43" width="28.5703125" style="2826" bestFit="1" customWidth="1"/>
    <col min="44" max="44" width="21.5703125" style="1267" bestFit="1" customWidth="1"/>
    <col min="45" max="45" width="34.42578125" style="1267" bestFit="1" customWidth="1"/>
    <col min="46" max="46" width="19.5703125" style="1267" bestFit="1" customWidth="1"/>
    <col min="47" max="47" width="17" style="1267" bestFit="1" customWidth="1"/>
    <col min="48" max="48" width="23.5703125" style="2826" bestFit="1" customWidth="1"/>
    <col min="49" max="49" width="16.42578125" style="1267" customWidth="1"/>
    <col min="50" max="50" width="26" style="1267" customWidth="1"/>
    <col min="51" max="51" width="22.42578125" style="1267" customWidth="1"/>
    <col min="52" max="52" width="19.42578125" style="1267" customWidth="1"/>
    <col min="53" max="53" width="11.42578125" style="1267"/>
    <col min="54" max="54" width="13.42578125" style="1267" customWidth="1"/>
    <col min="55" max="55" width="12.5703125" style="1267" customWidth="1"/>
    <col min="56" max="56" width="13.42578125" style="1267" customWidth="1"/>
    <col min="57" max="57" width="12.42578125" style="1267" customWidth="1"/>
    <col min="58" max="58" width="12.5703125" style="1267" customWidth="1"/>
    <col min="59" max="59" width="21.5703125" style="1267" customWidth="1"/>
    <col min="60" max="61" width="14.5703125" style="1267" customWidth="1"/>
    <col min="62" max="62" width="14.42578125" style="1267" customWidth="1"/>
    <col min="63" max="63" width="11.42578125" style="1267"/>
    <col min="64" max="64" width="16.5703125" style="2826" customWidth="1"/>
    <col min="65" max="65" width="14.42578125" style="1267" customWidth="1"/>
    <col min="66" max="66" width="23.42578125" style="1267" bestFit="1" customWidth="1"/>
    <col min="67" max="67" width="13.42578125" style="2826" customWidth="1"/>
    <col min="68" max="68" width="12.42578125" style="1267" customWidth="1"/>
    <col min="69" max="69" width="18" style="1267" bestFit="1" customWidth="1"/>
    <col min="70" max="70" width="12.42578125" style="1267" customWidth="1"/>
    <col min="71" max="71" width="16.42578125" style="1267" customWidth="1"/>
    <col min="72" max="72" width="13.42578125" style="1267" customWidth="1"/>
    <col min="73" max="73" width="13.5703125" style="1267" customWidth="1"/>
    <col min="74" max="75" width="12" style="1267" customWidth="1"/>
    <col min="76" max="76" width="13.42578125" style="1267" customWidth="1"/>
    <col min="77" max="78" width="13" style="1267" customWidth="1"/>
    <col min="79" max="79" width="14.42578125" style="1267" customWidth="1"/>
    <col min="80" max="80" width="38.5703125" style="1267" customWidth="1"/>
    <col min="81" max="81" width="19.42578125" style="2826" customWidth="1"/>
    <col min="82" max="83" width="19.5703125" style="246" customWidth="1"/>
    <col min="84" max="16384" width="11.42578125" style="1267"/>
  </cols>
  <sheetData>
    <row r="1" spans="1:83" s="50" customFormat="1">
      <c r="A1" s="3463"/>
      <c r="B1" s="3464"/>
      <c r="C1" s="3435" t="s">
        <v>3137</v>
      </c>
      <c r="D1" s="3436"/>
      <c r="E1" s="3436"/>
      <c r="F1" s="3436"/>
      <c r="G1" s="3436"/>
      <c r="H1" s="3436"/>
      <c r="I1" s="3436"/>
      <c r="J1" s="3436"/>
      <c r="K1" s="3436"/>
      <c r="L1" s="3436"/>
      <c r="M1" s="3436"/>
      <c r="N1" s="3436"/>
      <c r="O1" s="3436"/>
      <c r="P1" s="3436"/>
      <c r="Q1" s="3436"/>
      <c r="R1" s="3436"/>
      <c r="S1" s="3436"/>
      <c r="T1" s="3436"/>
      <c r="U1" s="3436"/>
      <c r="V1" s="3436"/>
      <c r="W1" s="3436"/>
      <c r="X1" s="3436"/>
      <c r="Y1" s="3436"/>
      <c r="Z1" s="3436"/>
      <c r="AA1" s="3436"/>
      <c r="AB1" s="3436"/>
      <c r="AC1" s="3436"/>
      <c r="AD1" s="3436"/>
      <c r="AE1" s="3436"/>
      <c r="AF1" s="3436"/>
      <c r="AG1" s="3436"/>
      <c r="AH1" s="3436"/>
      <c r="AI1" s="3436"/>
      <c r="AJ1" s="3436"/>
      <c r="AK1" s="3436"/>
      <c r="AL1" s="3436"/>
      <c r="AM1" s="3436"/>
      <c r="AN1" s="3436"/>
      <c r="AO1" s="3436"/>
      <c r="AP1" s="3436"/>
      <c r="AQ1" s="3436"/>
      <c r="AR1" s="3436"/>
      <c r="AS1" s="3436"/>
      <c r="AT1" s="3436"/>
      <c r="AU1" s="3436"/>
      <c r="AV1" s="3436"/>
      <c r="AW1" s="3436"/>
      <c r="AX1" s="3436"/>
      <c r="AY1" s="3436"/>
      <c r="AZ1" s="3436"/>
      <c r="BA1" s="3436"/>
      <c r="BB1" s="3436"/>
      <c r="BC1" s="3436"/>
      <c r="BD1" s="3436"/>
      <c r="BE1" s="3436"/>
      <c r="BF1" s="3436"/>
      <c r="BG1" s="3436"/>
      <c r="BH1" s="3436"/>
      <c r="BI1" s="3436"/>
      <c r="BJ1" s="3436"/>
      <c r="BK1" s="3436"/>
      <c r="BL1" s="3436"/>
      <c r="BM1" s="2912"/>
      <c r="BN1" s="2828" t="s">
        <v>1</v>
      </c>
      <c r="BO1" s="2829" t="s">
        <v>2</v>
      </c>
      <c r="CD1" s="166"/>
      <c r="CE1" s="166"/>
    </row>
    <row r="2" spans="1:83" s="50" customFormat="1">
      <c r="A2" s="3465"/>
      <c r="B2" s="3466"/>
      <c r="C2" s="3437"/>
      <c r="D2" s="3438"/>
      <c r="E2" s="3438"/>
      <c r="F2" s="3438"/>
      <c r="G2" s="3438"/>
      <c r="H2" s="3438"/>
      <c r="I2" s="3438"/>
      <c r="J2" s="3438"/>
      <c r="K2" s="3438"/>
      <c r="L2" s="3438"/>
      <c r="M2" s="3438"/>
      <c r="N2" s="3438"/>
      <c r="O2" s="3438"/>
      <c r="P2" s="3438"/>
      <c r="Q2" s="3438"/>
      <c r="R2" s="3438"/>
      <c r="S2" s="3438"/>
      <c r="T2" s="3438"/>
      <c r="U2" s="3438"/>
      <c r="V2" s="3438"/>
      <c r="W2" s="3438"/>
      <c r="X2" s="3438"/>
      <c r="Y2" s="3438"/>
      <c r="Z2" s="3438"/>
      <c r="AA2" s="3438"/>
      <c r="AB2" s="3438"/>
      <c r="AC2" s="3438"/>
      <c r="AD2" s="3438"/>
      <c r="AE2" s="3438"/>
      <c r="AF2" s="3438"/>
      <c r="AG2" s="3438"/>
      <c r="AH2" s="3438"/>
      <c r="AI2" s="3438"/>
      <c r="AJ2" s="3438"/>
      <c r="AK2" s="3438"/>
      <c r="AL2" s="3438"/>
      <c r="AM2" s="3438"/>
      <c r="AN2" s="3438"/>
      <c r="AO2" s="3438"/>
      <c r="AP2" s="3438"/>
      <c r="AQ2" s="3438"/>
      <c r="AR2" s="3438"/>
      <c r="AS2" s="3438"/>
      <c r="AT2" s="3438"/>
      <c r="AU2" s="3438"/>
      <c r="AV2" s="3438"/>
      <c r="AW2" s="3438"/>
      <c r="AX2" s="3438"/>
      <c r="AY2" s="3438"/>
      <c r="AZ2" s="3438"/>
      <c r="BA2" s="3438"/>
      <c r="BB2" s="3438"/>
      <c r="BC2" s="3438"/>
      <c r="BD2" s="3438"/>
      <c r="BE2" s="3438"/>
      <c r="BF2" s="3438"/>
      <c r="BG2" s="3438"/>
      <c r="BH2" s="3438"/>
      <c r="BI2" s="3438"/>
      <c r="BJ2" s="3438"/>
      <c r="BK2" s="3438"/>
      <c r="BL2" s="3438"/>
      <c r="BM2" s="2913"/>
      <c r="BN2" s="2830" t="s">
        <v>3</v>
      </c>
      <c r="BO2" s="1817">
        <v>6</v>
      </c>
      <c r="CD2" s="166"/>
      <c r="CE2" s="166"/>
    </row>
    <row r="3" spans="1:83" s="50" customFormat="1" ht="15.75" thickBot="1">
      <c r="A3" s="3467"/>
      <c r="B3" s="3468"/>
      <c r="C3" s="3439"/>
      <c r="D3" s="3440"/>
      <c r="E3" s="3440"/>
      <c r="F3" s="3440"/>
      <c r="G3" s="3440"/>
      <c r="H3" s="3440"/>
      <c r="I3" s="3440"/>
      <c r="J3" s="3440"/>
      <c r="K3" s="3440"/>
      <c r="L3" s="3440"/>
      <c r="M3" s="3440"/>
      <c r="N3" s="3440"/>
      <c r="O3" s="3440"/>
      <c r="P3" s="3440"/>
      <c r="Q3" s="3440"/>
      <c r="R3" s="3440"/>
      <c r="S3" s="3440"/>
      <c r="T3" s="3440"/>
      <c r="U3" s="3440"/>
      <c r="V3" s="3440"/>
      <c r="W3" s="3440"/>
      <c r="X3" s="3440"/>
      <c r="Y3" s="3440"/>
      <c r="Z3" s="3440"/>
      <c r="AA3" s="3440"/>
      <c r="AB3" s="3440"/>
      <c r="AC3" s="3440"/>
      <c r="AD3" s="3440"/>
      <c r="AE3" s="3440"/>
      <c r="AF3" s="3440"/>
      <c r="AG3" s="3440"/>
      <c r="AH3" s="3440"/>
      <c r="AI3" s="3440"/>
      <c r="AJ3" s="3440"/>
      <c r="AK3" s="3440"/>
      <c r="AL3" s="3440"/>
      <c r="AM3" s="3440"/>
      <c r="AN3" s="3440"/>
      <c r="AO3" s="3440"/>
      <c r="AP3" s="3440"/>
      <c r="AQ3" s="3440"/>
      <c r="AR3" s="3440"/>
      <c r="AS3" s="3440"/>
      <c r="AT3" s="3440"/>
      <c r="AU3" s="3440"/>
      <c r="AV3" s="3440"/>
      <c r="AW3" s="3440"/>
      <c r="AX3" s="3440"/>
      <c r="AY3" s="3440"/>
      <c r="AZ3" s="3440"/>
      <c r="BA3" s="3440"/>
      <c r="BB3" s="3440"/>
      <c r="BC3" s="3440"/>
      <c r="BD3" s="3440"/>
      <c r="BE3" s="3440"/>
      <c r="BF3" s="3440"/>
      <c r="BG3" s="3440"/>
      <c r="BH3" s="3440"/>
      <c r="BI3" s="3440"/>
      <c r="BJ3" s="3440"/>
      <c r="BK3" s="3440"/>
      <c r="BL3" s="3440"/>
      <c r="BM3" s="2914"/>
      <c r="BN3" s="2831" t="s">
        <v>4</v>
      </c>
      <c r="BO3" s="1820">
        <v>44103</v>
      </c>
      <c r="CD3" s="166"/>
      <c r="CE3" s="166"/>
    </row>
    <row r="4" spans="1:83" ht="23.25">
      <c r="A4" s="3469"/>
      <c r="B4" s="3470"/>
      <c r="C4" s="3470"/>
      <c r="D4" s="3470"/>
      <c r="E4" s="3470"/>
      <c r="F4" s="3470"/>
      <c r="G4" s="3470"/>
      <c r="H4" s="3470"/>
      <c r="I4" s="3470"/>
      <c r="J4" s="3470"/>
      <c r="K4" s="3470"/>
      <c r="L4" s="3470"/>
      <c r="M4" s="3470"/>
      <c r="N4" s="3470"/>
      <c r="O4" s="3470"/>
      <c r="P4" s="3470"/>
      <c r="Q4" s="3470"/>
      <c r="R4" s="3470"/>
      <c r="S4" s="3470"/>
      <c r="T4" s="3470"/>
      <c r="U4" s="3470"/>
      <c r="V4" s="3470"/>
      <c r="W4" s="3470"/>
      <c r="X4" s="3470"/>
      <c r="Y4" s="3470"/>
      <c r="Z4" s="3470"/>
      <c r="AA4" s="3470"/>
      <c r="AB4" s="3470"/>
      <c r="AC4" s="3470"/>
      <c r="AD4" s="3470"/>
      <c r="AE4" s="3470"/>
      <c r="AF4" s="3470"/>
      <c r="AG4" s="3470"/>
      <c r="AH4" s="3470"/>
      <c r="AI4" s="3470"/>
      <c r="AJ4" s="3470"/>
      <c r="AK4" s="3470"/>
      <c r="AL4" s="3470"/>
      <c r="AM4" s="3470"/>
      <c r="AN4" s="3470"/>
      <c r="AO4" s="3470"/>
      <c r="AP4" s="3470"/>
      <c r="AQ4" s="3470"/>
      <c r="AR4" s="3470"/>
      <c r="AS4" s="3470"/>
      <c r="AT4" s="3470"/>
      <c r="AU4" s="3470"/>
      <c r="AV4" s="3470"/>
      <c r="AW4" s="3470"/>
      <c r="AX4" s="3470"/>
      <c r="AY4" s="3470"/>
      <c r="AZ4" s="3470"/>
      <c r="BA4" s="3470"/>
      <c r="BB4" s="3470"/>
      <c r="BC4" s="3470"/>
      <c r="BD4" s="3470"/>
      <c r="BE4" s="3470"/>
      <c r="BF4" s="3470"/>
      <c r="BG4" s="3470"/>
      <c r="BH4" s="3470"/>
      <c r="BI4" s="3470"/>
      <c r="BJ4" s="3470"/>
      <c r="BK4" s="3470"/>
      <c r="BL4" s="3470"/>
      <c r="BM4" s="3470"/>
      <c r="BN4" s="3470"/>
      <c r="BO4" s="3470"/>
      <c r="BP4" s="3470"/>
      <c r="BQ4" s="3470"/>
      <c r="BR4" s="3470"/>
      <c r="BS4" s="3470"/>
      <c r="BT4" s="3470"/>
      <c r="BU4" s="3470"/>
      <c r="BV4" s="3470"/>
      <c r="BW4" s="3470"/>
      <c r="BX4" s="3470"/>
      <c r="BY4" s="3470"/>
      <c r="BZ4" s="3470"/>
      <c r="CA4" s="3470"/>
      <c r="CB4" s="3470"/>
    </row>
    <row r="5" spans="1:83" ht="15.75">
      <c r="A5" s="3471" t="s">
        <v>5</v>
      </c>
      <c r="B5" s="3472"/>
      <c r="C5" s="3472"/>
      <c r="D5" s="3472"/>
      <c r="E5" s="3472"/>
      <c r="F5" s="3472"/>
      <c r="G5" s="3472"/>
      <c r="H5" s="3472"/>
      <c r="I5" s="3472"/>
      <c r="J5" s="3472"/>
      <c r="K5" s="3472"/>
      <c r="L5" s="3472"/>
      <c r="M5" s="3472"/>
      <c r="N5" s="3472"/>
      <c r="O5" s="3473"/>
      <c r="P5" s="3474" t="s">
        <v>6</v>
      </c>
      <c r="Q5" s="3475"/>
      <c r="R5" s="3475"/>
      <c r="S5" s="3475"/>
      <c r="T5" s="3475"/>
      <c r="U5" s="3476"/>
      <c r="V5" s="3477" t="s">
        <v>7</v>
      </c>
      <c r="W5" s="3478"/>
      <c r="X5" s="3478"/>
      <c r="Y5" s="3478"/>
      <c r="Z5" s="3479"/>
      <c r="AA5" s="2915"/>
      <c r="AB5" s="3480" t="s">
        <v>8</v>
      </c>
      <c r="AC5" s="3481"/>
      <c r="AD5" s="3481"/>
      <c r="AE5" s="3482"/>
      <c r="AF5" s="3483" t="s">
        <v>9</v>
      </c>
      <c r="AG5" s="3484"/>
      <c r="AH5" s="3484"/>
      <c r="AI5" s="3485"/>
      <c r="AJ5" s="3484"/>
      <c r="AK5" s="3484"/>
      <c r="AL5" s="3484"/>
      <c r="AM5" s="3484"/>
      <c r="AN5" s="3484"/>
      <c r="AO5" s="3484"/>
      <c r="AP5" s="3486"/>
      <c r="AQ5" s="3487" t="s">
        <v>6</v>
      </c>
      <c r="AR5" s="3488"/>
      <c r="AS5" s="3488"/>
      <c r="AT5" s="3488"/>
      <c r="AU5" s="3489"/>
      <c r="AV5" s="3490" t="s">
        <v>10</v>
      </c>
      <c r="AW5" s="3491"/>
      <c r="AX5" s="3491"/>
      <c r="AY5" s="3491"/>
      <c r="AZ5" s="3491"/>
      <c r="BA5" s="3491"/>
      <c r="BB5" s="3492"/>
      <c r="BC5" s="3493" t="s">
        <v>11</v>
      </c>
      <c r="BD5" s="3494"/>
      <c r="BE5" s="3495" t="s">
        <v>12</v>
      </c>
      <c r="BF5" s="3496"/>
      <c r="BG5" s="3496"/>
      <c r="BH5" s="3496"/>
      <c r="BI5" s="3497"/>
      <c r="BJ5" s="3498" t="s">
        <v>13</v>
      </c>
      <c r="BK5" s="3499"/>
      <c r="BL5" s="3499"/>
      <c r="BM5" s="3499"/>
      <c r="BN5" s="3499"/>
      <c r="BO5" s="3499"/>
      <c r="BP5" s="3499"/>
      <c r="BQ5" s="3499"/>
      <c r="BR5" s="3500"/>
      <c r="BS5" s="3502" t="s">
        <v>14</v>
      </c>
      <c r="BT5" s="3503"/>
      <c r="BU5" s="3503"/>
      <c r="BV5" s="3503"/>
      <c r="BW5" s="3503"/>
      <c r="BX5" s="3503"/>
      <c r="BY5" s="3503"/>
      <c r="BZ5" s="3503"/>
      <c r="CA5" s="3504"/>
      <c r="CB5" s="3505" t="s">
        <v>15</v>
      </c>
      <c r="CD5" s="3501" t="s">
        <v>6754</v>
      </c>
      <c r="CE5" s="3501" t="s">
        <v>7509</v>
      </c>
    </row>
    <row r="6" spans="1:83" ht="75">
      <c r="A6" s="2910" t="s">
        <v>16</v>
      </c>
      <c r="B6" s="2911" t="s">
        <v>17</v>
      </c>
      <c r="C6" s="12" t="s">
        <v>1126</v>
      </c>
      <c r="D6" s="2916" t="s">
        <v>18</v>
      </c>
      <c r="E6" s="2911" t="s">
        <v>20</v>
      </c>
      <c r="F6" s="2917" t="s">
        <v>21</v>
      </c>
      <c r="G6" s="2917" t="s">
        <v>1127</v>
      </c>
      <c r="H6" s="2911" t="s">
        <v>22</v>
      </c>
      <c r="I6" s="2917" t="s">
        <v>1128</v>
      </c>
      <c r="J6" s="2917" t="s">
        <v>1129</v>
      </c>
      <c r="K6" s="2911" t="s">
        <v>23</v>
      </c>
      <c r="L6" s="2911" t="s">
        <v>24</v>
      </c>
      <c r="M6" s="2911" t="s">
        <v>25</v>
      </c>
      <c r="N6" s="2911" t="s">
        <v>26</v>
      </c>
      <c r="O6" s="2911" t="s">
        <v>27</v>
      </c>
      <c r="P6" s="2918" t="s">
        <v>28</v>
      </c>
      <c r="Q6" s="2918" t="s">
        <v>29</v>
      </c>
      <c r="R6" s="2918" t="s">
        <v>30</v>
      </c>
      <c r="S6" s="2919" t="s">
        <v>1130</v>
      </c>
      <c r="T6" s="2918" t="s">
        <v>31</v>
      </c>
      <c r="U6" s="2918" t="s">
        <v>32</v>
      </c>
      <c r="V6" s="2920" t="s">
        <v>1131</v>
      </c>
      <c r="W6" s="2921" t="s">
        <v>1132</v>
      </c>
      <c r="X6" s="2921" t="s">
        <v>1133</v>
      </c>
      <c r="Y6" s="2921" t="s">
        <v>33</v>
      </c>
      <c r="Z6" s="2922" t="s">
        <v>34</v>
      </c>
      <c r="AA6" s="2923" t="s">
        <v>1134</v>
      </c>
      <c r="AB6" s="2924" t="s">
        <v>35</v>
      </c>
      <c r="AC6" s="2925" t="s">
        <v>36</v>
      </c>
      <c r="AD6" s="2924" t="s">
        <v>1135</v>
      </c>
      <c r="AE6" s="2925" t="s">
        <v>30</v>
      </c>
      <c r="AF6" s="2923" t="s">
        <v>37</v>
      </c>
      <c r="AG6" s="2923" t="s">
        <v>38</v>
      </c>
      <c r="AH6" s="2923" t="s">
        <v>39</v>
      </c>
      <c r="AI6" s="2926" t="s">
        <v>1136</v>
      </c>
      <c r="AJ6" s="2927" t="s">
        <v>1137</v>
      </c>
      <c r="AK6" s="2927" t="s">
        <v>1138</v>
      </c>
      <c r="AL6" s="2927" t="s">
        <v>1139</v>
      </c>
      <c r="AM6" s="2928" t="s">
        <v>40</v>
      </c>
      <c r="AN6" s="2928" t="s">
        <v>41</v>
      </c>
      <c r="AO6" s="2928" t="s">
        <v>42</v>
      </c>
      <c r="AP6" s="2923" t="s">
        <v>43</v>
      </c>
      <c r="AQ6" s="2929" t="s">
        <v>44</v>
      </c>
      <c r="AR6" s="2919" t="s">
        <v>45</v>
      </c>
      <c r="AS6" s="2919" t="s">
        <v>30</v>
      </c>
      <c r="AT6" s="2919" t="s">
        <v>31</v>
      </c>
      <c r="AU6" s="2919" t="s">
        <v>32</v>
      </c>
      <c r="AV6" s="2930" t="s">
        <v>46</v>
      </c>
      <c r="AW6" s="2931" t="s">
        <v>47</v>
      </c>
      <c r="AX6" s="2931" t="s">
        <v>30</v>
      </c>
      <c r="AY6" s="2931" t="s">
        <v>48</v>
      </c>
      <c r="AZ6" s="2931" t="s">
        <v>49</v>
      </c>
      <c r="BA6" s="2931" t="s">
        <v>50</v>
      </c>
      <c r="BB6" s="2931" t="s">
        <v>51</v>
      </c>
      <c r="BC6" s="2932" t="s">
        <v>52</v>
      </c>
      <c r="BD6" s="2932" t="s">
        <v>53</v>
      </c>
      <c r="BE6" s="2933" t="s">
        <v>46</v>
      </c>
      <c r="BF6" s="2934" t="s">
        <v>47</v>
      </c>
      <c r="BG6" s="2934" t="s">
        <v>30</v>
      </c>
      <c r="BH6" s="2934" t="s">
        <v>54</v>
      </c>
      <c r="BI6" s="2934" t="s">
        <v>50</v>
      </c>
      <c r="BJ6" s="2935" t="s">
        <v>52</v>
      </c>
      <c r="BK6" s="2935" t="s">
        <v>53</v>
      </c>
      <c r="BL6" s="2936" t="s">
        <v>55</v>
      </c>
      <c r="BM6" s="2935" t="s">
        <v>56</v>
      </c>
      <c r="BN6" s="2935" t="s">
        <v>57</v>
      </c>
      <c r="BO6" s="2937" t="s">
        <v>46</v>
      </c>
      <c r="BP6" s="2918" t="s">
        <v>58</v>
      </c>
      <c r="BQ6" s="2918" t="s">
        <v>59</v>
      </c>
      <c r="BR6" s="2918" t="s">
        <v>60</v>
      </c>
      <c r="BS6" s="2938" t="s">
        <v>61</v>
      </c>
      <c r="BT6" s="2938" t="s">
        <v>53</v>
      </c>
      <c r="BU6" s="2938" t="s">
        <v>62</v>
      </c>
      <c r="BV6" s="2938" t="s">
        <v>63</v>
      </c>
      <c r="BW6" s="2938" t="s">
        <v>38</v>
      </c>
      <c r="BX6" s="2939" t="s">
        <v>46</v>
      </c>
      <c r="BY6" s="2939" t="s">
        <v>47</v>
      </c>
      <c r="BZ6" s="2939" t="s">
        <v>30</v>
      </c>
      <c r="CA6" s="2939" t="s">
        <v>60</v>
      </c>
      <c r="CB6" s="3506"/>
      <c r="CC6" s="2940" t="s">
        <v>1140</v>
      </c>
      <c r="CD6" s="3501"/>
      <c r="CE6" s="3501"/>
    </row>
    <row r="7" spans="1:83" s="2836" customFormat="1" ht="75">
      <c r="A7" s="2762" t="s">
        <v>11173</v>
      </c>
      <c r="B7" s="2763" t="s">
        <v>11174</v>
      </c>
      <c r="C7" s="77" t="s">
        <v>1141</v>
      </c>
      <c r="D7" s="2941" t="s">
        <v>1142</v>
      </c>
      <c r="E7" s="2763" t="s">
        <v>1143</v>
      </c>
      <c r="F7" s="2766">
        <v>6747155</v>
      </c>
      <c r="G7" s="2832" t="s">
        <v>1144</v>
      </c>
      <c r="H7" s="2770" t="s">
        <v>108</v>
      </c>
      <c r="I7" s="2833">
        <v>3125239853</v>
      </c>
      <c r="J7" s="2834" t="s">
        <v>1145</v>
      </c>
      <c r="K7" s="2767" t="s">
        <v>323</v>
      </c>
      <c r="L7" s="2767" t="s">
        <v>69</v>
      </c>
      <c r="M7" s="2767" t="s">
        <v>70</v>
      </c>
      <c r="N7" s="2767" t="s">
        <v>1146</v>
      </c>
      <c r="O7" s="2767" t="s">
        <v>72</v>
      </c>
      <c r="P7" s="2767" t="s">
        <v>1147</v>
      </c>
      <c r="Q7" s="2767">
        <v>44517</v>
      </c>
      <c r="R7" s="2767" t="s">
        <v>1148</v>
      </c>
      <c r="S7" s="2767">
        <v>15</v>
      </c>
      <c r="T7" s="2767" t="s">
        <v>1149</v>
      </c>
      <c r="U7" s="2767">
        <v>44559</v>
      </c>
      <c r="V7" s="2768">
        <v>2238</v>
      </c>
      <c r="W7" s="2769">
        <v>547560</v>
      </c>
      <c r="X7" s="2769">
        <v>114001</v>
      </c>
      <c r="Y7" s="2769">
        <v>114001</v>
      </c>
      <c r="Z7" s="2770">
        <v>44559</v>
      </c>
      <c r="AA7" s="2767"/>
      <c r="AB7" s="2771" t="s">
        <v>1150</v>
      </c>
      <c r="AC7" s="2767" t="s">
        <v>1151</v>
      </c>
      <c r="AD7" s="2771"/>
      <c r="AE7" s="2767" t="s">
        <v>1152</v>
      </c>
      <c r="AF7" s="2767">
        <v>44607</v>
      </c>
      <c r="AG7" s="2767" t="s">
        <v>807</v>
      </c>
      <c r="AH7" s="2767">
        <v>44655</v>
      </c>
      <c r="AI7" s="2771" t="s">
        <v>1153</v>
      </c>
      <c r="AJ7" s="2767"/>
      <c r="AK7" s="2767"/>
      <c r="AL7" s="2767"/>
      <c r="AM7" s="2771">
        <v>2.4279999999999999</v>
      </c>
      <c r="AN7" s="2771">
        <v>1.7</v>
      </c>
      <c r="AO7" s="2771">
        <v>0.93100000000000005</v>
      </c>
      <c r="AP7" s="2763" t="s">
        <v>1154</v>
      </c>
      <c r="AQ7" s="2771">
        <v>520</v>
      </c>
      <c r="AR7" s="2767">
        <v>44659</v>
      </c>
      <c r="AS7" s="2767" t="s">
        <v>176</v>
      </c>
      <c r="AT7" s="2767"/>
      <c r="AU7" s="2767"/>
      <c r="AV7" s="2771">
        <v>551</v>
      </c>
      <c r="AW7" s="2767" t="s">
        <v>1155</v>
      </c>
      <c r="AX7" s="2767" t="s">
        <v>176</v>
      </c>
      <c r="AY7" s="2767" t="s">
        <v>1156</v>
      </c>
      <c r="AZ7" s="2767"/>
      <c r="BA7" s="2767">
        <v>44804</v>
      </c>
      <c r="BB7" s="2767">
        <v>44819</v>
      </c>
      <c r="BC7" s="2767"/>
      <c r="BD7" s="2767"/>
      <c r="BE7" s="2767"/>
      <c r="BF7" s="2767"/>
      <c r="BG7" s="2767"/>
      <c r="BH7" s="2767"/>
      <c r="BI7" s="2767"/>
      <c r="BJ7" s="2767"/>
      <c r="BK7" s="2767"/>
      <c r="BL7" s="2771"/>
      <c r="BM7" s="2767"/>
      <c r="BN7" s="2767"/>
      <c r="BO7" s="2771"/>
      <c r="BP7" s="2767"/>
      <c r="BQ7" s="2767"/>
      <c r="BR7" s="2767"/>
      <c r="BS7" s="2770"/>
      <c r="BT7" s="2770" t="s">
        <v>1153</v>
      </c>
      <c r="BU7" s="2770" t="s">
        <v>1153</v>
      </c>
      <c r="BV7" s="2770" t="s">
        <v>1153</v>
      </c>
      <c r="BW7" s="2770" t="s">
        <v>1153</v>
      </c>
      <c r="BX7" s="2770" t="s">
        <v>1153</v>
      </c>
      <c r="BY7" s="2770" t="s">
        <v>1153</v>
      </c>
      <c r="BZ7" s="2770" t="s">
        <v>1153</v>
      </c>
      <c r="CA7" s="2770" t="s">
        <v>1153</v>
      </c>
      <c r="CB7" s="2763" t="s">
        <v>12730</v>
      </c>
      <c r="CC7" s="2835"/>
      <c r="CD7" s="2770" t="s">
        <v>12318</v>
      </c>
      <c r="CE7" s="2770">
        <v>46244</v>
      </c>
    </row>
    <row r="8" spans="1:83" s="1256" customFormat="1" ht="90">
      <c r="A8" s="1258" t="s">
        <v>1157</v>
      </c>
      <c r="B8" s="1258" t="s">
        <v>1158</v>
      </c>
      <c r="C8" s="81" t="s">
        <v>1159</v>
      </c>
      <c r="D8" s="1255" t="s">
        <v>1160</v>
      </c>
      <c r="E8" s="1258" t="s">
        <v>1161</v>
      </c>
      <c r="F8" s="2772">
        <v>19050951</v>
      </c>
      <c r="G8" s="2773"/>
      <c r="H8" s="2774" t="s">
        <v>182</v>
      </c>
      <c r="I8" s="2774"/>
      <c r="J8" s="2774"/>
      <c r="K8" s="2774" t="s">
        <v>1162</v>
      </c>
      <c r="L8" s="2774" t="s">
        <v>69</v>
      </c>
      <c r="M8" s="2774" t="s">
        <v>90</v>
      </c>
      <c r="N8" s="2774" t="s">
        <v>1163</v>
      </c>
      <c r="O8" s="2774" t="s">
        <v>894</v>
      </c>
      <c r="P8" s="2774" t="s">
        <v>1164</v>
      </c>
      <c r="Q8" s="2774">
        <v>44473</v>
      </c>
      <c r="R8" s="2774" t="s">
        <v>1001</v>
      </c>
      <c r="S8" s="2774">
        <v>22</v>
      </c>
      <c r="T8" s="2774" t="s">
        <v>1165</v>
      </c>
      <c r="U8" s="2774">
        <v>44560</v>
      </c>
      <c r="V8" s="2775">
        <v>2085</v>
      </c>
      <c r="W8" s="2776">
        <v>438048</v>
      </c>
      <c r="X8" s="2776">
        <v>114001</v>
      </c>
      <c r="Y8" s="2776">
        <v>114001</v>
      </c>
      <c r="Z8" s="2774">
        <v>44560</v>
      </c>
      <c r="AA8" s="2774"/>
      <c r="AB8" s="2772" t="s">
        <v>1166</v>
      </c>
      <c r="AC8" s="2774" t="s">
        <v>1167</v>
      </c>
      <c r="AD8" s="2772" t="s">
        <v>1168</v>
      </c>
      <c r="AE8" s="2774" t="s">
        <v>1152</v>
      </c>
      <c r="AF8" s="2774">
        <v>44608</v>
      </c>
      <c r="AG8" s="2774" t="s">
        <v>1169</v>
      </c>
      <c r="AH8" s="2774">
        <v>44655</v>
      </c>
      <c r="AI8" s="2772">
        <f>'[1]CONTROL TIEMPOS 2022'!G25</f>
        <v>68</v>
      </c>
      <c r="AJ8" s="2774"/>
      <c r="AK8" s="2774"/>
      <c r="AL8" s="2774"/>
      <c r="AM8" s="2773" t="s">
        <v>1170</v>
      </c>
      <c r="AN8" s="2773" t="s">
        <v>1170</v>
      </c>
      <c r="AO8" s="2773" t="s">
        <v>1170</v>
      </c>
      <c r="AP8" s="2777" t="s">
        <v>1170</v>
      </c>
      <c r="AQ8" s="2773" t="s">
        <v>1171</v>
      </c>
      <c r="AR8" s="2777" t="s">
        <v>1172</v>
      </c>
      <c r="AS8" s="2774" t="s">
        <v>176</v>
      </c>
      <c r="AT8" s="2774"/>
      <c r="AU8" s="2774"/>
      <c r="AV8" s="136">
        <v>1429</v>
      </c>
      <c r="AW8" s="1255">
        <v>44916</v>
      </c>
      <c r="AX8" s="1255" t="s">
        <v>176</v>
      </c>
      <c r="AY8" s="1255"/>
      <c r="AZ8" s="1258" t="s">
        <v>1173</v>
      </c>
      <c r="BA8" s="1255">
        <v>44972</v>
      </c>
      <c r="BB8" s="1255"/>
      <c r="BC8" s="1255"/>
      <c r="BD8" s="1255"/>
      <c r="BE8" s="1255"/>
      <c r="BF8" s="1255"/>
      <c r="BG8" s="1255"/>
      <c r="BH8" s="1255"/>
      <c r="BI8" s="1255"/>
      <c r="BJ8" s="1255"/>
      <c r="BK8" s="1255"/>
      <c r="BL8" s="136"/>
      <c r="BM8" s="1255"/>
      <c r="BN8" s="1255"/>
      <c r="BO8" s="136"/>
      <c r="BP8" s="1255"/>
      <c r="BQ8" s="1255"/>
      <c r="BR8" s="1255"/>
      <c r="BS8" s="1255"/>
      <c r="BT8" s="1255"/>
      <c r="BU8" s="1255"/>
      <c r="BV8" s="1255"/>
      <c r="BW8" s="1255"/>
      <c r="BX8" s="1255"/>
      <c r="BY8" s="1255"/>
      <c r="BZ8" s="1255"/>
      <c r="CA8" s="1255"/>
      <c r="CB8" s="1258" t="s">
        <v>12732</v>
      </c>
      <c r="CC8" s="1254">
        <f>'[1]CONTROL TIEMPOS 2022'!G23</f>
        <v>174</v>
      </c>
      <c r="CD8" s="1255" t="s">
        <v>12318</v>
      </c>
      <c r="CE8" s="1255">
        <v>46244</v>
      </c>
    </row>
    <row r="9" spans="1:83" s="107" customFormat="1" ht="105">
      <c r="A9" s="1257" t="s">
        <v>1174</v>
      </c>
      <c r="B9" s="1257" t="s">
        <v>1175</v>
      </c>
      <c r="C9" s="83" t="s">
        <v>1176</v>
      </c>
      <c r="D9" s="134" t="s">
        <v>1177</v>
      </c>
      <c r="E9" s="1257" t="s">
        <v>1178</v>
      </c>
      <c r="F9" s="114">
        <v>4089941</v>
      </c>
      <c r="G9" s="459" t="s">
        <v>1179</v>
      </c>
      <c r="H9" s="134" t="s">
        <v>88</v>
      </c>
      <c r="I9" s="1259">
        <v>3107719988</v>
      </c>
      <c r="J9" s="128" t="s">
        <v>1180</v>
      </c>
      <c r="K9" s="134" t="s">
        <v>206</v>
      </c>
      <c r="L9" s="134" t="s">
        <v>69</v>
      </c>
      <c r="M9" s="134" t="s">
        <v>70</v>
      </c>
      <c r="N9" s="134" t="s">
        <v>100</v>
      </c>
      <c r="O9" s="134" t="s">
        <v>1181</v>
      </c>
      <c r="P9" s="134" t="s">
        <v>1182</v>
      </c>
      <c r="Q9" s="134">
        <v>44544</v>
      </c>
      <c r="R9" s="134" t="s">
        <v>1148</v>
      </c>
      <c r="S9" s="134">
        <v>17</v>
      </c>
      <c r="T9" s="134" t="s">
        <v>1183</v>
      </c>
      <c r="U9" s="134">
        <v>44575</v>
      </c>
      <c r="V9" s="2778">
        <v>2196</v>
      </c>
      <c r="W9" s="2779">
        <v>438048</v>
      </c>
      <c r="X9" s="2779">
        <v>114001</v>
      </c>
      <c r="Y9" s="2779">
        <v>114001</v>
      </c>
      <c r="Z9" s="134">
        <v>44503</v>
      </c>
      <c r="AA9" s="134"/>
      <c r="AB9" s="459" t="s">
        <v>4658</v>
      </c>
      <c r="AC9" s="1257" t="s">
        <v>4659</v>
      </c>
      <c r="AD9" s="1259" t="s">
        <v>1168</v>
      </c>
      <c r="AE9" s="1257" t="s">
        <v>4660</v>
      </c>
      <c r="AF9" s="134">
        <v>44608</v>
      </c>
      <c r="AG9" s="134" t="s">
        <v>1169</v>
      </c>
      <c r="AH9" s="134">
        <v>44652</v>
      </c>
      <c r="AI9" s="1259" t="s">
        <v>1153</v>
      </c>
      <c r="AJ9" s="134"/>
      <c r="AK9" s="134"/>
      <c r="AL9" s="134"/>
      <c r="AM9" s="1259">
        <v>1.45</v>
      </c>
      <c r="AN9" s="1259">
        <v>1.02</v>
      </c>
      <c r="AO9" s="1259">
        <v>1.02</v>
      </c>
      <c r="AP9" s="134" t="s">
        <v>1185</v>
      </c>
      <c r="AQ9" s="1259"/>
      <c r="AR9" s="134"/>
      <c r="AS9" s="1257"/>
      <c r="AT9" s="134"/>
      <c r="AU9" s="134"/>
      <c r="AV9" s="1259">
        <v>554</v>
      </c>
      <c r="AW9" s="134" t="s">
        <v>1155</v>
      </c>
      <c r="AX9" s="134" t="s">
        <v>198</v>
      </c>
      <c r="AY9" s="134" t="s">
        <v>1156</v>
      </c>
      <c r="AZ9" s="134"/>
      <c r="BA9" s="134">
        <v>44733</v>
      </c>
      <c r="BB9" s="134"/>
      <c r="BC9" s="134"/>
      <c r="BD9" s="134"/>
      <c r="BE9" s="134"/>
      <c r="BF9" s="134"/>
      <c r="BG9" s="134"/>
      <c r="BH9" s="134"/>
      <c r="BI9" s="134"/>
      <c r="BJ9" s="134"/>
      <c r="BK9" s="134"/>
      <c r="BL9" s="1259">
        <v>3098</v>
      </c>
      <c r="BM9" s="134">
        <v>44914</v>
      </c>
      <c r="BN9" s="134" t="s">
        <v>176</v>
      </c>
      <c r="BO9" s="1259"/>
      <c r="BP9" s="134"/>
      <c r="BQ9" s="134"/>
      <c r="BR9" s="134"/>
      <c r="BS9" s="134"/>
      <c r="BT9" s="134"/>
      <c r="BU9" s="134"/>
      <c r="BV9" s="134"/>
      <c r="BW9" s="134"/>
      <c r="BX9" s="134"/>
      <c r="BY9" s="134"/>
      <c r="BZ9" s="134"/>
      <c r="CA9" s="134"/>
      <c r="CB9" s="1257" t="s">
        <v>12734</v>
      </c>
      <c r="CC9" s="114">
        <f>'[1]CONTROL TIEMPOS 2022'!K23</f>
        <v>121</v>
      </c>
      <c r="CD9" s="134" t="s">
        <v>12318</v>
      </c>
      <c r="CE9" s="134" t="s">
        <v>12733</v>
      </c>
    </row>
    <row r="10" spans="1:83" s="107" customFormat="1" ht="60" customHeight="1">
      <c r="A10" s="1257" t="s">
        <v>1186</v>
      </c>
      <c r="B10" s="1257" t="s">
        <v>1187</v>
      </c>
      <c r="C10" s="83" t="s">
        <v>1188</v>
      </c>
      <c r="D10" s="134" t="s">
        <v>1189</v>
      </c>
      <c r="E10" s="1257" t="s">
        <v>1190</v>
      </c>
      <c r="F10" s="114">
        <v>40026526</v>
      </c>
      <c r="G10" s="459" t="s">
        <v>1191</v>
      </c>
      <c r="H10" s="134" t="s">
        <v>140</v>
      </c>
      <c r="I10" s="1259">
        <v>3123064389</v>
      </c>
      <c r="J10" s="128" t="s">
        <v>1192</v>
      </c>
      <c r="K10" s="134" t="s">
        <v>1193</v>
      </c>
      <c r="L10" s="134" t="s">
        <v>69</v>
      </c>
      <c r="M10" s="134" t="s">
        <v>110</v>
      </c>
      <c r="N10" s="134" t="s">
        <v>1194</v>
      </c>
      <c r="O10" s="134" t="s">
        <v>112</v>
      </c>
      <c r="P10" s="1257" t="s">
        <v>1195</v>
      </c>
      <c r="Q10" s="1257" t="s">
        <v>1196</v>
      </c>
      <c r="R10" s="1257" t="s">
        <v>1197</v>
      </c>
      <c r="S10" s="134">
        <v>37</v>
      </c>
      <c r="T10" s="1257" t="s">
        <v>1198</v>
      </c>
      <c r="U10" s="1257" t="s">
        <v>1199</v>
      </c>
      <c r="V10" s="2778">
        <v>2058</v>
      </c>
      <c r="W10" s="2779">
        <v>438048</v>
      </c>
      <c r="X10" s="2779">
        <v>114001</v>
      </c>
      <c r="Y10" s="2779">
        <v>114001</v>
      </c>
      <c r="Z10" s="134">
        <v>44545</v>
      </c>
      <c r="AA10" s="134"/>
      <c r="AB10" s="1259" t="s">
        <v>1200</v>
      </c>
      <c r="AC10" s="134" t="s">
        <v>1201</v>
      </c>
      <c r="AD10" s="1259" t="s">
        <v>1168</v>
      </c>
      <c r="AE10" s="134" t="s">
        <v>1184</v>
      </c>
      <c r="AF10" s="134">
        <v>44607</v>
      </c>
      <c r="AG10" s="134" t="s">
        <v>879</v>
      </c>
      <c r="AH10" s="134" t="s">
        <v>1202</v>
      </c>
      <c r="AI10" s="1259" t="s">
        <v>1153</v>
      </c>
      <c r="AJ10" s="134"/>
      <c r="AK10" s="134"/>
      <c r="AL10" s="134"/>
      <c r="AM10" s="1259">
        <v>48.5</v>
      </c>
      <c r="AN10" s="1259">
        <v>28.52</v>
      </c>
      <c r="AO10" s="1259">
        <v>0.36</v>
      </c>
      <c r="AP10" s="134" t="s">
        <v>1203</v>
      </c>
      <c r="AQ10" s="459"/>
      <c r="AR10" s="134"/>
      <c r="AS10" s="134"/>
      <c r="AT10" s="1257"/>
      <c r="AU10" s="134"/>
      <c r="AV10" s="1259">
        <v>194</v>
      </c>
      <c r="AW10" s="134">
        <v>44650</v>
      </c>
      <c r="AX10" s="134" t="s">
        <v>513</v>
      </c>
      <c r="AY10" s="134" t="s">
        <v>1156</v>
      </c>
      <c r="AZ10" s="134"/>
      <c r="BA10" s="134">
        <v>44659</v>
      </c>
      <c r="BB10" s="134"/>
      <c r="BC10" s="134"/>
      <c r="BD10" s="134"/>
      <c r="BE10" s="134"/>
      <c r="BF10" s="134"/>
      <c r="BG10" s="134"/>
      <c r="BH10" s="134"/>
      <c r="BI10" s="134"/>
      <c r="BJ10" s="134" t="s">
        <v>1204</v>
      </c>
      <c r="BK10" s="134">
        <v>45073</v>
      </c>
      <c r="BL10" s="1259"/>
      <c r="BM10" s="134"/>
      <c r="BN10" s="134"/>
      <c r="BO10" s="1259">
        <v>590</v>
      </c>
      <c r="BP10" s="134">
        <v>44741</v>
      </c>
      <c r="BQ10" s="1257" t="s">
        <v>1205</v>
      </c>
      <c r="BR10" s="134" t="s">
        <v>1206</v>
      </c>
      <c r="BS10" s="134" t="s">
        <v>1207</v>
      </c>
      <c r="BT10" s="134">
        <v>44797</v>
      </c>
      <c r="BU10" s="134">
        <v>44828</v>
      </c>
      <c r="BV10" s="134">
        <v>45196</v>
      </c>
      <c r="BW10" s="134" t="s">
        <v>1208</v>
      </c>
      <c r="BX10" s="2780">
        <v>1054</v>
      </c>
      <c r="BY10" s="134">
        <v>44837</v>
      </c>
      <c r="BZ10" s="134" t="s">
        <v>1209</v>
      </c>
      <c r="CA10" s="134" t="s">
        <v>1206</v>
      </c>
      <c r="CB10" s="1257" t="s">
        <v>12331</v>
      </c>
      <c r="CC10" s="114">
        <f>'[1]CONTROL TIEMPOS 2022'!O23</f>
        <v>106</v>
      </c>
      <c r="CD10" s="134" t="s">
        <v>12318</v>
      </c>
      <c r="CE10" s="134">
        <v>46244</v>
      </c>
    </row>
    <row r="11" spans="1:83" s="107" customFormat="1" ht="60">
      <c r="A11" s="1257" t="s">
        <v>1210</v>
      </c>
      <c r="B11" s="1257" t="s">
        <v>1211</v>
      </c>
      <c r="C11" s="83" t="s">
        <v>1212</v>
      </c>
      <c r="D11" s="134" t="s">
        <v>1213</v>
      </c>
      <c r="E11" s="1257" t="s">
        <v>1214</v>
      </c>
      <c r="F11" s="2781" t="s">
        <v>1215</v>
      </c>
      <c r="G11" s="459" t="s">
        <v>1216</v>
      </c>
      <c r="H11" s="134" t="s">
        <v>1217</v>
      </c>
      <c r="I11" s="1259">
        <v>3222695706</v>
      </c>
      <c r="J11" s="128" t="s">
        <v>1218</v>
      </c>
      <c r="K11" s="134" t="s">
        <v>323</v>
      </c>
      <c r="L11" s="134" t="s">
        <v>69</v>
      </c>
      <c r="M11" s="134" t="s">
        <v>70</v>
      </c>
      <c r="N11" s="1257" t="s">
        <v>1219</v>
      </c>
      <c r="O11" s="134" t="s">
        <v>987</v>
      </c>
      <c r="P11" s="1257" t="s">
        <v>1220</v>
      </c>
      <c r="Q11" s="1257" t="s">
        <v>1221</v>
      </c>
      <c r="R11" s="1257" t="s">
        <v>1222</v>
      </c>
      <c r="S11" s="134"/>
      <c r="T11" s="134" t="s">
        <v>1223</v>
      </c>
      <c r="U11" s="134">
        <v>44617</v>
      </c>
      <c r="V11" s="2778">
        <v>2420</v>
      </c>
      <c r="W11" s="2779">
        <v>622425</v>
      </c>
      <c r="X11" s="2779">
        <v>168765</v>
      </c>
      <c r="Y11" s="2779">
        <v>168765</v>
      </c>
      <c r="Z11" s="134">
        <v>44609</v>
      </c>
      <c r="AA11" s="134"/>
      <c r="AB11" s="459" t="s">
        <v>1224</v>
      </c>
      <c r="AC11" s="134" t="s">
        <v>1225</v>
      </c>
      <c r="AD11" s="1259" t="s">
        <v>1168</v>
      </c>
      <c r="AE11" s="134" t="s">
        <v>1184</v>
      </c>
      <c r="AF11" s="134">
        <v>44648</v>
      </c>
      <c r="AG11" s="134" t="s">
        <v>214</v>
      </c>
      <c r="AH11" s="134" t="s">
        <v>1226</v>
      </c>
      <c r="AI11" s="1259" t="s">
        <v>1153</v>
      </c>
      <c r="AJ11" s="134"/>
      <c r="AK11" s="134"/>
      <c r="AL11" s="134"/>
      <c r="AM11" s="1259">
        <v>18.97</v>
      </c>
      <c r="AN11" s="1259">
        <v>9.9499999999999993</v>
      </c>
      <c r="AO11" s="1259">
        <v>0.19</v>
      </c>
      <c r="AP11" s="1257" t="s">
        <v>1227</v>
      </c>
      <c r="AQ11" s="1259"/>
      <c r="AR11" s="134"/>
      <c r="AS11" s="134"/>
      <c r="AT11" s="134"/>
      <c r="AU11" s="134"/>
      <c r="AV11" s="1259">
        <v>441</v>
      </c>
      <c r="AW11" s="134" t="s">
        <v>1228</v>
      </c>
      <c r="AX11" s="134" t="s">
        <v>176</v>
      </c>
      <c r="AY11" s="134" t="s">
        <v>1156</v>
      </c>
      <c r="AZ11" s="134"/>
      <c r="BA11" s="134">
        <v>44705</v>
      </c>
      <c r="BB11" s="134"/>
      <c r="BC11" s="134"/>
      <c r="BD11" s="134"/>
      <c r="BE11" s="134"/>
      <c r="BF11" s="134"/>
      <c r="BG11" s="134"/>
      <c r="BH11" s="134"/>
      <c r="BI11" s="134"/>
      <c r="BJ11" s="134"/>
      <c r="BK11" s="134"/>
      <c r="BL11" s="1259">
        <v>3104</v>
      </c>
      <c r="BM11" s="134">
        <v>44914</v>
      </c>
      <c r="BN11" s="134" t="s">
        <v>176</v>
      </c>
      <c r="BO11" s="1259" t="s">
        <v>4781</v>
      </c>
      <c r="BP11" s="134">
        <v>45462</v>
      </c>
      <c r="BQ11" s="134" t="s">
        <v>4644</v>
      </c>
      <c r="BR11" s="134" t="s">
        <v>1206</v>
      </c>
      <c r="BS11" s="134"/>
      <c r="BT11" s="134"/>
      <c r="BU11" s="134"/>
      <c r="BV11" s="134"/>
      <c r="BW11" s="134"/>
      <c r="BX11" s="134"/>
      <c r="BY11" s="134"/>
      <c r="BZ11" s="134"/>
      <c r="CA11" s="134"/>
      <c r="CB11" s="1257" t="s">
        <v>12330</v>
      </c>
      <c r="CC11" s="114">
        <f>'[1]CONTROL TIEMPOS 2022'!S23</f>
        <v>83</v>
      </c>
      <c r="CD11" s="134" t="s">
        <v>12318</v>
      </c>
      <c r="CE11" s="134">
        <v>46170</v>
      </c>
    </row>
    <row r="12" spans="1:83" s="107" customFormat="1" ht="45">
      <c r="A12" s="1257" t="s">
        <v>1229</v>
      </c>
      <c r="B12" s="1257" t="s">
        <v>1230</v>
      </c>
      <c r="C12" s="83" t="s">
        <v>1231</v>
      </c>
      <c r="D12" s="134" t="s">
        <v>1232</v>
      </c>
      <c r="E12" s="1257" t="s">
        <v>1233</v>
      </c>
      <c r="F12" s="114">
        <v>23824213</v>
      </c>
      <c r="G12" s="459" t="s">
        <v>1234</v>
      </c>
      <c r="H12" s="134" t="s">
        <v>1235</v>
      </c>
      <c r="I12" s="1259">
        <v>3143624994</v>
      </c>
      <c r="J12" s="128" t="s">
        <v>1236</v>
      </c>
      <c r="K12" s="134" t="s">
        <v>1237</v>
      </c>
      <c r="L12" s="134" t="s">
        <v>69</v>
      </c>
      <c r="M12" s="134" t="s">
        <v>90</v>
      </c>
      <c r="N12" s="134" t="s">
        <v>1238</v>
      </c>
      <c r="O12" s="134" t="s">
        <v>1239</v>
      </c>
      <c r="P12" s="1257" t="s">
        <v>1240</v>
      </c>
      <c r="Q12" s="1257" t="s">
        <v>1241</v>
      </c>
      <c r="R12" s="1257" t="s">
        <v>1242</v>
      </c>
      <c r="S12" s="134">
        <v>19</v>
      </c>
      <c r="T12" s="1257" t="s">
        <v>1243</v>
      </c>
      <c r="U12" s="1257" t="s">
        <v>1244</v>
      </c>
      <c r="V12" s="2778">
        <v>2233</v>
      </c>
      <c r="W12" s="2779">
        <v>438048</v>
      </c>
      <c r="X12" s="2779">
        <v>438048</v>
      </c>
      <c r="Y12" s="2779">
        <v>438048</v>
      </c>
      <c r="Z12" s="134">
        <v>44546</v>
      </c>
      <c r="AA12" s="134"/>
      <c r="AB12" s="1259" t="s">
        <v>1245</v>
      </c>
      <c r="AC12" s="134" t="s">
        <v>1246</v>
      </c>
      <c r="AD12" s="1259" t="s">
        <v>1168</v>
      </c>
      <c r="AE12" s="134" t="s">
        <v>1184</v>
      </c>
      <c r="AF12" s="134">
        <v>44617</v>
      </c>
      <c r="AG12" s="134" t="s">
        <v>807</v>
      </c>
      <c r="AH12" s="134">
        <v>44704</v>
      </c>
      <c r="AI12" s="1259" t="s">
        <v>1153</v>
      </c>
      <c r="AJ12" s="134"/>
      <c r="AK12" s="134"/>
      <c r="AL12" s="134"/>
      <c r="AM12" s="1259">
        <v>0.53</v>
      </c>
      <c r="AN12" s="1259">
        <v>0.45</v>
      </c>
      <c r="AO12" s="1259">
        <v>0.45</v>
      </c>
      <c r="AP12" s="1257" t="s">
        <v>1247</v>
      </c>
      <c r="AQ12" s="1259">
        <v>844</v>
      </c>
      <c r="AR12" s="134" t="s">
        <v>1248</v>
      </c>
      <c r="AS12" s="134" t="s">
        <v>1249</v>
      </c>
      <c r="AT12" s="134" t="s">
        <v>1153</v>
      </c>
      <c r="AU12" s="134" t="s">
        <v>1153</v>
      </c>
      <c r="AV12" s="459" t="s">
        <v>6893</v>
      </c>
      <c r="AW12" s="1257" t="s">
        <v>6892</v>
      </c>
      <c r="AX12" s="1257" t="s">
        <v>6894</v>
      </c>
      <c r="AY12" s="134" t="s">
        <v>1156</v>
      </c>
      <c r="AZ12" s="134"/>
      <c r="BA12" s="134">
        <v>44777</v>
      </c>
      <c r="BB12" s="134">
        <v>44795</v>
      </c>
      <c r="BC12" s="134" t="s">
        <v>1153</v>
      </c>
      <c r="BD12" s="134" t="s">
        <v>1153</v>
      </c>
      <c r="BE12" s="134" t="s">
        <v>1153</v>
      </c>
      <c r="BF12" s="134" t="s">
        <v>1153</v>
      </c>
      <c r="BG12" s="134" t="s">
        <v>1153</v>
      </c>
      <c r="BH12" s="134" t="s">
        <v>1153</v>
      </c>
      <c r="BI12" s="134" t="s">
        <v>1153</v>
      </c>
      <c r="BJ12" s="134" t="s">
        <v>1153</v>
      </c>
      <c r="BK12" s="134" t="s">
        <v>10956</v>
      </c>
      <c r="BL12" s="1259" t="s">
        <v>1153</v>
      </c>
      <c r="BM12" s="134" t="s">
        <v>1153</v>
      </c>
      <c r="BN12" s="134" t="s">
        <v>1153</v>
      </c>
      <c r="BO12" s="1259">
        <v>1194</v>
      </c>
      <c r="BP12" s="134">
        <v>45965</v>
      </c>
      <c r="BQ12" s="134" t="s">
        <v>1986</v>
      </c>
      <c r="BR12" s="134" t="s">
        <v>1206</v>
      </c>
      <c r="BS12" s="134" t="s">
        <v>1153</v>
      </c>
      <c r="BT12" s="134" t="s">
        <v>1153</v>
      </c>
      <c r="BU12" s="134" t="s">
        <v>1153</v>
      </c>
      <c r="BV12" s="134" t="s">
        <v>1153</v>
      </c>
      <c r="BW12" s="134" t="s">
        <v>1153</v>
      </c>
      <c r="BX12" s="134" t="s">
        <v>1153</v>
      </c>
      <c r="BY12" s="134" t="s">
        <v>1153</v>
      </c>
      <c r="BZ12" s="134" t="s">
        <v>1153</v>
      </c>
      <c r="CA12" s="134" t="s">
        <v>1153</v>
      </c>
      <c r="CB12" s="134" t="s">
        <v>7793</v>
      </c>
      <c r="CC12" s="114">
        <f>'[1]CONTROL TIEMPOS 2022'!W23</f>
        <v>143</v>
      </c>
      <c r="CD12" s="134" t="s">
        <v>1986</v>
      </c>
      <c r="CE12" s="134">
        <v>45968</v>
      </c>
    </row>
    <row r="13" spans="1:83" s="107" customFormat="1" ht="120">
      <c r="A13" s="1257" t="s">
        <v>2145</v>
      </c>
      <c r="B13" s="1257">
        <v>44593</v>
      </c>
      <c r="C13" s="83" t="s">
        <v>1250</v>
      </c>
      <c r="D13" s="134" t="s">
        <v>1251</v>
      </c>
      <c r="E13" s="1257" t="s">
        <v>1252</v>
      </c>
      <c r="F13" s="114">
        <v>23301138</v>
      </c>
      <c r="G13" s="459" t="s">
        <v>1253</v>
      </c>
      <c r="H13" s="134" t="s">
        <v>892</v>
      </c>
      <c r="I13" s="1259">
        <v>3125868021</v>
      </c>
      <c r="J13" s="1259"/>
      <c r="K13" s="134" t="s">
        <v>1254</v>
      </c>
      <c r="L13" s="134" t="s">
        <v>69</v>
      </c>
      <c r="M13" s="134" t="s">
        <v>70</v>
      </c>
      <c r="N13" s="134" t="s">
        <v>1255</v>
      </c>
      <c r="O13" s="134" t="s">
        <v>1239</v>
      </c>
      <c r="P13" s="134" t="s">
        <v>987</v>
      </c>
      <c r="Q13" s="134" t="s">
        <v>1256</v>
      </c>
      <c r="R13" s="134" t="s">
        <v>1256</v>
      </c>
      <c r="S13" s="134"/>
      <c r="T13" s="134" t="s">
        <v>1256</v>
      </c>
      <c r="U13" s="134" t="s">
        <v>1256</v>
      </c>
      <c r="V13" s="2778">
        <v>2414</v>
      </c>
      <c r="W13" s="2779">
        <v>455570</v>
      </c>
      <c r="X13" s="2779">
        <v>120408</v>
      </c>
      <c r="Y13" s="2779">
        <v>120408</v>
      </c>
      <c r="Z13" s="134">
        <v>44593</v>
      </c>
      <c r="AA13" s="134"/>
      <c r="AB13" s="459" t="s">
        <v>4654</v>
      </c>
      <c r="AC13" s="1257" t="s">
        <v>4655</v>
      </c>
      <c r="AD13" s="1259" t="s">
        <v>1168</v>
      </c>
      <c r="AE13" s="1257" t="s">
        <v>4656</v>
      </c>
      <c r="AF13" s="1257" t="s">
        <v>4657</v>
      </c>
      <c r="AG13" s="134" t="s">
        <v>214</v>
      </c>
      <c r="AH13" s="134">
        <v>44704</v>
      </c>
      <c r="AI13" s="1259" t="s">
        <v>1153</v>
      </c>
      <c r="AJ13" s="134"/>
      <c r="AK13" s="134"/>
      <c r="AL13" s="134"/>
      <c r="AM13" s="1259">
        <v>15.22</v>
      </c>
      <c r="AN13" s="1259">
        <v>7.99</v>
      </c>
      <c r="AO13" s="1259">
        <v>1.0999999999999999E-2</v>
      </c>
      <c r="AP13" s="1257" t="s">
        <v>1258</v>
      </c>
      <c r="AQ13" s="1259"/>
      <c r="AR13" s="134"/>
      <c r="AS13" s="134"/>
      <c r="AT13" s="134"/>
      <c r="AU13" s="134"/>
      <c r="AV13" s="1259">
        <v>466</v>
      </c>
      <c r="AW13" s="134">
        <v>44708</v>
      </c>
      <c r="AX13" s="134" t="s">
        <v>198</v>
      </c>
      <c r="AY13" s="134" t="s">
        <v>1156</v>
      </c>
      <c r="AZ13" s="134"/>
      <c r="BA13" s="134">
        <v>44741</v>
      </c>
      <c r="BB13" s="134"/>
      <c r="BC13" s="134"/>
      <c r="BD13" s="134"/>
      <c r="BE13" s="134"/>
      <c r="BF13" s="134"/>
      <c r="BG13" s="134"/>
      <c r="BH13" s="134"/>
      <c r="BI13" s="134"/>
      <c r="BJ13" s="134"/>
      <c r="BK13" s="134"/>
      <c r="BL13" s="1259">
        <v>3097</v>
      </c>
      <c r="BM13" s="134">
        <v>44914</v>
      </c>
      <c r="BN13" s="134" t="s">
        <v>176</v>
      </c>
      <c r="BO13" s="1259"/>
      <c r="BP13" s="134"/>
      <c r="BQ13" s="134"/>
      <c r="BR13" s="134"/>
      <c r="BS13" s="134"/>
      <c r="BT13" s="134"/>
      <c r="BU13" s="134"/>
      <c r="BV13" s="134"/>
      <c r="BW13" s="134"/>
      <c r="BX13" s="134"/>
      <c r="BY13" s="134"/>
      <c r="BZ13" s="134"/>
      <c r="CA13" s="134"/>
      <c r="CB13" s="1257" t="s">
        <v>12735</v>
      </c>
      <c r="CC13" s="114">
        <f>'[1]CONTROL TIEMPOS 2022'!AA23</f>
        <v>80</v>
      </c>
      <c r="CD13" s="134" t="s">
        <v>12318</v>
      </c>
      <c r="CE13" s="134">
        <v>46244</v>
      </c>
    </row>
    <row r="14" spans="1:83" s="107" customFormat="1" ht="90">
      <c r="A14" s="1257" t="s">
        <v>1259</v>
      </c>
      <c r="B14" s="1257">
        <v>44592</v>
      </c>
      <c r="C14" s="83" t="s">
        <v>1260</v>
      </c>
      <c r="D14" s="134" t="s">
        <v>1261</v>
      </c>
      <c r="E14" s="1257" t="s">
        <v>1262</v>
      </c>
      <c r="F14" s="2781" t="s">
        <v>1263</v>
      </c>
      <c r="G14" s="459" t="s">
        <v>1264</v>
      </c>
      <c r="H14" s="134" t="s">
        <v>1265</v>
      </c>
      <c r="I14" s="1259">
        <v>3132035507</v>
      </c>
      <c r="J14" s="128" t="s">
        <v>1266</v>
      </c>
      <c r="K14" s="134" t="s">
        <v>163</v>
      </c>
      <c r="L14" s="134" t="s">
        <v>69</v>
      </c>
      <c r="M14" s="134" t="s">
        <v>90</v>
      </c>
      <c r="N14" s="134" t="s">
        <v>1267</v>
      </c>
      <c r="O14" s="1257" t="s">
        <v>1268</v>
      </c>
      <c r="P14" s="134" t="s">
        <v>1269</v>
      </c>
      <c r="Q14" s="134">
        <v>44603</v>
      </c>
      <c r="R14" s="134" t="s">
        <v>1270</v>
      </c>
      <c r="S14" s="134"/>
      <c r="T14" s="134" t="s">
        <v>1271</v>
      </c>
      <c r="U14" s="134">
        <v>44637</v>
      </c>
      <c r="V14" s="2778">
        <v>2450</v>
      </c>
      <c r="W14" s="2779">
        <v>622425</v>
      </c>
      <c r="X14" s="2779">
        <v>120408</v>
      </c>
      <c r="Y14" s="2779">
        <v>120408</v>
      </c>
      <c r="Z14" s="134">
        <v>44630</v>
      </c>
      <c r="AA14" s="134"/>
      <c r="AB14" s="459" t="s">
        <v>1272</v>
      </c>
      <c r="AC14" s="134" t="s">
        <v>1273</v>
      </c>
      <c r="AD14" s="1259" t="s">
        <v>1168</v>
      </c>
      <c r="AE14" s="134" t="s">
        <v>82</v>
      </c>
      <c r="AF14" s="134">
        <v>44672</v>
      </c>
      <c r="AG14" s="134" t="s">
        <v>1169</v>
      </c>
      <c r="AH14" s="134">
        <v>44698</v>
      </c>
      <c r="AI14" s="1259" t="s">
        <v>1153</v>
      </c>
      <c r="AJ14" s="134"/>
      <c r="AK14" s="134"/>
      <c r="AL14" s="134"/>
      <c r="AM14" s="1259">
        <v>13.384</v>
      </c>
      <c r="AN14" s="1259">
        <v>7.4169999999999998</v>
      </c>
      <c r="AO14" s="1259">
        <v>2.4104000000000001</v>
      </c>
      <c r="AP14" s="1257" t="s">
        <v>1274</v>
      </c>
      <c r="AQ14" s="1259">
        <v>883</v>
      </c>
      <c r="AR14" s="134">
        <v>44718</v>
      </c>
      <c r="AS14" s="134" t="s">
        <v>176</v>
      </c>
      <c r="AT14" s="134"/>
      <c r="AU14" s="134"/>
      <c r="AV14" s="1259">
        <v>764</v>
      </c>
      <c r="AW14" s="134">
        <v>44774</v>
      </c>
      <c r="AX14" s="134" t="s">
        <v>714</v>
      </c>
      <c r="AY14" s="134" t="s">
        <v>1156</v>
      </c>
      <c r="AZ14" s="134"/>
      <c r="BA14" s="134"/>
      <c r="BB14" s="134"/>
      <c r="BC14" s="134"/>
      <c r="BD14" s="134"/>
      <c r="BE14" s="134"/>
      <c r="BF14" s="134"/>
      <c r="BG14" s="134"/>
      <c r="BH14" s="134"/>
      <c r="BI14" s="134"/>
      <c r="BJ14" s="134"/>
      <c r="BK14" s="134"/>
      <c r="BL14" s="1259">
        <v>3105</v>
      </c>
      <c r="BM14" s="134">
        <v>44914</v>
      </c>
      <c r="BN14" s="134" t="s">
        <v>176</v>
      </c>
      <c r="BO14" s="1259"/>
      <c r="BP14" s="134"/>
      <c r="BQ14" s="134"/>
      <c r="BR14" s="134"/>
      <c r="BS14" s="134"/>
      <c r="BT14" s="134"/>
      <c r="BU14" s="134"/>
      <c r="BV14" s="134"/>
      <c r="BW14" s="134"/>
      <c r="BX14" s="134"/>
      <c r="BY14" s="134"/>
      <c r="BZ14" s="134"/>
      <c r="CA14" s="134"/>
      <c r="CB14" s="1257" t="s">
        <v>12724</v>
      </c>
      <c r="CC14" s="114"/>
      <c r="CD14" s="134" t="s">
        <v>12318</v>
      </c>
      <c r="CE14" s="134">
        <v>46244</v>
      </c>
    </row>
    <row r="15" spans="1:83" s="1255" customFormat="1" ht="45">
      <c r="A15" s="1258" t="s">
        <v>1275</v>
      </c>
      <c r="B15" s="1258">
        <v>44566</v>
      </c>
      <c r="C15" s="89" t="s">
        <v>1276</v>
      </c>
      <c r="D15" s="1255" t="s">
        <v>1277</v>
      </c>
      <c r="E15" s="1258" t="s">
        <v>1278</v>
      </c>
      <c r="F15" s="136">
        <v>51975348</v>
      </c>
      <c r="G15" s="137"/>
      <c r="H15" s="1255" t="s">
        <v>1279</v>
      </c>
      <c r="K15" s="1255" t="s">
        <v>1280</v>
      </c>
      <c r="L15" s="1255" t="s">
        <v>69</v>
      </c>
      <c r="M15" s="1255" t="s">
        <v>70</v>
      </c>
      <c r="N15" s="1255" t="s">
        <v>1281</v>
      </c>
      <c r="O15" s="1255" t="s">
        <v>1282</v>
      </c>
      <c r="V15" s="901"/>
      <c r="W15" s="2782"/>
      <c r="X15" s="2782"/>
      <c r="Y15" s="2782"/>
      <c r="AA15" s="2783"/>
      <c r="AB15" s="137" t="s">
        <v>1283</v>
      </c>
      <c r="AD15" s="136" t="s">
        <v>1168</v>
      </c>
      <c r="AF15" s="1255" t="s">
        <v>1256</v>
      </c>
      <c r="AG15" s="1255" t="s">
        <v>1284</v>
      </c>
      <c r="AH15" s="1255" t="s">
        <v>1284</v>
      </c>
      <c r="AI15" s="322" t="s">
        <v>1153</v>
      </c>
      <c r="AJ15" s="246"/>
      <c r="AK15" s="246"/>
      <c r="AL15" s="246"/>
      <c r="AM15" s="137" t="s">
        <v>1284</v>
      </c>
      <c r="AN15" s="137" t="s">
        <v>1284</v>
      </c>
      <c r="AO15" s="137" t="s">
        <v>1284</v>
      </c>
      <c r="AP15" s="1255" t="s">
        <v>1285</v>
      </c>
      <c r="AQ15" s="136"/>
      <c r="AV15" s="136">
        <v>480</v>
      </c>
      <c r="AW15" s="1255">
        <v>45439</v>
      </c>
      <c r="AX15" s="1255" t="s">
        <v>714</v>
      </c>
      <c r="AZ15" s="1255" t="s">
        <v>1156</v>
      </c>
      <c r="BA15" s="1255">
        <v>45441</v>
      </c>
      <c r="BL15" s="136"/>
      <c r="BO15" s="136"/>
      <c r="CB15" s="1258" t="s">
        <v>12320</v>
      </c>
      <c r="CC15" s="1254">
        <f>'[1]CONTROL TIEMPOS 2022'!AI23</f>
        <v>33</v>
      </c>
      <c r="CD15" s="1255" t="s">
        <v>12318</v>
      </c>
      <c r="CE15" s="1255">
        <v>46170</v>
      </c>
    </row>
    <row r="16" spans="1:83" s="2053" customFormat="1" ht="30">
      <c r="A16" s="2063" t="s">
        <v>1287</v>
      </c>
      <c r="B16" s="2063">
        <v>44599</v>
      </c>
      <c r="C16" s="97" t="s">
        <v>1288</v>
      </c>
      <c r="D16" s="2052" t="s">
        <v>1289</v>
      </c>
      <c r="E16" s="2063" t="s">
        <v>1290</v>
      </c>
      <c r="F16" s="2784">
        <v>7330225</v>
      </c>
      <c r="G16" s="2065" t="s">
        <v>1291</v>
      </c>
      <c r="H16" s="2052" t="s">
        <v>801</v>
      </c>
      <c r="I16" s="2064">
        <v>3124592467</v>
      </c>
      <c r="J16" s="2054" t="s">
        <v>1292</v>
      </c>
      <c r="K16" s="2052" t="s">
        <v>1293</v>
      </c>
      <c r="L16" s="2052" t="s">
        <v>69</v>
      </c>
      <c r="M16" s="2052" t="s">
        <v>90</v>
      </c>
      <c r="N16" s="2052" t="s">
        <v>100</v>
      </c>
      <c r="O16" s="2052" t="s">
        <v>1239</v>
      </c>
      <c r="P16" s="2052" t="s">
        <v>1294</v>
      </c>
      <c r="Q16" s="2052">
        <v>44623</v>
      </c>
      <c r="R16" s="2052" t="s">
        <v>315</v>
      </c>
      <c r="S16" s="2052"/>
      <c r="T16" s="2052" t="s">
        <v>1256</v>
      </c>
      <c r="U16" s="2052" t="s">
        <v>1256</v>
      </c>
      <c r="V16" s="2067">
        <v>2424</v>
      </c>
      <c r="W16" s="2068">
        <v>622425</v>
      </c>
      <c r="X16" s="2068">
        <v>120408</v>
      </c>
      <c r="Y16" s="2068">
        <v>120408</v>
      </c>
      <c r="Z16" s="2052">
        <v>44595</v>
      </c>
      <c r="AA16" s="2052"/>
      <c r="AB16" s="2064" t="s">
        <v>1295</v>
      </c>
      <c r="AC16" s="2052" t="s">
        <v>1296</v>
      </c>
      <c r="AD16" s="2064" t="s">
        <v>1168</v>
      </c>
      <c r="AE16" s="2052" t="s">
        <v>82</v>
      </c>
      <c r="AF16" s="2052">
        <v>44638</v>
      </c>
      <c r="AG16" s="2052" t="s">
        <v>879</v>
      </c>
      <c r="AH16" s="2052">
        <v>44704</v>
      </c>
      <c r="AI16" s="2064">
        <f>'[1]CONTROL TIEMPOS 2022'!AM25</f>
        <v>77</v>
      </c>
      <c r="AJ16" s="2052"/>
      <c r="AK16" s="2052"/>
      <c r="AL16" s="2052"/>
      <c r="AM16" s="2064">
        <v>0.17</v>
      </c>
      <c r="AN16" s="2064">
        <v>0.104</v>
      </c>
      <c r="AO16" s="2064">
        <v>0.09</v>
      </c>
      <c r="AP16" s="2052" t="s">
        <v>1297</v>
      </c>
      <c r="AQ16" s="2065" t="s">
        <v>1298</v>
      </c>
      <c r="AR16" s="2063" t="s">
        <v>1299</v>
      </c>
      <c r="AS16" s="2052" t="s">
        <v>176</v>
      </c>
      <c r="AT16" s="2052" t="s">
        <v>1153</v>
      </c>
      <c r="AU16" s="2052" t="s">
        <v>1153</v>
      </c>
      <c r="AV16" s="2065" t="s">
        <v>10311</v>
      </c>
      <c r="AW16" s="2063" t="s">
        <v>10312</v>
      </c>
      <c r="AX16" s="2063" t="s">
        <v>10313</v>
      </c>
      <c r="AY16" s="2063" t="s">
        <v>10314</v>
      </c>
      <c r="AZ16" s="2052" t="s">
        <v>1153</v>
      </c>
      <c r="BA16" s="2063" t="s">
        <v>10699</v>
      </c>
      <c r="BB16" s="2063" t="s">
        <v>10700</v>
      </c>
      <c r="BC16" s="2052" t="s">
        <v>1153</v>
      </c>
      <c r="BD16" s="2052" t="s">
        <v>1153</v>
      </c>
      <c r="BE16" s="2052" t="s">
        <v>1153</v>
      </c>
      <c r="BF16" s="2052" t="s">
        <v>1153</v>
      </c>
      <c r="BG16" s="2052" t="s">
        <v>1153</v>
      </c>
      <c r="BH16" s="2052" t="s">
        <v>1153</v>
      </c>
      <c r="BI16" s="2052" t="s">
        <v>1153</v>
      </c>
      <c r="BJ16" s="2052" t="s">
        <v>7532</v>
      </c>
      <c r="BK16" s="2052">
        <v>45503</v>
      </c>
      <c r="BL16" s="2064" t="s">
        <v>1153</v>
      </c>
      <c r="BM16" s="2052" t="s">
        <v>1153</v>
      </c>
      <c r="BN16" s="2052" t="s">
        <v>1153</v>
      </c>
      <c r="BO16" s="2064">
        <v>702</v>
      </c>
      <c r="BP16" s="2052">
        <v>45555</v>
      </c>
      <c r="BQ16" s="2052" t="s">
        <v>7069</v>
      </c>
      <c r="BR16" s="2052" t="s">
        <v>1206</v>
      </c>
      <c r="BS16" s="2052" t="s">
        <v>1153</v>
      </c>
      <c r="BT16" s="2052" t="s">
        <v>1153</v>
      </c>
      <c r="BU16" s="2052" t="s">
        <v>1153</v>
      </c>
      <c r="BV16" s="2052" t="s">
        <v>1153</v>
      </c>
      <c r="BW16" s="2052" t="s">
        <v>1153</v>
      </c>
      <c r="BX16" s="2052" t="s">
        <v>1153</v>
      </c>
      <c r="BY16" s="2052" t="s">
        <v>1153</v>
      </c>
      <c r="BZ16" s="2052" t="s">
        <v>1153</v>
      </c>
      <c r="CA16" s="2052" t="s">
        <v>1153</v>
      </c>
      <c r="CB16" s="2063" t="s">
        <v>12481</v>
      </c>
      <c r="CC16" s="2051">
        <f>'[1]CONTROL TIEMPOS 2022'!AM23</f>
        <v>210</v>
      </c>
      <c r="CD16" s="2052" t="s">
        <v>1986</v>
      </c>
      <c r="CE16" s="2052">
        <v>46183</v>
      </c>
    </row>
    <row r="17" spans="1:83" s="1255" customFormat="1" ht="60">
      <c r="A17" s="1258" t="s">
        <v>1301</v>
      </c>
      <c r="B17" s="1258" t="s">
        <v>1302</v>
      </c>
      <c r="C17" s="248" t="s">
        <v>1303</v>
      </c>
      <c r="D17" s="1255" t="s">
        <v>1304</v>
      </c>
      <c r="E17" s="1258" t="s">
        <v>1305</v>
      </c>
      <c r="F17" s="1268">
        <v>60280833</v>
      </c>
      <c r="G17" s="1268"/>
      <c r="H17" s="251" t="s">
        <v>193</v>
      </c>
      <c r="I17" s="251"/>
      <c r="J17" s="251"/>
      <c r="K17" s="251" t="s">
        <v>1306</v>
      </c>
      <c r="L17" s="251" t="s">
        <v>69</v>
      </c>
      <c r="M17" s="251" t="s">
        <v>90</v>
      </c>
      <c r="N17" s="251" t="s">
        <v>1307</v>
      </c>
      <c r="O17" s="251" t="s">
        <v>1308</v>
      </c>
      <c r="P17" s="251" t="s">
        <v>1309</v>
      </c>
      <c r="Q17" s="251">
        <v>44588</v>
      </c>
      <c r="R17" s="251" t="s">
        <v>198</v>
      </c>
      <c r="S17" s="2785">
        <v>8</v>
      </c>
      <c r="T17" s="1260" t="s">
        <v>1310</v>
      </c>
      <c r="U17" s="1260" t="s">
        <v>1311</v>
      </c>
      <c r="V17" s="2786">
        <v>2394</v>
      </c>
      <c r="W17" s="2787">
        <v>622425</v>
      </c>
      <c r="X17" s="2787">
        <v>120408</v>
      </c>
      <c r="Y17" s="2787">
        <v>120408</v>
      </c>
      <c r="Z17" s="251">
        <v>44592</v>
      </c>
      <c r="AA17" s="2785"/>
      <c r="AB17" s="1268" t="s">
        <v>1312</v>
      </c>
      <c r="AC17" s="1260" t="s">
        <v>1313</v>
      </c>
      <c r="AD17" s="1261" t="s">
        <v>1168</v>
      </c>
      <c r="AE17" s="1260" t="s">
        <v>1314</v>
      </c>
      <c r="AF17" s="251">
        <v>44630</v>
      </c>
      <c r="AG17" s="251" t="s">
        <v>807</v>
      </c>
      <c r="AH17" s="251">
        <v>44722</v>
      </c>
      <c r="AI17" s="49">
        <f>'[1]CONTROL TIEMPOS 2022'!C49</f>
        <v>91</v>
      </c>
      <c r="AJ17" s="246"/>
      <c r="AK17" s="246"/>
      <c r="AL17" s="246"/>
      <c r="AM17" s="1261">
        <v>1.593</v>
      </c>
      <c r="AN17" s="1261">
        <v>1.115</v>
      </c>
      <c r="AO17" s="1261">
        <v>9.4000000000000004E-3</v>
      </c>
      <c r="AP17" s="1260" t="s">
        <v>1315</v>
      </c>
      <c r="AQ17" s="1268" t="s">
        <v>1316</v>
      </c>
      <c r="AR17" s="1260" t="s">
        <v>1317</v>
      </c>
      <c r="AS17" s="1260" t="s">
        <v>1318</v>
      </c>
      <c r="AT17" s="251"/>
      <c r="AU17" s="251"/>
      <c r="AV17" s="136" t="s">
        <v>4721</v>
      </c>
      <c r="AW17" s="1255">
        <v>45442</v>
      </c>
      <c r="AX17" s="1255" t="s">
        <v>1300</v>
      </c>
      <c r="AZ17" s="1255" t="s">
        <v>1860</v>
      </c>
      <c r="BA17" s="1255">
        <v>45448</v>
      </c>
      <c r="BJ17" s="1258"/>
      <c r="BK17" s="1258"/>
      <c r="BL17" s="136"/>
      <c r="BO17" s="136"/>
      <c r="CB17" s="1258" t="s">
        <v>12319</v>
      </c>
      <c r="CC17" s="1254">
        <f>'[1]CONTROL TIEMPOS 2022'!C47</f>
        <v>96</v>
      </c>
      <c r="CD17" s="1255" t="s">
        <v>12318</v>
      </c>
      <c r="CE17" s="1255">
        <v>46170</v>
      </c>
    </row>
    <row r="18" spans="1:83" s="107" customFormat="1" ht="60">
      <c r="A18" s="1257" t="s">
        <v>1319</v>
      </c>
      <c r="B18" s="1257">
        <v>44602</v>
      </c>
      <c r="C18" s="83" t="s">
        <v>1320</v>
      </c>
      <c r="D18" s="134" t="s">
        <v>1321</v>
      </c>
      <c r="E18" s="1257" t="s">
        <v>1322</v>
      </c>
      <c r="F18" s="114">
        <v>1053559046</v>
      </c>
      <c r="G18" s="459" t="s">
        <v>1323</v>
      </c>
      <c r="H18" s="134" t="s">
        <v>1279</v>
      </c>
      <c r="I18" s="1259">
        <v>3124888240</v>
      </c>
      <c r="J18" s="128" t="s">
        <v>1324</v>
      </c>
      <c r="K18" s="134" t="s">
        <v>240</v>
      </c>
      <c r="L18" s="134" t="s">
        <v>69</v>
      </c>
      <c r="M18" s="134" t="s">
        <v>142</v>
      </c>
      <c r="N18" s="134" t="s">
        <v>1325</v>
      </c>
      <c r="O18" s="134" t="s">
        <v>1326</v>
      </c>
      <c r="P18" s="134" t="s">
        <v>987</v>
      </c>
      <c r="Q18" s="134" t="s">
        <v>1256</v>
      </c>
      <c r="R18" s="134" t="s">
        <v>1270</v>
      </c>
      <c r="S18" s="134"/>
      <c r="T18" s="134" t="s">
        <v>1319</v>
      </c>
      <c r="U18" s="134">
        <v>44602</v>
      </c>
      <c r="V18" s="2778">
        <v>2447</v>
      </c>
      <c r="W18" s="2779">
        <v>622425</v>
      </c>
      <c r="X18" s="2779">
        <v>120408</v>
      </c>
      <c r="Y18" s="2779">
        <v>120408</v>
      </c>
      <c r="Z18" s="134">
        <v>44806</v>
      </c>
      <c r="AA18" s="134"/>
      <c r="AB18" s="1259" t="s">
        <v>1327</v>
      </c>
      <c r="AC18" s="134" t="s">
        <v>1328</v>
      </c>
      <c r="AD18" s="1259" t="s">
        <v>1168</v>
      </c>
      <c r="AE18" s="1257" t="s">
        <v>1257</v>
      </c>
      <c r="AF18" s="134">
        <v>44630</v>
      </c>
      <c r="AG18" s="134" t="s">
        <v>214</v>
      </c>
      <c r="AH18" s="134">
        <v>44704</v>
      </c>
      <c r="AI18" s="1259" t="s">
        <v>1153</v>
      </c>
      <c r="AJ18" s="134"/>
      <c r="AK18" s="134"/>
      <c r="AL18" s="134"/>
      <c r="AM18" s="1259">
        <v>0</v>
      </c>
      <c r="AN18" s="1259">
        <v>0</v>
      </c>
      <c r="AO18" s="1259">
        <v>6.0000000000000001E-3</v>
      </c>
      <c r="AP18" s="1257" t="s">
        <v>1329</v>
      </c>
      <c r="AQ18" s="1259"/>
      <c r="AR18" s="134"/>
      <c r="AS18" s="134"/>
      <c r="AT18" s="134"/>
      <c r="AU18" s="134"/>
      <c r="AV18" s="1259">
        <v>505</v>
      </c>
      <c r="AW18" s="134">
        <v>44718</v>
      </c>
      <c r="AX18" s="134" t="s">
        <v>1257</v>
      </c>
      <c r="AY18" s="134" t="s">
        <v>1156</v>
      </c>
      <c r="AZ18" s="134"/>
      <c r="BA18" s="134">
        <v>44719</v>
      </c>
      <c r="BB18" s="134"/>
      <c r="BC18" s="134"/>
      <c r="BD18" s="134"/>
      <c r="BE18" s="134"/>
      <c r="BF18" s="134"/>
      <c r="BG18" s="134"/>
      <c r="BH18" s="134"/>
      <c r="BI18" s="134"/>
      <c r="BJ18" s="134"/>
      <c r="BK18" s="134"/>
      <c r="BL18" s="1259">
        <v>3137</v>
      </c>
      <c r="BM18" s="134">
        <v>44915</v>
      </c>
      <c r="BN18" s="134" t="s">
        <v>513</v>
      </c>
      <c r="BO18" s="1259"/>
      <c r="BP18" s="134"/>
      <c r="BQ18" s="134"/>
      <c r="BR18" s="134"/>
      <c r="BS18" s="134"/>
      <c r="BT18" s="134"/>
      <c r="BU18" s="134"/>
      <c r="BV18" s="134"/>
      <c r="BW18" s="134"/>
      <c r="BX18" s="134"/>
      <c r="BY18" s="134"/>
      <c r="BZ18" s="134"/>
      <c r="CA18" s="134"/>
      <c r="CB18" s="1257" t="s">
        <v>12725</v>
      </c>
      <c r="CC18" s="114">
        <f>'[1]CONTROL TIEMPOS 2022'!G47</f>
        <v>77</v>
      </c>
      <c r="CD18" s="134" t="s">
        <v>12318</v>
      </c>
      <c r="CE18" s="134">
        <v>46244</v>
      </c>
    </row>
    <row r="19" spans="1:83" s="107" customFormat="1" ht="30">
      <c r="A19" s="1257" t="s">
        <v>1330</v>
      </c>
      <c r="B19" s="1257">
        <v>44599</v>
      </c>
      <c r="C19" s="83" t="s">
        <v>1331</v>
      </c>
      <c r="D19" s="134" t="s">
        <v>1332</v>
      </c>
      <c r="E19" s="1257" t="s">
        <v>1333</v>
      </c>
      <c r="F19" s="114">
        <v>17343917</v>
      </c>
      <c r="G19" s="459" t="s">
        <v>1334</v>
      </c>
      <c r="H19" s="134" t="s">
        <v>98</v>
      </c>
      <c r="I19" s="1259">
        <v>3132682014</v>
      </c>
      <c r="J19" s="1259"/>
      <c r="K19" s="134" t="s">
        <v>1335</v>
      </c>
      <c r="L19" s="134" t="s">
        <v>69</v>
      </c>
      <c r="M19" s="134" t="s">
        <v>90</v>
      </c>
      <c r="N19" s="134" t="s">
        <v>1336</v>
      </c>
      <c r="O19" s="134" t="s">
        <v>1337</v>
      </c>
      <c r="P19" s="134" t="s">
        <v>987</v>
      </c>
      <c r="Q19" s="134" t="s">
        <v>1256</v>
      </c>
      <c r="R19" s="134" t="s">
        <v>1270</v>
      </c>
      <c r="S19" s="134"/>
      <c r="T19" s="134" t="s">
        <v>1330</v>
      </c>
      <c r="U19" s="134">
        <v>44599</v>
      </c>
      <c r="V19" s="2778">
        <v>2418</v>
      </c>
      <c r="W19" s="2779">
        <v>455570</v>
      </c>
      <c r="X19" s="2779">
        <v>120408</v>
      </c>
      <c r="Y19" s="2779">
        <v>120408</v>
      </c>
      <c r="Z19" s="134">
        <v>44599</v>
      </c>
      <c r="AA19" s="134"/>
      <c r="AB19" s="1259" t="s">
        <v>1338</v>
      </c>
      <c r="AC19" s="134" t="s">
        <v>1296</v>
      </c>
      <c r="AD19" s="1259" t="s">
        <v>1168</v>
      </c>
      <c r="AE19" s="134" t="s">
        <v>1257</v>
      </c>
      <c r="AF19" s="134">
        <v>44630</v>
      </c>
      <c r="AG19" s="134" t="s">
        <v>1169</v>
      </c>
      <c r="AH19" s="134">
        <v>44707</v>
      </c>
      <c r="AI19" s="1259" t="s">
        <v>1153</v>
      </c>
      <c r="AJ19" s="134"/>
      <c r="AK19" s="134"/>
      <c r="AL19" s="134"/>
      <c r="AM19" s="1259">
        <v>0.06</v>
      </c>
      <c r="AN19" s="1259">
        <v>0.05</v>
      </c>
      <c r="AO19" s="1259">
        <v>0.1043</v>
      </c>
      <c r="AP19" s="1257" t="s">
        <v>1339</v>
      </c>
      <c r="AQ19" s="1259"/>
      <c r="AR19" s="134"/>
      <c r="AS19" s="134"/>
      <c r="AT19" s="134"/>
      <c r="AU19" s="134"/>
      <c r="AV19" s="1259">
        <v>506</v>
      </c>
      <c r="AW19" s="134">
        <v>44718</v>
      </c>
      <c r="AX19" s="134" t="s">
        <v>513</v>
      </c>
      <c r="AY19" s="134" t="s">
        <v>1156</v>
      </c>
      <c r="AZ19" s="134"/>
      <c r="BA19" s="134">
        <v>44757</v>
      </c>
      <c r="BB19" s="134"/>
      <c r="BC19" s="134"/>
      <c r="BD19" s="134"/>
      <c r="BE19" s="134"/>
      <c r="BF19" s="134"/>
      <c r="BG19" s="134"/>
      <c r="BH19" s="134"/>
      <c r="BI19" s="134"/>
      <c r="BJ19" s="134"/>
      <c r="BK19" s="134"/>
      <c r="BL19" s="1259">
        <v>3148</v>
      </c>
      <c r="BM19" s="134">
        <v>44916</v>
      </c>
      <c r="BN19" s="134" t="s">
        <v>176</v>
      </c>
      <c r="BO19" s="1259"/>
      <c r="BP19" s="134"/>
      <c r="BQ19" s="134"/>
      <c r="BR19" s="134"/>
      <c r="BS19" s="134"/>
      <c r="BT19" s="134"/>
      <c r="BU19" s="134"/>
      <c r="BV19" s="134"/>
      <c r="BW19" s="134"/>
      <c r="BX19" s="134"/>
      <c r="BY19" s="134"/>
      <c r="BZ19" s="134"/>
      <c r="CA19" s="134" t="s">
        <v>12333</v>
      </c>
      <c r="CB19" s="1257" t="s">
        <v>12332</v>
      </c>
      <c r="CC19" s="114">
        <f>'[1]CONTROL TIEMPOS 2022'!K47</f>
        <v>81</v>
      </c>
      <c r="CD19" s="134"/>
      <c r="CE19" s="134"/>
    </row>
    <row r="20" spans="1:83" s="251" customFormat="1" ht="60">
      <c r="A20" s="1260" t="s">
        <v>1340</v>
      </c>
      <c r="B20" s="1260">
        <v>44600</v>
      </c>
      <c r="C20" s="120" t="s">
        <v>1341</v>
      </c>
      <c r="D20" s="251" t="s">
        <v>1342</v>
      </c>
      <c r="E20" s="1260" t="s">
        <v>1343</v>
      </c>
      <c r="F20" s="1268" t="s">
        <v>1344</v>
      </c>
      <c r="G20" s="1268"/>
      <c r="H20" s="251" t="s">
        <v>182</v>
      </c>
      <c r="K20" s="251" t="s">
        <v>1345</v>
      </c>
      <c r="L20" s="251" t="s">
        <v>69</v>
      </c>
      <c r="M20" s="251" t="s">
        <v>90</v>
      </c>
      <c r="N20" s="251" t="s">
        <v>1346</v>
      </c>
      <c r="O20" s="251" t="s">
        <v>427</v>
      </c>
      <c r="P20" s="1260" t="s">
        <v>1347</v>
      </c>
      <c r="Q20" s="1260" t="s">
        <v>1348</v>
      </c>
      <c r="R20" s="251" t="s">
        <v>1270</v>
      </c>
      <c r="S20" s="2785"/>
      <c r="T20" s="1260" t="s">
        <v>1349</v>
      </c>
      <c r="U20" s="1260" t="s">
        <v>1350</v>
      </c>
      <c r="V20" s="2786">
        <v>2422</v>
      </c>
      <c r="W20" s="2787">
        <v>622425</v>
      </c>
      <c r="X20" s="2787">
        <v>338013</v>
      </c>
      <c r="Y20" s="2787">
        <v>338013</v>
      </c>
      <c r="Z20" s="251">
        <v>44600</v>
      </c>
      <c r="AA20" s="2785"/>
      <c r="AB20" s="1268" t="s">
        <v>1351</v>
      </c>
      <c r="AC20" s="1260" t="s">
        <v>1352</v>
      </c>
      <c r="AD20" s="1261">
        <v>107</v>
      </c>
      <c r="AE20" s="1260" t="s">
        <v>1353</v>
      </c>
      <c r="AF20" s="251">
        <v>44873</v>
      </c>
      <c r="AG20" s="251" t="s">
        <v>879</v>
      </c>
      <c r="AI20" s="49">
        <f>'[1]CONTROL TIEMPOS 2022'!O49</f>
        <v>211</v>
      </c>
      <c r="AJ20" s="246"/>
      <c r="AK20" s="246"/>
      <c r="AL20" s="246"/>
      <c r="AM20" s="1261" t="s">
        <v>1354</v>
      </c>
      <c r="AN20" s="1261">
        <v>0.1</v>
      </c>
      <c r="AO20" s="1261">
        <v>0.1</v>
      </c>
      <c r="AP20" s="251" t="s">
        <v>1355</v>
      </c>
      <c r="AQ20" s="1261">
        <v>161</v>
      </c>
      <c r="AR20" s="251">
        <v>44973</v>
      </c>
      <c r="AS20" s="251" t="s">
        <v>1356</v>
      </c>
      <c r="AV20" s="251" t="s">
        <v>1357</v>
      </c>
      <c r="AW20" s="251">
        <v>45058</v>
      </c>
      <c r="AX20" s="251" t="s">
        <v>1257</v>
      </c>
      <c r="BL20" s="1261"/>
      <c r="BO20" s="1261"/>
      <c r="CA20" s="251" t="s">
        <v>2145</v>
      </c>
      <c r="CB20" s="1260" t="s">
        <v>12726</v>
      </c>
      <c r="CC20" s="249">
        <f>'[1]CONTROL TIEMPOS 2022'!O47</f>
        <v>232</v>
      </c>
      <c r="CD20" s="251" t="s">
        <v>12318</v>
      </c>
      <c r="CE20" s="251">
        <v>46244</v>
      </c>
    </row>
    <row r="21" spans="1:83" s="1255" customFormat="1" ht="45">
      <c r="A21" s="1258" t="s">
        <v>1358</v>
      </c>
      <c r="B21" s="1258" t="s">
        <v>1359</v>
      </c>
      <c r="C21" s="104" t="s">
        <v>1360</v>
      </c>
      <c r="D21" s="1255" t="s">
        <v>1361</v>
      </c>
      <c r="E21" s="1258" t="s">
        <v>1362</v>
      </c>
      <c r="F21" s="1268">
        <v>6749899</v>
      </c>
      <c r="G21" s="1268"/>
      <c r="H21" s="251" t="s">
        <v>153</v>
      </c>
      <c r="I21" s="251"/>
      <c r="J21" s="251"/>
      <c r="K21" s="251" t="s">
        <v>163</v>
      </c>
      <c r="L21" s="251" t="s">
        <v>69</v>
      </c>
      <c r="M21" s="251" t="s">
        <v>90</v>
      </c>
      <c r="N21" s="251" t="s">
        <v>1363</v>
      </c>
      <c r="O21" s="251" t="s">
        <v>1239</v>
      </c>
      <c r="P21" s="251" t="s">
        <v>1364</v>
      </c>
      <c r="Q21" s="251">
        <v>44504</v>
      </c>
      <c r="R21" s="251" t="s">
        <v>1148</v>
      </c>
      <c r="S21" s="251"/>
      <c r="T21" s="251" t="s">
        <v>1365</v>
      </c>
      <c r="U21" s="251">
        <v>44596</v>
      </c>
      <c r="V21" s="2786">
        <v>2410</v>
      </c>
      <c r="W21" s="2787">
        <v>622425</v>
      </c>
      <c r="X21" s="2787">
        <v>622425</v>
      </c>
      <c r="Y21" s="2787">
        <v>120408</v>
      </c>
      <c r="Z21" s="251">
        <v>44589</v>
      </c>
      <c r="AA21" s="251"/>
      <c r="AB21" s="1261" t="s">
        <v>1366</v>
      </c>
      <c r="AC21" s="251" t="s">
        <v>1296</v>
      </c>
      <c r="AD21" s="1261" t="s">
        <v>1168</v>
      </c>
      <c r="AE21" s="251" t="s">
        <v>82</v>
      </c>
      <c r="AF21" s="251">
        <v>44630</v>
      </c>
      <c r="AG21" s="251" t="s">
        <v>214</v>
      </c>
      <c r="AH21" s="251">
        <v>44704</v>
      </c>
      <c r="AI21" s="1261">
        <f>'[1]CONTROL TIEMPOS 2022'!S49</f>
        <v>81</v>
      </c>
      <c r="AJ21" s="251"/>
      <c r="AK21" s="251"/>
      <c r="AL21" s="251"/>
      <c r="AM21" s="1261">
        <v>0.78</v>
      </c>
      <c r="AN21" s="1261">
        <v>0.56000000000000005</v>
      </c>
      <c r="AO21" s="1268">
        <v>0.01</v>
      </c>
      <c r="AP21" s="1260" t="s">
        <v>1367</v>
      </c>
      <c r="AQ21" s="1261"/>
      <c r="AR21" s="251"/>
      <c r="AS21" s="251"/>
      <c r="AT21" s="251"/>
      <c r="AU21" s="251"/>
      <c r="AV21" s="137" t="s">
        <v>4711</v>
      </c>
      <c r="AW21" s="1258" t="s">
        <v>4712</v>
      </c>
      <c r="AX21" s="1258" t="s">
        <v>4713</v>
      </c>
      <c r="AZ21" s="1258" t="s">
        <v>4714</v>
      </c>
      <c r="BL21" s="136"/>
      <c r="BO21" s="136"/>
      <c r="CB21" s="1258"/>
      <c r="CC21" s="1254">
        <f>'[1]CONTROL TIEMPOS 2022'!S47</f>
        <v>135</v>
      </c>
    </row>
    <row r="22" spans="1:83" s="107" customFormat="1" ht="120">
      <c r="A22" s="1257" t="s">
        <v>1369</v>
      </c>
      <c r="B22" s="1257">
        <v>44600</v>
      </c>
      <c r="C22" s="83" t="s">
        <v>1370</v>
      </c>
      <c r="D22" s="134" t="s">
        <v>1371</v>
      </c>
      <c r="E22" s="1257" t="s">
        <v>1372</v>
      </c>
      <c r="F22" s="2781">
        <v>24217333</v>
      </c>
      <c r="G22" s="459" t="s">
        <v>1373</v>
      </c>
      <c r="H22" s="134" t="s">
        <v>108</v>
      </c>
      <c r="I22" s="1259">
        <v>3193963148</v>
      </c>
      <c r="J22" s="1259"/>
      <c r="K22" s="134" t="s">
        <v>822</v>
      </c>
      <c r="L22" s="134" t="s">
        <v>69</v>
      </c>
      <c r="M22" s="134" t="s">
        <v>90</v>
      </c>
      <c r="N22" s="134" t="s">
        <v>100</v>
      </c>
      <c r="O22" s="134" t="s">
        <v>164</v>
      </c>
      <c r="P22" s="134" t="s">
        <v>1256</v>
      </c>
      <c r="Q22" s="134" t="s">
        <v>1256</v>
      </c>
      <c r="R22" s="134" t="s">
        <v>1256</v>
      </c>
      <c r="S22" s="134"/>
      <c r="T22" s="134" t="s">
        <v>1256</v>
      </c>
      <c r="U22" s="134" t="s">
        <v>1256</v>
      </c>
      <c r="V22" s="2778">
        <v>2427</v>
      </c>
      <c r="W22" s="2779">
        <v>455570</v>
      </c>
      <c r="X22" s="2779">
        <v>120408</v>
      </c>
      <c r="Y22" s="2779">
        <v>120408</v>
      </c>
      <c r="Z22" s="134">
        <v>44600</v>
      </c>
      <c r="AA22" s="134"/>
      <c r="AB22" s="1259" t="s">
        <v>1374</v>
      </c>
      <c r="AC22" s="134" t="s">
        <v>1296</v>
      </c>
      <c r="AD22" s="1259" t="s">
        <v>1168</v>
      </c>
      <c r="AE22" s="134" t="s">
        <v>82</v>
      </c>
      <c r="AF22" s="134">
        <v>44630</v>
      </c>
      <c r="AG22" s="1257" t="s">
        <v>1375</v>
      </c>
      <c r="AH22" s="134">
        <v>44701</v>
      </c>
      <c r="AI22" s="1259" t="s">
        <v>1153</v>
      </c>
      <c r="AJ22" s="134"/>
      <c r="AK22" s="134"/>
      <c r="AL22" s="134"/>
      <c r="AM22" s="1259">
        <v>53.89</v>
      </c>
      <c r="AN22" s="1259">
        <v>28.292000000000002</v>
      </c>
      <c r="AO22" s="1259">
        <v>2.0169000000000001</v>
      </c>
      <c r="AP22" s="1257" t="s">
        <v>1376</v>
      </c>
      <c r="AQ22" s="459"/>
      <c r="AR22" s="134"/>
      <c r="AS22" s="134"/>
      <c r="AT22" s="134"/>
      <c r="AU22" s="134"/>
      <c r="AV22" s="1259">
        <v>488</v>
      </c>
      <c r="AW22" s="134">
        <v>44712</v>
      </c>
      <c r="AX22" s="134" t="s">
        <v>176</v>
      </c>
      <c r="AY22" s="134" t="s">
        <v>1156</v>
      </c>
      <c r="AZ22" s="134"/>
      <c r="BA22" s="134">
        <v>44804</v>
      </c>
      <c r="BB22" s="134"/>
      <c r="BC22" s="134"/>
      <c r="BD22" s="134"/>
      <c r="BE22" s="134"/>
      <c r="BF22" s="134"/>
      <c r="BG22" s="134"/>
      <c r="BH22" s="134"/>
      <c r="BI22" s="134"/>
      <c r="BJ22" s="134"/>
      <c r="BK22" s="134"/>
      <c r="BL22" s="1259">
        <v>3061</v>
      </c>
      <c r="BM22" s="134">
        <v>44910</v>
      </c>
      <c r="BN22" s="134" t="s">
        <v>82</v>
      </c>
      <c r="BO22" s="1259"/>
      <c r="BP22" s="134"/>
      <c r="BQ22" s="134"/>
      <c r="BR22" s="134"/>
      <c r="BS22" s="134"/>
      <c r="BT22" s="134"/>
      <c r="BU22" s="134"/>
      <c r="BV22" s="134"/>
      <c r="BW22" s="134"/>
      <c r="BX22" s="134"/>
      <c r="BY22" s="134"/>
      <c r="BZ22" s="134"/>
      <c r="CA22" s="134"/>
      <c r="CB22" s="1257" t="s">
        <v>12727</v>
      </c>
      <c r="CC22" s="114">
        <f>'[1]CONTROL TIEMPOS 2022'!W47</f>
        <v>75</v>
      </c>
      <c r="CD22" s="134" t="s">
        <v>12318</v>
      </c>
      <c r="CE22" s="134">
        <v>46244</v>
      </c>
    </row>
    <row r="23" spans="1:83" s="107" customFormat="1" ht="90">
      <c r="A23" s="1257" t="s">
        <v>1377</v>
      </c>
      <c r="B23" s="1257" t="s">
        <v>1378</v>
      </c>
      <c r="C23" s="83" t="s">
        <v>1379</v>
      </c>
      <c r="D23" s="134" t="s">
        <v>1380</v>
      </c>
      <c r="E23" s="1257" t="s">
        <v>1381</v>
      </c>
      <c r="F23" s="2781">
        <v>17174820</v>
      </c>
      <c r="G23" s="459" t="s">
        <v>1382</v>
      </c>
      <c r="H23" s="134" t="s">
        <v>584</v>
      </c>
      <c r="I23" s="1259">
        <v>3144917831</v>
      </c>
      <c r="J23" s="128" t="s">
        <v>1383</v>
      </c>
      <c r="K23" s="134" t="s">
        <v>1384</v>
      </c>
      <c r="L23" s="134" t="s">
        <v>69</v>
      </c>
      <c r="M23" s="134" t="s">
        <v>142</v>
      </c>
      <c r="N23" s="134" t="s">
        <v>1385</v>
      </c>
      <c r="O23" s="134" t="s">
        <v>1308</v>
      </c>
      <c r="P23" s="1257" t="s">
        <v>1386</v>
      </c>
      <c r="Q23" s="1257" t="s">
        <v>1387</v>
      </c>
      <c r="R23" s="1257" t="s">
        <v>1388</v>
      </c>
      <c r="S23" s="134"/>
      <c r="T23" s="134"/>
      <c r="U23" s="134"/>
      <c r="V23" s="2778">
        <v>2412</v>
      </c>
      <c r="W23" s="2779">
        <v>455570</v>
      </c>
      <c r="X23" s="2779">
        <v>120408</v>
      </c>
      <c r="Y23" s="2779">
        <v>120408</v>
      </c>
      <c r="Z23" s="134"/>
      <c r="AA23" s="134"/>
      <c r="AB23" s="1259">
        <v>1548</v>
      </c>
      <c r="AC23" s="134">
        <v>44797</v>
      </c>
      <c r="AD23" s="1259" t="s">
        <v>1168</v>
      </c>
      <c r="AE23" s="134" t="s">
        <v>176</v>
      </c>
      <c r="AF23" s="134">
        <v>44813</v>
      </c>
      <c r="AG23" s="134" t="s">
        <v>214</v>
      </c>
      <c r="AH23" s="134">
        <v>44840</v>
      </c>
      <c r="AI23" s="1259">
        <f>'[1]CONTROL TIEMPOS 2022'!AA46</f>
        <v>44</v>
      </c>
      <c r="AJ23" s="134"/>
      <c r="AK23" s="2778">
        <f ca="1">TODAY()-AJ23</f>
        <v>46288</v>
      </c>
      <c r="AL23" s="128" t="str">
        <f ca="1">IF(AK23=0,"Vence Hoy",IF(AK23&lt;0,"Faltan días",IF(AK23&gt;0,"Vencido")))</f>
        <v>Vencido</v>
      </c>
      <c r="AM23" s="1259">
        <v>1265.3</v>
      </c>
      <c r="AN23" s="1259">
        <v>600.27</v>
      </c>
      <c r="AO23" s="1259">
        <v>7.0000000000000007E-2</v>
      </c>
      <c r="AP23" s="1257" t="s">
        <v>1389</v>
      </c>
      <c r="AQ23" s="459" t="s">
        <v>9507</v>
      </c>
      <c r="AR23" s="1257" t="s">
        <v>9508</v>
      </c>
      <c r="AS23" s="1257" t="s">
        <v>9509</v>
      </c>
      <c r="AT23" s="134" t="s">
        <v>1153</v>
      </c>
      <c r="AU23" s="134" t="s">
        <v>1153</v>
      </c>
      <c r="AV23" s="1259">
        <v>1092</v>
      </c>
      <c r="AW23" s="134">
        <v>44848</v>
      </c>
      <c r="AX23" s="134" t="s">
        <v>1257</v>
      </c>
      <c r="AY23" s="134" t="s">
        <v>1156</v>
      </c>
      <c r="AZ23" s="134" t="s">
        <v>1153</v>
      </c>
      <c r="BA23" s="134">
        <v>44853</v>
      </c>
      <c r="BB23" s="134">
        <v>44868</v>
      </c>
      <c r="BC23" s="134"/>
      <c r="BD23" s="134"/>
      <c r="BE23" s="134"/>
      <c r="BF23" s="134"/>
      <c r="BG23" s="134"/>
      <c r="BH23" s="134"/>
      <c r="BI23" s="134"/>
      <c r="BJ23" s="134" t="s">
        <v>9510</v>
      </c>
      <c r="BK23" s="134">
        <v>45614</v>
      </c>
      <c r="BL23" s="1259">
        <v>3637</v>
      </c>
      <c r="BM23" s="134">
        <v>45264</v>
      </c>
      <c r="BN23" s="134" t="s">
        <v>513</v>
      </c>
      <c r="BO23" s="1259">
        <v>419</v>
      </c>
      <c r="BP23" s="134">
        <v>45812</v>
      </c>
      <c r="BQ23" s="134" t="s">
        <v>4704</v>
      </c>
      <c r="BR23" s="134" t="s">
        <v>2597</v>
      </c>
      <c r="BS23" s="134"/>
      <c r="BT23" s="134"/>
      <c r="BU23" s="134"/>
      <c r="BV23" s="134"/>
      <c r="BW23" s="134"/>
      <c r="BX23" s="134"/>
      <c r="BY23" s="134"/>
      <c r="BZ23" s="134"/>
      <c r="CA23" s="134"/>
      <c r="CB23" s="1257" t="s">
        <v>12374</v>
      </c>
      <c r="CC23" s="114">
        <f>'[1]CONTROL TIEMPOS 2022'!AA47</f>
        <v>81</v>
      </c>
      <c r="CD23" s="134" t="s">
        <v>12318</v>
      </c>
      <c r="CE23" s="134">
        <v>46171</v>
      </c>
    </row>
    <row r="24" spans="1:83" s="107" customFormat="1" ht="45">
      <c r="A24" s="1257" t="s">
        <v>1390</v>
      </c>
      <c r="B24" s="1257">
        <v>44606</v>
      </c>
      <c r="C24" s="106" t="s">
        <v>1391</v>
      </c>
      <c r="D24" s="134" t="s">
        <v>1392</v>
      </c>
      <c r="E24" s="1257" t="s">
        <v>1393</v>
      </c>
      <c r="F24" s="2781">
        <v>1016011345</v>
      </c>
      <c r="G24" s="459" t="s">
        <v>1394</v>
      </c>
      <c r="H24" s="134" t="s">
        <v>98</v>
      </c>
      <c r="I24" s="1259">
        <v>3115595221</v>
      </c>
      <c r="J24" s="128" t="s">
        <v>1395</v>
      </c>
      <c r="K24" s="134" t="s">
        <v>1023</v>
      </c>
      <c r="L24" s="134" t="s">
        <v>69</v>
      </c>
      <c r="M24" s="134" t="s">
        <v>1396</v>
      </c>
      <c r="N24" s="134" t="s">
        <v>1397</v>
      </c>
      <c r="O24" s="134" t="s">
        <v>1282</v>
      </c>
      <c r="P24" s="134" t="s">
        <v>987</v>
      </c>
      <c r="Q24" s="134" t="s">
        <v>987</v>
      </c>
      <c r="R24" s="134" t="s">
        <v>987</v>
      </c>
      <c r="S24" s="134"/>
      <c r="T24" s="134" t="s">
        <v>987</v>
      </c>
      <c r="U24" s="134" t="s">
        <v>987</v>
      </c>
      <c r="V24" s="2778">
        <v>2408</v>
      </c>
      <c r="W24" s="2779">
        <v>455570</v>
      </c>
      <c r="X24" s="2779">
        <v>120408</v>
      </c>
      <c r="Y24" s="2779">
        <v>120408</v>
      </c>
      <c r="Z24" s="134"/>
      <c r="AA24" s="134"/>
      <c r="AB24" s="1259" t="s">
        <v>1398</v>
      </c>
      <c r="AC24" s="134" t="s">
        <v>1296</v>
      </c>
      <c r="AD24" s="1259" t="s">
        <v>1168</v>
      </c>
      <c r="AE24" s="134" t="s">
        <v>1257</v>
      </c>
      <c r="AF24" s="134">
        <v>44638</v>
      </c>
      <c r="AG24" s="134" t="s">
        <v>807</v>
      </c>
      <c r="AH24" s="134">
        <v>44700</v>
      </c>
      <c r="AI24" s="1259" t="s">
        <v>1153</v>
      </c>
      <c r="AJ24" s="134"/>
      <c r="AK24" s="134"/>
      <c r="AL24" s="134"/>
      <c r="AM24" s="1259">
        <v>7.6340000000000003</v>
      </c>
      <c r="AN24" s="1259">
        <v>5.34</v>
      </c>
      <c r="AO24" s="1259">
        <v>1.67E-2</v>
      </c>
      <c r="AP24" s="1257" t="s">
        <v>1399</v>
      </c>
      <c r="AQ24" s="1259"/>
      <c r="AR24" s="134"/>
      <c r="AS24" s="134"/>
      <c r="AT24" s="134"/>
      <c r="AU24" s="134"/>
      <c r="AV24" s="1259">
        <v>452</v>
      </c>
      <c r="AW24" s="134">
        <v>44704</v>
      </c>
      <c r="AX24" s="134" t="s">
        <v>198</v>
      </c>
      <c r="AY24" s="134" t="s">
        <v>1156</v>
      </c>
      <c r="AZ24" s="134"/>
      <c r="BA24" s="134">
        <v>44737</v>
      </c>
      <c r="BB24" s="134"/>
      <c r="BC24" s="134"/>
      <c r="BD24" s="134"/>
      <c r="BE24" s="134"/>
      <c r="BF24" s="134"/>
      <c r="BG24" s="134"/>
      <c r="BH24" s="134"/>
      <c r="BI24" s="134"/>
      <c r="BJ24" s="134"/>
      <c r="BK24" s="134"/>
      <c r="BL24" s="1259">
        <v>3065</v>
      </c>
      <c r="BM24" s="134">
        <v>44910</v>
      </c>
      <c r="BN24" s="134" t="s">
        <v>82</v>
      </c>
      <c r="BO24" s="1259"/>
      <c r="BP24" s="134"/>
      <c r="BQ24" s="134"/>
      <c r="BR24" s="134"/>
      <c r="BS24" s="134"/>
      <c r="BT24" s="134"/>
      <c r="BU24" s="134"/>
      <c r="BV24" s="134"/>
      <c r="BW24" s="134"/>
      <c r="BX24" s="134"/>
      <c r="BY24" s="134"/>
      <c r="BZ24" s="134"/>
      <c r="CA24" s="134"/>
      <c r="CB24" s="1257"/>
      <c r="CC24" s="114">
        <f>'[1]CONTROL TIEMPOS 2022'!AE47</f>
        <v>73</v>
      </c>
      <c r="CD24" s="134"/>
      <c r="CE24" s="134"/>
    </row>
    <row r="25" spans="1:83" s="107" customFormat="1" ht="45">
      <c r="A25" s="1257" t="s">
        <v>1400</v>
      </c>
      <c r="B25" s="1257" t="s">
        <v>1401</v>
      </c>
      <c r="C25" s="106" t="s">
        <v>1402</v>
      </c>
      <c r="D25" s="134" t="s">
        <v>1403</v>
      </c>
      <c r="E25" s="1257" t="s">
        <v>1404</v>
      </c>
      <c r="F25" s="2781" t="s">
        <v>1405</v>
      </c>
      <c r="G25" s="459" t="s">
        <v>1406</v>
      </c>
      <c r="H25" s="134" t="s">
        <v>108</v>
      </c>
      <c r="I25" s="1259">
        <v>3112207578</v>
      </c>
      <c r="J25" s="128" t="s">
        <v>1407</v>
      </c>
      <c r="K25" s="134" t="s">
        <v>174</v>
      </c>
      <c r="L25" s="134" t="s">
        <v>69</v>
      </c>
      <c r="M25" s="134" t="s">
        <v>70</v>
      </c>
      <c r="N25" s="134" t="s">
        <v>175</v>
      </c>
      <c r="O25" s="134" t="s">
        <v>72</v>
      </c>
      <c r="P25" s="1257" t="s">
        <v>1408</v>
      </c>
      <c r="Q25" s="1257" t="s">
        <v>1409</v>
      </c>
      <c r="R25" s="134" t="s">
        <v>714</v>
      </c>
      <c r="S25" s="134"/>
      <c r="T25" s="1257" t="s">
        <v>1410</v>
      </c>
      <c r="U25" s="134">
        <v>44638</v>
      </c>
      <c r="V25" s="2778">
        <v>2482</v>
      </c>
      <c r="W25" s="2779">
        <v>622425</v>
      </c>
      <c r="X25" s="2779">
        <v>120408</v>
      </c>
      <c r="Y25" s="2779">
        <v>120408</v>
      </c>
      <c r="Z25" s="134"/>
      <c r="AA25" s="134"/>
      <c r="AB25" s="1259" t="s">
        <v>1411</v>
      </c>
      <c r="AC25" s="134" t="s">
        <v>1273</v>
      </c>
      <c r="AD25" s="1259" t="s">
        <v>1168</v>
      </c>
      <c r="AE25" s="134" t="s">
        <v>1184</v>
      </c>
      <c r="AF25" s="134">
        <v>44672</v>
      </c>
      <c r="AG25" s="134" t="s">
        <v>214</v>
      </c>
      <c r="AH25" s="134">
        <v>44704</v>
      </c>
      <c r="AI25" s="1259" t="s">
        <v>1153</v>
      </c>
      <c r="AJ25" s="134"/>
      <c r="AK25" s="134"/>
      <c r="AL25" s="134"/>
      <c r="AM25" s="1259">
        <v>476.41</v>
      </c>
      <c r="AN25" s="1259">
        <v>166.74</v>
      </c>
      <c r="AO25" s="1259">
        <v>0.2</v>
      </c>
      <c r="AP25" s="134" t="s">
        <v>1412</v>
      </c>
      <c r="AQ25" s="1259">
        <v>846</v>
      </c>
      <c r="AR25" s="134">
        <v>44712</v>
      </c>
      <c r="AS25" s="134" t="s">
        <v>714</v>
      </c>
      <c r="AT25" s="134"/>
      <c r="AU25" s="134"/>
      <c r="AV25" s="1259">
        <v>707</v>
      </c>
      <c r="AW25" s="134">
        <v>44757</v>
      </c>
      <c r="AX25" s="134" t="s">
        <v>176</v>
      </c>
      <c r="AY25" s="134" t="s">
        <v>1156</v>
      </c>
      <c r="AZ25" s="134">
        <v>44761</v>
      </c>
      <c r="BA25" s="134">
        <v>44761</v>
      </c>
      <c r="BB25" s="134"/>
      <c r="BC25" s="134"/>
      <c r="BD25" s="134"/>
      <c r="BE25" s="134"/>
      <c r="BF25" s="134"/>
      <c r="BG25" s="134"/>
      <c r="BH25" s="134"/>
      <c r="BI25" s="134"/>
      <c r="BJ25" s="134" t="s">
        <v>1413</v>
      </c>
      <c r="BK25" s="134">
        <v>44809</v>
      </c>
      <c r="BL25" s="1259" t="s">
        <v>1414</v>
      </c>
      <c r="BM25" s="134">
        <v>45261</v>
      </c>
      <c r="BN25" s="134" t="s">
        <v>1257</v>
      </c>
      <c r="BO25" s="1259">
        <v>1011</v>
      </c>
      <c r="BP25" s="134">
        <v>44831</v>
      </c>
      <c r="BQ25" s="134" t="s">
        <v>513</v>
      </c>
      <c r="BR25" s="134" t="s">
        <v>1206</v>
      </c>
      <c r="BS25" s="134"/>
      <c r="BT25" s="134"/>
      <c r="BU25" s="134"/>
      <c r="BV25" s="134"/>
      <c r="BW25" s="134"/>
      <c r="BX25" s="134"/>
      <c r="BY25" s="134"/>
      <c r="BZ25" s="134"/>
      <c r="CA25" s="134"/>
      <c r="CB25" s="1257"/>
      <c r="CC25" s="114">
        <f>'[1]CONTROL TIEMPOS 2022'!AI47</f>
        <v>132</v>
      </c>
      <c r="CD25" s="134"/>
      <c r="CE25" s="134"/>
    </row>
    <row r="26" spans="1:83" s="1255" customFormat="1" ht="45">
      <c r="A26" s="1258" t="s">
        <v>1415</v>
      </c>
      <c r="B26" s="1258">
        <v>44608</v>
      </c>
      <c r="C26" s="81" t="s">
        <v>1416</v>
      </c>
      <c r="D26" s="1255" t="s">
        <v>1417</v>
      </c>
      <c r="E26" s="1258" t="s">
        <v>1418</v>
      </c>
      <c r="F26" s="2772">
        <v>23265680</v>
      </c>
      <c r="G26" s="2773"/>
      <c r="H26" s="2774" t="s">
        <v>108</v>
      </c>
      <c r="I26" s="2774"/>
      <c r="J26" s="2774"/>
      <c r="K26" s="2774" t="s">
        <v>465</v>
      </c>
      <c r="L26" s="2774" t="s">
        <v>69</v>
      </c>
      <c r="M26" s="2774" t="s">
        <v>90</v>
      </c>
      <c r="N26" s="2774" t="s">
        <v>100</v>
      </c>
      <c r="O26" s="2774" t="s">
        <v>1419</v>
      </c>
      <c r="P26" s="2774" t="s">
        <v>987</v>
      </c>
      <c r="Q26" s="2774" t="s">
        <v>987</v>
      </c>
      <c r="R26" s="2774" t="s">
        <v>987</v>
      </c>
      <c r="S26" s="2774"/>
      <c r="T26" s="2774" t="s">
        <v>987</v>
      </c>
      <c r="U26" s="2774" t="s">
        <v>987</v>
      </c>
      <c r="V26" s="2775">
        <v>2465</v>
      </c>
      <c r="W26" s="2776">
        <v>485550</v>
      </c>
      <c r="X26" s="2776">
        <v>120408</v>
      </c>
      <c r="Y26" s="2776">
        <v>120408</v>
      </c>
      <c r="Z26" s="2774">
        <v>44608</v>
      </c>
      <c r="AA26" s="2783"/>
      <c r="AB26" s="2772" t="s">
        <v>1420</v>
      </c>
      <c r="AC26" s="2774" t="s">
        <v>1421</v>
      </c>
      <c r="AD26" s="2772" t="s">
        <v>1168</v>
      </c>
      <c r="AE26" s="2774" t="s">
        <v>1257</v>
      </c>
      <c r="AF26" s="2774">
        <v>44642</v>
      </c>
      <c r="AG26" s="2774" t="s">
        <v>1169</v>
      </c>
      <c r="AH26" s="2774">
        <v>44704</v>
      </c>
      <c r="AI26" s="2772">
        <f>'[1]CONTROL TIEMPOS 2022'!AM49</f>
        <v>64</v>
      </c>
      <c r="AJ26" s="2774"/>
      <c r="AK26" s="2774"/>
      <c r="AL26" s="2774"/>
      <c r="AM26" s="2772">
        <v>2.0299999999999998</v>
      </c>
      <c r="AN26" s="2772">
        <v>1.06</v>
      </c>
      <c r="AO26" s="2772">
        <v>0.84689999999999999</v>
      </c>
      <c r="AP26" s="2777" t="s">
        <v>1422</v>
      </c>
      <c r="AQ26" s="2773" t="s">
        <v>1423</v>
      </c>
      <c r="AR26" s="2777" t="s">
        <v>1424</v>
      </c>
      <c r="AS26" s="2777" t="s">
        <v>1425</v>
      </c>
      <c r="AT26" s="2774"/>
      <c r="AU26" s="2774"/>
      <c r="AV26" s="137" t="s">
        <v>1426</v>
      </c>
      <c r="AW26" s="1258" t="s">
        <v>1427</v>
      </c>
      <c r="AX26" s="1258" t="s">
        <v>1368</v>
      </c>
      <c r="AY26" s="1258" t="s">
        <v>1428</v>
      </c>
      <c r="BA26" s="1255">
        <v>45251</v>
      </c>
      <c r="BL26" s="136"/>
      <c r="BO26" s="136"/>
      <c r="CB26" s="1258"/>
      <c r="CC26" s="1254">
        <f>'[1]CONTROL TIEMPOS 2022'!AM47</f>
        <v>121</v>
      </c>
    </row>
    <row r="27" spans="1:83" s="134" customFormat="1" ht="45">
      <c r="A27" s="1257" t="s">
        <v>1429</v>
      </c>
      <c r="B27" s="1257">
        <v>44550</v>
      </c>
      <c r="C27" s="109" t="s">
        <v>1430</v>
      </c>
      <c r="D27" s="134" t="s">
        <v>1431</v>
      </c>
      <c r="E27" s="1257" t="s">
        <v>1432</v>
      </c>
      <c r="F27" s="459" t="s">
        <v>1433</v>
      </c>
      <c r="G27" s="459" t="s">
        <v>7168</v>
      </c>
      <c r="H27" s="134" t="s">
        <v>140</v>
      </c>
      <c r="I27" s="2778">
        <v>3102099965</v>
      </c>
      <c r="J27" s="2837" t="s">
        <v>7169</v>
      </c>
      <c r="K27" s="134" t="s">
        <v>1434</v>
      </c>
      <c r="L27" s="134" t="s">
        <v>69</v>
      </c>
      <c r="M27" s="134" t="s">
        <v>70</v>
      </c>
      <c r="N27" s="134" t="s">
        <v>1194</v>
      </c>
      <c r="O27" s="134" t="s">
        <v>427</v>
      </c>
      <c r="P27" s="1257" t="s">
        <v>10180</v>
      </c>
      <c r="Q27" s="1257" t="s">
        <v>10181</v>
      </c>
      <c r="R27" s="1257" t="s">
        <v>10182</v>
      </c>
      <c r="T27" s="1257" t="s">
        <v>10178</v>
      </c>
      <c r="U27" s="1257" t="s">
        <v>10179</v>
      </c>
      <c r="V27" s="2778">
        <v>2487</v>
      </c>
      <c r="W27" s="2779">
        <v>622425</v>
      </c>
      <c r="X27" s="2779">
        <v>120408</v>
      </c>
      <c r="Y27" s="2779">
        <v>120408</v>
      </c>
      <c r="Z27" s="134">
        <v>44678</v>
      </c>
      <c r="AB27" s="459" t="s">
        <v>1436</v>
      </c>
      <c r="AC27" s="1257" t="s">
        <v>1437</v>
      </c>
      <c r="AD27" s="1259" t="s">
        <v>1438</v>
      </c>
      <c r="AE27" s="1257" t="s">
        <v>1439</v>
      </c>
      <c r="AF27" s="134">
        <v>44721</v>
      </c>
      <c r="AG27" s="134" t="s">
        <v>879</v>
      </c>
      <c r="AH27" s="134">
        <v>44749</v>
      </c>
      <c r="AI27" s="1259">
        <f>'[1]CONTROL TIEMPOS 2022'!C72</f>
        <v>98</v>
      </c>
      <c r="AM27" s="1259">
        <v>408.12</v>
      </c>
      <c r="AN27" s="1259">
        <v>194.18</v>
      </c>
      <c r="AO27" s="1259">
        <v>6.548</v>
      </c>
      <c r="AP27" s="134" t="s">
        <v>1440</v>
      </c>
      <c r="AQ27" s="459" t="s">
        <v>4564</v>
      </c>
      <c r="AR27" s="1257" t="s">
        <v>4565</v>
      </c>
      <c r="AS27" s="1257" t="s">
        <v>4566</v>
      </c>
      <c r="AV27" s="1259">
        <v>658</v>
      </c>
      <c r="AW27" s="134">
        <v>45539</v>
      </c>
      <c r="AX27" s="134" t="s">
        <v>4783</v>
      </c>
      <c r="AY27" s="134" t="s">
        <v>1156</v>
      </c>
      <c r="BA27" s="134">
        <v>45540</v>
      </c>
      <c r="BB27" s="134" t="s">
        <v>1153</v>
      </c>
      <c r="BC27" s="134" t="s">
        <v>1153</v>
      </c>
      <c r="BD27" s="134" t="s">
        <v>1153</v>
      </c>
      <c r="BE27" s="134" t="s">
        <v>1153</v>
      </c>
      <c r="BF27" s="134" t="s">
        <v>1153</v>
      </c>
      <c r="BG27" s="134" t="s">
        <v>1153</v>
      </c>
      <c r="BH27" s="134" t="s">
        <v>1153</v>
      </c>
      <c r="BI27" s="134" t="s">
        <v>1153</v>
      </c>
      <c r="BJ27" s="134" t="s">
        <v>1153</v>
      </c>
      <c r="BK27" s="134" t="s">
        <v>1153</v>
      </c>
      <c r="BL27" s="134" t="s">
        <v>1153</v>
      </c>
      <c r="BM27" s="134" t="s">
        <v>1153</v>
      </c>
      <c r="BN27" s="134" t="s">
        <v>1153</v>
      </c>
      <c r="BO27" s="134" t="s">
        <v>1153</v>
      </c>
      <c r="BP27" s="134" t="s">
        <v>1153</v>
      </c>
      <c r="BQ27" s="134" t="s">
        <v>1153</v>
      </c>
      <c r="BR27" s="134" t="s">
        <v>1153</v>
      </c>
      <c r="BS27" s="134" t="s">
        <v>1153</v>
      </c>
      <c r="BT27" s="134" t="s">
        <v>1153</v>
      </c>
      <c r="BU27" s="134" t="s">
        <v>1153</v>
      </c>
      <c r="BV27" s="134" t="s">
        <v>1153</v>
      </c>
      <c r="BW27" s="134" t="s">
        <v>1153</v>
      </c>
      <c r="BX27" s="134" t="s">
        <v>1153</v>
      </c>
      <c r="BY27" s="134" t="s">
        <v>1153</v>
      </c>
      <c r="BZ27" s="134" t="s">
        <v>1153</v>
      </c>
      <c r="CA27" s="134" t="s">
        <v>1153</v>
      </c>
      <c r="CB27" s="1257" t="s">
        <v>12373</v>
      </c>
      <c r="CC27" s="114">
        <f>'[1]CONTROL TIEMPOS 2022'!C70</f>
        <v>128</v>
      </c>
      <c r="CD27" s="134" t="s">
        <v>12318</v>
      </c>
      <c r="CE27" s="134">
        <v>46171</v>
      </c>
    </row>
    <row r="28" spans="1:83" s="107" customFormat="1" ht="30">
      <c r="A28" s="1257" t="s">
        <v>1441</v>
      </c>
      <c r="B28" s="1257">
        <v>44606</v>
      </c>
      <c r="C28" s="83" t="s">
        <v>1442</v>
      </c>
      <c r="D28" s="134" t="s">
        <v>1443</v>
      </c>
      <c r="E28" s="1257" t="s">
        <v>1444</v>
      </c>
      <c r="F28" s="114">
        <v>7165423</v>
      </c>
      <c r="G28" s="459" t="s">
        <v>1445</v>
      </c>
      <c r="H28" s="134" t="s">
        <v>108</v>
      </c>
      <c r="I28" s="1259">
        <v>3155058564</v>
      </c>
      <c r="J28" s="128" t="s">
        <v>1446</v>
      </c>
      <c r="K28" s="134" t="s">
        <v>1447</v>
      </c>
      <c r="L28" s="134" t="s">
        <v>69</v>
      </c>
      <c r="M28" s="134" t="s">
        <v>142</v>
      </c>
      <c r="N28" s="134" t="s">
        <v>1325</v>
      </c>
      <c r="O28" s="134" t="s">
        <v>1308</v>
      </c>
      <c r="P28" s="134" t="s">
        <v>987</v>
      </c>
      <c r="Q28" s="134" t="s">
        <v>987</v>
      </c>
      <c r="R28" s="134" t="s">
        <v>987</v>
      </c>
      <c r="S28" s="134" t="s">
        <v>987</v>
      </c>
      <c r="T28" s="134" t="s">
        <v>987</v>
      </c>
      <c r="U28" s="134" t="s">
        <v>987</v>
      </c>
      <c r="V28" s="2778">
        <v>2454</v>
      </c>
      <c r="W28" s="2779">
        <v>455570</v>
      </c>
      <c r="X28" s="2779">
        <v>120408</v>
      </c>
      <c r="Y28" s="2779">
        <v>120408</v>
      </c>
      <c r="Z28" s="134">
        <v>44603</v>
      </c>
      <c r="AA28" s="134"/>
      <c r="AB28" s="1259" t="s">
        <v>1448</v>
      </c>
      <c r="AC28" s="134" t="s">
        <v>1449</v>
      </c>
      <c r="AD28" s="1259" t="s">
        <v>1168</v>
      </c>
      <c r="AE28" s="134" t="s">
        <v>82</v>
      </c>
      <c r="AF28" s="134">
        <v>44645</v>
      </c>
      <c r="AG28" s="134" t="s">
        <v>214</v>
      </c>
      <c r="AH28" s="134">
        <v>44704</v>
      </c>
      <c r="AI28" s="1259" t="s">
        <v>1153</v>
      </c>
      <c r="AJ28" s="134"/>
      <c r="AK28" s="134"/>
      <c r="AL28" s="134"/>
      <c r="AM28" s="459">
        <v>867.7</v>
      </c>
      <c r="AN28" s="1259">
        <v>414.21</v>
      </c>
      <c r="AO28" s="1259">
        <v>0.18</v>
      </c>
      <c r="AP28" s="134" t="s">
        <v>1450</v>
      </c>
      <c r="AQ28" s="1259">
        <v>843</v>
      </c>
      <c r="AR28" s="134">
        <v>44712</v>
      </c>
      <c r="AS28" s="134" t="s">
        <v>513</v>
      </c>
      <c r="AT28" s="134"/>
      <c r="AU28" s="134"/>
      <c r="AV28" s="1259">
        <v>877</v>
      </c>
      <c r="AW28" s="134">
        <v>44802</v>
      </c>
      <c r="AX28" s="134" t="s">
        <v>513</v>
      </c>
      <c r="AY28" s="134" t="s">
        <v>1156</v>
      </c>
      <c r="AZ28" s="134"/>
      <c r="BA28" s="134">
        <v>44803</v>
      </c>
      <c r="BB28" s="134"/>
      <c r="BC28" s="134"/>
      <c r="BD28" s="134"/>
      <c r="BE28" s="134"/>
      <c r="BF28" s="134"/>
      <c r="BG28" s="134"/>
      <c r="BH28" s="134"/>
      <c r="BI28" s="134"/>
      <c r="BJ28" s="134"/>
      <c r="BK28" s="134"/>
      <c r="BL28" s="1259">
        <v>3099</v>
      </c>
      <c r="BM28" s="134">
        <v>44914</v>
      </c>
      <c r="BN28" s="134" t="s">
        <v>82</v>
      </c>
      <c r="BO28" s="1259"/>
      <c r="BP28" s="134"/>
      <c r="BQ28" s="134"/>
      <c r="BR28" s="134"/>
      <c r="BS28" s="134"/>
      <c r="BT28" s="134"/>
      <c r="BU28" s="134"/>
      <c r="BV28" s="134"/>
      <c r="BW28" s="134"/>
      <c r="BX28" s="134"/>
      <c r="BY28" s="134"/>
      <c r="BZ28" s="134"/>
      <c r="CA28" s="134"/>
      <c r="CB28" s="1257"/>
      <c r="CC28" s="114">
        <f>'[1]CONTROL TIEMPOS 2022'!G70</f>
        <v>131</v>
      </c>
      <c r="CD28" s="134"/>
      <c r="CE28" s="134"/>
    </row>
    <row r="29" spans="1:83" s="251" customFormat="1" ht="45">
      <c r="A29" s="1260" t="s">
        <v>1451</v>
      </c>
      <c r="B29" s="1260" t="s">
        <v>1452</v>
      </c>
      <c r="C29" s="108" t="s">
        <v>1453</v>
      </c>
      <c r="D29" s="251" t="s">
        <v>1454</v>
      </c>
      <c r="E29" s="1260" t="s">
        <v>1455</v>
      </c>
      <c r="F29" s="1261" t="s">
        <v>1456</v>
      </c>
      <c r="G29" s="1268"/>
      <c r="H29" s="251" t="s">
        <v>293</v>
      </c>
      <c r="K29" s="1260" t="s">
        <v>1457</v>
      </c>
      <c r="L29" s="251" t="s">
        <v>69</v>
      </c>
      <c r="M29" s="251" t="s">
        <v>70</v>
      </c>
      <c r="N29" s="251" t="s">
        <v>1458</v>
      </c>
      <c r="O29" s="251" t="s">
        <v>1308</v>
      </c>
      <c r="P29" s="251" t="s">
        <v>1459</v>
      </c>
      <c r="Q29" s="251">
        <v>44627</v>
      </c>
      <c r="R29" s="251" t="s">
        <v>1270</v>
      </c>
      <c r="S29" s="2788"/>
      <c r="T29" s="251" t="s">
        <v>1460</v>
      </c>
      <c r="U29" s="251">
        <v>44676</v>
      </c>
      <c r="V29" s="2786">
        <v>2488</v>
      </c>
      <c r="W29" s="2787">
        <v>622425</v>
      </c>
      <c r="X29" s="2787">
        <v>120408</v>
      </c>
      <c r="Y29" s="2787">
        <v>120408</v>
      </c>
      <c r="Z29" s="251">
        <v>44627</v>
      </c>
      <c r="AA29" s="2788"/>
      <c r="AB29" s="1268" t="s">
        <v>1461</v>
      </c>
      <c r="AC29" s="1260" t="s">
        <v>1462</v>
      </c>
      <c r="AD29" s="1261" t="s">
        <v>1168</v>
      </c>
      <c r="AE29" s="1260" t="s">
        <v>1463</v>
      </c>
      <c r="AF29" s="251">
        <v>44816</v>
      </c>
      <c r="AG29" s="251" t="s">
        <v>879</v>
      </c>
      <c r="AH29" s="251">
        <v>44889</v>
      </c>
      <c r="AI29" s="2789">
        <f>'[1]CONTROL TIEMPOS 2022'!K69</f>
        <v>24</v>
      </c>
      <c r="AJ29" s="2788">
        <v>44825</v>
      </c>
      <c r="AK29" s="2790">
        <f ca="1">TODAY()-AJ29</f>
        <v>1463</v>
      </c>
      <c r="AL29" s="2838" t="str">
        <f ca="1">IF(AK29=0,"Vence Hoy",IF(AK29&lt;0,"Faltan días",IF(AK29&gt;0,"Vencido")))</f>
        <v>Vencido</v>
      </c>
      <c r="AM29" s="1261">
        <v>3.74</v>
      </c>
      <c r="AN29" s="1261">
        <v>1.57</v>
      </c>
      <c r="AO29" s="1261">
        <v>1.24</v>
      </c>
      <c r="AQ29" s="1261">
        <v>2930</v>
      </c>
      <c r="AR29" s="251">
        <v>44907</v>
      </c>
      <c r="AS29" s="251" t="s">
        <v>513</v>
      </c>
      <c r="AV29" s="1261"/>
      <c r="BL29" s="1261"/>
      <c r="BO29" s="1261"/>
      <c r="CB29" s="1260" t="s">
        <v>8623</v>
      </c>
      <c r="CC29" s="249">
        <f>'[1]CONTROL TIEMPOS 2022'!K70</f>
        <v>73</v>
      </c>
    </row>
    <row r="30" spans="1:83" s="107" customFormat="1" ht="45">
      <c r="A30" s="1257" t="s">
        <v>1464</v>
      </c>
      <c r="B30" s="1257" t="s">
        <v>1465</v>
      </c>
      <c r="C30" s="109" t="s">
        <v>1466</v>
      </c>
      <c r="D30" s="134" t="s">
        <v>1467</v>
      </c>
      <c r="E30" s="1257" t="s">
        <v>1468</v>
      </c>
      <c r="F30" s="114">
        <v>23422383</v>
      </c>
      <c r="G30" s="2839" t="s">
        <v>1469</v>
      </c>
      <c r="H30" s="134" t="s">
        <v>322</v>
      </c>
      <c r="I30" s="1259">
        <v>3138504792</v>
      </c>
      <c r="J30" s="128" t="s">
        <v>1470</v>
      </c>
      <c r="K30" s="134" t="s">
        <v>793</v>
      </c>
      <c r="L30" s="134" t="s">
        <v>69</v>
      </c>
      <c r="M30" s="134" t="s">
        <v>70</v>
      </c>
      <c r="N30" s="134" t="s">
        <v>1471</v>
      </c>
      <c r="O30" s="134" t="s">
        <v>1472</v>
      </c>
      <c r="P30" s="1257" t="s">
        <v>4615</v>
      </c>
      <c r="Q30" s="1257" t="s">
        <v>4616</v>
      </c>
      <c r="R30" s="1257" t="s">
        <v>82</v>
      </c>
      <c r="S30" s="134" t="s">
        <v>1153</v>
      </c>
      <c r="T30" s="134" t="s">
        <v>1473</v>
      </c>
      <c r="U30" s="134">
        <v>44602</v>
      </c>
      <c r="V30" s="2778">
        <v>2281</v>
      </c>
      <c r="W30" s="2779">
        <v>438048</v>
      </c>
      <c r="X30" s="2779">
        <v>114001</v>
      </c>
      <c r="Y30" s="2779">
        <v>114001</v>
      </c>
      <c r="Z30" s="134">
        <v>44601</v>
      </c>
      <c r="AA30" s="134"/>
      <c r="AB30" s="459" t="s">
        <v>1474</v>
      </c>
      <c r="AC30" s="1257" t="s">
        <v>1475</v>
      </c>
      <c r="AD30" s="1259" t="s">
        <v>1168</v>
      </c>
      <c r="AE30" s="1257" t="s">
        <v>1425</v>
      </c>
      <c r="AF30" s="134">
        <v>44797</v>
      </c>
      <c r="AG30" s="134" t="s">
        <v>1169</v>
      </c>
      <c r="AH30" s="134">
        <v>44834</v>
      </c>
      <c r="AI30" s="1259">
        <f>'[1]CONTROL TIEMPOS 2022'!O69</f>
        <v>40</v>
      </c>
      <c r="AJ30" s="134"/>
      <c r="AK30" s="2778">
        <f ca="1">TODAY()-AJ30</f>
        <v>46288</v>
      </c>
      <c r="AL30" s="128" t="str">
        <f ca="1">IF(AK30=0,"Vence Hoy",IF(AK30&lt;0,"Faltan días",IF(AK30&gt;0,"Vencido")))</f>
        <v>Vencido</v>
      </c>
      <c r="AM30" s="1259">
        <v>101.05800000000001</v>
      </c>
      <c r="AN30" s="1259">
        <v>53.055</v>
      </c>
      <c r="AO30" s="1259">
        <v>6.12</v>
      </c>
      <c r="AP30" s="1257" t="s">
        <v>1476</v>
      </c>
      <c r="AQ30" s="1259">
        <v>2026</v>
      </c>
      <c r="AR30" s="134">
        <v>44838</v>
      </c>
      <c r="AS30" s="134" t="s">
        <v>176</v>
      </c>
      <c r="AT30" s="134" t="s">
        <v>1153</v>
      </c>
      <c r="AU30" s="134" t="s">
        <v>1153</v>
      </c>
      <c r="AV30" s="1259">
        <v>1351</v>
      </c>
      <c r="AW30" s="134">
        <v>44901</v>
      </c>
      <c r="AX30" s="134" t="s">
        <v>176</v>
      </c>
      <c r="AY30" s="134" t="s">
        <v>1156</v>
      </c>
      <c r="AZ30" s="134" t="s">
        <v>1153</v>
      </c>
      <c r="BA30" s="134">
        <v>44902</v>
      </c>
      <c r="BB30" s="134" t="s">
        <v>1153</v>
      </c>
      <c r="BC30" s="134" t="s">
        <v>1153</v>
      </c>
      <c r="BD30" s="134" t="s">
        <v>1153</v>
      </c>
      <c r="BE30" s="134" t="s">
        <v>1153</v>
      </c>
      <c r="BF30" s="134" t="s">
        <v>1153</v>
      </c>
      <c r="BG30" s="134" t="s">
        <v>1153</v>
      </c>
      <c r="BH30" s="134" t="s">
        <v>1153</v>
      </c>
      <c r="BI30" s="134" t="s">
        <v>1153</v>
      </c>
      <c r="BJ30" s="134" t="s">
        <v>1153</v>
      </c>
      <c r="BK30" s="134" t="s">
        <v>1153</v>
      </c>
      <c r="BL30" s="134" t="s">
        <v>1153</v>
      </c>
      <c r="BM30" s="134" t="s">
        <v>1153</v>
      </c>
      <c r="BN30" s="134" t="s">
        <v>1153</v>
      </c>
      <c r="BO30" s="134" t="s">
        <v>1153</v>
      </c>
      <c r="BP30" s="134" t="s">
        <v>1153</v>
      </c>
      <c r="BQ30" s="134" t="s">
        <v>1153</v>
      </c>
      <c r="BR30" s="134" t="s">
        <v>1153</v>
      </c>
      <c r="BS30" s="134" t="s">
        <v>1153</v>
      </c>
      <c r="BT30" s="134" t="s">
        <v>1153</v>
      </c>
      <c r="BU30" s="134" t="s">
        <v>1153</v>
      </c>
      <c r="BV30" s="134" t="s">
        <v>1153</v>
      </c>
      <c r="BW30" s="134" t="s">
        <v>1153</v>
      </c>
      <c r="BX30" s="134" t="s">
        <v>1153</v>
      </c>
      <c r="BY30" s="134" t="s">
        <v>1153</v>
      </c>
      <c r="BZ30" s="134" t="s">
        <v>1153</v>
      </c>
      <c r="CA30" s="134" t="s">
        <v>1153</v>
      </c>
      <c r="CB30" s="1257" t="s">
        <v>6843</v>
      </c>
      <c r="CC30" s="114">
        <f>'[1]CONTROL TIEMPOS 2022'!O70</f>
        <v>125</v>
      </c>
      <c r="CD30" s="134" t="s">
        <v>1986</v>
      </c>
      <c r="CE30" s="134"/>
    </row>
    <row r="31" spans="1:83" s="107" customFormat="1" ht="60">
      <c r="A31" s="1257" t="s">
        <v>1477</v>
      </c>
      <c r="B31" s="1257" t="s">
        <v>1478</v>
      </c>
      <c r="C31" s="110" t="s">
        <v>1479</v>
      </c>
      <c r="D31" s="134" t="s">
        <v>1480</v>
      </c>
      <c r="E31" s="1257" t="s">
        <v>1481</v>
      </c>
      <c r="F31" s="114">
        <v>23554447</v>
      </c>
      <c r="G31" s="459" t="s">
        <v>1482</v>
      </c>
      <c r="H31" s="134" t="s">
        <v>281</v>
      </c>
      <c r="I31" s="1259">
        <v>3124613269</v>
      </c>
      <c r="J31" s="1259"/>
      <c r="K31" s="134" t="s">
        <v>959</v>
      </c>
      <c r="L31" s="134" t="s">
        <v>69</v>
      </c>
      <c r="M31" s="134" t="s">
        <v>70</v>
      </c>
      <c r="N31" s="134" t="s">
        <v>1483</v>
      </c>
      <c r="O31" s="134" t="s">
        <v>1282</v>
      </c>
      <c r="P31" s="134" t="s">
        <v>1484</v>
      </c>
      <c r="Q31" s="134">
        <v>44281</v>
      </c>
      <c r="R31" s="134" t="s">
        <v>82</v>
      </c>
      <c r="S31" s="134"/>
      <c r="T31" s="134" t="s">
        <v>1485</v>
      </c>
      <c r="U31" s="134">
        <v>44615</v>
      </c>
      <c r="V31" s="2778">
        <v>1660</v>
      </c>
      <c r="W31" s="2779">
        <v>438048</v>
      </c>
      <c r="X31" s="2779">
        <v>114001</v>
      </c>
      <c r="Y31" s="2779">
        <v>114001</v>
      </c>
      <c r="Z31" s="134">
        <v>44581</v>
      </c>
      <c r="AA31" s="134"/>
      <c r="AB31" s="1259" t="s">
        <v>1486</v>
      </c>
      <c r="AC31" s="134" t="s">
        <v>1225</v>
      </c>
      <c r="AD31" s="1259" t="s">
        <v>1168</v>
      </c>
      <c r="AE31" s="134" t="s">
        <v>513</v>
      </c>
      <c r="AF31" s="134">
        <v>44645</v>
      </c>
      <c r="AG31" s="134" t="s">
        <v>879</v>
      </c>
      <c r="AH31" s="134">
        <v>44697</v>
      </c>
      <c r="AI31" s="1259" t="s">
        <v>1153</v>
      </c>
      <c r="AJ31" s="134"/>
      <c r="AK31" s="134"/>
      <c r="AL31" s="134"/>
      <c r="AM31" s="1259">
        <v>0.82</v>
      </c>
      <c r="AN31" s="1259">
        <v>0.45700000000000002</v>
      </c>
      <c r="AO31" s="1259">
        <v>0.34300000000000003</v>
      </c>
      <c r="AP31" s="1257" t="s">
        <v>1487</v>
      </c>
      <c r="AQ31" s="1259">
        <v>406</v>
      </c>
      <c r="AR31" s="134">
        <v>46100</v>
      </c>
      <c r="AS31" s="134" t="s">
        <v>12369</v>
      </c>
      <c r="AT31" s="134"/>
      <c r="AU31" s="134"/>
      <c r="AV31" s="1259">
        <v>470</v>
      </c>
      <c r="AW31" s="134">
        <v>44708</v>
      </c>
      <c r="AX31" s="134" t="s">
        <v>714</v>
      </c>
      <c r="AY31" s="134" t="s">
        <v>1156</v>
      </c>
      <c r="AZ31" s="134"/>
      <c r="BA31" s="134">
        <v>44801</v>
      </c>
      <c r="BB31" s="134"/>
      <c r="BC31" s="134"/>
      <c r="BD31" s="134"/>
      <c r="BE31" s="134"/>
      <c r="BF31" s="134"/>
      <c r="BG31" s="134"/>
      <c r="BH31" s="134"/>
      <c r="BI31" s="134"/>
      <c r="BJ31" s="134"/>
      <c r="BK31" s="134"/>
      <c r="BL31" s="1259">
        <v>3136</v>
      </c>
      <c r="BM31" s="134">
        <v>44915</v>
      </c>
      <c r="BN31" s="134" t="s">
        <v>82</v>
      </c>
      <c r="BO31" s="1259"/>
      <c r="BP31" s="134"/>
      <c r="BQ31" s="134"/>
      <c r="BR31" s="134"/>
      <c r="BS31" s="134"/>
      <c r="BT31" s="134"/>
      <c r="BU31" s="134"/>
      <c r="BV31" s="134"/>
      <c r="BW31" s="134"/>
      <c r="BX31" s="134"/>
      <c r="BY31" s="134"/>
      <c r="BZ31" s="134"/>
      <c r="CA31" s="134"/>
      <c r="CB31" s="1257" t="s">
        <v>12367</v>
      </c>
      <c r="CC31" s="114">
        <f>'[1]CONTROL TIEMPOS 2022'!S70</f>
        <v>80</v>
      </c>
      <c r="CD31" s="134" t="s">
        <v>12318</v>
      </c>
      <c r="CE31" s="134" t="s">
        <v>12368</v>
      </c>
    </row>
    <row r="32" spans="1:83" s="107" customFormat="1" ht="31.5">
      <c r="A32" s="1257" t="s">
        <v>1488</v>
      </c>
      <c r="B32" s="1257">
        <v>44614</v>
      </c>
      <c r="C32" s="109" t="s">
        <v>1489</v>
      </c>
      <c r="D32" s="134" t="s">
        <v>1490</v>
      </c>
      <c r="E32" s="1257" t="s">
        <v>1491</v>
      </c>
      <c r="F32" s="114">
        <v>4285051</v>
      </c>
      <c r="G32" s="459" t="s">
        <v>1492</v>
      </c>
      <c r="H32" s="134" t="s">
        <v>1064</v>
      </c>
      <c r="I32" s="1259">
        <v>3118554307</v>
      </c>
      <c r="J32" s="128" t="s">
        <v>1493</v>
      </c>
      <c r="K32" s="134" t="s">
        <v>1494</v>
      </c>
      <c r="L32" s="134" t="s">
        <v>128</v>
      </c>
      <c r="M32" s="134" t="s">
        <v>142</v>
      </c>
      <c r="N32" s="134" t="s">
        <v>1194</v>
      </c>
      <c r="O32" s="134" t="s">
        <v>1282</v>
      </c>
      <c r="P32" s="134" t="s">
        <v>987</v>
      </c>
      <c r="Q32" s="134" t="s">
        <v>987</v>
      </c>
      <c r="R32" s="134" t="s">
        <v>987</v>
      </c>
      <c r="S32" s="134"/>
      <c r="T32" s="134" t="s">
        <v>987</v>
      </c>
      <c r="U32" s="134" t="s">
        <v>987</v>
      </c>
      <c r="V32" s="2778">
        <v>2472</v>
      </c>
      <c r="W32" s="2779">
        <v>455570</v>
      </c>
      <c r="X32" s="2779">
        <v>120408</v>
      </c>
      <c r="Y32" s="2779">
        <v>120408</v>
      </c>
      <c r="Z32" s="134">
        <v>44613</v>
      </c>
      <c r="AA32" s="134"/>
      <c r="AB32" s="1259" t="s">
        <v>1495</v>
      </c>
      <c r="AC32" s="134" t="s">
        <v>1225</v>
      </c>
      <c r="AD32" s="1259" t="s">
        <v>1168</v>
      </c>
      <c r="AE32" s="134" t="s">
        <v>1496</v>
      </c>
      <c r="AF32" s="134">
        <v>44645</v>
      </c>
      <c r="AG32" s="134" t="s">
        <v>807</v>
      </c>
      <c r="AH32" s="134">
        <v>44704</v>
      </c>
      <c r="AI32" s="1259" t="s">
        <v>1153</v>
      </c>
      <c r="AJ32" s="134"/>
      <c r="AK32" s="134"/>
      <c r="AL32" s="134"/>
      <c r="AM32" s="1259">
        <v>28.358000000000001</v>
      </c>
      <c r="AN32" s="1259">
        <v>14.051</v>
      </c>
      <c r="AO32" s="1259">
        <v>3.0000000000000001E-3</v>
      </c>
      <c r="AP32" s="134" t="s">
        <v>1497</v>
      </c>
      <c r="AQ32" s="1259"/>
      <c r="AR32" s="134"/>
      <c r="AS32" s="134"/>
      <c r="AT32" s="134"/>
      <c r="AU32" s="134"/>
      <c r="AV32" s="1259">
        <v>468</v>
      </c>
      <c r="AW32" s="134">
        <v>44708</v>
      </c>
      <c r="AX32" s="134" t="s">
        <v>198</v>
      </c>
      <c r="AY32" s="134" t="s">
        <v>1156</v>
      </c>
      <c r="AZ32" s="134"/>
      <c r="BA32" s="134">
        <v>45078</v>
      </c>
      <c r="BB32" s="134"/>
      <c r="BC32" s="134"/>
      <c r="BD32" s="134"/>
      <c r="BE32" s="134"/>
      <c r="BF32" s="134"/>
      <c r="BG32" s="134"/>
      <c r="BH32" s="134"/>
      <c r="BI32" s="134"/>
      <c r="BJ32" s="134"/>
      <c r="BK32" s="134"/>
      <c r="BL32" s="1259">
        <v>2935</v>
      </c>
      <c r="BM32" s="134">
        <v>44907</v>
      </c>
      <c r="BN32" s="134" t="s">
        <v>1209</v>
      </c>
      <c r="BO32" s="1259"/>
      <c r="BP32" s="134"/>
      <c r="BQ32" s="134"/>
      <c r="BR32" s="134"/>
      <c r="BS32" s="134"/>
      <c r="BT32" s="134"/>
      <c r="BU32" s="134"/>
      <c r="BV32" s="134"/>
      <c r="BW32" s="134"/>
      <c r="BX32" s="134"/>
      <c r="BY32" s="134"/>
      <c r="BZ32" s="134"/>
      <c r="CA32" s="134"/>
      <c r="CB32" s="1257"/>
      <c r="CC32" s="114">
        <f>'[1]CONTROL TIEMPOS 2022'!W70</f>
        <v>64</v>
      </c>
      <c r="CD32" s="134"/>
      <c r="CE32" s="134"/>
    </row>
    <row r="33" spans="1:83" s="107" customFormat="1" ht="31.5">
      <c r="A33" s="1257" t="s">
        <v>1498</v>
      </c>
      <c r="B33" s="1257">
        <v>44616</v>
      </c>
      <c r="C33" s="109" t="s">
        <v>1499</v>
      </c>
      <c r="D33" s="134" t="s">
        <v>1500</v>
      </c>
      <c r="E33" s="1257" t="s">
        <v>1501</v>
      </c>
      <c r="F33" s="114">
        <v>23265833</v>
      </c>
      <c r="G33" s="459" t="s">
        <v>1502</v>
      </c>
      <c r="H33" s="134" t="s">
        <v>1064</v>
      </c>
      <c r="I33" s="1259">
        <v>3114797602</v>
      </c>
      <c r="J33" s="128" t="s">
        <v>1503</v>
      </c>
      <c r="K33" s="134" t="s">
        <v>1494</v>
      </c>
      <c r="L33" s="134" t="s">
        <v>128</v>
      </c>
      <c r="M33" s="134" t="s">
        <v>142</v>
      </c>
      <c r="N33" s="134" t="s">
        <v>1194</v>
      </c>
      <c r="O33" s="134" t="s">
        <v>1308</v>
      </c>
      <c r="P33" s="134" t="s">
        <v>987</v>
      </c>
      <c r="Q33" s="134" t="s">
        <v>987</v>
      </c>
      <c r="R33" s="134" t="s">
        <v>987</v>
      </c>
      <c r="S33" s="134"/>
      <c r="T33" s="134" t="s">
        <v>987</v>
      </c>
      <c r="U33" s="134" t="s">
        <v>987</v>
      </c>
      <c r="V33" s="2778">
        <v>2451</v>
      </c>
      <c r="W33" s="2779">
        <v>455570</v>
      </c>
      <c r="X33" s="2779">
        <v>120408</v>
      </c>
      <c r="Y33" s="2779">
        <v>120408</v>
      </c>
      <c r="Z33" s="134">
        <v>44613</v>
      </c>
      <c r="AA33" s="134"/>
      <c r="AB33" s="1259" t="s">
        <v>1504</v>
      </c>
      <c r="AC33" s="134" t="s">
        <v>1225</v>
      </c>
      <c r="AD33" s="1259" t="s">
        <v>1168</v>
      </c>
      <c r="AE33" s="134" t="s">
        <v>1496</v>
      </c>
      <c r="AF33" s="134">
        <v>44645</v>
      </c>
      <c r="AG33" s="134" t="s">
        <v>807</v>
      </c>
      <c r="AH33" s="134">
        <v>44704</v>
      </c>
      <c r="AI33" s="1259" t="s">
        <v>1153</v>
      </c>
      <c r="AJ33" s="134"/>
      <c r="AK33" s="134"/>
      <c r="AL33" s="134"/>
      <c r="AM33" s="1259">
        <v>28.358000000000001</v>
      </c>
      <c r="AN33" s="1259">
        <v>14.05</v>
      </c>
      <c r="AO33" s="1259">
        <v>4.0000000000000001E-3</v>
      </c>
      <c r="AP33" s="134" t="s">
        <v>1497</v>
      </c>
      <c r="AQ33" s="1259"/>
      <c r="AR33" s="134"/>
      <c r="AS33" s="134"/>
      <c r="AT33" s="134"/>
      <c r="AU33" s="134"/>
      <c r="AV33" s="1259">
        <v>476</v>
      </c>
      <c r="AW33" s="134">
        <v>44708</v>
      </c>
      <c r="AX33" s="134" t="s">
        <v>577</v>
      </c>
      <c r="AY33" s="134" t="s">
        <v>1156</v>
      </c>
      <c r="AZ33" s="134"/>
      <c r="BA33" s="134">
        <v>44714</v>
      </c>
      <c r="BB33" s="134"/>
      <c r="BC33" s="134"/>
      <c r="BD33" s="134"/>
      <c r="BE33" s="134"/>
      <c r="BF33" s="134"/>
      <c r="BG33" s="134"/>
      <c r="BH33" s="134"/>
      <c r="BI33" s="134"/>
      <c r="BJ33" s="134"/>
      <c r="BK33" s="134"/>
      <c r="BL33" s="1259">
        <v>2934</v>
      </c>
      <c r="BM33" s="134">
        <v>44907</v>
      </c>
      <c r="BN33" s="134" t="s">
        <v>1209</v>
      </c>
      <c r="BO33" s="1259"/>
      <c r="BP33" s="134"/>
      <c r="BQ33" s="134"/>
      <c r="BR33" s="134"/>
      <c r="BS33" s="134"/>
      <c r="BT33" s="134"/>
      <c r="BU33" s="134"/>
      <c r="BV33" s="134"/>
      <c r="BW33" s="134"/>
      <c r="BX33" s="134"/>
      <c r="BY33" s="134"/>
      <c r="BZ33" s="134"/>
      <c r="CA33" s="134"/>
      <c r="CB33" s="1257"/>
      <c r="CC33" s="114">
        <f>'[1]CONTROL TIEMPOS 2022'!AA70</f>
        <v>62</v>
      </c>
      <c r="CD33" s="134"/>
      <c r="CE33" s="134"/>
    </row>
    <row r="34" spans="1:83" s="107" customFormat="1" ht="31.5">
      <c r="A34" s="1257" t="s">
        <v>1505</v>
      </c>
      <c r="B34" s="1257">
        <v>44617</v>
      </c>
      <c r="C34" s="109" t="s">
        <v>1506</v>
      </c>
      <c r="D34" s="134" t="s">
        <v>1507</v>
      </c>
      <c r="E34" s="1257" t="s">
        <v>1508</v>
      </c>
      <c r="F34" s="114">
        <v>4276115</v>
      </c>
      <c r="G34" s="459" t="s">
        <v>1509</v>
      </c>
      <c r="H34" s="134" t="s">
        <v>474</v>
      </c>
      <c r="I34" s="1259">
        <v>3132612804</v>
      </c>
      <c r="J34" s="1259"/>
      <c r="K34" s="134" t="s">
        <v>1510</v>
      </c>
      <c r="L34" s="134" t="s">
        <v>69</v>
      </c>
      <c r="M34" s="134" t="s">
        <v>70</v>
      </c>
      <c r="N34" s="134" t="s">
        <v>574</v>
      </c>
      <c r="O34" s="134" t="s">
        <v>427</v>
      </c>
      <c r="P34" s="134" t="s">
        <v>987</v>
      </c>
      <c r="Q34" s="134" t="s">
        <v>987</v>
      </c>
      <c r="R34" s="134" t="s">
        <v>987</v>
      </c>
      <c r="S34" s="134"/>
      <c r="T34" s="134" t="s">
        <v>987</v>
      </c>
      <c r="U34" s="134" t="s">
        <v>987</v>
      </c>
      <c r="V34" s="2778">
        <v>2434</v>
      </c>
      <c r="W34" s="2779">
        <v>455570</v>
      </c>
      <c r="X34" s="2779">
        <v>120408</v>
      </c>
      <c r="Y34" s="2779">
        <v>120408</v>
      </c>
      <c r="Z34" s="134">
        <v>44617</v>
      </c>
      <c r="AA34" s="134"/>
      <c r="AB34" s="1259" t="s">
        <v>1511</v>
      </c>
      <c r="AC34" s="134" t="s">
        <v>1225</v>
      </c>
      <c r="AD34" s="1259" t="s">
        <v>1168</v>
      </c>
      <c r="AE34" s="134" t="s">
        <v>82</v>
      </c>
      <c r="AF34" s="134">
        <v>44648</v>
      </c>
      <c r="AG34" s="134" t="s">
        <v>879</v>
      </c>
      <c r="AH34" s="134">
        <v>44704</v>
      </c>
      <c r="AI34" s="1259" t="s">
        <v>1153</v>
      </c>
      <c r="AJ34" s="134"/>
      <c r="AK34" s="134"/>
      <c r="AL34" s="134"/>
      <c r="AM34" s="1259">
        <v>36.869999999999997</v>
      </c>
      <c r="AN34" s="1259">
        <v>18.649999999999999</v>
      </c>
      <c r="AO34" s="1259">
        <v>1.4E-2</v>
      </c>
      <c r="AP34" s="134" t="s">
        <v>1512</v>
      </c>
      <c r="AQ34" s="1259"/>
      <c r="AR34" s="134"/>
      <c r="AS34" s="134"/>
      <c r="AT34" s="134"/>
      <c r="AU34" s="134"/>
      <c r="AV34" s="1259">
        <v>445</v>
      </c>
      <c r="AW34" s="134">
        <v>44704</v>
      </c>
      <c r="AX34" s="134" t="s">
        <v>176</v>
      </c>
      <c r="AY34" s="134" t="s">
        <v>1156</v>
      </c>
      <c r="AZ34" s="134"/>
      <c r="BA34" s="134">
        <v>44803</v>
      </c>
      <c r="BB34" s="134"/>
      <c r="BC34" s="134"/>
      <c r="BD34" s="134"/>
      <c r="BE34" s="134"/>
      <c r="BF34" s="134"/>
      <c r="BG34" s="134"/>
      <c r="BH34" s="134"/>
      <c r="BI34" s="134"/>
      <c r="BJ34" s="134"/>
      <c r="BK34" s="134"/>
      <c r="BL34" s="1259">
        <v>2894</v>
      </c>
      <c r="BM34" s="134">
        <v>44902</v>
      </c>
      <c r="BN34" s="134" t="s">
        <v>1209</v>
      </c>
      <c r="BO34" s="1259"/>
      <c r="BP34" s="134"/>
      <c r="BQ34" s="134"/>
      <c r="BR34" s="134"/>
      <c r="BS34" s="134"/>
      <c r="BT34" s="134"/>
      <c r="BU34" s="134"/>
      <c r="BV34" s="134"/>
      <c r="BW34" s="134"/>
      <c r="BX34" s="134"/>
      <c r="BY34" s="134"/>
      <c r="BZ34" s="134"/>
      <c r="CA34" s="134"/>
      <c r="CB34" s="134"/>
      <c r="CC34" s="114">
        <f>'[1]CONTROL TIEMPOS 2022'!AE70</f>
        <v>57</v>
      </c>
      <c r="CD34" s="134"/>
      <c r="CE34" s="134"/>
    </row>
    <row r="35" spans="1:83" s="107" customFormat="1" ht="31.5">
      <c r="A35" s="1257" t="s">
        <v>1513</v>
      </c>
      <c r="B35" s="1257">
        <v>44620</v>
      </c>
      <c r="C35" s="109" t="s">
        <v>1514</v>
      </c>
      <c r="D35" s="134" t="s">
        <v>1515</v>
      </c>
      <c r="E35" s="1257" t="s">
        <v>1516</v>
      </c>
      <c r="F35" s="114">
        <v>24157004</v>
      </c>
      <c r="G35" s="459" t="s">
        <v>1517</v>
      </c>
      <c r="H35" s="134" t="s">
        <v>293</v>
      </c>
      <c r="I35" s="1259">
        <v>3123915962</v>
      </c>
      <c r="J35" s="1259"/>
      <c r="K35" s="134" t="s">
        <v>1518</v>
      </c>
      <c r="L35" s="134" t="s">
        <v>69</v>
      </c>
      <c r="M35" s="134" t="s">
        <v>90</v>
      </c>
      <c r="N35" s="134" t="s">
        <v>1519</v>
      </c>
      <c r="O35" s="134" t="s">
        <v>1308</v>
      </c>
      <c r="P35" s="134" t="s">
        <v>987</v>
      </c>
      <c r="Q35" s="134" t="s">
        <v>987</v>
      </c>
      <c r="R35" s="134" t="s">
        <v>987</v>
      </c>
      <c r="S35" s="134"/>
      <c r="T35" s="134" t="s">
        <v>987</v>
      </c>
      <c r="U35" s="134" t="s">
        <v>987</v>
      </c>
      <c r="V35" s="2778">
        <v>2490</v>
      </c>
      <c r="W35" s="2779">
        <v>455570</v>
      </c>
      <c r="X35" s="2779">
        <v>120408</v>
      </c>
      <c r="Y35" s="2779">
        <v>120408</v>
      </c>
      <c r="Z35" s="134">
        <v>44620</v>
      </c>
      <c r="AA35" s="134"/>
      <c r="AB35" s="1259" t="s">
        <v>1520</v>
      </c>
      <c r="AC35" s="134" t="s">
        <v>1225</v>
      </c>
      <c r="AD35" s="1259" t="s">
        <v>1168</v>
      </c>
      <c r="AE35" s="134" t="s">
        <v>82</v>
      </c>
      <c r="AF35" s="134">
        <v>44645</v>
      </c>
      <c r="AG35" s="134" t="s">
        <v>879</v>
      </c>
      <c r="AH35" s="134">
        <v>44697</v>
      </c>
      <c r="AI35" s="1259" t="s">
        <v>1153</v>
      </c>
      <c r="AJ35" s="134"/>
      <c r="AK35" s="134"/>
      <c r="AL35" s="134"/>
      <c r="AM35" s="1259">
        <v>0.12</v>
      </c>
      <c r="AN35" s="1259">
        <v>0.1</v>
      </c>
      <c r="AO35" s="1259">
        <v>0.1</v>
      </c>
      <c r="AP35" s="134" t="s">
        <v>1521</v>
      </c>
      <c r="AQ35" s="1259">
        <v>702</v>
      </c>
      <c r="AR35" s="134">
        <v>46179</v>
      </c>
      <c r="AS35" s="134" t="s">
        <v>1986</v>
      </c>
      <c r="AT35" s="134"/>
      <c r="AU35" s="134"/>
      <c r="AV35" s="1259">
        <v>517</v>
      </c>
      <c r="AW35" s="134">
        <v>44719</v>
      </c>
      <c r="AX35" s="134" t="s">
        <v>1257</v>
      </c>
      <c r="AY35" s="134" t="s">
        <v>1156</v>
      </c>
      <c r="AZ35" s="134"/>
      <c r="BA35" s="134">
        <v>44805</v>
      </c>
      <c r="BB35" s="134">
        <v>44824</v>
      </c>
      <c r="BC35" s="134" t="s">
        <v>720</v>
      </c>
      <c r="BD35" s="134" t="s">
        <v>720</v>
      </c>
      <c r="BE35" s="134" t="s">
        <v>720</v>
      </c>
      <c r="BF35" s="134" t="s">
        <v>720</v>
      </c>
      <c r="BG35" s="134" t="s">
        <v>720</v>
      </c>
      <c r="BH35" s="134" t="s">
        <v>720</v>
      </c>
      <c r="BI35" s="134" t="s">
        <v>720</v>
      </c>
      <c r="BJ35" s="134" t="s">
        <v>720</v>
      </c>
      <c r="BK35" s="134" t="s">
        <v>720</v>
      </c>
      <c r="BL35" s="1259">
        <v>2893</v>
      </c>
      <c r="BM35" s="134">
        <v>44902</v>
      </c>
      <c r="BN35" s="134" t="s">
        <v>1209</v>
      </c>
      <c r="BO35" s="1259" t="s">
        <v>720</v>
      </c>
      <c r="BP35" s="1259" t="s">
        <v>720</v>
      </c>
      <c r="BQ35" s="1259" t="s">
        <v>720</v>
      </c>
      <c r="BR35" s="1259" t="s">
        <v>720</v>
      </c>
      <c r="BS35" s="1259" t="s">
        <v>720</v>
      </c>
      <c r="BT35" s="1259" t="s">
        <v>720</v>
      </c>
      <c r="BU35" s="1259" t="s">
        <v>720</v>
      </c>
      <c r="BV35" s="1259" t="s">
        <v>720</v>
      </c>
      <c r="BW35" s="1259" t="s">
        <v>720</v>
      </c>
      <c r="BX35" s="1259" t="s">
        <v>720</v>
      </c>
      <c r="BY35" s="1259" t="s">
        <v>720</v>
      </c>
      <c r="BZ35" s="1259" t="s">
        <v>720</v>
      </c>
      <c r="CA35" s="1259" t="s">
        <v>720</v>
      </c>
      <c r="CB35" s="1257" t="s">
        <v>10870</v>
      </c>
      <c r="CC35" s="114"/>
      <c r="CD35" s="134" t="s">
        <v>12318</v>
      </c>
      <c r="CE35" s="134">
        <v>46171</v>
      </c>
    </row>
    <row r="36" spans="1:83" s="107" customFormat="1" ht="60">
      <c r="A36" s="1257" t="s">
        <v>1522</v>
      </c>
      <c r="B36" s="1257">
        <v>44621</v>
      </c>
      <c r="C36" s="109" t="s">
        <v>1523</v>
      </c>
      <c r="D36" s="134" t="s">
        <v>1524</v>
      </c>
      <c r="E36" s="1257" t="s">
        <v>1525</v>
      </c>
      <c r="F36" s="114">
        <v>1057463997</v>
      </c>
      <c r="G36" s="459" t="s">
        <v>1526</v>
      </c>
      <c r="H36" s="134" t="s">
        <v>652</v>
      </c>
      <c r="I36" s="1259">
        <v>3104829321</v>
      </c>
      <c r="J36" s="128" t="s">
        <v>1527</v>
      </c>
      <c r="K36" s="134" t="s">
        <v>754</v>
      </c>
      <c r="L36" s="134" t="s">
        <v>69</v>
      </c>
      <c r="M36" s="134" t="s">
        <v>70</v>
      </c>
      <c r="N36" s="134" t="s">
        <v>654</v>
      </c>
      <c r="O36" s="134" t="s">
        <v>1308</v>
      </c>
      <c r="P36" s="134" t="s">
        <v>987</v>
      </c>
      <c r="Q36" s="134" t="s">
        <v>987</v>
      </c>
      <c r="R36" s="134" t="s">
        <v>987</v>
      </c>
      <c r="S36" s="134"/>
      <c r="T36" s="134" t="s">
        <v>987</v>
      </c>
      <c r="U36" s="134" t="s">
        <v>987</v>
      </c>
      <c r="V36" s="2778">
        <v>2431</v>
      </c>
      <c r="W36" s="2779">
        <v>455570</v>
      </c>
      <c r="X36" s="2779">
        <v>120408</v>
      </c>
      <c r="Y36" s="2779">
        <v>120408</v>
      </c>
      <c r="Z36" s="134">
        <v>44617</v>
      </c>
      <c r="AA36" s="134"/>
      <c r="AB36" s="1259" t="s">
        <v>1528</v>
      </c>
      <c r="AC36" s="134" t="s">
        <v>1225</v>
      </c>
      <c r="AD36" s="1259" t="s">
        <v>1168</v>
      </c>
      <c r="AE36" s="134" t="s">
        <v>82</v>
      </c>
      <c r="AF36" s="134">
        <v>44648</v>
      </c>
      <c r="AG36" s="134" t="s">
        <v>1169</v>
      </c>
      <c r="AH36" s="134" t="s">
        <v>1529</v>
      </c>
      <c r="AI36" s="1259" t="s">
        <v>1153</v>
      </c>
      <c r="AJ36" s="134"/>
      <c r="AK36" s="134"/>
      <c r="AL36" s="134"/>
      <c r="AM36" s="1259">
        <v>55.746000000000002</v>
      </c>
      <c r="AN36" s="1259">
        <v>29.266999999999999</v>
      </c>
      <c r="AO36" s="1259">
        <v>2.4296000000000002</v>
      </c>
      <c r="AP36" s="1257" t="s">
        <v>1530</v>
      </c>
      <c r="AQ36" s="459" t="s">
        <v>7947</v>
      </c>
      <c r="AR36" s="1257" t="s">
        <v>7948</v>
      </c>
      <c r="AS36" s="1257" t="s">
        <v>7949</v>
      </c>
      <c r="AT36" s="134" t="s">
        <v>1153</v>
      </c>
      <c r="AU36" s="134" t="s">
        <v>1153</v>
      </c>
      <c r="AV36" s="1259">
        <v>481</v>
      </c>
      <c r="AW36" s="134">
        <v>44712</v>
      </c>
      <c r="AX36" s="134" t="s">
        <v>82</v>
      </c>
      <c r="AY36" s="134" t="s">
        <v>1156</v>
      </c>
      <c r="AZ36" s="134"/>
      <c r="BA36" s="134">
        <v>45574</v>
      </c>
      <c r="BB36" s="134"/>
      <c r="BC36" s="134" t="s">
        <v>7950</v>
      </c>
      <c r="BD36" s="134">
        <v>45574</v>
      </c>
      <c r="BE36" s="134">
        <v>401</v>
      </c>
      <c r="BF36" s="134">
        <v>45813</v>
      </c>
      <c r="BG36" s="134" t="s">
        <v>1986</v>
      </c>
      <c r="BH36" s="134" t="s">
        <v>7271</v>
      </c>
      <c r="BI36" s="134">
        <v>45813</v>
      </c>
      <c r="BJ36" s="134"/>
      <c r="BK36" s="134"/>
      <c r="BL36" s="1259">
        <v>2927</v>
      </c>
      <c r="BM36" s="134">
        <v>44902</v>
      </c>
      <c r="BN36" s="134" t="s">
        <v>1209</v>
      </c>
      <c r="BO36" s="1259"/>
      <c r="BP36" s="134"/>
      <c r="BQ36" s="134"/>
      <c r="BR36" s="134"/>
      <c r="BS36" s="134"/>
      <c r="BT36" s="134"/>
      <c r="BU36" s="134"/>
      <c r="BV36" s="134"/>
      <c r="BW36" s="134"/>
      <c r="BX36" s="134"/>
      <c r="BY36" s="134"/>
      <c r="BZ36" s="134"/>
      <c r="CA36" s="134"/>
      <c r="CB36" s="1257" t="s">
        <v>12372</v>
      </c>
      <c r="CC36" s="114">
        <f>'[1]CONTROL TIEMPOS 2022'!AM70</f>
        <v>60</v>
      </c>
      <c r="CD36" s="134" t="s">
        <v>12318</v>
      </c>
      <c r="CE36" s="134">
        <v>46171</v>
      </c>
    </row>
    <row r="37" spans="1:83" s="107" customFormat="1" ht="45">
      <c r="A37" s="1258" t="s">
        <v>1531</v>
      </c>
      <c r="B37" s="1258">
        <v>44615</v>
      </c>
      <c r="C37" s="111" t="s">
        <v>1532</v>
      </c>
      <c r="D37" s="1255" t="s">
        <v>1533</v>
      </c>
      <c r="E37" s="1258" t="s">
        <v>1534</v>
      </c>
      <c r="F37" s="136">
        <v>51620887</v>
      </c>
      <c r="G37" s="137"/>
      <c r="H37" s="1255" t="s">
        <v>1535</v>
      </c>
      <c r="I37" s="1255"/>
      <c r="J37" s="1255"/>
      <c r="K37" s="1255" t="s">
        <v>614</v>
      </c>
      <c r="L37" s="1255" t="s">
        <v>69</v>
      </c>
      <c r="M37" s="1255" t="s">
        <v>1536</v>
      </c>
      <c r="N37" s="1255" t="s">
        <v>100</v>
      </c>
      <c r="O37" s="1255" t="s">
        <v>164</v>
      </c>
      <c r="P37" s="1255" t="s">
        <v>1537</v>
      </c>
      <c r="Q37" s="1255">
        <v>44627</v>
      </c>
      <c r="R37" s="1255" t="s">
        <v>1270</v>
      </c>
      <c r="S37" s="1255"/>
      <c r="T37" s="1255"/>
      <c r="U37" s="1255"/>
      <c r="V37" s="901"/>
      <c r="W37" s="2782"/>
      <c r="X37" s="2782"/>
      <c r="Y37" s="2782"/>
      <c r="Z37" s="1255"/>
      <c r="AA37" s="1255"/>
      <c r="AB37" s="136"/>
      <c r="AC37" s="1255"/>
      <c r="AD37" s="136" t="s">
        <v>1168</v>
      </c>
      <c r="AE37" s="1255"/>
      <c r="AF37" s="1255"/>
      <c r="AG37" s="1255"/>
      <c r="AH37" s="1255"/>
      <c r="AI37" s="136">
        <f>'[1]CONTROL TIEMPOS 2022'!C95</f>
        <v>8</v>
      </c>
      <c r="AJ37" s="1255"/>
      <c r="AK37" s="1255"/>
      <c r="AL37" s="1255"/>
      <c r="AM37" s="136"/>
      <c r="AN37" s="136"/>
      <c r="AO37" s="136"/>
      <c r="AP37" s="1255"/>
      <c r="AQ37" s="136"/>
      <c r="AR37" s="1255"/>
      <c r="AS37" s="1255"/>
      <c r="AT37" s="1255"/>
      <c r="AU37" s="1255"/>
      <c r="AV37" s="136">
        <v>1414</v>
      </c>
      <c r="AW37" s="1255">
        <v>44914</v>
      </c>
      <c r="AX37" s="1255" t="s">
        <v>1209</v>
      </c>
      <c r="AY37" s="1255"/>
      <c r="AZ37" s="1255" t="s">
        <v>1173</v>
      </c>
      <c r="BA37" s="1255">
        <v>45240</v>
      </c>
      <c r="BB37" s="1255"/>
      <c r="BC37" s="1255"/>
      <c r="BD37" s="1255"/>
      <c r="BE37" s="1255"/>
      <c r="BF37" s="1255"/>
      <c r="BG37" s="1255"/>
      <c r="BH37" s="1255"/>
      <c r="BI37" s="1255"/>
      <c r="BJ37" s="1255"/>
      <c r="BK37" s="1255"/>
      <c r="BL37" s="136"/>
      <c r="BM37" s="1255"/>
      <c r="BN37" s="1255"/>
      <c r="BO37" s="136"/>
      <c r="BP37" s="1255"/>
      <c r="BQ37" s="1255"/>
      <c r="BR37" s="1255"/>
      <c r="BS37" s="1255"/>
      <c r="BT37" s="1255"/>
      <c r="BU37" s="1255"/>
      <c r="BV37" s="1255"/>
      <c r="BW37" s="1255"/>
      <c r="BX37" s="1255"/>
      <c r="BY37" s="1255"/>
      <c r="BZ37" s="1255"/>
      <c r="CA37" s="1255"/>
      <c r="CB37" s="1258" t="s">
        <v>12371</v>
      </c>
      <c r="CC37" s="1254">
        <f>'[1]CONTROL TIEMPOS 2022'!C93</f>
        <v>8</v>
      </c>
      <c r="CD37" s="246" t="s">
        <v>12318</v>
      </c>
      <c r="CE37" s="246">
        <v>45806</v>
      </c>
    </row>
    <row r="38" spans="1:83" s="107" customFormat="1" ht="60">
      <c r="A38" s="1257" t="s">
        <v>1538</v>
      </c>
      <c r="B38" s="1257" t="s">
        <v>1539</v>
      </c>
      <c r="C38" s="113" t="s">
        <v>1540</v>
      </c>
      <c r="D38" s="134" t="s">
        <v>1541</v>
      </c>
      <c r="E38" s="1257" t="s">
        <v>1542</v>
      </c>
      <c r="F38" s="114">
        <v>4292223</v>
      </c>
      <c r="G38" s="459" t="s">
        <v>1543</v>
      </c>
      <c r="H38" s="134" t="s">
        <v>108</v>
      </c>
      <c r="I38" s="1259">
        <v>3142475267</v>
      </c>
      <c r="J38" s="1259"/>
      <c r="K38" s="134" t="s">
        <v>1544</v>
      </c>
      <c r="L38" s="134" t="s">
        <v>69</v>
      </c>
      <c r="M38" s="134" t="s">
        <v>90</v>
      </c>
      <c r="N38" s="134" t="s">
        <v>1545</v>
      </c>
      <c r="O38" s="134" t="s">
        <v>1546</v>
      </c>
      <c r="P38" s="1257" t="s">
        <v>1547</v>
      </c>
      <c r="Q38" s="1257" t="s">
        <v>1548</v>
      </c>
      <c r="R38" s="134" t="s">
        <v>82</v>
      </c>
      <c r="S38" s="134"/>
      <c r="T38" s="134" t="s">
        <v>1549</v>
      </c>
      <c r="U38" s="134">
        <v>44615</v>
      </c>
      <c r="V38" s="2778">
        <v>1949</v>
      </c>
      <c r="W38" s="2779">
        <v>960821</v>
      </c>
      <c r="X38" s="2779">
        <v>114001</v>
      </c>
      <c r="Y38" s="2779">
        <v>114001</v>
      </c>
      <c r="Z38" s="134">
        <v>44511</v>
      </c>
      <c r="AA38" s="134"/>
      <c r="AB38" s="1259" t="s">
        <v>1550</v>
      </c>
      <c r="AC38" s="134" t="s">
        <v>1551</v>
      </c>
      <c r="AD38" s="1259" t="s">
        <v>1168</v>
      </c>
      <c r="AE38" s="134" t="s">
        <v>1184</v>
      </c>
      <c r="AF38" s="134">
        <v>44645</v>
      </c>
      <c r="AG38" s="134" t="s">
        <v>214</v>
      </c>
      <c r="AH38" s="134">
        <v>44697</v>
      </c>
      <c r="AI38" s="1259" t="s">
        <v>1153</v>
      </c>
      <c r="AJ38" s="134"/>
      <c r="AK38" s="134"/>
      <c r="AL38" s="134"/>
      <c r="AM38" s="1259">
        <v>0.72599999999999998</v>
      </c>
      <c r="AN38" s="1259">
        <v>0.44</v>
      </c>
      <c r="AO38" s="1259">
        <v>8.7999999999999995E-2</v>
      </c>
      <c r="AP38" s="1257" t="s">
        <v>1552</v>
      </c>
      <c r="AQ38" s="1259">
        <v>769</v>
      </c>
      <c r="AR38" s="134">
        <v>44998</v>
      </c>
      <c r="AS38" s="134" t="s">
        <v>1257</v>
      </c>
      <c r="AT38" s="134"/>
      <c r="AU38" s="134"/>
      <c r="AV38" s="1259">
        <v>437</v>
      </c>
      <c r="AW38" s="134">
        <v>44701</v>
      </c>
      <c r="AX38" s="134" t="s">
        <v>198</v>
      </c>
      <c r="AY38" s="134" t="s">
        <v>1156</v>
      </c>
      <c r="AZ38" s="134"/>
      <c r="BA38" s="134">
        <v>44718</v>
      </c>
      <c r="BB38" s="134"/>
      <c r="BC38" s="134"/>
      <c r="BD38" s="134"/>
      <c r="BE38" s="134"/>
      <c r="BF38" s="134"/>
      <c r="BG38" s="134"/>
      <c r="BH38" s="134"/>
      <c r="BI38" s="134"/>
      <c r="BJ38" s="134"/>
      <c r="BK38" s="134"/>
      <c r="BL38" s="1259">
        <v>359</v>
      </c>
      <c r="BM38" s="134">
        <v>45058</v>
      </c>
      <c r="BN38" s="134" t="s">
        <v>513</v>
      </c>
      <c r="BO38" s="1259"/>
      <c r="BP38" s="134"/>
      <c r="BQ38" s="134"/>
      <c r="BR38" s="134"/>
      <c r="BS38" s="134"/>
      <c r="BT38" s="134"/>
      <c r="BU38" s="134"/>
      <c r="BV38" s="134"/>
      <c r="BW38" s="134"/>
      <c r="BX38" s="134"/>
      <c r="BY38" s="134"/>
      <c r="BZ38" s="134"/>
      <c r="CA38" s="134"/>
      <c r="CB38" s="1257" t="s">
        <v>12370</v>
      </c>
      <c r="CC38" s="114">
        <f>'[1]CONTROL TIEMPOS 2022'!G93</f>
        <v>126</v>
      </c>
      <c r="CD38" s="134" t="s">
        <v>12318</v>
      </c>
      <c r="CE38" s="134">
        <v>46171</v>
      </c>
    </row>
    <row r="39" spans="1:83" s="107" customFormat="1" ht="31.5">
      <c r="A39" s="1257" t="s">
        <v>1553</v>
      </c>
      <c r="B39" s="1257">
        <v>44609</v>
      </c>
      <c r="C39" s="109" t="s">
        <v>1554</v>
      </c>
      <c r="D39" s="134" t="s">
        <v>1555</v>
      </c>
      <c r="E39" s="1257" t="s">
        <v>1556</v>
      </c>
      <c r="F39" s="114">
        <v>1057074042</v>
      </c>
      <c r="G39" s="459" t="s">
        <v>1557</v>
      </c>
      <c r="H39" s="134" t="s">
        <v>67</v>
      </c>
      <c r="I39" s="1259">
        <v>3224251212</v>
      </c>
      <c r="J39" s="1259"/>
      <c r="K39" s="134" t="s">
        <v>1558</v>
      </c>
      <c r="L39" s="134" t="s">
        <v>69</v>
      </c>
      <c r="M39" s="134" t="s">
        <v>90</v>
      </c>
      <c r="N39" s="134" t="s">
        <v>1559</v>
      </c>
      <c r="O39" s="134" t="s">
        <v>164</v>
      </c>
      <c r="P39" s="134" t="s">
        <v>987</v>
      </c>
      <c r="Q39" s="134" t="s">
        <v>987</v>
      </c>
      <c r="R39" s="134" t="s">
        <v>987</v>
      </c>
      <c r="S39" s="134"/>
      <c r="T39" s="134" t="s">
        <v>987</v>
      </c>
      <c r="U39" s="134" t="s">
        <v>987</v>
      </c>
      <c r="V39" s="2778">
        <v>2455</v>
      </c>
      <c r="W39" s="2779">
        <v>455570</v>
      </c>
      <c r="X39" s="2779">
        <v>120408</v>
      </c>
      <c r="Y39" s="2779">
        <v>120408</v>
      </c>
      <c r="Z39" s="134">
        <v>44609</v>
      </c>
      <c r="AA39" s="134"/>
      <c r="AB39" s="1259" t="s">
        <v>1560</v>
      </c>
      <c r="AC39" s="134" t="s">
        <v>1561</v>
      </c>
      <c r="AD39" s="1259" t="s">
        <v>1168</v>
      </c>
      <c r="AE39" s="134" t="s">
        <v>82</v>
      </c>
      <c r="AF39" s="134">
        <v>44645</v>
      </c>
      <c r="AG39" s="134" t="s">
        <v>1169</v>
      </c>
      <c r="AH39" s="134" t="s">
        <v>1529</v>
      </c>
      <c r="AI39" s="1259">
        <f>'[1]CONTROL TIEMPOS 2022'!K95</f>
        <v>74</v>
      </c>
      <c r="AJ39" s="134"/>
      <c r="AK39" s="134"/>
      <c r="AL39" s="134"/>
      <c r="AM39" s="1259">
        <v>0.08</v>
      </c>
      <c r="AN39" s="1259">
        <v>0.04</v>
      </c>
      <c r="AO39" s="1259">
        <v>1.83E-2</v>
      </c>
      <c r="AP39" s="134" t="s">
        <v>1562</v>
      </c>
      <c r="AQ39" s="1259">
        <v>1224</v>
      </c>
      <c r="AR39" s="134">
        <v>44750</v>
      </c>
      <c r="AS39" s="134" t="s">
        <v>176</v>
      </c>
      <c r="AT39" s="2778"/>
      <c r="AU39" s="134"/>
      <c r="AV39" s="1259">
        <v>1096</v>
      </c>
      <c r="AW39" s="134">
        <v>44848</v>
      </c>
      <c r="AX39" s="134" t="s">
        <v>176</v>
      </c>
      <c r="AY39" s="134" t="s">
        <v>1156</v>
      </c>
      <c r="AZ39" s="134"/>
      <c r="BA39" s="134">
        <v>44917</v>
      </c>
      <c r="BB39" s="134"/>
      <c r="BC39" s="134"/>
      <c r="BD39" s="134"/>
      <c r="BE39" s="134"/>
      <c r="BF39" s="134"/>
      <c r="BG39" s="134"/>
      <c r="BH39" s="134"/>
      <c r="BI39" s="134"/>
      <c r="BJ39" s="134"/>
      <c r="BK39" s="134"/>
      <c r="BL39" s="1259"/>
      <c r="BM39" s="134"/>
      <c r="BN39" s="134"/>
      <c r="BO39" s="1259"/>
      <c r="BP39" s="134"/>
      <c r="BQ39" s="134"/>
      <c r="BR39" s="134"/>
      <c r="BS39" s="134"/>
      <c r="BT39" s="134"/>
      <c r="BU39" s="134"/>
      <c r="BV39" s="134"/>
      <c r="BW39" s="134"/>
      <c r="BX39" s="134"/>
      <c r="BY39" s="134"/>
      <c r="BZ39" s="134"/>
      <c r="CA39" s="134"/>
      <c r="CB39" s="134"/>
      <c r="CC39" s="114">
        <f>'[1]CONTROL TIEMPOS 2022'!K93</f>
        <v>104</v>
      </c>
      <c r="CD39" s="134"/>
      <c r="CE39" s="134"/>
    </row>
    <row r="40" spans="1:83" s="107" customFormat="1" ht="60">
      <c r="A40" s="1257" t="s">
        <v>1563</v>
      </c>
      <c r="B40" s="1257">
        <v>44621</v>
      </c>
      <c r="C40" s="109" t="s">
        <v>1564</v>
      </c>
      <c r="D40" s="134" t="s">
        <v>1565</v>
      </c>
      <c r="E40" s="1257" t="s">
        <v>1566</v>
      </c>
      <c r="F40" s="114">
        <v>6770504</v>
      </c>
      <c r="G40" s="459" t="s">
        <v>1567</v>
      </c>
      <c r="H40" s="134" t="s">
        <v>474</v>
      </c>
      <c r="I40" s="1259">
        <v>3124329629</v>
      </c>
      <c r="J40" s="1259"/>
      <c r="K40" s="134" t="s">
        <v>1568</v>
      </c>
      <c r="L40" s="134" t="s">
        <v>69</v>
      </c>
      <c r="M40" s="134" t="s">
        <v>70</v>
      </c>
      <c r="N40" s="134" t="s">
        <v>574</v>
      </c>
      <c r="O40" s="134" t="s">
        <v>164</v>
      </c>
      <c r="P40" s="134" t="s">
        <v>987</v>
      </c>
      <c r="Q40" s="134" t="s">
        <v>987</v>
      </c>
      <c r="R40" s="134" t="s">
        <v>987</v>
      </c>
      <c r="S40" s="134"/>
      <c r="T40" s="134" t="s">
        <v>987</v>
      </c>
      <c r="U40" s="134" t="s">
        <v>987</v>
      </c>
      <c r="V40" s="2778">
        <v>2438</v>
      </c>
      <c r="W40" s="2779">
        <v>622425</v>
      </c>
      <c r="X40" s="2779">
        <v>120408</v>
      </c>
      <c r="Y40" s="2779">
        <v>120408</v>
      </c>
      <c r="Z40" s="134">
        <v>44616</v>
      </c>
      <c r="AA40" s="134"/>
      <c r="AB40" s="1259" t="s">
        <v>1569</v>
      </c>
      <c r="AC40" s="134" t="s">
        <v>1551</v>
      </c>
      <c r="AD40" s="1259" t="s">
        <v>1168</v>
      </c>
      <c r="AE40" s="134" t="s">
        <v>82</v>
      </c>
      <c r="AF40" s="134">
        <v>44648</v>
      </c>
      <c r="AG40" s="134" t="s">
        <v>879</v>
      </c>
      <c r="AH40" s="134">
        <v>44704</v>
      </c>
      <c r="AI40" s="1259" t="s">
        <v>1153</v>
      </c>
      <c r="AJ40" s="134"/>
      <c r="AK40" s="134"/>
      <c r="AL40" s="134"/>
      <c r="AM40" s="1259">
        <v>68.91</v>
      </c>
      <c r="AN40" s="1259">
        <v>35.950000000000003</v>
      </c>
      <c r="AO40" s="1259">
        <v>0.26</v>
      </c>
      <c r="AP40" s="1257" t="s">
        <v>1570</v>
      </c>
      <c r="AQ40" s="1259"/>
      <c r="AR40" s="134"/>
      <c r="AS40" s="134"/>
      <c r="AT40" s="134"/>
      <c r="AU40" s="134"/>
      <c r="AV40" s="1259">
        <v>444</v>
      </c>
      <c r="AW40" s="134">
        <v>44704</v>
      </c>
      <c r="AX40" s="134" t="s">
        <v>176</v>
      </c>
      <c r="AY40" s="134" t="s">
        <v>1156</v>
      </c>
      <c r="AZ40" s="134"/>
      <c r="BA40" s="134">
        <v>44735</v>
      </c>
      <c r="BB40" s="134"/>
      <c r="BC40" s="134"/>
      <c r="BD40" s="134"/>
      <c r="BE40" s="134"/>
      <c r="BF40" s="134"/>
      <c r="BG40" s="134"/>
      <c r="BH40" s="134"/>
      <c r="BI40" s="134"/>
      <c r="BJ40" s="134"/>
      <c r="BK40" s="134"/>
      <c r="BL40" s="1259"/>
      <c r="BM40" s="134"/>
      <c r="BN40" s="134"/>
      <c r="BO40" s="1259"/>
      <c r="BP40" s="134"/>
      <c r="BQ40" s="134"/>
      <c r="BR40" s="134"/>
      <c r="BS40" s="134"/>
      <c r="BT40" s="134"/>
      <c r="BU40" s="134"/>
      <c r="BV40" s="134"/>
      <c r="BW40" s="134"/>
      <c r="BX40" s="134"/>
      <c r="BY40" s="134"/>
      <c r="BZ40" s="134"/>
      <c r="CA40" s="134"/>
      <c r="CB40" s="1257" t="s">
        <v>12375</v>
      </c>
      <c r="CC40" s="114">
        <f>'[1]CONTROL TIEMPOS 2022'!O93</f>
        <v>55</v>
      </c>
      <c r="CD40" s="134" t="s">
        <v>12318</v>
      </c>
      <c r="CE40" s="134">
        <v>46171</v>
      </c>
    </row>
    <row r="41" spans="1:83" s="107" customFormat="1" ht="60">
      <c r="A41" s="1257" t="s">
        <v>1571</v>
      </c>
      <c r="B41" s="1257">
        <v>44621</v>
      </c>
      <c r="C41" s="109" t="s">
        <v>1572</v>
      </c>
      <c r="D41" s="134" t="s">
        <v>1573</v>
      </c>
      <c r="E41" s="1257" t="s">
        <v>1574</v>
      </c>
      <c r="F41" s="114">
        <v>1054801699</v>
      </c>
      <c r="G41" s="459" t="s">
        <v>1575</v>
      </c>
      <c r="H41" s="134" t="s">
        <v>474</v>
      </c>
      <c r="I41" s="1259">
        <v>3144314492</v>
      </c>
      <c r="J41" s="128" t="s">
        <v>1576</v>
      </c>
      <c r="K41" s="134" t="s">
        <v>984</v>
      </c>
      <c r="L41" s="134" t="s">
        <v>69</v>
      </c>
      <c r="M41" s="134" t="s">
        <v>70</v>
      </c>
      <c r="N41" s="134" t="s">
        <v>574</v>
      </c>
      <c r="O41" s="134" t="s">
        <v>427</v>
      </c>
      <c r="P41" s="134" t="s">
        <v>987</v>
      </c>
      <c r="Q41" s="134" t="s">
        <v>987</v>
      </c>
      <c r="R41" s="134" t="s">
        <v>987</v>
      </c>
      <c r="S41" s="134"/>
      <c r="T41" s="134" t="s">
        <v>987</v>
      </c>
      <c r="U41" s="134" t="s">
        <v>987</v>
      </c>
      <c r="V41" s="2778">
        <v>2436</v>
      </c>
      <c r="W41" s="2779">
        <v>455570</v>
      </c>
      <c r="X41" s="2779">
        <v>120408</v>
      </c>
      <c r="Y41" s="2779">
        <v>120408</v>
      </c>
      <c r="Z41" s="134">
        <v>44621</v>
      </c>
      <c r="AA41" s="134"/>
      <c r="AB41" s="1259" t="s">
        <v>1577</v>
      </c>
      <c r="AC41" s="134" t="s">
        <v>1551</v>
      </c>
      <c r="AD41" s="1259" t="s">
        <v>1168</v>
      </c>
      <c r="AE41" s="134" t="s">
        <v>82</v>
      </c>
      <c r="AF41" s="134">
        <v>44648</v>
      </c>
      <c r="AG41" s="134" t="s">
        <v>807</v>
      </c>
      <c r="AH41" s="134">
        <v>44704</v>
      </c>
      <c r="AI41" s="1259" t="s">
        <v>1153</v>
      </c>
      <c r="AJ41" s="134"/>
      <c r="AK41" s="134"/>
      <c r="AL41" s="134"/>
      <c r="AM41" s="1259">
        <v>26.443999999999999</v>
      </c>
      <c r="AN41" s="1259">
        <v>13.231</v>
      </c>
      <c r="AO41" s="1259">
        <v>9.4999999999999998E-3</v>
      </c>
      <c r="AP41" s="1257" t="s">
        <v>1578</v>
      </c>
      <c r="AQ41" s="1259"/>
      <c r="AR41" s="134"/>
      <c r="AS41" s="134"/>
      <c r="AT41" s="134"/>
      <c r="AU41" s="134"/>
      <c r="AV41" s="1259">
        <v>490</v>
      </c>
      <c r="AW41" s="134">
        <v>44712</v>
      </c>
      <c r="AX41" s="134" t="s">
        <v>1257</v>
      </c>
      <c r="AY41" s="134" t="s">
        <v>1156</v>
      </c>
      <c r="AZ41" s="134"/>
      <c r="BA41" s="134">
        <v>44721</v>
      </c>
      <c r="BB41" s="134"/>
      <c r="BC41" s="134"/>
      <c r="BD41" s="134"/>
      <c r="BE41" s="134"/>
      <c r="BF41" s="134"/>
      <c r="BG41" s="134"/>
      <c r="BH41" s="134"/>
      <c r="BI41" s="134"/>
      <c r="BJ41" s="134"/>
      <c r="BK41" s="134"/>
      <c r="BL41" s="1259"/>
      <c r="BM41" s="134"/>
      <c r="BN41" s="134"/>
      <c r="BO41" s="1259"/>
      <c r="BP41" s="134"/>
      <c r="BQ41" s="134"/>
      <c r="BR41" s="134"/>
      <c r="BS41" s="134"/>
      <c r="BT41" s="134"/>
      <c r="BU41" s="134"/>
      <c r="BV41" s="134"/>
      <c r="BW41" s="134"/>
      <c r="BX41" s="134"/>
      <c r="BY41" s="134"/>
      <c r="BZ41" s="134"/>
      <c r="CA41" s="134"/>
      <c r="CB41" s="1257" t="s">
        <v>12365</v>
      </c>
      <c r="CC41" s="114">
        <f>'[1]CONTROL TIEMPOS 2022'!S93</f>
        <v>60</v>
      </c>
      <c r="CD41" s="134" t="s">
        <v>12318</v>
      </c>
      <c r="CE41" s="134">
        <v>46171</v>
      </c>
    </row>
    <row r="42" spans="1:83" s="107" customFormat="1" ht="75">
      <c r="A42" s="1257" t="s">
        <v>1579</v>
      </c>
      <c r="B42" s="1257">
        <v>44621</v>
      </c>
      <c r="C42" s="109" t="s">
        <v>1580</v>
      </c>
      <c r="D42" s="134" t="s">
        <v>1581</v>
      </c>
      <c r="E42" s="1257" t="s">
        <v>1582</v>
      </c>
      <c r="F42" s="114">
        <v>4276852</v>
      </c>
      <c r="G42" s="459" t="s">
        <v>1583</v>
      </c>
      <c r="H42" s="134" t="s">
        <v>474</v>
      </c>
      <c r="I42" s="1259">
        <v>3203812373</v>
      </c>
      <c r="J42" s="128" t="s">
        <v>1576</v>
      </c>
      <c r="K42" s="134" t="s">
        <v>984</v>
      </c>
      <c r="L42" s="134" t="s">
        <v>69</v>
      </c>
      <c r="M42" s="134" t="s">
        <v>70</v>
      </c>
      <c r="N42" s="134" t="s">
        <v>574</v>
      </c>
      <c r="O42" s="134" t="s">
        <v>164</v>
      </c>
      <c r="P42" s="134" t="s">
        <v>987</v>
      </c>
      <c r="Q42" s="134" t="s">
        <v>987</v>
      </c>
      <c r="R42" s="134" t="s">
        <v>987</v>
      </c>
      <c r="S42" s="134"/>
      <c r="T42" s="134" t="s">
        <v>987</v>
      </c>
      <c r="U42" s="134" t="s">
        <v>987</v>
      </c>
      <c r="V42" s="2778">
        <v>2437</v>
      </c>
      <c r="W42" s="2779">
        <v>455570</v>
      </c>
      <c r="X42" s="2779">
        <v>120408</v>
      </c>
      <c r="Y42" s="2779">
        <v>120408</v>
      </c>
      <c r="Z42" s="134">
        <v>44621</v>
      </c>
      <c r="AA42" s="134"/>
      <c r="AB42" s="1259" t="s">
        <v>1584</v>
      </c>
      <c r="AC42" s="134" t="s">
        <v>1585</v>
      </c>
      <c r="AD42" s="1259" t="s">
        <v>1168</v>
      </c>
      <c r="AE42" s="134" t="s">
        <v>82</v>
      </c>
      <c r="AF42" s="134">
        <v>44648</v>
      </c>
      <c r="AG42" s="134" t="s">
        <v>807</v>
      </c>
      <c r="AH42" s="134">
        <v>44704</v>
      </c>
      <c r="AI42" s="1259" t="s">
        <v>1153</v>
      </c>
      <c r="AJ42" s="134"/>
      <c r="AK42" s="134"/>
      <c r="AL42" s="134"/>
      <c r="AM42" s="1259">
        <v>26.443999999999999</v>
      </c>
      <c r="AN42" s="1259">
        <v>13.234999999999999</v>
      </c>
      <c r="AO42" s="1259">
        <v>1.37E-2</v>
      </c>
      <c r="AP42" s="1257" t="s">
        <v>1578</v>
      </c>
      <c r="AQ42" s="1259">
        <v>491</v>
      </c>
      <c r="AR42" s="134">
        <v>46108</v>
      </c>
      <c r="AS42" s="134" t="s">
        <v>1300</v>
      </c>
      <c r="AT42" s="134"/>
      <c r="AU42" s="134"/>
      <c r="AV42" s="1259">
        <v>478</v>
      </c>
      <c r="AW42" s="134">
        <v>44708</v>
      </c>
      <c r="AX42" s="134" t="s">
        <v>82</v>
      </c>
      <c r="AY42" s="134" t="s">
        <v>1156</v>
      </c>
      <c r="AZ42" s="134"/>
      <c r="BA42" s="134">
        <v>44714</v>
      </c>
      <c r="BB42" s="134"/>
      <c r="BC42" s="134"/>
      <c r="BD42" s="134"/>
      <c r="BE42" s="134"/>
      <c r="BF42" s="134"/>
      <c r="BG42" s="134"/>
      <c r="BH42" s="134"/>
      <c r="BI42" s="134"/>
      <c r="BJ42" s="134"/>
      <c r="BK42" s="134"/>
      <c r="BL42" s="1259">
        <v>2895</v>
      </c>
      <c r="BM42" s="134">
        <v>44902</v>
      </c>
      <c r="BN42" s="134" t="s">
        <v>1209</v>
      </c>
      <c r="BO42" s="1259"/>
      <c r="BP42" s="134"/>
      <c r="BQ42" s="134"/>
      <c r="BR42" s="134"/>
      <c r="BS42" s="134"/>
      <c r="BT42" s="134"/>
      <c r="BU42" s="134"/>
      <c r="BV42" s="134"/>
      <c r="BW42" s="134"/>
      <c r="BX42" s="134"/>
      <c r="BY42" s="134"/>
      <c r="BZ42" s="134"/>
      <c r="CA42" s="134"/>
      <c r="CB42" s="1257" t="s">
        <v>12366</v>
      </c>
      <c r="CC42" s="114">
        <f>'[1]CONTROL TIEMPOS 2022'!W93</f>
        <v>59</v>
      </c>
      <c r="CD42" s="134" t="s">
        <v>12318</v>
      </c>
      <c r="CE42" s="134">
        <v>46171</v>
      </c>
    </row>
    <row r="43" spans="1:83" s="107" customFormat="1" ht="31.5">
      <c r="A43" s="1257" t="s">
        <v>1586</v>
      </c>
      <c r="B43" s="1257">
        <v>44621</v>
      </c>
      <c r="C43" s="109" t="s">
        <v>1587</v>
      </c>
      <c r="D43" s="134" t="s">
        <v>1588</v>
      </c>
      <c r="E43" s="1257" t="s">
        <v>1589</v>
      </c>
      <c r="F43" s="114">
        <v>24160802</v>
      </c>
      <c r="G43" s="459" t="s">
        <v>1590</v>
      </c>
      <c r="H43" s="134" t="s">
        <v>474</v>
      </c>
      <c r="I43" s="1259">
        <v>3115068512</v>
      </c>
      <c r="J43" s="1259"/>
      <c r="K43" s="134" t="s">
        <v>1591</v>
      </c>
      <c r="L43" s="134" t="s">
        <v>69</v>
      </c>
      <c r="M43" s="134" t="s">
        <v>90</v>
      </c>
      <c r="N43" s="134" t="s">
        <v>100</v>
      </c>
      <c r="O43" s="134" t="s">
        <v>164</v>
      </c>
      <c r="P43" s="134" t="s">
        <v>987</v>
      </c>
      <c r="Q43" s="134" t="s">
        <v>987</v>
      </c>
      <c r="R43" s="134" t="s">
        <v>987</v>
      </c>
      <c r="S43" s="134"/>
      <c r="T43" s="134" t="s">
        <v>987</v>
      </c>
      <c r="U43" s="134" t="s">
        <v>987</v>
      </c>
      <c r="V43" s="2778">
        <v>2433</v>
      </c>
      <c r="W43" s="2779">
        <v>622425</v>
      </c>
      <c r="X43" s="2779">
        <v>120408</v>
      </c>
      <c r="Y43" s="2779">
        <v>120408</v>
      </c>
      <c r="Z43" s="134">
        <v>44621</v>
      </c>
      <c r="AA43" s="134"/>
      <c r="AB43" s="1259" t="s">
        <v>1592</v>
      </c>
      <c r="AC43" s="134" t="s">
        <v>1593</v>
      </c>
      <c r="AD43" s="1259" t="s">
        <v>1168</v>
      </c>
      <c r="AE43" s="134" t="s">
        <v>82</v>
      </c>
      <c r="AF43" s="134">
        <v>44648</v>
      </c>
      <c r="AG43" s="134" t="s">
        <v>807</v>
      </c>
      <c r="AH43" s="134">
        <v>44704</v>
      </c>
      <c r="AI43" s="1259" t="s">
        <v>1153</v>
      </c>
      <c r="AJ43" s="134"/>
      <c r="AK43" s="134"/>
      <c r="AL43" s="134"/>
      <c r="AM43" s="1259">
        <v>4.0709999999999997</v>
      </c>
      <c r="AN43" s="1259">
        <v>2.85</v>
      </c>
      <c r="AO43" s="1259">
        <v>0.01</v>
      </c>
      <c r="AP43" s="1257" t="s">
        <v>1594</v>
      </c>
      <c r="AQ43" s="1259"/>
      <c r="AR43" s="134"/>
      <c r="AS43" s="134"/>
      <c r="AT43" s="134"/>
      <c r="AU43" s="134"/>
      <c r="AV43" s="1259">
        <v>482</v>
      </c>
      <c r="AW43" s="134">
        <v>44712</v>
      </c>
      <c r="AX43" s="134" t="s">
        <v>82</v>
      </c>
      <c r="AY43" s="134" t="s">
        <v>1156</v>
      </c>
      <c r="AZ43" s="134"/>
      <c r="BA43" s="134">
        <v>44774</v>
      </c>
      <c r="BB43" s="134"/>
      <c r="BC43" s="134"/>
      <c r="BD43" s="134"/>
      <c r="BE43" s="134"/>
      <c r="BF43" s="134"/>
      <c r="BG43" s="134"/>
      <c r="BH43" s="134"/>
      <c r="BI43" s="134"/>
      <c r="BJ43" s="134"/>
      <c r="BK43" s="134"/>
      <c r="BL43" s="1259">
        <v>2936</v>
      </c>
      <c r="BM43" s="134">
        <v>44907</v>
      </c>
      <c r="BN43" s="134" t="s">
        <v>1209</v>
      </c>
      <c r="BO43" s="1259"/>
      <c r="BP43" s="134"/>
      <c r="BQ43" s="134"/>
      <c r="BR43" s="134"/>
      <c r="BS43" s="134"/>
      <c r="BT43" s="134"/>
      <c r="BU43" s="134"/>
      <c r="BV43" s="134"/>
      <c r="BW43" s="134"/>
      <c r="BX43" s="134"/>
      <c r="BY43" s="134"/>
      <c r="BZ43" s="134"/>
      <c r="CA43" s="134"/>
      <c r="CB43" s="134"/>
      <c r="CC43" s="114">
        <f>'[1]CONTROL TIEMPOS 2022'!AA93</f>
        <v>60</v>
      </c>
      <c r="CD43" s="134"/>
      <c r="CE43" s="134"/>
    </row>
    <row r="44" spans="1:83" s="107" customFormat="1" ht="45">
      <c r="A44" s="1257" t="s">
        <v>1595</v>
      </c>
      <c r="B44" s="1257">
        <v>44623</v>
      </c>
      <c r="C44" s="109" t="s">
        <v>1596</v>
      </c>
      <c r="D44" s="134" t="s">
        <v>1597</v>
      </c>
      <c r="E44" s="1257" t="s">
        <v>1598</v>
      </c>
      <c r="F44" s="114">
        <v>51765973</v>
      </c>
      <c r="G44" s="459" t="s">
        <v>1599</v>
      </c>
      <c r="H44" s="134" t="s">
        <v>652</v>
      </c>
      <c r="I44" s="1259">
        <v>3138398958</v>
      </c>
      <c r="J44" s="128" t="s">
        <v>1600</v>
      </c>
      <c r="K44" s="134" t="s">
        <v>1601</v>
      </c>
      <c r="L44" s="134" t="s">
        <v>69</v>
      </c>
      <c r="M44" s="134" t="s">
        <v>1602</v>
      </c>
      <c r="N44" s="134" t="s">
        <v>1603</v>
      </c>
      <c r="O44" s="134" t="s">
        <v>1239</v>
      </c>
      <c r="P44" s="134" t="s">
        <v>987</v>
      </c>
      <c r="Q44" s="134" t="s">
        <v>987</v>
      </c>
      <c r="R44" s="134" t="s">
        <v>987</v>
      </c>
      <c r="S44" s="134"/>
      <c r="T44" s="134" t="s">
        <v>987</v>
      </c>
      <c r="U44" s="134" t="s">
        <v>987</v>
      </c>
      <c r="V44" s="2778">
        <v>2439</v>
      </c>
      <c r="W44" s="2779">
        <v>455570</v>
      </c>
      <c r="X44" s="2779">
        <v>120408</v>
      </c>
      <c r="Y44" s="2779">
        <v>120408</v>
      </c>
      <c r="Z44" s="134">
        <v>44620</v>
      </c>
      <c r="AA44" s="134"/>
      <c r="AB44" s="1259" t="s">
        <v>1604</v>
      </c>
      <c r="AC44" s="134" t="s">
        <v>1605</v>
      </c>
      <c r="AD44" s="1259" t="s">
        <v>1168</v>
      </c>
      <c r="AE44" s="134" t="s">
        <v>82</v>
      </c>
      <c r="AF44" s="134">
        <v>44648</v>
      </c>
      <c r="AG44" s="134" t="s">
        <v>1169</v>
      </c>
      <c r="AH44" s="134" t="s">
        <v>1529</v>
      </c>
      <c r="AI44" s="1259">
        <f>'[1]CONTROL TIEMPOS 2022'!AE95</f>
        <v>54</v>
      </c>
      <c r="AJ44" s="134"/>
      <c r="AK44" s="134"/>
      <c r="AL44" s="134"/>
      <c r="AM44" s="1259">
        <v>115.10899999999999</v>
      </c>
      <c r="AN44" s="1259">
        <v>60.432000000000002</v>
      </c>
      <c r="AO44" s="1259">
        <v>0.27379999999999999</v>
      </c>
      <c r="AP44" s="1257" t="s">
        <v>1606</v>
      </c>
      <c r="AQ44" s="1259">
        <v>1004</v>
      </c>
      <c r="AR44" s="134">
        <v>44741</v>
      </c>
      <c r="AS44" s="134" t="s">
        <v>176</v>
      </c>
      <c r="AT44" s="134"/>
      <c r="AU44" s="134"/>
      <c r="AV44" s="1259">
        <v>970</v>
      </c>
      <c r="AW44" s="134">
        <v>44825</v>
      </c>
      <c r="AX44" s="134" t="s">
        <v>82</v>
      </c>
      <c r="AY44" s="134" t="s">
        <v>1156</v>
      </c>
      <c r="AZ44" s="134"/>
      <c r="BA44" s="134">
        <v>44833</v>
      </c>
      <c r="BB44" s="134"/>
      <c r="BC44" s="134"/>
      <c r="BD44" s="134"/>
      <c r="BE44" s="134"/>
      <c r="BF44" s="134"/>
      <c r="BG44" s="134"/>
      <c r="BH44" s="134"/>
      <c r="BI44" s="134"/>
      <c r="BJ44" s="134"/>
      <c r="BK44" s="134"/>
      <c r="BL44" s="1259"/>
      <c r="BM44" s="134"/>
      <c r="BN44" s="134"/>
      <c r="BO44" s="1259"/>
      <c r="BP44" s="134"/>
      <c r="BQ44" s="134"/>
      <c r="BR44" s="134"/>
      <c r="BS44" s="134"/>
      <c r="BT44" s="134"/>
      <c r="BU44" s="134"/>
      <c r="BV44" s="134"/>
      <c r="BW44" s="134"/>
      <c r="BX44" s="134"/>
      <c r="BY44" s="134"/>
      <c r="BZ44" s="134"/>
      <c r="CA44" s="134"/>
      <c r="CB44" s="134"/>
      <c r="CC44" s="114">
        <f>'[1]CONTROL TIEMPOS 2022'!AE93</f>
        <v>78</v>
      </c>
      <c r="CD44" s="134"/>
      <c r="CE44" s="134"/>
    </row>
    <row r="45" spans="1:83" s="250" customFormat="1" ht="60">
      <c r="A45" s="1260" t="s">
        <v>1607</v>
      </c>
      <c r="B45" s="1260" t="s">
        <v>1608</v>
      </c>
      <c r="C45" s="108" t="s">
        <v>1609</v>
      </c>
      <c r="D45" s="251" t="s">
        <v>1610</v>
      </c>
      <c r="E45" s="1260" t="s">
        <v>1542</v>
      </c>
      <c r="F45" s="1268">
        <v>4292223</v>
      </c>
      <c r="G45" s="1268"/>
      <c r="H45" s="251" t="s">
        <v>108</v>
      </c>
      <c r="I45" s="251"/>
      <c r="J45" s="251"/>
      <c r="K45" s="251" t="s">
        <v>1611</v>
      </c>
      <c r="L45" s="251" t="s">
        <v>69</v>
      </c>
      <c r="M45" s="251" t="s">
        <v>70</v>
      </c>
      <c r="N45" s="251" t="s">
        <v>1612</v>
      </c>
      <c r="O45" s="251" t="s">
        <v>72</v>
      </c>
      <c r="P45" s="1260" t="s">
        <v>1613</v>
      </c>
      <c r="Q45" s="1260" t="s">
        <v>1614</v>
      </c>
      <c r="R45" s="251" t="s">
        <v>987</v>
      </c>
      <c r="S45" s="2785"/>
      <c r="T45" s="1260" t="s">
        <v>1615</v>
      </c>
      <c r="U45" s="1260" t="s">
        <v>1616</v>
      </c>
      <c r="V45" s="2786">
        <v>1907</v>
      </c>
      <c r="W45" s="2787">
        <v>438048</v>
      </c>
      <c r="X45" s="2787">
        <v>159785</v>
      </c>
      <c r="Y45" s="2787">
        <v>159785</v>
      </c>
      <c r="Z45" s="251">
        <v>44494</v>
      </c>
      <c r="AA45" s="2785"/>
      <c r="AB45" s="1261"/>
      <c r="AC45" s="251"/>
      <c r="AD45" s="1261" t="s">
        <v>1168</v>
      </c>
      <c r="AE45" s="251"/>
      <c r="AF45" s="251"/>
      <c r="AG45" s="251"/>
      <c r="AH45" s="251"/>
      <c r="AI45" s="49">
        <f>'[1]CONTROL TIEMPOS 2022'!AI95</f>
        <v>32</v>
      </c>
      <c r="AJ45" s="246"/>
      <c r="AK45" s="246"/>
      <c r="AL45" s="246"/>
      <c r="AM45" s="1261"/>
      <c r="AN45" s="1261"/>
      <c r="AO45" s="1261"/>
      <c r="AP45" s="251"/>
      <c r="AQ45" s="1261"/>
      <c r="AR45" s="251"/>
      <c r="AS45" s="251"/>
      <c r="AT45" s="251"/>
      <c r="AU45" s="251"/>
      <c r="AV45" s="1261">
        <v>462</v>
      </c>
      <c r="AW45" s="251">
        <v>45464</v>
      </c>
      <c r="AX45" s="251" t="s">
        <v>4704</v>
      </c>
      <c r="AY45" s="251" t="s">
        <v>4787</v>
      </c>
      <c r="AZ45" s="251"/>
      <c r="BA45" s="251"/>
      <c r="BB45" s="251"/>
      <c r="BC45" s="251"/>
      <c r="BD45" s="251"/>
      <c r="BE45" s="251"/>
      <c r="BF45" s="251"/>
      <c r="BG45" s="251"/>
      <c r="BH45" s="251"/>
      <c r="BI45" s="251"/>
      <c r="BJ45" s="1260" t="s">
        <v>1617</v>
      </c>
      <c r="BK45" s="1260" t="s">
        <v>1618</v>
      </c>
      <c r="BL45" s="1261" t="s">
        <v>1619</v>
      </c>
      <c r="BM45" s="251">
        <v>44825</v>
      </c>
      <c r="BN45" s="251"/>
      <c r="BO45" s="1261"/>
      <c r="BP45" s="251"/>
      <c r="BQ45" s="251"/>
      <c r="BR45" s="251"/>
      <c r="BS45" s="251"/>
      <c r="BT45" s="251"/>
      <c r="BU45" s="251"/>
      <c r="BV45" s="251"/>
      <c r="BW45" s="251"/>
      <c r="BX45" s="251"/>
      <c r="BY45" s="251"/>
      <c r="BZ45" s="251"/>
      <c r="CA45" s="251"/>
      <c r="CB45" s="1260" t="s">
        <v>8624</v>
      </c>
      <c r="CC45" s="249">
        <f>'[1]CONTROL TIEMPOS 2022'!AI93</f>
        <v>32</v>
      </c>
      <c r="CD45" s="251"/>
      <c r="CE45" s="251"/>
    </row>
    <row r="46" spans="1:83" s="107" customFormat="1" ht="31.5">
      <c r="A46" s="1257" t="s">
        <v>1620</v>
      </c>
      <c r="B46" s="1257">
        <v>44624</v>
      </c>
      <c r="C46" s="109" t="s">
        <v>1621</v>
      </c>
      <c r="D46" s="134" t="s">
        <v>1622</v>
      </c>
      <c r="E46" s="1257" t="s">
        <v>1623</v>
      </c>
      <c r="F46" s="2781" t="s">
        <v>1624</v>
      </c>
      <c r="G46" s="459" t="s">
        <v>1625</v>
      </c>
      <c r="H46" s="134" t="s">
        <v>182</v>
      </c>
      <c r="I46" s="1259">
        <v>3102149016</v>
      </c>
      <c r="J46" s="1259"/>
      <c r="K46" s="134" t="s">
        <v>984</v>
      </c>
      <c r="L46" s="134" t="s">
        <v>69</v>
      </c>
      <c r="M46" s="134" t="s">
        <v>70</v>
      </c>
      <c r="N46" s="134" t="s">
        <v>574</v>
      </c>
      <c r="O46" s="134" t="s">
        <v>164</v>
      </c>
      <c r="P46" s="134" t="s">
        <v>987</v>
      </c>
      <c r="Q46" s="134" t="s">
        <v>987</v>
      </c>
      <c r="R46" s="134" t="s">
        <v>987</v>
      </c>
      <c r="S46" s="134"/>
      <c r="T46" s="134" t="s">
        <v>987</v>
      </c>
      <c r="U46" s="134" t="s">
        <v>987</v>
      </c>
      <c r="V46" s="2778">
        <v>2444</v>
      </c>
      <c r="W46" s="2779">
        <v>455570</v>
      </c>
      <c r="X46" s="2779">
        <v>120408</v>
      </c>
      <c r="Y46" s="2779">
        <v>120408</v>
      </c>
      <c r="Z46" s="134">
        <v>44621</v>
      </c>
      <c r="AA46" s="134"/>
      <c r="AB46" s="1259" t="s">
        <v>1626</v>
      </c>
      <c r="AC46" s="134" t="s">
        <v>1627</v>
      </c>
      <c r="AD46" s="1259" t="s">
        <v>1168</v>
      </c>
      <c r="AE46" s="134" t="s">
        <v>82</v>
      </c>
      <c r="AF46" s="134">
        <v>44656</v>
      </c>
      <c r="AG46" s="134" t="s">
        <v>807</v>
      </c>
      <c r="AH46" s="134">
        <v>44704</v>
      </c>
      <c r="AI46" s="1259" t="s">
        <v>1153</v>
      </c>
      <c r="AJ46" s="134"/>
      <c r="AK46" s="134"/>
      <c r="AL46" s="134"/>
      <c r="AM46" s="1259">
        <v>28.181999999999999</v>
      </c>
      <c r="AN46" s="1259">
        <v>14.164</v>
      </c>
      <c r="AO46" s="1259">
        <v>1.0999999999999999E-2</v>
      </c>
      <c r="AP46" s="1257" t="s">
        <v>1628</v>
      </c>
      <c r="AQ46" s="1259"/>
      <c r="AR46" s="134"/>
      <c r="AS46" s="134"/>
      <c r="AT46" s="134"/>
      <c r="AU46" s="134"/>
      <c r="AV46" s="1259">
        <v>469</v>
      </c>
      <c r="AW46" s="134">
        <v>44708</v>
      </c>
      <c r="AX46" s="134" t="s">
        <v>176</v>
      </c>
      <c r="AY46" s="134" t="s">
        <v>1156</v>
      </c>
      <c r="AZ46" s="134"/>
      <c r="BA46" s="134">
        <v>44735</v>
      </c>
      <c r="BB46" s="134"/>
      <c r="BC46" s="134"/>
      <c r="BD46" s="134"/>
      <c r="BE46" s="134"/>
      <c r="BF46" s="134"/>
      <c r="BG46" s="134"/>
      <c r="BH46" s="134"/>
      <c r="BI46" s="134"/>
      <c r="BJ46" s="134"/>
      <c r="BK46" s="134"/>
      <c r="BL46" s="1259">
        <v>2929</v>
      </c>
      <c r="BM46" s="134">
        <v>44907</v>
      </c>
      <c r="BN46" s="134" t="s">
        <v>1209</v>
      </c>
      <c r="BO46" s="1259"/>
      <c r="BP46" s="134"/>
      <c r="BQ46" s="134"/>
      <c r="BR46" s="134"/>
      <c r="BS46" s="134"/>
      <c r="BT46" s="134"/>
      <c r="BU46" s="134"/>
      <c r="BV46" s="134"/>
      <c r="BW46" s="134"/>
      <c r="BX46" s="134"/>
      <c r="BY46" s="134"/>
      <c r="BZ46" s="134"/>
      <c r="CA46" s="134"/>
      <c r="CB46" s="1257"/>
      <c r="CC46" s="114">
        <f>'[1]CONTROL TIEMPOS 2022'!AM93</f>
        <v>55</v>
      </c>
      <c r="CD46" s="134"/>
      <c r="CE46" s="134"/>
    </row>
    <row r="47" spans="1:83" s="2841" customFormat="1" ht="31.5">
      <c r="A47" s="2764" t="s">
        <v>1629</v>
      </c>
      <c r="B47" s="2764">
        <v>44624</v>
      </c>
      <c r="C47" s="109" t="s">
        <v>1630</v>
      </c>
      <c r="D47" s="2791" t="s">
        <v>1631</v>
      </c>
      <c r="E47" s="2764" t="s">
        <v>1632</v>
      </c>
      <c r="F47" s="114">
        <v>19171688</v>
      </c>
      <c r="G47" s="459" t="s">
        <v>1633</v>
      </c>
      <c r="H47" s="134" t="s">
        <v>182</v>
      </c>
      <c r="I47" s="1259">
        <v>3132262828</v>
      </c>
      <c r="J47" s="1259"/>
      <c r="K47" s="134" t="s">
        <v>1510</v>
      </c>
      <c r="L47" s="134" t="s">
        <v>69</v>
      </c>
      <c r="M47" s="134" t="s">
        <v>70</v>
      </c>
      <c r="N47" s="134" t="s">
        <v>574</v>
      </c>
      <c r="O47" s="134" t="s">
        <v>427</v>
      </c>
      <c r="P47" s="134" t="s">
        <v>987</v>
      </c>
      <c r="Q47" s="134" t="s">
        <v>987</v>
      </c>
      <c r="R47" s="134" t="s">
        <v>987</v>
      </c>
      <c r="S47" s="134"/>
      <c r="T47" s="134" t="s">
        <v>987</v>
      </c>
      <c r="U47" s="134" t="s">
        <v>987</v>
      </c>
      <c r="V47" s="2778">
        <v>2441</v>
      </c>
      <c r="W47" s="2779">
        <v>455570</v>
      </c>
      <c r="X47" s="2779">
        <v>120408</v>
      </c>
      <c r="Y47" s="2779">
        <v>120408</v>
      </c>
      <c r="Z47" s="134">
        <v>44621</v>
      </c>
      <c r="AA47" s="134"/>
      <c r="AB47" s="1259" t="s">
        <v>1634</v>
      </c>
      <c r="AC47" s="134" t="s">
        <v>1635</v>
      </c>
      <c r="AD47" s="1259" t="s">
        <v>1168</v>
      </c>
      <c r="AE47" s="134" t="s">
        <v>82</v>
      </c>
      <c r="AF47" s="134">
        <v>44656</v>
      </c>
      <c r="AG47" s="134" t="s">
        <v>214</v>
      </c>
      <c r="AH47" s="134">
        <v>44691</v>
      </c>
      <c r="AI47" s="1259" t="s">
        <v>1153</v>
      </c>
      <c r="AJ47" s="134"/>
      <c r="AK47" s="134"/>
      <c r="AL47" s="134"/>
      <c r="AM47" s="1259">
        <v>33.981000000000002</v>
      </c>
      <c r="AN47" s="1259">
        <v>17.84</v>
      </c>
      <c r="AO47" s="1259">
        <v>6.0000000000000001E-3</v>
      </c>
      <c r="AP47" s="134" t="s">
        <v>1636</v>
      </c>
      <c r="AQ47" s="1259" t="s">
        <v>1637</v>
      </c>
      <c r="AR47" s="134">
        <v>44691</v>
      </c>
      <c r="AS47" s="134" t="s">
        <v>176</v>
      </c>
      <c r="AT47" s="134"/>
      <c r="AU47" s="134"/>
      <c r="AV47" s="2792"/>
      <c r="AW47" s="2791"/>
      <c r="AX47" s="2791"/>
      <c r="AY47" s="2791"/>
      <c r="AZ47" s="2791"/>
      <c r="BA47" s="2791"/>
      <c r="BB47" s="2791"/>
      <c r="BC47" s="2791"/>
      <c r="BD47" s="2791"/>
      <c r="BE47" s="2791"/>
      <c r="BF47" s="2791"/>
      <c r="BG47" s="2791"/>
      <c r="BH47" s="2791"/>
      <c r="BI47" s="2791"/>
      <c r="BJ47" s="2791"/>
      <c r="BK47" s="2791"/>
      <c r="BL47" s="2792"/>
      <c r="BM47" s="2791"/>
      <c r="BN47" s="2791"/>
      <c r="BO47" s="2792"/>
      <c r="BP47" s="2791"/>
      <c r="BQ47" s="2791"/>
      <c r="BR47" s="2791"/>
      <c r="BS47" s="2791"/>
      <c r="BT47" s="2791"/>
      <c r="BU47" s="2791"/>
      <c r="BV47" s="2791"/>
      <c r="BW47" s="2791"/>
      <c r="BX47" s="2791"/>
      <c r="BY47" s="2791"/>
      <c r="BZ47" s="2791"/>
      <c r="CA47" s="2791"/>
      <c r="CB47" s="2791" t="s">
        <v>8625</v>
      </c>
      <c r="CC47" s="2840">
        <f>'[1]CONTROL TIEMPOS 2022'!C118</f>
        <v>66</v>
      </c>
      <c r="CD47" s="2791"/>
      <c r="CE47" s="2791"/>
    </row>
    <row r="48" spans="1:83" s="107" customFormat="1" ht="30">
      <c r="A48" s="134" t="s">
        <v>1639</v>
      </c>
      <c r="B48" s="134">
        <v>44613</v>
      </c>
      <c r="C48" s="85" t="s">
        <v>1640</v>
      </c>
      <c r="D48" s="134" t="s">
        <v>1641</v>
      </c>
      <c r="E48" s="1257" t="s">
        <v>1642</v>
      </c>
      <c r="F48" s="114">
        <v>79325802</v>
      </c>
      <c r="G48" s="459" t="s">
        <v>1643</v>
      </c>
      <c r="H48" s="134" t="s">
        <v>182</v>
      </c>
      <c r="I48" s="1259">
        <v>3115107231</v>
      </c>
      <c r="J48" s="128" t="s">
        <v>1644</v>
      </c>
      <c r="K48" s="134" t="s">
        <v>1645</v>
      </c>
      <c r="L48" s="134" t="s">
        <v>69</v>
      </c>
      <c r="M48" s="134" t="s">
        <v>90</v>
      </c>
      <c r="N48" s="134" t="s">
        <v>1646</v>
      </c>
      <c r="O48" s="134" t="s">
        <v>427</v>
      </c>
      <c r="P48" s="134" t="s">
        <v>1647</v>
      </c>
      <c r="Q48" s="134">
        <v>44624</v>
      </c>
      <c r="R48" s="134" t="s">
        <v>1270</v>
      </c>
      <c r="S48" s="134"/>
      <c r="T48" s="134" t="s">
        <v>1648</v>
      </c>
      <c r="U48" s="134">
        <v>44638</v>
      </c>
      <c r="V48" s="2778">
        <v>2622</v>
      </c>
      <c r="W48" s="2779">
        <v>622425</v>
      </c>
      <c r="X48" s="2779">
        <v>120408</v>
      </c>
      <c r="Y48" s="2779">
        <v>120408</v>
      </c>
      <c r="Z48" s="134"/>
      <c r="AA48" s="134"/>
      <c r="AB48" s="1259" t="s">
        <v>1649</v>
      </c>
      <c r="AC48" s="134">
        <v>44712</v>
      </c>
      <c r="AD48" s="1259" t="s">
        <v>1650</v>
      </c>
      <c r="AE48" s="134" t="s">
        <v>82</v>
      </c>
      <c r="AF48" s="134">
        <v>44733</v>
      </c>
      <c r="AG48" s="134" t="s">
        <v>879</v>
      </c>
      <c r="AH48" s="1257">
        <v>44749</v>
      </c>
      <c r="AI48" s="1259" t="s">
        <v>1153</v>
      </c>
      <c r="AJ48" s="1257"/>
      <c r="AK48" s="1257"/>
      <c r="AL48" s="1257"/>
      <c r="AM48" s="1259">
        <v>1.7250000000000001</v>
      </c>
      <c r="AN48" s="1259">
        <v>1.087</v>
      </c>
      <c r="AO48" s="459" t="s">
        <v>1651</v>
      </c>
      <c r="AP48" s="1259">
        <v>3</v>
      </c>
      <c r="AQ48" s="1259"/>
      <c r="AR48" s="134"/>
      <c r="AS48" s="134"/>
      <c r="AT48" s="134"/>
      <c r="AU48" s="134"/>
      <c r="AV48" s="1259">
        <v>825</v>
      </c>
      <c r="AW48" s="134" t="s">
        <v>1652</v>
      </c>
      <c r="AX48" s="134" t="s">
        <v>1209</v>
      </c>
      <c r="AY48" s="134" t="s">
        <v>1156</v>
      </c>
      <c r="AZ48" s="134"/>
      <c r="BA48" s="134">
        <v>44791</v>
      </c>
      <c r="BB48" s="134"/>
      <c r="BC48" s="134"/>
      <c r="BD48" s="134"/>
      <c r="BE48" s="134"/>
      <c r="BF48" s="134"/>
      <c r="BG48" s="134"/>
      <c r="BH48" s="134"/>
      <c r="BI48" s="134"/>
      <c r="BJ48" s="134"/>
      <c r="BK48" s="134"/>
      <c r="BL48" s="1259"/>
      <c r="BM48" s="134"/>
      <c r="BN48" s="134"/>
      <c r="BO48" s="1259"/>
      <c r="BP48" s="134"/>
      <c r="BQ48" s="134"/>
      <c r="BR48" s="134"/>
      <c r="BS48" s="134"/>
      <c r="BT48" s="134"/>
      <c r="BU48" s="134"/>
      <c r="BV48" s="134"/>
      <c r="BW48" s="134"/>
      <c r="BX48" s="134"/>
      <c r="BY48" s="134"/>
      <c r="BZ48" s="134"/>
      <c r="CA48" s="134"/>
      <c r="CB48" s="134"/>
      <c r="CC48" s="114">
        <f>'[1]CONTROL TIEMPOS 2022'!G118</f>
        <v>118</v>
      </c>
      <c r="CD48" s="134"/>
      <c r="CE48" s="134"/>
    </row>
    <row r="49" spans="1:83" s="107" customFormat="1" ht="150">
      <c r="A49" s="1257" t="s">
        <v>12383</v>
      </c>
      <c r="B49" s="1257" t="s">
        <v>12384</v>
      </c>
      <c r="C49" s="109" t="s">
        <v>1653</v>
      </c>
      <c r="D49" s="134" t="s">
        <v>1654</v>
      </c>
      <c r="E49" s="1257" t="s">
        <v>1655</v>
      </c>
      <c r="F49" s="1259">
        <v>9005392733</v>
      </c>
      <c r="G49" s="459"/>
      <c r="H49" s="134" t="s">
        <v>98</v>
      </c>
      <c r="I49" s="134"/>
      <c r="J49" s="134"/>
      <c r="K49" s="134" t="s">
        <v>1656</v>
      </c>
      <c r="L49" s="134" t="s">
        <v>69</v>
      </c>
      <c r="M49" s="134" t="s">
        <v>90</v>
      </c>
      <c r="N49" s="1257" t="s">
        <v>1657</v>
      </c>
      <c r="O49" s="134" t="s">
        <v>164</v>
      </c>
      <c r="P49" s="134" t="s">
        <v>1658</v>
      </c>
      <c r="Q49" s="134">
        <v>44635</v>
      </c>
      <c r="R49" s="134" t="s">
        <v>714</v>
      </c>
      <c r="S49" s="134"/>
      <c r="T49" s="1257" t="s">
        <v>7204</v>
      </c>
      <c r="U49" s="1257" t="s">
        <v>12382</v>
      </c>
      <c r="V49" s="2778">
        <v>2513</v>
      </c>
      <c r="W49" s="2779"/>
      <c r="X49" s="2779"/>
      <c r="Y49" s="2779">
        <v>338013</v>
      </c>
      <c r="Z49" s="134"/>
      <c r="AA49" s="134"/>
      <c r="AB49" s="459" t="s">
        <v>1659</v>
      </c>
      <c r="AC49" s="1257" t="s">
        <v>12385</v>
      </c>
      <c r="AD49" s="1259" t="s">
        <v>1660</v>
      </c>
      <c r="AE49" s="134" t="s">
        <v>714</v>
      </c>
      <c r="AF49" s="134">
        <v>44706</v>
      </c>
      <c r="AG49" s="134" t="s">
        <v>879</v>
      </c>
      <c r="AH49" s="134">
        <v>44749</v>
      </c>
      <c r="AI49" s="1259">
        <f>'[1]CONTROL TIEMPOS 2022'!K120</f>
        <v>40</v>
      </c>
      <c r="AJ49" s="134"/>
      <c r="AK49" s="134"/>
      <c r="AL49" s="134"/>
      <c r="AM49" s="1259">
        <v>1.1499999999999999</v>
      </c>
      <c r="AN49" s="1259">
        <v>0.72</v>
      </c>
      <c r="AO49" s="1259">
        <v>0.7</v>
      </c>
      <c r="AP49" s="134" t="s">
        <v>1661</v>
      </c>
      <c r="AQ49" s="459" t="s">
        <v>7201</v>
      </c>
      <c r="AR49" s="1257" t="s">
        <v>12386</v>
      </c>
      <c r="AS49" s="134" t="s">
        <v>176</v>
      </c>
      <c r="AT49" s="1257" t="s">
        <v>7202</v>
      </c>
      <c r="AU49" s="1257" t="s">
        <v>12387</v>
      </c>
      <c r="AV49" s="1259">
        <v>354</v>
      </c>
      <c r="AW49" s="134">
        <v>45433</v>
      </c>
      <c r="AX49" s="134" t="s">
        <v>4783</v>
      </c>
      <c r="AY49" s="134" t="s">
        <v>1156</v>
      </c>
      <c r="AZ49" s="134"/>
      <c r="BA49" s="134"/>
      <c r="BB49" s="134"/>
      <c r="BC49" s="134"/>
      <c r="BD49" s="134"/>
      <c r="BE49" s="134"/>
      <c r="BF49" s="134"/>
      <c r="BG49" s="134"/>
      <c r="BH49" s="134"/>
      <c r="BI49" s="134"/>
      <c r="BJ49" s="134"/>
      <c r="BK49" s="134"/>
      <c r="BL49" s="1259"/>
      <c r="BM49" s="134"/>
      <c r="BN49" s="134"/>
      <c r="BO49" s="1259"/>
      <c r="BP49" s="134"/>
      <c r="BQ49" s="134"/>
      <c r="BR49" s="134"/>
      <c r="BS49" s="134"/>
      <c r="BT49" s="134"/>
      <c r="BU49" s="134"/>
      <c r="BV49" s="134"/>
      <c r="BW49" s="134"/>
      <c r="BX49" s="134"/>
      <c r="BY49" s="134"/>
      <c r="BZ49" s="134"/>
      <c r="CA49" s="134"/>
      <c r="CB49" s="1257"/>
      <c r="CC49" s="114">
        <f>'[1]CONTROL TIEMPOS 2022'!K118</f>
        <v>56</v>
      </c>
      <c r="CD49" s="134" t="s">
        <v>4783</v>
      </c>
      <c r="CE49" s="134"/>
    </row>
    <row r="50" spans="1:83" s="2841" customFormat="1" ht="31.5">
      <c r="A50" s="2764" t="s">
        <v>1662</v>
      </c>
      <c r="B50" s="2764">
        <v>44624</v>
      </c>
      <c r="C50" s="109" t="s">
        <v>1663</v>
      </c>
      <c r="D50" s="2791" t="s">
        <v>1664</v>
      </c>
      <c r="E50" s="2764" t="s">
        <v>1665</v>
      </c>
      <c r="F50" s="114">
        <v>35325341</v>
      </c>
      <c r="G50" s="459" t="s">
        <v>1633</v>
      </c>
      <c r="H50" s="134" t="s">
        <v>182</v>
      </c>
      <c r="I50" s="1259">
        <v>3132262828</v>
      </c>
      <c r="J50" s="1259"/>
      <c r="K50" s="134" t="s">
        <v>1510</v>
      </c>
      <c r="L50" s="134" t="s">
        <v>69</v>
      </c>
      <c r="M50" s="134" t="s">
        <v>70</v>
      </c>
      <c r="N50" s="134" t="s">
        <v>574</v>
      </c>
      <c r="O50" s="134" t="s">
        <v>427</v>
      </c>
      <c r="P50" s="134" t="s">
        <v>987</v>
      </c>
      <c r="Q50" s="134" t="s">
        <v>987</v>
      </c>
      <c r="R50" s="134" t="s">
        <v>987</v>
      </c>
      <c r="S50" s="134"/>
      <c r="T50" s="134" t="s">
        <v>987</v>
      </c>
      <c r="U50" s="134" t="s">
        <v>987</v>
      </c>
      <c r="V50" s="2778">
        <v>2442</v>
      </c>
      <c r="W50" s="2779">
        <v>455570</v>
      </c>
      <c r="X50" s="2779">
        <v>120408</v>
      </c>
      <c r="Y50" s="2779">
        <v>120408</v>
      </c>
      <c r="Z50" s="134">
        <v>44621</v>
      </c>
      <c r="AA50" s="134"/>
      <c r="AB50" s="1259" t="s">
        <v>1666</v>
      </c>
      <c r="AC50" s="134" t="s">
        <v>1635</v>
      </c>
      <c r="AD50" s="1259" t="s">
        <v>1168</v>
      </c>
      <c r="AE50" s="134" t="s">
        <v>82</v>
      </c>
      <c r="AF50" s="134">
        <v>44656</v>
      </c>
      <c r="AG50" s="134" t="s">
        <v>214</v>
      </c>
      <c r="AH50" s="134">
        <v>44691</v>
      </c>
      <c r="AI50" s="1259" t="s">
        <v>1153</v>
      </c>
      <c r="AJ50" s="134"/>
      <c r="AK50" s="134"/>
      <c r="AL50" s="134"/>
      <c r="AM50" s="1259">
        <v>33.981000000000002</v>
      </c>
      <c r="AN50" s="1259">
        <v>17.84</v>
      </c>
      <c r="AO50" s="1259">
        <v>7.0000000000000001E-3</v>
      </c>
      <c r="AP50" s="134" t="s">
        <v>1667</v>
      </c>
      <c r="AQ50" s="1259" t="s">
        <v>1637</v>
      </c>
      <c r="AR50" s="134">
        <v>44691</v>
      </c>
      <c r="AS50" s="134" t="s">
        <v>176</v>
      </c>
      <c r="AT50" s="134"/>
      <c r="AU50" s="134"/>
      <c r="AV50" s="2792"/>
      <c r="AW50" s="2791"/>
      <c r="AX50" s="2791"/>
      <c r="AY50" s="2791"/>
      <c r="AZ50" s="2791"/>
      <c r="BA50" s="2791"/>
      <c r="BB50" s="2791"/>
      <c r="BC50" s="2791"/>
      <c r="BD50" s="2791"/>
      <c r="BE50" s="2791"/>
      <c r="BF50" s="2791"/>
      <c r="BG50" s="2791"/>
      <c r="BH50" s="2791"/>
      <c r="BI50" s="2791"/>
      <c r="BJ50" s="2791"/>
      <c r="BK50" s="2791"/>
      <c r="BL50" s="2792"/>
      <c r="BM50" s="2791"/>
      <c r="BN50" s="2791"/>
      <c r="BO50" s="2792"/>
      <c r="BP50" s="2791"/>
      <c r="BQ50" s="2791"/>
      <c r="BR50" s="2791"/>
      <c r="BS50" s="2791"/>
      <c r="BT50" s="2791"/>
      <c r="BU50" s="2791"/>
      <c r="BV50" s="2791"/>
      <c r="BW50" s="2791"/>
      <c r="BX50" s="2791"/>
      <c r="BY50" s="2791"/>
      <c r="BZ50" s="2791"/>
      <c r="CA50" s="2791"/>
      <c r="CB50" s="2764" t="s">
        <v>8625</v>
      </c>
      <c r="CC50" s="2840">
        <f>'[1]CONTROL TIEMPOS 2022'!O118</f>
        <v>47</v>
      </c>
      <c r="CD50" s="2791"/>
      <c r="CE50" s="2791"/>
    </row>
    <row r="51" spans="1:83" s="107" customFormat="1" ht="31.5">
      <c r="A51" s="1257" t="s">
        <v>1668</v>
      </c>
      <c r="B51" s="1257">
        <v>44624</v>
      </c>
      <c r="C51" s="109" t="s">
        <v>1669</v>
      </c>
      <c r="D51" s="134" t="s">
        <v>1670</v>
      </c>
      <c r="E51" s="1257" t="s">
        <v>1671</v>
      </c>
      <c r="F51" s="114">
        <v>1030542038</v>
      </c>
      <c r="G51" s="459" t="s">
        <v>1633</v>
      </c>
      <c r="H51" s="134" t="s">
        <v>182</v>
      </c>
      <c r="I51" s="1259">
        <v>3137093595</v>
      </c>
      <c r="J51" s="131" t="s">
        <v>1672</v>
      </c>
      <c r="K51" s="134" t="s">
        <v>1510</v>
      </c>
      <c r="L51" s="134" t="s">
        <v>69</v>
      </c>
      <c r="M51" s="134" t="s">
        <v>70</v>
      </c>
      <c r="N51" s="134" t="s">
        <v>574</v>
      </c>
      <c r="O51" s="134" t="s">
        <v>427</v>
      </c>
      <c r="P51" s="134" t="s">
        <v>987</v>
      </c>
      <c r="Q51" s="134" t="s">
        <v>987</v>
      </c>
      <c r="R51" s="134" t="s">
        <v>987</v>
      </c>
      <c r="S51" s="134"/>
      <c r="T51" s="134" t="s">
        <v>987</v>
      </c>
      <c r="U51" s="134" t="s">
        <v>987</v>
      </c>
      <c r="V51" s="2778">
        <v>2443</v>
      </c>
      <c r="W51" s="2779">
        <v>455570</v>
      </c>
      <c r="X51" s="2779">
        <v>120408</v>
      </c>
      <c r="Y51" s="2779">
        <v>120408</v>
      </c>
      <c r="Z51" s="134">
        <v>44621</v>
      </c>
      <c r="AA51" s="134"/>
      <c r="AB51" s="1259" t="s">
        <v>1673</v>
      </c>
      <c r="AC51" s="134" t="s">
        <v>1635</v>
      </c>
      <c r="AD51" s="1259" t="s">
        <v>1168</v>
      </c>
      <c r="AE51" s="134" t="s">
        <v>82</v>
      </c>
      <c r="AF51" s="134">
        <v>44656</v>
      </c>
      <c r="AG51" s="134" t="s">
        <v>214</v>
      </c>
      <c r="AH51" s="134">
        <v>44691</v>
      </c>
      <c r="AI51" s="1259" t="s">
        <v>1153</v>
      </c>
      <c r="AJ51" s="134"/>
      <c r="AK51" s="134"/>
      <c r="AL51" s="134"/>
      <c r="AM51" s="1259">
        <v>33.981000000000002</v>
      </c>
      <c r="AN51" s="1259">
        <v>17.84</v>
      </c>
      <c r="AO51" s="1259">
        <v>6.0000000000000001E-3</v>
      </c>
      <c r="AP51" s="134" t="s">
        <v>1636</v>
      </c>
      <c r="AQ51" s="1259" t="s">
        <v>1637</v>
      </c>
      <c r="AR51" s="134">
        <v>44691</v>
      </c>
      <c r="AS51" s="134" t="s">
        <v>176</v>
      </c>
      <c r="AT51" s="134"/>
      <c r="AU51" s="134"/>
      <c r="AV51" s="1259">
        <v>535</v>
      </c>
      <c r="AW51" s="134" t="s">
        <v>1638</v>
      </c>
      <c r="AX51" s="134" t="s">
        <v>176</v>
      </c>
      <c r="AY51" s="134" t="s">
        <v>1156</v>
      </c>
      <c r="AZ51" s="134"/>
      <c r="BA51" s="134">
        <v>44726</v>
      </c>
      <c r="BB51" s="134"/>
      <c r="BC51" s="134"/>
      <c r="BD51" s="134"/>
      <c r="BE51" s="134"/>
      <c r="BF51" s="134"/>
      <c r="BG51" s="134"/>
      <c r="BH51" s="134"/>
      <c r="BI51" s="134"/>
      <c r="BJ51" s="134"/>
      <c r="BK51" s="134"/>
      <c r="BL51" s="1259"/>
      <c r="BM51" s="134"/>
      <c r="BN51" s="134"/>
      <c r="BO51" s="1259"/>
      <c r="BP51" s="134"/>
      <c r="BQ51" s="134"/>
      <c r="BR51" s="134"/>
      <c r="BS51" s="134"/>
      <c r="BT51" s="134"/>
      <c r="BU51" s="134"/>
      <c r="BV51" s="134"/>
      <c r="BW51" s="134"/>
      <c r="BX51" s="134"/>
      <c r="BY51" s="134"/>
      <c r="BZ51" s="134"/>
      <c r="CA51" s="134"/>
      <c r="CB51" s="1257" t="s">
        <v>8626</v>
      </c>
      <c r="CC51" s="114">
        <f>'[1]CONTROL TIEMPOS 2022'!S118</f>
        <v>47</v>
      </c>
      <c r="CD51" s="134"/>
      <c r="CE51" s="134"/>
    </row>
    <row r="52" spans="1:83" s="107" customFormat="1" ht="31.5">
      <c r="A52" s="1257" t="s">
        <v>1674</v>
      </c>
      <c r="B52" s="1257">
        <v>44624</v>
      </c>
      <c r="C52" s="109" t="s">
        <v>1675</v>
      </c>
      <c r="D52" s="134" t="s">
        <v>1676</v>
      </c>
      <c r="E52" s="1257" t="s">
        <v>1677</v>
      </c>
      <c r="F52" s="114">
        <v>24160354</v>
      </c>
      <c r="G52" s="459" t="s">
        <v>1567</v>
      </c>
      <c r="H52" s="134" t="s">
        <v>182</v>
      </c>
      <c r="I52" s="1259">
        <v>3124229629</v>
      </c>
      <c r="J52" s="131" t="s">
        <v>1678</v>
      </c>
      <c r="K52" s="134" t="s">
        <v>984</v>
      </c>
      <c r="L52" s="134" t="s">
        <v>69</v>
      </c>
      <c r="M52" s="134" t="s">
        <v>70</v>
      </c>
      <c r="N52" s="134" t="s">
        <v>574</v>
      </c>
      <c r="O52" s="134" t="s">
        <v>164</v>
      </c>
      <c r="P52" s="134" t="s">
        <v>987</v>
      </c>
      <c r="Q52" s="134" t="s">
        <v>987</v>
      </c>
      <c r="R52" s="134" t="s">
        <v>987</v>
      </c>
      <c r="S52" s="134"/>
      <c r="T52" s="134" t="s">
        <v>987</v>
      </c>
      <c r="U52" s="134" t="s">
        <v>987</v>
      </c>
      <c r="V52" s="2778">
        <v>2445</v>
      </c>
      <c r="W52" s="2779">
        <v>455570</v>
      </c>
      <c r="X52" s="2779">
        <v>120408</v>
      </c>
      <c r="Y52" s="2779">
        <v>120408</v>
      </c>
      <c r="Z52" s="134">
        <v>44622</v>
      </c>
      <c r="AA52" s="134"/>
      <c r="AB52" s="1259" t="s">
        <v>1679</v>
      </c>
      <c r="AC52" s="134" t="s">
        <v>1635</v>
      </c>
      <c r="AD52" s="1259" t="s">
        <v>1168</v>
      </c>
      <c r="AE52" s="134" t="s">
        <v>82</v>
      </c>
      <c r="AF52" s="134">
        <v>44656</v>
      </c>
      <c r="AG52" s="134" t="s">
        <v>807</v>
      </c>
      <c r="AH52" s="134" t="s">
        <v>1529</v>
      </c>
      <c r="AI52" s="1259" t="s">
        <v>1153</v>
      </c>
      <c r="AJ52" s="134"/>
      <c r="AK52" s="134"/>
      <c r="AL52" s="134"/>
      <c r="AM52" s="1259">
        <v>28.181999999999999</v>
      </c>
      <c r="AN52" s="1259">
        <v>14.166</v>
      </c>
      <c r="AO52" s="1259">
        <v>1.37E-2</v>
      </c>
      <c r="AP52" s="1257" t="s">
        <v>1680</v>
      </c>
      <c r="AQ52" s="1259"/>
      <c r="AR52" s="134"/>
      <c r="AS52" s="134"/>
      <c r="AT52" s="134"/>
      <c r="AU52" s="134"/>
      <c r="AV52" s="1259">
        <v>483</v>
      </c>
      <c r="AW52" s="134">
        <v>44712</v>
      </c>
      <c r="AX52" s="134" t="s">
        <v>82</v>
      </c>
      <c r="AY52" s="134" t="s">
        <v>1156</v>
      </c>
      <c r="AZ52" s="134"/>
      <c r="BA52" s="134">
        <v>44719</v>
      </c>
      <c r="BB52" s="134"/>
      <c r="BC52" s="134"/>
      <c r="BD52" s="134"/>
      <c r="BE52" s="134"/>
      <c r="BF52" s="134"/>
      <c r="BG52" s="134"/>
      <c r="BH52" s="134"/>
      <c r="BI52" s="134"/>
      <c r="BJ52" s="134"/>
      <c r="BK52" s="134"/>
      <c r="BL52" s="1259"/>
      <c r="BM52" s="134"/>
      <c r="BN52" s="134"/>
      <c r="BO52" s="1259"/>
      <c r="BP52" s="134"/>
      <c r="BQ52" s="134"/>
      <c r="BR52" s="134"/>
      <c r="BS52" s="134"/>
      <c r="BT52" s="134"/>
      <c r="BU52" s="134"/>
      <c r="BV52" s="134"/>
      <c r="BW52" s="134"/>
      <c r="BX52" s="134"/>
      <c r="BY52" s="134"/>
      <c r="BZ52" s="134"/>
      <c r="CA52" s="134"/>
      <c r="CB52" s="134"/>
      <c r="CC52" s="114">
        <f>'[1]CONTROL TIEMPOS 2022'!W118</f>
        <v>57</v>
      </c>
      <c r="CD52" s="134"/>
      <c r="CE52" s="134"/>
    </row>
    <row r="53" spans="1:83" s="107" customFormat="1" ht="30">
      <c r="A53" s="1257" t="s">
        <v>1681</v>
      </c>
      <c r="B53" s="1257" t="s">
        <v>1682</v>
      </c>
      <c r="C53" s="116" t="s">
        <v>1683</v>
      </c>
      <c r="D53" s="134" t="s">
        <v>1684</v>
      </c>
      <c r="E53" s="1257" t="s">
        <v>1685</v>
      </c>
      <c r="F53" s="114">
        <v>9320123</v>
      </c>
      <c r="G53" s="459" t="s">
        <v>1686</v>
      </c>
      <c r="H53" s="134" t="s">
        <v>108</v>
      </c>
      <c r="I53" s="1259">
        <v>3136690180</v>
      </c>
      <c r="J53" s="131" t="s">
        <v>1687</v>
      </c>
      <c r="K53" s="1257" t="s">
        <v>1688</v>
      </c>
      <c r="L53" s="134" t="s">
        <v>69</v>
      </c>
      <c r="M53" s="134" t="s">
        <v>70</v>
      </c>
      <c r="N53" s="134" t="s">
        <v>1689</v>
      </c>
      <c r="O53" s="134" t="s">
        <v>1308</v>
      </c>
      <c r="P53" s="134" t="s">
        <v>1690</v>
      </c>
      <c r="Q53" s="134">
        <v>44602</v>
      </c>
      <c r="R53" s="134" t="s">
        <v>714</v>
      </c>
      <c r="S53" s="134"/>
      <c r="T53" s="1257" t="s">
        <v>1691</v>
      </c>
      <c r="U53" s="1257" t="s">
        <v>1692</v>
      </c>
      <c r="V53" s="2778"/>
      <c r="W53" s="2779">
        <v>455570</v>
      </c>
      <c r="X53" s="2779">
        <v>120408</v>
      </c>
      <c r="Y53" s="2779">
        <v>120408</v>
      </c>
      <c r="Z53" s="134"/>
      <c r="AA53" s="134"/>
      <c r="AB53" s="1259">
        <v>482</v>
      </c>
      <c r="AC53" s="134" t="s">
        <v>1693</v>
      </c>
      <c r="AD53" s="1259" t="s">
        <v>1168</v>
      </c>
      <c r="AE53" s="134" t="s">
        <v>1184</v>
      </c>
      <c r="AF53" s="134">
        <v>44672</v>
      </c>
      <c r="AG53" s="134" t="s">
        <v>214</v>
      </c>
      <c r="AH53" s="134">
        <v>44704</v>
      </c>
      <c r="AI53" s="1259" t="s">
        <v>1153</v>
      </c>
      <c r="AJ53" s="134"/>
      <c r="AK53" s="134"/>
      <c r="AL53" s="134"/>
      <c r="AM53" s="1259">
        <v>87.44</v>
      </c>
      <c r="AN53" s="1259">
        <v>30.6</v>
      </c>
      <c r="AO53" s="1259">
        <v>1.02</v>
      </c>
      <c r="AP53" s="134" t="s">
        <v>1694</v>
      </c>
      <c r="AQ53" s="1259">
        <v>882</v>
      </c>
      <c r="AR53" s="134">
        <v>44718</v>
      </c>
      <c r="AS53" s="134" t="s">
        <v>714</v>
      </c>
      <c r="AT53" s="134"/>
      <c r="AU53" s="134"/>
      <c r="AV53" s="1259">
        <v>697</v>
      </c>
      <c r="AW53" s="134">
        <v>44755</v>
      </c>
      <c r="AX53" s="134" t="s">
        <v>577</v>
      </c>
      <c r="AY53" s="134" t="s">
        <v>1156</v>
      </c>
      <c r="AZ53" s="134"/>
      <c r="BA53" s="134">
        <v>44755</v>
      </c>
      <c r="BB53" s="134"/>
      <c r="BC53" s="134"/>
      <c r="BD53" s="134"/>
      <c r="BE53" s="134"/>
      <c r="BF53" s="134"/>
      <c r="BG53" s="134"/>
      <c r="BH53" s="134"/>
      <c r="BI53" s="134"/>
      <c r="BJ53" s="134"/>
      <c r="BK53" s="134"/>
      <c r="BL53" s="1259"/>
      <c r="BM53" s="134"/>
      <c r="BN53" s="134"/>
      <c r="BO53" s="1259"/>
      <c r="BP53" s="134"/>
      <c r="BQ53" s="134"/>
      <c r="BR53" s="134"/>
      <c r="BS53" s="134"/>
      <c r="BT53" s="134"/>
      <c r="BU53" s="134"/>
      <c r="BV53" s="134"/>
      <c r="BW53" s="134"/>
      <c r="BX53" s="134"/>
      <c r="BY53" s="134"/>
      <c r="BZ53" s="134"/>
      <c r="CA53" s="134"/>
      <c r="CB53" s="1257"/>
      <c r="CC53" s="114">
        <f>'[1]CONTROL TIEMPOS 2022'!AA118</f>
        <v>92</v>
      </c>
      <c r="CD53" s="134"/>
      <c r="CE53" s="134"/>
    </row>
    <row r="54" spans="1:83" s="1256" customFormat="1" ht="45">
      <c r="A54" s="1258" t="s">
        <v>1695</v>
      </c>
      <c r="B54" s="1258">
        <v>44620</v>
      </c>
      <c r="C54" s="117" t="s">
        <v>1696</v>
      </c>
      <c r="D54" s="1255" t="s">
        <v>1697</v>
      </c>
      <c r="E54" s="1258" t="s">
        <v>1698</v>
      </c>
      <c r="F54" s="2772">
        <v>24217570</v>
      </c>
      <c r="G54" s="2773"/>
      <c r="H54" s="2774" t="s">
        <v>108</v>
      </c>
      <c r="I54" s="2774"/>
      <c r="J54" s="2774"/>
      <c r="K54" s="2774" t="s">
        <v>1699</v>
      </c>
      <c r="L54" s="2774" t="s">
        <v>69</v>
      </c>
      <c r="M54" s="2774" t="s">
        <v>90</v>
      </c>
      <c r="N54" s="2774" t="s">
        <v>1256</v>
      </c>
      <c r="O54" s="2774" t="s">
        <v>1282</v>
      </c>
      <c r="P54" s="2774" t="s">
        <v>1700</v>
      </c>
      <c r="Q54" s="2774">
        <v>44635</v>
      </c>
      <c r="R54" s="2774" t="s">
        <v>1270</v>
      </c>
      <c r="S54" s="2774"/>
      <c r="T54" s="2774" t="s">
        <v>1701</v>
      </c>
      <c r="U54" s="2774">
        <v>44642</v>
      </c>
      <c r="V54" s="2775">
        <v>2528</v>
      </c>
      <c r="W54" s="2776">
        <v>455570</v>
      </c>
      <c r="X54" s="2776">
        <v>120408</v>
      </c>
      <c r="Y54" s="2776">
        <v>120408</v>
      </c>
      <c r="Z54" s="2774">
        <v>44638</v>
      </c>
      <c r="AA54" s="2774"/>
      <c r="AB54" s="2772" t="s">
        <v>1702</v>
      </c>
      <c r="AC54" s="2774" t="s">
        <v>1703</v>
      </c>
      <c r="AD54" s="2772" t="s">
        <v>1168</v>
      </c>
      <c r="AE54" s="2774" t="s">
        <v>82</v>
      </c>
      <c r="AF54" s="2774">
        <v>44683</v>
      </c>
      <c r="AG54" s="2774" t="s">
        <v>214</v>
      </c>
      <c r="AH54" s="2774">
        <v>44714</v>
      </c>
      <c r="AI54" s="2772">
        <f>'[1]CONTROL TIEMPOS 2022'!AE120</f>
        <v>99</v>
      </c>
      <c r="AJ54" s="2774"/>
      <c r="AK54" s="2774"/>
      <c r="AL54" s="2774"/>
      <c r="AM54" s="2772">
        <v>1.085</v>
      </c>
      <c r="AN54" s="2772">
        <v>0.38</v>
      </c>
      <c r="AO54" s="2772">
        <v>0.38</v>
      </c>
      <c r="AP54" s="2777" t="s">
        <v>1704</v>
      </c>
      <c r="AQ54" s="2773" t="s">
        <v>1705</v>
      </c>
      <c r="AR54" s="2777" t="s">
        <v>1706</v>
      </c>
      <c r="AS54" s="2777" t="s">
        <v>1707</v>
      </c>
      <c r="AT54" s="2774"/>
      <c r="AU54" s="2774"/>
      <c r="AV54" s="136">
        <v>1186</v>
      </c>
      <c r="AW54" s="1255">
        <v>45240</v>
      </c>
      <c r="AX54" s="1255" t="s">
        <v>513</v>
      </c>
      <c r="AY54" s="1255" t="s">
        <v>1708</v>
      </c>
      <c r="AZ54" s="1255"/>
      <c r="BA54" s="1255">
        <v>45246</v>
      </c>
      <c r="BB54" s="1255"/>
      <c r="BC54" s="1255"/>
      <c r="BD54" s="1255"/>
      <c r="BE54" s="1255"/>
      <c r="BF54" s="1255"/>
      <c r="BG54" s="1255"/>
      <c r="BH54" s="1255"/>
      <c r="BI54" s="1255"/>
      <c r="BJ54" s="1255"/>
      <c r="BK54" s="1255"/>
      <c r="BL54" s="136"/>
      <c r="BM54" s="1255"/>
      <c r="BN54" s="1255"/>
      <c r="BO54" s="136"/>
      <c r="BP54" s="1255"/>
      <c r="BQ54" s="1255"/>
      <c r="BR54" s="1255"/>
      <c r="BS54" s="1255"/>
      <c r="BT54" s="1255"/>
      <c r="BU54" s="1255"/>
      <c r="BV54" s="1255"/>
      <c r="BW54" s="1255"/>
      <c r="BX54" s="1255"/>
      <c r="BY54" s="1255"/>
      <c r="BZ54" s="1255"/>
      <c r="CA54" s="1255"/>
      <c r="CB54" s="1255"/>
      <c r="CC54" s="1254">
        <f>'[1]CONTROL TIEMPOS 2022'!AE118</f>
        <v>145</v>
      </c>
      <c r="CD54" s="1255"/>
      <c r="CE54" s="1255"/>
    </row>
    <row r="55" spans="1:83" s="107" customFormat="1" ht="31.5">
      <c r="A55" s="1257" t="s">
        <v>1709</v>
      </c>
      <c r="B55" s="1257">
        <v>44629</v>
      </c>
      <c r="C55" s="118" t="s">
        <v>1710</v>
      </c>
      <c r="D55" s="134" t="s">
        <v>1711</v>
      </c>
      <c r="E55" s="1257" t="s">
        <v>1712</v>
      </c>
      <c r="F55" s="1261">
        <v>24138414</v>
      </c>
      <c r="G55" s="1268" t="s">
        <v>7544</v>
      </c>
      <c r="H55" s="251" t="s">
        <v>98</v>
      </c>
      <c r="I55" s="1261">
        <v>3175055024</v>
      </c>
      <c r="J55" s="2842" t="s">
        <v>7545</v>
      </c>
      <c r="K55" s="1260" t="s">
        <v>1713</v>
      </c>
      <c r="L55" s="251" t="s">
        <v>69</v>
      </c>
      <c r="M55" s="251" t="s">
        <v>1714</v>
      </c>
      <c r="N55" s="251" t="s">
        <v>1715</v>
      </c>
      <c r="O55" s="251" t="s">
        <v>72</v>
      </c>
      <c r="P55" s="1260" t="s">
        <v>4618</v>
      </c>
      <c r="Q55" s="251">
        <v>44638</v>
      </c>
      <c r="R55" s="251" t="s">
        <v>714</v>
      </c>
      <c r="S55" s="2788"/>
      <c r="T55" s="251" t="s">
        <v>1716</v>
      </c>
      <c r="U55" s="251">
        <v>44916</v>
      </c>
      <c r="V55" s="2786">
        <v>222</v>
      </c>
      <c r="W55" s="2787">
        <v>947585</v>
      </c>
      <c r="X55" s="2787">
        <v>136205</v>
      </c>
      <c r="Y55" s="2787">
        <v>136205</v>
      </c>
      <c r="Z55" s="251" t="s">
        <v>1717</v>
      </c>
      <c r="AA55" s="2788"/>
      <c r="AB55" s="1261">
        <v>85</v>
      </c>
      <c r="AC55" s="251">
        <v>44965</v>
      </c>
      <c r="AD55" s="1261"/>
      <c r="AE55" s="251" t="s">
        <v>82</v>
      </c>
      <c r="AF55" s="1260" t="s">
        <v>7546</v>
      </c>
      <c r="AG55" s="1260" t="s">
        <v>7547</v>
      </c>
      <c r="AH55" s="1260" t="s">
        <v>7548</v>
      </c>
      <c r="AI55" s="2789">
        <f>'[1]CONTROL TIEMPOS 2022'!AI120</f>
        <v>43</v>
      </c>
      <c r="AJ55" s="2788"/>
      <c r="AK55" s="2788"/>
      <c r="AL55" s="2788"/>
      <c r="AM55" s="1261"/>
      <c r="AN55" s="1261"/>
      <c r="AO55" s="1261"/>
      <c r="AP55" s="251"/>
      <c r="AQ55" s="1268" t="s">
        <v>4619</v>
      </c>
      <c r="AR55" s="1260" t="s">
        <v>4620</v>
      </c>
      <c r="AS55" s="1260" t="s">
        <v>4566</v>
      </c>
      <c r="AT55" s="251" t="s">
        <v>1153</v>
      </c>
      <c r="AU55" s="251" t="s">
        <v>1153</v>
      </c>
      <c r="AV55" s="1259">
        <v>728</v>
      </c>
      <c r="AW55" s="134" t="s">
        <v>7549</v>
      </c>
      <c r="AX55" s="1257" t="s">
        <v>7227</v>
      </c>
      <c r="AY55" s="134" t="s">
        <v>1156</v>
      </c>
      <c r="AZ55" s="134" t="s">
        <v>1153</v>
      </c>
      <c r="BA55" s="134">
        <v>45565</v>
      </c>
      <c r="BB55" s="134">
        <v>45581</v>
      </c>
      <c r="BC55" s="134" t="s">
        <v>1153</v>
      </c>
      <c r="BD55" s="134" t="s">
        <v>1153</v>
      </c>
      <c r="BE55" s="134" t="s">
        <v>1153</v>
      </c>
      <c r="BF55" s="134" t="s">
        <v>1153</v>
      </c>
      <c r="BG55" s="134" t="s">
        <v>1153</v>
      </c>
      <c r="BH55" s="134" t="s">
        <v>1153</v>
      </c>
      <c r="BI55" s="134" t="s">
        <v>1153</v>
      </c>
      <c r="BJ55" s="134" t="s">
        <v>1153</v>
      </c>
      <c r="BK55" s="134" t="s">
        <v>1153</v>
      </c>
      <c r="BL55" s="134" t="s">
        <v>1153</v>
      </c>
      <c r="BM55" s="134" t="s">
        <v>1153</v>
      </c>
      <c r="BN55" s="134" t="s">
        <v>1153</v>
      </c>
      <c r="BO55" s="134" t="s">
        <v>1153</v>
      </c>
      <c r="BP55" s="134" t="s">
        <v>1153</v>
      </c>
      <c r="BQ55" s="134" t="s">
        <v>1153</v>
      </c>
      <c r="BR55" s="134" t="s">
        <v>1153</v>
      </c>
      <c r="BS55" s="134" t="s">
        <v>1153</v>
      </c>
      <c r="BT55" s="134" t="s">
        <v>1153</v>
      </c>
      <c r="BU55" s="134" t="s">
        <v>1153</v>
      </c>
      <c r="BV55" s="134" t="s">
        <v>1153</v>
      </c>
      <c r="BW55" s="134" t="s">
        <v>1153</v>
      </c>
      <c r="BX55" s="134" t="s">
        <v>1153</v>
      </c>
      <c r="BY55" s="134" t="s">
        <v>1153</v>
      </c>
      <c r="BZ55" s="134" t="s">
        <v>1153</v>
      </c>
      <c r="CA55" s="134" t="s">
        <v>1153</v>
      </c>
      <c r="CB55" s="1257" t="s">
        <v>7550</v>
      </c>
      <c r="CC55" s="114">
        <f>'[1]CONTROL TIEMPOS 2022'!AI118</f>
        <v>43</v>
      </c>
      <c r="CD55" s="1257" t="s">
        <v>7227</v>
      </c>
      <c r="CE55" s="1257">
        <v>45567</v>
      </c>
    </row>
    <row r="56" spans="1:83" s="107" customFormat="1" ht="90">
      <c r="A56" s="1257" t="s">
        <v>11678</v>
      </c>
      <c r="B56" s="1257" t="s">
        <v>11677</v>
      </c>
      <c r="C56" s="85" t="s">
        <v>1719</v>
      </c>
      <c r="D56" s="134" t="s">
        <v>1720</v>
      </c>
      <c r="E56" s="1257" t="s">
        <v>1721</v>
      </c>
      <c r="F56" s="114">
        <v>33677913</v>
      </c>
      <c r="G56" s="459" t="s">
        <v>1722</v>
      </c>
      <c r="H56" s="134" t="s">
        <v>281</v>
      </c>
      <c r="I56" s="1259">
        <v>3186545923</v>
      </c>
      <c r="J56" s="131" t="s">
        <v>1723</v>
      </c>
      <c r="K56" s="134" t="s">
        <v>959</v>
      </c>
      <c r="L56" s="134" t="s">
        <v>69</v>
      </c>
      <c r="M56" s="134" t="s">
        <v>1602</v>
      </c>
      <c r="N56" s="134" t="s">
        <v>1724</v>
      </c>
      <c r="O56" s="134" t="s">
        <v>1725</v>
      </c>
      <c r="P56" s="1257" t="s">
        <v>1726</v>
      </c>
      <c r="Q56" s="1257" t="s">
        <v>1727</v>
      </c>
      <c r="R56" s="134" t="s">
        <v>714</v>
      </c>
      <c r="S56" s="134"/>
      <c r="T56" s="134" t="s">
        <v>1728</v>
      </c>
      <c r="U56" s="134">
        <v>44629</v>
      </c>
      <c r="V56" s="2778">
        <v>2406</v>
      </c>
      <c r="W56" s="2779">
        <v>622425</v>
      </c>
      <c r="X56" s="2779">
        <v>120408</v>
      </c>
      <c r="Y56" s="2779">
        <v>120408</v>
      </c>
      <c r="Z56" s="134"/>
      <c r="AA56" s="134"/>
      <c r="AB56" s="1259"/>
      <c r="AC56" s="134"/>
      <c r="AD56" s="1259" t="s">
        <v>1168</v>
      </c>
      <c r="AE56" s="134"/>
      <c r="AF56" s="134">
        <v>44684</v>
      </c>
      <c r="AG56" s="134" t="s">
        <v>1169</v>
      </c>
      <c r="AH56" s="134">
        <v>44743</v>
      </c>
      <c r="AI56" s="1259">
        <f>'[1]CONTROL TIEMPOS 2022'!AM120</f>
        <v>95</v>
      </c>
      <c r="AJ56" s="134"/>
      <c r="AK56" s="134"/>
      <c r="AL56" s="134"/>
      <c r="AM56" s="2793">
        <v>47.338999999999999</v>
      </c>
      <c r="AN56" s="2793">
        <v>24.853000000000002</v>
      </c>
      <c r="AO56" s="2793">
        <v>4.7500000000000001E-2</v>
      </c>
      <c r="AP56" s="134" t="s">
        <v>1729</v>
      </c>
      <c r="AQ56" s="1259"/>
      <c r="AR56" s="134"/>
      <c r="AS56" s="134"/>
      <c r="AT56" s="134"/>
      <c r="AU56" s="134"/>
      <c r="AV56" s="1259">
        <v>777</v>
      </c>
      <c r="AW56" s="134">
        <v>44776</v>
      </c>
      <c r="AX56" s="134" t="s">
        <v>176</v>
      </c>
      <c r="AY56" s="134" t="s">
        <v>1156</v>
      </c>
      <c r="AZ56" s="134"/>
      <c r="BA56" s="134">
        <v>44782</v>
      </c>
      <c r="BB56" s="134"/>
      <c r="BC56" s="134"/>
      <c r="BD56" s="134"/>
      <c r="BE56" s="134"/>
      <c r="BF56" s="134"/>
      <c r="BG56" s="134"/>
      <c r="BH56" s="134"/>
      <c r="BI56" s="134"/>
      <c r="BJ56" s="134"/>
      <c r="BK56" s="134"/>
      <c r="BL56" s="1259">
        <v>3100</v>
      </c>
      <c r="BM56" s="134">
        <v>44914</v>
      </c>
      <c r="BN56" s="134" t="s">
        <v>82</v>
      </c>
      <c r="BO56" s="1259" t="s">
        <v>1153</v>
      </c>
      <c r="BP56" s="134" t="s">
        <v>1153</v>
      </c>
      <c r="BQ56" s="134" t="s">
        <v>1153</v>
      </c>
      <c r="BR56" s="107" t="s">
        <v>1153</v>
      </c>
      <c r="BS56" s="134" t="s">
        <v>1153</v>
      </c>
      <c r="BT56" s="134" t="s">
        <v>1153</v>
      </c>
      <c r="BU56" s="1259" t="s">
        <v>1153</v>
      </c>
      <c r="BV56" s="134" t="s">
        <v>1153</v>
      </c>
      <c r="BW56" s="134" t="s">
        <v>1153</v>
      </c>
      <c r="BX56" s="107" t="s">
        <v>1153</v>
      </c>
      <c r="BY56" s="134" t="s">
        <v>1153</v>
      </c>
      <c r="BZ56" s="134" t="s">
        <v>1153</v>
      </c>
      <c r="CA56" s="1259" t="s">
        <v>1153</v>
      </c>
      <c r="CB56" s="1257" t="s">
        <v>11679</v>
      </c>
      <c r="CC56" s="114">
        <f>'[1]CONTROL TIEMPOS 2022'!AM118</f>
        <v>116</v>
      </c>
      <c r="CD56" s="134" t="s">
        <v>4704</v>
      </c>
      <c r="CE56" s="134">
        <v>46073</v>
      </c>
    </row>
    <row r="57" spans="1:83" s="107" customFormat="1" ht="31.5">
      <c r="A57" s="1257" t="s">
        <v>1730</v>
      </c>
      <c r="B57" s="1257">
        <v>44635</v>
      </c>
      <c r="C57" s="119" t="s">
        <v>1731</v>
      </c>
      <c r="D57" s="134" t="s">
        <v>1732</v>
      </c>
      <c r="E57" s="1257" t="s">
        <v>1733</v>
      </c>
      <c r="F57" s="114">
        <v>6749393</v>
      </c>
      <c r="G57" s="459"/>
      <c r="H57" s="134" t="s">
        <v>108</v>
      </c>
      <c r="I57" s="1259"/>
      <c r="J57" s="1259"/>
      <c r="K57" s="134" t="s">
        <v>822</v>
      </c>
      <c r="L57" s="134" t="s">
        <v>69</v>
      </c>
      <c r="M57" s="134" t="s">
        <v>70</v>
      </c>
      <c r="N57" s="134" t="s">
        <v>1734</v>
      </c>
      <c r="O57" s="134" t="s">
        <v>1308</v>
      </c>
      <c r="P57" s="134" t="s">
        <v>987</v>
      </c>
      <c r="Q57" s="134" t="s">
        <v>987</v>
      </c>
      <c r="R57" s="134" t="s">
        <v>987</v>
      </c>
      <c r="S57" s="134"/>
      <c r="T57" s="134" t="s">
        <v>987</v>
      </c>
      <c r="U57" s="134" t="s">
        <v>987</v>
      </c>
      <c r="V57" s="2778">
        <v>2432</v>
      </c>
      <c r="W57" s="2779">
        <v>622425</v>
      </c>
      <c r="X57" s="2779">
        <v>120408</v>
      </c>
      <c r="Y57" s="2779">
        <v>120408</v>
      </c>
      <c r="Z57" s="134">
        <v>44621</v>
      </c>
      <c r="AA57" s="134"/>
      <c r="AB57" s="1259"/>
      <c r="AC57" s="134" t="s">
        <v>1273</v>
      </c>
      <c r="AD57" s="1259" t="s">
        <v>1168</v>
      </c>
      <c r="AE57" s="134" t="s">
        <v>82</v>
      </c>
      <c r="AF57" s="134">
        <v>44672</v>
      </c>
      <c r="AG57" s="134" t="s">
        <v>807</v>
      </c>
      <c r="AH57" s="134">
        <v>44749</v>
      </c>
      <c r="AI57" s="1259">
        <f>'[1]CONTROL TIEMPOS 2022'!C143</f>
        <v>75</v>
      </c>
      <c r="AJ57" s="134"/>
      <c r="AK57" s="134"/>
      <c r="AL57" s="134"/>
      <c r="AM57" s="1259">
        <v>35.771999999999998</v>
      </c>
      <c r="AN57" s="1259">
        <v>17.074000000000002</v>
      </c>
      <c r="AO57" s="1259">
        <v>0.38</v>
      </c>
      <c r="AP57" s="134" t="s">
        <v>1735</v>
      </c>
      <c r="AQ57" s="1259">
        <v>1396</v>
      </c>
      <c r="AR57" s="134">
        <v>44774</v>
      </c>
      <c r="AS57" s="134" t="s">
        <v>176</v>
      </c>
      <c r="AT57" s="134"/>
      <c r="AU57" s="134"/>
      <c r="AV57" s="1259">
        <v>1133</v>
      </c>
      <c r="AW57" s="134">
        <v>44859</v>
      </c>
      <c r="AX57" s="134" t="s">
        <v>714</v>
      </c>
      <c r="AY57" s="134" t="s">
        <v>1156</v>
      </c>
      <c r="AZ57" s="134"/>
      <c r="BA57" s="134">
        <v>44921</v>
      </c>
      <c r="BB57" s="134"/>
      <c r="BC57" s="134"/>
      <c r="BD57" s="134"/>
      <c r="BE57" s="134"/>
      <c r="BF57" s="134"/>
      <c r="BG57" s="134"/>
      <c r="BH57" s="134"/>
      <c r="BI57" s="134"/>
      <c r="BJ57" s="134"/>
      <c r="BK57" s="134"/>
      <c r="BL57" s="1259"/>
      <c r="BM57" s="134"/>
      <c r="BN57" s="134"/>
      <c r="BO57" s="1259"/>
      <c r="BP57" s="134"/>
      <c r="BQ57" s="134"/>
      <c r="BR57" s="134"/>
      <c r="BS57" s="134"/>
      <c r="BT57" s="134"/>
      <c r="BU57" s="134"/>
      <c r="BV57" s="134"/>
      <c r="BW57" s="134"/>
      <c r="BX57" s="134"/>
      <c r="BY57" s="134"/>
      <c r="BZ57" s="134"/>
      <c r="CA57" s="134"/>
      <c r="CB57" s="1257"/>
      <c r="CC57" s="114">
        <f>'[1]CONTROL TIEMPOS 2022'!C141</f>
        <v>149</v>
      </c>
      <c r="CD57" s="134"/>
      <c r="CE57" s="134"/>
    </row>
    <row r="58" spans="1:83" s="250" customFormat="1" ht="45">
      <c r="A58" s="1260" t="s">
        <v>1736</v>
      </c>
      <c r="B58" s="1260">
        <v>44636</v>
      </c>
      <c r="C58" s="120" t="s">
        <v>1737</v>
      </c>
      <c r="D58" s="251" t="s">
        <v>1738</v>
      </c>
      <c r="E58" s="1260" t="s">
        <v>1739</v>
      </c>
      <c r="F58" s="1268" t="s">
        <v>1740</v>
      </c>
      <c r="G58" s="1268" t="s">
        <v>11927</v>
      </c>
      <c r="H58" s="251" t="s">
        <v>474</v>
      </c>
      <c r="I58" s="2786">
        <v>3124629384</v>
      </c>
      <c r="J58" s="251" t="s">
        <v>1153</v>
      </c>
      <c r="K58" s="251" t="s">
        <v>1741</v>
      </c>
      <c r="L58" s="251" t="s">
        <v>69</v>
      </c>
      <c r="M58" s="251" t="s">
        <v>90</v>
      </c>
      <c r="N58" s="251" t="s">
        <v>100</v>
      </c>
      <c r="O58" s="251" t="s">
        <v>208</v>
      </c>
      <c r="P58" s="1260" t="s">
        <v>11928</v>
      </c>
      <c r="Q58" s="1260" t="s">
        <v>11929</v>
      </c>
      <c r="R58" s="1260" t="s">
        <v>11930</v>
      </c>
      <c r="S58" s="251"/>
      <c r="T58" s="251" t="s">
        <v>987</v>
      </c>
      <c r="U58" s="251" t="s">
        <v>987</v>
      </c>
      <c r="V58" s="2786">
        <v>2511</v>
      </c>
      <c r="W58" s="2787">
        <v>455570</v>
      </c>
      <c r="X58" s="2787">
        <v>120408</v>
      </c>
      <c r="Y58" s="2787">
        <v>120408</v>
      </c>
      <c r="Z58" s="251">
        <v>44631</v>
      </c>
      <c r="AA58" s="2785"/>
      <c r="AB58" s="1261" t="s">
        <v>1742</v>
      </c>
      <c r="AC58" s="251" t="s">
        <v>1273</v>
      </c>
      <c r="AD58" s="1261" t="s">
        <v>1168</v>
      </c>
      <c r="AE58" s="251" t="s">
        <v>82</v>
      </c>
      <c r="AF58" s="251">
        <v>44672</v>
      </c>
      <c r="AG58" s="251" t="s">
        <v>879</v>
      </c>
      <c r="AH58" s="251">
        <v>44707</v>
      </c>
      <c r="AI58" s="49">
        <f>'[1]CONTROL TIEMPOS 2022'!G143</f>
        <v>48</v>
      </c>
      <c r="AJ58" s="246"/>
      <c r="AK58" s="246"/>
      <c r="AL58" s="246"/>
      <c r="AM58" s="1261" t="s">
        <v>987</v>
      </c>
      <c r="AN58" s="1261" t="s">
        <v>987</v>
      </c>
      <c r="AO58" s="1261" t="s">
        <v>987</v>
      </c>
      <c r="AP58" s="251"/>
      <c r="AQ58" s="1261">
        <v>857</v>
      </c>
      <c r="AR58" s="251" t="s">
        <v>1248</v>
      </c>
      <c r="AS58" s="251" t="s">
        <v>82</v>
      </c>
      <c r="AT58" s="251"/>
      <c r="AU58" s="251"/>
      <c r="AV58" s="1261"/>
      <c r="AW58" s="251"/>
      <c r="AX58" s="251"/>
      <c r="AY58" s="251"/>
      <c r="AZ58" s="251"/>
      <c r="BA58" s="251"/>
      <c r="BB58" s="251"/>
      <c r="BC58" s="251"/>
      <c r="BD58" s="251"/>
      <c r="BE58" s="251"/>
      <c r="BF58" s="251"/>
      <c r="BG58" s="251"/>
      <c r="BH58" s="251"/>
      <c r="BI58" s="251"/>
      <c r="BJ58" s="251"/>
      <c r="BK58" s="251"/>
      <c r="BL58" s="1261"/>
      <c r="BM58" s="251"/>
      <c r="BN58" s="251"/>
      <c r="BO58" s="1261"/>
      <c r="BP58" s="251"/>
      <c r="BQ58" s="251"/>
      <c r="BR58" s="251"/>
      <c r="BS58" s="251"/>
      <c r="BT58" s="251"/>
      <c r="BU58" s="251"/>
      <c r="BV58" s="251"/>
      <c r="BW58" s="251" t="s">
        <v>1153</v>
      </c>
      <c r="BX58" s="251" t="s">
        <v>1153</v>
      </c>
      <c r="BY58" s="251" t="s">
        <v>1153</v>
      </c>
      <c r="BZ58" s="251" t="s">
        <v>1153</v>
      </c>
      <c r="CA58" s="251" t="s">
        <v>1153</v>
      </c>
      <c r="CB58" s="1260" t="s">
        <v>11931</v>
      </c>
      <c r="CC58" s="249">
        <f>'[1]CONTROL TIEMPOS 2022'!G141</f>
        <v>50</v>
      </c>
      <c r="CD58" s="251">
        <v>46121</v>
      </c>
      <c r="CE58" s="251" t="s">
        <v>4704</v>
      </c>
    </row>
    <row r="59" spans="1:83" s="107" customFormat="1" ht="45">
      <c r="A59" s="1257" t="s">
        <v>1743</v>
      </c>
      <c r="B59" s="1257">
        <v>44637</v>
      </c>
      <c r="C59" s="97" t="s">
        <v>1744</v>
      </c>
      <c r="D59" s="134" t="s">
        <v>1745</v>
      </c>
      <c r="E59" s="1257" t="s">
        <v>1746</v>
      </c>
      <c r="F59" s="2843" t="s">
        <v>1747</v>
      </c>
      <c r="G59" s="2844"/>
      <c r="H59" s="2846" t="s">
        <v>753</v>
      </c>
      <c r="I59" s="2845">
        <v>3144360504</v>
      </c>
      <c r="J59" s="2846"/>
      <c r="K59" s="2846" t="s">
        <v>1748</v>
      </c>
      <c r="L59" s="2846" t="s">
        <v>69</v>
      </c>
      <c r="M59" s="2846" t="s">
        <v>90</v>
      </c>
      <c r="N59" s="2846" t="s">
        <v>1749</v>
      </c>
      <c r="O59" s="2846" t="s">
        <v>427</v>
      </c>
      <c r="P59" s="2846" t="s">
        <v>1750</v>
      </c>
      <c r="Q59" s="2846">
        <v>44637</v>
      </c>
      <c r="R59" s="2846" t="s">
        <v>714</v>
      </c>
      <c r="S59" s="2846"/>
      <c r="T59" s="2847" t="s">
        <v>1751</v>
      </c>
      <c r="U59" s="2847" t="s">
        <v>1752</v>
      </c>
      <c r="V59" s="2845">
        <v>2670</v>
      </c>
      <c r="W59" s="2848">
        <v>622425</v>
      </c>
      <c r="X59" s="2848">
        <v>622425</v>
      </c>
      <c r="Y59" s="2848">
        <v>622425</v>
      </c>
      <c r="Z59" s="2846">
        <v>44692</v>
      </c>
      <c r="AA59" s="2846"/>
      <c r="AB59" s="2843" t="s">
        <v>1753</v>
      </c>
      <c r="AC59" s="2846" t="s">
        <v>1529</v>
      </c>
      <c r="AD59" s="2843">
        <v>17</v>
      </c>
      <c r="AE59" s="2846" t="s">
        <v>176</v>
      </c>
      <c r="AF59" s="2846">
        <v>44725</v>
      </c>
      <c r="AG59" s="2846" t="s">
        <v>879</v>
      </c>
      <c r="AH59" s="2846">
        <v>44749</v>
      </c>
      <c r="AI59" s="2843">
        <f>'[1]CONTROL TIEMPOS 2022'!K143</f>
        <v>29</v>
      </c>
      <c r="AJ59" s="2846"/>
      <c r="AK59" s="2846"/>
      <c r="AL59" s="2846"/>
      <c r="AM59" s="2843">
        <v>3.6880000000000002</v>
      </c>
      <c r="AN59" s="2843">
        <v>2.3199999999999998</v>
      </c>
      <c r="AO59" s="2843">
        <v>1.37</v>
      </c>
      <c r="AP59" s="2846" t="s">
        <v>1754</v>
      </c>
      <c r="AQ59" s="2843">
        <v>1542</v>
      </c>
      <c r="AR59" s="2846">
        <v>44795</v>
      </c>
      <c r="AS59" s="2846" t="s">
        <v>82</v>
      </c>
      <c r="AT59" s="2846" t="s">
        <v>1755</v>
      </c>
      <c r="AU59" s="2846">
        <v>45069</v>
      </c>
      <c r="AV59" s="1259">
        <v>634</v>
      </c>
      <c r="AW59" s="134">
        <v>45138</v>
      </c>
      <c r="AX59" s="134" t="s">
        <v>1300</v>
      </c>
      <c r="AY59" s="134" t="s">
        <v>1156</v>
      </c>
      <c r="AZ59" s="134"/>
      <c r="BA59" s="134">
        <v>45140</v>
      </c>
      <c r="BB59" s="134"/>
      <c r="BC59" s="134"/>
      <c r="BD59" s="134"/>
      <c r="BE59" s="134"/>
      <c r="BF59" s="134"/>
      <c r="BG59" s="134"/>
      <c r="BH59" s="134"/>
      <c r="BI59" s="134"/>
      <c r="BJ59" s="134"/>
      <c r="BK59" s="134"/>
      <c r="BL59" s="1259"/>
      <c r="BM59" s="134"/>
      <c r="BN59" s="134"/>
      <c r="BO59" s="1259"/>
      <c r="BP59" s="134"/>
      <c r="BQ59" s="134"/>
      <c r="BR59" s="134"/>
      <c r="BS59" s="134"/>
      <c r="BT59" s="134"/>
      <c r="BU59" s="134"/>
      <c r="BV59" s="134"/>
      <c r="BW59" s="134"/>
      <c r="BX59" s="134"/>
      <c r="BY59" s="134"/>
      <c r="BZ59" s="134"/>
      <c r="CA59" s="134"/>
      <c r="CB59" s="134"/>
      <c r="CC59" s="114">
        <f>'[1]CONTROL TIEMPOS 2022'!K141</f>
        <v>104</v>
      </c>
      <c r="CD59" s="134"/>
      <c r="CE59" s="134"/>
    </row>
    <row r="60" spans="1:83" s="1256" customFormat="1" ht="30">
      <c r="A60" s="1258" t="s">
        <v>1756</v>
      </c>
      <c r="B60" s="1258">
        <v>44636</v>
      </c>
      <c r="C60" s="121" t="s">
        <v>1757</v>
      </c>
      <c r="D60" s="1255" t="s">
        <v>1758</v>
      </c>
      <c r="E60" s="1258" t="s">
        <v>1759</v>
      </c>
      <c r="F60" s="2772">
        <v>4275130</v>
      </c>
      <c r="G60" s="2773"/>
      <c r="H60" s="2774" t="s">
        <v>182</v>
      </c>
      <c r="I60" s="2774"/>
      <c r="J60" s="2774"/>
      <c r="K60" s="2774" t="s">
        <v>1760</v>
      </c>
      <c r="L60" s="2774" t="s">
        <v>69</v>
      </c>
      <c r="M60" s="2774" t="s">
        <v>90</v>
      </c>
      <c r="N60" s="2774" t="s">
        <v>100</v>
      </c>
      <c r="O60" s="2774" t="s">
        <v>1282</v>
      </c>
      <c r="P60" s="2774"/>
      <c r="Q60" s="2774"/>
      <c r="R60" s="2774"/>
      <c r="S60" s="2774"/>
      <c r="T60" s="2774" t="s">
        <v>987</v>
      </c>
      <c r="U60" s="2774" t="s">
        <v>987</v>
      </c>
      <c r="V60" s="2775">
        <v>2509</v>
      </c>
      <c r="W60" s="2776">
        <v>455570</v>
      </c>
      <c r="X60" s="2776">
        <v>120408</v>
      </c>
      <c r="Y60" s="2776">
        <v>120408</v>
      </c>
      <c r="Z60" s="2774">
        <v>44635</v>
      </c>
      <c r="AA60" s="2783"/>
      <c r="AB60" s="2772" t="s">
        <v>1761</v>
      </c>
      <c r="AC60" s="2774" t="s">
        <v>1273</v>
      </c>
      <c r="AD60" s="2772" t="s">
        <v>1168</v>
      </c>
      <c r="AE60" s="2774" t="s">
        <v>82</v>
      </c>
      <c r="AF60" s="2774">
        <v>44672</v>
      </c>
      <c r="AG60" s="2774" t="s">
        <v>879</v>
      </c>
      <c r="AH60" s="2774">
        <v>44749</v>
      </c>
      <c r="AI60" s="322">
        <f>'[1]CONTROL TIEMPOS 2022'!O143</f>
        <v>74</v>
      </c>
      <c r="AJ60" s="2774"/>
      <c r="AK60" s="2774"/>
      <c r="AL60" s="2774"/>
      <c r="AM60" s="2772">
        <v>0.5</v>
      </c>
      <c r="AN60" s="2772">
        <v>0.31</v>
      </c>
      <c r="AO60" s="2772">
        <v>0.112</v>
      </c>
      <c r="AP60" s="2774"/>
      <c r="AQ60" s="2772">
        <v>1491</v>
      </c>
      <c r="AR60" s="2774" t="s">
        <v>1652</v>
      </c>
      <c r="AS60" s="2774" t="s">
        <v>176</v>
      </c>
      <c r="AT60" s="2774"/>
      <c r="AU60" s="2774"/>
      <c r="AV60" s="137" t="s">
        <v>8627</v>
      </c>
      <c r="AW60" s="1258" t="s">
        <v>8628</v>
      </c>
      <c r="AX60" s="1255" t="s">
        <v>1762</v>
      </c>
      <c r="AY60" s="1258" t="s">
        <v>8629</v>
      </c>
      <c r="AZ60" s="1255"/>
      <c r="BA60" s="1255"/>
      <c r="BB60" s="1255"/>
      <c r="BC60" s="1255"/>
      <c r="BD60" s="1255"/>
      <c r="BE60" s="1255"/>
      <c r="BF60" s="1255"/>
      <c r="BG60" s="1255"/>
      <c r="BH60" s="1255"/>
      <c r="BI60" s="1255"/>
      <c r="BJ60" s="1255"/>
      <c r="BK60" s="1255"/>
      <c r="BL60" s="136"/>
      <c r="BM60" s="1255"/>
      <c r="BN60" s="1255"/>
      <c r="BO60" s="136"/>
      <c r="BP60" s="1255"/>
      <c r="BQ60" s="1255"/>
      <c r="BR60" s="1255"/>
      <c r="BS60" s="1255"/>
      <c r="BT60" s="1255"/>
      <c r="BU60" s="1255"/>
      <c r="BV60" s="1255"/>
      <c r="BW60" s="1255"/>
      <c r="BX60" s="1255"/>
      <c r="BY60" s="1255"/>
      <c r="BZ60" s="1255"/>
      <c r="CA60" s="1255"/>
      <c r="CB60" s="1258"/>
      <c r="CC60" s="1254">
        <f>'[1]CONTROL TIEMPOS 2022'!O141</f>
        <v>123</v>
      </c>
      <c r="CD60" s="1255"/>
      <c r="CE60" s="1255"/>
    </row>
    <row r="61" spans="1:83" s="107" customFormat="1" ht="45">
      <c r="A61" s="1257" t="s">
        <v>1763</v>
      </c>
      <c r="B61" s="1257">
        <v>44637</v>
      </c>
      <c r="C61" s="106" t="s">
        <v>1764</v>
      </c>
      <c r="D61" s="134" t="s">
        <v>1765</v>
      </c>
      <c r="E61" s="1257" t="s">
        <v>1766</v>
      </c>
      <c r="F61" s="114">
        <v>24137648</v>
      </c>
      <c r="G61" s="459" t="s">
        <v>1767</v>
      </c>
      <c r="H61" s="134" t="s">
        <v>753</v>
      </c>
      <c r="I61" s="1259">
        <v>3112589704</v>
      </c>
      <c r="J61" s="1259"/>
      <c r="K61" s="134" t="s">
        <v>754</v>
      </c>
      <c r="L61" s="134" t="s">
        <v>69</v>
      </c>
      <c r="M61" s="134" t="s">
        <v>70</v>
      </c>
      <c r="N61" s="134" t="s">
        <v>1768</v>
      </c>
      <c r="O61" s="134" t="s">
        <v>164</v>
      </c>
      <c r="P61" s="134" t="s">
        <v>987</v>
      </c>
      <c r="Q61" s="134" t="s">
        <v>987</v>
      </c>
      <c r="R61" s="134" t="s">
        <v>987</v>
      </c>
      <c r="S61" s="134"/>
      <c r="T61" s="134" t="s">
        <v>987</v>
      </c>
      <c r="U61" s="134" t="s">
        <v>987</v>
      </c>
      <c r="V61" s="2778">
        <v>2501</v>
      </c>
      <c r="W61" s="2779">
        <v>455570</v>
      </c>
      <c r="X61" s="2779">
        <v>120408</v>
      </c>
      <c r="Y61" s="2779">
        <v>120408</v>
      </c>
      <c r="Z61" s="134">
        <v>44624</v>
      </c>
      <c r="AA61" s="134"/>
      <c r="AB61" s="1259" t="s">
        <v>1769</v>
      </c>
      <c r="AC61" s="134" t="s">
        <v>1273</v>
      </c>
      <c r="AD61" s="1259" t="s">
        <v>1168</v>
      </c>
      <c r="AE61" s="134" t="s">
        <v>82</v>
      </c>
      <c r="AF61" s="134">
        <v>44673</v>
      </c>
      <c r="AG61" s="134" t="s">
        <v>807</v>
      </c>
      <c r="AH61" s="134">
        <v>44749</v>
      </c>
      <c r="AI61" s="1259">
        <f>'[1]CONTROL TIEMPOS 2022'!S143</f>
        <v>73</v>
      </c>
      <c r="AJ61" s="134"/>
      <c r="AK61" s="134"/>
      <c r="AL61" s="134"/>
      <c r="AM61" s="1259">
        <v>0.111</v>
      </c>
      <c r="AN61" s="1259">
        <v>7.0900000000000005E-2</v>
      </c>
      <c r="AO61" s="1259">
        <v>1.2999999999999999E-2</v>
      </c>
      <c r="AP61" s="1257" t="s">
        <v>1770</v>
      </c>
      <c r="AQ61" s="1259">
        <v>1402</v>
      </c>
      <c r="AR61" s="134">
        <v>44774</v>
      </c>
      <c r="AS61" s="134" t="s">
        <v>176</v>
      </c>
      <c r="AT61" s="134"/>
      <c r="AU61" s="134"/>
      <c r="AV61" s="1259">
        <v>1344</v>
      </c>
      <c r="AW61" s="134">
        <v>44901</v>
      </c>
      <c r="AX61" s="134" t="s">
        <v>1209</v>
      </c>
      <c r="AY61" s="134" t="s">
        <v>1156</v>
      </c>
      <c r="AZ61" s="134"/>
      <c r="BA61" s="134">
        <v>45000</v>
      </c>
      <c r="BB61" s="134"/>
      <c r="BC61" s="134"/>
      <c r="BD61" s="134"/>
      <c r="BE61" s="134"/>
      <c r="BF61" s="134"/>
      <c r="BG61" s="134"/>
      <c r="BH61" s="134"/>
      <c r="BI61" s="134"/>
      <c r="BJ61" s="134"/>
      <c r="BK61" s="134"/>
      <c r="BL61" s="1259">
        <v>3360</v>
      </c>
      <c r="BM61" s="134">
        <v>45246</v>
      </c>
      <c r="BN61" s="134" t="s">
        <v>513</v>
      </c>
      <c r="BO61" s="1259"/>
      <c r="BP61" s="134"/>
      <c r="BQ61" s="134"/>
      <c r="BR61" s="134"/>
      <c r="BS61" s="134"/>
      <c r="BT61" s="134"/>
      <c r="BU61" s="134"/>
      <c r="BV61" s="134"/>
      <c r="BW61" s="134"/>
      <c r="BX61" s="134"/>
      <c r="BY61" s="134"/>
      <c r="BZ61" s="134"/>
      <c r="CA61" s="134"/>
      <c r="CB61" s="1257"/>
      <c r="CC61" s="114">
        <f>'[1]CONTROL TIEMPOS 2022'!S141</f>
        <v>96</v>
      </c>
      <c r="CD61" s="134"/>
      <c r="CE61" s="134"/>
    </row>
    <row r="62" spans="1:83" s="250" customFormat="1" ht="60">
      <c r="A62" s="1260" t="s">
        <v>1771</v>
      </c>
      <c r="B62" s="1260">
        <v>44637</v>
      </c>
      <c r="C62" s="106" t="s">
        <v>1772</v>
      </c>
      <c r="D62" s="251" t="s">
        <v>1773</v>
      </c>
      <c r="E62" s="1260" t="s">
        <v>1774</v>
      </c>
      <c r="F62" s="114">
        <v>74392287</v>
      </c>
      <c r="G62" s="459" t="s">
        <v>1775</v>
      </c>
      <c r="H62" s="134" t="s">
        <v>652</v>
      </c>
      <c r="I62" s="1259">
        <v>3142446500</v>
      </c>
      <c r="J62" s="131" t="s">
        <v>1776</v>
      </c>
      <c r="K62" s="134" t="s">
        <v>653</v>
      </c>
      <c r="L62" s="134" t="s">
        <v>69</v>
      </c>
      <c r="M62" s="134" t="s">
        <v>70</v>
      </c>
      <c r="N62" s="134" t="s">
        <v>653</v>
      </c>
      <c r="O62" s="134" t="s">
        <v>1282</v>
      </c>
      <c r="P62" s="134" t="s">
        <v>987</v>
      </c>
      <c r="Q62" s="134" t="s">
        <v>987</v>
      </c>
      <c r="R62" s="134" t="s">
        <v>987</v>
      </c>
      <c r="S62" s="134"/>
      <c r="T62" s="134" t="s">
        <v>987</v>
      </c>
      <c r="U62" s="134" t="s">
        <v>987</v>
      </c>
      <c r="V62" s="2778">
        <v>2489</v>
      </c>
      <c r="W62" s="2779">
        <v>455570</v>
      </c>
      <c r="X62" s="2779">
        <v>120408</v>
      </c>
      <c r="Y62" s="2779">
        <v>120408</v>
      </c>
      <c r="Z62" s="134">
        <v>44620</v>
      </c>
      <c r="AA62" s="134"/>
      <c r="AB62" s="1259" t="s">
        <v>1777</v>
      </c>
      <c r="AC62" s="134" t="s">
        <v>1273</v>
      </c>
      <c r="AD62" s="1259" t="s">
        <v>1168</v>
      </c>
      <c r="AE62" s="134" t="s">
        <v>82</v>
      </c>
      <c r="AF62" s="134">
        <v>44672</v>
      </c>
      <c r="AG62" s="134" t="s">
        <v>1169</v>
      </c>
      <c r="AH62" s="134">
        <v>44743</v>
      </c>
      <c r="AI62" s="1259" t="s">
        <v>1153</v>
      </c>
      <c r="AJ62" s="134"/>
      <c r="AK62" s="134"/>
      <c r="AL62" s="134"/>
      <c r="AM62" s="1259">
        <v>30.204000000000001</v>
      </c>
      <c r="AN62" s="1259">
        <v>15.856999999999999</v>
      </c>
      <c r="AO62" s="1259">
        <v>1.6176999999999999</v>
      </c>
      <c r="AP62" s="134" t="s">
        <v>1778</v>
      </c>
      <c r="AQ62" s="1259"/>
      <c r="AR62" s="134"/>
      <c r="AS62" s="134"/>
      <c r="AT62" s="134"/>
      <c r="AU62" s="134"/>
      <c r="AV62" s="1261">
        <v>782</v>
      </c>
      <c r="AW62" s="251">
        <v>44777</v>
      </c>
      <c r="AX62" s="251" t="s">
        <v>176</v>
      </c>
      <c r="AY62" s="251" t="s">
        <v>1156</v>
      </c>
      <c r="AZ62" s="251"/>
      <c r="BA62" s="251"/>
      <c r="BB62" s="251"/>
      <c r="BC62" s="251"/>
      <c r="BD62" s="251"/>
      <c r="BE62" s="251"/>
      <c r="BF62" s="251"/>
      <c r="BG62" s="251"/>
      <c r="BH62" s="251"/>
      <c r="BI62" s="251"/>
      <c r="BJ62" s="251"/>
      <c r="BK62" s="251"/>
      <c r="BL62" s="1261"/>
      <c r="BM62" s="251"/>
      <c r="BN62" s="251"/>
      <c r="BO62" s="1261"/>
      <c r="BP62" s="251"/>
      <c r="BQ62" s="251"/>
      <c r="BR62" s="251"/>
      <c r="BS62" s="251"/>
      <c r="BT62" s="251"/>
      <c r="BU62" s="251"/>
      <c r="BV62" s="251"/>
      <c r="BW62" s="251"/>
      <c r="BX62" s="251"/>
      <c r="BY62" s="251"/>
      <c r="BZ62" s="251"/>
      <c r="CA62" s="251" t="s">
        <v>1153</v>
      </c>
      <c r="CB62" s="1260" t="s">
        <v>11854</v>
      </c>
      <c r="CC62" s="249">
        <f>'[1]CONTROL TIEMPOS 2022'!W141</f>
        <v>77</v>
      </c>
      <c r="CD62" s="251" t="s">
        <v>4704</v>
      </c>
      <c r="CE62" s="251">
        <v>46111</v>
      </c>
    </row>
    <row r="63" spans="1:83" s="107" customFormat="1" ht="45">
      <c r="A63" s="1257" t="s">
        <v>1779</v>
      </c>
      <c r="B63" s="1257">
        <v>44637</v>
      </c>
      <c r="C63" s="106" t="s">
        <v>1780</v>
      </c>
      <c r="D63" s="134" t="s">
        <v>1781</v>
      </c>
      <c r="E63" s="1257" t="s">
        <v>1782</v>
      </c>
      <c r="F63" s="114">
        <v>19301171</v>
      </c>
      <c r="G63" s="459" t="s">
        <v>1783</v>
      </c>
      <c r="H63" s="134" t="s">
        <v>182</v>
      </c>
      <c r="I63" s="1259">
        <v>3203312014</v>
      </c>
      <c r="J63" s="131" t="s">
        <v>1784</v>
      </c>
      <c r="K63" s="134" t="s">
        <v>984</v>
      </c>
      <c r="L63" s="134" t="s">
        <v>69</v>
      </c>
      <c r="M63" s="134" t="s">
        <v>70</v>
      </c>
      <c r="N63" s="134" t="s">
        <v>574</v>
      </c>
      <c r="O63" s="134" t="s">
        <v>208</v>
      </c>
      <c r="P63" s="134" t="s">
        <v>987</v>
      </c>
      <c r="Q63" s="134" t="s">
        <v>987</v>
      </c>
      <c r="R63" s="134" t="s">
        <v>987</v>
      </c>
      <c r="S63" s="134"/>
      <c r="T63" s="134" t="s">
        <v>987</v>
      </c>
      <c r="U63" s="134" t="s">
        <v>987</v>
      </c>
      <c r="V63" s="2778">
        <v>2453</v>
      </c>
      <c r="W63" s="2779">
        <v>455570</v>
      </c>
      <c r="X63" s="2779">
        <v>120408</v>
      </c>
      <c r="Y63" s="2779">
        <v>120408</v>
      </c>
      <c r="Z63" s="134">
        <v>44624</v>
      </c>
      <c r="AA63" s="134"/>
      <c r="AB63" s="1259" t="s">
        <v>1785</v>
      </c>
      <c r="AC63" s="134" t="s">
        <v>1273</v>
      </c>
      <c r="AD63" s="1259" t="s">
        <v>1168</v>
      </c>
      <c r="AE63" s="134" t="s">
        <v>82</v>
      </c>
      <c r="AF63" s="134">
        <v>44672</v>
      </c>
      <c r="AG63" s="134" t="s">
        <v>879</v>
      </c>
      <c r="AH63" s="134">
        <v>44707</v>
      </c>
      <c r="AI63" s="1259" t="s">
        <v>1153</v>
      </c>
      <c r="AJ63" s="134"/>
      <c r="AK63" s="134"/>
      <c r="AL63" s="134"/>
      <c r="AM63" s="1259">
        <v>77.88</v>
      </c>
      <c r="AN63" s="1259">
        <v>40.14</v>
      </c>
      <c r="AO63" s="1259">
        <v>6.0000000000000001E-3</v>
      </c>
      <c r="AP63" s="134" t="s">
        <v>1786</v>
      </c>
      <c r="AQ63" s="1259">
        <v>1823</v>
      </c>
      <c r="AR63" s="134">
        <v>44819</v>
      </c>
      <c r="AS63" s="134" t="s">
        <v>513</v>
      </c>
      <c r="AT63" s="134"/>
      <c r="AU63" s="134"/>
      <c r="AV63" s="1259">
        <v>504</v>
      </c>
      <c r="AW63" s="134">
        <v>44718</v>
      </c>
      <c r="AX63" s="134" t="s">
        <v>513</v>
      </c>
      <c r="AY63" s="134" t="s">
        <v>1156</v>
      </c>
      <c r="AZ63" s="134"/>
      <c r="BA63" s="134">
        <v>44719</v>
      </c>
      <c r="BB63" s="134"/>
      <c r="BC63" s="134"/>
      <c r="BD63" s="134"/>
      <c r="BE63" s="134"/>
      <c r="BF63" s="134"/>
      <c r="BG63" s="134"/>
      <c r="BH63" s="134"/>
      <c r="BI63" s="134"/>
      <c r="BJ63" s="134"/>
      <c r="BK63" s="134"/>
      <c r="BL63" s="1259">
        <v>3101</v>
      </c>
      <c r="BM63" s="134">
        <v>44914</v>
      </c>
      <c r="BN63" s="134" t="s">
        <v>513</v>
      </c>
      <c r="BO63" s="1259"/>
      <c r="BP63" s="134"/>
      <c r="BQ63" s="134"/>
      <c r="BR63" s="134"/>
      <c r="BS63" s="134"/>
      <c r="BT63" s="134"/>
      <c r="BU63" s="134"/>
      <c r="BV63" s="134"/>
      <c r="BW63" s="134"/>
      <c r="BX63" s="134"/>
      <c r="BY63" s="134"/>
      <c r="BZ63" s="134"/>
      <c r="CA63" s="134"/>
      <c r="CB63" s="134"/>
      <c r="CC63" s="114">
        <f>'[1]CONTROL TIEMPOS 2022'!AA141</f>
        <v>53</v>
      </c>
      <c r="CD63" s="134"/>
      <c r="CE63" s="134"/>
    </row>
    <row r="64" spans="1:83" s="107" customFormat="1" ht="45">
      <c r="A64" s="1257" t="s">
        <v>1787</v>
      </c>
      <c r="B64" s="1257">
        <v>44637</v>
      </c>
      <c r="C64" s="106" t="s">
        <v>1788</v>
      </c>
      <c r="D64" s="134" t="s">
        <v>1789</v>
      </c>
      <c r="E64" s="1257" t="s">
        <v>1790</v>
      </c>
      <c r="F64" s="114">
        <v>41463543</v>
      </c>
      <c r="G64" s="459" t="s">
        <v>1791</v>
      </c>
      <c r="H64" s="134" t="s">
        <v>949</v>
      </c>
      <c r="I64" s="1259">
        <v>3186182701</v>
      </c>
      <c r="J64" s="1259"/>
      <c r="K64" s="134" t="s">
        <v>1792</v>
      </c>
      <c r="L64" s="134" t="s">
        <v>69</v>
      </c>
      <c r="M64" s="134" t="s">
        <v>90</v>
      </c>
      <c r="N64" s="134" t="s">
        <v>1793</v>
      </c>
      <c r="O64" s="134" t="s">
        <v>164</v>
      </c>
      <c r="P64" s="134" t="s">
        <v>987</v>
      </c>
      <c r="Q64" s="134" t="s">
        <v>987</v>
      </c>
      <c r="R64" s="134" t="s">
        <v>987</v>
      </c>
      <c r="S64" s="134"/>
      <c r="T64" s="134" t="s">
        <v>987</v>
      </c>
      <c r="U64" s="134" t="s">
        <v>987</v>
      </c>
      <c r="V64" s="2778">
        <v>2519</v>
      </c>
      <c r="W64" s="2779">
        <v>455570</v>
      </c>
      <c r="X64" s="2779">
        <v>120408</v>
      </c>
      <c r="Y64" s="2779">
        <v>120408</v>
      </c>
      <c r="Z64" s="134">
        <v>44637</v>
      </c>
      <c r="AA64" s="134"/>
      <c r="AB64" s="1259" t="s">
        <v>1794</v>
      </c>
      <c r="AC64" s="134" t="s">
        <v>1273</v>
      </c>
      <c r="AD64" s="1259" t="s">
        <v>1168</v>
      </c>
      <c r="AE64" s="134" t="s">
        <v>82</v>
      </c>
      <c r="AF64" s="134">
        <v>44673</v>
      </c>
      <c r="AG64" s="134" t="s">
        <v>1169</v>
      </c>
      <c r="AH64" s="134">
        <v>44658</v>
      </c>
      <c r="AI64" s="1259" t="s">
        <v>1153</v>
      </c>
      <c r="AJ64" s="134"/>
      <c r="AK64" s="134"/>
      <c r="AL64" s="134"/>
      <c r="AM64" s="1259">
        <v>4.0000000000000001E-3</v>
      </c>
      <c r="AN64" s="1259">
        <v>2.1000000000000001E-2</v>
      </c>
      <c r="AO64" s="1259">
        <v>2.1000000000000001E-2</v>
      </c>
      <c r="AP64" s="134" t="s">
        <v>1795</v>
      </c>
      <c r="AQ64" s="1259"/>
      <c r="AR64" s="134"/>
      <c r="AS64" s="134"/>
      <c r="AT64" s="134"/>
      <c r="AU64" s="134"/>
      <c r="AV64" s="1259">
        <v>717</v>
      </c>
      <c r="AW64" s="134">
        <v>44757</v>
      </c>
      <c r="AX64" s="134" t="s">
        <v>176</v>
      </c>
      <c r="AY64" s="134" t="s">
        <v>1156</v>
      </c>
      <c r="AZ64" s="134"/>
      <c r="BA64" s="134">
        <v>44999</v>
      </c>
      <c r="BB64" s="134"/>
      <c r="BC64" s="134"/>
      <c r="BD64" s="134"/>
      <c r="BE64" s="134"/>
      <c r="BF64" s="134"/>
      <c r="BG64" s="134"/>
      <c r="BH64" s="134"/>
      <c r="BI64" s="134"/>
      <c r="BJ64" s="134"/>
      <c r="BK64" s="134"/>
      <c r="BL64" s="1259"/>
      <c r="BM64" s="134"/>
      <c r="BN64" s="134"/>
      <c r="BO64" s="1259"/>
      <c r="BP64" s="134"/>
      <c r="BQ64" s="134"/>
      <c r="BR64" s="134"/>
      <c r="BS64" s="134"/>
      <c r="BT64" s="134"/>
      <c r="BU64" s="134"/>
      <c r="BV64" s="134"/>
      <c r="BW64" s="134"/>
      <c r="BX64" s="134"/>
      <c r="BY64" s="134"/>
      <c r="BZ64" s="134"/>
      <c r="CA64" s="134"/>
      <c r="CB64" s="134"/>
      <c r="CC64" s="114">
        <f>'[1]CONTROL TIEMPOS 2022'!AE141</f>
        <v>78</v>
      </c>
      <c r="CD64" s="134"/>
      <c r="CE64" s="134"/>
    </row>
    <row r="65" spans="1:83" s="134" customFormat="1" ht="90">
      <c r="A65" s="1257" t="s">
        <v>1796</v>
      </c>
      <c r="B65" s="1257" t="s">
        <v>1797</v>
      </c>
      <c r="C65" s="106" t="s">
        <v>1798</v>
      </c>
      <c r="D65" s="134" t="s">
        <v>1799</v>
      </c>
      <c r="E65" s="1257" t="s">
        <v>1800</v>
      </c>
      <c r="F65" s="114">
        <v>4292261</v>
      </c>
      <c r="G65" s="459" t="s">
        <v>1801</v>
      </c>
      <c r="H65" s="134" t="s">
        <v>108</v>
      </c>
      <c r="I65" s="1259">
        <v>3112717609</v>
      </c>
      <c r="J65" s="131" t="s">
        <v>1802</v>
      </c>
      <c r="K65" s="134" t="s">
        <v>642</v>
      </c>
      <c r="L65" s="134" t="s">
        <v>69</v>
      </c>
      <c r="M65" s="134" t="s">
        <v>70</v>
      </c>
      <c r="N65" s="134" t="s">
        <v>1803</v>
      </c>
      <c r="O65" s="134" t="s">
        <v>1804</v>
      </c>
      <c r="P65" s="1257" t="s">
        <v>9399</v>
      </c>
      <c r="Q65" s="1257" t="s">
        <v>9400</v>
      </c>
      <c r="R65" s="1257" t="s">
        <v>8960</v>
      </c>
      <c r="S65" s="134" t="s">
        <v>1153</v>
      </c>
      <c r="T65" s="1257" t="s">
        <v>9397</v>
      </c>
      <c r="U65" s="1257" t="s">
        <v>9398</v>
      </c>
      <c r="V65" s="2794" t="s">
        <v>9396</v>
      </c>
      <c r="W65" s="2795" t="s">
        <v>9401</v>
      </c>
      <c r="X65" s="2795" t="s">
        <v>9401</v>
      </c>
      <c r="Y65" s="2795" t="s">
        <v>9401</v>
      </c>
      <c r="Z65" s="1257" t="s">
        <v>9402</v>
      </c>
      <c r="AB65" s="1259">
        <v>615</v>
      </c>
      <c r="AC65" s="134" t="s">
        <v>1805</v>
      </c>
      <c r="AD65" s="1259" t="s">
        <v>1168</v>
      </c>
      <c r="AE65" s="134" t="s">
        <v>1257</v>
      </c>
      <c r="AF65" s="134">
        <v>44699</v>
      </c>
      <c r="AG65" s="134" t="s">
        <v>1169</v>
      </c>
      <c r="AH65" s="134">
        <v>44658</v>
      </c>
      <c r="AI65" s="1259" t="s">
        <v>1153</v>
      </c>
      <c r="AM65" s="1259">
        <v>39.914000000000001</v>
      </c>
      <c r="AN65" s="1259">
        <v>20.43</v>
      </c>
      <c r="AO65" s="1259">
        <v>1.3514999999999999</v>
      </c>
      <c r="AP65" s="134" t="s">
        <v>1806</v>
      </c>
      <c r="AQ65" s="1259">
        <v>678</v>
      </c>
      <c r="AR65" s="134">
        <v>45491</v>
      </c>
      <c r="AS65" s="134" t="s">
        <v>6947</v>
      </c>
      <c r="AT65" s="134" t="s">
        <v>1153</v>
      </c>
      <c r="AU65" s="134" t="s">
        <v>1153</v>
      </c>
      <c r="AV65" s="459" t="s">
        <v>1807</v>
      </c>
      <c r="AW65" s="1257" t="s">
        <v>1808</v>
      </c>
      <c r="AX65" s="1257" t="s">
        <v>1809</v>
      </c>
      <c r="AY65" s="134" t="s">
        <v>1156</v>
      </c>
      <c r="BA65" s="134">
        <v>45565</v>
      </c>
      <c r="BL65" s="1259"/>
      <c r="BO65" s="134" t="s">
        <v>1153</v>
      </c>
      <c r="BP65" s="134" t="s">
        <v>1153</v>
      </c>
      <c r="BQ65" s="134" t="s">
        <v>1153</v>
      </c>
      <c r="BR65" s="134" t="s">
        <v>1153</v>
      </c>
      <c r="BS65" s="134" t="s">
        <v>1153</v>
      </c>
      <c r="BT65" s="134" t="s">
        <v>1153</v>
      </c>
      <c r="BU65" s="134" t="s">
        <v>1153</v>
      </c>
      <c r="BV65" s="134" t="s">
        <v>1153</v>
      </c>
      <c r="BW65" s="134" t="s">
        <v>1153</v>
      </c>
      <c r="BX65" s="134" t="s">
        <v>1153</v>
      </c>
      <c r="BY65" s="134" t="s">
        <v>1153</v>
      </c>
      <c r="BZ65" s="134" t="s">
        <v>1153</v>
      </c>
      <c r="CA65" s="134" t="s">
        <v>1153</v>
      </c>
      <c r="CB65" s="1257" t="s">
        <v>10233</v>
      </c>
      <c r="CC65" s="114">
        <f>'[1]CONTROL TIEMPOS 2022'!AI141</f>
        <v>117</v>
      </c>
      <c r="CD65" s="134" t="s">
        <v>10234</v>
      </c>
      <c r="CE65" s="134">
        <v>45902</v>
      </c>
    </row>
    <row r="66" spans="1:83" s="107" customFormat="1" ht="45">
      <c r="A66" s="1257" t="s">
        <v>1810</v>
      </c>
      <c r="B66" s="1257">
        <v>44644</v>
      </c>
      <c r="C66" s="106" t="s">
        <v>1811</v>
      </c>
      <c r="D66" s="134" t="s">
        <v>1812</v>
      </c>
      <c r="E66" s="1257" t="s">
        <v>1813</v>
      </c>
      <c r="F66" s="114">
        <v>74329301</v>
      </c>
      <c r="G66" s="459" t="s">
        <v>1814</v>
      </c>
      <c r="H66" s="134" t="s">
        <v>1815</v>
      </c>
      <c r="I66" s="1259">
        <v>3114724724</v>
      </c>
      <c r="J66" s="131" t="s">
        <v>1816</v>
      </c>
      <c r="K66" s="134" t="s">
        <v>1817</v>
      </c>
      <c r="L66" s="134" t="s">
        <v>69</v>
      </c>
      <c r="M66" s="134" t="s">
        <v>90</v>
      </c>
      <c r="N66" s="134" t="s">
        <v>100</v>
      </c>
      <c r="O66" s="134" t="s">
        <v>1725</v>
      </c>
      <c r="P66" s="134" t="s">
        <v>987</v>
      </c>
      <c r="Q66" s="134" t="s">
        <v>987</v>
      </c>
      <c r="R66" s="134" t="s">
        <v>987</v>
      </c>
      <c r="S66" s="134"/>
      <c r="T66" s="134" t="s">
        <v>987</v>
      </c>
      <c r="U66" s="134" t="s">
        <v>987</v>
      </c>
      <c r="V66" s="2778">
        <v>2520</v>
      </c>
      <c r="W66" s="2779">
        <v>455570</v>
      </c>
      <c r="X66" s="2779">
        <v>120408</v>
      </c>
      <c r="Y66" s="2779">
        <v>120408</v>
      </c>
      <c r="Z66" s="134">
        <v>44643</v>
      </c>
      <c r="AA66" s="134"/>
      <c r="AB66" s="1259" t="s">
        <v>1818</v>
      </c>
      <c r="AC66" s="134" t="s">
        <v>1703</v>
      </c>
      <c r="AD66" s="1259" t="s">
        <v>1168</v>
      </c>
      <c r="AE66" s="134" t="s">
        <v>82</v>
      </c>
      <c r="AF66" s="134">
        <v>44683</v>
      </c>
      <c r="AG66" s="134" t="s">
        <v>807</v>
      </c>
      <c r="AH66" s="134">
        <v>44741</v>
      </c>
      <c r="AI66" s="1259" t="s">
        <v>1153</v>
      </c>
      <c r="AJ66" s="134"/>
      <c r="AK66" s="134"/>
      <c r="AL66" s="134"/>
      <c r="AM66" s="1259">
        <v>0.442</v>
      </c>
      <c r="AN66" s="1259">
        <v>0.27900000000000003</v>
      </c>
      <c r="AO66" s="1259">
        <v>0.27900000000000003</v>
      </c>
      <c r="AP66" s="134" t="s">
        <v>1819</v>
      </c>
      <c r="AQ66" s="1259"/>
      <c r="AR66" s="134"/>
      <c r="AS66" s="134"/>
      <c r="AT66" s="134"/>
      <c r="AU66" s="134"/>
      <c r="AV66" s="1259">
        <v>765</v>
      </c>
      <c r="AW66" s="134">
        <v>44774</v>
      </c>
      <c r="AX66" s="134" t="s">
        <v>176</v>
      </c>
      <c r="AY66" s="134" t="s">
        <v>1156</v>
      </c>
      <c r="AZ66" s="134"/>
      <c r="BA66" s="134">
        <v>44781</v>
      </c>
      <c r="BB66" s="134"/>
      <c r="BC66" s="134"/>
      <c r="BD66" s="134"/>
      <c r="BE66" s="134"/>
      <c r="BF66" s="134"/>
      <c r="BG66" s="134"/>
      <c r="BH66" s="134"/>
      <c r="BI66" s="134"/>
      <c r="BJ66" s="134"/>
      <c r="BK66" s="134"/>
      <c r="BL66" s="1259">
        <v>3163</v>
      </c>
      <c r="BM66" s="134">
        <v>44917</v>
      </c>
      <c r="BN66" s="134" t="s">
        <v>1257</v>
      </c>
      <c r="BO66" s="1259"/>
      <c r="BP66" s="134"/>
      <c r="BQ66" s="134"/>
      <c r="BR66" s="134"/>
      <c r="BS66" s="134"/>
      <c r="BT66" s="134"/>
      <c r="BU66" s="134"/>
      <c r="BV66" s="134"/>
      <c r="BW66" s="134"/>
      <c r="BX66" s="134"/>
      <c r="BY66" s="134"/>
      <c r="BZ66" s="134"/>
      <c r="CA66" s="134"/>
      <c r="CB66" s="134"/>
      <c r="CC66" s="114">
        <f>'[1]CONTROL TIEMPOS 2022'!AM141</f>
        <v>72</v>
      </c>
      <c r="CD66" s="134"/>
      <c r="CE66" s="134"/>
    </row>
    <row r="67" spans="1:83" s="107" customFormat="1" ht="45">
      <c r="A67" s="1257" t="s">
        <v>1820</v>
      </c>
      <c r="B67" s="1257">
        <v>44644</v>
      </c>
      <c r="C67" s="106" t="s">
        <v>1821</v>
      </c>
      <c r="D67" s="134" t="s">
        <v>1822</v>
      </c>
      <c r="E67" s="1257" t="s">
        <v>1823</v>
      </c>
      <c r="F67" s="114">
        <v>24162151</v>
      </c>
      <c r="G67" s="459" t="s">
        <v>1824</v>
      </c>
      <c r="H67" s="134" t="s">
        <v>182</v>
      </c>
      <c r="I67" s="1259">
        <v>3107567192</v>
      </c>
      <c r="J67" s="1259"/>
      <c r="K67" s="134" t="s">
        <v>1645</v>
      </c>
      <c r="L67" s="134" t="s">
        <v>69</v>
      </c>
      <c r="M67" s="134" t="s">
        <v>90</v>
      </c>
      <c r="N67" s="134" t="s">
        <v>100</v>
      </c>
      <c r="O67" s="134" t="s">
        <v>1825</v>
      </c>
      <c r="P67" s="134" t="s">
        <v>987</v>
      </c>
      <c r="Q67" s="134" t="s">
        <v>987</v>
      </c>
      <c r="R67" s="134" t="s">
        <v>987</v>
      </c>
      <c r="S67" s="134"/>
      <c r="T67" s="134" t="s">
        <v>987</v>
      </c>
      <c r="U67" s="134" t="s">
        <v>987</v>
      </c>
      <c r="V67" s="2778">
        <v>2556</v>
      </c>
      <c r="W67" s="2779">
        <v>455570</v>
      </c>
      <c r="X67" s="2779">
        <v>120408</v>
      </c>
      <c r="Y67" s="2779">
        <v>120408</v>
      </c>
      <c r="Z67" s="134">
        <v>44643</v>
      </c>
      <c r="AA67" s="134"/>
      <c r="AB67" s="1259" t="s">
        <v>1826</v>
      </c>
      <c r="AC67" s="134" t="s">
        <v>1703</v>
      </c>
      <c r="AD67" s="1259" t="s">
        <v>1168</v>
      </c>
      <c r="AE67" s="134" t="s">
        <v>82</v>
      </c>
      <c r="AF67" s="134">
        <v>44683</v>
      </c>
      <c r="AG67" s="134" t="s">
        <v>879</v>
      </c>
      <c r="AH67" s="134">
        <v>44749</v>
      </c>
      <c r="AI67" s="1259">
        <f>'[1]CONTROL TIEMPOS 2022'!C165</f>
        <v>69</v>
      </c>
      <c r="AJ67" s="134"/>
      <c r="AK67" s="134"/>
      <c r="AL67" s="134"/>
      <c r="AM67" s="1259">
        <v>0.31</v>
      </c>
      <c r="AN67" s="1259">
        <v>0.2</v>
      </c>
      <c r="AO67" s="1259">
        <v>1.4E-2</v>
      </c>
      <c r="AP67" s="134" t="s">
        <v>1827</v>
      </c>
      <c r="AQ67" s="1259">
        <v>1392</v>
      </c>
      <c r="AR67" s="134">
        <v>44774</v>
      </c>
      <c r="AS67" s="134" t="s">
        <v>176</v>
      </c>
      <c r="AT67" s="134"/>
      <c r="AU67" s="134"/>
      <c r="AV67" s="1259">
        <v>1426</v>
      </c>
      <c r="AW67" s="134">
        <v>44916</v>
      </c>
      <c r="AX67" s="134" t="s">
        <v>513</v>
      </c>
      <c r="AY67" s="134" t="s">
        <v>1156</v>
      </c>
      <c r="AZ67" s="134"/>
      <c r="BA67" s="134">
        <v>45541</v>
      </c>
      <c r="BB67" s="134"/>
      <c r="BC67" s="134"/>
      <c r="BD67" s="134"/>
      <c r="BE67" s="134"/>
      <c r="BF67" s="134"/>
      <c r="BG67" s="134"/>
      <c r="BH67" s="134"/>
      <c r="BI67" s="134"/>
      <c r="BJ67" s="134"/>
      <c r="BK67" s="134"/>
      <c r="BL67" s="1259"/>
      <c r="BM67" s="134"/>
      <c r="BN67" s="134"/>
      <c r="BO67" s="1259"/>
      <c r="BP67" s="134"/>
      <c r="BQ67" s="134"/>
      <c r="BR67" s="134"/>
      <c r="BS67" s="134"/>
      <c r="BT67" s="134"/>
      <c r="BU67" s="134"/>
      <c r="BV67" s="134"/>
      <c r="BW67" s="134"/>
      <c r="BX67" s="134"/>
      <c r="BY67" s="134"/>
      <c r="BZ67" s="134"/>
      <c r="CA67" s="134"/>
      <c r="CB67" s="1257"/>
      <c r="CC67" s="114">
        <f>'[1]CONTROL TIEMPOS 2022'!C163</f>
        <v>166</v>
      </c>
      <c r="CD67" s="134"/>
      <c r="CE67" s="134"/>
    </row>
    <row r="68" spans="1:83" s="107" customFormat="1" ht="45">
      <c r="A68" s="1257" t="s">
        <v>1828</v>
      </c>
      <c r="B68" s="1257">
        <v>44649</v>
      </c>
      <c r="C68" s="106" t="s">
        <v>1829</v>
      </c>
      <c r="D68" s="134" t="s">
        <v>1830</v>
      </c>
      <c r="E68" s="1257" t="s">
        <v>1831</v>
      </c>
      <c r="F68" s="114">
        <v>4290832</v>
      </c>
      <c r="G68" s="459" t="s">
        <v>1832</v>
      </c>
      <c r="H68" s="134" t="s">
        <v>1815</v>
      </c>
      <c r="I68" s="1259">
        <v>3153564044</v>
      </c>
      <c r="J68" s="131" t="s">
        <v>1833</v>
      </c>
      <c r="K68" s="134" t="s">
        <v>1544</v>
      </c>
      <c r="L68" s="134" t="s">
        <v>69</v>
      </c>
      <c r="M68" s="134" t="s">
        <v>110</v>
      </c>
      <c r="N68" s="134" t="s">
        <v>1834</v>
      </c>
      <c r="O68" s="134" t="s">
        <v>1308</v>
      </c>
      <c r="P68" s="134" t="s">
        <v>987</v>
      </c>
      <c r="Q68" s="134" t="s">
        <v>987</v>
      </c>
      <c r="R68" s="134" t="s">
        <v>987</v>
      </c>
      <c r="S68" s="134"/>
      <c r="T68" s="134" t="s">
        <v>987</v>
      </c>
      <c r="U68" s="134" t="s">
        <v>987</v>
      </c>
      <c r="V68" s="2778">
        <v>2512</v>
      </c>
      <c r="W68" s="2779">
        <v>455570</v>
      </c>
      <c r="X68" s="2779">
        <v>120408</v>
      </c>
      <c r="Y68" s="2779">
        <v>120408</v>
      </c>
      <c r="Z68" s="134">
        <v>44636</v>
      </c>
      <c r="AA68" s="134"/>
      <c r="AB68" s="1259" t="s">
        <v>1835</v>
      </c>
      <c r="AC68" s="134" t="s">
        <v>1703</v>
      </c>
      <c r="AD68" s="1259" t="s">
        <v>1168</v>
      </c>
      <c r="AE68" s="134" t="s">
        <v>82</v>
      </c>
      <c r="AF68" s="134">
        <v>44683</v>
      </c>
      <c r="AG68" s="134" t="s">
        <v>807</v>
      </c>
      <c r="AH68" s="134">
        <v>44741</v>
      </c>
      <c r="AI68" s="1259" t="s">
        <v>1153</v>
      </c>
      <c r="AJ68" s="134"/>
      <c r="AK68" s="134"/>
      <c r="AL68" s="134"/>
      <c r="AM68" s="1259">
        <v>436.98399999999998</v>
      </c>
      <c r="AN68" s="1259">
        <v>145.94800000000001</v>
      </c>
      <c r="AO68" s="1259">
        <v>6.7000000000000004E-2</v>
      </c>
      <c r="AP68" s="134" t="s">
        <v>1836</v>
      </c>
      <c r="AQ68" s="1259"/>
      <c r="AR68" s="134"/>
      <c r="AS68" s="134"/>
      <c r="AT68" s="134"/>
      <c r="AU68" s="134"/>
      <c r="AV68" s="1259">
        <v>659</v>
      </c>
      <c r="AW68" s="134">
        <v>44749</v>
      </c>
      <c r="AX68" s="134" t="s">
        <v>176</v>
      </c>
      <c r="AY68" s="134" t="s">
        <v>1156</v>
      </c>
      <c r="AZ68" s="134"/>
      <c r="BA68" s="134">
        <v>44749</v>
      </c>
      <c r="BB68" s="134"/>
      <c r="BC68" s="134"/>
      <c r="BD68" s="134"/>
      <c r="BE68" s="134"/>
      <c r="BF68" s="134"/>
      <c r="BG68" s="134"/>
      <c r="BH68" s="134"/>
      <c r="BI68" s="134"/>
      <c r="BJ68" s="134"/>
      <c r="BK68" s="134"/>
      <c r="BL68" s="1259">
        <v>3135</v>
      </c>
      <c r="BM68" s="134">
        <v>44915</v>
      </c>
      <c r="BN68" s="134" t="s">
        <v>82</v>
      </c>
      <c r="BO68" s="1259"/>
      <c r="BP68" s="134"/>
      <c r="BQ68" s="134"/>
      <c r="BR68" s="134"/>
      <c r="BS68" s="134"/>
      <c r="BT68" s="134"/>
      <c r="BU68" s="134"/>
      <c r="BV68" s="134"/>
      <c r="BW68" s="134"/>
      <c r="BX68" s="134"/>
      <c r="BY68" s="134"/>
      <c r="BZ68" s="134"/>
      <c r="CA68" s="134"/>
      <c r="CB68" s="134"/>
      <c r="CC68" s="114">
        <f>'[1]CONTROL TIEMPOS 2022'!G163</f>
        <v>53</v>
      </c>
      <c r="CD68" s="134"/>
      <c r="CE68" s="134"/>
    </row>
    <row r="69" spans="1:83" s="107" customFormat="1" ht="30">
      <c r="A69" s="1258" t="s">
        <v>1837</v>
      </c>
      <c r="B69" s="1258">
        <v>44650</v>
      </c>
      <c r="C69" s="122" t="s">
        <v>1838</v>
      </c>
      <c r="D69" s="1255" t="s">
        <v>1839</v>
      </c>
      <c r="E69" s="1258" t="s">
        <v>1840</v>
      </c>
      <c r="F69" s="136">
        <v>72325127</v>
      </c>
      <c r="G69" s="137"/>
      <c r="H69" s="1255" t="s">
        <v>1279</v>
      </c>
      <c r="I69" s="1255"/>
      <c r="J69" s="1255"/>
      <c r="K69" s="1255" t="s">
        <v>1841</v>
      </c>
      <c r="L69" s="1255" t="s">
        <v>69</v>
      </c>
      <c r="M69" s="1255" t="s">
        <v>90</v>
      </c>
      <c r="N69" s="1255" t="s">
        <v>1842</v>
      </c>
      <c r="O69" s="1255" t="s">
        <v>164</v>
      </c>
      <c r="P69" s="1255" t="s">
        <v>987</v>
      </c>
      <c r="Q69" s="1255" t="s">
        <v>987</v>
      </c>
      <c r="R69" s="1255" t="s">
        <v>987</v>
      </c>
      <c r="S69" s="1255" t="s">
        <v>987</v>
      </c>
      <c r="T69" s="1255" t="s">
        <v>987</v>
      </c>
      <c r="U69" s="1255" t="s">
        <v>1256</v>
      </c>
      <c r="V69" s="901">
        <v>2598</v>
      </c>
      <c r="W69" s="2782">
        <v>455570</v>
      </c>
      <c r="X69" s="2782">
        <v>120408</v>
      </c>
      <c r="Y69" s="2782">
        <v>120408</v>
      </c>
      <c r="Z69" s="1255">
        <v>44649</v>
      </c>
      <c r="AA69" s="2783"/>
      <c r="AB69" s="136" t="s">
        <v>1843</v>
      </c>
      <c r="AC69" s="1255" t="s">
        <v>1844</v>
      </c>
      <c r="AD69" s="136" t="s">
        <v>1168</v>
      </c>
      <c r="AE69" s="1255" t="s">
        <v>82</v>
      </c>
      <c r="AF69" s="1255">
        <v>44683</v>
      </c>
      <c r="AG69" s="1255" t="s">
        <v>214</v>
      </c>
      <c r="AH69" s="1255">
        <v>44722</v>
      </c>
      <c r="AI69" s="322" t="s">
        <v>1153</v>
      </c>
      <c r="AJ69" s="246"/>
      <c r="AK69" s="246"/>
      <c r="AL69" s="246"/>
      <c r="AM69" s="136"/>
      <c r="AN69" s="136"/>
      <c r="AO69" s="136" t="s">
        <v>1256</v>
      </c>
      <c r="AP69" s="1258" t="s">
        <v>1845</v>
      </c>
      <c r="AQ69" s="136"/>
      <c r="AR69" s="1255"/>
      <c r="AS69" s="1255"/>
      <c r="AT69" s="1255"/>
      <c r="AU69" s="1255"/>
      <c r="AV69" s="137" t="s">
        <v>1846</v>
      </c>
      <c r="AW69" s="1258" t="s">
        <v>1847</v>
      </c>
      <c r="AX69" s="1258" t="s">
        <v>1848</v>
      </c>
      <c r="AY69" s="1255" t="s">
        <v>1286</v>
      </c>
      <c r="AZ69" s="1255" t="s">
        <v>1156</v>
      </c>
      <c r="BA69" s="1255">
        <v>45420</v>
      </c>
      <c r="BB69" s="1255"/>
      <c r="BC69" s="1255"/>
      <c r="BD69" s="1255"/>
      <c r="BE69" s="1255"/>
      <c r="BF69" s="1255"/>
      <c r="BG69" s="1255"/>
      <c r="BH69" s="1255"/>
      <c r="BI69" s="1255"/>
      <c r="BJ69" s="1255"/>
      <c r="BK69" s="1255"/>
      <c r="BL69" s="136"/>
      <c r="BM69" s="1255"/>
      <c r="BN69" s="1255"/>
      <c r="BO69" s="136"/>
      <c r="BP69" s="1255"/>
      <c r="BQ69" s="1255"/>
      <c r="BR69" s="1255"/>
      <c r="BS69" s="1255"/>
      <c r="BT69" s="1255"/>
      <c r="BU69" s="1255"/>
      <c r="BV69" s="1255"/>
      <c r="BW69" s="1255"/>
      <c r="BX69" s="1255"/>
      <c r="BY69" s="1255"/>
      <c r="BZ69" s="1255"/>
      <c r="CA69" s="1255"/>
      <c r="CB69" s="1255"/>
      <c r="CC69" s="1254">
        <f>'[1]CONTROL TIEMPOS 2022'!K163</f>
        <v>54</v>
      </c>
      <c r="CD69" s="246"/>
      <c r="CE69" s="246"/>
    </row>
    <row r="70" spans="1:83" s="1256" customFormat="1" ht="31.5">
      <c r="A70" s="1258" t="s">
        <v>1849</v>
      </c>
      <c r="B70" s="1258">
        <v>44650</v>
      </c>
      <c r="C70" s="123" t="s">
        <v>1850</v>
      </c>
      <c r="D70" s="1255" t="s">
        <v>1851</v>
      </c>
      <c r="E70" s="1258" t="s">
        <v>1852</v>
      </c>
      <c r="F70" s="136">
        <v>52695399</v>
      </c>
      <c r="G70" s="137"/>
      <c r="H70" s="1255" t="s">
        <v>753</v>
      </c>
      <c r="I70" s="1255"/>
      <c r="J70" s="1255"/>
      <c r="K70" s="1255" t="s">
        <v>754</v>
      </c>
      <c r="L70" s="1255" t="s">
        <v>69</v>
      </c>
      <c r="M70" s="1255" t="s">
        <v>70</v>
      </c>
      <c r="N70" s="1255" t="s">
        <v>1853</v>
      </c>
      <c r="O70" s="1255" t="s">
        <v>1825</v>
      </c>
      <c r="P70" s="1255" t="s">
        <v>987</v>
      </c>
      <c r="Q70" s="1255" t="s">
        <v>987</v>
      </c>
      <c r="R70" s="1255" t="s">
        <v>987</v>
      </c>
      <c r="S70" s="1255"/>
      <c r="T70" s="1255" t="s">
        <v>987</v>
      </c>
      <c r="U70" s="1255" t="s">
        <v>987</v>
      </c>
      <c r="V70" s="901">
        <v>2616</v>
      </c>
      <c r="W70" s="2782">
        <v>455570</v>
      </c>
      <c r="X70" s="2782">
        <v>120408</v>
      </c>
      <c r="Y70" s="2782">
        <v>120408</v>
      </c>
      <c r="Z70" s="1255">
        <v>44650</v>
      </c>
      <c r="AA70" s="1255"/>
      <c r="AB70" s="136" t="s">
        <v>1854</v>
      </c>
      <c r="AC70" s="1255" t="s">
        <v>1855</v>
      </c>
      <c r="AD70" s="136" t="s">
        <v>1168</v>
      </c>
      <c r="AE70" s="1255" t="s">
        <v>82</v>
      </c>
      <c r="AF70" s="1255">
        <v>44683</v>
      </c>
      <c r="AG70" s="1255" t="s">
        <v>1856</v>
      </c>
      <c r="AH70" s="1255">
        <v>44749</v>
      </c>
      <c r="AI70" s="136">
        <f>'[1]CONTROL TIEMPOS 2022'!O165</f>
        <v>65</v>
      </c>
      <c r="AJ70" s="1255"/>
      <c r="AK70" s="1255"/>
      <c r="AL70" s="1255"/>
      <c r="AM70" s="136">
        <v>60.61</v>
      </c>
      <c r="AN70" s="136">
        <v>31.532</v>
      </c>
      <c r="AO70" s="136">
        <v>4.2000000000000003E-2</v>
      </c>
      <c r="AP70" s="1258" t="s">
        <v>1857</v>
      </c>
      <c r="AQ70" s="136">
        <v>1401</v>
      </c>
      <c r="AR70" s="1255">
        <v>44774</v>
      </c>
      <c r="AS70" s="1255" t="s">
        <v>176</v>
      </c>
      <c r="AT70" s="1255"/>
      <c r="AU70" s="1255"/>
      <c r="AV70" s="136" t="s">
        <v>1858</v>
      </c>
      <c r="AW70" s="1255">
        <v>45257</v>
      </c>
      <c r="AX70" s="1255" t="s">
        <v>1859</v>
      </c>
      <c r="AY70" s="1255" t="s">
        <v>1860</v>
      </c>
      <c r="AZ70" s="1255"/>
      <c r="BA70" s="1255">
        <v>45259</v>
      </c>
      <c r="BB70" s="1255"/>
      <c r="BC70" s="1255"/>
      <c r="BD70" s="1255"/>
      <c r="BE70" s="1255"/>
      <c r="BF70" s="1255"/>
      <c r="BG70" s="1255"/>
      <c r="BH70" s="1255"/>
      <c r="BI70" s="1255"/>
      <c r="BJ70" s="1255"/>
      <c r="BK70" s="1255"/>
      <c r="BL70" s="136"/>
      <c r="BM70" s="1255"/>
      <c r="BN70" s="1255"/>
      <c r="BO70" s="136"/>
      <c r="BP70" s="1255"/>
      <c r="BQ70" s="1255"/>
      <c r="BR70" s="1255"/>
      <c r="BS70" s="1255"/>
      <c r="BT70" s="1255"/>
      <c r="BU70" s="1255"/>
      <c r="BV70" s="1255"/>
      <c r="BW70" s="1255"/>
      <c r="BX70" s="1255"/>
      <c r="BY70" s="1255"/>
      <c r="BZ70" s="1255"/>
      <c r="CA70" s="1255"/>
      <c r="CB70" s="1255"/>
      <c r="CC70" s="1254">
        <f>'[1]CONTROL TIEMPOS 2022'!O163</f>
        <v>160</v>
      </c>
      <c r="CD70" s="1255"/>
      <c r="CE70" s="1255"/>
    </row>
    <row r="71" spans="1:83" s="107" customFormat="1" ht="30">
      <c r="A71" s="1257" t="s">
        <v>1861</v>
      </c>
      <c r="B71" s="1257">
        <v>44651</v>
      </c>
      <c r="C71" s="120" t="s">
        <v>1862</v>
      </c>
      <c r="D71" s="134" t="s">
        <v>1863</v>
      </c>
      <c r="E71" s="1257" t="s">
        <v>1864</v>
      </c>
      <c r="F71" s="1259" t="s">
        <v>1865</v>
      </c>
      <c r="G71" s="459" t="s">
        <v>9527</v>
      </c>
      <c r="H71" s="134" t="s">
        <v>193</v>
      </c>
      <c r="I71" s="2778">
        <v>3204273956</v>
      </c>
      <c r="J71" s="2837" t="s">
        <v>9355</v>
      </c>
      <c r="K71" s="1257" t="s">
        <v>1866</v>
      </c>
      <c r="L71" s="134" t="s">
        <v>69</v>
      </c>
      <c r="M71" s="134" t="s">
        <v>90</v>
      </c>
      <c r="N71" s="134" t="s">
        <v>1793</v>
      </c>
      <c r="O71" s="134" t="s">
        <v>101</v>
      </c>
      <c r="P71" s="134" t="s">
        <v>1867</v>
      </c>
      <c r="Q71" s="134">
        <v>44659</v>
      </c>
      <c r="R71" s="134" t="s">
        <v>82</v>
      </c>
      <c r="S71" s="134"/>
      <c r="T71" s="134" t="s">
        <v>987</v>
      </c>
      <c r="U71" s="134" t="s">
        <v>987</v>
      </c>
      <c r="V71" s="2778">
        <v>2597</v>
      </c>
      <c r="W71" s="2779">
        <v>622425</v>
      </c>
      <c r="X71" s="2779">
        <v>120408</v>
      </c>
      <c r="Y71" s="2779">
        <v>120408</v>
      </c>
      <c r="Z71" s="134">
        <v>44649</v>
      </c>
      <c r="AA71" s="134"/>
      <c r="AB71" s="459">
        <v>511</v>
      </c>
      <c r="AC71" s="134" t="s">
        <v>1855</v>
      </c>
      <c r="AD71" s="1259" t="s">
        <v>1168</v>
      </c>
      <c r="AE71" s="134" t="s">
        <v>82</v>
      </c>
      <c r="AF71" s="134">
        <v>44683</v>
      </c>
      <c r="AG71" s="134" t="s">
        <v>1856</v>
      </c>
      <c r="AH71" s="134">
        <v>44749</v>
      </c>
      <c r="AI71" s="1259">
        <f>'[1]CONTROL TIEMPOS 2022'!S165</f>
        <v>64</v>
      </c>
      <c r="AJ71" s="134"/>
      <c r="AK71" s="134"/>
      <c r="AL71" s="134"/>
      <c r="AM71" s="1259">
        <v>0.33</v>
      </c>
      <c r="AN71" s="1259">
        <v>0.17</v>
      </c>
      <c r="AO71" s="1259">
        <v>0.16</v>
      </c>
      <c r="AP71" s="134" t="s">
        <v>1868</v>
      </c>
      <c r="AQ71" s="1259">
        <v>1430</v>
      </c>
      <c r="AR71" s="134">
        <v>44628</v>
      </c>
      <c r="AS71" s="134" t="s">
        <v>176</v>
      </c>
      <c r="AT71" s="134"/>
      <c r="AU71" s="134"/>
      <c r="AV71" s="1259" t="s">
        <v>9528</v>
      </c>
      <c r="AW71" s="134">
        <v>45818</v>
      </c>
      <c r="AX71" s="134" t="s">
        <v>7069</v>
      </c>
      <c r="AY71" s="134" t="s">
        <v>1156</v>
      </c>
      <c r="AZ71" s="134" t="s">
        <v>1153</v>
      </c>
      <c r="BA71" s="134">
        <v>45826</v>
      </c>
      <c r="BB71" s="134">
        <v>45845</v>
      </c>
      <c r="BC71" s="134"/>
      <c r="BD71" s="134"/>
      <c r="BE71" s="134"/>
      <c r="BF71" s="134"/>
      <c r="BG71" s="134"/>
      <c r="BH71" s="134"/>
      <c r="BI71" s="134"/>
      <c r="BJ71" s="134"/>
      <c r="BK71" s="134"/>
      <c r="BL71" s="1259"/>
      <c r="BM71" s="134"/>
      <c r="BN71" s="134"/>
      <c r="BO71" s="1259"/>
      <c r="BP71" s="134"/>
      <c r="BQ71" s="134"/>
      <c r="BR71" s="134"/>
      <c r="BS71" s="134"/>
      <c r="BT71" s="134"/>
      <c r="BU71" s="134"/>
      <c r="BV71" s="134"/>
      <c r="BW71" s="134"/>
      <c r="BX71" s="134"/>
      <c r="BY71" s="134"/>
      <c r="BZ71" s="134"/>
      <c r="CA71" s="134"/>
      <c r="CB71" s="134" t="s">
        <v>4747</v>
      </c>
      <c r="CC71" s="114">
        <f>'[1]CONTROL TIEMPOS 2022'!S163</f>
        <v>82</v>
      </c>
      <c r="CD71" s="134" t="s">
        <v>4704</v>
      </c>
      <c r="CE71" s="134">
        <v>45826</v>
      </c>
    </row>
    <row r="72" spans="1:83" s="107" customFormat="1" ht="45">
      <c r="A72" s="1257" t="s">
        <v>1869</v>
      </c>
      <c r="B72" s="1257">
        <v>44656</v>
      </c>
      <c r="C72" s="106" t="s">
        <v>1870</v>
      </c>
      <c r="D72" s="134" t="s">
        <v>1871</v>
      </c>
      <c r="E72" s="1257" t="s">
        <v>1872</v>
      </c>
      <c r="F72" s="114">
        <v>1077145241</v>
      </c>
      <c r="G72" s="459" t="s">
        <v>1873</v>
      </c>
      <c r="H72" s="134" t="s">
        <v>949</v>
      </c>
      <c r="I72" s="1259">
        <v>3204077417</v>
      </c>
      <c r="J72" s="1259"/>
      <c r="K72" s="134" t="s">
        <v>1874</v>
      </c>
      <c r="L72" s="134" t="s">
        <v>69</v>
      </c>
      <c r="M72" s="134" t="s">
        <v>70</v>
      </c>
      <c r="N72" s="134" t="s">
        <v>1875</v>
      </c>
      <c r="O72" s="134" t="s">
        <v>1876</v>
      </c>
      <c r="P72" s="134" t="s">
        <v>1877</v>
      </c>
      <c r="Q72" s="134">
        <v>45024</v>
      </c>
      <c r="R72" s="134" t="s">
        <v>1878</v>
      </c>
      <c r="S72" s="134"/>
      <c r="T72" s="134" t="s">
        <v>1869</v>
      </c>
      <c r="U72" s="134">
        <v>44656</v>
      </c>
      <c r="V72" s="2778">
        <v>2521</v>
      </c>
      <c r="W72" s="2779">
        <v>455570</v>
      </c>
      <c r="X72" s="2779">
        <v>120408</v>
      </c>
      <c r="Y72" s="2779">
        <v>120408</v>
      </c>
      <c r="Z72" s="134">
        <v>44642</v>
      </c>
      <c r="AA72" s="134"/>
      <c r="AB72" s="459">
        <v>510</v>
      </c>
      <c r="AC72" s="134" t="s">
        <v>1855</v>
      </c>
      <c r="AD72" s="1259" t="s">
        <v>1168</v>
      </c>
      <c r="AE72" s="134" t="s">
        <v>714</v>
      </c>
      <c r="AF72" s="134">
        <v>44683</v>
      </c>
      <c r="AG72" s="134" t="s">
        <v>879</v>
      </c>
      <c r="AH72" s="134" t="s">
        <v>1879</v>
      </c>
      <c r="AI72" s="1259" t="s">
        <v>1153</v>
      </c>
      <c r="AJ72" s="134"/>
      <c r="AK72" s="134"/>
      <c r="AL72" s="134"/>
      <c r="AM72" s="1259" t="s">
        <v>1880</v>
      </c>
      <c r="AN72" s="1259" t="s">
        <v>1881</v>
      </c>
      <c r="AO72" s="1259" t="s">
        <v>1882</v>
      </c>
      <c r="AP72" s="1259">
        <v>3</v>
      </c>
      <c r="AQ72" s="1259"/>
      <c r="AR72" s="134"/>
      <c r="AS72" s="134"/>
      <c r="AT72" s="134"/>
      <c r="AU72" s="134"/>
      <c r="AV72" s="1259">
        <v>769</v>
      </c>
      <c r="AW72" s="134">
        <v>44774</v>
      </c>
      <c r="AX72" s="134" t="s">
        <v>176</v>
      </c>
      <c r="AY72" s="134" t="s">
        <v>1156</v>
      </c>
      <c r="AZ72" s="134"/>
      <c r="BA72" s="134">
        <v>44993</v>
      </c>
      <c r="BB72" s="134"/>
      <c r="BC72" s="134"/>
      <c r="BD72" s="134"/>
      <c r="BE72" s="134"/>
      <c r="BF72" s="134"/>
      <c r="BG72" s="134"/>
      <c r="BH72" s="134"/>
      <c r="BI72" s="134"/>
      <c r="BJ72" s="134"/>
      <c r="BK72" s="134"/>
      <c r="BL72" s="1259"/>
      <c r="BM72" s="134"/>
      <c r="BN72" s="134"/>
      <c r="BO72" s="1259"/>
      <c r="BP72" s="134"/>
      <c r="BQ72" s="134"/>
      <c r="BR72" s="134"/>
      <c r="BS72" s="134"/>
      <c r="BT72" s="134"/>
      <c r="BU72" s="134"/>
      <c r="BV72" s="134"/>
      <c r="BW72" s="134"/>
      <c r="BX72" s="134"/>
      <c r="BY72" s="134"/>
      <c r="BZ72" s="134"/>
      <c r="CA72" s="134"/>
      <c r="CB72" s="134"/>
      <c r="CC72" s="114">
        <f>'[1]CONTROL TIEMPOS 2022'!W163</f>
        <v>80</v>
      </c>
      <c r="CD72" s="134"/>
      <c r="CE72" s="134"/>
    </row>
    <row r="73" spans="1:83" s="107" customFormat="1" ht="30">
      <c r="A73" s="1257" t="s">
        <v>1883</v>
      </c>
      <c r="B73" s="1257">
        <v>44650</v>
      </c>
      <c r="C73" s="104" t="s">
        <v>1884</v>
      </c>
      <c r="D73" s="134" t="s">
        <v>1885</v>
      </c>
      <c r="E73" s="1257" t="s">
        <v>1886</v>
      </c>
      <c r="F73" s="1261">
        <v>52838348</v>
      </c>
      <c r="G73" s="1268"/>
      <c r="H73" s="251" t="s">
        <v>67</v>
      </c>
      <c r="I73" s="251"/>
      <c r="J73" s="251"/>
      <c r="K73" s="251" t="s">
        <v>1080</v>
      </c>
      <c r="L73" s="251" t="s">
        <v>69</v>
      </c>
      <c r="M73" s="251" t="s">
        <v>303</v>
      </c>
      <c r="N73" s="251" t="s">
        <v>100</v>
      </c>
      <c r="O73" s="251" t="s">
        <v>894</v>
      </c>
      <c r="P73" s="251" t="s">
        <v>1887</v>
      </c>
      <c r="Q73" s="251">
        <v>44670</v>
      </c>
      <c r="R73" s="251" t="s">
        <v>1270</v>
      </c>
      <c r="S73" s="2791"/>
      <c r="T73" s="251" t="s">
        <v>1888</v>
      </c>
      <c r="U73" s="251">
        <v>44676</v>
      </c>
      <c r="V73" s="2786">
        <v>2652</v>
      </c>
      <c r="W73" s="2787">
        <v>622425</v>
      </c>
      <c r="X73" s="2787">
        <v>120408</v>
      </c>
      <c r="Y73" s="2787">
        <v>120408</v>
      </c>
      <c r="Z73" s="251">
        <v>44676</v>
      </c>
      <c r="AA73" s="2791"/>
      <c r="AB73" s="1261" t="s">
        <v>1889</v>
      </c>
      <c r="AC73" s="251" t="s">
        <v>1890</v>
      </c>
      <c r="AD73" s="1261" t="s">
        <v>1891</v>
      </c>
      <c r="AE73" s="251" t="s">
        <v>82</v>
      </c>
      <c r="AF73" s="251">
        <v>44721</v>
      </c>
      <c r="AG73" s="251" t="s">
        <v>1169</v>
      </c>
      <c r="AH73" s="251">
        <v>44746</v>
      </c>
      <c r="AI73" s="49">
        <f>'[1]CONTROL TIEMPOS 2022'!AA165</f>
        <v>79</v>
      </c>
      <c r="AJ73" s="246"/>
      <c r="AK73" s="246"/>
      <c r="AL73" s="246"/>
      <c r="AM73" s="1261">
        <v>67.128</v>
      </c>
      <c r="AN73" s="1261">
        <v>35.241999999999997</v>
      </c>
      <c r="AO73" s="1261">
        <v>4.4400000000000004</v>
      </c>
      <c r="AP73" s="2796" t="s">
        <v>1892</v>
      </c>
      <c r="AQ73" s="1261">
        <v>3792</v>
      </c>
      <c r="AR73" s="251">
        <v>45272</v>
      </c>
      <c r="AS73" s="251" t="s">
        <v>1859</v>
      </c>
      <c r="AT73" s="251"/>
      <c r="AU73" s="251"/>
      <c r="AV73" s="1259">
        <v>859</v>
      </c>
      <c r="AW73" s="134">
        <v>44797</v>
      </c>
      <c r="AX73" s="1257"/>
      <c r="AY73" s="134" t="s">
        <v>1156</v>
      </c>
      <c r="AZ73" s="134"/>
      <c r="BA73" s="134">
        <v>44802</v>
      </c>
      <c r="BB73" s="134"/>
      <c r="BC73" s="134"/>
      <c r="BD73" s="134"/>
      <c r="BE73" s="134"/>
      <c r="BF73" s="134"/>
      <c r="BG73" s="134"/>
      <c r="BH73" s="134"/>
      <c r="BI73" s="134"/>
      <c r="BJ73" s="134"/>
      <c r="BK73" s="134"/>
      <c r="BL73" s="1259"/>
      <c r="BM73" s="134"/>
      <c r="BN73" s="134"/>
      <c r="BO73" s="1259"/>
      <c r="BP73" s="134"/>
      <c r="BQ73" s="134"/>
      <c r="BR73" s="134"/>
      <c r="BS73" s="134"/>
      <c r="BT73" s="134"/>
      <c r="BU73" s="134"/>
      <c r="BV73" s="134"/>
      <c r="BW73" s="134"/>
      <c r="BX73" s="134"/>
      <c r="BY73" s="134"/>
      <c r="BZ73" s="134"/>
      <c r="CA73" s="134"/>
      <c r="CB73" s="1257"/>
      <c r="CC73" s="114">
        <f>'[1]CONTROL TIEMPOS 2022'!AA163</f>
        <v>79</v>
      </c>
      <c r="CD73" s="134"/>
      <c r="CE73" s="134"/>
    </row>
    <row r="74" spans="1:83" s="107" customFormat="1" ht="45">
      <c r="A74" s="1257" t="s">
        <v>1893</v>
      </c>
      <c r="B74" s="1257" t="s">
        <v>1894</v>
      </c>
      <c r="C74" s="106" t="s">
        <v>1895</v>
      </c>
      <c r="D74" s="134" t="s">
        <v>1896</v>
      </c>
      <c r="E74" s="1257" t="s">
        <v>1897</v>
      </c>
      <c r="F74" s="114">
        <v>4274175</v>
      </c>
      <c r="G74" s="459" t="s">
        <v>1898</v>
      </c>
      <c r="H74" s="134" t="s">
        <v>98</v>
      </c>
      <c r="I74" s="1259">
        <v>3118616930</v>
      </c>
      <c r="J74" s="1259"/>
      <c r="K74" s="134" t="s">
        <v>1656</v>
      </c>
      <c r="L74" s="134" t="s">
        <v>69</v>
      </c>
      <c r="M74" s="134" t="s">
        <v>70</v>
      </c>
      <c r="N74" s="134" t="s">
        <v>1335</v>
      </c>
      <c r="O74" s="134" t="s">
        <v>1899</v>
      </c>
      <c r="P74" s="134" t="s">
        <v>1900</v>
      </c>
      <c r="Q74" s="134">
        <v>44635</v>
      </c>
      <c r="R74" s="134" t="s">
        <v>82</v>
      </c>
      <c r="S74" s="134"/>
      <c r="T74" s="134" t="s">
        <v>1901</v>
      </c>
      <c r="U74" s="134">
        <v>44652</v>
      </c>
      <c r="V74" s="2778">
        <v>2524</v>
      </c>
      <c r="W74" s="2779">
        <v>455570</v>
      </c>
      <c r="X74" s="2779">
        <v>120408</v>
      </c>
      <c r="Y74" s="2779">
        <v>120408</v>
      </c>
      <c r="Z74" s="134">
        <v>44651</v>
      </c>
      <c r="AA74" s="134"/>
      <c r="AB74" s="1259" t="s">
        <v>1902</v>
      </c>
      <c r="AC74" s="134" t="s">
        <v>1903</v>
      </c>
      <c r="AD74" s="1259" t="s">
        <v>1168</v>
      </c>
      <c r="AE74" s="134" t="s">
        <v>82</v>
      </c>
      <c r="AF74" s="134">
        <v>44692</v>
      </c>
      <c r="AG74" s="134" t="s">
        <v>807</v>
      </c>
      <c r="AH74" s="134">
        <v>44743</v>
      </c>
      <c r="AI74" s="1259" t="s">
        <v>1153</v>
      </c>
      <c r="AJ74" s="134"/>
      <c r="AK74" s="134"/>
      <c r="AL74" s="134"/>
      <c r="AM74" s="1259">
        <v>16.556000000000001</v>
      </c>
      <c r="AN74" s="1259">
        <v>7.9340000000000002</v>
      </c>
      <c r="AO74" s="1259">
        <v>0.03</v>
      </c>
      <c r="AP74" s="134" t="s">
        <v>1904</v>
      </c>
      <c r="AQ74" s="1259"/>
      <c r="AR74" s="134"/>
      <c r="AS74" s="134"/>
      <c r="AT74" s="134"/>
      <c r="AU74" s="134"/>
      <c r="AV74" s="1259">
        <v>691</v>
      </c>
      <c r="AW74" s="134">
        <v>44753</v>
      </c>
      <c r="AX74" s="134" t="s">
        <v>176</v>
      </c>
      <c r="AY74" s="134" t="s">
        <v>1156</v>
      </c>
      <c r="AZ74" s="134"/>
      <c r="BA74" s="134">
        <v>44791</v>
      </c>
      <c r="BB74" s="134"/>
      <c r="BC74" s="134"/>
      <c r="BD74" s="134"/>
      <c r="BE74" s="134"/>
      <c r="BF74" s="134"/>
      <c r="BG74" s="134"/>
      <c r="BH74" s="134"/>
      <c r="BI74" s="134"/>
      <c r="BJ74" s="134"/>
      <c r="BK74" s="134"/>
      <c r="BL74" s="1259">
        <v>3149</v>
      </c>
      <c r="BM74" s="134">
        <v>44916</v>
      </c>
      <c r="BN74" s="134" t="s">
        <v>176</v>
      </c>
      <c r="BO74" s="1259">
        <v>1343</v>
      </c>
      <c r="BP74" s="134">
        <v>45992</v>
      </c>
      <c r="BQ74" s="134" t="s">
        <v>11305</v>
      </c>
      <c r="BR74" s="1257" t="s">
        <v>11306</v>
      </c>
      <c r="BS74" s="134" t="s">
        <v>1153</v>
      </c>
      <c r="BT74" s="134" t="s">
        <v>1153</v>
      </c>
      <c r="BU74" s="134" t="s">
        <v>1153</v>
      </c>
      <c r="BV74" s="134" t="s">
        <v>1153</v>
      </c>
      <c r="BW74" s="134" t="s">
        <v>1153</v>
      </c>
      <c r="BX74" s="134" t="s">
        <v>1153</v>
      </c>
      <c r="BY74" s="134" t="s">
        <v>1153</v>
      </c>
      <c r="BZ74" s="134" t="s">
        <v>1153</v>
      </c>
      <c r="CA74" s="134" t="s">
        <v>1153</v>
      </c>
      <c r="CB74" s="1257" t="s">
        <v>11307</v>
      </c>
      <c r="CC74" s="114">
        <f>'[1]CONTROL TIEMPOS 2022'!AE163</f>
        <v>80</v>
      </c>
      <c r="CD74" s="134" t="s">
        <v>4704</v>
      </c>
      <c r="CE74" s="134">
        <v>46010</v>
      </c>
    </row>
    <row r="75" spans="1:83" s="107" customFormat="1" ht="45">
      <c r="A75" s="1257" t="s">
        <v>1905</v>
      </c>
      <c r="B75" s="1257">
        <v>44657</v>
      </c>
      <c r="C75" s="106" t="s">
        <v>1906</v>
      </c>
      <c r="D75" s="134" t="s">
        <v>1907</v>
      </c>
      <c r="E75" s="1257" t="s">
        <v>1908</v>
      </c>
      <c r="F75" s="2797">
        <v>79535265</v>
      </c>
      <c r="G75" s="459" t="s">
        <v>1909</v>
      </c>
      <c r="H75" s="134" t="s">
        <v>322</v>
      </c>
      <c r="I75" s="1259">
        <v>3112020610</v>
      </c>
      <c r="J75" s="1259"/>
      <c r="K75" s="134" t="s">
        <v>248</v>
      </c>
      <c r="L75" s="134" t="s">
        <v>69</v>
      </c>
      <c r="M75" s="134" t="s">
        <v>70</v>
      </c>
      <c r="N75" s="134" t="s">
        <v>1910</v>
      </c>
      <c r="O75" s="134" t="s">
        <v>1911</v>
      </c>
      <c r="P75" s="134" t="s">
        <v>1912</v>
      </c>
      <c r="Q75" s="134">
        <v>44677</v>
      </c>
      <c r="R75" s="134" t="s">
        <v>82</v>
      </c>
      <c r="S75" s="134"/>
      <c r="T75" s="134" t="s">
        <v>987</v>
      </c>
      <c r="U75" s="134" t="s">
        <v>987</v>
      </c>
      <c r="V75" s="2778">
        <v>2641</v>
      </c>
      <c r="W75" s="2779">
        <v>622425</v>
      </c>
      <c r="X75" s="2779">
        <v>622425</v>
      </c>
      <c r="Y75" s="2779">
        <v>622425</v>
      </c>
      <c r="Z75" s="134">
        <v>44657</v>
      </c>
      <c r="AA75" s="134"/>
      <c r="AB75" s="1259" t="s">
        <v>1913</v>
      </c>
      <c r="AC75" s="134" t="s">
        <v>1903</v>
      </c>
      <c r="AD75" s="1259" t="s">
        <v>1168</v>
      </c>
      <c r="AE75" s="134" t="s">
        <v>82</v>
      </c>
      <c r="AF75" s="134">
        <v>44692</v>
      </c>
      <c r="AG75" s="134" t="s">
        <v>214</v>
      </c>
      <c r="AH75" s="134" t="s">
        <v>1914</v>
      </c>
      <c r="AI75" s="1259">
        <f>'[1]CONTROL TIEMPOS 2022'!AI165</f>
        <v>70</v>
      </c>
      <c r="AJ75" s="134"/>
      <c r="AK75" s="134"/>
      <c r="AL75" s="134"/>
      <c r="AM75" s="1259">
        <v>399.07</v>
      </c>
      <c r="AN75" s="1259">
        <v>160.24</v>
      </c>
      <c r="AO75" s="1259">
        <v>37</v>
      </c>
      <c r="AP75" s="134" t="s">
        <v>1915</v>
      </c>
      <c r="AQ75" s="1259">
        <v>1223</v>
      </c>
      <c r="AR75" s="134" t="s">
        <v>1916</v>
      </c>
      <c r="AS75" s="134" t="s">
        <v>82</v>
      </c>
      <c r="AT75" s="134"/>
      <c r="AU75" s="134"/>
      <c r="AV75" s="459" t="s">
        <v>1917</v>
      </c>
      <c r="AW75" s="1257" t="s">
        <v>1918</v>
      </c>
      <c r="AX75" s="1257" t="s">
        <v>1919</v>
      </c>
      <c r="AY75" s="134" t="s">
        <v>1156</v>
      </c>
      <c r="AZ75" s="134"/>
      <c r="BA75" s="134">
        <v>44830</v>
      </c>
      <c r="BB75" s="134"/>
      <c r="BC75" s="134"/>
      <c r="BD75" s="134"/>
      <c r="BE75" s="134"/>
      <c r="BF75" s="134"/>
      <c r="BG75" s="134"/>
      <c r="BH75" s="134"/>
      <c r="BI75" s="134"/>
      <c r="BJ75" s="134"/>
      <c r="BK75" s="134"/>
      <c r="BL75" s="1259"/>
      <c r="BM75" s="134"/>
      <c r="BN75" s="134"/>
      <c r="BO75" s="1259"/>
      <c r="BP75" s="134"/>
      <c r="BQ75" s="134"/>
      <c r="BR75" s="134"/>
      <c r="BS75" s="134"/>
      <c r="BT75" s="134"/>
      <c r="BU75" s="134"/>
      <c r="BV75" s="134"/>
      <c r="BW75" s="134"/>
      <c r="BX75" s="134"/>
      <c r="BY75" s="134"/>
      <c r="BZ75" s="134"/>
      <c r="CA75" s="134"/>
      <c r="CB75" s="134"/>
      <c r="CC75" s="114">
        <f>'[1]CONTROL TIEMPOS 2022'!AI163</f>
        <v>120</v>
      </c>
      <c r="CD75" s="134"/>
      <c r="CE75" s="134"/>
    </row>
    <row r="76" spans="1:83" s="250" customFormat="1" ht="30">
      <c r="A76" s="1260" t="s">
        <v>1920</v>
      </c>
      <c r="B76" s="1260">
        <v>44658</v>
      </c>
      <c r="C76" s="99" t="s">
        <v>1921</v>
      </c>
      <c r="D76" s="251" t="s">
        <v>1922</v>
      </c>
      <c r="E76" s="1260" t="s">
        <v>1923</v>
      </c>
      <c r="F76" s="1261">
        <v>4276049</v>
      </c>
      <c r="G76" s="1268"/>
      <c r="H76" s="251" t="s">
        <v>182</v>
      </c>
      <c r="I76" s="251"/>
      <c r="J76" s="251"/>
      <c r="K76" s="251" t="s">
        <v>424</v>
      </c>
      <c r="L76" s="251" t="s">
        <v>69</v>
      </c>
      <c r="M76" s="251" t="s">
        <v>90</v>
      </c>
      <c r="N76" s="251" t="s">
        <v>1924</v>
      </c>
      <c r="O76" s="251" t="s">
        <v>1239</v>
      </c>
      <c r="P76" s="251" t="s">
        <v>1925</v>
      </c>
      <c r="Q76" s="251">
        <v>44677</v>
      </c>
      <c r="R76" s="251" t="s">
        <v>315</v>
      </c>
      <c r="S76" s="2785"/>
      <c r="T76" s="251" t="s">
        <v>987</v>
      </c>
      <c r="U76" s="251" t="s">
        <v>987</v>
      </c>
      <c r="V76" s="2786">
        <v>2592</v>
      </c>
      <c r="W76" s="2787">
        <v>622425</v>
      </c>
      <c r="X76" s="2787">
        <v>120408</v>
      </c>
      <c r="Y76" s="2787">
        <v>120408</v>
      </c>
      <c r="Z76" s="251">
        <v>44657</v>
      </c>
      <c r="AA76" s="2785"/>
      <c r="AB76" s="1261" t="s">
        <v>1926</v>
      </c>
      <c r="AC76" s="251" t="s">
        <v>1903</v>
      </c>
      <c r="AD76" s="1261" t="s">
        <v>1168</v>
      </c>
      <c r="AE76" s="251" t="s">
        <v>82</v>
      </c>
      <c r="AF76" s="251">
        <v>44692</v>
      </c>
      <c r="AG76" s="251" t="s">
        <v>1169</v>
      </c>
      <c r="AH76" s="251">
        <v>44746</v>
      </c>
      <c r="AI76" s="49">
        <f>'[1]CONTROL TIEMPOS 2022'!AM165</f>
        <v>26</v>
      </c>
      <c r="AJ76" s="246"/>
      <c r="AK76" s="246"/>
      <c r="AL76" s="246"/>
      <c r="AM76" s="1261">
        <v>0.16</v>
      </c>
      <c r="AN76" s="1261">
        <v>0.09</v>
      </c>
      <c r="AO76" s="1261">
        <v>0.04</v>
      </c>
      <c r="AP76" s="2796" t="s">
        <v>1927</v>
      </c>
      <c r="AQ76" s="1261">
        <v>1541</v>
      </c>
      <c r="AR76" s="251">
        <v>44795</v>
      </c>
      <c r="AS76" s="251" t="s">
        <v>714</v>
      </c>
      <c r="AT76" s="251"/>
      <c r="AU76" s="251"/>
      <c r="AV76" s="1261"/>
      <c r="AW76" s="251"/>
      <c r="AX76" s="251"/>
      <c r="AY76" s="251"/>
      <c r="AZ76" s="251"/>
      <c r="BA76" s="251"/>
      <c r="BB76" s="251"/>
      <c r="BC76" s="251"/>
      <c r="BD76" s="251"/>
      <c r="BE76" s="251"/>
      <c r="BF76" s="251"/>
      <c r="BG76" s="251"/>
      <c r="BH76" s="251"/>
      <c r="BI76" s="251"/>
      <c r="BJ76" s="251"/>
      <c r="BK76" s="251"/>
      <c r="BL76" s="1261"/>
      <c r="BM76" s="251"/>
      <c r="BN76" s="251"/>
      <c r="BO76" s="1261"/>
      <c r="BP76" s="251"/>
      <c r="BQ76" s="251"/>
      <c r="BR76" s="251"/>
      <c r="BS76" s="251"/>
      <c r="BT76" s="251"/>
      <c r="BU76" s="251"/>
      <c r="BV76" s="251"/>
      <c r="BW76" s="251"/>
      <c r="BX76" s="251"/>
      <c r="BY76" s="251"/>
      <c r="BZ76" s="251"/>
      <c r="CA76" s="251"/>
      <c r="CB76" s="251" t="s">
        <v>8623</v>
      </c>
      <c r="CC76" s="249">
        <f>'[1]CONTROL TIEMPOS 2022'!AM163</f>
        <v>93</v>
      </c>
      <c r="CD76" s="251"/>
      <c r="CE76" s="251"/>
    </row>
    <row r="77" spans="1:83" s="1256" customFormat="1" ht="45">
      <c r="A77" s="1258" t="s">
        <v>1928</v>
      </c>
      <c r="B77" s="1258">
        <v>44658</v>
      </c>
      <c r="C77" s="120" t="s">
        <v>1929</v>
      </c>
      <c r="D77" s="1255" t="s">
        <v>1930</v>
      </c>
      <c r="E77" s="1258" t="s">
        <v>1931</v>
      </c>
      <c r="F77" s="136" t="s">
        <v>1932</v>
      </c>
      <c r="G77" s="137"/>
      <c r="H77" s="1255" t="s">
        <v>67</v>
      </c>
      <c r="I77" s="136">
        <v>3212004720</v>
      </c>
      <c r="J77" s="2849" t="s">
        <v>10072</v>
      </c>
      <c r="K77" s="1255" t="s">
        <v>1933</v>
      </c>
      <c r="L77" s="1255" t="s">
        <v>69</v>
      </c>
      <c r="M77" s="1255" t="s">
        <v>70</v>
      </c>
      <c r="N77" s="1255" t="s">
        <v>1934</v>
      </c>
      <c r="O77" s="1255" t="s">
        <v>894</v>
      </c>
      <c r="P77" s="1255" t="s">
        <v>1935</v>
      </c>
      <c r="Q77" s="1255">
        <v>44677</v>
      </c>
      <c r="R77" s="1255" t="s">
        <v>315</v>
      </c>
      <c r="S77" s="1255"/>
      <c r="T77" s="1255" t="s">
        <v>987</v>
      </c>
      <c r="U77" s="1255" t="s">
        <v>987</v>
      </c>
      <c r="V77" s="901">
        <v>2653</v>
      </c>
      <c r="W77" s="2782">
        <v>622425</v>
      </c>
      <c r="X77" s="2782">
        <v>338013</v>
      </c>
      <c r="Y77" s="2782">
        <v>338013</v>
      </c>
      <c r="Z77" s="1255">
        <v>44658</v>
      </c>
      <c r="AA77" s="1255"/>
      <c r="AB77" s="136" t="s">
        <v>1936</v>
      </c>
      <c r="AC77" s="1255" t="s">
        <v>1903</v>
      </c>
      <c r="AD77" s="136" t="s">
        <v>1168</v>
      </c>
      <c r="AE77" s="1255" t="s">
        <v>82</v>
      </c>
      <c r="AF77" s="1255">
        <v>44693</v>
      </c>
      <c r="AG77" s="1255" t="s">
        <v>214</v>
      </c>
      <c r="AH77" s="1255" t="s">
        <v>1914</v>
      </c>
      <c r="AI77" s="136">
        <f>'[1]CONTROL TIEMPOS 2022'!C187</f>
        <v>45</v>
      </c>
      <c r="AJ77" s="1255"/>
      <c r="AK77" s="1255"/>
      <c r="AL77" s="1255"/>
      <c r="AM77" s="2798">
        <v>1.54</v>
      </c>
      <c r="AN77" s="2798">
        <v>0.81</v>
      </c>
      <c r="AO77" s="2798">
        <v>0.36099999999999999</v>
      </c>
      <c r="AP77" s="1258" t="s">
        <v>1937</v>
      </c>
      <c r="AQ77" s="136">
        <v>1222</v>
      </c>
      <c r="AR77" s="1255" t="s">
        <v>1916</v>
      </c>
      <c r="AS77" s="1255" t="s">
        <v>82</v>
      </c>
      <c r="AT77" s="1255"/>
      <c r="AU77" s="1255"/>
      <c r="AV77" s="136">
        <v>681</v>
      </c>
      <c r="AW77" s="1255">
        <v>45870</v>
      </c>
      <c r="AX77" s="1255"/>
      <c r="AY77" s="1255"/>
      <c r="AZ77" s="1255" t="s">
        <v>3817</v>
      </c>
      <c r="BA77" s="1255">
        <v>45880</v>
      </c>
      <c r="BB77" s="1255"/>
      <c r="BC77" s="1255"/>
      <c r="BD77" s="1255"/>
      <c r="BE77" s="1255"/>
      <c r="BF77" s="1255"/>
      <c r="BG77" s="1255"/>
      <c r="BH77" s="1255"/>
      <c r="BI77" s="1255"/>
      <c r="BJ77" s="1255"/>
      <c r="BK77" s="1255"/>
      <c r="BL77" s="136"/>
      <c r="BM77" s="1255"/>
      <c r="BN77" s="1255"/>
      <c r="BO77" s="136"/>
      <c r="BP77" s="1255"/>
      <c r="BQ77" s="1255"/>
      <c r="BR77" s="1255"/>
      <c r="BS77" s="1255"/>
      <c r="BT77" s="1255"/>
      <c r="BU77" s="1255"/>
      <c r="BV77" s="1255"/>
      <c r="BW77" s="1255"/>
      <c r="BX77" s="1255"/>
      <c r="BY77" s="1255"/>
      <c r="BZ77" s="1255"/>
      <c r="CA77" s="1255"/>
      <c r="CB77" s="1255"/>
      <c r="CC77" s="1254"/>
      <c r="CD77" s="1255">
        <v>45881</v>
      </c>
      <c r="CE77" s="1255"/>
    </row>
    <row r="78" spans="1:83" s="107" customFormat="1" ht="45">
      <c r="A78" s="1257" t="s">
        <v>1938</v>
      </c>
      <c r="B78" s="1257">
        <v>44658</v>
      </c>
      <c r="C78" s="83" t="s">
        <v>1939</v>
      </c>
      <c r="D78" s="134" t="s">
        <v>1940</v>
      </c>
      <c r="E78" s="1257" t="s">
        <v>1941</v>
      </c>
      <c r="F78" s="114">
        <v>72324809</v>
      </c>
      <c r="G78" s="459" t="s">
        <v>1942</v>
      </c>
      <c r="H78" s="134" t="s">
        <v>239</v>
      </c>
      <c r="I78" s="1259">
        <v>3114994930</v>
      </c>
      <c r="J78" s="131" t="s">
        <v>1943</v>
      </c>
      <c r="K78" s="134" t="s">
        <v>1944</v>
      </c>
      <c r="L78" s="134" t="s">
        <v>69</v>
      </c>
      <c r="M78" s="134" t="s">
        <v>90</v>
      </c>
      <c r="N78" s="134" t="s">
        <v>100</v>
      </c>
      <c r="O78" s="134" t="s">
        <v>1239</v>
      </c>
      <c r="P78" s="134" t="s">
        <v>1945</v>
      </c>
      <c r="Q78" s="134">
        <v>44677</v>
      </c>
      <c r="R78" s="134" t="s">
        <v>82</v>
      </c>
      <c r="S78" s="134"/>
      <c r="T78" s="134" t="s">
        <v>987</v>
      </c>
      <c r="U78" s="134" t="s">
        <v>987</v>
      </c>
      <c r="V78" s="2778">
        <v>2457</v>
      </c>
      <c r="W78" s="2779">
        <v>455570</v>
      </c>
      <c r="X78" s="2779">
        <v>120408</v>
      </c>
      <c r="Y78" s="2779">
        <v>120408</v>
      </c>
      <c r="Z78" s="134">
        <v>44603</v>
      </c>
      <c r="AA78" s="134"/>
      <c r="AB78" s="1259" t="s">
        <v>1946</v>
      </c>
      <c r="AC78" s="134" t="s">
        <v>1903</v>
      </c>
      <c r="AD78" s="1259" t="s">
        <v>1168</v>
      </c>
      <c r="AE78" s="134" t="s">
        <v>82</v>
      </c>
      <c r="AF78" s="134">
        <v>44692</v>
      </c>
      <c r="AG78" s="134" t="s">
        <v>879</v>
      </c>
      <c r="AH78" s="134">
        <v>44749</v>
      </c>
      <c r="AI78" s="1259" t="s">
        <v>1153</v>
      </c>
      <c r="AJ78" s="134"/>
      <c r="AK78" s="134"/>
      <c r="AL78" s="134"/>
      <c r="AM78" s="1259">
        <v>0.31</v>
      </c>
      <c r="AN78" s="1259">
        <v>0.2</v>
      </c>
      <c r="AO78" s="1259">
        <v>0.2</v>
      </c>
      <c r="AP78" s="134" t="s">
        <v>1947</v>
      </c>
      <c r="AQ78" s="1259">
        <v>1394</v>
      </c>
      <c r="AR78" s="134" t="s">
        <v>1948</v>
      </c>
      <c r="AS78" s="134" t="s">
        <v>176</v>
      </c>
      <c r="AT78" s="134"/>
      <c r="AU78" s="134"/>
      <c r="AV78" s="2799">
        <v>921</v>
      </c>
      <c r="AW78" s="2799">
        <v>44805</v>
      </c>
      <c r="AX78" s="134" t="s">
        <v>176</v>
      </c>
      <c r="AY78" s="134" t="s">
        <v>1156</v>
      </c>
      <c r="AZ78" s="134"/>
      <c r="BA78" s="134">
        <v>44809</v>
      </c>
      <c r="BB78" s="134"/>
      <c r="BC78" s="134"/>
      <c r="BD78" s="134"/>
      <c r="BE78" s="134"/>
      <c r="BF78" s="134"/>
      <c r="BG78" s="134"/>
      <c r="BH78" s="134"/>
      <c r="BI78" s="134"/>
      <c r="BJ78" s="134"/>
      <c r="BK78" s="134"/>
      <c r="BL78" s="1259"/>
      <c r="BM78" s="134"/>
      <c r="BN78" s="134"/>
      <c r="BO78" s="1259"/>
      <c r="BP78" s="134"/>
      <c r="BQ78" s="134"/>
      <c r="BR78" s="134"/>
      <c r="BS78" s="134"/>
      <c r="BT78" s="134"/>
      <c r="BU78" s="134"/>
      <c r="BV78" s="134"/>
      <c r="BW78" s="134"/>
      <c r="BX78" s="134"/>
      <c r="BY78" s="134"/>
      <c r="BZ78" s="134"/>
      <c r="CA78" s="134"/>
      <c r="CB78" s="134" t="s">
        <v>12393</v>
      </c>
      <c r="CC78" s="114">
        <f>'[1]CONTROL TIEMPOS 2022'!G185</f>
        <v>107</v>
      </c>
      <c r="CD78" s="134">
        <v>46172</v>
      </c>
      <c r="CE78" s="134" t="s">
        <v>1986</v>
      </c>
    </row>
    <row r="79" spans="1:83" s="134" customFormat="1" ht="30">
      <c r="A79" s="1257" t="s">
        <v>1949</v>
      </c>
      <c r="B79" s="1257">
        <v>44659</v>
      </c>
      <c r="C79" s="83" t="s">
        <v>1950</v>
      </c>
      <c r="D79" s="134" t="s">
        <v>1951</v>
      </c>
      <c r="E79" s="1257" t="s">
        <v>1952</v>
      </c>
      <c r="F79" s="114">
        <v>24156085</v>
      </c>
      <c r="G79" s="459" t="s">
        <v>1953</v>
      </c>
      <c r="H79" s="134" t="s">
        <v>98</v>
      </c>
      <c r="I79" s="1259">
        <v>3132900708</v>
      </c>
      <c r="J79" s="131" t="s">
        <v>1954</v>
      </c>
      <c r="K79" s="134" t="s">
        <v>1955</v>
      </c>
      <c r="L79" s="134" t="s">
        <v>69</v>
      </c>
      <c r="M79" s="134" t="s">
        <v>70</v>
      </c>
      <c r="N79" s="134" t="s">
        <v>1956</v>
      </c>
      <c r="O79" s="134" t="s">
        <v>72</v>
      </c>
      <c r="P79" s="134" t="s">
        <v>1957</v>
      </c>
      <c r="Q79" s="134">
        <v>44677</v>
      </c>
      <c r="R79" s="134" t="s">
        <v>82</v>
      </c>
      <c r="T79" s="134" t="s">
        <v>987</v>
      </c>
      <c r="U79" s="134" t="s">
        <v>987</v>
      </c>
      <c r="V79" s="2778">
        <v>2630</v>
      </c>
      <c r="W79" s="2779">
        <v>341678</v>
      </c>
      <c r="X79" s="2779">
        <v>120408</v>
      </c>
      <c r="Y79" s="2779">
        <v>120408</v>
      </c>
      <c r="Z79" s="134">
        <v>44656</v>
      </c>
      <c r="AB79" s="1259" t="s">
        <v>1958</v>
      </c>
      <c r="AC79" s="134" t="s">
        <v>1903</v>
      </c>
      <c r="AD79" s="1259" t="s">
        <v>1168</v>
      </c>
      <c r="AE79" s="134" t="s">
        <v>82</v>
      </c>
      <c r="AF79" s="134">
        <v>44692</v>
      </c>
      <c r="AG79" s="134" t="s">
        <v>807</v>
      </c>
      <c r="AH79" s="134">
        <v>44749</v>
      </c>
      <c r="AI79" s="1259" t="s">
        <v>1153</v>
      </c>
      <c r="AM79" s="1259">
        <v>0.19</v>
      </c>
      <c r="AN79" s="1259">
        <v>0.19</v>
      </c>
      <c r="AO79" s="1259">
        <v>2E-3</v>
      </c>
      <c r="AP79" s="134" t="s">
        <v>1959</v>
      </c>
      <c r="AQ79" s="1259" t="s">
        <v>1960</v>
      </c>
      <c r="AR79" s="134">
        <v>45177</v>
      </c>
      <c r="AS79" s="134" t="s">
        <v>1859</v>
      </c>
      <c r="AV79" s="459" t="s">
        <v>9232</v>
      </c>
      <c r="AW79" s="1257" t="s">
        <v>9233</v>
      </c>
      <c r="AX79" s="1257" t="s">
        <v>9234</v>
      </c>
      <c r="AY79" s="1257" t="s">
        <v>9235</v>
      </c>
      <c r="BA79" s="1257" t="s">
        <v>9236</v>
      </c>
      <c r="BL79" s="1259"/>
      <c r="BO79" s="1259"/>
      <c r="CB79" s="134" t="s">
        <v>9237</v>
      </c>
      <c r="CC79" s="114">
        <f>'[1]CONTROL TIEMPOS 2022'!K185</f>
        <v>78</v>
      </c>
      <c r="CD79" s="134">
        <v>45785</v>
      </c>
      <c r="CE79" s="134" t="s">
        <v>1986</v>
      </c>
    </row>
    <row r="80" spans="1:83" s="107" customFormat="1" ht="30">
      <c r="A80" s="134" t="s">
        <v>1961</v>
      </c>
      <c r="B80" s="134">
        <v>44669</v>
      </c>
      <c r="C80" s="83" t="s">
        <v>1962</v>
      </c>
      <c r="D80" s="134" t="s">
        <v>1963</v>
      </c>
      <c r="E80" s="1257" t="s">
        <v>1964</v>
      </c>
      <c r="F80" s="114">
        <v>4149975</v>
      </c>
      <c r="G80" s="459" t="s">
        <v>1965</v>
      </c>
      <c r="H80" s="134" t="s">
        <v>1217</v>
      </c>
      <c r="I80" s="1259">
        <v>3132847529</v>
      </c>
      <c r="J80" s="1259"/>
      <c r="K80" s="134" t="s">
        <v>1966</v>
      </c>
      <c r="L80" s="134" t="s">
        <v>69</v>
      </c>
      <c r="M80" s="134" t="s">
        <v>90</v>
      </c>
      <c r="N80" s="134" t="s">
        <v>1967</v>
      </c>
      <c r="O80" s="1257" t="s">
        <v>1968</v>
      </c>
      <c r="P80" s="134" t="s">
        <v>1969</v>
      </c>
      <c r="Q80" s="134">
        <v>44684</v>
      </c>
      <c r="R80" s="134" t="s">
        <v>82</v>
      </c>
      <c r="S80" s="134"/>
      <c r="T80" s="134" t="s">
        <v>987</v>
      </c>
      <c r="U80" s="134" t="s">
        <v>987</v>
      </c>
      <c r="V80" s="2778">
        <v>2599</v>
      </c>
      <c r="W80" s="2779">
        <v>455570</v>
      </c>
      <c r="X80" s="2779">
        <v>120408</v>
      </c>
      <c r="Y80" s="2779">
        <v>120408</v>
      </c>
      <c r="Z80" s="134">
        <v>44655</v>
      </c>
      <c r="AA80" s="134"/>
      <c r="AB80" s="1259" t="s">
        <v>1970</v>
      </c>
      <c r="AC80" s="134" t="s">
        <v>1805</v>
      </c>
      <c r="AD80" s="1259" t="s">
        <v>1168</v>
      </c>
      <c r="AE80" s="134" t="s">
        <v>82</v>
      </c>
      <c r="AF80" s="134">
        <v>44699</v>
      </c>
      <c r="AG80" s="134" t="s">
        <v>879</v>
      </c>
      <c r="AH80" s="134">
        <v>44749</v>
      </c>
      <c r="AI80" s="1259" t="s">
        <v>1153</v>
      </c>
      <c r="AJ80" s="134"/>
      <c r="AK80" s="134"/>
      <c r="AL80" s="134"/>
      <c r="AM80" s="1259" t="s">
        <v>1971</v>
      </c>
      <c r="AN80" s="1259" t="s">
        <v>1972</v>
      </c>
      <c r="AO80" s="1259" t="s">
        <v>1973</v>
      </c>
      <c r="AP80" s="1259">
        <v>15</v>
      </c>
      <c r="AQ80" s="1259"/>
      <c r="AR80" s="134"/>
      <c r="AS80" s="134"/>
      <c r="AT80" s="134"/>
      <c r="AU80" s="134"/>
      <c r="AV80" s="1259">
        <v>759</v>
      </c>
      <c r="AW80" s="134">
        <v>44774</v>
      </c>
      <c r="AX80" s="134" t="s">
        <v>176</v>
      </c>
      <c r="AY80" s="134" t="s">
        <v>1156</v>
      </c>
      <c r="AZ80" s="134"/>
      <c r="BA80" s="134"/>
      <c r="BB80" s="134"/>
      <c r="BC80" s="134"/>
      <c r="BD80" s="134"/>
      <c r="BE80" s="134"/>
      <c r="BF80" s="134"/>
      <c r="BG80" s="134"/>
      <c r="BH80" s="134"/>
      <c r="BI80" s="134"/>
      <c r="BJ80" s="134"/>
      <c r="BK80" s="134"/>
      <c r="BL80" s="1259"/>
      <c r="BM80" s="134"/>
      <c r="BN80" s="134"/>
      <c r="BO80" s="1259"/>
      <c r="BP80" s="134"/>
      <c r="BQ80" s="134"/>
      <c r="BR80" s="134"/>
      <c r="BS80" s="134"/>
      <c r="BT80" s="134"/>
      <c r="BU80" s="134"/>
      <c r="BV80" s="134"/>
      <c r="BW80" s="134"/>
      <c r="BX80" s="134"/>
      <c r="BY80" s="134"/>
      <c r="BZ80" s="134"/>
      <c r="CA80" s="134"/>
      <c r="CB80" s="134"/>
      <c r="CC80" s="114">
        <f>'[1]CONTROL TIEMPOS 2022'!O185</f>
        <v>74</v>
      </c>
      <c r="CD80" s="134"/>
      <c r="CE80" s="134"/>
    </row>
    <row r="81" spans="1:83" s="107" customFormat="1" ht="15.75">
      <c r="A81" s="134" t="s">
        <v>1974</v>
      </c>
      <c r="B81" s="134" t="s">
        <v>1975</v>
      </c>
      <c r="C81" s="84" t="s">
        <v>1976</v>
      </c>
      <c r="D81" s="1257" t="s">
        <v>1977</v>
      </c>
      <c r="E81" s="114" t="s">
        <v>1978</v>
      </c>
      <c r="F81" s="459">
        <v>4275959</v>
      </c>
      <c r="G81" s="134" t="s">
        <v>7255</v>
      </c>
      <c r="H81" s="1259" t="s">
        <v>474</v>
      </c>
      <c r="I81" s="1259">
        <v>3114959347</v>
      </c>
      <c r="J81" s="134" t="s">
        <v>7255</v>
      </c>
      <c r="K81" s="134" t="s">
        <v>1115</v>
      </c>
      <c r="L81" s="134" t="s">
        <v>69</v>
      </c>
      <c r="M81" s="134" t="s">
        <v>142</v>
      </c>
      <c r="N81" s="1257" t="s">
        <v>1064</v>
      </c>
      <c r="O81" s="134" t="s">
        <v>120</v>
      </c>
      <c r="P81" s="134" t="s">
        <v>1979</v>
      </c>
      <c r="Q81" s="134">
        <v>44523</v>
      </c>
      <c r="R81" s="134" t="s">
        <v>714</v>
      </c>
      <c r="S81" s="134"/>
      <c r="T81" s="134" t="s">
        <v>1980</v>
      </c>
      <c r="U81" s="2778">
        <v>44658</v>
      </c>
      <c r="V81" s="2779">
        <v>2261</v>
      </c>
      <c r="W81" s="2779">
        <v>438048</v>
      </c>
      <c r="X81" s="2779">
        <v>114001</v>
      </c>
      <c r="Y81" s="134">
        <v>114001</v>
      </c>
      <c r="Z81" s="134">
        <v>44539</v>
      </c>
      <c r="AA81" s="1259"/>
      <c r="AB81" s="134" t="s">
        <v>1981</v>
      </c>
      <c r="AC81" s="1259" t="s">
        <v>1982</v>
      </c>
      <c r="AD81" s="134" t="s">
        <v>1168</v>
      </c>
      <c r="AE81" s="134" t="s">
        <v>714</v>
      </c>
      <c r="AF81" s="134">
        <v>44692</v>
      </c>
      <c r="AG81" s="134" t="s">
        <v>1169</v>
      </c>
      <c r="AH81" s="1259">
        <v>44746</v>
      </c>
      <c r="AI81" s="134">
        <f>'[1]CONTROL TIEMPOS 2022'!S187</f>
        <v>70</v>
      </c>
      <c r="AJ81" s="134"/>
      <c r="AK81" s="134"/>
      <c r="AL81" s="1259"/>
      <c r="AM81" s="1259">
        <v>60.67</v>
      </c>
      <c r="AN81" s="1259">
        <v>31.85</v>
      </c>
      <c r="AO81" s="1259">
        <v>3.81</v>
      </c>
      <c r="AP81" s="1259" t="s">
        <v>1735</v>
      </c>
      <c r="AQ81" s="134" t="s">
        <v>1983</v>
      </c>
      <c r="AR81" s="134" t="s">
        <v>1984</v>
      </c>
      <c r="AS81" s="134" t="s">
        <v>176</v>
      </c>
      <c r="AT81" s="134" t="s">
        <v>1985</v>
      </c>
      <c r="AU81" s="1259">
        <v>44993</v>
      </c>
      <c r="AV81" s="134">
        <v>174</v>
      </c>
      <c r="AW81" s="134">
        <v>45008</v>
      </c>
      <c r="AX81" s="134" t="s">
        <v>1986</v>
      </c>
      <c r="AY81" s="134" t="s">
        <v>1156</v>
      </c>
      <c r="AZ81" s="134"/>
      <c r="BA81" s="134">
        <v>45014</v>
      </c>
      <c r="BB81" s="134"/>
      <c r="BC81" s="134"/>
      <c r="BD81" s="134"/>
      <c r="BE81" s="134"/>
      <c r="BF81" s="134"/>
      <c r="BG81" s="134"/>
      <c r="BH81" s="134"/>
      <c r="BI81" s="134"/>
      <c r="BJ81" s="134"/>
      <c r="BK81" s="1259"/>
      <c r="BL81" s="134"/>
      <c r="BM81" s="134"/>
      <c r="BN81" s="1259"/>
      <c r="BO81" s="134"/>
      <c r="BP81" s="134"/>
      <c r="BQ81" s="134"/>
      <c r="BR81" s="134"/>
      <c r="BS81" s="134"/>
      <c r="BT81" s="134"/>
      <c r="BU81" s="134"/>
      <c r="BV81" s="134"/>
      <c r="BW81" s="134"/>
      <c r="BX81" s="134"/>
      <c r="BY81" s="134"/>
      <c r="BZ81" s="134"/>
      <c r="CA81" s="134"/>
      <c r="CB81" s="114" t="s">
        <v>7256</v>
      </c>
      <c r="CC81" s="134">
        <f>'[1]CONTROL TIEMPOS 2022'!S185</f>
        <v>111</v>
      </c>
      <c r="CD81" s="134"/>
    </row>
    <row r="82" spans="1:83" s="107" customFormat="1" ht="60">
      <c r="A82" s="1257" t="s">
        <v>1987</v>
      </c>
      <c r="B82" s="1257" t="s">
        <v>1988</v>
      </c>
      <c r="C82" s="83" t="s">
        <v>1989</v>
      </c>
      <c r="D82" s="134" t="s">
        <v>1990</v>
      </c>
      <c r="E82" s="1257" t="s">
        <v>1991</v>
      </c>
      <c r="F82" s="2781" t="s">
        <v>1992</v>
      </c>
      <c r="G82" s="459" t="s">
        <v>1993</v>
      </c>
      <c r="H82" s="134" t="s">
        <v>108</v>
      </c>
      <c r="I82" s="1259">
        <v>3243425932</v>
      </c>
      <c r="J82" s="131" t="s">
        <v>1994</v>
      </c>
      <c r="K82" s="134" t="s">
        <v>822</v>
      </c>
      <c r="L82" s="134" t="s">
        <v>69</v>
      </c>
      <c r="M82" s="134" t="s">
        <v>1153</v>
      </c>
      <c r="N82" s="134"/>
      <c r="O82" s="134"/>
      <c r="P82" s="134" t="s">
        <v>1995</v>
      </c>
      <c r="Q82" s="134">
        <v>44595</v>
      </c>
      <c r="R82" s="134" t="s">
        <v>714</v>
      </c>
      <c r="S82" s="134"/>
      <c r="T82" s="134" t="s">
        <v>1996</v>
      </c>
      <c r="U82" s="134">
        <v>44658</v>
      </c>
      <c r="V82" s="2778">
        <v>2506</v>
      </c>
      <c r="W82" s="2779">
        <v>622425</v>
      </c>
      <c r="X82" s="2779">
        <v>338013</v>
      </c>
      <c r="Y82" s="2779">
        <v>338013</v>
      </c>
      <c r="Z82" s="134">
        <v>44655</v>
      </c>
      <c r="AA82" s="134"/>
      <c r="AB82" s="1259" t="s">
        <v>1997</v>
      </c>
      <c r="AC82" s="134" t="s">
        <v>1998</v>
      </c>
      <c r="AD82" s="1259" t="s">
        <v>1168</v>
      </c>
      <c r="AE82" s="134" t="s">
        <v>714</v>
      </c>
      <c r="AF82" s="134">
        <v>44693</v>
      </c>
      <c r="AG82" s="134" t="s">
        <v>807</v>
      </c>
      <c r="AH82" s="134">
        <v>44750</v>
      </c>
      <c r="AI82" s="1259" t="s">
        <v>1153</v>
      </c>
      <c r="AJ82" s="134"/>
      <c r="AK82" s="134"/>
      <c r="AL82" s="134"/>
      <c r="AM82" s="1259">
        <v>0.95020000000000004</v>
      </c>
      <c r="AN82" s="1259">
        <v>0.95020000000000004</v>
      </c>
      <c r="AO82" s="1259">
        <v>0.7</v>
      </c>
      <c r="AP82" s="134" t="s">
        <v>1999</v>
      </c>
      <c r="AQ82" s="1259"/>
      <c r="AR82" s="134"/>
      <c r="AS82" s="134"/>
      <c r="AT82" s="134"/>
      <c r="AU82" s="134"/>
      <c r="AV82" s="1259">
        <v>762</v>
      </c>
      <c r="AW82" s="134">
        <v>44774</v>
      </c>
      <c r="AX82" s="134" t="s">
        <v>176</v>
      </c>
      <c r="AY82" s="134" t="s">
        <v>1156</v>
      </c>
      <c r="AZ82" s="134"/>
      <c r="BA82" s="134">
        <v>44781</v>
      </c>
      <c r="BB82" s="134"/>
      <c r="BC82" s="134"/>
      <c r="BD82" s="134"/>
      <c r="BE82" s="134"/>
      <c r="BF82" s="134"/>
      <c r="BG82" s="134"/>
      <c r="BH82" s="134"/>
      <c r="BI82" s="134"/>
      <c r="BJ82" s="134"/>
      <c r="BK82" s="134"/>
      <c r="BL82" s="1259"/>
      <c r="BM82" s="134"/>
      <c r="BN82" s="134"/>
      <c r="BO82" s="1259"/>
      <c r="BP82" s="134"/>
      <c r="BQ82" s="134"/>
      <c r="BR82" s="134"/>
      <c r="BS82" s="134"/>
      <c r="BT82" s="134"/>
      <c r="BU82" s="134"/>
      <c r="BV82" s="134"/>
      <c r="BW82" s="134"/>
      <c r="BX82" s="134"/>
      <c r="BY82" s="134"/>
      <c r="BZ82" s="134"/>
      <c r="CA82" s="134"/>
      <c r="CB82" s="134"/>
      <c r="CC82" s="114">
        <f>'[1]CONTROL TIEMPOS 2022'!W185</f>
        <v>88</v>
      </c>
      <c r="CD82" s="134"/>
      <c r="CE82" s="134"/>
    </row>
    <row r="83" spans="1:83" s="107" customFormat="1" ht="45">
      <c r="A83" s="1257" t="s">
        <v>9870</v>
      </c>
      <c r="B83" s="1257" t="s">
        <v>2000</v>
      </c>
      <c r="C83" s="104" t="s">
        <v>2001</v>
      </c>
      <c r="D83" s="134" t="s">
        <v>2002</v>
      </c>
      <c r="E83" s="1257" t="s">
        <v>2003</v>
      </c>
      <c r="F83" s="459" t="s">
        <v>2004</v>
      </c>
      <c r="G83" s="459"/>
      <c r="H83" s="134" t="s">
        <v>108</v>
      </c>
      <c r="I83" s="134"/>
      <c r="J83" s="134"/>
      <c r="K83" s="134" t="s">
        <v>642</v>
      </c>
      <c r="L83" s="134" t="s">
        <v>69</v>
      </c>
      <c r="M83" s="134" t="s">
        <v>90</v>
      </c>
      <c r="N83" s="134" t="s">
        <v>546</v>
      </c>
      <c r="O83" s="134" t="s">
        <v>164</v>
      </c>
      <c r="P83" s="1257" t="s">
        <v>2005</v>
      </c>
      <c r="Q83" s="1257" t="s">
        <v>2006</v>
      </c>
      <c r="R83" s="134" t="s">
        <v>82</v>
      </c>
      <c r="S83" s="134"/>
      <c r="T83" s="134"/>
      <c r="U83" s="134"/>
      <c r="V83" s="2778"/>
      <c r="W83" s="2779"/>
      <c r="X83" s="2779"/>
      <c r="Y83" s="2779"/>
      <c r="Z83" s="134"/>
      <c r="AA83" s="134"/>
      <c r="AB83" s="459" t="s">
        <v>2007</v>
      </c>
      <c r="AC83" s="1257" t="s">
        <v>2008</v>
      </c>
      <c r="AD83" s="459">
        <v>59</v>
      </c>
      <c r="AE83" s="1257" t="s">
        <v>2009</v>
      </c>
      <c r="AF83" s="134">
        <v>44809</v>
      </c>
      <c r="AG83" s="134" t="s">
        <v>1169</v>
      </c>
      <c r="AH83" s="134">
        <v>44888</v>
      </c>
      <c r="AI83" s="1259">
        <f>'[1]CONTROL TIEMPOS 2022'!AA184</f>
        <v>54</v>
      </c>
      <c r="AJ83" s="134"/>
      <c r="AK83" s="2778">
        <f ca="1">TODAY()-AJ83</f>
        <v>46288</v>
      </c>
      <c r="AL83" s="128" t="str">
        <f ca="1">IF(AK83=0,"Vence Hoy",IF(AK83&lt;0,"Faltan días",IF(AK83&gt;0,"Vencido")))</f>
        <v>Vencido</v>
      </c>
      <c r="AM83" s="2800">
        <v>0.95140000000000002</v>
      </c>
      <c r="AN83" s="2800">
        <v>0.53280000000000005</v>
      </c>
      <c r="AO83" s="2800">
        <v>0.23</v>
      </c>
      <c r="AP83" s="2801" t="s">
        <v>2010</v>
      </c>
      <c r="AQ83" s="459">
        <v>2782</v>
      </c>
      <c r="AR83" s="1257">
        <v>44895</v>
      </c>
      <c r="AS83" s="1257" t="s">
        <v>82</v>
      </c>
      <c r="AT83" s="134"/>
      <c r="AU83" s="134"/>
      <c r="AV83" s="1259">
        <v>58</v>
      </c>
      <c r="AW83" s="134">
        <v>45722</v>
      </c>
      <c r="AX83" s="134" t="s">
        <v>4704</v>
      </c>
      <c r="AY83" s="134" t="s">
        <v>1156</v>
      </c>
      <c r="AZ83" s="134"/>
      <c r="BA83" s="134">
        <v>45750</v>
      </c>
      <c r="BB83" s="134"/>
      <c r="BC83" s="134"/>
      <c r="BD83" s="134"/>
      <c r="BE83" s="134"/>
      <c r="BF83" s="134"/>
      <c r="BG83" s="134"/>
      <c r="BH83" s="134"/>
      <c r="BI83" s="134"/>
      <c r="BJ83" s="134"/>
      <c r="BK83" s="134"/>
      <c r="BL83" s="1259"/>
      <c r="BM83" s="134"/>
      <c r="BN83" s="134"/>
      <c r="BO83" s="1259"/>
      <c r="BP83" s="134"/>
      <c r="BQ83" s="134"/>
      <c r="BR83" s="134"/>
      <c r="BS83" s="134"/>
      <c r="BT83" s="134"/>
      <c r="BU83" s="134"/>
      <c r="BV83" s="134"/>
      <c r="BW83" s="134"/>
      <c r="BX83" s="134"/>
      <c r="BY83" s="134"/>
      <c r="BZ83" s="134"/>
      <c r="CA83" s="134"/>
      <c r="CB83" s="134"/>
      <c r="CC83" s="114">
        <f>'[1]CONTROL TIEMPOS 2022'!AA185</f>
        <v>243</v>
      </c>
      <c r="CD83" s="134"/>
      <c r="CE83" s="134"/>
    </row>
    <row r="84" spans="1:83" s="250" customFormat="1" ht="45">
      <c r="A84" s="1260" t="s">
        <v>2011</v>
      </c>
      <c r="B84" s="1260" t="s">
        <v>2012</v>
      </c>
      <c r="C84" s="104" t="s">
        <v>2013</v>
      </c>
      <c r="D84" s="251" t="s">
        <v>2014</v>
      </c>
      <c r="E84" s="1260" t="s">
        <v>2015</v>
      </c>
      <c r="F84" s="1261">
        <v>8248838</v>
      </c>
      <c r="G84" s="1268"/>
      <c r="H84" s="251" t="s">
        <v>375</v>
      </c>
      <c r="I84" s="251"/>
      <c r="J84" s="251"/>
      <c r="K84" s="251" t="s">
        <v>653</v>
      </c>
      <c r="L84" s="251" t="s">
        <v>69</v>
      </c>
      <c r="M84" s="251" t="s">
        <v>2016</v>
      </c>
      <c r="N84" s="251" t="s">
        <v>100</v>
      </c>
      <c r="O84" s="251" t="s">
        <v>2017</v>
      </c>
      <c r="P84" s="1260" t="s">
        <v>2018</v>
      </c>
      <c r="Q84" s="1260" t="s">
        <v>2019</v>
      </c>
      <c r="R84" s="251" t="s">
        <v>714</v>
      </c>
      <c r="S84" s="2785"/>
      <c r="T84" s="1260" t="s">
        <v>2020</v>
      </c>
      <c r="U84" s="1260" t="s">
        <v>2021</v>
      </c>
      <c r="V84" s="2786"/>
      <c r="W84" s="2787"/>
      <c r="X84" s="2787"/>
      <c r="Y84" s="2787"/>
      <c r="Z84" s="251"/>
      <c r="AA84" s="2785"/>
      <c r="AB84" s="1261"/>
      <c r="AC84" s="251"/>
      <c r="AD84" s="1261" t="s">
        <v>1168</v>
      </c>
      <c r="AE84" s="251"/>
      <c r="AF84" s="251"/>
      <c r="AG84" s="251"/>
      <c r="AH84" s="251"/>
      <c r="AI84" s="49">
        <f>'[1]CONTROL TIEMPOS 2022'!AE187</f>
        <v>114</v>
      </c>
      <c r="AJ84" s="246"/>
      <c r="AK84" s="246"/>
      <c r="AL84" s="246"/>
      <c r="AM84" s="1261"/>
      <c r="AN84" s="1261"/>
      <c r="AO84" s="1261"/>
      <c r="AP84" s="251"/>
      <c r="AQ84" s="1261"/>
      <c r="AR84" s="251"/>
      <c r="AS84" s="251"/>
      <c r="AT84" s="251"/>
      <c r="AU84" s="251"/>
      <c r="AV84" s="1261">
        <v>1526</v>
      </c>
      <c r="AW84" s="251">
        <v>45287</v>
      </c>
      <c r="AX84" s="251"/>
      <c r="AY84" s="251"/>
      <c r="AZ84" s="251" t="s">
        <v>1860</v>
      </c>
      <c r="BA84" s="251"/>
      <c r="BB84" s="251"/>
      <c r="BC84" s="251"/>
      <c r="BD84" s="251"/>
      <c r="BE84" s="251"/>
      <c r="BF84" s="251"/>
      <c r="BG84" s="251"/>
      <c r="BH84" s="251"/>
      <c r="BI84" s="251"/>
      <c r="BJ84" s="251"/>
      <c r="BK84" s="251"/>
      <c r="BL84" s="1261"/>
      <c r="BM84" s="251"/>
      <c r="BN84" s="251"/>
      <c r="BO84" s="1261"/>
      <c r="BP84" s="251"/>
      <c r="BQ84" s="251"/>
      <c r="BR84" s="251"/>
      <c r="BS84" s="251"/>
      <c r="BT84" s="251"/>
      <c r="BU84" s="251"/>
      <c r="BV84" s="251"/>
      <c r="BW84" s="251"/>
      <c r="BX84" s="251"/>
      <c r="BY84" s="251"/>
      <c r="BZ84" s="251"/>
      <c r="CA84" s="251"/>
      <c r="CB84" s="1260" t="s">
        <v>8624</v>
      </c>
      <c r="CC84" s="249">
        <f>'[1]CONTROL TIEMPOS 2022'!AE185</f>
        <v>114</v>
      </c>
      <c r="CD84" s="251"/>
      <c r="CE84" s="251"/>
    </row>
    <row r="85" spans="1:83" s="107" customFormat="1" ht="30">
      <c r="A85" s="134" t="s">
        <v>2022</v>
      </c>
      <c r="B85" s="134">
        <v>44673</v>
      </c>
      <c r="C85" s="83" t="s">
        <v>2023</v>
      </c>
      <c r="D85" s="134" t="s">
        <v>2024</v>
      </c>
      <c r="E85" s="1257" t="s">
        <v>2025</v>
      </c>
      <c r="F85" s="114">
        <v>1121840566</v>
      </c>
      <c r="G85" s="459" t="s">
        <v>2026</v>
      </c>
      <c r="H85" s="134" t="s">
        <v>801</v>
      </c>
      <c r="I85" s="1259">
        <v>3203303799</v>
      </c>
      <c r="J85" s="131" t="s">
        <v>2027</v>
      </c>
      <c r="K85" s="134" t="s">
        <v>1018</v>
      </c>
      <c r="L85" s="134" t="s">
        <v>69</v>
      </c>
      <c r="M85" s="134" t="s">
        <v>70</v>
      </c>
      <c r="N85" s="134" t="s">
        <v>2028</v>
      </c>
      <c r="O85" s="134" t="s">
        <v>101</v>
      </c>
      <c r="P85" s="134" t="s">
        <v>2029</v>
      </c>
      <c r="Q85" s="134">
        <v>44685</v>
      </c>
      <c r="R85" s="134" t="s">
        <v>1148</v>
      </c>
      <c r="S85" s="134"/>
      <c r="T85" s="134"/>
      <c r="U85" s="134"/>
      <c r="V85" s="2778">
        <v>2696</v>
      </c>
      <c r="W85" s="2779">
        <v>455570</v>
      </c>
      <c r="X85" s="2779">
        <v>120408</v>
      </c>
      <c r="Y85" s="2779">
        <v>120408</v>
      </c>
      <c r="Z85" s="134">
        <v>44694</v>
      </c>
      <c r="AA85" s="134"/>
      <c r="AB85" s="1259" t="s">
        <v>2030</v>
      </c>
      <c r="AC85" s="134" t="s">
        <v>2031</v>
      </c>
      <c r="AD85" s="1259" t="s">
        <v>2032</v>
      </c>
      <c r="AE85" s="134" t="s">
        <v>82</v>
      </c>
      <c r="AF85" s="134">
        <v>44740</v>
      </c>
      <c r="AG85" s="134" t="s">
        <v>1169</v>
      </c>
      <c r="AH85" s="134">
        <v>44749</v>
      </c>
      <c r="AI85" s="1259" t="s">
        <v>1153</v>
      </c>
      <c r="AJ85" s="134"/>
      <c r="AK85" s="134"/>
      <c r="AL85" s="134"/>
      <c r="AM85" s="1259">
        <v>66.8</v>
      </c>
      <c r="AN85" s="1259">
        <v>35.07</v>
      </c>
      <c r="AO85" s="1259">
        <v>1.3899999999999999E-2</v>
      </c>
      <c r="AP85" s="134" t="s">
        <v>2033</v>
      </c>
      <c r="AQ85" s="1259"/>
      <c r="AR85" s="134"/>
      <c r="AS85" s="134"/>
      <c r="AT85" s="134"/>
      <c r="AU85" s="134"/>
      <c r="AV85" s="1259">
        <v>780</v>
      </c>
      <c r="AW85" s="134">
        <v>44777</v>
      </c>
      <c r="AX85" s="134" t="s">
        <v>176</v>
      </c>
      <c r="AY85" s="134" t="s">
        <v>1156</v>
      </c>
      <c r="AZ85" s="134"/>
      <c r="BA85" s="134">
        <v>44782</v>
      </c>
      <c r="BB85" s="134"/>
      <c r="BC85" s="134"/>
      <c r="BD85" s="134"/>
      <c r="BE85" s="134"/>
      <c r="BF85" s="134"/>
      <c r="BG85" s="134"/>
      <c r="BH85" s="134"/>
      <c r="BI85" s="134"/>
      <c r="BJ85" s="134"/>
      <c r="BK85" s="134"/>
      <c r="BL85" s="1259"/>
      <c r="BM85" s="134"/>
      <c r="BN85" s="134"/>
      <c r="BO85" s="1259"/>
      <c r="BP85" s="134"/>
      <c r="BQ85" s="134"/>
      <c r="BR85" s="134"/>
      <c r="BS85" s="134"/>
      <c r="BT85" s="134"/>
      <c r="BU85" s="134"/>
      <c r="BV85" s="134"/>
      <c r="BW85" s="134"/>
      <c r="BX85" s="134"/>
      <c r="BY85" s="134"/>
      <c r="BZ85" s="134"/>
      <c r="CA85" s="134"/>
      <c r="CB85" s="134"/>
      <c r="CC85" s="114">
        <f>'[1]CONTROL TIEMPOS 2022'!AI185</f>
        <v>61</v>
      </c>
      <c r="CD85" s="134"/>
      <c r="CE85" s="134"/>
    </row>
    <row r="86" spans="1:83" s="250" customFormat="1" ht="45">
      <c r="A86" s="1260" t="s">
        <v>2034</v>
      </c>
      <c r="B86" s="1260">
        <v>44676</v>
      </c>
      <c r="C86" s="104" t="s">
        <v>2035</v>
      </c>
      <c r="D86" s="251" t="s">
        <v>2036</v>
      </c>
      <c r="E86" s="1260" t="s">
        <v>2037</v>
      </c>
      <c r="F86" s="1261">
        <v>24196073</v>
      </c>
      <c r="G86" s="1268"/>
      <c r="H86" s="251" t="s">
        <v>1815</v>
      </c>
      <c r="I86" s="251"/>
      <c r="J86" s="251"/>
      <c r="K86" s="251" t="s">
        <v>950</v>
      </c>
      <c r="L86" s="251" t="s">
        <v>69</v>
      </c>
      <c r="M86" s="251" t="s">
        <v>90</v>
      </c>
      <c r="N86" s="251" t="s">
        <v>2038</v>
      </c>
      <c r="O86" s="251" t="s">
        <v>894</v>
      </c>
      <c r="P86" s="251" t="s">
        <v>2039</v>
      </c>
      <c r="Q86" s="251">
        <v>44691</v>
      </c>
      <c r="R86" s="251" t="s">
        <v>2040</v>
      </c>
      <c r="S86" s="2785"/>
      <c r="T86" s="251" t="s">
        <v>987</v>
      </c>
      <c r="U86" s="251" t="s">
        <v>987</v>
      </c>
      <c r="V86" s="2786">
        <v>2650</v>
      </c>
      <c r="W86" s="2787">
        <v>455570</v>
      </c>
      <c r="X86" s="2787">
        <v>120408</v>
      </c>
      <c r="Y86" s="2787">
        <v>120408</v>
      </c>
      <c r="Z86" s="251">
        <v>44676</v>
      </c>
      <c r="AA86" s="2785"/>
      <c r="AB86" s="1268" t="s">
        <v>2041</v>
      </c>
      <c r="AC86" s="1260" t="s">
        <v>2042</v>
      </c>
      <c r="AD86" s="1268" t="s">
        <v>2043</v>
      </c>
      <c r="AE86" s="1260" t="s">
        <v>2044</v>
      </c>
      <c r="AF86" s="1260">
        <v>44841</v>
      </c>
      <c r="AG86" s="251" t="s">
        <v>879</v>
      </c>
      <c r="AH86" s="1260">
        <v>44908</v>
      </c>
      <c r="AI86" s="2802">
        <f>'[1]CONTROL TIEMPOS 2022'!AM184</f>
        <v>11</v>
      </c>
      <c r="AJ86" s="2759"/>
      <c r="AK86" s="195">
        <f ca="1">TODAY()-AJ86</f>
        <v>46288</v>
      </c>
      <c r="AL86" s="166" t="str">
        <f ca="1">IF(AK86=0,"Vence Hoy",IF(AK86&lt;0,"Faltan días",IF(AK86&gt;0,"Vencido")))</f>
        <v>Vencido</v>
      </c>
      <c r="AM86" s="1261">
        <v>0.25</v>
      </c>
      <c r="AN86" s="1261">
        <v>0.05</v>
      </c>
      <c r="AO86" s="1268" t="s">
        <v>2045</v>
      </c>
      <c r="AP86" s="251"/>
      <c r="AQ86" s="1261">
        <v>3093</v>
      </c>
      <c r="AR86" s="251">
        <v>44914</v>
      </c>
      <c r="AS86" s="251" t="s">
        <v>1209</v>
      </c>
      <c r="AT86" s="251"/>
      <c r="AU86" s="251"/>
      <c r="AV86" s="1261"/>
      <c r="AW86" s="251"/>
      <c r="AX86" s="251"/>
      <c r="AY86" s="251"/>
      <c r="AZ86" s="251"/>
      <c r="BA86" s="251"/>
      <c r="BB86" s="251"/>
      <c r="BC86" s="251"/>
      <c r="BD86" s="251"/>
      <c r="BE86" s="251"/>
      <c r="BF86" s="251"/>
      <c r="BG86" s="251"/>
      <c r="BH86" s="251"/>
      <c r="BI86" s="251"/>
      <c r="BJ86" s="251"/>
      <c r="BK86" s="251"/>
      <c r="BL86" s="1261"/>
      <c r="BM86" s="251"/>
      <c r="BN86" s="251"/>
      <c r="BO86" s="1261"/>
      <c r="BP86" s="251"/>
      <c r="BQ86" s="251"/>
      <c r="BR86" s="251"/>
      <c r="BS86" s="251"/>
      <c r="BT86" s="251"/>
      <c r="BU86" s="251"/>
      <c r="BV86" s="251"/>
      <c r="BW86" s="251"/>
      <c r="BX86" s="251"/>
      <c r="BY86" s="251"/>
      <c r="BZ86" s="251"/>
      <c r="CA86" s="251"/>
      <c r="CB86" s="251" t="s">
        <v>8623</v>
      </c>
      <c r="CC86" s="249">
        <f>'[1]CONTROL TIEMPOS 2022'!AM185</f>
        <v>63</v>
      </c>
      <c r="CD86" s="251"/>
      <c r="CE86" s="251"/>
    </row>
    <row r="87" spans="1:83" s="107" customFormat="1" ht="45">
      <c r="A87" s="134" t="s">
        <v>2046</v>
      </c>
      <c r="B87" s="134">
        <v>44676</v>
      </c>
      <c r="C87" s="109" t="s">
        <v>2047</v>
      </c>
      <c r="D87" s="134" t="s">
        <v>2048</v>
      </c>
      <c r="E87" s="1257" t="s">
        <v>2049</v>
      </c>
      <c r="F87" s="114">
        <v>4124454</v>
      </c>
      <c r="G87" s="459" t="s">
        <v>2050</v>
      </c>
      <c r="H87" s="134" t="s">
        <v>293</v>
      </c>
      <c r="I87" s="1259">
        <v>3138020344</v>
      </c>
      <c r="J87" s="1259"/>
      <c r="K87" s="134" t="s">
        <v>2051</v>
      </c>
      <c r="L87" s="134" t="s">
        <v>69</v>
      </c>
      <c r="M87" s="134" t="s">
        <v>70</v>
      </c>
      <c r="N87" s="134" t="s">
        <v>2052</v>
      </c>
      <c r="O87" s="134" t="s">
        <v>2053</v>
      </c>
      <c r="P87" s="134" t="s">
        <v>2054</v>
      </c>
      <c r="Q87" s="134">
        <v>44691</v>
      </c>
      <c r="R87" s="134" t="s">
        <v>82</v>
      </c>
      <c r="S87" s="134"/>
      <c r="T87" s="134" t="s">
        <v>987</v>
      </c>
      <c r="U87" s="134" t="s">
        <v>987</v>
      </c>
      <c r="V87" s="2778">
        <v>2561</v>
      </c>
      <c r="W87" s="2779">
        <v>455570</v>
      </c>
      <c r="X87" s="2779">
        <v>120408</v>
      </c>
      <c r="Y87" s="2779">
        <v>120408</v>
      </c>
      <c r="Z87" s="134">
        <v>44655</v>
      </c>
      <c r="AA87" s="134"/>
      <c r="AB87" s="1259" t="s">
        <v>2055</v>
      </c>
      <c r="AC87" s="134" t="s">
        <v>2056</v>
      </c>
      <c r="AD87" s="1259" t="s">
        <v>2057</v>
      </c>
      <c r="AE87" s="134" t="s">
        <v>82</v>
      </c>
      <c r="AF87" s="134">
        <v>44706</v>
      </c>
      <c r="AG87" s="134" t="s">
        <v>879</v>
      </c>
      <c r="AH87" s="2850">
        <v>44749</v>
      </c>
      <c r="AI87" s="1259" t="s">
        <v>1153</v>
      </c>
      <c r="AJ87" s="2850"/>
      <c r="AK87" s="2850"/>
      <c r="AL87" s="2850"/>
      <c r="AM87" s="1259">
        <v>85.88</v>
      </c>
      <c r="AN87" s="1259">
        <v>30.06</v>
      </c>
      <c r="AO87" s="459" t="s">
        <v>2058</v>
      </c>
      <c r="AP87" s="1259"/>
      <c r="AQ87" s="1259"/>
      <c r="AR87" s="134"/>
      <c r="AS87" s="134"/>
      <c r="AT87" s="134"/>
      <c r="AU87" s="134"/>
      <c r="AV87" s="1259">
        <v>767</v>
      </c>
      <c r="AW87" s="134">
        <v>44774</v>
      </c>
      <c r="AX87" s="134" t="s">
        <v>176</v>
      </c>
      <c r="AY87" s="134" t="s">
        <v>1156</v>
      </c>
      <c r="AZ87" s="134"/>
      <c r="BA87" s="134"/>
      <c r="BB87" s="134"/>
      <c r="BC87" s="134"/>
      <c r="BD87" s="134"/>
      <c r="BE87" s="134"/>
      <c r="BF87" s="134"/>
      <c r="BG87" s="134"/>
      <c r="BH87" s="134"/>
      <c r="BI87" s="134"/>
      <c r="BJ87" s="134"/>
      <c r="BK87" s="134"/>
      <c r="BL87" s="1259"/>
      <c r="BM87" s="134"/>
      <c r="BN87" s="134"/>
      <c r="BO87" s="1259"/>
      <c r="BP87" s="134"/>
      <c r="BQ87" s="134"/>
      <c r="BR87" s="134"/>
      <c r="BS87" s="134"/>
      <c r="BT87" s="134"/>
      <c r="BU87" s="134"/>
      <c r="BV87" s="134"/>
      <c r="BW87" s="134"/>
      <c r="BX87" s="134"/>
      <c r="BY87" s="134"/>
      <c r="BZ87" s="134"/>
      <c r="CA87" s="134"/>
      <c r="CB87" s="134" t="s">
        <v>8630</v>
      </c>
      <c r="CC87" s="114">
        <f>'[1]CONTROL TIEMPOS 2022'!C208</f>
        <v>67</v>
      </c>
      <c r="CD87" s="134"/>
      <c r="CE87" s="134"/>
    </row>
    <row r="88" spans="1:83" s="107" customFormat="1" ht="30">
      <c r="A88" s="134" t="s">
        <v>2059</v>
      </c>
      <c r="B88" s="134">
        <v>44677</v>
      </c>
      <c r="C88" s="106" t="s">
        <v>2060</v>
      </c>
      <c r="D88" s="134" t="s">
        <v>2061</v>
      </c>
      <c r="E88" s="1257" t="s">
        <v>2062</v>
      </c>
      <c r="F88" s="114">
        <v>79718381</v>
      </c>
      <c r="G88" s="459" t="s">
        <v>2063</v>
      </c>
      <c r="H88" s="134" t="s">
        <v>1279</v>
      </c>
      <c r="I88" s="1259">
        <v>3133518862</v>
      </c>
      <c r="J88" s="127" t="s">
        <v>2064</v>
      </c>
      <c r="K88" s="134" t="s">
        <v>2065</v>
      </c>
      <c r="L88" s="134" t="s">
        <v>2066</v>
      </c>
      <c r="M88" s="134" t="s">
        <v>110</v>
      </c>
      <c r="N88" s="134" t="s">
        <v>1279</v>
      </c>
      <c r="O88" s="134" t="s">
        <v>2053</v>
      </c>
      <c r="P88" s="134" t="s">
        <v>2067</v>
      </c>
      <c r="Q88" s="134">
        <v>44809</v>
      </c>
      <c r="R88" s="134" t="s">
        <v>1148</v>
      </c>
      <c r="S88" s="134"/>
      <c r="T88" s="134" t="s">
        <v>2068</v>
      </c>
      <c r="U88" s="134">
        <v>44699</v>
      </c>
      <c r="V88" s="2778">
        <v>2708</v>
      </c>
      <c r="W88" s="2779">
        <v>622425</v>
      </c>
      <c r="X88" s="2779">
        <v>120408</v>
      </c>
      <c r="Y88" s="2779">
        <v>120408</v>
      </c>
      <c r="Z88" s="134"/>
      <c r="AA88" s="134"/>
      <c r="AB88" s="1259"/>
      <c r="AC88" s="134"/>
      <c r="AD88" s="1259" t="s">
        <v>2069</v>
      </c>
      <c r="AE88" s="134" t="s">
        <v>82</v>
      </c>
      <c r="AF88" s="134">
        <v>44749</v>
      </c>
      <c r="AG88" s="134" t="s">
        <v>214</v>
      </c>
      <c r="AH88" s="134">
        <v>44750</v>
      </c>
      <c r="AI88" s="1259" t="s">
        <v>1153</v>
      </c>
      <c r="AJ88" s="134"/>
      <c r="AK88" s="134"/>
      <c r="AL88" s="134"/>
      <c r="AM88" s="1259">
        <v>0.92600000000000005</v>
      </c>
      <c r="AN88" s="1259">
        <v>0.49</v>
      </c>
      <c r="AO88" s="1259">
        <v>5.1999999999999998E-2</v>
      </c>
      <c r="AP88" s="134" t="s">
        <v>2070</v>
      </c>
      <c r="AQ88" s="1259" t="s">
        <v>2071</v>
      </c>
      <c r="AR88" s="134">
        <v>44741</v>
      </c>
      <c r="AS88" s="134" t="s">
        <v>198</v>
      </c>
      <c r="AT88" s="134"/>
      <c r="AU88" s="134"/>
      <c r="AV88" s="459" t="s">
        <v>2072</v>
      </c>
      <c r="AW88" s="1257" t="s">
        <v>2073</v>
      </c>
      <c r="AX88" s="1257" t="s">
        <v>2074</v>
      </c>
      <c r="AY88" s="134" t="s">
        <v>1156</v>
      </c>
      <c r="AZ88" s="134"/>
      <c r="BA88" s="134">
        <v>44781</v>
      </c>
      <c r="BB88" s="134"/>
      <c r="BC88" s="134"/>
      <c r="BD88" s="134"/>
      <c r="BE88" s="134"/>
      <c r="BF88" s="134"/>
      <c r="BG88" s="134"/>
      <c r="BH88" s="134"/>
      <c r="BI88" s="134"/>
      <c r="BJ88" s="134"/>
      <c r="BK88" s="134"/>
      <c r="BL88" s="1259"/>
      <c r="BM88" s="134"/>
      <c r="BN88" s="134"/>
      <c r="BO88" s="1259"/>
      <c r="BP88" s="134"/>
      <c r="BQ88" s="134"/>
      <c r="BR88" s="134"/>
      <c r="BS88" s="134"/>
      <c r="BT88" s="134"/>
      <c r="BU88" s="134"/>
      <c r="BV88" s="134"/>
      <c r="BW88" s="134"/>
      <c r="BX88" s="134"/>
      <c r="BY88" s="134"/>
      <c r="BZ88" s="134"/>
      <c r="CA88" s="134"/>
      <c r="CB88" s="134" t="s">
        <v>2075</v>
      </c>
      <c r="CC88" s="114">
        <f>'[1]CONTROL TIEMPOS 2022'!G208</f>
        <v>59</v>
      </c>
      <c r="CD88" s="134"/>
      <c r="CE88" s="134"/>
    </row>
    <row r="89" spans="1:83" s="107" customFormat="1" ht="30">
      <c r="A89" s="134" t="s">
        <v>2076</v>
      </c>
      <c r="B89" s="134">
        <v>44677</v>
      </c>
      <c r="C89" s="106" t="s">
        <v>2077</v>
      </c>
      <c r="D89" s="134" t="s">
        <v>2078</v>
      </c>
      <c r="E89" s="1257" t="s">
        <v>2079</v>
      </c>
      <c r="F89" s="1259">
        <v>41614658</v>
      </c>
      <c r="G89" s="459"/>
      <c r="H89" s="134" t="s">
        <v>343</v>
      </c>
      <c r="I89" s="134"/>
      <c r="J89" s="134"/>
      <c r="K89" s="134" t="s">
        <v>323</v>
      </c>
      <c r="L89" s="134" t="s">
        <v>69</v>
      </c>
      <c r="M89" s="134" t="s">
        <v>70</v>
      </c>
      <c r="N89" s="134" t="s">
        <v>2080</v>
      </c>
      <c r="O89" s="134" t="s">
        <v>120</v>
      </c>
      <c r="P89" s="134" t="s">
        <v>2081</v>
      </c>
      <c r="Q89" s="134">
        <v>44690</v>
      </c>
      <c r="R89" s="134" t="s">
        <v>1148</v>
      </c>
      <c r="S89" s="134"/>
      <c r="T89" s="134" t="s">
        <v>2082</v>
      </c>
      <c r="U89" s="134">
        <v>44696</v>
      </c>
      <c r="V89" s="2778"/>
      <c r="W89" s="2779"/>
      <c r="X89" s="2779"/>
      <c r="Y89" s="2779"/>
      <c r="Z89" s="134"/>
      <c r="AA89" s="134"/>
      <c r="AB89" s="459" t="s">
        <v>2083</v>
      </c>
      <c r="AC89" s="1257" t="s">
        <v>2084</v>
      </c>
      <c r="AD89" s="459" t="s">
        <v>2085</v>
      </c>
      <c r="AE89" s="1257" t="s">
        <v>1425</v>
      </c>
      <c r="AF89" s="134">
        <v>44824</v>
      </c>
      <c r="AG89" s="134" t="s">
        <v>807</v>
      </c>
      <c r="AH89" s="134">
        <v>44907</v>
      </c>
      <c r="AI89" s="1259">
        <f>'[1]CONTROL TIEMPOS 2022'!K207</f>
        <v>24</v>
      </c>
      <c r="AJ89" s="134"/>
      <c r="AK89" s="2778">
        <f ca="1">TODAY()-AJ89</f>
        <v>46288</v>
      </c>
      <c r="AL89" s="128" t="str">
        <f ca="1">IF(AK89=0,"Vence Hoy",IF(AK89&lt;0,"Faltan días",IF(AK89&gt;0,"Vencido")))</f>
        <v>Vencido</v>
      </c>
      <c r="AM89" s="1259">
        <v>4.53E-2</v>
      </c>
      <c r="AN89" s="1259">
        <v>4.53E-2</v>
      </c>
      <c r="AO89" s="1259" t="s">
        <v>2086</v>
      </c>
      <c r="AP89" s="134" t="s">
        <v>2087</v>
      </c>
      <c r="AQ89" s="1259"/>
      <c r="AR89" s="134"/>
      <c r="AS89" s="134"/>
      <c r="AT89" s="134"/>
      <c r="AU89" s="134"/>
      <c r="AV89" s="1259">
        <v>1542</v>
      </c>
      <c r="AW89" s="134">
        <v>44925</v>
      </c>
      <c r="AX89" s="134" t="s">
        <v>1257</v>
      </c>
      <c r="AY89" s="134" t="s">
        <v>1156</v>
      </c>
      <c r="AZ89" s="134"/>
      <c r="BA89" s="134">
        <v>44937</v>
      </c>
      <c r="BB89" s="134"/>
      <c r="BC89" s="134"/>
      <c r="BD89" s="134"/>
      <c r="BE89" s="134"/>
      <c r="BF89" s="134"/>
      <c r="BG89" s="134"/>
      <c r="BH89" s="134"/>
      <c r="BI89" s="134"/>
      <c r="BJ89" s="134"/>
      <c r="BK89" s="134"/>
      <c r="BL89" s="1259"/>
      <c r="BM89" s="134"/>
      <c r="BN89" s="134"/>
      <c r="BO89" s="1259"/>
      <c r="BP89" s="134"/>
      <c r="BQ89" s="134"/>
      <c r="BR89" s="134"/>
      <c r="BS89" s="134"/>
      <c r="BT89" s="134"/>
      <c r="BU89" s="134"/>
      <c r="BV89" s="134"/>
      <c r="BW89" s="134"/>
      <c r="BX89" s="134"/>
      <c r="BY89" s="134"/>
      <c r="BZ89" s="134"/>
      <c r="CA89" s="134"/>
      <c r="CB89" s="134"/>
      <c r="CC89" s="114">
        <f>'[1]CONTROL TIEMPOS 2022'!K208</f>
        <v>125</v>
      </c>
      <c r="CD89" s="134"/>
      <c r="CE89" s="134"/>
    </row>
    <row r="90" spans="1:83" s="107" customFormat="1" ht="45">
      <c r="A90" s="134" t="s">
        <v>2088</v>
      </c>
      <c r="B90" s="134">
        <v>44678</v>
      </c>
      <c r="C90" s="129" t="s">
        <v>2089</v>
      </c>
      <c r="D90" s="134" t="s">
        <v>2090</v>
      </c>
      <c r="E90" s="1257" t="s">
        <v>2091</v>
      </c>
      <c r="F90" s="114">
        <v>4188781</v>
      </c>
      <c r="G90" s="459" t="s">
        <v>2092</v>
      </c>
      <c r="H90" s="134" t="s">
        <v>67</v>
      </c>
      <c r="I90" s="1259">
        <v>3203494667</v>
      </c>
      <c r="J90" s="131" t="s">
        <v>2093</v>
      </c>
      <c r="K90" s="134" t="s">
        <v>1080</v>
      </c>
      <c r="L90" s="134" t="s">
        <v>69</v>
      </c>
      <c r="M90" s="134" t="s">
        <v>70</v>
      </c>
      <c r="N90" s="134" t="s">
        <v>2094</v>
      </c>
      <c r="O90" s="134" t="s">
        <v>1876</v>
      </c>
      <c r="P90" s="134" t="s">
        <v>2095</v>
      </c>
      <c r="Q90" s="134">
        <v>44691</v>
      </c>
      <c r="R90" s="134" t="s">
        <v>714</v>
      </c>
      <c r="S90" s="134"/>
      <c r="T90" s="134" t="s">
        <v>987</v>
      </c>
      <c r="U90" s="134" t="s">
        <v>987</v>
      </c>
      <c r="V90" s="2778">
        <v>2693</v>
      </c>
      <c r="W90" s="2779">
        <v>622425</v>
      </c>
      <c r="X90" s="2779">
        <v>120408</v>
      </c>
      <c r="Y90" s="2779">
        <v>120408</v>
      </c>
      <c r="Z90" s="134">
        <v>44678</v>
      </c>
      <c r="AA90" s="134"/>
      <c r="AB90" s="1259" t="s">
        <v>2096</v>
      </c>
      <c r="AC90" s="134" t="s">
        <v>2097</v>
      </c>
      <c r="AD90" s="1259" t="s">
        <v>1168</v>
      </c>
      <c r="AE90" s="134" t="s">
        <v>714</v>
      </c>
      <c r="AF90" s="134">
        <v>44707</v>
      </c>
      <c r="AG90" s="134" t="s">
        <v>1169</v>
      </c>
      <c r="AH90" s="134">
        <v>44746</v>
      </c>
      <c r="AI90" s="1259" t="s">
        <v>1153</v>
      </c>
      <c r="AJ90" s="134"/>
      <c r="AK90" s="134"/>
      <c r="AL90" s="134"/>
      <c r="AM90" s="1259">
        <v>44.213000000000001</v>
      </c>
      <c r="AN90" s="1259">
        <v>23.212</v>
      </c>
      <c r="AO90" s="1259">
        <v>0.1</v>
      </c>
      <c r="AP90" s="1257" t="s">
        <v>2098</v>
      </c>
      <c r="AQ90" s="1259"/>
      <c r="AR90" s="134"/>
      <c r="AS90" s="134"/>
      <c r="AT90" s="134"/>
      <c r="AU90" s="134"/>
      <c r="AV90" s="1259">
        <v>899</v>
      </c>
      <c r="AW90" s="134">
        <v>44805</v>
      </c>
      <c r="AX90" s="134" t="s">
        <v>714</v>
      </c>
      <c r="AY90" s="134" t="s">
        <v>1156</v>
      </c>
      <c r="AZ90" s="134"/>
      <c r="BA90" s="134">
        <v>44809</v>
      </c>
      <c r="BB90" s="134"/>
      <c r="BC90" s="134"/>
      <c r="BD90" s="134"/>
      <c r="BE90" s="134"/>
      <c r="BF90" s="134"/>
      <c r="BG90" s="134"/>
      <c r="BH90" s="134"/>
      <c r="BI90" s="134"/>
      <c r="BJ90" s="134"/>
      <c r="BK90" s="134"/>
      <c r="BL90" s="1259"/>
      <c r="BM90" s="134"/>
      <c r="BN90" s="134"/>
      <c r="BO90" s="1259"/>
      <c r="BP90" s="134"/>
      <c r="BQ90" s="134"/>
      <c r="BR90" s="134"/>
      <c r="BS90" s="134"/>
      <c r="BT90" s="134"/>
      <c r="BU90" s="134"/>
      <c r="BV90" s="134"/>
      <c r="BW90" s="134"/>
      <c r="BX90" s="134"/>
      <c r="BY90" s="134"/>
      <c r="BZ90" s="134"/>
      <c r="CA90" s="134"/>
      <c r="CB90" s="134"/>
      <c r="CC90" s="114">
        <f>'[1]CONTROL TIEMPOS 2022'!O208</f>
        <v>85</v>
      </c>
      <c r="CD90" s="134"/>
      <c r="CE90" s="134"/>
    </row>
    <row r="91" spans="1:83" s="107" customFormat="1" ht="90">
      <c r="A91" s="1257" t="s">
        <v>2099</v>
      </c>
      <c r="B91" s="1257" t="s">
        <v>2100</v>
      </c>
      <c r="C91" s="83" t="s">
        <v>2101</v>
      </c>
      <c r="D91" s="134" t="s">
        <v>2102</v>
      </c>
      <c r="E91" s="1257" t="s">
        <v>2103</v>
      </c>
      <c r="F91" s="114">
        <v>4183088</v>
      </c>
      <c r="G91" s="459" t="s">
        <v>2104</v>
      </c>
      <c r="H91" s="134" t="s">
        <v>1235</v>
      </c>
      <c r="I91" s="1259">
        <v>3133560807</v>
      </c>
      <c r="J91" s="131" t="s">
        <v>2105</v>
      </c>
      <c r="K91" s="134" t="s">
        <v>2106</v>
      </c>
      <c r="L91" s="134" t="s">
        <v>69</v>
      </c>
      <c r="M91" s="134" t="s">
        <v>70</v>
      </c>
      <c r="N91" s="134" t="s">
        <v>2107</v>
      </c>
      <c r="O91" s="134" t="s">
        <v>1876</v>
      </c>
      <c r="P91" s="1257" t="s">
        <v>2108</v>
      </c>
      <c r="Q91" s="1257" t="s">
        <v>2109</v>
      </c>
      <c r="R91" s="134" t="s">
        <v>1257</v>
      </c>
      <c r="S91" s="134"/>
      <c r="T91" s="134" t="s">
        <v>2110</v>
      </c>
      <c r="U91" s="134">
        <v>44673</v>
      </c>
      <c r="V91" s="2778">
        <v>2644</v>
      </c>
      <c r="W91" s="2779">
        <v>622425</v>
      </c>
      <c r="X91" s="2779">
        <v>120408</v>
      </c>
      <c r="Y91" s="2779">
        <v>120408</v>
      </c>
      <c r="Z91" s="134">
        <v>44672</v>
      </c>
      <c r="AA91" s="134"/>
      <c r="AB91" s="1259" t="s">
        <v>2111</v>
      </c>
      <c r="AC91" s="134" t="s">
        <v>2056</v>
      </c>
      <c r="AD91" s="1259" t="s">
        <v>2112</v>
      </c>
      <c r="AE91" s="134" t="s">
        <v>1257</v>
      </c>
      <c r="AF91" s="134">
        <v>44712</v>
      </c>
      <c r="AG91" s="134" t="s">
        <v>879</v>
      </c>
      <c r="AH91" s="2850">
        <v>44749</v>
      </c>
      <c r="AI91" s="1259" t="s">
        <v>1153</v>
      </c>
      <c r="AJ91" s="2850"/>
      <c r="AK91" s="2850"/>
      <c r="AL91" s="2850"/>
      <c r="AM91" s="1259">
        <v>2.82</v>
      </c>
      <c r="AN91" s="1259">
        <v>1.8</v>
      </c>
      <c r="AO91" s="459" t="s">
        <v>2113</v>
      </c>
      <c r="AP91" s="1259">
        <v>6</v>
      </c>
      <c r="AQ91" s="1259"/>
      <c r="AR91" s="134"/>
      <c r="AS91" s="134"/>
      <c r="AT91" s="134"/>
      <c r="AU91" s="134"/>
      <c r="AV91" s="1259">
        <v>768</v>
      </c>
      <c r="AW91" s="134">
        <v>44774</v>
      </c>
      <c r="AX91" s="134" t="s">
        <v>176</v>
      </c>
      <c r="AY91" s="134" t="s">
        <v>1156</v>
      </c>
      <c r="AZ91" s="134"/>
      <c r="BA91" s="134">
        <v>44846</v>
      </c>
      <c r="BB91" s="134"/>
      <c r="BC91" s="134"/>
      <c r="BD91" s="134"/>
      <c r="BE91" s="134"/>
      <c r="BF91" s="134"/>
      <c r="BG91" s="134"/>
      <c r="BH91" s="134"/>
      <c r="BI91" s="134"/>
      <c r="BJ91" s="134"/>
      <c r="BK91" s="134"/>
      <c r="BL91" s="1259">
        <v>3699</v>
      </c>
      <c r="BM91" s="134">
        <v>45264</v>
      </c>
      <c r="BN91" s="134" t="s">
        <v>1859</v>
      </c>
      <c r="BO91" s="1259"/>
      <c r="BP91" s="134"/>
      <c r="BQ91" s="134"/>
      <c r="BR91" s="134"/>
      <c r="BS91" s="134"/>
      <c r="BT91" s="134"/>
      <c r="BU91" s="134"/>
      <c r="BV91" s="134"/>
      <c r="BW91" s="134"/>
      <c r="BX91" s="134"/>
      <c r="BY91" s="134"/>
      <c r="BZ91" s="134"/>
      <c r="CA91" s="134"/>
      <c r="CB91" s="134"/>
      <c r="CC91" s="114">
        <f>'[1]CONTROL TIEMPOS 2022'!O209</f>
        <v>0</v>
      </c>
      <c r="CD91" s="134"/>
      <c r="CE91" s="134"/>
    </row>
    <row r="92" spans="1:83" s="107" customFormat="1" ht="60">
      <c r="A92" s="134" t="s">
        <v>2114</v>
      </c>
      <c r="B92" s="134">
        <v>44678</v>
      </c>
      <c r="C92" s="83" t="s">
        <v>2115</v>
      </c>
      <c r="D92" s="134" t="s">
        <v>2116</v>
      </c>
      <c r="E92" s="1257" t="s">
        <v>2117</v>
      </c>
      <c r="F92" s="114">
        <v>4291171</v>
      </c>
      <c r="G92" s="459" t="s">
        <v>2118</v>
      </c>
      <c r="H92" s="134" t="s">
        <v>1815</v>
      </c>
      <c r="I92" s="1259">
        <v>3138302965</v>
      </c>
      <c r="J92" s="1259"/>
      <c r="K92" s="134" t="s">
        <v>323</v>
      </c>
      <c r="L92" s="134" t="s">
        <v>69</v>
      </c>
      <c r="M92" s="134" t="s">
        <v>90</v>
      </c>
      <c r="N92" s="134" t="s">
        <v>100</v>
      </c>
      <c r="O92" s="134" t="s">
        <v>894</v>
      </c>
      <c r="P92" s="134" t="s">
        <v>2119</v>
      </c>
      <c r="Q92" s="134">
        <v>44690</v>
      </c>
      <c r="R92" s="134" t="s">
        <v>1148</v>
      </c>
      <c r="S92" s="134"/>
      <c r="T92" s="134" t="s">
        <v>2120</v>
      </c>
      <c r="U92" s="134">
        <v>44727</v>
      </c>
      <c r="V92" s="2778">
        <v>2640</v>
      </c>
      <c r="W92" s="2779">
        <v>455570</v>
      </c>
      <c r="X92" s="2779">
        <v>120408</v>
      </c>
      <c r="Y92" s="2779">
        <v>120408</v>
      </c>
      <c r="Z92" s="134"/>
      <c r="AA92" s="134"/>
      <c r="AB92" s="459" t="s">
        <v>2121</v>
      </c>
      <c r="AC92" s="1257" t="s">
        <v>2122</v>
      </c>
      <c r="AD92" s="1259" t="s">
        <v>2123</v>
      </c>
      <c r="AE92" s="1257" t="s">
        <v>1425</v>
      </c>
      <c r="AF92" s="134">
        <v>44798</v>
      </c>
      <c r="AG92" s="134" t="s">
        <v>1169</v>
      </c>
      <c r="AH92" s="134">
        <v>44833</v>
      </c>
      <c r="AI92" s="1259">
        <f>'[1]CONTROL TIEMPOS 2022'!W207</f>
        <v>17</v>
      </c>
      <c r="AJ92" s="134"/>
      <c r="AK92" s="2778">
        <f ca="1">TODAY()-AJ92</f>
        <v>46288</v>
      </c>
      <c r="AL92" s="128" t="str">
        <f ca="1">IF(AK92=0,"Vence Hoy",IF(AK92&lt;0,"Faltan días",IF(AK92&gt;0,"Vencido")))</f>
        <v>Vencido</v>
      </c>
      <c r="AM92" s="1259">
        <v>1.42</v>
      </c>
      <c r="AN92" s="1259">
        <v>0.2</v>
      </c>
      <c r="AO92" s="1259">
        <v>6.0000000000000001E-3</v>
      </c>
      <c r="AP92" s="1257" t="s">
        <v>2124</v>
      </c>
      <c r="AQ92" s="1259"/>
      <c r="AR92" s="134"/>
      <c r="AS92" s="134"/>
      <c r="AT92" s="134"/>
      <c r="AU92" s="134"/>
      <c r="AV92" s="1259">
        <v>1077</v>
      </c>
      <c r="AW92" s="134">
        <v>44844</v>
      </c>
      <c r="AX92" s="134" t="s">
        <v>176</v>
      </c>
      <c r="AY92" s="134" t="s">
        <v>1156</v>
      </c>
      <c r="AZ92" s="134"/>
      <c r="BA92" s="134">
        <v>44874</v>
      </c>
      <c r="BB92" s="134"/>
      <c r="BC92" s="134"/>
      <c r="BD92" s="134"/>
      <c r="BE92" s="134"/>
      <c r="BF92" s="134"/>
      <c r="BG92" s="134"/>
      <c r="BH92" s="134"/>
      <c r="BI92" s="134"/>
      <c r="BJ92" s="134"/>
      <c r="BK92" s="134"/>
      <c r="BL92" s="1259"/>
      <c r="BM92" s="134"/>
      <c r="BN92" s="134"/>
      <c r="BO92" s="1259"/>
      <c r="BP92" s="134"/>
      <c r="BQ92" s="134"/>
      <c r="BR92" s="134"/>
      <c r="BS92" s="134"/>
      <c r="BT92" s="134"/>
      <c r="BU92" s="134"/>
      <c r="BV92" s="134"/>
      <c r="BW92" s="134"/>
      <c r="BX92" s="134"/>
      <c r="BY92" s="134"/>
      <c r="BZ92" s="134"/>
      <c r="CA92" s="134"/>
      <c r="CB92" s="134"/>
      <c r="CC92" s="114">
        <f>'[1]CONTROL TIEMPOS 2022'!W208</f>
        <v>66</v>
      </c>
      <c r="CD92" s="134"/>
      <c r="CE92" s="1257" t="s">
        <v>2125</v>
      </c>
    </row>
    <row r="93" spans="1:83" s="107" customFormat="1" ht="45">
      <c r="A93" s="134" t="s">
        <v>2126</v>
      </c>
      <c r="B93" s="134">
        <v>44679</v>
      </c>
      <c r="C93" s="106" t="s">
        <v>2127</v>
      </c>
      <c r="D93" s="134" t="s">
        <v>2128</v>
      </c>
      <c r="E93" s="1257" t="s">
        <v>2129</v>
      </c>
      <c r="F93" s="114">
        <v>6772852</v>
      </c>
      <c r="G93" s="459" t="s">
        <v>2130</v>
      </c>
      <c r="H93" s="134" t="s">
        <v>239</v>
      </c>
      <c r="I93" s="1259"/>
      <c r="J93" s="131" t="s">
        <v>2131</v>
      </c>
      <c r="K93" s="134" t="s">
        <v>2132</v>
      </c>
      <c r="L93" s="134" t="s">
        <v>69</v>
      </c>
      <c r="M93" s="134" t="s">
        <v>110</v>
      </c>
      <c r="N93" s="134" t="s">
        <v>1279</v>
      </c>
      <c r="O93" s="134" t="s">
        <v>120</v>
      </c>
      <c r="P93" s="134" t="s">
        <v>2133</v>
      </c>
      <c r="Q93" s="134">
        <v>44690</v>
      </c>
      <c r="R93" s="134" t="s">
        <v>1148</v>
      </c>
      <c r="S93" s="134"/>
      <c r="T93" s="134" t="s">
        <v>2134</v>
      </c>
      <c r="U93" s="134">
        <v>44740</v>
      </c>
      <c r="V93" s="2778">
        <v>2713</v>
      </c>
      <c r="W93" s="2779">
        <v>455570</v>
      </c>
      <c r="X93" s="2779">
        <v>120408</v>
      </c>
      <c r="Y93" s="2779">
        <v>120408</v>
      </c>
      <c r="Z93" s="134">
        <v>44735</v>
      </c>
      <c r="AA93" s="134"/>
      <c r="AB93" s="459" t="s">
        <v>2135</v>
      </c>
      <c r="AC93" s="134" t="s">
        <v>2136</v>
      </c>
      <c r="AD93" s="459" t="s">
        <v>2137</v>
      </c>
      <c r="AE93" s="134" t="s">
        <v>82</v>
      </c>
      <c r="AF93" s="134">
        <v>44841</v>
      </c>
      <c r="AG93" s="134" t="s">
        <v>807</v>
      </c>
      <c r="AH93" s="134">
        <v>44890</v>
      </c>
      <c r="AI93" s="1259">
        <f>'[1]CONTROL TIEMPOS 2022'!AA207</f>
        <v>49</v>
      </c>
      <c r="AJ93" s="134"/>
      <c r="AK93" s="134"/>
      <c r="AL93" s="134"/>
      <c r="AM93" s="1259">
        <v>275.29300000000001</v>
      </c>
      <c r="AN93" s="1259">
        <v>134.57900000000001</v>
      </c>
      <c r="AO93" s="1259">
        <v>3.3000000000000002E-2</v>
      </c>
      <c r="AP93" s="134" t="s">
        <v>2138</v>
      </c>
      <c r="AQ93" s="1259"/>
      <c r="AR93" s="134"/>
      <c r="AS93" s="134"/>
      <c r="AT93" s="134"/>
      <c r="AU93" s="134"/>
      <c r="AV93" s="1259">
        <v>1346</v>
      </c>
      <c r="AW93" s="134">
        <v>44901</v>
      </c>
      <c r="AX93" s="134" t="s">
        <v>176</v>
      </c>
      <c r="AY93" s="134" t="s">
        <v>1156</v>
      </c>
      <c r="AZ93" s="134"/>
      <c r="BA93" s="134">
        <v>44902</v>
      </c>
      <c r="BB93" s="134"/>
      <c r="BC93" s="134">
        <v>95</v>
      </c>
      <c r="BD93" s="134">
        <v>44985</v>
      </c>
      <c r="BE93" s="134"/>
      <c r="BF93" s="134"/>
      <c r="BG93" s="134"/>
      <c r="BH93" s="134"/>
      <c r="BI93" s="134"/>
      <c r="BJ93" s="134"/>
      <c r="BK93" s="134"/>
      <c r="BL93" s="1259">
        <v>220</v>
      </c>
      <c r="BM93" s="134">
        <v>45015</v>
      </c>
      <c r="BN93" s="134" t="s">
        <v>1300</v>
      </c>
      <c r="BO93" s="1259"/>
      <c r="BP93" s="134"/>
      <c r="BQ93" s="134"/>
      <c r="BR93" s="134"/>
      <c r="BS93" s="134"/>
      <c r="BT93" s="134"/>
      <c r="BU93" s="134"/>
      <c r="BV93" s="134"/>
      <c r="BW93" s="134"/>
      <c r="BX93" s="134"/>
      <c r="BY93" s="134"/>
      <c r="BZ93" s="134"/>
      <c r="CA93" s="134"/>
      <c r="CB93" s="134"/>
      <c r="CC93" s="114">
        <f>'[1]CONTROL TIEMPOS 2022'!AA208</f>
        <v>139</v>
      </c>
      <c r="CD93" s="134"/>
      <c r="CE93" s="134"/>
    </row>
    <row r="94" spans="1:83" s="107" customFormat="1" ht="45">
      <c r="A94" s="1257" t="s">
        <v>2139</v>
      </c>
      <c r="B94" s="1257" t="s">
        <v>2140</v>
      </c>
      <c r="C94" s="83" t="s">
        <v>2141</v>
      </c>
      <c r="D94" s="134" t="s">
        <v>2142</v>
      </c>
      <c r="E94" s="1257" t="s">
        <v>2143</v>
      </c>
      <c r="F94" s="114">
        <v>23275357</v>
      </c>
      <c r="G94" s="459" t="s">
        <v>2144</v>
      </c>
      <c r="H94" s="134" t="s">
        <v>108</v>
      </c>
      <c r="I94" s="1259">
        <v>3134395680</v>
      </c>
      <c r="J94" s="1259"/>
      <c r="K94" s="134" t="s">
        <v>2145</v>
      </c>
      <c r="L94" s="134" t="s">
        <v>69</v>
      </c>
      <c r="M94" s="134" t="s">
        <v>70</v>
      </c>
      <c r="N94" s="134" t="s">
        <v>2146</v>
      </c>
      <c r="O94" s="134" t="s">
        <v>2053</v>
      </c>
      <c r="P94" s="134" t="s">
        <v>2147</v>
      </c>
      <c r="Q94" s="134" t="s">
        <v>2148</v>
      </c>
      <c r="R94" s="134" t="s">
        <v>1148</v>
      </c>
      <c r="S94" s="134"/>
      <c r="T94" s="134" t="s">
        <v>2149</v>
      </c>
      <c r="U94" s="134">
        <v>44704</v>
      </c>
      <c r="V94" s="2778">
        <v>2639</v>
      </c>
      <c r="W94" s="2779">
        <v>455570</v>
      </c>
      <c r="X94" s="2779">
        <v>120408</v>
      </c>
      <c r="Y94" s="2779">
        <v>120408</v>
      </c>
      <c r="Z94" s="134"/>
      <c r="AA94" s="134"/>
      <c r="AB94" s="1259" t="s">
        <v>2150</v>
      </c>
      <c r="AC94" s="134" t="s">
        <v>2151</v>
      </c>
      <c r="AD94" s="1259"/>
      <c r="AE94" s="134" t="s">
        <v>82</v>
      </c>
      <c r="AF94" s="134">
        <v>44741</v>
      </c>
      <c r="AG94" s="134" t="s">
        <v>1169</v>
      </c>
      <c r="AH94" s="134">
        <v>44749</v>
      </c>
      <c r="AI94" s="1259">
        <f>'[1]CONTROL TIEMPOS 2022'!AE210</f>
        <v>32</v>
      </c>
      <c r="AJ94" s="134"/>
      <c r="AK94" s="134"/>
      <c r="AL94" s="134"/>
      <c r="AM94" s="1259">
        <v>102.69499999999999</v>
      </c>
      <c r="AN94" s="1259">
        <v>53.914999999999999</v>
      </c>
      <c r="AO94" s="1259">
        <v>0.2712</v>
      </c>
      <c r="AP94" s="134" t="s">
        <v>1778</v>
      </c>
      <c r="AQ94" s="459" t="s">
        <v>2152</v>
      </c>
      <c r="AR94" s="1257" t="s">
        <v>2153</v>
      </c>
      <c r="AS94" s="1257" t="s">
        <v>1425</v>
      </c>
      <c r="AT94" s="134"/>
      <c r="AU94" s="134"/>
      <c r="AV94" s="1259">
        <v>1105</v>
      </c>
      <c r="AW94" s="134">
        <v>44854</v>
      </c>
      <c r="AX94" s="134" t="s">
        <v>176</v>
      </c>
      <c r="AY94" s="134" t="s">
        <v>1156</v>
      </c>
      <c r="AZ94" s="134"/>
      <c r="BA94" s="134">
        <v>45007</v>
      </c>
      <c r="BB94" s="134"/>
      <c r="BC94" s="134"/>
      <c r="BD94" s="134"/>
      <c r="BE94" s="134"/>
      <c r="BF94" s="134"/>
      <c r="BG94" s="134"/>
      <c r="BH94" s="134"/>
      <c r="BI94" s="134"/>
      <c r="BJ94" s="134"/>
      <c r="BK94" s="134"/>
      <c r="BL94" s="1259">
        <v>3700</v>
      </c>
      <c r="BM94" s="134">
        <v>45264</v>
      </c>
      <c r="BN94" s="134" t="s">
        <v>1859</v>
      </c>
      <c r="BO94" s="1259"/>
      <c r="BP94" s="134"/>
      <c r="BQ94" s="134"/>
      <c r="BR94" s="134"/>
      <c r="BS94" s="134"/>
      <c r="BT94" s="134"/>
      <c r="BU94" s="134"/>
      <c r="BV94" s="134"/>
      <c r="BW94" s="134"/>
      <c r="BX94" s="134"/>
      <c r="BY94" s="134"/>
      <c r="BZ94" s="134"/>
      <c r="CA94" s="134"/>
      <c r="CB94" s="134"/>
      <c r="CC94" s="114">
        <f>'[1]CONTROL TIEMPOS 2022'!AE208</f>
        <v>75</v>
      </c>
      <c r="CD94" s="134"/>
      <c r="CE94" s="134"/>
    </row>
    <row r="95" spans="1:83" s="107" customFormat="1" ht="45">
      <c r="A95" s="134" t="s">
        <v>2154</v>
      </c>
      <c r="B95" s="134">
        <v>44446</v>
      </c>
      <c r="C95" s="83" t="s">
        <v>2155</v>
      </c>
      <c r="D95" s="134" t="s">
        <v>2156</v>
      </c>
      <c r="E95" s="1257" t="s">
        <v>2157</v>
      </c>
      <c r="F95" s="114">
        <v>4168366</v>
      </c>
      <c r="G95" s="459" t="s">
        <v>2158</v>
      </c>
      <c r="H95" s="134" t="s">
        <v>67</v>
      </c>
      <c r="I95" s="1259">
        <v>3134593034</v>
      </c>
      <c r="J95" s="131" t="s">
        <v>10871</v>
      </c>
      <c r="K95" s="134" t="s">
        <v>2159</v>
      </c>
      <c r="L95" s="134" t="s">
        <v>69</v>
      </c>
      <c r="M95" s="134" t="s">
        <v>90</v>
      </c>
      <c r="N95" s="134" t="s">
        <v>2160</v>
      </c>
      <c r="O95" s="134" t="s">
        <v>164</v>
      </c>
      <c r="P95" s="134" t="s">
        <v>2161</v>
      </c>
      <c r="Q95" s="134">
        <v>44455</v>
      </c>
      <c r="R95" s="134" t="s">
        <v>1762</v>
      </c>
      <c r="S95" s="134"/>
      <c r="T95" s="134" t="s">
        <v>2162</v>
      </c>
      <c r="U95" s="134">
        <v>44684</v>
      </c>
      <c r="V95" s="2778">
        <v>2028</v>
      </c>
      <c r="W95" s="2779">
        <v>4380481</v>
      </c>
      <c r="X95" s="2779">
        <v>114001</v>
      </c>
      <c r="Y95" s="2779">
        <v>114001</v>
      </c>
      <c r="Z95" s="134">
        <v>44471</v>
      </c>
      <c r="AA95" s="134"/>
      <c r="AB95" s="1259" t="s">
        <v>2163</v>
      </c>
      <c r="AC95" s="134" t="s">
        <v>2164</v>
      </c>
      <c r="AD95" s="1259" t="s">
        <v>2165</v>
      </c>
      <c r="AE95" s="134" t="s">
        <v>176</v>
      </c>
      <c r="AF95" s="134">
        <v>44712</v>
      </c>
      <c r="AG95" s="134" t="s">
        <v>1169</v>
      </c>
      <c r="AH95" s="134" t="s">
        <v>2166</v>
      </c>
      <c r="AI95" s="1259" t="s">
        <v>1153</v>
      </c>
      <c r="AJ95" s="134"/>
      <c r="AK95" s="134"/>
      <c r="AL95" s="134"/>
      <c r="AM95" s="1259">
        <v>66.751000000000005</v>
      </c>
      <c r="AN95" s="1259">
        <v>35.043999999999997</v>
      </c>
      <c r="AO95" s="1259">
        <v>7.4000000000000003E-3</v>
      </c>
      <c r="AP95" s="1257" t="s">
        <v>2167</v>
      </c>
      <c r="AQ95" s="1259" t="s">
        <v>1153</v>
      </c>
      <c r="AR95" s="1259" t="s">
        <v>1153</v>
      </c>
      <c r="AS95" s="134" t="s">
        <v>1153</v>
      </c>
      <c r="AT95" s="134" t="s">
        <v>1153</v>
      </c>
      <c r="AU95" s="134" t="s">
        <v>1153</v>
      </c>
      <c r="AV95" s="1259">
        <v>779</v>
      </c>
      <c r="AW95" s="134">
        <v>44776</v>
      </c>
      <c r="AX95" s="134" t="s">
        <v>176</v>
      </c>
      <c r="AY95" s="134" t="s">
        <v>1156</v>
      </c>
      <c r="AZ95" s="134"/>
      <c r="BA95" s="134">
        <v>45274</v>
      </c>
      <c r="BB95" s="134">
        <v>45293</v>
      </c>
      <c r="BC95" s="134" t="s">
        <v>1153</v>
      </c>
      <c r="BD95" s="134" t="s">
        <v>1153</v>
      </c>
      <c r="BE95" s="134" t="s">
        <v>1153</v>
      </c>
      <c r="BF95" s="134" t="s">
        <v>1153</v>
      </c>
      <c r="BG95" s="134" t="s">
        <v>1153</v>
      </c>
      <c r="BH95" s="134" t="s">
        <v>1153</v>
      </c>
      <c r="BI95" s="134" t="s">
        <v>1153</v>
      </c>
      <c r="BJ95" s="134" t="s">
        <v>1153</v>
      </c>
      <c r="BK95" s="134" t="s">
        <v>1153</v>
      </c>
      <c r="BL95" s="1259" t="s">
        <v>1153</v>
      </c>
      <c r="BM95" s="134" t="s">
        <v>1153</v>
      </c>
      <c r="BN95" s="134" t="s">
        <v>1153</v>
      </c>
      <c r="BO95" s="1259">
        <v>744</v>
      </c>
      <c r="BP95" s="134">
        <v>45882</v>
      </c>
      <c r="BQ95" s="134" t="s">
        <v>1986</v>
      </c>
      <c r="BR95" s="134" t="s">
        <v>10322</v>
      </c>
      <c r="BS95" s="134" t="s">
        <v>1153</v>
      </c>
      <c r="BT95" s="134" t="s">
        <v>1153</v>
      </c>
      <c r="BU95" s="134" t="s">
        <v>1153</v>
      </c>
      <c r="BV95" s="134" t="s">
        <v>1153</v>
      </c>
      <c r="BW95" s="134" t="s">
        <v>1153</v>
      </c>
      <c r="BX95" s="134" t="s">
        <v>1153</v>
      </c>
      <c r="BY95" s="134" t="s">
        <v>1153</v>
      </c>
      <c r="BZ95" s="134" t="s">
        <v>1153</v>
      </c>
      <c r="CA95" s="134" t="s">
        <v>1153</v>
      </c>
      <c r="CB95" s="134" t="s">
        <v>7793</v>
      </c>
      <c r="CC95" s="114">
        <f>'[1]CONTROL TIEMPOS 2022'!AI208</f>
        <v>68</v>
      </c>
      <c r="CD95" s="134" t="s">
        <v>1986</v>
      </c>
      <c r="CE95" s="134">
        <v>45957</v>
      </c>
    </row>
    <row r="96" spans="1:83" s="107" customFormat="1" ht="15.75">
      <c r="A96" s="1255" t="s">
        <v>2168</v>
      </c>
      <c r="B96" s="1255">
        <v>44656</v>
      </c>
      <c r="C96" s="89" t="s">
        <v>2169</v>
      </c>
      <c r="D96" s="1255" t="s">
        <v>2170</v>
      </c>
      <c r="E96" s="1258" t="s">
        <v>2171</v>
      </c>
      <c r="F96" s="136">
        <v>72327132</v>
      </c>
      <c r="G96" s="137"/>
      <c r="H96" s="1255" t="s">
        <v>719</v>
      </c>
      <c r="I96" s="1255"/>
      <c r="J96" s="1255"/>
      <c r="K96" s="1255" t="s">
        <v>2172</v>
      </c>
      <c r="L96" s="1255" t="s">
        <v>69</v>
      </c>
      <c r="M96" s="1255" t="s">
        <v>70</v>
      </c>
      <c r="N96" s="1255" t="s">
        <v>2173</v>
      </c>
      <c r="O96" s="1255" t="s">
        <v>2174</v>
      </c>
      <c r="P96" s="1255" t="s">
        <v>2175</v>
      </c>
      <c r="Q96" s="1255">
        <v>44697</v>
      </c>
      <c r="R96" s="1255" t="s">
        <v>714</v>
      </c>
      <c r="S96" s="1255"/>
      <c r="T96" s="1255" t="s">
        <v>2176</v>
      </c>
      <c r="U96" s="1255">
        <v>44699</v>
      </c>
      <c r="V96" s="901">
        <v>2727</v>
      </c>
      <c r="W96" s="2782">
        <v>455570</v>
      </c>
      <c r="X96" s="2782">
        <v>120408</v>
      </c>
      <c r="Y96" s="2782">
        <v>120408</v>
      </c>
      <c r="Z96" s="1255"/>
      <c r="AA96" s="2783"/>
      <c r="AB96" s="136">
        <v>858</v>
      </c>
      <c r="AC96" s="1255" t="s">
        <v>1248</v>
      </c>
      <c r="AD96" s="136">
        <v>23</v>
      </c>
      <c r="AE96" s="1255" t="s">
        <v>714</v>
      </c>
      <c r="AF96" s="1255" t="s">
        <v>2177</v>
      </c>
      <c r="AG96" s="1255" t="s">
        <v>1169</v>
      </c>
      <c r="AH96" s="1255">
        <v>44746</v>
      </c>
      <c r="AI96" s="322" t="s">
        <v>1153</v>
      </c>
      <c r="AJ96" s="246"/>
      <c r="AK96" s="246"/>
      <c r="AL96" s="246"/>
      <c r="AM96" s="136">
        <v>75.741</v>
      </c>
      <c r="AN96" s="136">
        <v>39.74</v>
      </c>
      <c r="AO96" s="136">
        <v>4.1000000000000002E-2</v>
      </c>
      <c r="AP96" s="1255" t="s">
        <v>2178</v>
      </c>
      <c r="AQ96" s="136"/>
      <c r="AR96" s="1255"/>
      <c r="AS96" s="2803"/>
      <c r="AT96" s="1255"/>
      <c r="AU96" s="1255"/>
      <c r="AV96" s="136">
        <v>887</v>
      </c>
      <c r="AW96" s="1255">
        <v>44803</v>
      </c>
      <c r="AX96" s="1255" t="s">
        <v>714</v>
      </c>
      <c r="AY96" s="1255" t="s">
        <v>1286</v>
      </c>
      <c r="AZ96" s="1255" t="s">
        <v>1156</v>
      </c>
      <c r="BA96" s="1255">
        <v>44809</v>
      </c>
      <c r="BB96" s="1255"/>
      <c r="BC96" s="1255"/>
      <c r="BD96" s="1255"/>
      <c r="BE96" s="1255"/>
      <c r="BF96" s="1255"/>
      <c r="BG96" s="1255"/>
      <c r="BH96" s="1255"/>
      <c r="BI96" s="1255"/>
      <c r="BJ96" s="1255"/>
      <c r="BK96" s="1255"/>
      <c r="BL96" s="136"/>
      <c r="BM96" s="1255"/>
      <c r="BN96" s="1255"/>
      <c r="BO96" s="136"/>
      <c r="BP96" s="1255"/>
      <c r="BQ96" s="1255"/>
      <c r="BR96" s="1255"/>
      <c r="BS96" s="1255"/>
      <c r="BT96" s="1255"/>
      <c r="BU96" s="1255"/>
      <c r="BV96" s="1255"/>
      <c r="BW96" s="1255"/>
      <c r="BX96" s="1255"/>
      <c r="BY96" s="1255"/>
      <c r="BZ96" s="1255"/>
      <c r="CA96" s="1255"/>
      <c r="CB96" s="1255"/>
      <c r="CC96" s="1254">
        <f>'[1]CONTROL TIEMPOS 2022'!AM208</f>
        <v>90</v>
      </c>
      <c r="CD96" s="246"/>
      <c r="CE96" s="246"/>
    </row>
    <row r="97" spans="1:83" s="107" customFormat="1">
      <c r="A97" s="134" t="s">
        <v>2179</v>
      </c>
      <c r="B97" s="134">
        <v>44698</v>
      </c>
      <c r="C97" s="78" t="s">
        <v>2180</v>
      </c>
      <c r="D97" s="1257" t="s">
        <v>2181</v>
      </c>
      <c r="E97" s="114" t="s">
        <v>2182</v>
      </c>
      <c r="F97" s="459">
        <v>74339007</v>
      </c>
      <c r="G97" s="134" t="s">
        <v>6865</v>
      </c>
      <c r="H97" s="1259" t="s">
        <v>474</v>
      </c>
      <c r="I97" s="131">
        <v>3115083003</v>
      </c>
      <c r="J97" s="134" t="s">
        <v>6866</v>
      </c>
      <c r="K97" s="134" t="s">
        <v>2183</v>
      </c>
      <c r="L97" s="134" t="s">
        <v>69</v>
      </c>
      <c r="M97" s="134" t="s">
        <v>70</v>
      </c>
      <c r="N97" s="134" t="s">
        <v>1255</v>
      </c>
      <c r="O97" s="134" t="s">
        <v>2174</v>
      </c>
      <c r="P97" s="134" t="s">
        <v>2184</v>
      </c>
      <c r="Q97" s="134">
        <v>44713</v>
      </c>
      <c r="R97" s="134" t="s">
        <v>714</v>
      </c>
      <c r="S97" s="134" t="s">
        <v>720</v>
      </c>
      <c r="T97" s="134" t="s">
        <v>2185</v>
      </c>
      <c r="U97" s="2778">
        <v>44733</v>
      </c>
      <c r="V97" s="2804">
        <v>2748</v>
      </c>
      <c r="W97" s="2779">
        <v>120408</v>
      </c>
      <c r="X97" s="2779">
        <v>120408</v>
      </c>
      <c r="Y97" s="2779">
        <v>120408</v>
      </c>
      <c r="Z97" s="134">
        <v>44726</v>
      </c>
      <c r="AA97" s="134"/>
      <c r="AB97" s="134" t="s">
        <v>2186</v>
      </c>
      <c r="AC97" s="1259" t="s">
        <v>2187</v>
      </c>
      <c r="AD97" s="134">
        <v>108</v>
      </c>
      <c r="AE97" s="134" t="s">
        <v>2188</v>
      </c>
      <c r="AF97" s="134" t="s">
        <v>2189</v>
      </c>
      <c r="AG97" s="134" t="s">
        <v>2190</v>
      </c>
      <c r="AH97" s="1259">
        <v>45043</v>
      </c>
      <c r="AI97" s="134">
        <f>'[1]CONTROL TIEMPOS 2022'!C234</f>
        <v>39</v>
      </c>
      <c r="AJ97" s="134" t="s">
        <v>720</v>
      </c>
      <c r="AK97" s="134" t="s">
        <v>720</v>
      </c>
      <c r="AL97" s="134" t="s">
        <v>720</v>
      </c>
      <c r="AM97" s="2793">
        <v>9.1140000000000008</v>
      </c>
      <c r="AN97" s="1259">
        <v>4.4660000000000002</v>
      </c>
      <c r="AO97" s="134" t="s">
        <v>2191</v>
      </c>
      <c r="AP97" s="134" t="s">
        <v>720</v>
      </c>
      <c r="AQ97" s="1259">
        <v>3349</v>
      </c>
      <c r="AR97" s="134">
        <v>44925</v>
      </c>
      <c r="AS97" s="134" t="s">
        <v>82</v>
      </c>
      <c r="AT97" s="134"/>
      <c r="AU97" s="1259"/>
      <c r="AV97" s="1259">
        <v>705</v>
      </c>
      <c r="AW97" s="134">
        <v>45152</v>
      </c>
      <c r="AX97" s="134" t="s">
        <v>1257</v>
      </c>
      <c r="AY97" s="134" t="s">
        <v>1156</v>
      </c>
      <c r="AZ97" s="134" t="s">
        <v>1153</v>
      </c>
      <c r="BA97" s="134">
        <v>45153</v>
      </c>
      <c r="BB97" s="134">
        <v>45159</v>
      </c>
      <c r="BC97" s="134" t="s">
        <v>1153</v>
      </c>
      <c r="BD97" s="134" t="s">
        <v>1153</v>
      </c>
      <c r="BE97" s="1259">
        <v>205</v>
      </c>
      <c r="BF97" s="134">
        <v>45758</v>
      </c>
      <c r="BG97" s="134" t="s">
        <v>1986</v>
      </c>
      <c r="BH97" s="134" t="s">
        <v>2397</v>
      </c>
      <c r="BI97" s="134">
        <v>45762</v>
      </c>
      <c r="BJ97" s="134" t="s">
        <v>7604</v>
      </c>
      <c r="BK97" s="1259">
        <v>45462</v>
      </c>
      <c r="BL97" s="134">
        <v>3798</v>
      </c>
      <c r="BM97" s="134">
        <v>45273</v>
      </c>
      <c r="BN97" s="1259" t="s">
        <v>1153</v>
      </c>
      <c r="BO97" s="134">
        <v>792</v>
      </c>
      <c r="BP97" s="134">
        <v>45582</v>
      </c>
      <c r="BQ97" s="134" t="s">
        <v>1986</v>
      </c>
      <c r="BR97" s="134" t="s">
        <v>1206</v>
      </c>
      <c r="BS97" s="134" t="s">
        <v>1153</v>
      </c>
      <c r="BT97" s="134" t="s">
        <v>1153</v>
      </c>
      <c r="BU97" s="134" t="s">
        <v>1153</v>
      </c>
      <c r="BV97" s="134" t="s">
        <v>1153</v>
      </c>
      <c r="BW97" s="134" t="s">
        <v>1153</v>
      </c>
      <c r="BX97" s="134" t="s">
        <v>1153</v>
      </c>
      <c r="BY97" s="134" t="s">
        <v>1153</v>
      </c>
      <c r="BZ97" s="134" t="s">
        <v>1153</v>
      </c>
      <c r="CA97" s="134" t="s">
        <v>1153</v>
      </c>
      <c r="CB97" s="114" t="s">
        <v>9099</v>
      </c>
      <c r="CC97" s="1259">
        <f>'[1]CONTROL TIEMPOS 2022'!C232</f>
        <v>140</v>
      </c>
      <c r="CD97" s="134" t="s">
        <v>1986</v>
      </c>
      <c r="CE97" s="107">
        <v>45778</v>
      </c>
    </row>
    <row r="98" spans="1:83" s="107" customFormat="1" ht="30">
      <c r="A98" s="134" t="s">
        <v>2192</v>
      </c>
      <c r="B98" s="134">
        <v>44678</v>
      </c>
      <c r="C98" s="85" t="s">
        <v>2193</v>
      </c>
      <c r="D98" s="134" t="s">
        <v>2194</v>
      </c>
      <c r="E98" s="1257" t="s">
        <v>2195</v>
      </c>
      <c r="F98" s="114">
        <v>4290427</v>
      </c>
      <c r="G98" s="459" t="s">
        <v>2196</v>
      </c>
      <c r="H98" s="134" t="s">
        <v>1815</v>
      </c>
      <c r="I98" s="1259">
        <v>3124415111</v>
      </c>
      <c r="J98" s="131" t="s">
        <v>2197</v>
      </c>
      <c r="K98" s="134" t="s">
        <v>323</v>
      </c>
      <c r="L98" s="134" t="s">
        <v>69</v>
      </c>
      <c r="M98" s="134" t="s">
        <v>70</v>
      </c>
      <c r="N98" s="134" t="s">
        <v>557</v>
      </c>
      <c r="O98" s="134" t="s">
        <v>894</v>
      </c>
      <c r="P98" s="134" t="s">
        <v>2095</v>
      </c>
      <c r="Q98" s="134">
        <v>44712</v>
      </c>
      <c r="R98" s="134" t="s">
        <v>82</v>
      </c>
      <c r="S98" s="134"/>
      <c r="T98" s="134" t="s">
        <v>1256</v>
      </c>
      <c r="U98" s="134" t="s">
        <v>1256</v>
      </c>
      <c r="V98" s="2778">
        <v>2586</v>
      </c>
      <c r="W98" s="2779">
        <v>455570</v>
      </c>
      <c r="X98" s="2779">
        <v>120408</v>
      </c>
      <c r="Y98" s="2779">
        <v>120408</v>
      </c>
      <c r="Z98" s="134">
        <v>44677</v>
      </c>
      <c r="AA98" s="134"/>
      <c r="AB98" s="134">
        <v>841</v>
      </c>
      <c r="AC98" s="134" t="s">
        <v>2198</v>
      </c>
      <c r="AD98" s="1259" t="s">
        <v>2199</v>
      </c>
      <c r="AE98" s="134" t="s">
        <v>82</v>
      </c>
      <c r="AF98" s="134">
        <v>44728</v>
      </c>
      <c r="AG98" s="134" t="s">
        <v>1169</v>
      </c>
      <c r="AH98" s="134">
        <v>44746</v>
      </c>
      <c r="AI98" s="1259" t="s">
        <v>1153</v>
      </c>
      <c r="AJ98" s="134"/>
      <c r="AK98" s="134"/>
      <c r="AL98" s="134"/>
      <c r="AM98" s="2793">
        <v>1.5152000000000001</v>
      </c>
      <c r="AN98" s="2793">
        <v>0.1061</v>
      </c>
      <c r="AO98" s="1259">
        <v>1.6E-2</v>
      </c>
      <c r="AP98" s="134" t="s">
        <v>2200</v>
      </c>
      <c r="AQ98" s="1259"/>
      <c r="AR98" s="134"/>
      <c r="AS98" s="134"/>
      <c r="AT98" s="134"/>
      <c r="AU98" s="134"/>
      <c r="AV98" s="1259">
        <v>840</v>
      </c>
      <c r="AW98" s="134" t="s">
        <v>2201</v>
      </c>
      <c r="AX98" s="134" t="s">
        <v>176</v>
      </c>
      <c r="AY98" s="134" t="s">
        <v>1156</v>
      </c>
      <c r="AZ98" s="134"/>
      <c r="BA98" s="134">
        <v>44797</v>
      </c>
      <c r="BB98" s="134"/>
      <c r="BC98" s="134"/>
      <c r="BD98" s="134"/>
      <c r="BE98" s="134"/>
      <c r="BF98" s="134"/>
      <c r="BG98" s="134"/>
      <c r="BH98" s="134"/>
      <c r="BI98" s="134"/>
      <c r="BJ98" s="134"/>
      <c r="BK98" s="134"/>
      <c r="BL98" s="1259">
        <v>3698</v>
      </c>
      <c r="BM98" s="134">
        <v>45264</v>
      </c>
      <c r="BN98" s="134" t="s">
        <v>1859</v>
      </c>
      <c r="BO98" s="1259"/>
      <c r="BP98" s="134"/>
      <c r="BQ98" s="134"/>
      <c r="BR98" s="134"/>
      <c r="BS98" s="134"/>
      <c r="BT98" s="134"/>
      <c r="BU98" s="134"/>
      <c r="BV98" s="134"/>
      <c r="BW98" s="134"/>
      <c r="BX98" s="134"/>
      <c r="BY98" s="134"/>
      <c r="BZ98" s="134"/>
      <c r="CA98" s="134"/>
      <c r="CB98" s="134"/>
      <c r="CC98" s="114">
        <f>'[1]CONTROL TIEMPOS 2022'!G232</f>
        <v>77</v>
      </c>
      <c r="CD98" s="134"/>
      <c r="CE98" s="134"/>
    </row>
    <row r="99" spans="1:83" s="1256" customFormat="1" ht="15.75">
      <c r="A99" s="1255" t="s">
        <v>2202</v>
      </c>
      <c r="B99" s="1255">
        <v>44699</v>
      </c>
      <c r="C99" s="90" t="s">
        <v>2203</v>
      </c>
      <c r="D99" s="1258" t="s">
        <v>2204</v>
      </c>
      <c r="E99" s="136" t="s">
        <v>2205</v>
      </c>
      <c r="F99" s="137">
        <v>9320152</v>
      </c>
      <c r="G99" s="1255" t="s">
        <v>11921</v>
      </c>
      <c r="H99" s="1255" t="s">
        <v>343</v>
      </c>
      <c r="I99" s="1255" t="s">
        <v>11922</v>
      </c>
      <c r="J99" s="1255" t="s">
        <v>1153</v>
      </c>
      <c r="K99" s="1255" t="s">
        <v>2206</v>
      </c>
      <c r="L99" s="1255" t="s">
        <v>69</v>
      </c>
      <c r="M99" s="1255" t="s">
        <v>70</v>
      </c>
      <c r="N99" s="1255" t="s">
        <v>2207</v>
      </c>
      <c r="O99" s="1255" t="s">
        <v>120</v>
      </c>
      <c r="P99" s="1255" t="s">
        <v>2208</v>
      </c>
      <c r="Q99" s="1255">
        <v>44734</v>
      </c>
      <c r="R99" s="1255" t="s">
        <v>82</v>
      </c>
      <c r="S99" s="1255"/>
      <c r="T99" s="1255" t="s">
        <v>1256</v>
      </c>
      <c r="U99" s="901" t="s">
        <v>1256</v>
      </c>
      <c r="V99" s="2782">
        <v>2466</v>
      </c>
      <c r="W99" s="2782">
        <v>455570</v>
      </c>
      <c r="X99" s="2782">
        <v>120408</v>
      </c>
      <c r="Y99" s="1255">
        <v>120408</v>
      </c>
      <c r="Z99" s="1255">
        <v>44634</v>
      </c>
      <c r="AA99" s="136"/>
      <c r="AB99" s="1255" t="s">
        <v>2209</v>
      </c>
      <c r="AC99" s="136" t="s">
        <v>2210</v>
      </c>
      <c r="AD99" s="1255">
        <v>19</v>
      </c>
      <c r="AE99" s="1255" t="s">
        <v>82</v>
      </c>
      <c r="AF99" s="1255">
        <v>44806</v>
      </c>
      <c r="AG99" s="1255" t="s">
        <v>807</v>
      </c>
      <c r="AH99" s="136"/>
      <c r="AI99" s="1255">
        <f>'[1]CONTROL TIEMPOS 2022'!K231</f>
        <v>21</v>
      </c>
      <c r="AJ99" s="1255"/>
      <c r="AK99" s="1255">
        <f ca="1">TODAY()-AJ99</f>
        <v>46288</v>
      </c>
      <c r="AL99" s="136" t="str">
        <f ca="1">IF(AK99=0,"Vence Hoy",IF(AK99&lt;0,"Faltan días",IF(AK99&gt;0,"Vencido")))</f>
        <v>Vencido</v>
      </c>
      <c r="AM99" s="136"/>
      <c r="AN99" s="136"/>
      <c r="AO99" s="1255"/>
      <c r="AP99" s="136"/>
      <c r="AQ99" s="136">
        <v>2596</v>
      </c>
      <c r="AR99" s="2803">
        <v>44883</v>
      </c>
      <c r="AS99" s="1255" t="s">
        <v>82</v>
      </c>
      <c r="AT99" s="1255"/>
      <c r="AU99" s="136"/>
      <c r="AV99" s="2805" t="s">
        <v>5293</v>
      </c>
      <c r="AW99" s="1255">
        <v>46106</v>
      </c>
      <c r="AX99" s="1255" t="s">
        <v>1986</v>
      </c>
      <c r="AY99" s="1255"/>
      <c r="AZ99" s="1255" t="s">
        <v>1156</v>
      </c>
      <c r="BA99" s="1255">
        <v>46118</v>
      </c>
      <c r="BB99" s="1255">
        <v>46132</v>
      </c>
      <c r="BC99" s="1255"/>
      <c r="BD99" s="1255"/>
      <c r="BE99" s="1255"/>
      <c r="BF99" s="1255"/>
      <c r="BG99" s="1255"/>
      <c r="BH99" s="1255"/>
      <c r="BI99" s="1255"/>
      <c r="BJ99" s="1255"/>
      <c r="BK99" s="136"/>
      <c r="BL99" s="1255"/>
      <c r="BM99" s="1255"/>
      <c r="BN99" s="136"/>
      <c r="BO99" s="1255"/>
      <c r="BP99" s="1255"/>
      <c r="BQ99" s="1255"/>
      <c r="BR99" s="1255"/>
      <c r="BS99" s="1255"/>
      <c r="BT99" s="1255"/>
      <c r="BU99" s="1255"/>
      <c r="BV99" s="1255"/>
      <c r="BW99" s="1255"/>
      <c r="BX99" s="1255"/>
      <c r="BY99" s="1255"/>
      <c r="BZ99" s="1255"/>
      <c r="CA99" s="1255"/>
      <c r="CB99" s="1254" t="s">
        <v>12071</v>
      </c>
      <c r="CC99" s="1255">
        <v>46134</v>
      </c>
      <c r="CD99" s="1255" t="s">
        <v>9953</v>
      </c>
      <c r="CE99" s="1255">
        <v>46120</v>
      </c>
    </row>
    <row r="100" spans="1:83" s="107" customFormat="1" ht="45">
      <c r="A100" s="134" t="s">
        <v>2211</v>
      </c>
      <c r="B100" s="134">
        <v>44704</v>
      </c>
      <c r="C100" s="83" t="s">
        <v>2212</v>
      </c>
      <c r="D100" s="134" t="s">
        <v>2213</v>
      </c>
      <c r="E100" s="1257" t="s">
        <v>2214</v>
      </c>
      <c r="F100" s="114">
        <v>4292541</v>
      </c>
      <c r="G100" s="459" t="s">
        <v>2215</v>
      </c>
      <c r="H100" s="134" t="s">
        <v>108</v>
      </c>
      <c r="I100" s="1259">
        <v>3142394379</v>
      </c>
      <c r="J100" s="1259"/>
      <c r="K100" s="134" t="s">
        <v>765</v>
      </c>
      <c r="L100" s="134" t="s">
        <v>69</v>
      </c>
      <c r="M100" s="134" t="s">
        <v>70</v>
      </c>
      <c r="N100" s="134" t="s">
        <v>765</v>
      </c>
      <c r="O100" s="134" t="s">
        <v>120</v>
      </c>
      <c r="P100" s="134" t="s">
        <v>2216</v>
      </c>
      <c r="Q100" s="134">
        <v>44712</v>
      </c>
      <c r="R100" s="134" t="s">
        <v>82</v>
      </c>
      <c r="S100" s="134"/>
      <c r="T100" s="134" t="s">
        <v>1256</v>
      </c>
      <c r="U100" s="134" t="s">
        <v>1256</v>
      </c>
      <c r="V100" s="2778">
        <v>2695</v>
      </c>
      <c r="W100" s="2779">
        <v>455570</v>
      </c>
      <c r="X100" s="2779">
        <v>120408</v>
      </c>
      <c r="Y100" s="2779">
        <v>120408</v>
      </c>
      <c r="Z100" s="134">
        <v>44704</v>
      </c>
      <c r="AA100" s="134"/>
      <c r="AB100" s="1259">
        <v>839</v>
      </c>
      <c r="AC100" s="134" t="s">
        <v>2198</v>
      </c>
      <c r="AD100" s="1259" t="s">
        <v>2217</v>
      </c>
      <c r="AE100" s="134" t="s">
        <v>82</v>
      </c>
      <c r="AF100" s="134">
        <v>44728</v>
      </c>
      <c r="AG100" s="134" t="s">
        <v>879</v>
      </c>
      <c r="AH100" s="2850">
        <v>44749</v>
      </c>
      <c r="AI100" s="1259" t="s">
        <v>1153</v>
      </c>
      <c r="AJ100" s="2850"/>
      <c r="AK100" s="2850"/>
      <c r="AL100" s="2850"/>
      <c r="AM100" s="1259">
        <v>834.86</v>
      </c>
      <c r="AN100" s="1259">
        <v>289.54000000000002</v>
      </c>
      <c r="AO100" s="459" t="s">
        <v>2218</v>
      </c>
      <c r="AP100" s="1259"/>
      <c r="AQ100" s="1259"/>
      <c r="AR100" s="134"/>
      <c r="AS100" s="134"/>
      <c r="AT100" s="134"/>
      <c r="AU100" s="134"/>
      <c r="AV100" s="1259">
        <v>766</v>
      </c>
      <c r="AW100" s="134">
        <v>44774</v>
      </c>
      <c r="AX100" s="134" t="s">
        <v>176</v>
      </c>
      <c r="AY100" s="134" t="s">
        <v>1156</v>
      </c>
      <c r="AZ100" s="134"/>
      <c r="BA100" s="134">
        <v>45397</v>
      </c>
      <c r="BB100" s="134"/>
      <c r="BC100" s="134"/>
      <c r="BD100" s="134"/>
      <c r="BE100" s="134"/>
      <c r="BF100" s="134"/>
      <c r="BG100" s="134"/>
      <c r="BH100" s="134"/>
      <c r="BI100" s="134"/>
      <c r="BJ100" s="134"/>
      <c r="BK100" s="134"/>
      <c r="BL100" s="1259"/>
      <c r="BM100" s="134"/>
      <c r="BN100" s="134"/>
      <c r="BO100" s="1259"/>
      <c r="BP100" s="134"/>
      <c r="BQ100" s="134"/>
      <c r="BR100" s="134"/>
      <c r="BS100" s="134"/>
      <c r="BT100" s="134"/>
      <c r="BU100" s="134"/>
      <c r="BV100" s="134"/>
      <c r="BW100" s="134"/>
      <c r="BX100" s="134"/>
      <c r="BY100" s="134"/>
      <c r="BZ100" s="134"/>
      <c r="CA100" s="134"/>
      <c r="CB100" s="134" t="s">
        <v>9979</v>
      </c>
      <c r="CC100" s="114">
        <f>'[1]CONTROL TIEMPOS 2022'!O232</f>
        <v>46</v>
      </c>
      <c r="CD100" s="134" t="s">
        <v>9980</v>
      </c>
      <c r="CE100" s="134">
        <v>45880</v>
      </c>
    </row>
    <row r="101" spans="1:83" s="1256" customFormat="1" ht="15.75">
      <c r="A101" s="1255" t="s">
        <v>2219</v>
      </c>
      <c r="B101" s="1255">
        <v>44694</v>
      </c>
      <c r="C101" s="90" t="s">
        <v>2220</v>
      </c>
      <c r="D101" s="1258" t="s">
        <v>2221</v>
      </c>
      <c r="E101" s="136" t="s">
        <v>2222</v>
      </c>
      <c r="F101" s="137">
        <v>74392616</v>
      </c>
      <c r="G101" s="1255" t="s">
        <v>11709</v>
      </c>
      <c r="H101" s="1255" t="s">
        <v>375</v>
      </c>
      <c r="I101" s="1255">
        <v>3107154402</v>
      </c>
      <c r="J101" s="1255" t="s">
        <v>720</v>
      </c>
      <c r="K101" s="1255" t="s">
        <v>2223</v>
      </c>
      <c r="L101" s="1255" t="s">
        <v>69</v>
      </c>
      <c r="M101" s="1255" t="s">
        <v>70</v>
      </c>
      <c r="N101" s="1255" t="s">
        <v>100</v>
      </c>
      <c r="O101" s="1255" t="s">
        <v>1282</v>
      </c>
      <c r="P101" s="1255" t="s">
        <v>2224</v>
      </c>
      <c r="Q101" s="1255">
        <v>44694</v>
      </c>
      <c r="R101" s="1255" t="s">
        <v>1270</v>
      </c>
      <c r="S101" s="1255"/>
      <c r="T101" s="1255"/>
      <c r="U101" s="901"/>
      <c r="V101" s="2782"/>
      <c r="W101" s="2782"/>
      <c r="X101" s="2782"/>
      <c r="Y101" s="1255"/>
      <c r="Z101" s="1255"/>
      <c r="AA101" s="136"/>
      <c r="AB101" s="1255"/>
      <c r="AC101" s="136"/>
      <c r="AD101" s="1255"/>
      <c r="AE101" s="1255"/>
      <c r="AF101" s="1255"/>
      <c r="AG101" s="1255"/>
      <c r="AH101" s="136"/>
      <c r="AI101" s="1255">
        <f>'[1]CONTROL TIEMPOS 2022'!S234</f>
        <v>0</v>
      </c>
      <c r="AJ101" s="1255"/>
      <c r="AK101" s="1255"/>
      <c r="AL101" s="136"/>
      <c r="AM101" s="136"/>
      <c r="AN101" s="136"/>
      <c r="AO101" s="1255"/>
      <c r="AP101" s="136"/>
      <c r="AQ101" s="1255"/>
      <c r="AR101" s="1255"/>
      <c r="AS101" s="1255"/>
      <c r="AT101" s="1255"/>
      <c r="AU101" s="136"/>
      <c r="AV101" s="1255" t="s">
        <v>2225</v>
      </c>
      <c r="AW101" s="1255">
        <v>45208</v>
      </c>
      <c r="AX101" s="1258" t="s">
        <v>1300</v>
      </c>
      <c r="AY101" s="1255"/>
      <c r="AZ101" s="1255" t="s">
        <v>1860</v>
      </c>
      <c r="BA101" s="1255" t="s">
        <v>11710</v>
      </c>
      <c r="BB101" s="1255"/>
      <c r="BC101" s="1255"/>
      <c r="BD101" s="1255"/>
      <c r="BE101" s="1255"/>
      <c r="BF101" s="1255"/>
      <c r="BG101" s="1255"/>
      <c r="BH101" s="1255"/>
      <c r="BI101" s="1255"/>
      <c r="BJ101" s="1255"/>
      <c r="BK101" s="136"/>
      <c r="BL101" s="1255"/>
      <c r="BM101" s="1255"/>
      <c r="BN101" s="136"/>
      <c r="BO101" s="1255"/>
      <c r="BP101" s="1255"/>
      <c r="BQ101" s="1255"/>
      <c r="BR101" s="1255"/>
      <c r="BS101" s="1255"/>
      <c r="BT101" s="1255"/>
      <c r="BU101" s="1255"/>
      <c r="BV101" s="1255"/>
      <c r="BW101" s="1255"/>
      <c r="BX101" s="1255"/>
      <c r="BY101" s="2806"/>
      <c r="BZ101" s="1255"/>
      <c r="CA101" s="1255"/>
      <c r="CB101" s="1254" t="s">
        <v>7885</v>
      </c>
      <c r="CC101" s="1255">
        <f>'[1]CONTROL TIEMPOS 2022'!S232</f>
        <v>344</v>
      </c>
      <c r="CD101" s="1255" t="s">
        <v>1986</v>
      </c>
      <c r="CE101" s="1255">
        <v>46077</v>
      </c>
    </row>
    <row r="102" spans="1:83" s="107" customFormat="1" ht="30">
      <c r="A102" s="134" t="s">
        <v>2226</v>
      </c>
      <c r="B102" s="134">
        <v>44701</v>
      </c>
      <c r="C102" s="104" t="s">
        <v>2227</v>
      </c>
      <c r="D102" s="134" t="s">
        <v>2228</v>
      </c>
      <c r="E102" s="1257" t="s">
        <v>2229</v>
      </c>
      <c r="F102" s="1261">
        <v>1187590</v>
      </c>
      <c r="G102" s="1268"/>
      <c r="H102" s="251" t="s">
        <v>1265</v>
      </c>
      <c r="I102" s="251"/>
      <c r="J102" s="251"/>
      <c r="K102" s="251" t="s">
        <v>2230</v>
      </c>
      <c r="L102" s="251" t="s">
        <v>69</v>
      </c>
      <c r="M102" s="251" t="s">
        <v>70</v>
      </c>
      <c r="N102" s="251" t="s">
        <v>2231</v>
      </c>
      <c r="O102" s="251" t="s">
        <v>1308</v>
      </c>
      <c r="P102" s="251" t="s">
        <v>2232</v>
      </c>
      <c r="Q102" s="251">
        <v>44715</v>
      </c>
      <c r="R102" s="251" t="s">
        <v>1270</v>
      </c>
      <c r="S102" s="2788"/>
      <c r="T102" s="251"/>
      <c r="U102" s="251"/>
      <c r="V102" s="2786"/>
      <c r="W102" s="2787"/>
      <c r="X102" s="2787"/>
      <c r="Y102" s="2787"/>
      <c r="Z102" s="251"/>
      <c r="AA102" s="2788"/>
      <c r="AB102" s="1268" t="s">
        <v>2233</v>
      </c>
      <c r="AC102" s="1260" t="s">
        <v>2234</v>
      </c>
      <c r="AD102" s="1261"/>
      <c r="AE102" s="1260" t="s">
        <v>2235</v>
      </c>
      <c r="AF102" s="251">
        <v>44848</v>
      </c>
      <c r="AG102" s="251" t="s">
        <v>879</v>
      </c>
      <c r="AH102" s="251">
        <v>44908</v>
      </c>
      <c r="AI102" s="2789">
        <f>'[1]CONTROL TIEMPOS 2022'!W234</f>
        <v>55</v>
      </c>
      <c r="AJ102" s="2788"/>
      <c r="AK102" s="2788"/>
      <c r="AL102" s="2788"/>
      <c r="AM102" s="1261">
        <v>561.54999999999995</v>
      </c>
      <c r="AN102" s="1261">
        <v>78.62</v>
      </c>
      <c r="AO102" s="1268" t="s">
        <v>2236</v>
      </c>
      <c r="AP102" s="251"/>
      <c r="AQ102" s="1261">
        <v>2853</v>
      </c>
      <c r="AR102" s="251">
        <v>45208</v>
      </c>
      <c r="AS102" s="251" t="s">
        <v>1300</v>
      </c>
      <c r="AT102" s="251"/>
      <c r="AU102" s="251"/>
      <c r="AV102" s="1259">
        <v>1501</v>
      </c>
      <c r="AW102" s="134">
        <v>44923</v>
      </c>
      <c r="AX102" s="1257"/>
      <c r="AY102" s="134" t="s">
        <v>1156</v>
      </c>
      <c r="AZ102" s="134"/>
      <c r="BA102" s="134">
        <v>45049</v>
      </c>
      <c r="BB102" s="134"/>
      <c r="BC102" s="134"/>
      <c r="BD102" s="134"/>
      <c r="BE102" s="134"/>
      <c r="BF102" s="134"/>
      <c r="BG102" s="134"/>
      <c r="BH102" s="134"/>
      <c r="BI102" s="134"/>
      <c r="BJ102" s="134"/>
      <c r="BK102" s="134"/>
      <c r="BL102" s="1259"/>
      <c r="BM102" s="134"/>
      <c r="BN102" s="134"/>
      <c r="BO102" s="1259"/>
      <c r="BP102" s="134"/>
      <c r="BQ102" s="134"/>
      <c r="BR102" s="134"/>
      <c r="BS102" s="134"/>
      <c r="BT102" s="134"/>
      <c r="BU102" s="134"/>
      <c r="BV102" s="134"/>
      <c r="BW102" s="134"/>
      <c r="BX102" s="134"/>
      <c r="BY102" s="134"/>
      <c r="BZ102" s="2807"/>
      <c r="CA102" s="134"/>
      <c r="CB102" s="134"/>
      <c r="CC102" s="114">
        <f>'[1]CONTROL TIEMPOS 2022'!W232</f>
        <v>55</v>
      </c>
      <c r="CD102" s="134"/>
      <c r="CE102" s="134"/>
    </row>
    <row r="103" spans="1:83" s="107" customFormat="1" ht="60">
      <c r="A103" s="1257" t="s">
        <v>2237</v>
      </c>
      <c r="B103" s="1257" t="s">
        <v>2238</v>
      </c>
      <c r="C103" s="83" t="s">
        <v>2239</v>
      </c>
      <c r="D103" s="134" t="s">
        <v>2240</v>
      </c>
      <c r="E103" s="1257" t="s">
        <v>2241</v>
      </c>
      <c r="F103" s="114">
        <v>6746718</v>
      </c>
      <c r="G103" s="459" t="s">
        <v>2242</v>
      </c>
      <c r="H103" s="134" t="s">
        <v>108</v>
      </c>
      <c r="I103" s="1259">
        <v>3204805859</v>
      </c>
      <c r="J103" s="1259"/>
      <c r="K103" s="134" t="s">
        <v>765</v>
      </c>
      <c r="L103" s="134" t="s">
        <v>69</v>
      </c>
      <c r="M103" s="134" t="s">
        <v>70</v>
      </c>
      <c r="N103" s="134" t="s">
        <v>2243</v>
      </c>
      <c r="O103" s="134" t="s">
        <v>1876</v>
      </c>
      <c r="P103" s="1257" t="s">
        <v>2244</v>
      </c>
      <c r="Q103" s="1257" t="s">
        <v>2245</v>
      </c>
      <c r="R103" s="134" t="s">
        <v>714</v>
      </c>
      <c r="S103" s="134"/>
      <c r="T103" s="134"/>
      <c r="U103" s="134"/>
      <c r="V103" s="2778">
        <v>2892</v>
      </c>
      <c r="W103" s="2779">
        <v>999254</v>
      </c>
      <c r="X103" s="2779">
        <v>120408</v>
      </c>
      <c r="Y103" s="2779">
        <v>120408</v>
      </c>
      <c r="Z103" s="134">
        <v>44802</v>
      </c>
      <c r="AA103" s="134"/>
      <c r="AB103" s="1259" t="s">
        <v>2246</v>
      </c>
      <c r="AC103" s="134">
        <v>44816</v>
      </c>
      <c r="AD103" s="1259">
        <v>77</v>
      </c>
      <c r="AE103" s="134" t="s">
        <v>714</v>
      </c>
      <c r="AF103" s="134">
        <v>44837</v>
      </c>
      <c r="AG103" s="134" t="s">
        <v>1169</v>
      </c>
      <c r="AH103" s="134">
        <v>44922</v>
      </c>
      <c r="AI103" s="1259">
        <f>'[1]CONTROL TIEMPOS 2022'!AA231</f>
        <v>39</v>
      </c>
      <c r="AJ103" s="134"/>
      <c r="AK103" s="134"/>
      <c r="AL103" s="134"/>
      <c r="AM103" s="1259">
        <v>395.41899999999998</v>
      </c>
      <c r="AN103" s="1259">
        <v>207.595</v>
      </c>
      <c r="AO103" s="1259">
        <v>4.68</v>
      </c>
      <c r="AP103" s="1257" t="s">
        <v>2247</v>
      </c>
      <c r="AQ103" s="1259"/>
      <c r="AR103" s="134"/>
      <c r="AS103" s="134"/>
      <c r="AT103" s="134"/>
      <c r="AU103" s="134"/>
      <c r="AV103" s="1259">
        <v>1547</v>
      </c>
      <c r="AW103" s="134">
        <v>44923</v>
      </c>
      <c r="AX103" s="134" t="s">
        <v>82</v>
      </c>
      <c r="AY103" s="134" t="s">
        <v>1156</v>
      </c>
      <c r="AZ103" s="134"/>
      <c r="BA103" s="134">
        <v>45279</v>
      </c>
      <c r="BB103" s="134"/>
      <c r="BC103" s="134"/>
      <c r="BD103" s="134"/>
      <c r="BE103" s="134"/>
      <c r="BF103" s="134"/>
      <c r="BG103" s="134"/>
      <c r="BH103" s="134"/>
      <c r="BI103" s="134"/>
      <c r="BJ103" s="134"/>
      <c r="BK103" s="134"/>
      <c r="BL103" s="1259"/>
      <c r="BM103" s="134"/>
      <c r="BN103" s="134"/>
      <c r="BO103" s="1259"/>
      <c r="BP103" s="134"/>
      <c r="BQ103" s="134"/>
      <c r="BR103" s="134"/>
      <c r="BS103" s="134"/>
      <c r="BT103" s="134"/>
      <c r="BU103" s="134"/>
      <c r="BV103" s="134"/>
      <c r="BW103" s="134"/>
      <c r="BX103" s="134"/>
      <c r="BY103" s="134"/>
      <c r="BZ103" s="134"/>
      <c r="CA103" s="134"/>
      <c r="CB103" s="134"/>
      <c r="CC103" s="114">
        <f>'[1]CONTROL TIEMPOS 2022'!AA232</f>
        <v>112</v>
      </c>
      <c r="CD103" s="134"/>
      <c r="CE103" s="134"/>
    </row>
    <row r="104" spans="1:83" s="107" customFormat="1" ht="60">
      <c r="A104" s="134" t="s">
        <v>2248</v>
      </c>
      <c r="B104" s="134">
        <v>44718</v>
      </c>
      <c r="C104" s="83" t="s">
        <v>2249</v>
      </c>
      <c r="D104" s="134" t="s">
        <v>2250</v>
      </c>
      <c r="E104" s="1257" t="s">
        <v>2251</v>
      </c>
      <c r="F104" s="114" t="s">
        <v>2252</v>
      </c>
      <c r="G104" s="459" t="s">
        <v>2253</v>
      </c>
      <c r="H104" s="134" t="s">
        <v>140</v>
      </c>
      <c r="I104" s="1259">
        <v>3143025045</v>
      </c>
      <c r="J104" s="1259"/>
      <c r="K104" s="134" t="s">
        <v>520</v>
      </c>
      <c r="L104" s="134" t="s">
        <v>69</v>
      </c>
      <c r="M104" s="134" t="s">
        <v>90</v>
      </c>
      <c r="N104" s="134" t="s">
        <v>100</v>
      </c>
      <c r="O104" s="134" t="s">
        <v>894</v>
      </c>
      <c r="P104" s="134" t="s">
        <v>2254</v>
      </c>
      <c r="Q104" s="134">
        <v>44721</v>
      </c>
      <c r="R104" s="134" t="s">
        <v>82</v>
      </c>
      <c r="S104" s="134"/>
      <c r="T104" s="134" t="s">
        <v>1256</v>
      </c>
      <c r="U104" s="134" t="s">
        <v>1256</v>
      </c>
      <c r="V104" s="2778">
        <v>2754</v>
      </c>
      <c r="W104" s="2779">
        <v>622425</v>
      </c>
      <c r="X104" s="2779">
        <v>338013</v>
      </c>
      <c r="Y104" s="2779">
        <v>338013</v>
      </c>
      <c r="Z104" s="134">
        <v>44715</v>
      </c>
      <c r="AA104" s="134"/>
      <c r="AB104" s="1259" t="s">
        <v>2255</v>
      </c>
      <c r="AC104" s="134" t="s">
        <v>2256</v>
      </c>
      <c r="AD104" s="1259" t="s">
        <v>2257</v>
      </c>
      <c r="AE104" s="134" t="s">
        <v>82</v>
      </c>
      <c r="AF104" s="134">
        <v>44741</v>
      </c>
      <c r="AG104" s="134" t="s">
        <v>807</v>
      </c>
      <c r="AH104" s="134">
        <v>44750</v>
      </c>
      <c r="AI104" s="1259" t="s">
        <v>1153</v>
      </c>
      <c r="AJ104" s="134"/>
      <c r="AK104" s="134"/>
      <c r="AL104" s="134"/>
      <c r="AM104" s="459" t="s">
        <v>2258</v>
      </c>
      <c r="AN104" s="459" t="s">
        <v>2259</v>
      </c>
      <c r="AO104" s="459">
        <v>0.374</v>
      </c>
      <c r="AP104" s="1257" t="s">
        <v>2260</v>
      </c>
      <c r="AQ104" s="1259"/>
      <c r="AR104" s="134"/>
      <c r="AS104" s="134"/>
      <c r="AT104" s="134"/>
      <c r="AU104" s="134"/>
      <c r="AV104" s="1259">
        <v>758</v>
      </c>
      <c r="AW104" s="134">
        <v>44774</v>
      </c>
      <c r="AX104" s="134" t="s">
        <v>176</v>
      </c>
      <c r="AY104" s="134" t="s">
        <v>1156</v>
      </c>
      <c r="AZ104" s="134"/>
      <c r="BA104" s="134">
        <v>44837</v>
      </c>
      <c r="BB104" s="134"/>
      <c r="BC104" s="134"/>
      <c r="BD104" s="134"/>
      <c r="BE104" s="134"/>
      <c r="BF104" s="134"/>
      <c r="BG104" s="134"/>
      <c r="BH104" s="134"/>
      <c r="BI104" s="134"/>
      <c r="BJ104" s="134"/>
      <c r="BK104" s="134"/>
      <c r="BL104" s="1259"/>
      <c r="BM104" s="134"/>
      <c r="BN104" s="134"/>
      <c r="BO104" s="1259"/>
      <c r="BP104" s="134"/>
      <c r="BQ104" s="134"/>
      <c r="BR104" s="134"/>
      <c r="BS104" s="134"/>
      <c r="BT104" s="134"/>
      <c r="BU104" s="134"/>
      <c r="BV104" s="134"/>
      <c r="BW104" s="134"/>
      <c r="BX104" s="134"/>
      <c r="BY104" s="134"/>
      <c r="BZ104" s="134"/>
      <c r="CA104" s="134"/>
      <c r="CB104" s="134"/>
      <c r="CC104" s="114">
        <f>'[1]CONTROL TIEMPOS 2022'!AE232</f>
        <v>36</v>
      </c>
      <c r="CD104" s="134"/>
      <c r="CE104" s="134"/>
    </row>
    <row r="105" spans="1:83" s="2841" customFormat="1" ht="30">
      <c r="A105" s="2764" t="s">
        <v>2261</v>
      </c>
      <c r="B105" s="2764" t="s">
        <v>2262</v>
      </c>
      <c r="C105" s="104" t="s">
        <v>2263</v>
      </c>
      <c r="D105" s="2791" t="s">
        <v>2264</v>
      </c>
      <c r="E105" s="2764" t="s">
        <v>2265</v>
      </c>
      <c r="F105" s="1261">
        <v>24197530</v>
      </c>
      <c r="G105" s="1268"/>
      <c r="H105" s="251" t="s">
        <v>140</v>
      </c>
      <c r="I105" s="251"/>
      <c r="J105" s="251"/>
      <c r="K105" s="251" t="s">
        <v>661</v>
      </c>
      <c r="L105" s="251" t="s">
        <v>69</v>
      </c>
      <c r="M105" s="251" t="s">
        <v>70</v>
      </c>
      <c r="N105" s="251" t="s">
        <v>774</v>
      </c>
      <c r="O105" s="251" t="s">
        <v>1825</v>
      </c>
      <c r="P105" s="251" t="s">
        <v>2266</v>
      </c>
      <c r="Q105" s="251">
        <v>44722</v>
      </c>
      <c r="R105" s="251" t="s">
        <v>82</v>
      </c>
      <c r="S105" s="2808"/>
      <c r="T105" s="251" t="s">
        <v>1256</v>
      </c>
      <c r="U105" s="251" t="s">
        <v>1256</v>
      </c>
      <c r="V105" s="2786">
        <v>2775</v>
      </c>
      <c r="W105" s="2787">
        <v>455570</v>
      </c>
      <c r="X105" s="2787">
        <v>120408</v>
      </c>
      <c r="Y105" s="2787">
        <v>120408</v>
      </c>
      <c r="Z105" s="251">
        <v>44718</v>
      </c>
      <c r="AA105" s="2808"/>
      <c r="AB105" s="1261" t="s">
        <v>2267</v>
      </c>
      <c r="AC105" s="251" t="s">
        <v>2256</v>
      </c>
      <c r="AD105" s="1261" t="s">
        <v>2268</v>
      </c>
      <c r="AE105" s="251" t="s">
        <v>82</v>
      </c>
      <c r="AF105" s="251">
        <v>44741</v>
      </c>
      <c r="AG105" s="251" t="s">
        <v>807</v>
      </c>
      <c r="AH105" s="251">
        <v>44750</v>
      </c>
      <c r="AI105" s="49">
        <f>'[1]CONTROL TIEMPOS 2022'!AI234</f>
        <v>23</v>
      </c>
      <c r="AJ105" s="246"/>
      <c r="AK105" s="246"/>
      <c r="AL105" s="246"/>
      <c r="AM105" s="1261">
        <v>16.673999999999999</v>
      </c>
      <c r="AN105" s="1261">
        <v>5.8360000000000003</v>
      </c>
      <c r="AO105" s="1261">
        <v>0.108</v>
      </c>
      <c r="AP105" s="251" t="s">
        <v>2269</v>
      </c>
      <c r="AQ105" s="1261">
        <v>1441</v>
      </c>
      <c r="AR105" s="251">
        <v>45079</v>
      </c>
      <c r="AS105" s="251" t="s">
        <v>2270</v>
      </c>
      <c r="AT105" s="251"/>
      <c r="AU105" s="251"/>
      <c r="AV105" s="2792"/>
      <c r="AW105" s="2791"/>
      <c r="AX105" s="2791"/>
      <c r="AY105" s="2791"/>
      <c r="AZ105" s="2791"/>
      <c r="BA105" s="2791"/>
      <c r="BB105" s="2791"/>
      <c r="BC105" s="2791"/>
      <c r="BD105" s="2791"/>
      <c r="BE105" s="2791"/>
      <c r="BF105" s="2791"/>
      <c r="BG105" s="2791"/>
      <c r="BH105" s="2791"/>
      <c r="BI105" s="2791"/>
      <c r="BJ105" s="2791"/>
      <c r="BK105" s="2791"/>
      <c r="BL105" s="2792"/>
      <c r="BM105" s="2791"/>
      <c r="BN105" s="2791"/>
      <c r="BO105" s="2792"/>
      <c r="BP105" s="2791"/>
      <c r="BQ105" s="2791"/>
      <c r="BR105" s="2791"/>
      <c r="BS105" s="2791"/>
      <c r="BT105" s="2791"/>
      <c r="BU105" s="2791"/>
      <c r="BV105" s="2791"/>
      <c r="BW105" s="2791"/>
      <c r="BX105" s="2791"/>
      <c r="BY105" s="2791"/>
      <c r="BZ105" s="2809"/>
      <c r="CA105" s="2791"/>
      <c r="CB105" s="2791" t="s">
        <v>8631</v>
      </c>
      <c r="CC105" s="2840">
        <f>'[1]CONTROL TIEMPOS 2022'!AI232</f>
        <v>125</v>
      </c>
      <c r="CD105" s="2791"/>
      <c r="CE105" s="2791"/>
    </row>
    <row r="106" spans="1:83" s="1256" customFormat="1" ht="31.5">
      <c r="A106" s="1255" t="s">
        <v>2271</v>
      </c>
      <c r="B106" s="1255">
        <v>44719</v>
      </c>
      <c r="C106" s="132" t="s">
        <v>2272</v>
      </c>
      <c r="D106" s="1255" t="s">
        <v>2273</v>
      </c>
      <c r="E106" s="1258" t="s">
        <v>2274</v>
      </c>
      <c r="F106" s="2810">
        <v>1009340</v>
      </c>
      <c r="G106" s="2811"/>
      <c r="H106" s="2783" t="s">
        <v>343</v>
      </c>
      <c r="I106" s="2783"/>
      <c r="J106" s="2783"/>
      <c r="K106" s="2783" t="s">
        <v>323</v>
      </c>
      <c r="L106" s="2783" t="s">
        <v>69</v>
      </c>
      <c r="M106" s="2783" t="s">
        <v>70</v>
      </c>
      <c r="N106" s="2783" t="s">
        <v>2275</v>
      </c>
      <c r="O106" s="2783" t="s">
        <v>1899</v>
      </c>
      <c r="P106" s="2783" t="s">
        <v>2276</v>
      </c>
      <c r="Q106" s="2783">
        <v>45093</v>
      </c>
      <c r="R106" s="2783" t="s">
        <v>82</v>
      </c>
      <c r="S106" s="2783"/>
      <c r="T106" s="2783" t="s">
        <v>1256</v>
      </c>
      <c r="U106" s="2783" t="s">
        <v>1256</v>
      </c>
      <c r="V106" s="404">
        <v>2755</v>
      </c>
      <c r="W106" s="2812">
        <v>455570</v>
      </c>
      <c r="X106" s="2812">
        <v>120408</v>
      </c>
      <c r="Y106" s="2812">
        <v>120408</v>
      </c>
      <c r="Z106" s="2783">
        <v>44718</v>
      </c>
      <c r="AA106" s="2783"/>
      <c r="AB106" s="2810" t="s">
        <v>2277</v>
      </c>
      <c r="AC106" s="2783" t="s">
        <v>1155</v>
      </c>
      <c r="AD106" s="2810" t="s">
        <v>2278</v>
      </c>
      <c r="AE106" s="2783" t="s">
        <v>82</v>
      </c>
      <c r="AF106" s="2783"/>
      <c r="AG106" s="2783"/>
      <c r="AH106" s="2783"/>
      <c r="AI106" s="2810" t="s">
        <v>1153</v>
      </c>
      <c r="AJ106" s="2783"/>
      <c r="AK106" s="2783"/>
      <c r="AL106" s="2783"/>
      <c r="AM106" s="2810"/>
      <c r="AN106" s="2810"/>
      <c r="AO106" s="2810"/>
      <c r="AP106" s="2783"/>
      <c r="AQ106" s="2810"/>
      <c r="AR106" s="2783"/>
      <c r="AS106" s="2783"/>
      <c r="AT106" s="2783"/>
      <c r="AU106" s="2783"/>
      <c r="AV106" s="136">
        <v>685</v>
      </c>
      <c r="AW106" s="1255">
        <v>44753</v>
      </c>
      <c r="AX106" s="1255" t="s">
        <v>82</v>
      </c>
      <c r="AY106" s="1258" t="s">
        <v>2279</v>
      </c>
      <c r="AZ106" s="1255"/>
      <c r="BA106" s="1255">
        <v>44757</v>
      </c>
      <c r="BB106" s="1255"/>
      <c r="BC106" s="1255"/>
      <c r="BD106" s="1255"/>
      <c r="BE106" s="1255"/>
      <c r="BF106" s="1255"/>
      <c r="BG106" s="1255"/>
      <c r="BH106" s="1255"/>
      <c r="BI106" s="1255"/>
      <c r="BJ106" s="1255"/>
      <c r="BK106" s="1255"/>
      <c r="BL106" s="136"/>
      <c r="BM106" s="1255"/>
      <c r="BN106" s="1255"/>
      <c r="BO106" s="136"/>
      <c r="BP106" s="1255"/>
      <c r="BQ106" s="1255"/>
      <c r="BR106" s="1255"/>
      <c r="BS106" s="1255"/>
      <c r="BT106" s="1255"/>
      <c r="BU106" s="1255"/>
      <c r="BV106" s="1255"/>
      <c r="BW106" s="1255"/>
      <c r="BX106" s="1255"/>
      <c r="BY106" s="1255"/>
      <c r="BZ106" s="2806"/>
      <c r="CA106" s="1255"/>
      <c r="CB106" s="1255"/>
      <c r="CC106" s="1254">
        <f>'[1]CONTROL TIEMPOS 2022'!AM232</f>
        <v>22</v>
      </c>
      <c r="CD106" s="1255"/>
      <c r="CE106" s="1255"/>
    </row>
    <row r="107" spans="1:83" s="1256" customFormat="1" ht="75">
      <c r="A107" s="1258" t="s">
        <v>2280</v>
      </c>
      <c r="B107" s="1255">
        <v>44697</v>
      </c>
      <c r="C107" s="133" t="s">
        <v>2281</v>
      </c>
      <c r="D107" s="1255" t="s">
        <v>2282</v>
      </c>
      <c r="E107" s="1258" t="s">
        <v>2283</v>
      </c>
      <c r="F107" s="136">
        <v>900094708</v>
      </c>
      <c r="G107" s="137" t="s">
        <v>7694</v>
      </c>
      <c r="H107" s="1255" t="s">
        <v>140</v>
      </c>
      <c r="I107" s="136">
        <v>3133903344</v>
      </c>
      <c r="J107" s="1258" t="s">
        <v>7695</v>
      </c>
      <c r="K107" s="1255" t="s">
        <v>2284</v>
      </c>
      <c r="L107" s="1255" t="s">
        <v>69</v>
      </c>
      <c r="M107" s="1255" t="s">
        <v>90</v>
      </c>
      <c r="N107" s="1255" t="s">
        <v>100</v>
      </c>
      <c r="O107" s="1255" t="s">
        <v>894</v>
      </c>
      <c r="P107" s="1255" t="s">
        <v>2285</v>
      </c>
      <c r="Q107" s="1255">
        <v>44721</v>
      </c>
      <c r="R107" s="1255" t="s">
        <v>82</v>
      </c>
      <c r="S107" s="1255" t="s">
        <v>1153</v>
      </c>
      <c r="T107" s="1255" t="s">
        <v>2286</v>
      </c>
      <c r="U107" s="1255">
        <v>44830</v>
      </c>
      <c r="V107" s="901">
        <v>2792</v>
      </c>
      <c r="W107" s="2782">
        <v>622425</v>
      </c>
      <c r="X107" s="2782">
        <v>168765</v>
      </c>
      <c r="Y107" s="2782">
        <v>168765</v>
      </c>
      <c r="Z107" s="1255">
        <v>44776</v>
      </c>
      <c r="AA107" s="1255"/>
      <c r="AB107" s="137" t="s">
        <v>2287</v>
      </c>
      <c r="AC107" s="1258" t="s">
        <v>2288</v>
      </c>
      <c r="AD107" s="136">
        <v>102</v>
      </c>
      <c r="AE107" s="1258" t="s">
        <v>2009</v>
      </c>
      <c r="AF107" s="1255">
        <v>44858</v>
      </c>
      <c r="AG107" s="1255" t="s">
        <v>807</v>
      </c>
      <c r="AH107" s="1255">
        <v>44915</v>
      </c>
      <c r="AI107" s="136">
        <f>'[1]CONTROL TIEMPOS 2022'!C258</f>
        <v>67</v>
      </c>
      <c r="AJ107" s="1255"/>
      <c r="AK107" s="901">
        <f ca="1">TODAY()-AJ107</f>
        <v>46288</v>
      </c>
      <c r="AL107" s="1154" t="str">
        <f ca="1">IF(AK107=0,"Vence Hoy",IF(AK107&lt;0,"Faltan días",IF(AK107&gt;0,"Vencido")))</f>
        <v>Vencido</v>
      </c>
      <c r="AM107" s="137" t="s">
        <v>2289</v>
      </c>
      <c r="AN107" s="137" t="s">
        <v>2290</v>
      </c>
      <c r="AO107" s="137" t="s">
        <v>2290</v>
      </c>
      <c r="AP107" s="1255" t="s">
        <v>2291</v>
      </c>
      <c r="AQ107" s="137">
        <v>3312</v>
      </c>
      <c r="AR107" s="1258" t="s">
        <v>2292</v>
      </c>
      <c r="AS107" s="1255" t="s">
        <v>513</v>
      </c>
      <c r="AT107" s="1255" t="s">
        <v>1153</v>
      </c>
      <c r="AU107" s="1255" t="s">
        <v>1153</v>
      </c>
      <c r="AV107" s="136">
        <v>957</v>
      </c>
      <c r="AW107" s="1255">
        <v>45917</v>
      </c>
      <c r="AX107" s="1255" t="s">
        <v>1986</v>
      </c>
      <c r="AY107" s="1255" t="s">
        <v>1153</v>
      </c>
      <c r="AZ107" s="1255" t="s">
        <v>1156</v>
      </c>
      <c r="BA107" s="1255">
        <v>45922</v>
      </c>
      <c r="BB107" s="1255">
        <v>45937</v>
      </c>
      <c r="BC107" s="1255" t="s">
        <v>1153</v>
      </c>
      <c r="BD107" s="1255" t="s">
        <v>1153</v>
      </c>
      <c r="BE107" s="1255" t="s">
        <v>1153</v>
      </c>
      <c r="BF107" s="1255" t="s">
        <v>1153</v>
      </c>
      <c r="BG107" s="1255" t="s">
        <v>1153</v>
      </c>
      <c r="BH107" s="1255" t="s">
        <v>1153</v>
      </c>
      <c r="BI107" s="1255" t="s">
        <v>1153</v>
      </c>
      <c r="BJ107" s="1255" t="s">
        <v>1153</v>
      </c>
      <c r="BK107" s="1255" t="s">
        <v>1153</v>
      </c>
      <c r="BL107" s="1255" t="s">
        <v>1153</v>
      </c>
      <c r="BM107" s="1255" t="s">
        <v>1153</v>
      </c>
      <c r="BN107" s="1255" t="s">
        <v>1153</v>
      </c>
      <c r="BO107" s="1255" t="s">
        <v>1153</v>
      </c>
      <c r="BP107" s="1255" t="s">
        <v>1153</v>
      </c>
      <c r="BQ107" s="1255" t="s">
        <v>1153</v>
      </c>
      <c r="BR107" s="1255" t="s">
        <v>1153</v>
      </c>
      <c r="BS107" s="1255" t="s">
        <v>1153</v>
      </c>
      <c r="BT107" s="1255" t="s">
        <v>1153</v>
      </c>
      <c r="BU107" s="1255" t="s">
        <v>1153</v>
      </c>
      <c r="BV107" s="1255" t="s">
        <v>1153</v>
      </c>
      <c r="BW107" s="1255" t="s">
        <v>1153</v>
      </c>
      <c r="BX107" s="1255" t="s">
        <v>1153</v>
      </c>
      <c r="BY107" s="1255" t="s">
        <v>1153</v>
      </c>
      <c r="BZ107" s="1255" t="s">
        <v>1153</v>
      </c>
      <c r="CA107" s="1255" t="s">
        <v>1153</v>
      </c>
      <c r="CB107" s="1258" t="s">
        <v>1286</v>
      </c>
      <c r="CC107" s="1254">
        <f>'[1]CONTROL TIEMPOS 2022'!C256</f>
        <v>195</v>
      </c>
      <c r="CD107" s="1258" t="s">
        <v>1986</v>
      </c>
      <c r="CE107" s="1255">
        <v>45941</v>
      </c>
    </row>
    <row r="108" spans="1:83" s="107" customFormat="1" ht="45">
      <c r="A108" s="134" t="s">
        <v>2293</v>
      </c>
      <c r="B108" s="134">
        <v>44598</v>
      </c>
      <c r="C108" s="109" t="s">
        <v>2294</v>
      </c>
      <c r="D108" s="134" t="s">
        <v>2295</v>
      </c>
      <c r="E108" s="1257" t="s">
        <v>2296</v>
      </c>
      <c r="F108" s="114">
        <v>1056954958</v>
      </c>
      <c r="G108" s="459" t="s">
        <v>2297</v>
      </c>
      <c r="H108" s="134" t="s">
        <v>108</v>
      </c>
      <c r="I108" s="1259">
        <v>3108556477</v>
      </c>
      <c r="J108" s="131" t="s">
        <v>2298</v>
      </c>
      <c r="K108" s="134" t="s">
        <v>2299</v>
      </c>
      <c r="L108" s="134" t="s">
        <v>69</v>
      </c>
      <c r="M108" s="134" t="s">
        <v>70</v>
      </c>
      <c r="N108" s="134" t="s">
        <v>100</v>
      </c>
      <c r="O108" s="134" t="s">
        <v>1308</v>
      </c>
      <c r="P108" s="134" t="s">
        <v>2300</v>
      </c>
      <c r="Q108" s="134">
        <v>44733</v>
      </c>
      <c r="R108" s="134" t="s">
        <v>1270</v>
      </c>
      <c r="S108" s="134"/>
      <c r="T108" s="134" t="s">
        <v>2301</v>
      </c>
      <c r="U108" s="134"/>
      <c r="V108" s="2778">
        <v>2801</v>
      </c>
      <c r="W108" s="2779">
        <v>455570</v>
      </c>
      <c r="X108" s="2779">
        <v>120408</v>
      </c>
      <c r="Y108" s="2779">
        <v>120408</v>
      </c>
      <c r="Z108" s="134">
        <v>44756</v>
      </c>
      <c r="AA108" s="2813"/>
      <c r="AB108" s="114">
        <v>1553</v>
      </c>
      <c r="AC108" s="134">
        <v>44803</v>
      </c>
      <c r="AD108" s="1259">
        <v>73</v>
      </c>
      <c r="AE108" s="134" t="s">
        <v>1257</v>
      </c>
      <c r="AF108" s="134">
        <v>44823</v>
      </c>
      <c r="AG108" s="134" t="s">
        <v>879</v>
      </c>
      <c r="AH108" s="134"/>
      <c r="AI108" s="1259" t="s">
        <v>1153</v>
      </c>
      <c r="AJ108" s="134"/>
      <c r="AK108" s="134"/>
      <c r="AL108" s="134"/>
      <c r="AM108" s="2851">
        <v>140.07</v>
      </c>
      <c r="AN108" s="2851">
        <v>48.07</v>
      </c>
      <c r="AO108" s="2851">
        <v>0.20599999999999999</v>
      </c>
      <c r="AP108" s="134"/>
      <c r="AQ108" s="1259"/>
      <c r="AR108" s="134"/>
      <c r="AS108" s="134"/>
      <c r="AT108" s="134"/>
      <c r="AU108" s="134"/>
      <c r="AV108" s="459" t="s">
        <v>8632</v>
      </c>
      <c r="AW108" s="1257" t="s">
        <v>8633</v>
      </c>
      <c r="AX108" s="134" t="s">
        <v>513</v>
      </c>
      <c r="AY108" s="134" t="s">
        <v>1156</v>
      </c>
      <c r="AZ108" s="134"/>
      <c r="BA108" s="134">
        <v>44886</v>
      </c>
      <c r="BB108" s="134"/>
      <c r="BC108" s="134"/>
      <c r="BD108" s="134"/>
      <c r="BE108" s="134"/>
      <c r="BF108" s="134"/>
      <c r="BG108" s="134"/>
      <c r="BH108" s="134"/>
      <c r="BI108" s="134"/>
      <c r="BJ108" s="134"/>
      <c r="BK108" s="134"/>
      <c r="BL108" s="1259"/>
      <c r="BM108" s="134"/>
      <c r="BN108" s="134"/>
      <c r="BO108" s="1259"/>
      <c r="BP108" s="134"/>
      <c r="BQ108" s="134"/>
      <c r="BR108" s="134"/>
      <c r="BS108" s="134"/>
      <c r="BT108" s="134"/>
      <c r="BU108" s="134"/>
      <c r="BV108" s="134"/>
      <c r="BW108" s="134"/>
      <c r="BX108" s="134"/>
      <c r="BY108" s="134"/>
      <c r="BZ108" s="134"/>
      <c r="CA108" s="134"/>
      <c r="CB108" s="134"/>
      <c r="CC108" s="114">
        <f>'[1]Tiempos con autos 2022'!C104</f>
        <v>102</v>
      </c>
      <c r="CD108" s="134"/>
      <c r="CE108" s="134"/>
    </row>
    <row r="109" spans="1:83" s="107" customFormat="1" ht="45">
      <c r="A109" s="134" t="s">
        <v>2302</v>
      </c>
      <c r="B109" s="134" t="s">
        <v>1248</v>
      </c>
      <c r="C109" s="109" t="s">
        <v>2303</v>
      </c>
      <c r="D109" s="134" t="s">
        <v>2304</v>
      </c>
      <c r="E109" s="1257" t="s">
        <v>2305</v>
      </c>
      <c r="F109" s="114">
        <v>4292438</v>
      </c>
      <c r="G109" s="459" t="s">
        <v>2306</v>
      </c>
      <c r="H109" s="134" t="s">
        <v>108</v>
      </c>
      <c r="I109" s="1259">
        <v>3223287003</v>
      </c>
      <c r="J109" s="1259"/>
      <c r="K109" s="134" t="s">
        <v>2307</v>
      </c>
      <c r="L109" s="134" t="s">
        <v>69</v>
      </c>
      <c r="M109" s="134" t="s">
        <v>70</v>
      </c>
      <c r="N109" s="134" t="s">
        <v>2308</v>
      </c>
      <c r="O109" s="134" t="s">
        <v>1876</v>
      </c>
      <c r="P109" s="134" t="s">
        <v>2309</v>
      </c>
      <c r="Q109" s="134">
        <v>44729</v>
      </c>
      <c r="R109" s="134" t="s">
        <v>1257</v>
      </c>
      <c r="S109" s="134"/>
      <c r="T109" s="134" t="s">
        <v>987</v>
      </c>
      <c r="U109" s="134" t="s">
        <v>987</v>
      </c>
      <c r="V109" s="2778">
        <v>2799</v>
      </c>
      <c r="W109" s="2779">
        <v>455570</v>
      </c>
      <c r="X109" s="2779">
        <v>120408</v>
      </c>
      <c r="Y109" s="2779">
        <v>120408</v>
      </c>
      <c r="Z109" s="134"/>
      <c r="AA109" s="134"/>
      <c r="AB109" s="459" t="s">
        <v>2310</v>
      </c>
      <c r="AC109" s="1257" t="s">
        <v>2311</v>
      </c>
      <c r="AD109" s="1259"/>
      <c r="AE109" s="134" t="s">
        <v>577</v>
      </c>
      <c r="AF109" s="134">
        <v>44869</v>
      </c>
      <c r="AG109" s="134" t="s">
        <v>1169</v>
      </c>
      <c r="AH109" s="134">
        <v>44922</v>
      </c>
      <c r="AI109" s="1259">
        <f>'[1]CONTROL TIEMPOS 2022'!K258</f>
        <v>72</v>
      </c>
      <c r="AJ109" s="134"/>
      <c r="AK109" s="134"/>
      <c r="AL109" s="134"/>
      <c r="AM109" s="1259">
        <v>387.57499999999999</v>
      </c>
      <c r="AN109" s="1259">
        <v>203.477</v>
      </c>
      <c r="AO109" s="1259">
        <v>7.6</v>
      </c>
      <c r="AP109" s="1257" t="s">
        <v>2312</v>
      </c>
      <c r="AQ109" s="1259"/>
      <c r="AR109" s="134"/>
      <c r="AS109" s="134"/>
      <c r="AT109" s="134"/>
      <c r="AU109" s="134"/>
      <c r="AV109" s="1259">
        <v>1545</v>
      </c>
      <c r="AW109" s="134">
        <v>44923</v>
      </c>
      <c r="AX109" s="134" t="s">
        <v>82</v>
      </c>
      <c r="AY109" s="134" t="s">
        <v>1156</v>
      </c>
      <c r="AZ109" s="134"/>
      <c r="BA109" s="134">
        <v>45035</v>
      </c>
      <c r="BB109" s="134"/>
      <c r="BC109" s="134"/>
      <c r="BD109" s="134"/>
      <c r="BE109" s="134"/>
      <c r="BF109" s="134"/>
      <c r="BG109" s="134"/>
      <c r="BH109" s="134"/>
      <c r="BI109" s="134"/>
      <c r="BJ109" s="134"/>
      <c r="BK109" s="134"/>
      <c r="BL109" s="1259"/>
      <c r="BM109" s="134"/>
      <c r="BN109" s="134"/>
      <c r="BO109" s="1259"/>
      <c r="BP109" s="134"/>
      <c r="BQ109" s="134"/>
      <c r="BR109" s="134"/>
      <c r="BS109" s="134"/>
      <c r="BT109" s="134"/>
      <c r="BU109" s="134"/>
      <c r="BV109" s="134"/>
      <c r="BW109" s="134"/>
      <c r="BX109" s="134"/>
      <c r="BY109" s="134"/>
      <c r="BZ109" s="134"/>
      <c r="CA109" s="134"/>
      <c r="CB109" s="134"/>
      <c r="CC109" s="114">
        <f>'[1]Tiempos con autos 2022'!C105</f>
        <v>73</v>
      </c>
      <c r="CD109" s="134"/>
      <c r="CE109" s="134"/>
    </row>
    <row r="110" spans="1:83" s="2852" customFormat="1" ht="31.5">
      <c r="A110" s="1255" t="s">
        <v>2313</v>
      </c>
      <c r="B110" s="1255">
        <v>44706</v>
      </c>
      <c r="C110" s="111" t="s">
        <v>2314</v>
      </c>
      <c r="D110" s="1255" t="s">
        <v>2315</v>
      </c>
      <c r="E110" s="1258" t="s">
        <v>2316</v>
      </c>
      <c r="F110" s="136">
        <v>24159602</v>
      </c>
      <c r="G110" s="137"/>
      <c r="H110" s="1255" t="s">
        <v>182</v>
      </c>
      <c r="I110" s="1255"/>
      <c r="J110" s="1255"/>
      <c r="K110" s="1255" t="s">
        <v>2317</v>
      </c>
      <c r="L110" s="1255" t="s">
        <v>69</v>
      </c>
      <c r="M110" s="1255" t="s">
        <v>70</v>
      </c>
      <c r="N110" s="1255" t="s">
        <v>2317</v>
      </c>
      <c r="O110" s="1255" t="s">
        <v>1876</v>
      </c>
      <c r="P110" s="1255" t="s">
        <v>2318</v>
      </c>
      <c r="Q110" s="1255">
        <v>44728</v>
      </c>
      <c r="R110" s="1255" t="s">
        <v>82</v>
      </c>
      <c r="S110" s="1255"/>
      <c r="T110" s="1255" t="s">
        <v>987</v>
      </c>
      <c r="U110" s="1255" t="s">
        <v>987</v>
      </c>
      <c r="V110" s="901">
        <v>2752</v>
      </c>
      <c r="W110" s="2782">
        <v>455570</v>
      </c>
      <c r="X110" s="2782">
        <v>120408</v>
      </c>
      <c r="Y110" s="2782">
        <v>120408</v>
      </c>
      <c r="Z110" s="1255">
        <v>44706</v>
      </c>
      <c r="AA110" s="2783"/>
      <c r="AB110" s="136" t="s">
        <v>2319</v>
      </c>
      <c r="AC110" s="1255" t="s">
        <v>1155</v>
      </c>
      <c r="AD110" s="136" t="s">
        <v>2320</v>
      </c>
      <c r="AE110" s="1255" t="s">
        <v>82</v>
      </c>
      <c r="AF110" s="1255">
        <v>44749</v>
      </c>
      <c r="AG110" s="1255" t="s">
        <v>807</v>
      </c>
      <c r="AH110" s="1255">
        <v>44750</v>
      </c>
      <c r="AI110" s="322" t="s">
        <v>1153</v>
      </c>
      <c r="AJ110" s="246"/>
      <c r="AK110" s="246"/>
      <c r="AL110" s="246"/>
      <c r="AM110" s="1255"/>
      <c r="AN110" s="1255"/>
      <c r="AO110" s="1255"/>
      <c r="AP110" s="1255" t="s">
        <v>1836</v>
      </c>
      <c r="AQ110" s="136"/>
      <c r="AR110" s="1255"/>
      <c r="AS110" s="1255"/>
      <c r="AT110" s="1255"/>
      <c r="AU110" s="1255"/>
      <c r="AV110" s="136">
        <v>880</v>
      </c>
      <c r="AW110" s="1255">
        <v>44802</v>
      </c>
      <c r="AX110" s="1255" t="s">
        <v>577</v>
      </c>
      <c r="AY110" s="1255" t="s">
        <v>1286</v>
      </c>
      <c r="AZ110" s="1255" t="s">
        <v>1156</v>
      </c>
      <c r="BA110" s="1255">
        <v>45232</v>
      </c>
      <c r="BB110" s="1255"/>
      <c r="BC110" s="1255"/>
      <c r="BD110" s="1255"/>
      <c r="BE110" s="1255"/>
      <c r="BF110" s="1255"/>
      <c r="BG110" s="1255"/>
      <c r="BH110" s="1255"/>
      <c r="BI110" s="1255"/>
      <c r="BJ110" s="1255"/>
      <c r="BK110" s="1255"/>
      <c r="BL110" s="136"/>
      <c r="BM110" s="1255"/>
      <c r="BN110" s="1255"/>
      <c r="BO110" s="136"/>
      <c r="BP110" s="1255"/>
      <c r="BQ110" s="1255"/>
      <c r="BR110" s="1255"/>
      <c r="BS110" s="1255"/>
      <c r="BT110" s="1255"/>
      <c r="BU110" s="1255"/>
      <c r="BV110" s="1255"/>
      <c r="BW110" s="1255"/>
      <c r="BX110" s="1255"/>
      <c r="BY110" s="1255"/>
      <c r="BZ110" s="1255"/>
      <c r="CA110" s="1255"/>
      <c r="CB110" s="1255"/>
      <c r="CC110" s="1254">
        <f>'[1]Tiempos con autos 2022'!C106</f>
        <v>63</v>
      </c>
      <c r="CD110" s="246"/>
      <c r="CE110" s="246"/>
    </row>
    <row r="111" spans="1:83" s="107" customFormat="1" ht="45">
      <c r="A111" s="1257" t="s">
        <v>2321</v>
      </c>
      <c r="B111" s="1257" t="s">
        <v>2322</v>
      </c>
      <c r="C111" s="109" t="s">
        <v>2323</v>
      </c>
      <c r="D111" s="134" t="s">
        <v>2324</v>
      </c>
      <c r="E111" s="1257" t="s">
        <v>2325</v>
      </c>
      <c r="F111" s="114">
        <v>4221092</v>
      </c>
      <c r="G111" s="459" t="s">
        <v>2326</v>
      </c>
      <c r="H111" s="134" t="s">
        <v>239</v>
      </c>
      <c r="I111" s="1259">
        <v>3144758086</v>
      </c>
      <c r="J111" s="1259"/>
      <c r="K111" s="134" t="s">
        <v>2327</v>
      </c>
      <c r="L111" s="134" t="s">
        <v>69</v>
      </c>
      <c r="M111" s="134" t="s">
        <v>70</v>
      </c>
      <c r="N111" s="134" t="s">
        <v>100</v>
      </c>
      <c r="O111" s="134" t="s">
        <v>1876</v>
      </c>
      <c r="P111" s="1257" t="s">
        <v>2328</v>
      </c>
      <c r="Q111" s="1257" t="s">
        <v>2329</v>
      </c>
      <c r="R111" s="134" t="s">
        <v>82</v>
      </c>
      <c r="S111" s="134"/>
      <c r="T111" s="134" t="s">
        <v>987</v>
      </c>
      <c r="U111" s="134" t="s">
        <v>987</v>
      </c>
      <c r="V111" s="2778">
        <v>2654</v>
      </c>
      <c r="W111" s="2779">
        <v>455570</v>
      </c>
      <c r="X111" s="2779">
        <v>120408</v>
      </c>
      <c r="Y111" s="2779">
        <v>120408</v>
      </c>
      <c r="Z111" s="134">
        <v>44664</v>
      </c>
      <c r="AA111" s="134"/>
      <c r="AB111" s="459" t="s">
        <v>2330</v>
      </c>
      <c r="AC111" s="1257" t="s">
        <v>2331</v>
      </c>
      <c r="AD111" s="1259" t="s">
        <v>222</v>
      </c>
      <c r="AE111" s="134" t="s">
        <v>82</v>
      </c>
      <c r="AF111" s="134">
        <v>44841</v>
      </c>
      <c r="AG111" s="134" t="s">
        <v>2332</v>
      </c>
      <c r="AH111" s="134">
        <v>44889</v>
      </c>
      <c r="AI111" s="1259">
        <f>'[1]CONTROL TIEMPOS 2022'!S255</f>
        <v>23</v>
      </c>
      <c r="AJ111" s="134"/>
      <c r="AK111" s="134"/>
      <c r="AL111" s="134"/>
      <c r="AM111" s="134"/>
      <c r="AN111" s="134"/>
      <c r="AO111" s="2851">
        <v>0.35399999999999998</v>
      </c>
      <c r="AP111" s="1257" t="s">
        <v>2333</v>
      </c>
      <c r="AQ111" s="1259"/>
      <c r="AR111" s="134"/>
      <c r="AS111" s="134"/>
      <c r="AT111" s="134"/>
      <c r="AU111" s="134"/>
      <c r="AV111" s="1259">
        <v>1345</v>
      </c>
      <c r="AW111" s="134">
        <v>44901</v>
      </c>
      <c r="AX111" s="134" t="s">
        <v>1209</v>
      </c>
      <c r="AY111" s="134" t="s">
        <v>1156</v>
      </c>
      <c r="AZ111" s="134"/>
      <c r="BA111" s="134">
        <v>45075</v>
      </c>
      <c r="BB111" s="134"/>
      <c r="BC111" s="134"/>
      <c r="BD111" s="134"/>
      <c r="BE111" s="134"/>
      <c r="BF111" s="134"/>
      <c r="BG111" s="134"/>
      <c r="BH111" s="134"/>
      <c r="BI111" s="134"/>
      <c r="BJ111" s="134"/>
      <c r="BK111" s="134"/>
      <c r="BL111" s="1259"/>
      <c r="BM111" s="134"/>
      <c r="BN111" s="134"/>
      <c r="BO111" s="1259"/>
      <c r="BP111" s="134"/>
      <c r="BQ111" s="134"/>
      <c r="BR111" s="134"/>
      <c r="BS111" s="134"/>
      <c r="BT111" s="134"/>
      <c r="BU111" s="134"/>
      <c r="BV111" s="134"/>
      <c r="BW111" s="134" t="s">
        <v>1153</v>
      </c>
      <c r="BX111" s="134" t="s">
        <v>1153</v>
      </c>
      <c r="BY111" s="134" t="s">
        <v>1153</v>
      </c>
      <c r="BZ111" s="134" t="s">
        <v>1153</v>
      </c>
      <c r="CA111" s="134" t="s">
        <v>1153</v>
      </c>
      <c r="CB111" s="1257" t="s">
        <v>9743</v>
      </c>
      <c r="CC111" s="114">
        <f>'[1]Tiempos con autos 2022'!C107</f>
        <v>73</v>
      </c>
      <c r="CD111" s="134" t="s">
        <v>4704</v>
      </c>
      <c r="CE111" s="134">
        <v>45849</v>
      </c>
    </row>
    <row r="112" spans="1:83" s="1255" customFormat="1" ht="30">
      <c r="A112" s="1255" t="s">
        <v>2334</v>
      </c>
      <c r="B112" s="1255">
        <v>44481</v>
      </c>
      <c r="C112" s="135" t="s">
        <v>2335</v>
      </c>
      <c r="D112" s="1255" t="s">
        <v>2336</v>
      </c>
      <c r="E112" s="1258" t="s">
        <v>2337</v>
      </c>
      <c r="F112" s="136">
        <v>1048846368</v>
      </c>
      <c r="G112" s="137"/>
      <c r="H112" s="1255" t="s">
        <v>98</v>
      </c>
      <c r="K112" s="1255" t="s">
        <v>2338</v>
      </c>
      <c r="L112" s="1255" t="s">
        <v>69</v>
      </c>
      <c r="M112" s="1255" t="s">
        <v>90</v>
      </c>
      <c r="N112" s="1255" t="s">
        <v>100</v>
      </c>
      <c r="O112" s="1255" t="s">
        <v>72</v>
      </c>
      <c r="P112" s="1255" t="s">
        <v>2339</v>
      </c>
      <c r="Q112" s="1255">
        <v>44489</v>
      </c>
      <c r="R112" s="1255" t="s">
        <v>1762</v>
      </c>
      <c r="T112" s="1255" t="s">
        <v>1256</v>
      </c>
      <c r="U112" s="1255" t="s">
        <v>1256</v>
      </c>
      <c r="V112" s="901">
        <v>2149</v>
      </c>
      <c r="W112" s="2782">
        <v>438048</v>
      </c>
      <c r="X112" s="2782">
        <v>114001</v>
      </c>
      <c r="Y112" s="2782">
        <v>114001</v>
      </c>
      <c r="Z112" s="1255">
        <v>44530</v>
      </c>
      <c r="AB112" s="137" t="s">
        <v>2340</v>
      </c>
      <c r="AC112" s="1258" t="s">
        <v>2341</v>
      </c>
      <c r="AD112" s="136" t="s">
        <v>2342</v>
      </c>
      <c r="AE112" s="1258" t="s">
        <v>2343</v>
      </c>
      <c r="AF112" s="1258" t="s">
        <v>2344</v>
      </c>
      <c r="AI112" s="136">
        <f>'[1]CONTROL TIEMPOS 2022'!W227</f>
        <v>0</v>
      </c>
      <c r="AQ112" s="136"/>
      <c r="AV112" s="136"/>
      <c r="BA112" s="1255">
        <v>45210</v>
      </c>
      <c r="BL112" s="136"/>
      <c r="BO112" s="136"/>
      <c r="CC112" s="1254">
        <f>'[1]Tiempos con autos 2022'!C77</f>
        <v>111</v>
      </c>
    </row>
    <row r="113" spans="1:83" s="107" customFormat="1" ht="31.5">
      <c r="A113" s="134" t="s">
        <v>2345</v>
      </c>
      <c r="B113" s="134" t="s">
        <v>2346</v>
      </c>
      <c r="C113" s="109" t="s">
        <v>2347</v>
      </c>
      <c r="D113" s="134" t="s">
        <v>2348</v>
      </c>
      <c r="E113" s="1257" t="s">
        <v>2349</v>
      </c>
      <c r="F113" s="114">
        <v>4286374</v>
      </c>
      <c r="G113" s="459" t="s">
        <v>2350</v>
      </c>
      <c r="H113" s="134" t="s">
        <v>1064</v>
      </c>
      <c r="I113" s="1259">
        <v>3124435354</v>
      </c>
      <c r="J113" s="131" t="s">
        <v>2351</v>
      </c>
      <c r="K113" s="134" t="s">
        <v>2352</v>
      </c>
      <c r="L113" s="134" t="s">
        <v>69</v>
      </c>
      <c r="M113" s="134" t="s">
        <v>70</v>
      </c>
      <c r="N113" s="134" t="s">
        <v>2353</v>
      </c>
      <c r="O113" s="134" t="s">
        <v>427</v>
      </c>
      <c r="P113" s="134" t="s">
        <v>2354</v>
      </c>
      <c r="Q113" s="134">
        <v>44713</v>
      </c>
      <c r="R113" s="134" t="s">
        <v>1270</v>
      </c>
      <c r="S113" s="134" t="s">
        <v>1153</v>
      </c>
      <c r="T113" s="134" t="s">
        <v>2345</v>
      </c>
      <c r="U113" s="134">
        <v>44727</v>
      </c>
      <c r="V113" s="2778">
        <v>2816</v>
      </c>
      <c r="W113" s="2779">
        <v>622425</v>
      </c>
      <c r="X113" s="2779">
        <v>120408</v>
      </c>
      <c r="Y113" s="2779">
        <v>120408</v>
      </c>
      <c r="Z113" s="134">
        <v>44816</v>
      </c>
      <c r="AA113" s="134"/>
      <c r="AB113" s="1259" t="s">
        <v>2355</v>
      </c>
      <c r="AC113" s="134">
        <v>44838</v>
      </c>
      <c r="AD113" s="1259">
        <v>101</v>
      </c>
      <c r="AE113" s="134" t="s">
        <v>1257</v>
      </c>
      <c r="AF113" s="134">
        <v>44858</v>
      </c>
      <c r="AG113" s="134" t="s">
        <v>879</v>
      </c>
      <c r="AH113" s="134" t="s">
        <v>1153</v>
      </c>
      <c r="AI113" s="1259">
        <f>'[1]CONTROL TIEMPOS 2022'!AA258</f>
        <v>97</v>
      </c>
      <c r="AJ113" s="134"/>
      <c r="AK113" s="134"/>
      <c r="AL113" s="134"/>
      <c r="AM113" s="2851">
        <v>3.76</v>
      </c>
      <c r="AN113" s="2851">
        <v>1.58</v>
      </c>
      <c r="AO113" s="134" t="s">
        <v>1153</v>
      </c>
      <c r="AP113" s="134" t="s">
        <v>1153</v>
      </c>
      <c r="AQ113" s="134" t="s">
        <v>1153</v>
      </c>
      <c r="AR113" s="134" t="s">
        <v>1153</v>
      </c>
      <c r="AS113" s="134" t="s">
        <v>1153</v>
      </c>
      <c r="AT113" s="134" t="s">
        <v>1153</v>
      </c>
      <c r="AU113" s="134" t="s">
        <v>1153</v>
      </c>
      <c r="AV113" s="1259">
        <v>1538</v>
      </c>
      <c r="AW113" s="134">
        <v>44925</v>
      </c>
      <c r="AX113" s="134" t="s">
        <v>176</v>
      </c>
      <c r="AY113" s="134" t="s">
        <v>1156</v>
      </c>
      <c r="AZ113" s="134" t="s">
        <v>1153</v>
      </c>
      <c r="BA113" s="134">
        <v>44937</v>
      </c>
      <c r="BB113" s="134" t="s">
        <v>1153</v>
      </c>
      <c r="BC113" s="134" t="s">
        <v>1153</v>
      </c>
      <c r="BD113" s="134" t="s">
        <v>1153</v>
      </c>
      <c r="BE113" s="134" t="s">
        <v>1153</v>
      </c>
      <c r="BF113" s="134" t="s">
        <v>1153</v>
      </c>
      <c r="BG113" s="134" t="s">
        <v>1153</v>
      </c>
      <c r="BH113" s="134" t="s">
        <v>1153</v>
      </c>
      <c r="BI113" s="134" t="s">
        <v>1153</v>
      </c>
      <c r="BJ113" s="134" t="s">
        <v>1153</v>
      </c>
      <c r="BK113" s="134" t="s">
        <v>1153</v>
      </c>
      <c r="BL113" s="134" t="s">
        <v>1153</v>
      </c>
      <c r="BM113" s="134" t="s">
        <v>1153</v>
      </c>
      <c r="BN113" s="134" t="s">
        <v>1153</v>
      </c>
      <c r="BO113" s="134" t="s">
        <v>1153</v>
      </c>
      <c r="BP113" s="134" t="s">
        <v>1153</v>
      </c>
      <c r="BQ113" s="134" t="s">
        <v>1153</v>
      </c>
      <c r="BR113" s="134" t="s">
        <v>1153</v>
      </c>
      <c r="BS113" s="134" t="s">
        <v>1153</v>
      </c>
      <c r="BT113" s="134" t="s">
        <v>1153</v>
      </c>
      <c r="BU113" s="134" t="s">
        <v>1153</v>
      </c>
      <c r="BV113" s="134" t="s">
        <v>1153</v>
      </c>
      <c r="BW113" s="134" t="s">
        <v>1153</v>
      </c>
      <c r="BX113" s="134" t="s">
        <v>1153</v>
      </c>
      <c r="BY113" s="134" t="s">
        <v>1153</v>
      </c>
      <c r="BZ113" s="134" t="s">
        <v>1153</v>
      </c>
      <c r="CA113" s="134"/>
      <c r="CB113" s="134" t="s">
        <v>7617</v>
      </c>
      <c r="CC113" s="114">
        <f>'[1]Tiempos con autos 2022'!C109</f>
        <v>141</v>
      </c>
      <c r="CD113" s="134" t="s">
        <v>1986</v>
      </c>
      <c r="CE113" s="134">
        <v>45588</v>
      </c>
    </row>
    <row r="114" spans="1:83" s="107" customFormat="1" ht="15.75">
      <c r="A114" s="134" t="s">
        <v>2356</v>
      </c>
      <c r="B114" s="134" t="s">
        <v>2357</v>
      </c>
      <c r="C114" s="84" t="s">
        <v>2358</v>
      </c>
      <c r="D114" s="1257" t="s">
        <v>2359</v>
      </c>
      <c r="E114" s="114" t="s">
        <v>2360</v>
      </c>
      <c r="F114" s="459">
        <v>4274125</v>
      </c>
      <c r="G114" s="134" t="s">
        <v>2361</v>
      </c>
      <c r="H114" s="1259" t="s">
        <v>98</v>
      </c>
      <c r="I114" s="131">
        <v>3107524013</v>
      </c>
      <c r="J114" s="134" t="s">
        <v>2362</v>
      </c>
      <c r="K114" s="134" t="s">
        <v>1023</v>
      </c>
      <c r="L114" s="134" t="s">
        <v>69</v>
      </c>
      <c r="M114" s="134" t="s">
        <v>2363</v>
      </c>
      <c r="N114" s="134" t="s">
        <v>100</v>
      </c>
      <c r="O114" s="134" t="s">
        <v>164</v>
      </c>
      <c r="P114" s="134" t="s">
        <v>2364</v>
      </c>
      <c r="Q114" s="134" t="s">
        <v>2365</v>
      </c>
      <c r="R114" s="134" t="s">
        <v>198</v>
      </c>
      <c r="S114" s="134" t="s">
        <v>2366</v>
      </c>
      <c r="T114" s="134" t="s">
        <v>2367</v>
      </c>
      <c r="U114" s="2778" t="s">
        <v>2368</v>
      </c>
      <c r="V114" s="2779">
        <v>1843</v>
      </c>
      <c r="W114" s="2779">
        <v>438048</v>
      </c>
      <c r="X114" s="2779">
        <v>114001</v>
      </c>
      <c r="Y114" s="134">
        <v>114001</v>
      </c>
      <c r="Z114" s="134" t="s">
        <v>2369</v>
      </c>
      <c r="AA114" s="1259"/>
      <c r="AB114" s="134" t="s">
        <v>2370</v>
      </c>
      <c r="AC114" s="1259" t="s">
        <v>2371</v>
      </c>
      <c r="AD114" s="134">
        <v>74</v>
      </c>
      <c r="AE114" s="134" t="s">
        <v>2372</v>
      </c>
      <c r="AF114" s="134">
        <v>44824</v>
      </c>
      <c r="AG114" s="134" t="s">
        <v>879</v>
      </c>
      <c r="AH114" s="1259">
        <v>44865</v>
      </c>
      <c r="AI114" s="134">
        <f>'[1]CONTROL TIEMPOS 2022'!AE255</f>
        <v>142</v>
      </c>
      <c r="AJ114" s="134"/>
      <c r="AK114" s="134">
        <f ca="1">TODAY()-AJ114</f>
        <v>46288</v>
      </c>
      <c r="AL114" s="2851" t="str">
        <f ca="1">IF(AK114=0,"Vence Hoy",IF(AK114&lt;0,"Faltan días",IF(AK114&gt;0,"Vencido")))</f>
        <v>Vencido</v>
      </c>
      <c r="AM114" s="2851">
        <v>0.28000000000000003</v>
      </c>
      <c r="AN114" s="134">
        <v>9.8000000000000004E-2</v>
      </c>
      <c r="AO114" s="134" t="s">
        <v>2373</v>
      </c>
      <c r="AP114" s="134"/>
      <c r="AQ114" s="134" t="s">
        <v>2374</v>
      </c>
      <c r="AR114" s="134">
        <v>44880</v>
      </c>
      <c r="AS114" s="134" t="s">
        <v>176</v>
      </c>
      <c r="AT114" s="134" t="s">
        <v>2375</v>
      </c>
      <c r="AU114" s="1259">
        <v>44946</v>
      </c>
      <c r="AV114" s="134">
        <v>81</v>
      </c>
      <c r="AW114" s="134">
        <v>44980</v>
      </c>
      <c r="AX114" s="134" t="s">
        <v>513</v>
      </c>
      <c r="AY114" s="134" t="s">
        <v>1156</v>
      </c>
      <c r="AZ114" s="134"/>
      <c r="BA114" s="134">
        <v>44981</v>
      </c>
      <c r="BB114" s="134"/>
      <c r="BC114" s="134"/>
      <c r="BD114" s="134"/>
      <c r="BE114" s="134"/>
      <c r="BF114" s="134"/>
      <c r="BG114" s="134"/>
      <c r="BH114" s="134"/>
      <c r="BI114" s="134"/>
      <c r="BJ114" s="134"/>
      <c r="BK114" s="134"/>
      <c r="BL114" s="134">
        <v>3735</v>
      </c>
      <c r="BM114" s="134">
        <v>45265</v>
      </c>
      <c r="BN114" s="134" t="s">
        <v>1859</v>
      </c>
      <c r="BO114" s="134"/>
      <c r="BP114" s="134"/>
      <c r="BQ114" s="134"/>
      <c r="BR114" s="134"/>
      <c r="BS114" s="134"/>
      <c r="BT114" s="134"/>
      <c r="BU114" s="134"/>
      <c r="BV114" s="134"/>
      <c r="BW114" s="134"/>
      <c r="BX114" s="134"/>
      <c r="BY114" s="134"/>
      <c r="BZ114" s="134"/>
      <c r="CA114" s="134"/>
      <c r="CB114" s="114"/>
      <c r="CC114" s="134">
        <f>'[1]Tiempos con autos 2022'!C110</f>
        <v>217</v>
      </c>
      <c r="CD114" s="134"/>
    </row>
    <row r="115" spans="1:83" s="107" customFormat="1">
      <c r="A115" s="134" t="s">
        <v>2376</v>
      </c>
      <c r="B115" s="134" t="s">
        <v>2377</v>
      </c>
      <c r="C115" s="82" t="s">
        <v>2378</v>
      </c>
      <c r="D115" s="114" t="s">
        <v>2379</v>
      </c>
      <c r="E115" s="459" t="s">
        <v>2380</v>
      </c>
      <c r="F115" s="459">
        <v>19275521</v>
      </c>
      <c r="G115" s="1259" t="s">
        <v>2381</v>
      </c>
      <c r="H115" s="131" t="s">
        <v>78</v>
      </c>
      <c r="I115" s="134">
        <v>3115175120</v>
      </c>
      <c r="J115" s="134" t="s">
        <v>2382</v>
      </c>
      <c r="K115" s="134" t="s">
        <v>2383</v>
      </c>
      <c r="L115" s="134" t="s">
        <v>69</v>
      </c>
      <c r="M115" s="134" t="s">
        <v>70</v>
      </c>
      <c r="N115" s="134" t="s">
        <v>2384</v>
      </c>
      <c r="O115" s="134" t="s">
        <v>1239</v>
      </c>
      <c r="P115" s="134" t="s">
        <v>2385</v>
      </c>
      <c r="Q115" s="134">
        <v>44594</v>
      </c>
      <c r="R115" s="134" t="s">
        <v>714</v>
      </c>
      <c r="S115" s="134"/>
      <c r="T115" s="2778" t="s">
        <v>2385</v>
      </c>
      <c r="U115" s="2779">
        <v>44594</v>
      </c>
      <c r="V115" s="2779">
        <v>2407</v>
      </c>
      <c r="W115" s="2779">
        <v>622425</v>
      </c>
      <c r="X115" s="134">
        <v>120408</v>
      </c>
      <c r="Y115" s="134">
        <v>120408</v>
      </c>
      <c r="Z115" s="1259"/>
      <c r="AA115" s="134"/>
      <c r="AB115" s="1259" t="s">
        <v>2386</v>
      </c>
      <c r="AC115" s="134" t="s">
        <v>2387</v>
      </c>
      <c r="AD115" s="134"/>
      <c r="AE115" s="134" t="s">
        <v>2388</v>
      </c>
      <c r="AF115" s="134">
        <v>44917</v>
      </c>
      <c r="AG115" s="1259" t="s">
        <v>879</v>
      </c>
      <c r="AH115" s="134">
        <v>44924</v>
      </c>
      <c r="AI115" s="134">
        <f>'[1]CONTROL TIEMPOS 2022'!AI258</f>
        <v>36</v>
      </c>
      <c r="AJ115" s="134"/>
      <c r="AK115" s="2851"/>
      <c r="AL115" s="2851"/>
      <c r="AM115" s="134">
        <v>68.3</v>
      </c>
      <c r="AN115" s="134">
        <v>32.82</v>
      </c>
      <c r="AO115" s="134" t="s">
        <v>2389</v>
      </c>
      <c r="AP115" s="134"/>
      <c r="AQ115" s="134"/>
      <c r="AR115" s="134"/>
      <c r="AS115" s="134"/>
      <c r="AT115" s="1259"/>
      <c r="AU115" s="134"/>
      <c r="AV115" s="134">
        <v>123</v>
      </c>
      <c r="AW115" s="134">
        <v>44993</v>
      </c>
      <c r="AX115" s="134" t="s">
        <v>1300</v>
      </c>
      <c r="AY115" s="134" t="s">
        <v>1156</v>
      </c>
      <c r="AZ115" s="134"/>
      <c r="BA115" s="134">
        <v>45574</v>
      </c>
      <c r="BB115" s="134"/>
      <c r="BC115" s="134"/>
      <c r="BD115" s="134"/>
      <c r="BE115" s="134"/>
      <c r="BF115" s="134"/>
      <c r="BG115" s="134"/>
      <c r="BH115" s="134"/>
      <c r="BI115" s="134"/>
      <c r="BJ115" s="134"/>
      <c r="BK115" s="134"/>
      <c r="BL115" s="134"/>
      <c r="BM115" s="134"/>
      <c r="BN115" s="134"/>
      <c r="BO115" s="134"/>
      <c r="BP115" s="134"/>
      <c r="BQ115" s="134"/>
      <c r="BR115" s="134"/>
      <c r="BS115" s="134"/>
      <c r="BT115" s="134"/>
      <c r="BU115" s="134"/>
      <c r="BV115" s="134"/>
      <c r="BW115" s="134"/>
      <c r="BX115" s="134"/>
      <c r="BY115" s="134"/>
      <c r="BZ115" s="134"/>
      <c r="CA115" s="114"/>
      <c r="CB115" s="134"/>
      <c r="CC115" s="134">
        <f>'[1]Tiempos con autos 2022'!C111</f>
        <v>84</v>
      </c>
    </row>
    <row r="116" spans="1:83" s="1256" customFormat="1" ht="15.75">
      <c r="A116" s="1255" t="s">
        <v>2390</v>
      </c>
      <c r="B116" s="1255">
        <v>44718</v>
      </c>
      <c r="C116" s="138" t="s">
        <v>2391</v>
      </c>
      <c r="D116" s="1255" t="s">
        <v>2392</v>
      </c>
      <c r="E116" s="1258" t="s">
        <v>2393</v>
      </c>
      <c r="F116" s="136">
        <v>4276715</v>
      </c>
      <c r="G116" s="137"/>
      <c r="H116" s="1255" t="s">
        <v>474</v>
      </c>
      <c r="I116" s="1255"/>
      <c r="J116" s="1255"/>
      <c r="K116" s="1258" t="s">
        <v>1645</v>
      </c>
      <c r="L116" s="1255" t="s">
        <v>69</v>
      </c>
      <c r="M116" s="1255" t="s">
        <v>90</v>
      </c>
      <c r="N116" s="1255" t="s">
        <v>2394</v>
      </c>
      <c r="O116" s="1255" t="s">
        <v>164</v>
      </c>
      <c r="P116" s="1255" t="s">
        <v>2395</v>
      </c>
      <c r="Q116" s="1255">
        <v>44741</v>
      </c>
      <c r="R116" s="1255" t="s">
        <v>82</v>
      </c>
      <c r="S116" s="1255"/>
      <c r="T116" s="1255"/>
      <c r="U116" s="1255"/>
      <c r="V116" s="901">
        <v>2830</v>
      </c>
      <c r="W116" s="2782">
        <v>999254</v>
      </c>
      <c r="X116" s="2782">
        <v>120408</v>
      </c>
      <c r="Y116" s="2782">
        <v>120408</v>
      </c>
      <c r="Z116" s="1255"/>
      <c r="AA116" s="1255"/>
      <c r="AB116" s="136"/>
      <c r="AC116" s="1255"/>
      <c r="AD116" s="136"/>
      <c r="AE116" s="1255"/>
      <c r="AF116" s="1255"/>
      <c r="AG116" s="1255"/>
      <c r="AH116" s="1255"/>
      <c r="AI116" s="136">
        <f>'[1]CONTROL TIEMPOS 2022'!AM258</f>
        <v>11</v>
      </c>
      <c r="AJ116" s="1255"/>
      <c r="AK116" s="1255"/>
      <c r="AL116" s="1255"/>
      <c r="AM116" s="136"/>
      <c r="AN116" s="136"/>
      <c r="AO116" s="136"/>
      <c r="AP116" s="1255"/>
      <c r="AQ116" s="136"/>
      <c r="AR116" s="1255"/>
      <c r="AS116" s="1255"/>
      <c r="AT116" s="1255"/>
      <c r="AU116" s="1255"/>
      <c r="AV116" s="136" t="s">
        <v>2396</v>
      </c>
      <c r="AW116" s="1255">
        <v>45208</v>
      </c>
      <c r="AX116" s="1255" t="s">
        <v>1300</v>
      </c>
      <c r="AY116" s="1255"/>
      <c r="AZ116" s="1255" t="s">
        <v>2397</v>
      </c>
      <c r="BA116" s="1255">
        <v>45210</v>
      </c>
      <c r="BB116" s="1255"/>
      <c r="BC116" s="1255"/>
      <c r="BD116" s="1255"/>
      <c r="BE116" s="1255"/>
      <c r="BF116" s="1255"/>
      <c r="BG116" s="1255"/>
      <c r="BH116" s="1255"/>
      <c r="BI116" s="1255"/>
      <c r="BJ116" s="1255"/>
      <c r="BK116" s="1255"/>
      <c r="BL116" s="136"/>
      <c r="BM116" s="1255"/>
      <c r="BN116" s="1255"/>
      <c r="BO116" s="136"/>
      <c r="BP116" s="1255"/>
      <c r="BQ116" s="1255"/>
      <c r="BR116" s="1255"/>
      <c r="BS116" s="1255"/>
      <c r="BT116" s="1255"/>
      <c r="BU116" s="1255"/>
      <c r="BV116" s="1255"/>
      <c r="BW116" s="1255"/>
      <c r="BX116" s="1255"/>
      <c r="BY116" s="1255"/>
      <c r="BZ116" s="1255"/>
      <c r="CA116" s="1255"/>
      <c r="CB116" s="1255"/>
      <c r="CC116" s="1254">
        <f>'[1]Tiempos con autos 2022'!C112</f>
        <v>11</v>
      </c>
      <c r="CD116" s="1255"/>
      <c r="CE116" s="1255"/>
    </row>
    <row r="117" spans="1:83" s="107" customFormat="1" ht="30">
      <c r="A117" s="134" t="s">
        <v>2398</v>
      </c>
      <c r="B117" s="134">
        <v>44722</v>
      </c>
      <c r="C117" s="83" t="s">
        <v>2399</v>
      </c>
      <c r="D117" s="134" t="s">
        <v>2400</v>
      </c>
      <c r="E117" s="1257" t="s">
        <v>2401</v>
      </c>
      <c r="F117" s="114">
        <v>4130071</v>
      </c>
      <c r="G117" s="459" t="s">
        <v>2402</v>
      </c>
      <c r="H117" s="134" t="s">
        <v>753</v>
      </c>
      <c r="I117" s="1259">
        <v>3175364387</v>
      </c>
      <c r="J117" s="131" t="s">
        <v>2403</v>
      </c>
      <c r="K117" s="134" t="s">
        <v>2404</v>
      </c>
      <c r="L117" s="134" t="s">
        <v>69</v>
      </c>
      <c r="M117" s="134" t="s">
        <v>90</v>
      </c>
      <c r="N117" s="134" t="s">
        <v>100</v>
      </c>
      <c r="O117" s="134" t="s">
        <v>72</v>
      </c>
      <c r="P117" s="134" t="s">
        <v>2405</v>
      </c>
      <c r="Q117" s="134">
        <v>44743</v>
      </c>
      <c r="R117" s="134" t="s">
        <v>82</v>
      </c>
      <c r="S117" s="134"/>
      <c r="T117" s="134" t="s">
        <v>1256</v>
      </c>
      <c r="U117" s="134" t="s">
        <v>987</v>
      </c>
      <c r="V117" s="2778">
        <v>2793</v>
      </c>
      <c r="W117" s="2779">
        <v>622425</v>
      </c>
      <c r="X117" s="2779">
        <v>120408</v>
      </c>
      <c r="Y117" s="2779">
        <v>120408</v>
      </c>
      <c r="Z117" s="134">
        <v>44720</v>
      </c>
      <c r="AA117" s="134"/>
      <c r="AB117" s="459" t="s">
        <v>2406</v>
      </c>
      <c r="AC117" s="1257" t="s">
        <v>2407</v>
      </c>
      <c r="AD117" s="1259"/>
      <c r="AE117" s="1257" t="s">
        <v>1435</v>
      </c>
      <c r="AF117" s="134">
        <v>44897</v>
      </c>
      <c r="AG117" s="134" t="s">
        <v>879</v>
      </c>
      <c r="AH117" s="134"/>
      <c r="AI117" s="1259">
        <f>'[1]CONTROL TIEMPOS 2022'!C282</f>
        <v>54</v>
      </c>
      <c r="AJ117" s="134"/>
      <c r="AK117" s="134"/>
      <c r="AL117" s="134"/>
      <c r="AM117" s="2851">
        <v>0.18</v>
      </c>
      <c r="AN117" s="2851">
        <v>0.09</v>
      </c>
      <c r="AO117" s="2851">
        <v>0.03</v>
      </c>
      <c r="AP117" s="134"/>
      <c r="AQ117" s="1259"/>
      <c r="AR117" s="134"/>
      <c r="AS117" s="134"/>
      <c r="AT117" s="134"/>
      <c r="AU117" s="134"/>
      <c r="AV117" s="1259">
        <v>1534</v>
      </c>
      <c r="AW117" s="134">
        <v>44925</v>
      </c>
      <c r="AX117" s="134" t="s">
        <v>1209</v>
      </c>
      <c r="AY117" s="134" t="s">
        <v>1156</v>
      </c>
      <c r="AZ117" s="134"/>
      <c r="BA117" s="134">
        <v>44937</v>
      </c>
      <c r="BB117" s="134"/>
      <c r="BC117" s="134"/>
      <c r="BD117" s="134"/>
      <c r="BE117" s="134"/>
      <c r="BF117" s="134"/>
      <c r="BG117" s="134"/>
      <c r="BH117" s="134"/>
      <c r="BI117" s="134"/>
      <c r="BJ117" s="134"/>
      <c r="BK117" s="134"/>
      <c r="BL117" s="1259"/>
      <c r="BM117" s="134"/>
      <c r="BN117" s="134"/>
      <c r="BO117" s="1259"/>
      <c r="BP117" s="134"/>
      <c r="BQ117" s="134"/>
      <c r="BR117" s="134"/>
      <c r="BS117" s="134"/>
      <c r="BT117" s="134"/>
      <c r="BU117" s="134"/>
      <c r="BV117" s="134"/>
      <c r="BW117" s="134"/>
      <c r="BX117" s="134"/>
      <c r="BY117" s="134"/>
      <c r="BZ117" s="134"/>
      <c r="CA117" s="134"/>
      <c r="CB117" s="134"/>
      <c r="CC117" s="114">
        <f>'[1]Tiempos con autos 2022'!C113</f>
        <v>57</v>
      </c>
      <c r="CD117" s="134"/>
      <c r="CE117" s="134"/>
    </row>
    <row r="118" spans="1:83" s="250" customFormat="1" ht="75">
      <c r="A118" s="1260" t="s">
        <v>11299</v>
      </c>
      <c r="B118" s="1260" t="s">
        <v>11300</v>
      </c>
      <c r="C118" s="89" t="s">
        <v>2408</v>
      </c>
      <c r="D118" s="251" t="s">
        <v>2409</v>
      </c>
      <c r="E118" s="1260" t="s">
        <v>2410</v>
      </c>
      <c r="F118" s="136">
        <v>24162492</v>
      </c>
      <c r="G118" s="137"/>
      <c r="H118" s="1255" t="s">
        <v>474</v>
      </c>
      <c r="I118" s="1255"/>
      <c r="J118" s="1255"/>
      <c r="K118" s="1255" t="s">
        <v>1645</v>
      </c>
      <c r="L118" s="1255" t="s">
        <v>69</v>
      </c>
      <c r="M118" s="1255" t="s">
        <v>90</v>
      </c>
      <c r="N118" s="1255" t="s">
        <v>100</v>
      </c>
      <c r="O118" s="1255" t="s">
        <v>164</v>
      </c>
      <c r="P118" s="1255" t="s">
        <v>2411</v>
      </c>
      <c r="Q118" s="1255">
        <v>44743</v>
      </c>
      <c r="R118" s="1255" t="s">
        <v>82</v>
      </c>
      <c r="S118" s="1255"/>
      <c r="T118" s="1255" t="s">
        <v>2412</v>
      </c>
      <c r="U118" s="1255">
        <v>44761</v>
      </c>
      <c r="V118" s="901">
        <v>2831</v>
      </c>
      <c r="W118" s="2782">
        <v>999254</v>
      </c>
      <c r="X118" s="2782">
        <v>120408</v>
      </c>
      <c r="Y118" s="2782">
        <v>120408</v>
      </c>
      <c r="Z118" s="1255">
        <v>44757</v>
      </c>
      <c r="AA118" s="1255"/>
      <c r="AB118" s="136" t="s">
        <v>2413</v>
      </c>
      <c r="AC118" s="1255" t="s">
        <v>2414</v>
      </c>
      <c r="AD118" s="136" t="s">
        <v>2415</v>
      </c>
      <c r="AE118" s="1255" t="s">
        <v>1270</v>
      </c>
      <c r="AF118" s="1255">
        <v>44803</v>
      </c>
      <c r="AG118" s="1255" t="s">
        <v>879</v>
      </c>
      <c r="AH118" s="1255"/>
      <c r="AI118" s="136">
        <f>'[1]CONTROL TIEMPOS 2022'!G279</f>
        <v>37</v>
      </c>
      <c r="AJ118" s="1255"/>
      <c r="AK118" s="901">
        <f ca="1">TODAY()-AJ118</f>
        <v>46288</v>
      </c>
      <c r="AL118" s="1154" t="str">
        <f ca="1">IF(AK118=0,"Vence Hoy",IF(AK118&lt;0,"Faltan días",IF(AK118&gt;0,"Vencido")))</f>
        <v>Vencido</v>
      </c>
      <c r="AM118" s="137" t="s">
        <v>2416</v>
      </c>
      <c r="AN118" s="137" t="s">
        <v>2417</v>
      </c>
      <c r="AO118" s="137" t="s">
        <v>2418</v>
      </c>
      <c r="AP118" s="1255"/>
      <c r="AQ118" s="136"/>
      <c r="AR118" s="1255"/>
      <c r="AS118" s="1255"/>
      <c r="AT118" s="1255"/>
      <c r="AU118" s="1255"/>
      <c r="AV118" s="1261">
        <v>1067</v>
      </c>
      <c r="AW118" s="251">
        <v>44841</v>
      </c>
      <c r="AX118" s="251" t="s">
        <v>1257</v>
      </c>
      <c r="AY118" s="251"/>
      <c r="AZ118" s="1260" t="s">
        <v>2419</v>
      </c>
      <c r="BA118" s="251"/>
      <c r="BB118" s="251" t="s">
        <v>1153</v>
      </c>
      <c r="BC118" s="251" t="s">
        <v>1153</v>
      </c>
      <c r="BD118" s="251" t="s">
        <v>1153</v>
      </c>
      <c r="BE118" s="251" t="s">
        <v>1153</v>
      </c>
      <c r="BF118" s="251" t="s">
        <v>1153</v>
      </c>
      <c r="BG118" s="251" t="s">
        <v>1153</v>
      </c>
      <c r="BH118" s="251" t="s">
        <v>1153</v>
      </c>
      <c r="BI118" s="251" t="s">
        <v>1153</v>
      </c>
      <c r="BJ118" s="251" t="s">
        <v>1153</v>
      </c>
      <c r="BK118" s="251" t="s">
        <v>1153</v>
      </c>
      <c r="BL118" s="251" t="s">
        <v>1153</v>
      </c>
      <c r="BM118" s="251" t="s">
        <v>1153</v>
      </c>
      <c r="BN118" s="251" t="s">
        <v>1153</v>
      </c>
      <c r="BO118" s="251" t="s">
        <v>1153</v>
      </c>
      <c r="BP118" s="251" t="s">
        <v>1153</v>
      </c>
      <c r="BQ118" s="251" t="s">
        <v>1153</v>
      </c>
      <c r="BR118" s="251" t="s">
        <v>1153</v>
      </c>
      <c r="BS118" s="251" t="s">
        <v>1153</v>
      </c>
      <c r="BT118" s="251" t="s">
        <v>1153</v>
      </c>
      <c r="BU118" s="251" t="s">
        <v>1153</v>
      </c>
      <c r="BV118" s="251" t="s">
        <v>1153</v>
      </c>
      <c r="BW118" s="251" t="s">
        <v>1153</v>
      </c>
      <c r="BX118" s="251" t="s">
        <v>1153</v>
      </c>
      <c r="BY118" s="251" t="s">
        <v>1153</v>
      </c>
      <c r="BZ118" s="251" t="s">
        <v>1153</v>
      </c>
      <c r="CA118" s="251" t="s">
        <v>1153</v>
      </c>
      <c r="CB118" s="1260" t="s">
        <v>11301</v>
      </c>
      <c r="CC118" s="249">
        <f>'[1]Tiempos con autos 2022'!C114</f>
        <v>118</v>
      </c>
      <c r="CD118" s="251" t="s">
        <v>7270</v>
      </c>
      <c r="CE118" s="251">
        <v>46010</v>
      </c>
    </row>
    <row r="119" spans="1:83" s="107" customFormat="1" ht="45">
      <c r="A119" s="2765" t="s">
        <v>2420</v>
      </c>
      <c r="B119" s="2765">
        <v>44741</v>
      </c>
      <c r="C119" s="140" t="s">
        <v>2421</v>
      </c>
      <c r="D119" s="2765" t="s">
        <v>2422</v>
      </c>
      <c r="E119" s="2814" t="s">
        <v>2423</v>
      </c>
      <c r="F119" s="2815">
        <v>1009181</v>
      </c>
      <c r="G119" s="2816"/>
      <c r="H119" s="2765" t="s">
        <v>343</v>
      </c>
      <c r="I119" s="2765"/>
      <c r="J119" s="2765"/>
      <c r="K119" s="2765" t="s">
        <v>2424</v>
      </c>
      <c r="L119" s="2765" t="s">
        <v>69</v>
      </c>
      <c r="M119" s="2765" t="s">
        <v>70</v>
      </c>
      <c r="N119" s="2765" t="s">
        <v>2425</v>
      </c>
      <c r="O119" s="2765" t="s">
        <v>1239</v>
      </c>
      <c r="P119" s="2765" t="s">
        <v>2426</v>
      </c>
      <c r="Q119" s="2765">
        <v>44747</v>
      </c>
      <c r="R119" s="134" t="s">
        <v>1148</v>
      </c>
      <c r="S119" s="2765"/>
      <c r="T119" s="2765" t="s">
        <v>987</v>
      </c>
      <c r="U119" s="2765" t="s">
        <v>987</v>
      </c>
      <c r="V119" s="2817">
        <v>2757</v>
      </c>
      <c r="W119" s="2818">
        <v>455570</v>
      </c>
      <c r="X119" s="2818">
        <v>120408</v>
      </c>
      <c r="Y119" s="2818">
        <v>120408</v>
      </c>
      <c r="Z119" s="2765">
        <v>44741</v>
      </c>
      <c r="AA119" s="2765"/>
      <c r="AB119" s="2816" t="s">
        <v>2427</v>
      </c>
      <c r="AC119" s="2814" t="s">
        <v>2428</v>
      </c>
      <c r="AD119" s="2816">
        <v>62</v>
      </c>
      <c r="AE119" s="2814" t="s">
        <v>2429</v>
      </c>
      <c r="AF119" s="2765">
        <v>44806</v>
      </c>
      <c r="AG119" s="2765" t="s">
        <v>807</v>
      </c>
      <c r="AH119" s="2765">
        <v>44866</v>
      </c>
      <c r="AI119" s="2815">
        <f>'[1]CONTROL TIEMPOS 2022'!K279</f>
        <v>3</v>
      </c>
      <c r="AJ119" s="134"/>
      <c r="AK119" s="2778">
        <f ca="1">TODAY()-AJ119</f>
        <v>46288</v>
      </c>
      <c r="AL119" s="128" t="str">
        <f ca="1">IF(AK119=0,"Vence Hoy",IF(AK119&lt;0,"Faltan días",IF(AK119&gt;0,"Vencido")))</f>
        <v>Vencido</v>
      </c>
      <c r="AM119" s="2815">
        <v>51.347999999999999</v>
      </c>
      <c r="AN119" s="2815">
        <v>16.405999999999999</v>
      </c>
      <c r="AO119" s="2815">
        <v>6.2E-2</v>
      </c>
      <c r="AP119" s="2814" t="s">
        <v>2430</v>
      </c>
      <c r="AQ119" s="2816"/>
      <c r="AR119" s="2814"/>
      <c r="AS119" s="2814"/>
      <c r="AT119" s="2765"/>
      <c r="AU119" s="2765"/>
      <c r="AV119" s="2815">
        <v>1202</v>
      </c>
      <c r="AW119" s="2765">
        <v>44874</v>
      </c>
      <c r="AX119" s="2765" t="s">
        <v>176</v>
      </c>
      <c r="AY119" s="2765" t="s">
        <v>1156</v>
      </c>
      <c r="AZ119" s="2765"/>
      <c r="BA119" s="2765">
        <v>44876</v>
      </c>
      <c r="BB119" s="2765"/>
      <c r="BC119" s="2765"/>
      <c r="BD119" s="2765"/>
      <c r="BE119" s="2765"/>
      <c r="BF119" s="2765"/>
      <c r="BG119" s="2765"/>
      <c r="BH119" s="2765"/>
      <c r="BI119" s="2765"/>
      <c r="BJ119" s="2765"/>
      <c r="BK119" s="2765"/>
      <c r="BL119" s="2815" t="s">
        <v>2431</v>
      </c>
      <c r="BM119" s="2765">
        <v>45264</v>
      </c>
      <c r="BN119" s="2765" t="s">
        <v>1859</v>
      </c>
      <c r="BO119" s="2815"/>
      <c r="BP119" s="2765"/>
      <c r="BQ119" s="2765"/>
      <c r="BR119" s="2765"/>
      <c r="BS119" s="2765"/>
      <c r="BT119" s="2765"/>
      <c r="BU119" s="2765"/>
      <c r="BV119" s="2765"/>
      <c r="BW119" s="2765"/>
      <c r="BX119" s="2765"/>
      <c r="BY119" s="2765"/>
      <c r="BZ119" s="134"/>
      <c r="CA119" s="134"/>
      <c r="CB119" s="134"/>
      <c r="CC119" s="114">
        <f>'[1]Tiempos con autos 2022'!C115</f>
        <v>84</v>
      </c>
      <c r="CD119" s="134"/>
      <c r="CE119" s="134"/>
    </row>
    <row r="120" spans="1:83" s="107" customFormat="1" ht="60">
      <c r="A120" s="134" t="s">
        <v>2432</v>
      </c>
      <c r="B120" s="134">
        <v>44742</v>
      </c>
      <c r="C120" s="83" t="s">
        <v>2433</v>
      </c>
      <c r="D120" s="134" t="s">
        <v>2434</v>
      </c>
      <c r="E120" s="1257" t="s">
        <v>2435</v>
      </c>
      <c r="F120" s="114">
        <v>72326049</v>
      </c>
      <c r="G120" s="459" t="s">
        <v>2436</v>
      </c>
      <c r="H120" s="134" t="s">
        <v>584</v>
      </c>
      <c r="I120" s="1259">
        <v>3115936208</v>
      </c>
      <c r="J120" s="131" t="s">
        <v>2437</v>
      </c>
      <c r="K120" s="134" t="s">
        <v>2438</v>
      </c>
      <c r="L120" s="134" t="s">
        <v>69</v>
      </c>
      <c r="M120" s="134" t="s">
        <v>70</v>
      </c>
      <c r="N120" s="134" t="s">
        <v>2439</v>
      </c>
      <c r="O120" s="134" t="s">
        <v>1239</v>
      </c>
      <c r="P120" s="134" t="s">
        <v>2440</v>
      </c>
      <c r="Q120" s="134">
        <v>44747</v>
      </c>
      <c r="R120" s="134" t="s">
        <v>1148</v>
      </c>
      <c r="S120" s="134"/>
      <c r="T120" s="134" t="s">
        <v>987</v>
      </c>
      <c r="U120" s="134" t="s">
        <v>987</v>
      </c>
      <c r="V120" s="2778">
        <v>2429</v>
      </c>
      <c r="W120" s="2779">
        <v>622425</v>
      </c>
      <c r="X120" s="2779">
        <v>120408</v>
      </c>
      <c r="Y120" s="2779">
        <v>120408</v>
      </c>
      <c r="Z120" s="134">
        <v>44621</v>
      </c>
      <c r="AA120" s="134"/>
      <c r="AB120" s="459" t="s">
        <v>2441</v>
      </c>
      <c r="AC120" s="1257" t="s">
        <v>2442</v>
      </c>
      <c r="AD120" s="459" t="s">
        <v>2443</v>
      </c>
      <c r="AE120" s="1257" t="s">
        <v>2444</v>
      </c>
      <c r="AF120" s="134">
        <v>44841</v>
      </c>
      <c r="AG120" s="134" t="s">
        <v>2332</v>
      </c>
      <c r="AH120" s="134">
        <v>44915</v>
      </c>
      <c r="AI120" s="1259">
        <f>'[1]CONTROL TIEMPOS 2022'!O279</f>
        <v>2</v>
      </c>
      <c r="AJ120" s="134"/>
      <c r="AK120" s="134"/>
      <c r="AL120" s="134"/>
      <c r="AM120" s="1259">
        <v>45.3</v>
      </c>
      <c r="AN120" s="1259">
        <v>6.34</v>
      </c>
      <c r="AO120" s="1259">
        <v>0.8</v>
      </c>
      <c r="AP120" s="1257" t="s">
        <v>2445</v>
      </c>
      <c r="AQ120" s="1259"/>
      <c r="AR120" s="134"/>
      <c r="AS120" s="134"/>
      <c r="AT120" s="134"/>
      <c r="AU120" s="134"/>
      <c r="AV120" s="1259">
        <v>1489</v>
      </c>
      <c r="AW120" s="134">
        <v>44923</v>
      </c>
      <c r="AX120" s="134" t="s">
        <v>1209</v>
      </c>
      <c r="AY120" s="134" t="s">
        <v>1156</v>
      </c>
      <c r="AZ120" s="134"/>
      <c r="BA120" s="134">
        <v>44925</v>
      </c>
      <c r="BB120" s="134"/>
      <c r="BC120" s="134"/>
      <c r="BD120" s="134"/>
      <c r="BE120" s="134"/>
      <c r="BF120" s="134"/>
      <c r="BG120" s="134"/>
      <c r="BH120" s="134"/>
      <c r="BI120" s="134"/>
      <c r="BJ120" s="134"/>
      <c r="BK120" s="134"/>
      <c r="BL120" s="1259"/>
      <c r="BM120" s="134"/>
      <c r="BN120" s="134"/>
      <c r="BO120" s="1259"/>
      <c r="BP120" s="134"/>
      <c r="BQ120" s="134"/>
      <c r="BR120" s="134"/>
      <c r="BS120" s="134"/>
      <c r="BT120" s="134"/>
      <c r="BU120" s="134"/>
      <c r="BV120" s="134"/>
      <c r="BW120" s="134"/>
      <c r="BX120" s="134"/>
      <c r="BY120" s="134"/>
      <c r="BZ120" s="134"/>
      <c r="CA120" s="134"/>
      <c r="CB120" s="1257" t="s">
        <v>12394</v>
      </c>
      <c r="CC120" s="114">
        <f>'[1]Tiempos con autos 2022'!C116</f>
        <v>60</v>
      </c>
      <c r="CD120" s="134" t="s">
        <v>1986</v>
      </c>
      <c r="CE120" s="134">
        <v>46172</v>
      </c>
    </row>
    <row r="121" spans="1:83" s="107" customFormat="1" ht="45">
      <c r="A121" s="1257" t="s">
        <v>2446</v>
      </c>
      <c r="B121" s="1257" t="s">
        <v>2447</v>
      </c>
      <c r="C121" s="85" t="s">
        <v>2448</v>
      </c>
      <c r="D121" s="134" t="s">
        <v>2449</v>
      </c>
      <c r="E121" s="1257" t="s">
        <v>2450</v>
      </c>
      <c r="F121" s="114" t="s">
        <v>2451</v>
      </c>
      <c r="G121" s="459" t="s">
        <v>2452</v>
      </c>
      <c r="H121" s="134" t="s">
        <v>193</v>
      </c>
      <c r="I121" s="1259">
        <v>3115245297</v>
      </c>
      <c r="J121" s="131" t="s">
        <v>2453</v>
      </c>
      <c r="K121" s="134" t="s">
        <v>1063</v>
      </c>
      <c r="L121" s="134" t="s">
        <v>69</v>
      </c>
      <c r="M121" s="134" t="s">
        <v>90</v>
      </c>
      <c r="N121" s="134" t="s">
        <v>2454</v>
      </c>
      <c r="O121" s="134" t="s">
        <v>101</v>
      </c>
      <c r="P121" s="134" t="s">
        <v>2455</v>
      </c>
      <c r="Q121" s="134">
        <v>44756</v>
      </c>
      <c r="R121" s="134" t="s">
        <v>1148</v>
      </c>
      <c r="S121" s="134"/>
      <c r="T121" s="134"/>
      <c r="U121" s="134"/>
      <c r="V121" s="2778">
        <v>2867</v>
      </c>
      <c r="W121" s="2779">
        <v>1166109</v>
      </c>
      <c r="X121" s="2779">
        <v>233222</v>
      </c>
      <c r="Y121" s="2779">
        <v>233222</v>
      </c>
      <c r="Z121" s="134">
        <v>44760</v>
      </c>
      <c r="AA121" s="134"/>
      <c r="AB121" s="459" t="s">
        <v>2456</v>
      </c>
      <c r="AC121" s="134">
        <v>44824</v>
      </c>
      <c r="AD121" s="1259">
        <v>83</v>
      </c>
      <c r="AE121" s="134" t="s">
        <v>1257</v>
      </c>
      <c r="AF121" s="134">
        <v>44844</v>
      </c>
      <c r="AG121" s="134" t="s">
        <v>2457</v>
      </c>
      <c r="AH121" s="134">
        <v>44922</v>
      </c>
      <c r="AI121" s="1259">
        <f>'[1]CONTROL TIEMPOS 2022'!S279</f>
        <v>21</v>
      </c>
      <c r="AJ121" s="134"/>
      <c r="AK121" s="134"/>
      <c r="AL121" s="134"/>
      <c r="AM121" s="1259"/>
      <c r="AN121" s="1259"/>
      <c r="AO121" s="1259"/>
      <c r="AP121" s="134"/>
      <c r="AQ121" s="1259"/>
      <c r="AR121" s="134"/>
      <c r="AS121" s="134"/>
      <c r="AT121" s="134"/>
      <c r="AU121" s="134"/>
      <c r="AV121" s="1259">
        <v>1490</v>
      </c>
      <c r="AW121" s="134">
        <v>44923</v>
      </c>
      <c r="AX121" s="134"/>
      <c r="AY121" s="134" t="s">
        <v>1156</v>
      </c>
      <c r="AZ121" s="134"/>
      <c r="BA121" s="134">
        <v>44995</v>
      </c>
      <c r="BB121" s="134"/>
      <c r="BC121" s="134"/>
      <c r="BD121" s="134"/>
      <c r="BE121" s="134"/>
      <c r="BF121" s="134"/>
      <c r="BG121" s="134"/>
      <c r="BH121" s="134"/>
      <c r="BI121" s="134"/>
      <c r="BJ121" s="134"/>
      <c r="BK121" s="134"/>
      <c r="BL121" s="1259"/>
      <c r="BM121" s="134"/>
      <c r="BN121" s="134"/>
      <c r="BO121" s="1259"/>
      <c r="BP121" s="134"/>
      <c r="BQ121" s="134"/>
      <c r="BR121" s="134"/>
      <c r="BS121" s="134"/>
      <c r="BT121" s="134"/>
      <c r="BU121" s="134"/>
      <c r="BV121" s="134"/>
      <c r="BW121" s="134"/>
      <c r="BX121" s="134"/>
      <c r="BY121" s="134"/>
      <c r="BZ121" s="134"/>
      <c r="CA121" s="134"/>
      <c r="CB121" s="134"/>
      <c r="CC121" s="114">
        <f>'[1]Tiempos con autos 2022'!C117</f>
        <v>88</v>
      </c>
      <c r="CD121" s="134"/>
      <c r="CE121" s="134"/>
    </row>
    <row r="122" spans="1:83" s="107" customFormat="1" ht="30">
      <c r="A122" s="134" t="s">
        <v>2458</v>
      </c>
      <c r="B122" s="134">
        <v>44743</v>
      </c>
      <c r="C122" s="85" t="s">
        <v>2459</v>
      </c>
      <c r="D122" s="134" t="s">
        <v>2460</v>
      </c>
      <c r="E122" s="1257" t="s">
        <v>2461</v>
      </c>
      <c r="F122" s="114">
        <v>24198682</v>
      </c>
      <c r="G122" s="459" t="s">
        <v>2462</v>
      </c>
      <c r="H122" s="134" t="s">
        <v>1064</v>
      </c>
      <c r="I122" s="1259"/>
      <c r="J122" s="1259"/>
      <c r="K122" s="134" t="s">
        <v>661</v>
      </c>
      <c r="L122" s="134" t="s">
        <v>69</v>
      </c>
      <c r="M122" s="134" t="s">
        <v>90</v>
      </c>
      <c r="N122" s="134" t="s">
        <v>100</v>
      </c>
      <c r="O122" s="134" t="s">
        <v>1876</v>
      </c>
      <c r="P122" s="1257" t="s">
        <v>2463</v>
      </c>
      <c r="Q122" s="1257" t="s">
        <v>2464</v>
      </c>
      <c r="R122" s="134" t="s">
        <v>82</v>
      </c>
      <c r="S122" s="134"/>
      <c r="T122" s="134"/>
      <c r="U122" s="134"/>
      <c r="V122" s="2778">
        <v>2804</v>
      </c>
      <c r="W122" s="2779">
        <v>455570</v>
      </c>
      <c r="X122" s="2779">
        <v>120408</v>
      </c>
      <c r="Y122" s="2779">
        <v>120408</v>
      </c>
      <c r="Z122" s="134">
        <v>44743</v>
      </c>
      <c r="AA122" s="134"/>
      <c r="AB122" s="459" t="s">
        <v>2465</v>
      </c>
      <c r="AC122" s="1257" t="s">
        <v>2466</v>
      </c>
      <c r="AD122" s="1259"/>
      <c r="AE122" s="1257" t="s">
        <v>1388</v>
      </c>
      <c r="AF122" s="134">
        <v>44841</v>
      </c>
      <c r="AG122" s="134" t="s">
        <v>1169</v>
      </c>
      <c r="AH122" s="134">
        <v>44914</v>
      </c>
      <c r="AI122" s="1259">
        <f>'[1]CONTROL TIEMPOS 2022'!W279</f>
        <v>20</v>
      </c>
      <c r="AJ122" s="134"/>
      <c r="AK122" s="134"/>
      <c r="AL122" s="134"/>
      <c r="AM122" s="1259">
        <v>7.0000000000000007E-2</v>
      </c>
      <c r="AN122" s="1259">
        <v>0.04</v>
      </c>
      <c r="AO122" s="1259">
        <v>5.7000000000000002E-2</v>
      </c>
      <c r="AP122" s="134" t="s">
        <v>2467</v>
      </c>
      <c r="AQ122" s="1259"/>
      <c r="AR122" s="134"/>
      <c r="AS122" s="134"/>
      <c r="AT122" s="134"/>
      <c r="AU122" s="134"/>
      <c r="AV122" s="1259">
        <v>1489</v>
      </c>
      <c r="AW122" s="134">
        <v>44923</v>
      </c>
      <c r="AX122" s="134" t="s">
        <v>513</v>
      </c>
      <c r="AY122" s="134" t="s">
        <v>1156</v>
      </c>
      <c r="AZ122" s="134"/>
      <c r="BA122" s="134">
        <v>45049</v>
      </c>
      <c r="BB122" s="134"/>
      <c r="BC122" s="134"/>
      <c r="BD122" s="134"/>
      <c r="BE122" s="134"/>
      <c r="BF122" s="134"/>
      <c r="BG122" s="134"/>
      <c r="BH122" s="134"/>
      <c r="BI122" s="134"/>
      <c r="BJ122" s="134"/>
      <c r="BK122" s="134"/>
      <c r="BL122" s="1259" t="s">
        <v>2468</v>
      </c>
      <c r="BM122" s="134">
        <v>45261</v>
      </c>
      <c r="BN122" s="134" t="s">
        <v>513</v>
      </c>
      <c r="BO122" s="1259"/>
      <c r="BP122" s="134"/>
      <c r="BQ122" s="134"/>
      <c r="BR122" s="134"/>
      <c r="BS122" s="134"/>
      <c r="BT122" s="134"/>
      <c r="BU122" s="134"/>
      <c r="BV122" s="134"/>
      <c r="BW122" s="134"/>
      <c r="BX122" s="134"/>
      <c r="BY122" s="134"/>
      <c r="BZ122" s="134"/>
      <c r="CA122" s="134"/>
      <c r="CB122" s="134"/>
      <c r="CC122" s="114">
        <f>'[1]Tiempos con autos 2022'!C118</f>
        <v>87</v>
      </c>
      <c r="CD122" s="134"/>
      <c r="CE122" s="134"/>
    </row>
    <row r="123" spans="1:83" s="250" customFormat="1">
      <c r="A123" s="251" t="s">
        <v>2469</v>
      </c>
      <c r="B123" s="251">
        <v>44753</v>
      </c>
      <c r="C123" s="103" t="s">
        <v>2470</v>
      </c>
      <c r="D123" s="251" t="s">
        <v>2471</v>
      </c>
      <c r="E123" s="1260" t="s">
        <v>2472</v>
      </c>
      <c r="F123" s="1261">
        <v>6749963</v>
      </c>
      <c r="G123" s="1268"/>
      <c r="H123" s="251" t="s">
        <v>1235</v>
      </c>
      <c r="I123" s="251"/>
      <c r="J123" s="251"/>
      <c r="K123" s="251" t="s">
        <v>2473</v>
      </c>
      <c r="L123" s="251" t="s">
        <v>69</v>
      </c>
      <c r="M123" s="251" t="s">
        <v>70</v>
      </c>
      <c r="N123" s="251" t="s">
        <v>2474</v>
      </c>
      <c r="O123" s="251" t="s">
        <v>427</v>
      </c>
      <c r="P123" s="251" t="s">
        <v>2475</v>
      </c>
      <c r="Q123" s="251">
        <v>44775</v>
      </c>
      <c r="R123" s="251" t="s">
        <v>714</v>
      </c>
      <c r="S123" s="2785"/>
      <c r="T123" s="251"/>
      <c r="U123" s="251"/>
      <c r="V123" s="2786"/>
      <c r="W123" s="2787"/>
      <c r="X123" s="2787"/>
      <c r="Y123" s="2787"/>
      <c r="Z123" s="251"/>
      <c r="AA123" s="2785"/>
      <c r="AB123" s="1261"/>
      <c r="AC123" s="251"/>
      <c r="AD123" s="1261"/>
      <c r="AE123" s="251"/>
      <c r="AF123" s="251"/>
      <c r="AG123" s="251"/>
      <c r="AH123" s="251"/>
      <c r="AI123" s="49">
        <f>'[1]CONTROL TIEMPOS 2022'!AA282</f>
        <v>15</v>
      </c>
      <c r="AJ123" s="246"/>
      <c r="AK123" s="246"/>
      <c r="AL123" s="246"/>
      <c r="AM123" s="1261"/>
      <c r="AN123" s="1261"/>
      <c r="AO123" s="1261"/>
      <c r="AP123" s="251"/>
      <c r="AQ123" s="1261"/>
      <c r="AR123" s="251"/>
      <c r="AS123" s="251"/>
      <c r="AT123" s="251"/>
      <c r="AU123" s="251"/>
      <c r="AV123" s="1261"/>
      <c r="AW123" s="251"/>
      <c r="AX123" s="251"/>
      <c r="AY123" s="251"/>
      <c r="AZ123" s="251"/>
      <c r="BA123" s="251"/>
      <c r="BB123" s="251"/>
      <c r="BC123" s="251"/>
      <c r="BD123" s="251"/>
      <c r="BE123" s="251"/>
      <c r="BF123" s="251"/>
      <c r="BG123" s="251"/>
      <c r="BH123" s="251"/>
      <c r="BI123" s="251"/>
      <c r="BJ123" s="251"/>
      <c r="BK123" s="251"/>
      <c r="BL123" s="1261"/>
      <c r="BM123" s="251"/>
      <c r="BN123" s="251"/>
      <c r="BO123" s="1261"/>
      <c r="BP123" s="251"/>
      <c r="BQ123" s="251"/>
      <c r="BR123" s="251"/>
      <c r="BS123" s="251"/>
      <c r="BT123" s="251"/>
      <c r="BU123" s="251"/>
      <c r="BV123" s="251"/>
      <c r="BW123" s="251"/>
      <c r="BX123" s="251"/>
      <c r="BY123" s="251"/>
      <c r="BZ123" s="251"/>
      <c r="CA123" s="251"/>
      <c r="CB123" s="251" t="s">
        <v>8623</v>
      </c>
      <c r="CC123" s="249">
        <f>'[1]Tiempos con autos 2022'!C119</f>
        <v>15</v>
      </c>
      <c r="CD123" s="251"/>
      <c r="CE123" s="251"/>
    </row>
    <row r="124" spans="1:83" s="250" customFormat="1" ht="60">
      <c r="A124" s="251" t="s">
        <v>2476</v>
      </c>
      <c r="B124" s="251">
        <v>44753</v>
      </c>
      <c r="C124" s="100" t="s">
        <v>2477</v>
      </c>
      <c r="D124" s="251" t="s">
        <v>2478</v>
      </c>
      <c r="E124" s="1260" t="s">
        <v>2479</v>
      </c>
      <c r="F124" s="1261">
        <v>23263835</v>
      </c>
      <c r="G124" s="1268"/>
      <c r="H124" s="251" t="s">
        <v>1235</v>
      </c>
      <c r="I124" s="251"/>
      <c r="J124" s="251"/>
      <c r="K124" s="251" t="s">
        <v>2159</v>
      </c>
      <c r="L124" s="251" t="s">
        <v>69</v>
      </c>
      <c r="M124" s="251" t="s">
        <v>90</v>
      </c>
      <c r="N124" s="251" t="s">
        <v>2480</v>
      </c>
      <c r="O124" s="251" t="s">
        <v>1282</v>
      </c>
      <c r="P124" s="251" t="s">
        <v>2481</v>
      </c>
      <c r="Q124" s="251">
        <v>44775</v>
      </c>
      <c r="R124" s="251" t="s">
        <v>714</v>
      </c>
      <c r="S124" s="2785"/>
      <c r="T124" s="251"/>
      <c r="U124" s="251"/>
      <c r="V124" s="2786"/>
      <c r="W124" s="2787"/>
      <c r="X124" s="2787"/>
      <c r="Y124" s="2787"/>
      <c r="Z124" s="251"/>
      <c r="AA124" s="2785"/>
      <c r="AB124" s="1261"/>
      <c r="AC124" s="251"/>
      <c r="AD124" s="1261"/>
      <c r="AE124" s="251"/>
      <c r="AF124" s="251"/>
      <c r="AG124" s="251"/>
      <c r="AH124" s="251"/>
      <c r="AI124" s="49">
        <f>'[1]CONTROL TIEMPOS 2022'!AE282</f>
        <v>15</v>
      </c>
      <c r="AJ124" s="246"/>
      <c r="AK124" s="246"/>
      <c r="AL124" s="246"/>
      <c r="AM124" s="1261"/>
      <c r="AN124" s="1261"/>
      <c r="AO124" s="1261"/>
      <c r="AP124" s="251"/>
      <c r="AQ124" s="1261"/>
      <c r="AR124" s="251"/>
      <c r="AS124" s="251"/>
      <c r="AT124" s="251"/>
      <c r="AU124" s="251"/>
      <c r="AV124" s="1261">
        <v>1563</v>
      </c>
      <c r="AW124" s="251">
        <v>45287</v>
      </c>
      <c r="AX124" s="251"/>
      <c r="AY124" s="251"/>
      <c r="AZ124" s="251" t="s">
        <v>2920</v>
      </c>
      <c r="BA124" s="251"/>
      <c r="BB124" s="251"/>
      <c r="BC124" s="251"/>
      <c r="BD124" s="251"/>
      <c r="BE124" s="251"/>
      <c r="BF124" s="251"/>
      <c r="BG124" s="251"/>
      <c r="BH124" s="251"/>
      <c r="BI124" s="251"/>
      <c r="BJ124" s="251"/>
      <c r="BK124" s="251"/>
      <c r="BL124" s="1261"/>
      <c r="BM124" s="251"/>
      <c r="BN124" s="251"/>
      <c r="BO124" s="1261"/>
      <c r="BP124" s="251"/>
      <c r="BQ124" s="251"/>
      <c r="BR124" s="251"/>
      <c r="BS124" s="251"/>
      <c r="BT124" s="251"/>
      <c r="BU124" s="251"/>
      <c r="BV124" s="251" t="s">
        <v>1153</v>
      </c>
      <c r="BW124" s="251" t="s">
        <v>1153</v>
      </c>
      <c r="BX124" s="251" t="s">
        <v>1153</v>
      </c>
      <c r="BY124" s="251" t="s">
        <v>1153</v>
      </c>
      <c r="BZ124" s="251" t="s">
        <v>1153</v>
      </c>
      <c r="CA124" s="251" t="s">
        <v>1153</v>
      </c>
      <c r="CB124" s="1260" t="s">
        <v>11849</v>
      </c>
      <c r="CC124" s="249"/>
      <c r="CD124" s="251" t="s">
        <v>4704</v>
      </c>
      <c r="CE124" s="251">
        <v>46108</v>
      </c>
    </row>
    <row r="125" spans="1:83" s="1256" customFormat="1" ht="90">
      <c r="A125" s="1255" t="s">
        <v>2482</v>
      </c>
      <c r="B125" s="1255">
        <v>44753</v>
      </c>
      <c r="C125" s="100" t="s">
        <v>2483</v>
      </c>
      <c r="D125" s="1255" t="s">
        <v>2484</v>
      </c>
      <c r="E125" s="1258" t="s">
        <v>2485</v>
      </c>
      <c r="F125" s="1268" t="s">
        <v>2486</v>
      </c>
      <c r="G125" s="1268"/>
      <c r="H125" s="251" t="s">
        <v>67</v>
      </c>
      <c r="I125" s="251"/>
      <c r="J125" s="251"/>
      <c r="K125" s="251" t="s">
        <v>1080</v>
      </c>
      <c r="L125" s="251" t="s">
        <v>69</v>
      </c>
      <c r="M125" s="251" t="s">
        <v>70</v>
      </c>
      <c r="N125" s="251" t="s">
        <v>100</v>
      </c>
      <c r="O125" s="251" t="s">
        <v>2487</v>
      </c>
      <c r="P125" s="251" t="s">
        <v>2488</v>
      </c>
      <c r="Q125" s="251">
        <v>44781</v>
      </c>
      <c r="R125" s="251" t="s">
        <v>714</v>
      </c>
      <c r="S125" s="2785"/>
      <c r="T125" s="251" t="s">
        <v>1256</v>
      </c>
      <c r="U125" s="251" t="s">
        <v>1256</v>
      </c>
      <c r="V125" s="2786">
        <v>2803</v>
      </c>
      <c r="W125" s="2787">
        <v>497940</v>
      </c>
      <c r="X125" s="2787">
        <v>168765</v>
      </c>
      <c r="Y125" s="2787">
        <v>168765</v>
      </c>
      <c r="Z125" s="251">
        <v>44753</v>
      </c>
      <c r="AA125" s="2785"/>
      <c r="AB125" s="1268" t="s">
        <v>2489</v>
      </c>
      <c r="AC125" s="1260">
        <v>44774</v>
      </c>
      <c r="AD125" s="1261" t="s">
        <v>2490</v>
      </c>
      <c r="AE125" s="1260" t="s">
        <v>2491</v>
      </c>
      <c r="AF125" s="251" t="s">
        <v>2492</v>
      </c>
      <c r="AG125" s="251" t="s">
        <v>879</v>
      </c>
      <c r="AH125" s="251">
        <v>44834</v>
      </c>
      <c r="AI125" s="49">
        <f>'[1]CONTROL TIEMPOS 2022'!AI279</f>
        <v>18</v>
      </c>
      <c r="AJ125" s="2853">
        <f>WORKDAY(AF125+10,3)</f>
        <v>44811</v>
      </c>
      <c r="AK125" s="195">
        <f ca="1">TODAY()-AJ125</f>
        <v>1477</v>
      </c>
      <c r="AL125" s="166" t="str">
        <f ca="1">IF(AK125=0,"Vence Hoy",IF(AK125&lt;0,"Faltan días",IF(AK125&gt;0,"Vencido")))</f>
        <v>Vencido</v>
      </c>
      <c r="AM125" s="1261">
        <v>5.55</v>
      </c>
      <c r="AN125" s="1261">
        <v>1.94</v>
      </c>
      <c r="AO125" s="1268" t="s">
        <v>2493</v>
      </c>
      <c r="AP125" s="251"/>
      <c r="AQ125" s="1261">
        <v>2094</v>
      </c>
      <c r="AR125" s="251">
        <v>44840</v>
      </c>
      <c r="AS125" s="251" t="s">
        <v>2494</v>
      </c>
      <c r="AT125" s="251"/>
      <c r="AU125" s="251"/>
      <c r="AV125" s="136" t="s">
        <v>4688</v>
      </c>
      <c r="AW125" s="1255">
        <v>45349</v>
      </c>
      <c r="AX125" s="1255" t="s">
        <v>1300</v>
      </c>
      <c r="AY125" s="1255"/>
      <c r="AZ125" s="1255" t="s">
        <v>2920</v>
      </c>
      <c r="BA125" s="1255">
        <v>45355</v>
      </c>
      <c r="BB125" s="1255"/>
      <c r="BC125" s="1255"/>
      <c r="BD125" s="1255"/>
      <c r="BE125" s="1255"/>
      <c r="BF125" s="1255"/>
      <c r="BG125" s="1255"/>
      <c r="BH125" s="1255"/>
      <c r="BI125" s="1255"/>
      <c r="BJ125" s="1255"/>
      <c r="BK125" s="1255"/>
      <c r="BL125" s="136"/>
      <c r="BM125" s="1255"/>
      <c r="BN125" s="1255"/>
      <c r="BO125" s="136"/>
      <c r="BP125" s="1255"/>
      <c r="BQ125" s="1255"/>
      <c r="BR125" s="1255"/>
      <c r="BS125" s="1255"/>
      <c r="BT125" s="1255"/>
      <c r="BU125" s="1255"/>
      <c r="BV125" s="1255"/>
      <c r="BW125" s="1255"/>
      <c r="BX125" s="1255"/>
      <c r="BY125" s="1255"/>
      <c r="BZ125" s="1255"/>
      <c r="CA125" s="1255"/>
      <c r="CB125" s="1255"/>
      <c r="CC125" s="1254">
        <f>'[1]Tiempos con autos 2022'!C121</f>
        <v>65</v>
      </c>
      <c r="CD125" s="1255"/>
      <c r="CE125" s="1255"/>
    </row>
    <row r="126" spans="1:83" s="107" customFormat="1" ht="45">
      <c r="A126" s="134" t="s">
        <v>2495</v>
      </c>
      <c r="B126" s="134">
        <v>44763</v>
      </c>
      <c r="C126" s="967" t="s">
        <v>2496</v>
      </c>
      <c r="D126" s="134" t="s">
        <v>2497</v>
      </c>
      <c r="E126" s="1257" t="s">
        <v>2498</v>
      </c>
      <c r="F126" s="2819">
        <v>6751354</v>
      </c>
      <c r="G126" s="2820" t="s">
        <v>7951</v>
      </c>
      <c r="H126" s="2821" t="s">
        <v>1265</v>
      </c>
      <c r="I126" s="2819">
        <v>3125051734</v>
      </c>
      <c r="J126" s="2854" t="s">
        <v>7952</v>
      </c>
      <c r="K126" s="2821" t="s">
        <v>2499</v>
      </c>
      <c r="L126" s="2821" t="s">
        <v>69</v>
      </c>
      <c r="M126" s="2821" t="s">
        <v>70</v>
      </c>
      <c r="N126" s="2821" t="s">
        <v>2500</v>
      </c>
      <c r="O126" s="2822" t="s">
        <v>2501</v>
      </c>
      <c r="P126" s="2821" t="s">
        <v>2502</v>
      </c>
      <c r="Q126" s="2821">
        <v>44781</v>
      </c>
      <c r="R126" s="2821" t="s">
        <v>2503</v>
      </c>
      <c r="S126" s="2821"/>
      <c r="T126" s="2821"/>
      <c r="U126" s="2821"/>
      <c r="V126" s="2823" t="s">
        <v>7953</v>
      </c>
      <c r="W126" s="2824" t="s">
        <v>7954</v>
      </c>
      <c r="X126" s="2824" t="s">
        <v>7955</v>
      </c>
      <c r="Y126" s="2824" t="s">
        <v>7955</v>
      </c>
      <c r="Z126" s="2822" t="s">
        <v>7956</v>
      </c>
      <c r="AA126" s="2821"/>
      <c r="AB126" s="2819" t="s">
        <v>2504</v>
      </c>
      <c r="AC126" s="2821">
        <v>45257</v>
      </c>
      <c r="AD126" s="2819"/>
      <c r="AE126" s="2821" t="s">
        <v>1859</v>
      </c>
      <c r="AF126" s="2821">
        <v>45275</v>
      </c>
      <c r="AG126" s="2821" t="s">
        <v>879</v>
      </c>
      <c r="AH126" s="2821">
        <v>45282</v>
      </c>
      <c r="AI126" s="2819">
        <f>'[1]CONTROL TIEMPOS 2022'!AM282</f>
        <v>25</v>
      </c>
      <c r="AJ126" s="2821"/>
      <c r="AK126" s="2821"/>
      <c r="AL126" s="2821"/>
      <c r="AM126" s="2819" t="s">
        <v>4648</v>
      </c>
      <c r="AN126" s="2819" t="s">
        <v>4649</v>
      </c>
      <c r="AO126" s="2820" t="s">
        <v>4650</v>
      </c>
      <c r="AP126" s="2821"/>
      <c r="AQ126" s="2819">
        <v>412</v>
      </c>
      <c r="AR126" s="2821">
        <v>45428</v>
      </c>
      <c r="AS126" s="2821" t="s">
        <v>3191</v>
      </c>
      <c r="AT126" s="2821"/>
      <c r="AU126" s="2821"/>
      <c r="AV126" s="1259">
        <v>943</v>
      </c>
      <c r="AW126" s="134">
        <v>45617</v>
      </c>
      <c r="AX126" s="134" t="s">
        <v>1986</v>
      </c>
      <c r="AY126" s="134" t="s">
        <v>1156</v>
      </c>
      <c r="AZ126" s="134" t="s">
        <v>1153</v>
      </c>
      <c r="BA126" s="134">
        <v>45650</v>
      </c>
      <c r="BB126" s="134">
        <v>45670</v>
      </c>
      <c r="BC126" s="134"/>
      <c r="BD126" s="134"/>
      <c r="BE126" s="134"/>
      <c r="BF126" s="134"/>
      <c r="BG126" s="134"/>
      <c r="BH126" s="134"/>
      <c r="BI126" s="134"/>
      <c r="BJ126" s="134"/>
      <c r="BK126" s="134"/>
      <c r="BL126" s="1259"/>
      <c r="BM126" s="134"/>
      <c r="BN126" s="134"/>
      <c r="BO126" s="1259"/>
      <c r="BP126" s="134"/>
      <c r="BQ126" s="134"/>
      <c r="BR126" s="134"/>
      <c r="BS126" s="134"/>
      <c r="BT126" s="134"/>
      <c r="BU126" s="134"/>
      <c r="BV126" s="134"/>
      <c r="BW126" s="134"/>
      <c r="BX126" s="134"/>
      <c r="BY126" s="134"/>
      <c r="BZ126" s="134"/>
      <c r="CA126" s="134"/>
      <c r="CB126" s="1257" t="s">
        <v>7957</v>
      </c>
      <c r="CC126" s="114">
        <f>'[1]Tiempos con autos 2022'!C122</f>
        <v>25</v>
      </c>
      <c r="CD126" s="134" t="s">
        <v>1986</v>
      </c>
      <c r="CE126" s="134">
        <v>45622</v>
      </c>
    </row>
    <row r="127" spans="1:83" s="250" customFormat="1" ht="60">
      <c r="A127" s="251" t="s">
        <v>2505</v>
      </c>
      <c r="B127" s="251">
        <v>44754</v>
      </c>
      <c r="C127" s="100" t="s">
        <v>2506</v>
      </c>
      <c r="D127" s="251" t="s">
        <v>2507</v>
      </c>
      <c r="E127" s="1260" t="s">
        <v>2508</v>
      </c>
      <c r="F127" s="1261" t="s">
        <v>2509</v>
      </c>
      <c r="G127" s="1268"/>
      <c r="H127" s="251" t="s">
        <v>594</v>
      </c>
      <c r="I127" s="251"/>
      <c r="J127" s="251"/>
      <c r="K127" s="251" t="s">
        <v>2510</v>
      </c>
      <c r="L127" s="251" t="s">
        <v>69</v>
      </c>
      <c r="M127" s="251" t="s">
        <v>70</v>
      </c>
      <c r="N127" s="251" t="s">
        <v>2511</v>
      </c>
      <c r="O127" s="251" t="s">
        <v>101</v>
      </c>
      <c r="P127" s="251" t="s">
        <v>2512</v>
      </c>
      <c r="Q127" s="251">
        <v>44782</v>
      </c>
      <c r="R127" s="251" t="s">
        <v>2513</v>
      </c>
      <c r="S127" s="2785"/>
      <c r="T127" s="251"/>
      <c r="U127" s="251"/>
      <c r="V127" s="2786"/>
      <c r="W127" s="2787"/>
      <c r="X127" s="2787"/>
      <c r="Y127" s="2787"/>
      <c r="Z127" s="251"/>
      <c r="AA127" s="2785"/>
      <c r="AB127" s="1261"/>
      <c r="AC127" s="251"/>
      <c r="AD127" s="1261"/>
      <c r="AE127" s="251"/>
      <c r="AF127" s="251"/>
      <c r="AG127" s="251"/>
      <c r="AH127" s="251"/>
      <c r="AI127" s="49">
        <f>'[1]CONTROL TIEMPOS 2022'!C307</f>
        <v>19</v>
      </c>
      <c r="AJ127" s="246"/>
      <c r="AK127" s="246"/>
      <c r="AL127" s="246"/>
      <c r="AM127" s="1261"/>
      <c r="AN127" s="1261"/>
      <c r="AO127" s="1261"/>
      <c r="AP127" s="251"/>
      <c r="AQ127" s="1261"/>
      <c r="AR127" s="251"/>
      <c r="AS127" s="251"/>
      <c r="AT127" s="251"/>
      <c r="AU127" s="251"/>
      <c r="AV127" s="1261"/>
      <c r="AW127" s="251"/>
      <c r="AX127" s="251"/>
      <c r="AY127" s="251"/>
      <c r="AZ127" s="251"/>
      <c r="BA127" s="251"/>
      <c r="BB127" s="251"/>
      <c r="BC127" s="251"/>
      <c r="BD127" s="251"/>
      <c r="BE127" s="251"/>
      <c r="BF127" s="251"/>
      <c r="BG127" s="251"/>
      <c r="BH127" s="251"/>
      <c r="BI127" s="251"/>
      <c r="BJ127" s="251"/>
      <c r="BK127" s="251"/>
      <c r="BL127" s="1261"/>
      <c r="BM127" s="251"/>
      <c r="BN127" s="251"/>
      <c r="BO127" s="1261"/>
      <c r="BP127" s="251"/>
      <c r="BQ127" s="251"/>
      <c r="BR127" s="251"/>
      <c r="BS127" s="251"/>
      <c r="BT127" s="251"/>
      <c r="BU127" s="251"/>
      <c r="BV127" s="251"/>
      <c r="BW127" s="251" t="s">
        <v>1153</v>
      </c>
      <c r="BX127" s="251" t="s">
        <v>1153</v>
      </c>
      <c r="BY127" s="251" t="s">
        <v>1153</v>
      </c>
      <c r="BZ127" s="251" t="s">
        <v>1153</v>
      </c>
      <c r="CA127" s="251" t="s">
        <v>1153</v>
      </c>
      <c r="CB127" s="1260" t="s">
        <v>11850</v>
      </c>
      <c r="CC127" s="249">
        <f>'[1]Tiempos con autos 2022'!C123</f>
        <v>19</v>
      </c>
      <c r="CD127" s="251" t="s">
        <v>4704</v>
      </c>
      <c r="CE127" s="251">
        <v>46108</v>
      </c>
    </row>
    <row r="128" spans="1:83" s="250" customFormat="1" ht="60">
      <c r="A128" s="1260" t="s">
        <v>2514</v>
      </c>
      <c r="B128" s="1260" t="s">
        <v>2515</v>
      </c>
      <c r="C128" s="98" t="s">
        <v>2516</v>
      </c>
      <c r="D128" s="251" t="s">
        <v>2517</v>
      </c>
      <c r="E128" s="1260" t="s">
        <v>2518</v>
      </c>
      <c r="F128" s="2843" t="s">
        <v>2519</v>
      </c>
      <c r="G128" s="2844"/>
      <c r="H128" s="2846" t="s">
        <v>182</v>
      </c>
      <c r="I128" s="2846"/>
      <c r="J128" s="2846"/>
      <c r="K128" s="2846" t="s">
        <v>262</v>
      </c>
      <c r="L128" s="2846" t="s">
        <v>69</v>
      </c>
      <c r="M128" s="2846" t="s">
        <v>70</v>
      </c>
      <c r="N128" s="2846" t="s">
        <v>1255</v>
      </c>
      <c r="O128" s="2846" t="s">
        <v>164</v>
      </c>
      <c r="P128" s="2846" t="s">
        <v>2520</v>
      </c>
      <c r="Q128" s="2846">
        <v>44782</v>
      </c>
      <c r="R128" s="2846" t="s">
        <v>82</v>
      </c>
      <c r="S128" s="2846"/>
      <c r="T128" s="2846" t="s">
        <v>2521</v>
      </c>
      <c r="U128" s="2846">
        <v>44791</v>
      </c>
      <c r="V128" s="2845">
        <v>2890</v>
      </c>
      <c r="W128" s="2848">
        <v>1166109</v>
      </c>
      <c r="X128" s="2848">
        <v>120408</v>
      </c>
      <c r="Y128" s="2848">
        <v>120408</v>
      </c>
      <c r="Z128" s="2846"/>
      <c r="AA128" s="2846"/>
      <c r="AB128" s="2844" t="s">
        <v>2522</v>
      </c>
      <c r="AC128" s="2847" t="s">
        <v>2523</v>
      </c>
      <c r="AD128" s="2843">
        <v>70</v>
      </c>
      <c r="AE128" s="2846" t="s">
        <v>82</v>
      </c>
      <c r="AF128" s="2847" t="s">
        <v>2524</v>
      </c>
      <c r="AG128" s="2847" t="s">
        <v>2525</v>
      </c>
      <c r="AH128" s="2847" t="s">
        <v>2526</v>
      </c>
      <c r="AI128" s="2843">
        <f>'[1]CONTROL TIEMPOS 2022'!G304</f>
        <v>19</v>
      </c>
      <c r="AJ128" s="2855" t="e">
        <f>WORKDAY(AF128+10,3)</f>
        <v>#VALUE!</v>
      </c>
      <c r="AK128" s="2845" t="e">
        <f ca="1">TODAY()-AJ128</f>
        <v>#VALUE!</v>
      </c>
      <c r="AL128" s="2856" t="e">
        <f ca="1">IF(AK128=0,"Vence Hoy",IF(AK128&lt;0,"Faltan días",IF(AK128&gt;0,"Vencido")))</f>
        <v>#VALUE!</v>
      </c>
      <c r="AM128" s="2843">
        <v>83.55</v>
      </c>
      <c r="AN128" s="2843">
        <v>17.545999999999999</v>
      </c>
      <c r="AO128" s="2844" t="s">
        <v>2527</v>
      </c>
      <c r="AP128" s="2846"/>
      <c r="AQ128" s="2843"/>
      <c r="AR128" s="2846"/>
      <c r="AS128" s="2846"/>
      <c r="AT128" s="2846"/>
      <c r="AU128" s="2846"/>
      <c r="AV128" s="1261">
        <v>935</v>
      </c>
      <c r="AW128" s="251">
        <v>45187</v>
      </c>
      <c r="AX128" s="1260" t="s">
        <v>2528</v>
      </c>
      <c r="AY128" s="251" t="s">
        <v>1156</v>
      </c>
      <c r="AZ128" s="251"/>
      <c r="BA128" s="251"/>
      <c r="BB128" s="251"/>
      <c r="BC128" s="251"/>
      <c r="BD128" s="251"/>
      <c r="BE128" s="251"/>
      <c r="BF128" s="251"/>
      <c r="BG128" s="251"/>
      <c r="BH128" s="251"/>
      <c r="BI128" s="251"/>
      <c r="BJ128" s="251"/>
      <c r="BK128" s="251"/>
      <c r="BL128" s="1261"/>
      <c r="BM128" s="251"/>
      <c r="BN128" s="251"/>
      <c r="BO128" s="1261"/>
      <c r="BP128" s="251"/>
      <c r="BQ128" s="251"/>
      <c r="BR128" s="251"/>
      <c r="BS128" s="251"/>
      <c r="BT128" s="251"/>
      <c r="BU128" s="251"/>
      <c r="BV128" s="251"/>
      <c r="BW128" s="251"/>
      <c r="BX128" s="251"/>
      <c r="BY128" s="251"/>
      <c r="BZ128" s="251"/>
      <c r="CA128" s="251"/>
      <c r="CB128" s="251" t="s">
        <v>8621</v>
      </c>
      <c r="CC128" s="249">
        <f>'[1]Tiempos con autos 2022'!C124</f>
        <v>162</v>
      </c>
      <c r="CD128" s="251"/>
      <c r="CE128" s="251"/>
    </row>
    <row r="129" spans="1:16383" s="107" customFormat="1" ht="45">
      <c r="A129" s="134" t="s">
        <v>2529</v>
      </c>
      <c r="B129" s="134">
        <v>44763</v>
      </c>
      <c r="C129" s="141" t="s">
        <v>2530</v>
      </c>
      <c r="D129" s="134" t="s">
        <v>2531</v>
      </c>
      <c r="E129" s="1257" t="s">
        <v>2532</v>
      </c>
      <c r="F129" s="114">
        <v>40032238</v>
      </c>
      <c r="G129" s="459" t="s">
        <v>2533</v>
      </c>
      <c r="H129" s="134" t="s">
        <v>108</v>
      </c>
      <c r="I129" s="1259">
        <v>3203550031</v>
      </c>
      <c r="J129" s="131" t="s">
        <v>2534</v>
      </c>
      <c r="K129" s="134" t="s">
        <v>465</v>
      </c>
      <c r="L129" s="134" t="s">
        <v>69</v>
      </c>
      <c r="M129" s="134" t="s">
        <v>70</v>
      </c>
      <c r="N129" s="134" t="s">
        <v>2535</v>
      </c>
      <c r="O129" s="134" t="s">
        <v>72</v>
      </c>
      <c r="P129" s="134" t="s">
        <v>2536</v>
      </c>
      <c r="Q129" s="134">
        <v>45146</v>
      </c>
      <c r="R129" s="134" t="s">
        <v>2537</v>
      </c>
      <c r="S129" s="134"/>
      <c r="T129" s="134" t="s">
        <v>1256</v>
      </c>
      <c r="U129" s="134" t="s">
        <v>1256</v>
      </c>
      <c r="V129" s="2778">
        <v>2638</v>
      </c>
      <c r="W129" s="2779">
        <v>455570</v>
      </c>
      <c r="X129" s="2779">
        <v>120408</v>
      </c>
      <c r="Y129" s="2779">
        <v>120408</v>
      </c>
      <c r="Z129" s="134">
        <v>44658</v>
      </c>
      <c r="AA129" s="134"/>
      <c r="AB129" s="1259" t="s">
        <v>2538</v>
      </c>
      <c r="AC129" s="134">
        <v>44776</v>
      </c>
      <c r="AD129" s="1259">
        <v>46</v>
      </c>
      <c r="AE129" s="134" t="s">
        <v>1270</v>
      </c>
      <c r="AF129" s="2799">
        <v>44798</v>
      </c>
      <c r="AG129" s="134" t="s">
        <v>807</v>
      </c>
      <c r="AH129" s="134">
        <v>44824</v>
      </c>
      <c r="AI129" s="1259">
        <f>'[1]CONTROL TIEMPOS 2022'!K304</f>
        <v>27</v>
      </c>
      <c r="AJ129" s="2857">
        <f>WORKDAY(AF129+11,3)</f>
        <v>44812</v>
      </c>
      <c r="AK129" s="2778">
        <f ca="1">TODAY()-AJ129</f>
        <v>1476</v>
      </c>
      <c r="AL129" s="128" t="str">
        <f ca="1">IF(AK129=0,"Vence Hoy",IF(AK129&lt;0,"Faltan días",IF(AK129&gt;0,"Vencido")))</f>
        <v>Vencido</v>
      </c>
      <c r="AM129" s="1259">
        <v>15.106</v>
      </c>
      <c r="AN129" s="1259">
        <v>5.4080000000000004</v>
      </c>
      <c r="AO129" s="1259">
        <v>0.02</v>
      </c>
      <c r="AP129" s="134" t="s">
        <v>2539</v>
      </c>
      <c r="AQ129" s="1259"/>
      <c r="AR129" s="134"/>
      <c r="AS129" s="134"/>
      <c r="AT129" s="134"/>
      <c r="AU129" s="134"/>
      <c r="AV129" s="1259">
        <v>1065</v>
      </c>
      <c r="AW129" s="134">
        <v>44840</v>
      </c>
      <c r="AX129" s="134" t="s">
        <v>1257</v>
      </c>
      <c r="AY129" s="134" t="s">
        <v>1156</v>
      </c>
      <c r="AZ129" s="134"/>
      <c r="BA129" s="134">
        <v>44846</v>
      </c>
      <c r="BB129" s="134"/>
      <c r="BC129" s="134"/>
      <c r="BD129" s="134"/>
      <c r="BE129" s="134"/>
      <c r="BF129" s="134"/>
      <c r="BG129" s="134"/>
      <c r="BH129" s="134"/>
      <c r="BI129" s="134"/>
      <c r="BJ129" s="134"/>
      <c r="BK129" s="134"/>
      <c r="BL129" s="1259" t="s">
        <v>2540</v>
      </c>
      <c r="BM129" s="134">
        <v>45252</v>
      </c>
      <c r="BN129" s="134" t="s">
        <v>513</v>
      </c>
      <c r="BO129" s="1259"/>
      <c r="BP129" s="134"/>
      <c r="BQ129" s="134"/>
      <c r="BR129" s="134"/>
      <c r="BS129" s="134"/>
      <c r="BT129" s="134"/>
      <c r="BU129" s="134"/>
      <c r="BV129" s="134"/>
      <c r="BW129" s="134"/>
      <c r="BX129" s="134"/>
      <c r="BY129" s="134"/>
      <c r="BZ129" s="134"/>
      <c r="CA129" s="134"/>
      <c r="CB129" s="134"/>
      <c r="CC129" s="114">
        <f>'[1]Tiempos con autos 2022'!C125</f>
        <v>72</v>
      </c>
      <c r="CD129" s="134"/>
      <c r="CE129" s="134"/>
    </row>
    <row r="130" spans="1:16383" s="1256" customFormat="1" ht="75">
      <c r="A130" s="1255" t="s">
        <v>2541</v>
      </c>
      <c r="B130" s="1255">
        <v>44763</v>
      </c>
      <c r="C130" s="144" t="s">
        <v>2542</v>
      </c>
      <c r="D130" s="1255" t="s">
        <v>2543</v>
      </c>
      <c r="E130" s="1258" t="s">
        <v>2544</v>
      </c>
      <c r="F130" s="137" t="s">
        <v>2545</v>
      </c>
      <c r="G130" s="137" t="s">
        <v>6861</v>
      </c>
      <c r="H130" s="1255" t="s">
        <v>949</v>
      </c>
      <c r="I130" s="136">
        <v>3506154731</v>
      </c>
      <c r="J130" s="1255" t="s">
        <v>720</v>
      </c>
      <c r="K130" s="1255" t="s">
        <v>1817</v>
      </c>
      <c r="L130" s="1255" t="s">
        <v>69</v>
      </c>
      <c r="M130" s="1255" t="s">
        <v>70</v>
      </c>
      <c r="N130" s="1255" t="s">
        <v>2546</v>
      </c>
      <c r="O130" s="1255" t="s">
        <v>2547</v>
      </c>
      <c r="P130" s="1255" t="s">
        <v>2548</v>
      </c>
      <c r="Q130" s="1255">
        <v>44791</v>
      </c>
      <c r="R130" s="1255" t="s">
        <v>2537</v>
      </c>
      <c r="S130" s="1255"/>
      <c r="T130" s="1255" t="s">
        <v>1256</v>
      </c>
      <c r="U130" s="1255" t="s">
        <v>1256</v>
      </c>
      <c r="V130" s="901">
        <v>2651</v>
      </c>
      <c r="W130" s="2782">
        <v>622425</v>
      </c>
      <c r="X130" s="2782">
        <v>338013</v>
      </c>
      <c r="Y130" s="2782">
        <v>338013</v>
      </c>
      <c r="Z130" s="1255">
        <v>44662</v>
      </c>
      <c r="AA130" s="1255"/>
      <c r="AB130" s="137" t="s">
        <v>2549</v>
      </c>
      <c r="AC130" s="1258">
        <v>44784</v>
      </c>
      <c r="AD130" s="136">
        <v>49</v>
      </c>
      <c r="AE130" s="1258" t="s">
        <v>2550</v>
      </c>
      <c r="AF130" s="1255">
        <v>44806</v>
      </c>
      <c r="AG130" s="1255" t="s">
        <v>1169</v>
      </c>
      <c r="AH130" s="1255">
        <v>44887</v>
      </c>
      <c r="AI130" s="136">
        <f>'[1]CONTROL TIEMPOS 2022'!O304</f>
        <v>39</v>
      </c>
      <c r="AJ130" s="2858">
        <f>WORKDAY(AF130+10,3)</f>
        <v>44819</v>
      </c>
      <c r="AK130" s="901">
        <f ca="1">TODAY()-AJ130</f>
        <v>1469</v>
      </c>
      <c r="AL130" s="1154" t="str">
        <f ca="1">IF(AK130=0,"Vence Hoy",IF(AK130&lt;0,"Faltan días",IF(AK130&gt;0,"Vencido")))</f>
        <v>Vencido</v>
      </c>
      <c r="AM130" s="136">
        <v>2.34</v>
      </c>
      <c r="AN130" s="136">
        <v>1.31</v>
      </c>
      <c r="AO130" s="136">
        <v>0.47499999999999998</v>
      </c>
      <c r="AP130" s="1258" t="s">
        <v>2551</v>
      </c>
      <c r="AQ130" s="137" t="s">
        <v>4571</v>
      </c>
      <c r="AR130" s="1258" t="s">
        <v>4572</v>
      </c>
      <c r="AS130" s="1258" t="s">
        <v>4573</v>
      </c>
      <c r="AT130" s="1255"/>
      <c r="AU130" s="1255"/>
      <c r="AV130" s="136">
        <v>331</v>
      </c>
      <c r="AW130" s="1255">
        <v>46121</v>
      </c>
      <c r="AX130" s="1255" t="s">
        <v>1986</v>
      </c>
      <c r="AY130" s="1255"/>
      <c r="AZ130" s="1255" t="s">
        <v>1156</v>
      </c>
      <c r="BA130" s="1255" t="s">
        <v>12066</v>
      </c>
      <c r="BB130" s="1255"/>
      <c r="BC130" s="1255"/>
      <c r="BD130" s="1255"/>
      <c r="BE130" s="1255"/>
      <c r="BF130" s="1255"/>
      <c r="BG130" s="1255"/>
      <c r="BH130" s="1255"/>
      <c r="BI130" s="1255"/>
      <c r="BJ130" s="1255"/>
      <c r="BK130" s="1255"/>
      <c r="BL130" s="136"/>
      <c r="BM130" s="1255"/>
      <c r="BN130" s="1255"/>
      <c r="BO130" s="136"/>
      <c r="BP130" s="1255"/>
      <c r="BQ130" s="1255"/>
      <c r="BR130" s="1255"/>
      <c r="BS130" s="1255"/>
      <c r="BT130" s="1255"/>
      <c r="BU130" s="1255"/>
      <c r="BV130" s="1255"/>
      <c r="BW130" s="1255"/>
      <c r="BX130" s="1255"/>
      <c r="BY130" s="1255"/>
      <c r="BZ130" s="1255"/>
      <c r="CA130" s="1255"/>
      <c r="CB130" s="1258" t="s">
        <v>11924</v>
      </c>
      <c r="CC130" s="1254">
        <f>'[1]Tiempos con autos 2022'!C126</f>
        <v>111</v>
      </c>
      <c r="CD130" s="1255" t="s">
        <v>1986</v>
      </c>
      <c r="CE130" s="1255">
        <v>46134</v>
      </c>
    </row>
    <row r="131" spans="1:16383" s="107" customFormat="1" ht="45">
      <c r="A131" s="134" t="s">
        <v>2552</v>
      </c>
      <c r="B131" s="134">
        <v>44771</v>
      </c>
      <c r="C131" s="141" t="s">
        <v>2553</v>
      </c>
      <c r="D131" s="134" t="s">
        <v>2554</v>
      </c>
      <c r="E131" s="1257" t="s">
        <v>2555</v>
      </c>
      <c r="F131" s="459">
        <v>1054372406</v>
      </c>
      <c r="G131" s="459"/>
      <c r="H131" s="134" t="s">
        <v>1064</v>
      </c>
      <c r="I131" s="134"/>
      <c r="J131" s="134"/>
      <c r="K131" s="134" t="s">
        <v>2556</v>
      </c>
      <c r="L131" s="134" t="s">
        <v>69</v>
      </c>
      <c r="M131" s="134" t="s">
        <v>2557</v>
      </c>
      <c r="N131" s="134" t="s">
        <v>2558</v>
      </c>
      <c r="O131" s="134" t="s">
        <v>1911</v>
      </c>
      <c r="P131" s="1257" t="s">
        <v>7184</v>
      </c>
      <c r="Q131" s="1257" t="s">
        <v>8358</v>
      </c>
      <c r="R131" s="1257" t="s">
        <v>7185</v>
      </c>
      <c r="S131" s="134"/>
      <c r="T131" s="1257" t="s">
        <v>7186</v>
      </c>
      <c r="U131" s="1257" t="s">
        <v>7187</v>
      </c>
      <c r="V131" s="2778">
        <v>2911</v>
      </c>
      <c r="W131" s="2779">
        <v>1155776</v>
      </c>
      <c r="X131" s="2779">
        <v>338013</v>
      </c>
      <c r="Y131" s="2779">
        <v>338013</v>
      </c>
      <c r="Z131" s="134">
        <v>45002</v>
      </c>
      <c r="AA131" s="134"/>
      <c r="AB131" s="1259" t="s">
        <v>2560</v>
      </c>
      <c r="AC131" s="134">
        <v>45246</v>
      </c>
      <c r="AD131" s="1259">
        <v>116</v>
      </c>
      <c r="AE131" s="134" t="s">
        <v>2561</v>
      </c>
      <c r="AF131" s="134">
        <v>45266</v>
      </c>
      <c r="AG131" s="134" t="s">
        <v>879</v>
      </c>
      <c r="AH131" s="134">
        <v>45282</v>
      </c>
      <c r="AI131" s="1259">
        <f>'[1]CONTROL TIEMPOS 2022'!S307</f>
        <v>9</v>
      </c>
      <c r="AJ131" s="134"/>
      <c r="AK131" s="134"/>
      <c r="AL131" s="134"/>
      <c r="AM131" s="1259">
        <v>626.12</v>
      </c>
      <c r="AN131" s="1259">
        <v>53.1</v>
      </c>
      <c r="AO131" s="1259">
        <v>41.3</v>
      </c>
      <c r="AP131" s="134" t="s">
        <v>2562</v>
      </c>
      <c r="AQ131" s="1259">
        <v>609</v>
      </c>
      <c r="AR131" s="134">
        <v>45464</v>
      </c>
      <c r="AS131" s="134" t="s">
        <v>7188</v>
      </c>
      <c r="AT131" s="134" t="s">
        <v>7189</v>
      </c>
      <c r="AU131" s="134">
        <v>45490</v>
      </c>
      <c r="AV131" s="107" t="s">
        <v>7190</v>
      </c>
      <c r="AW131" s="134">
        <v>45533</v>
      </c>
      <c r="AX131" s="459"/>
      <c r="AY131" s="134" t="s">
        <v>3817</v>
      </c>
      <c r="AZ131" s="134"/>
      <c r="BA131" s="134">
        <v>45534</v>
      </c>
      <c r="BB131" s="134"/>
      <c r="BC131" s="134"/>
      <c r="BD131" s="134"/>
      <c r="BE131" s="134"/>
      <c r="BF131" s="134"/>
      <c r="BG131" s="134"/>
      <c r="BH131" s="134"/>
      <c r="BI131" s="134"/>
      <c r="BJ131" s="134"/>
      <c r="BK131" s="134"/>
      <c r="BL131" s="1259"/>
      <c r="BM131" s="134"/>
      <c r="BN131" s="134"/>
      <c r="BO131" s="1259"/>
      <c r="BP131" s="134"/>
      <c r="BQ131" s="134"/>
      <c r="BR131" s="134"/>
      <c r="BS131" s="134"/>
      <c r="BT131" s="134"/>
      <c r="BU131" s="134"/>
      <c r="BV131" s="134"/>
      <c r="BW131" s="134"/>
      <c r="BX131" s="134"/>
      <c r="BY131" s="134"/>
      <c r="BZ131" s="134"/>
      <c r="CA131" s="134"/>
      <c r="CB131" s="134"/>
      <c r="CC131" s="114">
        <f>'[1]Tiempos con autos 2022'!C127</f>
        <v>9</v>
      </c>
      <c r="CD131" s="134"/>
      <c r="CE131" s="134"/>
    </row>
    <row r="132" spans="1:16383" s="2053" customFormat="1" ht="48" customHeight="1">
      <c r="A132" s="134" t="s">
        <v>2563</v>
      </c>
      <c r="B132" s="134">
        <v>44771</v>
      </c>
      <c r="C132" s="142" t="s">
        <v>2564</v>
      </c>
      <c r="D132" s="1257" t="s">
        <v>2565</v>
      </c>
      <c r="E132" s="459" t="s">
        <v>2566</v>
      </c>
      <c r="F132" s="459">
        <v>24197839</v>
      </c>
      <c r="G132" s="134" t="s">
        <v>2567</v>
      </c>
      <c r="H132" s="134" t="s">
        <v>1064</v>
      </c>
      <c r="I132" s="1259">
        <v>3112902813</v>
      </c>
      <c r="J132" s="134"/>
      <c r="K132" s="134" t="s">
        <v>1063</v>
      </c>
      <c r="L132" s="134" t="s">
        <v>69</v>
      </c>
      <c r="M132" s="134" t="s">
        <v>142</v>
      </c>
      <c r="N132" s="134" t="s">
        <v>2568</v>
      </c>
      <c r="O132" s="1257" t="s">
        <v>1899</v>
      </c>
      <c r="P132" s="1257" t="s">
        <v>2569</v>
      </c>
      <c r="Q132" s="1257">
        <v>44791</v>
      </c>
      <c r="R132" s="134" t="s">
        <v>1270</v>
      </c>
      <c r="S132" s="1257"/>
      <c r="T132" s="1257"/>
      <c r="U132" s="2778"/>
      <c r="V132" s="2779">
        <v>2873</v>
      </c>
      <c r="W132" s="2779">
        <v>999254</v>
      </c>
      <c r="X132" s="2779">
        <v>120408</v>
      </c>
      <c r="Y132" s="134">
        <v>120408</v>
      </c>
      <c r="Z132" s="134">
        <v>44769</v>
      </c>
      <c r="AA132" s="1259"/>
      <c r="AB132" s="134" t="s">
        <v>2570</v>
      </c>
      <c r="AC132" s="1259" t="s">
        <v>1652</v>
      </c>
      <c r="AD132" s="134">
        <v>56</v>
      </c>
      <c r="AE132" s="134" t="s">
        <v>1257</v>
      </c>
      <c r="AF132" s="134">
        <v>44806</v>
      </c>
      <c r="AG132" s="134" t="s">
        <v>879</v>
      </c>
      <c r="AH132" s="1259">
        <v>44847</v>
      </c>
      <c r="AI132" s="134">
        <f>'[1]CONTROL TIEMPOS 2022'!W307</f>
        <v>53</v>
      </c>
      <c r="AJ132" s="134">
        <f>WORKDAY(AF132+11,3)</f>
        <v>44820</v>
      </c>
      <c r="AK132" s="134">
        <f ca="1">TODAY()-AJ132</f>
        <v>1468</v>
      </c>
      <c r="AL132" s="1259" t="str">
        <f ca="1">IF(AK132=0,"Vence Hoy",IF(AK132&lt;0,"Faltan días",IF(AK132&gt;0,"Vencido")))</f>
        <v>Vencido</v>
      </c>
      <c r="AM132" s="1259" t="s">
        <v>2571</v>
      </c>
      <c r="AN132" s="1259" t="s">
        <v>2572</v>
      </c>
      <c r="AO132" s="134" t="s">
        <v>2573</v>
      </c>
      <c r="AP132" s="1259"/>
      <c r="AQ132" s="134"/>
      <c r="AR132" s="134"/>
      <c r="AS132" s="134"/>
      <c r="AT132" s="134"/>
      <c r="AU132" s="107"/>
      <c r="AV132" s="134">
        <v>1132</v>
      </c>
      <c r="AW132" s="459">
        <v>44859</v>
      </c>
      <c r="AX132" s="134" t="s">
        <v>513</v>
      </c>
      <c r="AY132" s="134" t="s">
        <v>1156</v>
      </c>
      <c r="AZ132" s="134"/>
      <c r="BA132" s="134" t="s">
        <v>9684</v>
      </c>
      <c r="BB132" s="134"/>
      <c r="BC132" s="134"/>
      <c r="BD132" s="134"/>
      <c r="BE132" s="134"/>
      <c r="BF132" s="134"/>
      <c r="BG132" s="134"/>
      <c r="BH132" s="134"/>
      <c r="BI132" s="134"/>
      <c r="BJ132" s="134"/>
      <c r="BK132" s="1259"/>
      <c r="BL132" s="134"/>
      <c r="BM132" s="134"/>
      <c r="BN132" s="1259"/>
      <c r="BO132" s="134"/>
      <c r="BP132" s="134"/>
      <c r="BQ132" s="134"/>
      <c r="BR132" s="134"/>
      <c r="BS132" s="134"/>
      <c r="BT132" s="134"/>
      <c r="BU132" s="134"/>
      <c r="BV132" s="134"/>
      <c r="BW132" s="134"/>
      <c r="BX132" s="134"/>
      <c r="BY132" s="134"/>
      <c r="BZ132" s="134"/>
      <c r="CA132" s="134"/>
      <c r="CB132" s="2781" t="s">
        <v>9685</v>
      </c>
      <c r="CC132" s="134">
        <f>'[1]Tiempos con autos 2022'!C128</f>
        <v>60</v>
      </c>
      <c r="CD132" s="134" t="s">
        <v>1986</v>
      </c>
      <c r="CE132" s="107">
        <v>45839</v>
      </c>
      <c r="CF132" s="107"/>
      <c r="CG132" s="107"/>
      <c r="CH132" s="107"/>
      <c r="CI132" s="107"/>
      <c r="CJ132" s="107"/>
      <c r="CK132" s="107"/>
      <c r="CL132" s="107"/>
      <c r="CM132" s="107"/>
      <c r="CN132" s="107"/>
      <c r="CO132" s="107"/>
      <c r="CP132" s="107"/>
      <c r="CQ132" s="107"/>
      <c r="CR132" s="107"/>
      <c r="CS132" s="107"/>
      <c r="CT132" s="107"/>
      <c r="CU132" s="107"/>
      <c r="CV132" s="107"/>
      <c r="CW132" s="107"/>
      <c r="CX132" s="107"/>
      <c r="CY132" s="107"/>
      <c r="CZ132" s="107"/>
      <c r="DA132" s="107"/>
      <c r="DB132" s="107"/>
      <c r="DC132" s="107"/>
      <c r="DD132" s="107"/>
      <c r="DE132" s="107"/>
      <c r="DF132" s="107"/>
      <c r="DG132" s="107"/>
      <c r="DH132" s="107"/>
      <c r="DI132" s="107"/>
      <c r="DJ132" s="107"/>
      <c r="DK132" s="107"/>
      <c r="DL132" s="107"/>
      <c r="DM132" s="107"/>
      <c r="DN132" s="107"/>
      <c r="DO132" s="107"/>
      <c r="DP132" s="107"/>
      <c r="DQ132" s="107"/>
      <c r="DR132" s="107"/>
      <c r="DS132" s="107"/>
      <c r="DT132" s="107"/>
      <c r="DU132" s="107"/>
      <c r="DV132" s="107"/>
      <c r="DW132" s="107"/>
      <c r="DX132" s="107"/>
      <c r="DY132" s="107"/>
      <c r="DZ132" s="107"/>
      <c r="EA132" s="107"/>
      <c r="EB132" s="107"/>
      <c r="EC132" s="107"/>
      <c r="ED132" s="107"/>
      <c r="EE132" s="107"/>
      <c r="EF132" s="107"/>
      <c r="EG132" s="107"/>
      <c r="EH132" s="107"/>
      <c r="EI132" s="107"/>
      <c r="EJ132" s="107"/>
      <c r="EK132" s="107"/>
      <c r="EL132" s="107"/>
      <c r="EM132" s="107"/>
      <c r="EN132" s="107"/>
      <c r="EO132" s="107"/>
      <c r="EP132" s="107"/>
      <c r="EQ132" s="107"/>
      <c r="ER132" s="107"/>
      <c r="ES132" s="107"/>
      <c r="ET132" s="107"/>
      <c r="EU132" s="107"/>
      <c r="EV132" s="107"/>
      <c r="EW132" s="107"/>
      <c r="EX132" s="107"/>
      <c r="EY132" s="107"/>
      <c r="EZ132" s="107"/>
      <c r="FA132" s="107"/>
      <c r="FB132" s="107"/>
      <c r="FC132" s="107"/>
      <c r="FD132" s="107"/>
      <c r="FE132" s="107"/>
      <c r="FF132" s="107"/>
      <c r="FG132" s="107"/>
      <c r="FH132" s="107"/>
      <c r="FI132" s="107"/>
      <c r="FJ132" s="107"/>
      <c r="FK132" s="107"/>
      <c r="FL132" s="107"/>
      <c r="FM132" s="107"/>
      <c r="FN132" s="107"/>
      <c r="FO132" s="107"/>
      <c r="FP132" s="107"/>
      <c r="FQ132" s="107"/>
      <c r="FR132" s="107"/>
      <c r="FS132" s="107"/>
      <c r="FT132" s="107"/>
      <c r="FU132" s="107"/>
      <c r="FV132" s="107"/>
      <c r="FW132" s="107"/>
      <c r="FX132" s="107"/>
      <c r="FY132" s="107"/>
      <c r="FZ132" s="107"/>
      <c r="GA132" s="107"/>
      <c r="GB132" s="107"/>
      <c r="GC132" s="107"/>
      <c r="GD132" s="107"/>
      <c r="GE132" s="107"/>
      <c r="GF132" s="107"/>
      <c r="GG132" s="107"/>
      <c r="GH132" s="107"/>
      <c r="GI132" s="107"/>
      <c r="GJ132" s="107"/>
      <c r="GK132" s="107"/>
      <c r="GL132" s="107"/>
      <c r="GM132" s="107"/>
      <c r="GN132" s="107"/>
      <c r="GO132" s="107"/>
      <c r="GP132" s="107"/>
      <c r="GQ132" s="107"/>
      <c r="GR132" s="107"/>
      <c r="GS132" s="107"/>
      <c r="GT132" s="107"/>
      <c r="GU132" s="107"/>
      <c r="GV132" s="107"/>
      <c r="GW132" s="107"/>
      <c r="GX132" s="107"/>
      <c r="GY132" s="107"/>
      <c r="GZ132" s="107"/>
      <c r="HA132" s="107"/>
      <c r="HB132" s="107"/>
      <c r="HC132" s="107"/>
      <c r="HD132" s="107"/>
      <c r="HE132" s="107"/>
      <c r="HF132" s="107"/>
      <c r="HG132" s="107"/>
      <c r="HH132" s="107"/>
      <c r="HI132" s="107"/>
      <c r="HJ132" s="107"/>
      <c r="HK132" s="107"/>
      <c r="HL132" s="107"/>
      <c r="HM132" s="107"/>
      <c r="HN132" s="107"/>
      <c r="HO132" s="107"/>
      <c r="HP132" s="107"/>
      <c r="HQ132" s="107"/>
      <c r="HR132" s="107"/>
      <c r="HS132" s="107"/>
      <c r="HT132" s="107"/>
      <c r="HU132" s="107"/>
      <c r="HV132" s="107"/>
      <c r="HW132" s="107"/>
      <c r="HX132" s="107"/>
      <c r="HY132" s="107"/>
      <c r="HZ132" s="107"/>
      <c r="IA132" s="107"/>
      <c r="IB132" s="107"/>
      <c r="IC132" s="107"/>
      <c r="ID132" s="107"/>
      <c r="IE132" s="107"/>
      <c r="IF132" s="107"/>
      <c r="IG132" s="107"/>
      <c r="IH132" s="107"/>
      <c r="II132" s="107"/>
      <c r="IJ132" s="107"/>
      <c r="IK132" s="107"/>
      <c r="IL132" s="107"/>
      <c r="IM132" s="107"/>
      <c r="IN132" s="107"/>
      <c r="IO132" s="107"/>
      <c r="IP132" s="107"/>
      <c r="IQ132" s="107"/>
      <c r="IR132" s="107"/>
      <c r="IS132" s="107"/>
      <c r="IT132" s="107"/>
      <c r="IU132" s="107"/>
      <c r="IV132" s="107"/>
      <c r="IW132" s="107"/>
      <c r="IX132" s="107"/>
      <c r="IY132" s="107"/>
      <c r="IZ132" s="107"/>
      <c r="JA132" s="107"/>
      <c r="JB132" s="107"/>
      <c r="JC132" s="107"/>
      <c r="JD132" s="107"/>
      <c r="JE132" s="107"/>
      <c r="JF132" s="107"/>
      <c r="JG132" s="107"/>
      <c r="JH132" s="107"/>
      <c r="JI132" s="107"/>
      <c r="JJ132" s="107"/>
      <c r="JK132" s="107"/>
      <c r="JL132" s="107"/>
      <c r="JM132" s="107"/>
      <c r="JN132" s="107"/>
      <c r="JO132" s="107"/>
      <c r="JP132" s="107"/>
      <c r="JQ132" s="107"/>
      <c r="JR132" s="107"/>
      <c r="JS132" s="107"/>
      <c r="JT132" s="107"/>
      <c r="JU132" s="107"/>
      <c r="JV132" s="107"/>
      <c r="JW132" s="107"/>
      <c r="JX132" s="107"/>
      <c r="JY132" s="107"/>
      <c r="JZ132" s="107"/>
      <c r="KA132" s="107"/>
      <c r="KB132" s="107"/>
      <c r="KC132" s="107"/>
      <c r="KD132" s="107"/>
      <c r="KE132" s="107"/>
      <c r="KF132" s="107"/>
      <c r="KG132" s="107"/>
      <c r="KH132" s="107"/>
      <c r="KI132" s="107"/>
      <c r="KJ132" s="107"/>
      <c r="KK132" s="107"/>
      <c r="KL132" s="107"/>
      <c r="KM132" s="107"/>
      <c r="KN132" s="107"/>
      <c r="KO132" s="107"/>
      <c r="KP132" s="107"/>
      <c r="KQ132" s="107"/>
      <c r="KR132" s="107"/>
      <c r="KS132" s="107"/>
      <c r="KT132" s="107"/>
      <c r="KU132" s="107"/>
      <c r="KV132" s="107"/>
      <c r="KW132" s="107"/>
      <c r="KX132" s="107"/>
      <c r="KY132" s="107"/>
      <c r="KZ132" s="107"/>
      <c r="LA132" s="107"/>
      <c r="LB132" s="107"/>
      <c r="LC132" s="107"/>
      <c r="LD132" s="107"/>
      <c r="LE132" s="107"/>
      <c r="LF132" s="107"/>
      <c r="LG132" s="107"/>
      <c r="LH132" s="107"/>
      <c r="LI132" s="107"/>
      <c r="LJ132" s="107"/>
      <c r="LK132" s="107"/>
      <c r="LL132" s="107"/>
      <c r="LM132" s="107"/>
      <c r="LN132" s="107"/>
      <c r="LO132" s="107"/>
      <c r="LP132" s="107"/>
      <c r="LQ132" s="107"/>
      <c r="LR132" s="107"/>
      <c r="LS132" s="107"/>
      <c r="LT132" s="107"/>
      <c r="LU132" s="107"/>
      <c r="LV132" s="107"/>
      <c r="LW132" s="107"/>
      <c r="LX132" s="107"/>
      <c r="LY132" s="107"/>
      <c r="LZ132" s="107"/>
      <c r="MA132" s="107"/>
      <c r="MB132" s="107"/>
      <c r="MC132" s="107"/>
      <c r="MD132" s="107"/>
      <c r="ME132" s="107"/>
      <c r="MF132" s="107"/>
      <c r="MG132" s="107"/>
      <c r="MH132" s="107"/>
      <c r="MI132" s="107"/>
      <c r="MJ132" s="107"/>
      <c r="MK132" s="107"/>
      <c r="ML132" s="107"/>
      <c r="MM132" s="107"/>
      <c r="MN132" s="107"/>
      <c r="MO132" s="107"/>
      <c r="MP132" s="107"/>
      <c r="MQ132" s="107"/>
      <c r="MR132" s="107"/>
      <c r="MS132" s="107"/>
      <c r="MT132" s="107"/>
      <c r="MU132" s="107"/>
      <c r="MV132" s="107"/>
      <c r="MW132" s="107"/>
      <c r="MX132" s="107"/>
      <c r="MY132" s="107"/>
      <c r="MZ132" s="107"/>
      <c r="NA132" s="107"/>
      <c r="NB132" s="107"/>
      <c r="NC132" s="107"/>
      <c r="ND132" s="107"/>
      <c r="NE132" s="107"/>
      <c r="NF132" s="107"/>
      <c r="NG132" s="107"/>
      <c r="NH132" s="107"/>
      <c r="NI132" s="107"/>
      <c r="NJ132" s="107"/>
      <c r="NK132" s="107"/>
      <c r="NL132" s="107"/>
      <c r="NM132" s="107"/>
      <c r="NN132" s="107"/>
      <c r="NO132" s="107"/>
      <c r="NP132" s="107"/>
      <c r="NQ132" s="107"/>
      <c r="NR132" s="107"/>
      <c r="NS132" s="107"/>
      <c r="NT132" s="107"/>
      <c r="NU132" s="107"/>
      <c r="NV132" s="107"/>
      <c r="NW132" s="107"/>
      <c r="NX132" s="107"/>
      <c r="NY132" s="107"/>
      <c r="NZ132" s="107"/>
      <c r="OA132" s="107"/>
      <c r="OB132" s="107"/>
      <c r="OC132" s="107"/>
      <c r="OD132" s="107"/>
      <c r="OE132" s="107"/>
      <c r="OF132" s="107"/>
      <c r="OG132" s="107"/>
      <c r="OH132" s="107"/>
      <c r="OI132" s="107"/>
      <c r="OJ132" s="107"/>
      <c r="OK132" s="107"/>
      <c r="OL132" s="107"/>
      <c r="OM132" s="107"/>
      <c r="ON132" s="107"/>
      <c r="OO132" s="107"/>
      <c r="OP132" s="107"/>
      <c r="OQ132" s="107"/>
      <c r="OR132" s="107"/>
      <c r="OS132" s="107"/>
      <c r="OT132" s="107"/>
      <c r="OU132" s="107"/>
      <c r="OV132" s="107"/>
      <c r="OW132" s="107"/>
      <c r="OX132" s="107"/>
      <c r="OY132" s="107"/>
      <c r="OZ132" s="107"/>
      <c r="PA132" s="107"/>
      <c r="PB132" s="107"/>
      <c r="PC132" s="107"/>
      <c r="PD132" s="107"/>
      <c r="PE132" s="107"/>
      <c r="PF132" s="107"/>
      <c r="PG132" s="107"/>
      <c r="PH132" s="107"/>
      <c r="PI132" s="107"/>
      <c r="PJ132" s="107"/>
      <c r="PK132" s="107"/>
      <c r="PL132" s="107"/>
      <c r="PM132" s="107"/>
      <c r="PN132" s="107"/>
      <c r="PO132" s="107"/>
      <c r="PP132" s="107"/>
      <c r="PQ132" s="107"/>
      <c r="PR132" s="107"/>
      <c r="PS132" s="107"/>
      <c r="PT132" s="107"/>
      <c r="PU132" s="107"/>
      <c r="PV132" s="107"/>
      <c r="PW132" s="107"/>
      <c r="PX132" s="107"/>
      <c r="PY132" s="107"/>
      <c r="PZ132" s="107"/>
      <c r="QA132" s="107"/>
      <c r="QB132" s="107"/>
      <c r="QC132" s="107"/>
      <c r="QD132" s="107"/>
      <c r="QE132" s="107"/>
      <c r="QF132" s="107"/>
      <c r="QG132" s="107"/>
      <c r="QH132" s="107"/>
      <c r="QI132" s="107"/>
      <c r="QJ132" s="107"/>
      <c r="QK132" s="107"/>
      <c r="QL132" s="107"/>
      <c r="QM132" s="107"/>
      <c r="QN132" s="107"/>
      <c r="QO132" s="107"/>
      <c r="QP132" s="107"/>
      <c r="QQ132" s="107"/>
      <c r="QR132" s="107"/>
      <c r="QS132" s="107"/>
      <c r="QT132" s="107"/>
      <c r="QU132" s="107"/>
      <c r="QV132" s="107"/>
      <c r="QW132" s="107"/>
      <c r="QX132" s="107"/>
      <c r="QY132" s="107"/>
      <c r="QZ132" s="107"/>
      <c r="RA132" s="107"/>
      <c r="RB132" s="107"/>
      <c r="RC132" s="107"/>
      <c r="RD132" s="107"/>
      <c r="RE132" s="107"/>
      <c r="RF132" s="107"/>
      <c r="RG132" s="107"/>
      <c r="RH132" s="107"/>
      <c r="RI132" s="107"/>
      <c r="RJ132" s="107"/>
      <c r="RK132" s="107"/>
      <c r="RL132" s="107"/>
      <c r="RM132" s="107"/>
      <c r="RN132" s="107"/>
      <c r="RO132" s="107"/>
      <c r="RP132" s="107"/>
      <c r="RQ132" s="107"/>
      <c r="RR132" s="107"/>
      <c r="RS132" s="107"/>
      <c r="RT132" s="107"/>
      <c r="RU132" s="107"/>
      <c r="RV132" s="107"/>
      <c r="RW132" s="107"/>
      <c r="RX132" s="107"/>
      <c r="RY132" s="107"/>
      <c r="RZ132" s="107"/>
      <c r="SA132" s="107"/>
      <c r="SB132" s="107"/>
      <c r="SC132" s="107"/>
      <c r="SD132" s="107"/>
      <c r="SE132" s="107"/>
      <c r="SF132" s="107"/>
      <c r="SG132" s="107"/>
      <c r="SH132" s="107"/>
      <c r="SI132" s="107"/>
      <c r="SJ132" s="107"/>
      <c r="SK132" s="107"/>
      <c r="SL132" s="107"/>
      <c r="SM132" s="107"/>
      <c r="SN132" s="107"/>
      <c r="SO132" s="107"/>
      <c r="SP132" s="107"/>
      <c r="SQ132" s="107"/>
      <c r="SR132" s="107"/>
      <c r="SS132" s="107"/>
      <c r="ST132" s="107"/>
      <c r="SU132" s="107"/>
      <c r="SV132" s="107"/>
      <c r="SW132" s="107"/>
      <c r="SX132" s="107"/>
      <c r="SY132" s="107"/>
      <c r="SZ132" s="107"/>
      <c r="TA132" s="107"/>
      <c r="TB132" s="107"/>
      <c r="TC132" s="107"/>
      <c r="TD132" s="107"/>
      <c r="TE132" s="107"/>
      <c r="TF132" s="107"/>
      <c r="TG132" s="107"/>
      <c r="TH132" s="107"/>
      <c r="TI132" s="107"/>
      <c r="TJ132" s="107"/>
      <c r="TK132" s="107"/>
      <c r="TL132" s="107"/>
      <c r="TM132" s="107"/>
      <c r="TN132" s="107"/>
      <c r="TO132" s="107"/>
      <c r="TP132" s="107"/>
      <c r="TQ132" s="107"/>
      <c r="TR132" s="107"/>
      <c r="TS132" s="107"/>
      <c r="TT132" s="107"/>
      <c r="TU132" s="107"/>
      <c r="TV132" s="107"/>
      <c r="TW132" s="107"/>
      <c r="TX132" s="107"/>
      <c r="TY132" s="107"/>
      <c r="TZ132" s="107"/>
      <c r="UA132" s="107"/>
      <c r="UB132" s="107"/>
      <c r="UC132" s="107"/>
      <c r="UD132" s="107"/>
      <c r="UE132" s="107"/>
      <c r="UF132" s="107"/>
      <c r="UG132" s="107"/>
      <c r="UH132" s="107"/>
      <c r="UI132" s="107"/>
      <c r="UJ132" s="107"/>
      <c r="UK132" s="107"/>
      <c r="UL132" s="107"/>
      <c r="UM132" s="107"/>
      <c r="UN132" s="107"/>
      <c r="UO132" s="107"/>
      <c r="UP132" s="107"/>
      <c r="UQ132" s="107"/>
      <c r="UR132" s="107"/>
      <c r="US132" s="107"/>
      <c r="UT132" s="107"/>
      <c r="UU132" s="107"/>
      <c r="UV132" s="107"/>
      <c r="UW132" s="107"/>
      <c r="UX132" s="107"/>
      <c r="UY132" s="107"/>
      <c r="UZ132" s="107"/>
      <c r="VA132" s="107"/>
      <c r="VB132" s="107"/>
      <c r="VC132" s="107"/>
      <c r="VD132" s="107"/>
      <c r="VE132" s="107"/>
      <c r="VF132" s="107"/>
      <c r="VG132" s="107"/>
      <c r="VH132" s="107"/>
      <c r="VI132" s="107"/>
      <c r="VJ132" s="107"/>
      <c r="VK132" s="107"/>
      <c r="VL132" s="107"/>
      <c r="VM132" s="107"/>
      <c r="VN132" s="107"/>
      <c r="VO132" s="107"/>
      <c r="VP132" s="107"/>
      <c r="VQ132" s="107"/>
      <c r="VR132" s="107"/>
      <c r="VS132" s="107"/>
      <c r="VT132" s="107"/>
      <c r="VU132" s="107"/>
      <c r="VV132" s="107"/>
      <c r="VW132" s="107"/>
      <c r="VX132" s="107"/>
      <c r="VY132" s="107"/>
      <c r="VZ132" s="107"/>
      <c r="WA132" s="107"/>
      <c r="WB132" s="107"/>
      <c r="WC132" s="107"/>
      <c r="WD132" s="107"/>
      <c r="WE132" s="107"/>
      <c r="WF132" s="107"/>
      <c r="WG132" s="107"/>
      <c r="WH132" s="107"/>
      <c r="WI132" s="107"/>
      <c r="WJ132" s="107"/>
      <c r="WK132" s="107"/>
      <c r="WL132" s="107"/>
      <c r="WM132" s="107"/>
      <c r="WN132" s="107"/>
      <c r="WO132" s="107"/>
      <c r="WP132" s="107"/>
      <c r="WQ132" s="107"/>
      <c r="WR132" s="107"/>
      <c r="WS132" s="107"/>
      <c r="WT132" s="107"/>
      <c r="WU132" s="107"/>
      <c r="WV132" s="107"/>
      <c r="WW132" s="107"/>
      <c r="WX132" s="107"/>
      <c r="WY132" s="107"/>
      <c r="WZ132" s="107"/>
      <c r="XA132" s="107"/>
      <c r="XB132" s="107"/>
      <c r="XC132" s="107"/>
      <c r="XD132" s="107"/>
      <c r="XE132" s="107"/>
      <c r="XF132" s="107"/>
      <c r="XG132" s="107"/>
      <c r="XH132" s="107"/>
      <c r="XI132" s="107"/>
      <c r="XJ132" s="107"/>
      <c r="XK132" s="107"/>
      <c r="XL132" s="107"/>
      <c r="XM132" s="107"/>
      <c r="XN132" s="107"/>
      <c r="XO132" s="107"/>
      <c r="XP132" s="107"/>
      <c r="XQ132" s="107"/>
      <c r="XR132" s="107"/>
      <c r="XS132" s="107"/>
      <c r="XT132" s="107"/>
      <c r="XU132" s="107"/>
      <c r="XV132" s="107"/>
      <c r="XW132" s="107"/>
      <c r="XX132" s="107"/>
      <c r="XY132" s="107"/>
      <c r="XZ132" s="107"/>
      <c r="YA132" s="107"/>
      <c r="YB132" s="107"/>
      <c r="YC132" s="107"/>
      <c r="YD132" s="107"/>
      <c r="YE132" s="107"/>
      <c r="YF132" s="107"/>
      <c r="YG132" s="107"/>
      <c r="YH132" s="107"/>
      <c r="YI132" s="107"/>
      <c r="YJ132" s="107"/>
      <c r="YK132" s="107"/>
      <c r="YL132" s="107"/>
      <c r="YM132" s="107"/>
      <c r="YN132" s="107"/>
      <c r="YO132" s="107"/>
      <c r="YP132" s="107"/>
      <c r="YQ132" s="107"/>
      <c r="YR132" s="107"/>
      <c r="YS132" s="107"/>
      <c r="YT132" s="107"/>
      <c r="YU132" s="107"/>
      <c r="YV132" s="107"/>
      <c r="YW132" s="107"/>
      <c r="YX132" s="107"/>
      <c r="YY132" s="107"/>
      <c r="YZ132" s="107"/>
      <c r="ZA132" s="107"/>
      <c r="ZB132" s="107"/>
      <c r="ZC132" s="107"/>
      <c r="ZD132" s="107"/>
      <c r="ZE132" s="107"/>
      <c r="ZF132" s="107"/>
      <c r="ZG132" s="107"/>
      <c r="ZH132" s="107"/>
      <c r="ZI132" s="107"/>
      <c r="ZJ132" s="107"/>
      <c r="ZK132" s="107"/>
      <c r="ZL132" s="107"/>
      <c r="ZM132" s="107"/>
      <c r="ZN132" s="107"/>
      <c r="ZO132" s="107"/>
      <c r="ZP132" s="107"/>
      <c r="ZQ132" s="107"/>
      <c r="ZR132" s="107"/>
      <c r="ZS132" s="107"/>
      <c r="ZT132" s="107"/>
      <c r="ZU132" s="107"/>
      <c r="ZV132" s="107"/>
      <c r="ZW132" s="107"/>
      <c r="ZX132" s="107"/>
      <c r="ZY132" s="107"/>
      <c r="ZZ132" s="107"/>
      <c r="AAA132" s="107"/>
      <c r="AAB132" s="107"/>
      <c r="AAC132" s="107"/>
      <c r="AAD132" s="107"/>
      <c r="AAE132" s="107"/>
      <c r="AAF132" s="107"/>
      <c r="AAG132" s="107"/>
      <c r="AAH132" s="107"/>
      <c r="AAI132" s="107"/>
      <c r="AAJ132" s="107"/>
      <c r="AAK132" s="107"/>
      <c r="AAL132" s="107"/>
      <c r="AAM132" s="107"/>
      <c r="AAN132" s="107"/>
      <c r="AAO132" s="107"/>
      <c r="AAP132" s="107"/>
      <c r="AAQ132" s="107"/>
      <c r="AAR132" s="107"/>
      <c r="AAS132" s="107"/>
      <c r="AAT132" s="107"/>
      <c r="AAU132" s="107"/>
      <c r="AAV132" s="107"/>
      <c r="AAW132" s="107"/>
      <c r="AAX132" s="107"/>
      <c r="AAY132" s="107"/>
      <c r="AAZ132" s="107"/>
      <c r="ABA132" s="107"/>
      <c r="ABB132" s="107"/>
      <c r="ABC132" s="107"/>
      <c r="ABD132" s="107"/>
      <c r="ABE132" s="107"/>
      <c r="ABF132" s="107"/>
      <c r="ABG132" s="107"/>
      <c r="ABH132" s="107"/>
      <c r="ABI132" s="107"/>
      <c r="ABJ132" s="107"/>
      <c r="ABK132" s="107"/>
      <c r="ABL132" s="107"/>
      <c r="ABM132" s="107"/>
      <c r="ABN132" s="107"/>
      <c r="ABO132" s="107"/>
      <c r="ABP132" s="107"/>
      <c r="ABQ132" s="107"/>
      <c r="ABR132" s="107"/>
      <c r="ABS132" s="107"/>
      <c r="ABT132" s="107"/>
      <c r="ABU132" s="107"/>
      <c r="ABV132" s="107"/>
      <c r="ABW132" s="107"/>
      <c r="ABX132" s="107"/>
      <c r="ABY132" s="107"/>
      <c r="ABZ132" s="107"/>
      <c r="ACA132" s="107"/>
      <c r="ACB132" s="107"/>
      <c r="ACC132" s="107"/>
      <c r="ACD132" s="107"/>
      <c r="ACE132" s="107"/>
      <c r="ACF132" s="107"/>
      <c r="ACG132" s="107"/>
      <c r="ACH132" s="107"/>
      <c r="ACI132" s="107"/>
      <c r="ACJ132" s="107"/>
      <c r="ACK132" s="107"/>
      <c r="ACL132" s="107"/>
      <c r="ACM132" s="107"/>
      <c r="ACN132" s="107"/>
      <c r="ACO132" s="107"/>
      <c r="ACP132" s="107"/>
      <c r="ACQ132" s="107"/>
      <c r="ACR132" s="107"/>
      <c r="ACS132" s="107"/>
      <c r="ACT132" s="107"/>
      <c r="ACU132" s="107"/>
      <c r="ACV132" s="107"/>
      <c r="ACW132" s="107"/>
      <c r="ACX132" s="107"/>
      <c r="ACY132" s="107"/>
      <c r="ACZ132" s="107"/>
      <c r="ADA132" s="107"/>
      <c r="ADB132" s="107"/>
      <c r="ADC132" s="107"/>
      <c r="ADD132" s="107"/>
      <c r="ADE132" s="107"/>
      <c r="ADF132" s="107"/>
      <c r="ADG132" s="107"/>
      <c r="ADH132" s="107"/>
      <c r="ADI132" s="107"/>
      <c r="ADJ132" s="107"/>
      <c r="ADK132" s="107"/>
      <c r="ADL132" s="107"/>
      <c r="ADM132" s="107"/>
      <c r="ADN132" s="107"/>
      <c r="ADO132" s="107"/>
      <c r="ADP132" s="107"/>
      <c r="ADQ132" s="107"/>
      <c r="ADR132" s="107"/>
      <c r="ADS132" s="107"/>
      <c r="ADT132" s="107"/>
      <c r="ADU132" s="107"/>
      <c r="ADV132" s="107"/>
      <c r="ADW132" s="107"/>
      <c r="ADX132" s="107"/>
      <c r="ADY132" s="107"/>
      <c r="ADZ132" s="107"/>
      <c r="AEA132" s="107"/>
      <c r="AEB132" s="107"/>
      <c r="AEC132" s="107"/>
      <c r="AED132" s="107"/>
      <c r="AEE132" s="107"/>
      <c r="AEF132" s="107"/>
      <c r="AEG132" s="107"/>
      <c r="AEH132" s="107"/>
      <c r="AEI132" s="107"/>
      <c r="AEJ132" s="107"/>
      <c r="AEK132" s="107"/>
      <c r="AEL132" s="107"/>
      <c r="AEM132" s="107"/>
      <c r="AEN132" s="107"/>
      <c r="AEO132" s="107"/>
      <c r="AEP132" s="107"/>
      <c r="AEQ132" s="107"/>
      <c r="AER132" s="107"/>
      <c r="AES132" s="107"/>
      <c r="AET132" s="107"/>
      <c r="AEU132" s="107"/>
      <c r="AEV132" s="107"/>
      <c r="AEW132" s="107"/>
      <c r="AEX132" s="107"/>
      <c r="AEY132" s="107"/>
      <c r="AEZ132" s="107"/>
      <c r="AFA132" s="107"/>
      <c r="AFB132" s="107"/>
      <c r="AFC132" s="107"/>
      <c r="AFD132" s="107"/>
      <c r="AFE132" s="107"/>
      <c r="AFF132" s="107"/>
      <c r="AFG132" s="107"/>
      <c r="AFH132" s="107"/>
      <c r="AFI132" s="107"/>
      <c r="AFJ132" s="107"/>
      <c r="AFK132" s="107"/>
      <c r="AFL132" s="107"/>
      <c r="AFM132" s="107"/>
      <c r="AFN132" s="107"/>
      <c r="AFO132" s="107"/>
      <c r="AFP132" s="107"/>
      <c r="AFQ132" s="107"/>
      <c r="AFR132" s="107"/>
      <c r="AFS132" s="107"/>
      <c r="AFT132" s="107"/>
      <c r="AFU132" s="107"/>
      <c r="AFV132" s="107"/>
      <c r="AFW132" s="107"/>
      <c r="AFX132" s="107"/>
      <c r="AFY132" s="107"/>
      <c r="AFZ132" s="107"/>
      <c r="AGA132" s="107"/>
      <c r="AGB132" s="107"/>
      <c r="AGC132" s="107"/>
      <c r="AGD132" s="107"/>
      <c r="AGE132" s="107"/>
      <c r="AGF132" s="107"/>
      <c r="AGG132" s="107"/>
      <c r="AGH132" s="107"/>
      <c r="AGI132" s="107"/>
      <c r="AGJ132" s="107"/>
      <c r="AGK132" s="107"/>
      <c r="AGL132" s="107"/>
      <c r="AGM132" s="107"/>
      <c r="AGN132" s="107"/>
      <c r="AGO132" s="107"/>
      <c r="AGP132" s="107"/>
      <c r="AGQ132" s="107"/>
      <c r="AGR132" s="107"/>
      <c r="AGS132" s="107"/>
      <c r="AGT132" s="107"/>
      <c r="AGU132" s="107"/>
      <c r="AGV132" s="107"/>
      <c r="AGW132" s="107"/>
      <c r="AGX132" s="107"/>
      <c r="AGY132" s="107"/>
      <c r="AGZ132" s="107"/>
      <c r="AHA132" s="107"/>
      <c r="AHB132" s="107"/>
      <c r="AHC132" s="107"/>
      <c r="AHD132" s="107"/>
      <c r="AHE132" s="107"/>
      <c r="AHF132" s="107"/>
      <c r="AHG132" s="107"/>
      <c r="AHH132" s="107"/>
      <c r="AHI132" s="107"/>
      <c r="AHJ132" s="107"/>
      <c r="AHK132" s="107"/>
      <c r="AHL132" s="107"/>
      <c r="AHM132" s="107"/>
      <c r="AHN132" s="107"/>
      <c r="AHO132" s="107"/>
      <c r="AHP132" s="107"/>
      <c r="AHQ132" s="107"/>
      <c r="AHR132" s="107"/>
      <c r="AHS132" s="107"/>
      <c r="AHT132" s="107"/>
      <c r="AHU132" s="107"/>
      <c r="AHV132" s="107"/>
      <c r="AHW132" s="107"/>
      <c r="AHX132" s="107"/>
      <c r="AHY132" s="107"/>
      <c r="AHZ132" s="107"/>
      <c r="AIA132" s="107"/>
      <c r="AIB132" s="107"/>
      <c r="AIC132" s="107"/>
      <c r="AID132" s="107"/>
      <c r="AIE132" s="107"/>
      <c r="AIF132" s="107"/>
      <c r="AIG132" s="107"/>
      <c r="AIH132" s="107"/>
      <c r="AII132" s="107"/>
      <c r="AIJ132" s="107"/>
      <c r="AIK132" s="107"/>
      <c r="AIL132" s="107"/>
      <c r="AIM132" s="107"/>
      <c r="AIN132" s="107"/>
      <c r="AIO132" s="107"/>
      <c r="AIP132" s="107"/>
      <c r="AIQ132" s="107"/>
      <c r="AIR132" s="107"/>
      <c r="AIS132" s="107"/>
      <c r="AIT132" s="107"/>
      <c r="AIU132" s="107"/>
      <c r="AIV132" s="107"/>
      <c r="AIW132" s="107"/>
      <c r="AIX132" s="107"/>
      <c r="AIY132" s="107"/>
      <c r="AIZ132" s="107"/>
      <c r="AJA132" s="107"/>
      <c r="AJB132" s="107"/>
      <c r="AJC132" s="107"/>
      <c r="AJD132" s="107"/>
      <c r="AJE132" s="107"/>
      <c r="AJF132" s="107"/>
      <c r="AJG132" s="107"/>
      <c r="AJH132" s="107"/>
      <c r="AJI132" s="107"/>
      <c r="AJJ132" s="107"/>
      <c r="AJK132" s="107"/>
      <c r="AJL132" s="107"/>
      <c r="AJM132" s="107"/>
      <c r="AJN132" s="107"/>
      <c r="AJO132" s="107"/>
      <c r="AJP132" s="107"/>
      <c r="AJQ132" s="107"/>
      <c r="AJR132" s="107"/>
      <c r="AJS132" s="107"/>
      <c r="AJT132" s="107"/>
      <c r="AJU132" s="107"/>
      <c r="AJV132" s="107"/>
      <c r="AJW132" s="107"/>
      <c r="AJX132" s="107"/>
      <c r="AJY132" s="107"/>
      <c r="AJZ132" s="107"/>
      <c r="AKA132" s="107"/>
      <c r="AKB132" s="107"/>
      <c r="AKC132" s="107"/>
      <c r="AKD132" s="107"/>
      <c r="AKE132" s="107"/>
      <c r="AKF132" s="107"/>
      <c r="AKG132" s="107"/>
      <c r="AKH132" s="107"/>
      <c r="AKI132" s="107"/>
      <c r="AKJ132" s="107"/>
      <c r="AKK132" s="107"/>
      <c r="AKL132" s="107"/>
      <c r="AKM132" s="107"/>
      <c r="AKN132" s="107"/>
      <c r="AKO132" s="107"/>
      <c r="AKP132" s="107"/>
      <c r="AKQ132" s="107"/>
      <c r="AKR132" s="107"/>
      <c r="AKS132" s="107"/>
      <c r="AKT132" s="107"/>
      <c r="AKU132" s="107"/>
      <c r="AKV132" s="107"/>
      <c r="AKW132" s="107"/>
      <c r="AKX132" s="107"/>
      <c r="AKY132" s="107"/>
      <c r="AKZ132" s="107"/>
      <c r="ALA132" s="107"/>
      <c r="ALB132" s="107"/>
      <c r="ALC132" s="107"/>
      <c r="ALD132" s="107"/>
      <c r="ALE132" s="107"/>
      <c r="ALF132" s="107"/>
      <c r="ALG132" s="107"/>
      <c r="ALH132" s="107"/>
      <c r="ALI132" s="107"/>
      <c r="ALJ132" s="107"/>
      <c r="ALK132" s="107"/>
      <c r="ALL132" s="107"/>
      <c r="ALM132" s="107"/>
      <c r="ALN132" s="107"/>
      <c r="ALO132" s="107"/>
      <c r="ALP132" s="107"/>
      <c r="ALQ132" s="107"/>
      <c r="ALR132" s="107"/>
      <c r="ALS132" s="107"/>
      <c r="ALT132" s="107"/>
      <c r="ALU132" s="107"/>
      <c r="ALV132" s="107"/>
      <c r="ALW132" s="107"/>
      <c r="ALX132" s="107"/>
      <c r="ALY132" s="107"/>
      <c r="ALZ132" s="107"/>
      <c r="AMA132" s="107"/>
      <c r="AMB132" s="107"/>
      <c r="AMC132" s="107"/>
      <c r="AMD132" s="107"/>
      <c r="AME132" s="107"/>
      <c r="AMF132" s="107"/>
      <c r="AMG132" s="107"/>
      <c r="AMH132" s="107"/>
      <c r="AMI132" s="107"/>
      <c r="AMJ132" s="107"/>
      <c r="AMK132" s="107"/>
      <c r="AML132" s="107"/>
      <c r="AMM132" s="107"/>
      <c r="AMN132" s="107"/>
      <c r="AMO132" s="107"/>
      <c r="AMP132" s="107"/>
      <c r="AMQ132" s="107"/>
      <c r="AMR132" s="107"/>
      <c r="AMS132" s="107"/>
      <c r="AMT132" s="107"/>
      <c r="AMU132" s="107"/>
      <c r="AMV132" s="107"/>
      <c r="AMW132" s="107"/>
      <c r="AMX132" s="107"/>
      <c r="AMY132" s="107"/>
      <c r="AMZ132" s="107"/>
      <c r="ANA132" s="107"/>
      <c r="ANB132" s="107"/>
      <c r="ANC132" s="107"/>
      <c r="AND132" s="107"/>
      <c r="ANE132" s="107"/>
      <c r="ANF132" s="107"/>
      <c r="ANG132" s="107"/>
      <c r="ANH132" s="107"/>
      <c r="ANI132" s="107"/>
      <c r="ANJ132" s="107"/>
      <c r="ANK132" s="107"/>
      <c r="ANL132" s="107"/>
      <c r="ANM132" s="107"/>
      <c r="ANN132" s="107"/>
      <c r="ANO132" s="107"/>
      <c r="ANP132" s="107"/>
      <c r="ANQ132" s="107"/>
      <c r="ANR132" s="107"/>
      <c r="ANS132" s="107"/>
      <c r="ANT132" s="107"/>
      <c r="ANU132" s="107"/>
      <c r="ANV132" s="107"/>
      <c r="ANW132" s="107"/>
      <c r="ANX132" s="107"/>
      <c r="ANY132" s="107"/>
      <c r="ANZ132" s="107"/>
      <c r="AOA132" s="107"/>
      <c r="AOB132" s="107"/>
      <c r="AOC132" s="107"/>
      <c r="AOD132" s="107"/>
      <c r="AOE132" s="107"/>
      <c r="AOF132" s="107"/>
      <c r="AOG132" s="107"/>
      <c r="AOH132" s="107"/>
      <c r="AOI132" s="107"/>
      <c r="AOJ132" s="107"/>
      <c r="AOK132" s="107"/>
      <c r="AOL132" s="107"/>
      <c r="AOM132" s="107"/>
      <c r="AON132" s="107"/>
      <c r="AOO132" s="107"/>
      <c r="AOP132" s="107"/>
      <c r="AOQ132" s="107"/>
      <c r="AOR132" s="107"/>
      <c r="AOS132" s="107"/>
      <c r="AOT132" s="107"/>
      <c r="AOU132" s="107"/>
      <c r="AOV132" s="107"/>
      <c r="AOW132" s="107"/>
      <c r="AOX132" s="107"/>
      <c r="AOY132" s="107"/>
      <c r="AOZ132" s="107"/>
      <c r="APA132" s="107"/>
      <c r="APB132" s="107"/>
      <c r="APC132" s="107"/>
      <c r="APD132" s="107"/>
      <c r="APE132" s="107"/>
      <c r="APF132" s="107"/>
      <c r="APG132" s="107"/>
      <c r="APH132" s="107"/>
      <c r="API132" s="107"/>
      <c r="APJ132" s="107"/>
      <c r="APK132" s="107"/>
      <c r="APL132" s="107"/>
      <c r="APM132" s="107"/>
      <c r="APN132" s="107"/>
      <c r="APO132" s="107"/>
      <c r="APP132" s="107"/>
      <c r="APQ132" s="107"/>
      <c r="APR132" s="107"/>
      <c r="APS132" s="107"/>
      <c r="APT132" s="107"/>
      <c r="APU132" s="107"/>
      <c r="APV132" s="107"/>
      <c r="APW132" s="107"/>
      <c r="APX132" s="107"/>
      <c r="APY132" s="107"/>
      <c r="APZ132" s="107"/>
      <c r="AQA132" s="107"/>
      <c r="AQB132" s="107"/>
      <c r="AQC132" s="107"/>
      <c r="AQD132" s="107"/>
      <c r="AQE132" s="107"/>
      <c r="AQF132" s="107"/>
      <c r="AQG132" s="107"/>
      <c r="AQH132" s="107"/>
      <c r="AQI132" s="107"/>
      <c r="AQJ132" s="107"/>
      <c r="AQK132" s="107"/>
      <c r="AQL132" s="107"/>
      <c r="AQM132" s="107"/>
      <c r="AQN132" s="107"/>
      <c r="AQO132" s="107"/>
      <c r="AQP132" s="107"/>
      <c r="AQQ132" s="107"/>
      <c r="AQR132" s="107"/>
      <c r="AQS132" s="107"/>
      <c r="AQT132" s="107"/>
      <c r="AQU132" s="107"/>
      <c r="AQV132" s="107"/>
      <c r="AQW132" s="107"/>
      <c r="AQX132" s="107"/>
      <c r="AQY132" s="107"/>
      <c r="AQZ132" s="107"/>
      <c r="ARA132" s="107"/>
      <c r="ARB132" s="107"/>
      <c r="ARC132" s="107"/>
      <c r="ARD132" s="107"/>
      <c r="ARE132" s="107"/>
      <c r="ARF132" s="107"/>
      <c r="ARG132" s="107"/>
      <c r="ARH132" s="107"/>
      <c r="ARI132" s="107"/>
      <c r="ARJ132" s="107"/>
      <c r="ARK132" s="107"/>
      <c r="ARL132" s="107"/>
      <c r="ARM132" s="107"/>
      <c r="ARN132" s="107"/>
      <c r="ARO132" s="107"/>
      <c r="ARP132" s="107"/>
      <c r="ARQ132" s="107"/>
      <c r="ARR132" s="107"/>
      <c r="ARS132" s="107"/>
      <c r="ART132" s="107"/>
      <c r="ARU132" s="107"/>
      <c r="ARV132" s="107"/>
      <c r="ARW132" s="107"/>
      <c r="ARX132" s="107"/>
      <c r="ARY132" s="107"/>
      <c r="ARZ132" s="107"/>
      <c r="ASA132" s="107"/>
      <c r="ASB132" s="107"/>
      <c r="ASC132" s="107"/>
      <c r="ASD132" s="107"/>
      <c r="ASE132" s="107"/>
      <c r="ASF132" s="107"/>
      <c r="ASG132" s="107"/>
      <c r="ASH132" s="107"/>
      <c r="ASI132" s="107"/>
      <c r="ASJ132" s="107"/>
      <c r="ASK132" s="107"/>
      <c r="ASL132" s="107"/>
      <c r="ASM132" s="107"/>
      <c r="ASN132" s="107"/>
      <c r="ASO132" s="107"/>
      <c r="ASP132" s="107"/>
      <c r="ASQ132" s="107"/>
      <c r="ASR132" s="107"/>
      <c r="ASS132" s="107"/>
      <c r="AST132" s="107"/>
      <c r="ASU132" s="107"/>
      <c r="ASV132" s="107"/>
      <c r="ASW132" s="107"/>
      <c r="ASX132" s="107"/>
      <c r="ASY132" s="107"/>
      <c r="ASZ132" s="107"/>
      <c r="ATA132" s="107"/>
      <c r="ATB132" s="107"/>
      <c r="ATC132" s="107"/>
      <c r="ATD132" s="107"/>
      <c r="ATE132" s="107"/>
      <c r="ATF132" s="107"/>
      <c r="ATG132" s="107"/>
      <c r="ATH132" s="107"/>
      <c r="ATI132" s="107"/>
      <c r="ATJ132" s="107"/>
      <c r="ATK132" s="107"/>
      <c r="ATL132" s="107"/>
      <c r="ATM132" s="107"/>
      <c r="ATN132" s="107"/>
      <c r="ATO132" s="107"/>
      <c r="ATP132" s="107"/>
      <c r="ATQ132" s="107"/>
      <c r="ATR132" s="107"/>
      <c r="ATS132" s="107"/>
      <c r="ATT132" s="107"/>
      <c r="ATU132" s="107"/>
      <c r="ATV132" s="107"/>
      <c r="ATW132" s="107"/>
      <c r="ATX132" s="107"/>
      <c r="ATY132" s="107"/>
      <c r="ATZ132" s="107"/>
      <c r="AUA132" s="107"/>
      <c r="AUB132" s="107"/>
      <c r="AUC132" s="107"/>
      <c r="AUD132" s="107"/>
      <c r="AUE132" s="107"/>
      <c r="AUF132" s="107"/>
      <c r="AUG132" s="107"/>
      <c r="AUH132" s="107"/>
      <c r="AUI132" s="107"/>
      <c r="AUJ132" s="107"/>
      <c r="AUK132" s="107"/>
      <c r="AUL132" s="107"/>
      <c r="AUM132" s="107"/>
      <c r="AUN132" s="107"/>
      <c r="AUO132" s="107"/>
      <c r="AUP132" s="107"/>
      <c r="AUQ132" s="107"/>
      <c r="AUR132" s="107"/>
      <c r="AUS132" s="107"/>
      <c r="AUT132" s="107"/>
      <c r="AUU132" s="107"/>
      <c r="AUV132" s="107"/>
      <c r="AUW132" s="107"/>
      <c r="AUX132" s="107"/>
      <c r="AUY132" s="107"/>
      <c r="AUZ132" s="107"/>
      <c r="AVA132" s="107"/>
      <c r="AVB132" s="107"/>
      <c r="AVC132" s="107"/>
      <c r="AVD132" s="107"/>
      <c r="AVE132" s="107"/>
      <c r="AVF132" s="107"/>
      <c r="AVG132" s="107"/>
      <c r="AVH132" s="107"/>
      <c r="AVI132" s="107"/>
      <c r="AVJ132" s="107"/>
      <c r="AVK132" s="107"/>
      <c r="AVL132" s="107"/>
      <c r="AVM132" s="107"/>
      <c r="AVN132" s="107"/>
      <c r="AVO132" s="107"/>
      <c r="AVP132" s="107"/>
      <c r="AVQ132" s="107"/>
      <c r="AVR132" s="107"/>
      <c r="AVS132" s="107"/>
      <c r="AVT132" s="107"/>
      <c r="AVU132" s="107"/>
      <c r="AVV132" s="107"/>
      <c r="AVW132" s="107"/>
      <c r="AVX132" s="107"/>
      <c r="AVY132" s="107"/>
      <c r="AVZ132" s="107"/>
      <c r="AWA132" s="107"/>
      <c r="AWB132" s="107"/>
      <c r="AWC132" s="107"/>
      <c r="AWD132" s="107"/>
      <c r="AWE132" s="107"/>
      <c r="AWF132" s="107"/>
      <c r="AWG132" s="107"/>
      <c r="AWH132" s="107"/>
      <c r="AWI132" s="107"/>
      <c r="AWJ132" s="107"/>
      <c r="AWK132" s="107"/>
      <c r="AWL132" s="107"/>
      <c r="AWM132" s="107"/>
      <c r="AWN132" s="107"/>
      <c r="AWO132" s="107"/>
      <c r="AWP132" s="107"/>
      <c r="AWQ132" s="107"/>
      <c r="AWR132" s="107"/>
      <c r="AWS132" s="107"/>
      <c r="AWT132" s="107"/>
      <c r="AWU132" s="107"/>
      <c r="AWV132" s="107"/>
      <c r="AWW132" s="107"/>
      <c r="AWX132" s="107"/>
      <c r="AWY132" s="107"/>
      <c r="AWZ132" s="107"/>
      <c r="AXA132" s="107"/>
      <c r="AXB132" s="107"/>
      <c r="AXC132" s="107"/>
      <c r="AXD132" s="107"/>
      <c r="AXE132" s="107"/>
      <c r="AXF132" s="107"/>
      <c r="AXG132" s="107"/>
      <c r="AXH132" s="107"/>
      <c r="AXI132" s="107"/>
      <c r="AXJ132" s="107"/>
      <c r="AXK132" s="107"/>
      <c r="AXL132" s="107"/>
      <c r="AXM132" s="107"/>
      <c r="AXN132" s="107"/>
      <c r="AXO132" s="107"/>
      <c r="AXP132" s="107"/>
      <c r="AXQ132" s="107"/>
      <c r="AXR132" s="107"/>
      <c r="AXS132" s="107"/>
      <c r="AXT132" s="107"/>
      <c r="AXU132" s="107"/>
      <c r="AXV132" s="107"/>
      <c r="AXW132" s="107"/>
      <c r="AXX132" s="107"/>
      <c r="AXY132" s="107"/>
      <c r="AXZ132" s="107"/>
      <c r="AYA132" s="107"/>
      <c r="AYB132" s="107"/>
      <c r="AYC132" s="107"/>
      <c r="AYD132" s="107"/>
      <c r="AYE132" s="107"/>
      <c r="AYF132" s="107"/>
      <c r="AYG132" s="107"/>
      <c r="AYH132" s="107"/>
      <c r="AYI132" s="107"/>
      <c r="AYJ132" s="107"/>
      <c r="AYK132" s="107"/>
      <c r="AYL132" s="107"/>
      <c r="AYM132" s="107"/>
      <c r="AYN132" s="107"/>
      <c r="AYO132" s="107"/>
      <c r="AYP132" s="107"/>
      <c r="AYQ132" s="107"/>
      <c r="AYR132" s="107"/>
      <c r="AYS132" s="107"/>
      <c r="AYT132" s="107"/>
      <c r="AYU132" s="107"/>
      <c r="AYV132" s="107"/>
      <c r="AYW132" s="107"/>
      <c r="AYX132" s="107"/>
      <c r="AYY132" s="107"/>
      <c r="AYZ132" s="107"/>
      <c r="AZA132" s="107"/>
      <c r="AZB132" s="107"/>
      <c r="AZC132" s="107"/>
      <c r="AZD132" s="107"/>
      <c r="AZE132" s="107"/>
      <c r="AZF132" s="107"/>
      <c r="AZG132" s="107"/>
      <c r="AZH132" s="107"/>
      <c r="AZI132" s="107"/>
      <c r="AZJ132" s="107"/>
      <c r="AZK132" s="107"/>
      <c r="AZL132" s="107"/>
      <c r="AZM132" s="107"/>
      <c r="AZN132" s="107"/>
      <c r="AZO132" s="107"/>
      <c r="AZP132" s="107"/>
      <c r="AZQ132" s="107"/>
      <c r="AZR132" s="107"/>
      <c r="AZS132" s="107"/>
      <c r="AZT132" s="107"/>
      <c r="AZU132" s="107"/>
      <c r="AZV132" s="107"/>
      <c r="AZW132" s="107"/>
      <c r="AZX132" s="107"/>
      <c r="AZY132" s="107"/>
      <c r="AZZ132" s="107"/>
      <c r="BAA132" s="107"/>
      <c r="BAB132" s="107"/>
      <c r="BAC132" s="107"/>
      <c r="BAD132" s="107"/>
      <c r="BAE132" s="107"/>
      <c r="BAF132" s="107"/>
      <c r="BAG132" s="107"/>
      <c r="BAH132" s="107"/>
      <c r="BAI132" s="107"/>
      <c r="BAJ132" s="107"/>
      <c r="BAK132" s="107"/>
      <c r="BAL132" s="107"/>
      <c r="BAM132" s="107"/>
      <c r="BAN132" s="107"/>
      <c r="BAO132" s="107"/>
      <c r="BAP132" s="107"/>
      <c r="BAQ132" s="107"/>
      <c r="BAR132" s="107"/>
      <c r="BAS132" s="107"/>
      <c r="BAT132" s="107"/>
      <c r="BAU132" s="107"/>
      <c r="BAV132" s="107"/>
      <c r="BAW132" s="107"/>
      <c r="BAX132" s="107"/>
      <c r="BAY132" s="107"/>
      <c r="BAZ132" s="107"/>
      <c r="BBA132" s="107"/>
      <c r="BBB132" s="107"/>
      <c r="BBC132" s="107"/>
      <c r="BBD132" s="107"/>
      <c r="BBE132" s="107"/>
      <c r="BBF132" s="107"/>
      <c r="BBG132" s="107"/>
      <c r="BBH132" s="107"/>
      <c r="BBI132" s="107"/>
      <c r="BBJ132" s="107"/>
      <c r="BBK132" s="107"/>
      <c r="BBL132" s="107"/>
      <c r="BBM132" s="107"/>
      <c r="BBN132" s="107"/>
      <c r="BBO132" s="107"/>
      <c r="BBP132" s="107"/>
      <c r="BBQ132" s="107"/>
      <c r="BBR132" s="107"/>
      <c r="BBS132" s="107"/>
      <c r="BBT132" s="107"/>
      <c r="BBU132" s="107"/>
      <c r="BBV132" s="107"/>
      <c r="BBW132" s="107"/>
      <c r="BBX132" s="107"/>
      <c r="BBY132" s="107"/>
      <c r="BBZ132" s="107"/>
      <c r="BCA132" s="107"/>
      <c r="BCB132" s="107"/>
      <c r="BCC132" s="107"/>
      <c r="BCD132" s="107"/>
      <c r="BCE132" s="107"/>
      <c r="BCF132" s="107"/>
      <c r="BCG132" s="107"/>
      <c r="BCH132" s="107"/>
      <c r="BCI132" s="107"/>
      <c r="BCJ132" s="107"/>
      <c r="BCK132" s="107"/>
      <c r="BCL132" s="107"/>
      <c r="BCM132" s="107"/>
      <c r="BCN132" s="107"/>
      <c r="BCO132" s="107"/>
      <c r="BCP132" s="107"/>
      <c r="BCQ132" s="107"/>
      <c r="BCR132" s="107"/>
      <c r="BCS132" s="107"/>
      <c r="BCT132" s="107"/>
      <c r="BCU132" s="107"/>
      <c r="BCV132" s="107"/>
      <c r="BCW132" s="107"/>
      <c r="BCX132" s="107"/>
      <c r="BCY132" s="107"/>
      <c r="BCZ132" s="107"/>
      <c r="BDA132" s="107"/>
      <c r="BDB132" s="107"/>
      <c r="BDC132" s="107"/>
      <c r="BDD132" s="107"/>
      <c r="BDE132" s="107"/>
      <c r="BDF132" s="107"/>
      <c r="BDG132" s="107"/>
      <c r="BDH132" s="107"/>
      <c r="BDI132" s="107"/>
      <c r="BDJ132" s="107"/>
      <c r="BDK132" s="107"/>
      <c r="BDL132" s="107"/>
      <c r="BDM132" s="107"/>
      <c r="BDN132" s="107"/>
      <c r="BDO132" s="107"/>
      <c r="BDP132" s="107"/>
      <c r="BDQ132" s="107"/>
      <c r="BDR132" s="107"/>
      <c r="BDS132" s="107"/>
      <c r="BDT132" s="107"/>
      <c r="BDU132" s="107"/>
      <c r="BDV132" s="107"/>
      <c r="BDW132" s="107"/>
      <c r="BDX132" s="107"/>
      <c r="BDY132" s="107"/>
      <c r="BDZ132" s="107"/>
      <c r="BEA132" s="107"/>
      <c r="BEB132" s="107"/>
      <c r="BEC132" s="107"/>
      <c r="BED132" s="107"/>
      <c r="BEE132" s="107"/>
      <c r="BEF132" s="107"/>
      <c r="BEG132" s="107"/>
      <c r="BEH132" s="107"/>
      <c r="BEI132" s="107"/>
      <c r="BEJ132" s="107"/>
      <c r="BEK132" s="107"/>
      <c r="BEL132" s="107"/>
      <c r="BEM132" s="107"/>
      <c r="BEN132" s="107"/>
      <c r="BEO132" s="107"/>
      <c r="BEP132" s="107"/>
      <c r="BEQ132" s="107"/>
      <c r="BER132" s="107"/>
      <c r="BES132" s="107"/>
      <c r="BET132" s="107"/>
      <c r="BEU132" s="107"/>
      <c r="BEV132" s="107"/>
      <c r="BEW132" s="107"/>
      <c r="BEX132" s="107"/>
      <c r="BEY132" s="107"/>
      <c r="BEZ132" s="107"/>
      <c r="BFA132" s="107"/>
      <c r="BFB132" s="107"/>
      <c r="BFC132" s="107"/>
      <c r="BFD132" s="107"/>
      <c r="BFE132" s="107"/>
      <c r="BFF132" s="107"/>
      <c r="BFG132" s="107"/>
      <c r="BFH132" s="107"/>
      <c r="BFI132" s="107"/>
      <c r="BFJ132" s="107"/>
      <c r="BFK132" s="107"/>
      <c r="BFL132" s="107"/>
      <c r="BFM132" s="107"/>
      <c r="BFN132" s="107"/>
      <c r="BFO132" s="107"/>
      <c r="BFP132" s="107"/>
      <c r="BFQ132" s="107"/>
      <c r="BFR132" s="107"/>
      <c r="BFS132" s="107"/>
      <c r="BFT132" s="107"/>
      <c r="BFU132" s="107"/>
      <c r="BFV132" s="107"/>
      <c r="BFW132" s="107"/>
      <c r="BFX132" s="107"/>
      <c r="BFY132" s="107"/>
      <c r="BFZ132" s="107"/>
      <c r="BGA132" s="107"/>
      <c r="BGB132" s="107"/>
      <c r="BGC132" s="107"/>
      <c r="BGD132" s="107"/>
      <c r="BGE132" s="107"/>
      <c r="BGF132" s="107"/>
      <c r="BGG132" s="107"/>
      <c r="BGH132" s="107"/>
      <c r="BGI132" s="107"/>
      <c r="BGJ132" s="107"/>
      <c r="BGK132" s="107"/>
      <c r="BGL132" s="107"/>
      <c r="BGM132" s="107"/>
      <c r="BGN132" s="107"/>
      <c r="BGO132" s="107"/>
      <c r="BGP132" s="107"/>
      <c r="BGQ132" s="107"/>
      <c r="BGR132" s="107"/>
      <c r="BGS132" s="107"/>
      <c r="BGT132" s="107"/>
      <c r="BGU132" s="107"/>
      <c r="BGV132" s="107"/>
      <c r="BGW132" s="107"/>
      <c r="BGX132" s="107"/>
      <c r="BGY132" s="107"/>
      <c r="BGZ132" s="107"/>
      <c r="BHA132" s="107"/>
      <c r="BHB132" s="107"/>
      <c r="BHC132" s="107"/>
      <c r="BHD132" s="107"/>
      <c r="BHE132" s="107"/>
      <c r="BHF132" s="107"/>
      <c r="BHG132" s="107"/>
      <c r="BHH132" s="107"/>
      <c r="BHI132" s="107"/>
      <c r="BHJ132" s="107"/>
      <c r="BHK132" s="107"/>
      <c r="BHL132" s="107"/>
      <c r="BHM132" s="107"/>
      <c r="BHN132" s="107"/>
      <c r="BHO132" s="107"/>
      <c r="BHP132" s="107"/>
      <c r="BHQ132" s="107"/>
      <c r="BHR132" s="107"/>
      <c r="BHS132" s="107"/>
      <c r="BHT132" s="107"/>
      <c r="BHU132" s="107"/>
      <c r="BHV132" s="107"/>
      <c r="BHW132" s="107"/>
      <c r="BHX132" s="107"/>
      <c r="BHY132" s="107"/>
      <c r="BHZ132" s="107"/>
      <c r="BIA132" s="107"/>
      <c r="BIB132" s="107"/>
      <c r="BIC132" s="107"/>
      <c r="BID132" s="107"/>
      <c r="BIE132" s="107"/>
      <c r="BIF132" s="107"/>
      <c r="BIG132" s="107"/>
      <c r="BIH132" s="107"/>
      <c r="BII132" s="107"/>
      <c r="BIJ132" s="107"/>
      <c r="BIK132" s="107"/>
      <c r="BIL132" s="107"/>
      <c r="BIM132" s="107"/>
      <c r="BIN132" s="107"/>
      <c r="BIO132" s="107"/>
      <c r="BIP132" s="107"/>
      <c r="BIQ132" s="107"/>
      <c r="BIR132" s="107"/>
      <c r="BIS132" s="107"/>
      <c r="BIT132" s="107"/>
      <c r="BIU132" s="107"/>
      <c r="BIV132" s="107"/>
      <c r="BIW132" s="107"/>
      <c r="BIX132" s="107"/>
      <c r="BIY132" s="107"/>
      <c r="BIZ132" s="107"/>
      <c r="BJA132" s="107"/>
      <c r="BJB132" s="107"/>
      <c r="BJC132" s="107"/>
      <c r="BJD132" s="107"/>
      <c r="BJE132" s="107"/>
      <c r="BJF132" s="107"/>
      <c r="BJG132" s="107"/>
      <c r="BJH132" s="107"/>
      <c r="BJI132" s="107"/>
      <c r="BJJ132" s="107"/>
      <c r="BJK132" s="107"/>
      <c r="BJL132" s="107"/>
      <c r="BJM132" s="107"/>
      <c r="BJN132" s="107"/>
      <c r="BJO132" s="107"/>
      <c r="BJP132" s="107"/>
      <c r="BJQ132" s="107"/>
      <c r="BJR132" s="107"/>
      <c r="BJS132" s="107"/>
      <c r="BJT132" s="107"/>
      <c r="BJU132" s="107"/>
      <c r="BJV132" s="107"/>
      <c r="BJW132" s="107"/>
      <c r="BJX132" s="107"/>
      <c r="BJY132" s="107"/>
      <c r="BJZ132" s="107"/>
      <c r="BKA132" s="107"/>
      <c r="BKB132" s="107"/>
      <c r="BKC132" s="107"/>
      <c r="BKD132" s="107"/>
      <c r="BKE132" s="107"/>
      <c r="BKF132" s="107"/>
      <c r="BKG132" s="107"/>
      <c r="BKH132" s="107"/>
      <c r="BKI132" s="107"/>
      <c r="BKJ132" s="107"/>
      <c r="BKK132" s="107"/>
      <c r="BKL132" s="107"/>
      <c r="BKM132" s="107"/>
      <c r="BKN132" s="107"/>
      <c r="BKO132" s="107"/>
      <c r="BKP132" s="107"/>
      <c r="BKQ132" s="107"/>
      <c r="BKR132" s="107"/>
      <c r="BKS132" s="107"/>
      <c r="BKT132" s="107"/>
      <c r="BKU132" s="107"/>
      <c r="BKV132" s="107"/>
      <c r="BKW132" s="107"/>
      <c r="BKX132" s="107"/>
      <c r="BKY132" s="107"/>
      <c r="BKZ132" s="107"/>
      <c r="BLA132" s="107"/>
      <c r="BLB132" s="107"/>
      <c r="BLC132" s="107"/>
      <c r="BLD132" s="107"/>
      <c r="BLE132" s="107"/>
      <c r="BLF132" s="107"/>
      <c r="BLG132" s="107"/>
      <c r="BLH132" s="107"/>
      <c r="BLI132" s="107"/>
      <c r="BLJ132" s="107"/>
      <c r="BLK132" s="107"/>
      <c r="BLL132" s="107"/>
      <c r="BLM132" s="107"/>
      <c r="BLN132" s="107"/>
      <c r="BLO132" s="107"/>
      <c r="BLP132" s="107"/>
      <c r="BLQ132" s="107"/>
      <c r="BLR132" s="107"/>
      <c r="BLS132" s="107"/>
      <c r="BLT132" s="107"/>
      <c r="BLU132" s="107"/>
      <c r="BLV132" s="107"/>
      <c r="BLW132" s="107"/>
      <c r="BLX132" s="107"/>
      <c r="BLY132" s="107"/>
      <c r="BLZ132" s="107"/>
      <c r="BMA132" s="107"/>
      <c r="BMB132" s="107"/>
      <c r="BMC132" s="107"/>
      <c r="BMD132" s="107"/>
      <c r="BME132" s="107"/>
      <c r="BMF132" s="107"/>
      <c r="BMG132" s="107"/>
      <c r="BMH132" s="107"/>
      <c r="BMI132" s="107"/>
      <c r="BMJ132" s="107"/>
      <c r="BMK132" s="107"/>
      <c r="BML132" s="107"/>
      <c r="BMM132" s="107"/>
      <c r="BMN132" s="107"/>
      <c r="BMO132" s="107"/>
      <c r="BMP132" s="107"/>
      <c r="BMQ132" s="107"/>
      <c r="BMR132" s="107"/>
      <c r="BMS132" s="107"/>
      <c r="BMT132" s="107"/>
      <c r="BMU132" s="107"/>
      <c r="BMV132" s="107"/>
      <c r="BMW132" s="107"/>
      <c r="BMX132" s="107"/>
      <c r="BMY132" s="107"/>
      <c r="BMZ132" s="107"/>
      <c r="BNA132" s="107"/>
      <c r="BNB132" s="107"/>
      <c r="BNC132" s="107"/>
      <c r="BND132" s="107"/>
      <c r="BNE132" s="107"/>
      <c r="BNF132" s="107"/>
      <c r="BNG132" s="107"/>
      <c r="BNH132" s="107"/>
      <c r="BNI132" s="107"/>
      <c r="BNJ132" s="107"/>
      <c r="BNK132" s="107"/>
      <c r="BNL132" s="107"/>
      <c r="BNM132" s="107"/>
      <c r="BNN132" s="107"/>
      <c r="BNO132" s="107"/>
      <c r="BNP132" s="107"/>
      <c r="BNQ132" s="107"/>
      <c r="BNR132" s="107"/>
      <c r="BNS132" s="107"/>
      <c r="BNT132" s="107"/>
      <c r="BNU132" s="107"/>
      <c r="BNV132" s="107"/>
      <c r="BNW132" s="107"/>
      <c r="BNX132" s="107"/>
      <c r="BNY132" s="107"/>
      <c r="BNZ132" s="107"/>
      <c r="BOA132" s="107"/>
      <c r="BOB132" s="107"/>
      <c r="BOC132" s="107"/>
      <c r="BOD132" s="107"/>
      <c r="BOE132" s="107"/>
      <c r="BOF132" s="107"/>
      <c r="BOG132" s="107"/>
      <c r="BOH132" s="107"/>
      <c r="BOI132" s="107"/>
      <c r="BOJ132" s="107"/>
      <c r="BOK132" s="107"/>
      <c r="BOL132" s="107"/>
      <c r="BOM132" s="107"/>
      <c r="BON132" s="107"/>
      <c r="BOO132" s="107"/>
      <c r="BOP132" s="107"/>
      <c r="BOQ132" s="107"/>
      <c r="BOR132" s="107"/>
      <c r="BOS132" s="107"/>
      <c r="BOT132" s="107"/>
      <c r="BOU132" s="107"/>
      <c r="BOV132" s="107"/>
      <c r="BOW132" s="107"/>
      <c r="BOX132" s="107"/>
      <c r="BOY132" s="107"/>
      <c r="BOZ132" s="107"/>
      <c r="BPA132" s="107"/>
      <c r="BPB132" s="107"/>
      <c r="BPC132" s="107"/>
      <c r="BPD132" s="107"/>
      <c r="BPE132" s="107"/>
      <c r="BPF132" s="107"/>
      <c r="BPG132" s="107"/>
      <c r="BPH132" s="107"/>
      <c r="BPI132" s="107"/>
      <c r="BPJ132" s="107"/>
      <c r="BPK132" s="107"/>
      <c r="BPL132" s="107"/>
      <c r="BPM132" s="107"/>
      <c r="BPN132" s="107"/>
      <c r="BPO132" s="107"/>
      <c r="BPP132" s="107"/>
      <c r="BPQ132" s="107"/>
      <c r="BPR132" s="107"/>
      <c r="BPS132" s="107"/>
      <c r="BPT132" s="107"/>
      <c r="BPU132" s="107"/>
      <c r="BPV132" s="107"/>
      <c r="BPW132" s="107"/>
      <c r="BPX132" s="107"/>
      <c r="BPY132" s="107"/>
      <c r="BPZ132" s="107"/>
      <c r="BQA132" s="107"/>
      <c r="BQB132" s="107"/>
      <c r="BQC132" s="107"/>
      <c r="BQD132" s="107"/>
      <c r="BQE132" s="107"/>
      <c r="BQF132" s="107"/>
      <c r="BQG132" s="107"/>
      <c r="BQH132" s="107"/>
      <c r="BQI132" s="107"/>
      <c r="BQJ132" s="107"/>
      <c r="BQK132" s="107"/>
      <c r="BQL132" s="107"/>
      <c r="BQM132" s="107"/>
      <c r="BQN132" s="107"/>
      <c r="BQO132" s="107"/>
      <c r="BQP132" s="107"/>
      <c r="BQQ132" s="107"/>
      <c r="BQR132" s="107"/>
      <c r="BQS132" s="107"/>
      <c r="BQT132" s="107"/>
      <c r="BQU132" s="107"/>
      <c r="BQV132" s="107"/>
      <c r="BQW132" s="107"/>
      <c r="BQX132" s="107"/>
      <c r="BQY132" s="107"/>
      <c r="BQZ132" s="107"/>
      <c r="BRA132" s="107"/>
      <c r="BRB132" s="107"/>
      <c r="BRC132" s="107"/>
      <c r="BRD132" s="107"/>
      <c r="BRE132" s="107"/>
      <c r="BRF132" s="107"/>
      <c r="BRG132" s="107"/>
      <c r="BRH132" s="107"/>
      <c r="BRI132" s="107"/>
      <c r="BRJ132" s="107"/>
      <c r="BRK132" s="107"/>
      <c r="BRL132" s="107"/>
      <c r="BRM132" s="107"/>
      <c r="BRN132" s="107"/>
      <c r="BRO132" s="107"/>
      <c r="BRP132" s="107"/>
      <c r="BRQ132" s="107"/>
      <c r="BRR132" s="107"/>
      <c r="BRS132" s="107"/>
      <c r="BRT132" s="107"/>
      <c r="BRU132" s="107"/>
      <c r="BRV132" s="107"/>
      <c r="BRW132" s="107"/>
      <c r="BRX132" s="107"/>
      <c r="BRY132" s="107"/>
      <c r="BRZ132" s="107"/>
      <c r="BSA132" s="107"/>
      <c r="BSB132" s="107"/>
      <c r="BSC132" s="107"/>
      <c r="BSD132" s="107"/>
      <c r="BSE132" s="107"/>
      <c r="BSF132" s="107"/>
      <c r="BSG132" s="107"/>
      <c r="BSH132" s="107"/>
      <c r="BSI132" s="107"/>
      <c r="BSJ132" s="107"/>
      <c r="BSK132" s="107"/>
      <c r="BSL132" s="107"/>
      <c r="BSM132" s="107"/>
      <c r="BSN132" s="107"/>
      <c r="BSO132" s="107"/>
      <c r="BSP132" s="107"/>
      <c r="BSQ132" s="107"/>
      <c r="BSR132" s="107"/>
      <c r="BSS132" s="107"/>
      <c r="BST132" s="107"/>
      <c r="BSU132" s="107"/>
      <c r="BSV132" s="107"/>
      <c r="BSW132" s="107"/>
      <c r="BSX132" s="107"/>
      <c r="BSY132" s="107"/>
      <c r="BSZ132" s="107"/>
      <c r="BTA132" s="107"/>
      <c r="BTB132" s="107"/>
      <c r="BTC132" s="107"/>
      <c r="BTD132" s="107"/>
      <c r="BTE132" s="107"/>
      <c r="BTF132" s="107"/>
      <c r="BTG132" s="107"/>
      <c r="BTH132" s="107"/>
      <c r="BTI132" s="107"/>
      <c r="BTJ132" s="107"/>
      <c r="BTK132" s="107"/>
      <c r="BTL132" s="107"/>
      <c r="BTM132" s="107"/>
      <c r="BTN132" s="107"/>
      <c r="BTO132" s="107"/>
      <c r="BTP132" s="107"/>
      <c r="BTQ132" s="107"/>
      <c r="BTR132" s="107"/>
      <c r="BTS132" s="107"/>
      <c r="BTT132" s="107"/>
      <c r="BTU132" s="107"/>
      <c r="BTV132" s="107"/>
      <c r="BTW132" s="107"/>
      <c r="BTX132" s="107"/>
      <c r="BTY132" s="107"/>
      <c r="BTZ132" s="107"/>
      <c r="BUA132" s="107"/>
      <c r="BUB132" s="107"/>
      <c r="BUC132" s="107"/>
      <c r="BUD132" s="107"/>
      <c r="BUE132" s="107"/>
      <c r="BUF132" s="107"/>
      <c r="BUG132" s="107"/>
      <c r="BUH132" s="107"/>
      <c r="BUI132" s="107"/>
      <c r="BUJ132" s="107"/>
      <c r="BUK132" s="107"/>
      <c r="BUL132" s="107"/>
      <c r="BUM132" s="107"/>
      <c r="BUN132" s="107"/>
      <c r="BUO132" s="107"/>
      <c r="BUP132" s="107"/>
      <c r="BUQ132" s="107"/>
      <c r="BUR132" s="107"/>
      <c r="BUS132" s="107"/>
      <c r="BUT132" s="107"/>
      <c r="BUU132" s="107"/>
      <c r="BUV132" s="107"/>
      <c r="BUW132" s="107"/>
      <c r="BUX132" s="107"/>
      <c r="BUY132" s="107"/>
      <c r="BUZ132" s="107"/>
      <c r="BVA132" s="107"/>
      <c r="BVB132" s="107"/>
      <c r="BVC132" s="107"/>
      <c r="BVD132" s="107"/>
      <c r="BVE132" s="107"/>
      <c r="BVF132" s="107"/>
      <c r="BVG132" s="107"/>
      <c r="BVH132" s="107"/>
      <c r="BVI132" s="107"/>
      <c r="BVJ132" s="107"/>
      <c r="BVK132" s="107"/>
      <c r="BVL132" s="107"/>
      <c r="BVM132" s="107"/>
      <c r="BVN132" s="107"/>
      <c r="BVO132" s="107"/>
      <c r="BVP132" s="107"/>
      <c r="BVQ132" s="107"/>
      <c r="BVR132" s="107"/>
      <c r="BVS132" s="107"/>
      <c r="BVT132" s="107"/>
      <c r="BVU132" s="107"/>
      <c r="BVV132" s="107"/>
      <c r="BVW132" s="107"/>
      <c r="BVX132" s="107"/>
      <c r="BVY132" s="107"/>
      <c r="BVZ132" s="107"/>
      <c r="BWA132" s="107"/>
      <c r="BWB132" s="107"/>
      <c r="BWC132" s="107"/>
      <c r="BWD132" s="107"/>
      <c r="BWE132" s="107"/>
      <c r="BWF132" s="107"/>
      <c r="BWG132" s="107"/>
      <c r="BWH132" s="107"/>
      <c r="BWI132" s="107"/>
      <c r="BWJ132" s="107"/>
      <c r="BWK132" s="107"/>
      <c r="BWL132" s="107"/>
      <c r="BWM132" s="107"/>
      <c r="BWN132" s="107"/>
      <c r="BWO132" s="107"/>
      <c r="BWP132" s="107"/>
      <c r="BWQ132" s="107"/>
      <c r="BWR132" s="107"/>
      <c r="BWS132" s="107"/>
      <c r="BWT132" s="107"/>
      <c r="BWU132" s="107"/>
      <c r="BWV132" s="107"/>
      <c r="BWW132" s="107"/>
      <c r="BWX132" s="107"/>
      <c r="BWY132" s="107"/>
      <c r="BWZ132" s="107"/>
      <c r="BXA132" s="107"/>
      <c r="BXB132" s="107"/>
      <c r="BXC132" s="107"/>
      <c r="BXD132" s="107"/>
      <c r="BXE132" s="107"/>
      <c r="BXF132" s="107"/>
      <c r="BXG132" s="107"/>
      <c r="BXH132" s="107"/>
      <c r="BXI132" s="107"/>
      <c r="BXJ132" s="107"/>
      <c r="BXK132" s="107"/>
      <c r="BXL132" s="107"/>
      <c r="BXM132" s="107"/>
      <c r="BXN132" s="107"/>
      <c r="BXO132" s="107"/>
      <c r="BXP132" s="107"/>
      <c r="BXQ132" s="107"/>
      <c r="BXR132" s="107"/>
      <c r="BXS132" s="107"/>
      <c r="BXT132" s="107"/>
      <c r="BXU132" s="107"/>
      <c r="BXV132" s="107"/>
      <c r="BXW132" s="107"/>
      <c r="BXX132" s="107"/>
      <c r="BXY132" s="107"/>
      <c r="BXZ132" s="107"/>
      <c r="BYA132" s="107"/>
      <c r="BYB132" s="107"/>
      <c r="BYC132" s="107"/>
      <c r="BYD132" s="107"/>
      <c r="BYE132" s="107"/>
      <c r="BYF132" s="107"/>
      <c r="BYG132" s="107"/>
      <c r="BYH132" s="107"/>
      <c r="BYI132" s="107"/>
      <c r="BYJ132" s="107"/>
      <c r="BYK132" s="107"/>
      <c r="BYL132" s="107"/>
      <c r="BYM132" s="107"/>
      <c r="BYN132" s="107"/>
      <c r="BYO132" s="107"/>
      <c r="BYP132" s="107"/>
      <c r="BYQ132" s="107"/>
      <c r="BYR132" s="107"/>
      <c r="BYS132" s="107"/>
      <c r="BYT132" s="107"/>
      <c r="BYU132" s="107"/>
      <c r="BYV132" s="107"/>
      <c r="BYW132" s="107"/>
      <c r="BYX132" s="107"/>
      <c r="BYY132" s="107"/>
      <c r="BYZ132" s="107"/>
      <c r="BZA132" s="107"/>
      <c r="BZB132" s="107"/>
      <c r="BZC132" s="107"/>
      <c r="BZD132" s="107"/>
      <c r="BZE132" s="107"/>
      <c r="BZF132" s="107"/>
      <c r="BZG132" s="107"/>
      <c r="BZH132" s="107"/>
      <c r="BZI132" s="107"/>
      <c r="BZJ132" s="107"/>
      <c r="BZK132" s="107"/>
      <c r="BZL132" s="107"/>
      <c r="BZM132" s="107"/>
      <c r="BZN132" s="107"/>
      <c r="BZO132" s="107"/>
      <c r="BZP132" s="107"/>
      <c r="BZQ132" s="107"/>
      <c r="BZR132" s="107"/>
      <c r="BZS132" s="107"/>
      <c r="BZT132" s="107"/>
      <c r="BZU132" s="107"/>
      <c r="BZV132" s="107"/>
      <c r="BZW132" s="107"/>
      <c r="BZX132" s="107"/>
      <c r="BZY132" s="107"/>
      <c r="BZZ132" s="107"/>
      <c r="CAA132" s="107"/>
      <c r="CAB132" s="107"/>
      <c r="CAC132" s="107"/>
      <c r="CAD132" s="107"/>
      <c r="CAE132" s="107"/>
      <c r="CAF132" s="107"/>
      <c r="CAG132" s="107"/>
      <c r="CAH132" s="107"/>
      <c r="CAI132" s="107"/>
      <c r="CAJ132" s="107"/>
      <c r="CAK132" s="107"/>
      <c r="CAL132" s="107"/>
      <c r="CAM132" s="107"/>
      <c r="CAN132" s="107"/>
      <c r="CAO132" s="107"/>
      <c r="CAP132" s="107"/>
      <c r="CAQ132" s="107"/>
      <c r="CAR132" s="107"/>
      <c r="CAS132" s="107"/>
      <c r="CAT132" s="107"/>
      <c r="CAU132" s="107"/>
      <c r="CAV132" s="107"/>
      <c r="CAW132" s="107"/>
      <c r="CAX132" s="107"/>
      <c r="CAY132" s="107"/>
      <c r="CAZ132" s="107"/>
      <c r="CBA132" s="107"/>
      <c r="CBB132" s="107"/>
      <c r="CBC132" s="107"/>
      <c r="CBD132" s="107"/>
      <c r="CBE132" s="107"/>
      <c r="CBF132" s="107"/>
      <c r="CBG132" s="107"/>
      <c r="CBH132" s="107"/>
      <c r="CBI132" s="107"/>
      <c r="CBJ132" s="107"/>
      <c r="CBK132" s="107"/>
      <c r="CBL132" s="107"/>
      <c r="CBM132" s="107"/>
      <c r="CBN132" s="107"/>
      <c r="CBO132" s="107"/>
      <c r="CBP132" s="107"/>
      <c r="CBQ132" s="107"/>
      <c r="CBR132" s="107"/>
      <c r="CBS132" s="107"/>
      <c r="CBT132" s="107"/>
      <c r="CBU132" s="107"/>
      <c r="CBV132" s="107"/>
      <c r="CBW132" s="107"/>
      <c r="CBX132" s="107"/>
      <c r="CBY132" s="107"/>
      <c r="CBZ132" s="107"/>
      <c r="CCA132" s="107"/>
      <c r="CCB132" s="107"/>
      <c r="CCC132" s="107"/>
      <c r="CCD132" s="107"/>
      <c r="CCE132" s="107"/>
      <c r="CCF132" s="107"/>
      <c r="CCG132" s="107"/>
      <c r="CCH132" s="107"/>
      <c r="CCI132" s="107"/>
      <c r="CCJ132" s="107"/>
      <c r="CCK132" s="107"/>
      <c r="CCL132" s="107"/>
      <c r="CCM132" s="107"/>
      <c r="CCN132" s="107"/>
      <c r="CCO132" s="107"/>
      <c r="CCP132" s="107"/>
      <c r="CCQ132" s="107"/>
      <c r="CCR132" s="107"/>
      <c r="CCS132" s="107"/>
      <c r="CCT132" s="107"/>
      <c r="CCU132" s="107"/>
      <c r="CCV132" s="107"/>
      <c r="CCW132" s="107"/>
      <c r="CCX132" s="107"/>
      <c r="CCY132" s="107"/>
      <c r="CCZ132" s="107"/>
      <c r="CDA132" s="107"/>
      <c r="CDB132" s="107"/>
      <c r="CDC132" s="107"/>
      <c r="CDD132" s="107"/>
      <c r="CDE132" s="107"/>
      <c r="CDF132" s="107"/>
      <c r="CDG132" s="107"/>
      <c r="CDH132" s="107"/>
      <c r="CDI132" s="107"/>
      <c r="CDJ132" s="107"/>
      <c r="CDK132" s="107"/>
      <c r="CDL132" s="107"/>
      <c r="CDM132" s="107"/>
      <c r="CDN132" s="107"/>
      <c r="CDO132" s="107"/>
      <c r="CDP132" s="107"/>
      <c r="CDQ132" s="107"/>
      <c r="CDR132" s="107"/>
      <c r="CDS132" s="107"/>
      <c r="CDT132" s="107"/>
      <c r="CDU132" s="107"/>
      <c r="CDV132" s="107"/>
      <c r="CDW132" s="107"/>
      <c r="CDX132" s="107"/>
      <c r="CDY132" s="107"/>
      <c r="CDZ132" s="107"/>
      <c r="CEA132" s="107"/>
      <c r="CEB132" s="107"/>
      <c r="CEC132" s="107"/>
      <c r="CED132" s="107"/>
      <c r="CEE132" s="107"/>
      <c r="CEF132" s="107"/>
      <c r="CEG132" s="107"/>
      <c r="CEH132" s="107"/>
      <c r="CEI132" s="107"/>
      <c r="CEJ132" s="107"/>
      <c r="CEK132" s="107"/>
      <c r="CEL132" s="107"/>
      <c r="CEM132" s="107"/>
      <c r="CEN132" s="107"/>
      <c r="CEO132" s="107"/>
      <c r="CEP132" s="107"/>
      <c r="CEQ132" s="107"/>
      <c r="CER132" s="107"/>
      <c r="CES132" s="107"/>
      <c r="CET132" s="107"/>
      <c r="CEU132" s="107"/>
      <c r="CEV132" s="107"/>
      <c r="CEW132" s="107"/>
      <c r="CEX132" s="107"/>
      <c r="CEY132" s="107"/>
      <c r="CEZ132" s="107"/>
      <c r="CFA132" s="107"/>
      <c r="CFB132" s="107"/>
      <c r="CFC132" s="107"/>
      <c r="CFD132" s="107"/>
      <c r="CFE132" s="107"/>
      <c r="CFF132" s="107"/>
      <c r="CFG132" s="107"/>
      <c r="CFH132" s="107"/>
      <c r="CFI132" s="107"/>
      <c r="CFJ132" s="107"/>
      <c r="CFK132" s="107"/>
      <c r="CFL132" s="107"/>
      <c r="CFM132" s="107"/>
      <c r="CFN132" s="107"/>
      <c r="CFO132" s="107"/>
      <c r="CFP132" s="107"/>
      <c r="CFQ132" s="107"/>
      <c r="CFR132" s="107"/>
      <c r="CFS132" s="107"/>
      <c r="CFT132" s="107"/>
      <c r="CFU132" s="107"/>
      <c r="CFV132" s="107"/>
      <c r="CFW132" s="107"/>
      <c r="CFX132" s="107"/>
      <c r="CFY132" s="107"/>
      <c r="CFZ132" s="107"/>
      <c r="CGA132" s="107"/>
      <c r="CGB132" s="107"/>
      <c r="CGC132" s="107"/>
      <c r="CGD132" s="107"/>
      <c r="CGE132" s="107"/>
      <c r="CGF132" s="107"/>
      <c r="CGG132" s="107"/>
      <c r="CGH132" s="107"/>
      <c r="CGI132" s="107"/>
      <c r="CGJ132" s="107"/>
      <c r="CGK132" s="107"/>
      <c r="CGL132" s="107"/>
      <c r="CGM132" s="107"/>
      <c r="CGN132" s="107"/>
      <c r="CGO132" s="107"/>
      <c r="CGP132" s="107"/>
      <c r="CGQ132" s="107"/>
      <c r="CGR132" s="107"/>
      <c r="CGS132" s="107"/>
      <c r="CGT132" s="107"/>
      <c r="CGU132" s="107"/>
      <c r="CGV132" s="107"/>
      <c r="CGW132" s="107"/>
      <c r="CGX132" s="107"/>
      <c r="CGY132" s="107"/>
      <c r="CGZ132" s="107"/>
      <c r="CHA132" s="107"/>
      <c r="CHB132" s="107"/>
      <c r="CHC132" s="107"/>
      <c r="CHD132" s="107"/>
      <c r="CHE132" s="107"/>
      <c r="CHF132" s="107"/>
      <c r="CHG132" s="107"/>
      <c r="CHH132" s="107"/>
      <c r="CHI132" s="107"/>
      <c r="CHJ132" s="107"/>
      <c r="CHK132" s="107"/>
      <c r="CHL132" s="107"/>
      <c r="CHM132" s="107"/>
      <c r="CHN132" s="107"/>
      <c r="CHO132" s="107"/>
      <c r="CHP132" s="107"/>
      <c r="CHQ132" s="107"/>
      <c r="CHR132" s="107"/>
      <c r="CHS132" s="107"/>
      <c r="CHT132" s="107"/>
      <c r="CHU132" s="107"/>
      <c r="CHV132" s="107"/>
      <c r="CHW132" s="107"/>
      <c r="CHX132" s="107"/>
      <c r="CHY132" s="107"/>
      <c r="CHZ132" s="107"/>
      <c r="CIA132" s="107"/>
      <c r="CIB132" s="107"/>
      <c r="CIC132" s="107"/>
      <c r="CID132" s="107"/>
      <c r="CIE132" s="107"/>
      <c r="CIF132" s="107"/>
      <c r="CIG132" s="107"/>
      <c r="CIH132" s="107"/>
      <c r="CII132" s="107"/>
      <c r="CIJ132" s="107"/>
      <c r="CIK132" s="107"/>
      <c r="CIL132" s="107"/>
      <c r="CIM132" s="107"/>
      <c r="CIN132" s="107"/>
      <c r="CIO132" s="107"/>
      <c r="CIP132" s="107"/>
      <c r="CIQ132" s="107"/>
      <c r="CIR132" s="107"/>
      <c r="CIS132" s="107"/>
      <c r="CIT132" s="107"/>
      <c r="CIU132" s="107"/>
      <c r="CIV132" s="107"/>
      <c r="CIW132" s="107"/>
      <c r="CIX132" s="107"/>
      <c r="CIY132" s="107"/>
      <c r="CIZ132" s="107"/>
      <c r="CJA132" s="107"/>
      <c r="CJB132" s="107"/>
      <c r="CJC132" s="107"/>
      <c r="CJD132" s="107"/>
      <c r="CJE132" s="107"/>
      <c r="CJF132" s="107"/>
      <c r="CJG132" s="107"/>
      <c r="CJH132" s="107"/>
      <c r="CJI132" s="107"/>
      <c r="CJJ132" s="107"/>
      <c r="CJK132" s="107"/>
      <c r="CJL132" s="107"/>
      <c r="CJM132" s="107"/>
      <c r="CJN132" s="107"/>
      <c r="CJO132" s="107"/>
      <c r="CJP132" s="107"/>
      <c r="CJQ132" s="107"/>
      <c r="CJR132" s="107"/>
      <c r="CJS132" s="107"/>
      <c r="CJT132" s="107"/>
      <c r="CJU132" s="107"/>
      <c r="CJV132" s="107"/>
      <c r="CJW132" s="107"/>
      <c r="CJX132" s="107"/>
      <c r="CJY132" s="107"/>
      <c r="CJZ132" s="107"/>
      <c r="CKA132" s="107"/>
      <c r="CKB132" s="107"/>
      <c r="CKC132" s="107"/>
      <c r="CKD132" s="107"/>
      <c r="CKE132" s="107"/>
      <c r="CKF132" s="107"/>
      <c r="CKG132" s="107"/>
      <c r="CKH132" s="107"/>
      <c r="CKI132" s="107"/>
      <c r="CKJ132" s="107"/>
      <c r="CKK132" s="107"/>
      <c r="CKL132" s="107"/>
      <c r="CKM132" s="107"/>
      <c r="CKN132" s="107"/>
      <c r="CKO132" s="107"/>
      <c r="CKP132" s="107"/>
      <c r="CKQ132" s="107"/>
      <c r="CKR132" s="107"/>
      <c r="CKS132" s="107"/>
      <c r="CKT132" s="107"/>
      <c r="CKU132" s="107"/>
      <c r="CKV132" s="107"/>
      <c r="CKW132" s="107"/>
      <c r="CKX132" s="107"/>
      <c r="CKY132" s="107"/>
      <c r="CKZ132" s="107"/>
      <c r="CLA132" s="107"/>
      <c r="CLB132" s="107"/>
      <c r="CLC132" s="107"/>
      <c r="CLD132" s="107"/>
      <c r="CLE132" s="107"/>
      <c r="CLF132" s="107"/>
      <c r="CLG132" s="107"/>
      <c r="CLH132" s="107"/>
      <c r="CLI132" s="107"/>
      <c r="CLJ132" s="107"/>
      <c r="CLK132" s="107"/>
      <c r="CLL132" s="107"/>
      <c r="CLM132" s="107"/>
      <c r="CLN132" s="107"/>
      <c r="CLO132" s="107"/>
      <c r="CLP132" s="107"/>
      <c r="CLQ132" s="107"/>
      <c r="CLR132" s="107"/>
      <c r="CLS132" s="107"/>
      <c r="CLT132" s="107"/>
      <c r="CLU132" s="107"/>
      <c r="CLV132" s="107"/>
      <c r="CLW132" s="107"/>
      <c r="CLX132" s="107"/>
      <c r="CLY132" s="107"/>
      <c r="CLZ132" s="107"/>
      <c r="CMA132" s="107"/>
      <c r="CMB132" s="107"/>
      <c r="CMC132" s="107"/>
      <c r="CMD132" s="107"/>
      <c r="CME132" s="107"/>
      <c r="CMF132" s="107"/>
      <c r="CMG132" s="107"/>
      <c r="CMH132" s="107"/>
      <c r="CMI132" s="107"/>
      <c r="CMJ132" s="107"/>
      <c r="CMK132" s="107"/>
      <c r="CML132" s="107"/>
      <c r="CMM132" s="107"/>
      <c r="CMN132" s="107"/>
      <c r="CMO132" s="107"/>
      <c r="CMP132" s="107"/>
      <c r="CMQ132" s="107"/>
      <c r="CMR132" s="107"/>
      <c r="CMS132" s="107"/>
      <c r="CMT132" s="107"/>
      <c r="CMU132" s="107"/>
      <c r="CMV132" s="107"/>
      <c r="CMW132" s="107"/>
      <c r="CMX132" s="107"/>
      <c r="CMY132" s="107"/>
      <c r="CMZ132" s="107"/>
      <c r="CNA132" s="107"/>
      <c r="CNB132" s="107"/>
      <c r="CNC132" s="107"/>
      <c r="CND132" s="107"/>
      <c r="CNE132" s="107"/>
      <c r="CNF132" s="107"/>
      <c r="CNG132" s="107"/>
      <c r="CNH132" s="107"/>
      <c r="CNI132" s="107"/>
      <c r="CNJ132" s="107"/>
      <c r="CNK132" s="107"/>
      <c r="CNL132" s="107"/>
      <c r="CNM132" s="107"/>
      <c r="CNN132" s="107"/>
      <c r="CNO132" s="107"/>
      <c r="CNP132" s="107"/>
      <c r="CNQ132" s="107"/>
      <c r="CNR132" s="107"/>
      <c r="CNS132" s="107"/>
      <c r="CNT132" s="107"/>
      <c r="CNU132" s="107"/>
      <c r="CNV132" s="107"/>
      <c r="CNW132" s="107"/>
      <c r="CNX132" s="107"/>
      <c r="CNY132" s="107"/>
      <c r="CNZ132" s="107"/>
      <c r="COA132" s="107"/>
      <c r="COB132" s="107"/>
      <c r="COC132" s="107"/>
      <c r="COD132" s="107"/>
      <c r="COE132" s="107"/>
      <c r="COF132" s="107"/>
      <c r="COG132" s="107"/>
      <c r="COH132" s="107"/>
      <c r="COI132" s="107"/>
      <c r="COJ132" s="107"/>
      <c r="COK132" s="107"/>
      <c r="COL132" s="107"/>
      <c r="COM132" s="107"/>
      <c r="CON132" s="107"/>
      <c r="COO132" s="107"/>
      <c r="COP132" s="107"/>
      <c r="COQ132" s="107"/>
      <c r="COR132" s="107"/>
      <c r="COS132" s="107"/>
      <c r="COT132" s="107"/>
      <c r="COU132" s="107"/>
      <c r="COV132" s="107"/>
      <c r="COW132" s="107"/>
      <c r="COX132" s="107"/>
      <c r="COY132" s="107"/>
      <c r="COZ132" s="107"/>
      <c r="CPA132" s="107"/>
      <c r="CPB132" s="107"/>
      <c r="CPC132" s="107"/>
      <c r="CPD132" s="107"/>
      <c r="CPE132" s="107"/>
      <c r="CPF132" s="107"/>
      <c r="CPG132" s="107"/>
      <c r="CPH132" s="107"/>
      <c r="CPI132" s="107"/>
      <c r="CPJ132" s="107"/>
      <c r="CPK132" s="107"/>
      <c r="CPL132" s="107"/>
      <c r="CPM132" s="107"/>
      <c r="CPN132" s="107"/>
      <c r="CPO132" s="107"/>
      <c r="CPP132" s="107"/>
      <c r="CPQ132" s="107"/>
      <c r="CPR132" s="107"/>
      <c r="CPS132" s="107"/>
      <c r="CPT132" s="107"/>
      <c r="CPU132" s="107"/>
      <c r="CPV132" s="107"/>
      <c r="CPW132" s="107"/>
      <c r="CPX132" s="107"/>
      <c r="CPY132" s="107"/>
      <c r="CPZ132" s="107"/>
      <c r="CQA132" s="107"/>
      <c r="CQB132" s="107"/>
      <c r="CQC132" s="107"/>
      <c r="CQD132" s="107"/>
      <c r="CQE132" s="107"/>
      <c r="CQF132" s="107"/>
      <c r="CQG132" s="107"/>
      <c r="CQH132" s="107"/>
      <c r="CQI132" s="107"/>
      <c r="CQJ132" s="107"/>
      <c r="CQK132" s="107"/>
      <c r="CQL132" s="107"/>
      <c r="CQM132" s="107"/>
      <c r="CQN132" s="107"/>
      <c r="CQO132" s="107"/>
      <c r="CQP132" s="107"/>
      <c r="CQQ132" s="107"/>
      <c r="CQR132" s="107"/>
      <c r="CQS132" s="107"/>
      <c r="CQT132" s="107"/>
      <c r="CQU132" s="107"/>
      <c r="CQV132" s="107"/>
      <c r="CQW132" s="107"/>
      <c r="CQX132" s="107"/>
      <c r="CQY132" s="107"/>
      <c r="CQZ132" s="107"/>
      <c r="CRA132" s="107"/>
      <c r="CRB132" s="107"/>
      <c r="CRC132" s="107"/>
      <c r="CRD132" s="107"/>
      <c r="CRE132" s="107"/>
      <c r="CRF132" s="107"/>
      <c r="CRG132" s="107"/>
      <c r="CRH132" s="107"/>
      <c r="CRI132" s="107"/>
      <c r="CRJ132" s="107"/>
      <c r="CRK132" s="107"/>
      <c r="CRL132" s="107"/>
      <c r="CRM132" s="107"/>
      <c r="CRN132" s="107"/>
      <c r="CRO132" s="107"/>
      <c r="CRP132" s="107"/>
      <c r="CRQ132" s="107"/>
      <c r="CRR132" s="107"/>
      <c r="CRS132" s="107"/>
      <c r="CRT132" s="107"/>
      <c r="CRU132" s="107"/>
      <c r="CRV132" s="107"/>
      <c r="CRW132" s="107"/>
      <c r="CRX132" s="107"/>
      <c r="CRY132" s="107"/>
      <c r="CRZ132" s="107"/>
      <c r="CSA132" s="107"/>
      <c r="CSB132" s="107"/>
      <c r="CSC132" s="107"/>
      <c r="CSD132" s="107"/>
      <c r="CSE132" s="107"/>
      <c r="CSF132" s="107"/>
      <c r="CSG132" s="107"/>
      <c r="CSH132" s="107"/>
      <c r="CSI132" s="107"/>
      <c r="CSJ132" s="107"/>
      <c r="CSK132" s="107"/>
      <c r="CSL132" s="107"/>
      <c r="CSM132" s="107"/>
      <c r="CSN132" s="107"/>
      <c r="CSO132" s="107"/>
      <c r="CSP132" s="107"/>
      <c r="CSQ132" s="107"/>
      <c r="CSR132" s="107"/>
      <c r="CSS132" s="107"/>
      <c r="CST132" s="107"/>
      <c r="CSU132" s="107"/>
      <c r="CSV132" s="107"/>
      <c r="CSW132" s="107"/>
      <c r="CSX132" s="107"/>
      <c r="CSY132" s="107"/>
      <c r="CSZ132" s="107"/>
      <c r="CTA132" s="107"/>
      <c r="CTB132" s="107"/>
      <c r="CTC132" s="107"/>
      <c r="CTD132" s="107"/>
      <c r="CTE132" s="107"/>
      <c r="CTF132" s="107"/>
      <c r="CTG132" s="107"/>
      <c r="CTH132" s="107"/>
      <c r="CTI132" s="107"/>
      <c r="CTJ132" s="107"/>
      <c r="CTK132" s="107"/>
      <c r="CTL132" s="107"/>
      <c r="CTM132" s="107"/>
      <c r="CTN132" s="107"/>
      <c r="CTO132" s="107"/>
      <c r="CTP132" s="107"/>
      <c r="CTQ132" s="107"/>
      <c r="CTR132" s="107"/>
      <c r="CTS132" s="107"/>
      <c r="CTT132" s="107"/>
      <c r="CTU132" s="107"/>
      <c r="CTV132" s="107"/>
      <c r="CTW132" s="107"/>
      <c r="CTX132" s="107"/>
      <c r="CTY132" s="107"/>
      <c r="CTZ132" s="107"/>
      <c r="CUA132" s="107"/>
      <c r="CUB132" s="107"/>
      <c r="CUC132" s="107"/>
      <c r="CUD132" s="107"/>
      <c r="CUE132" s="107"/>
      <c r="CUF132" s="107"/>
      <c r="CUG132" s="107"/>
      <c r="CUH132" s="107"/>
      <c r="CUI132" s="107"/>
      <c r="CUJ132" s="107"/>
      <c r="CUK132" s="107"/>
      <c r="CUL132" s="107"/>
      <c r="CUM132" s="107"/>
      <c r="CUN132" s="107"/>
      <c r="CUO132" s="107"/>
      <c r="CUP132" s="107"/>
      <c r="CUQ132" s="107"/>
      <c r="CUR132" s="107"/>
      <c r="CUS132" s="107"/>
      <c r="CUT132" s="107"/>
      <c r="CUU132" s="107"/>
      <c r="CUV132" s="107"/>
      <c r="CUW132" s="107"/>
      <c r="CUX132" s="107"/>
      <c r="CUY132" s="107"/>
      <c r="CUZ132" s="107"/>
      <c r="CVA132" s="107"/>
      <c r="CVB132" s="107"/>
      <c r="CVC132" s="107"/>
      <c r="CVD132" s="107"/>
      <c r="CVE132" s="107"/>
      <c r="CVF132" s="107"/>
      <c r="CVG132" s="107"/>
      <c r="CVH132" s="107"/>
      <c r="CVI132" s="107"/>
      <c r="CVJ132" s="107"/>
      <c r="CVK132" s="107"/>
      <c r="CVL132" s="107"/>
      <c r="CVM132" s="107"/>
      <c r="CVN132" s="107"/>
      <c r="CVO132" s="107"/>
      <c r="CVP132" s="107"/>
      <c r="CVQ132" s="107"/>
      <c r="CVR132" s="107"/>
      <c r="CVS132" s="107"/>
      <c r="CVT132" s="107"/>
      <c r="CVU132" s="107"/>
      <c r="CVV132" s="107"/>
      <c r="CVW132" s="107"/>
      <c r="CVX132" s="107"/>
      <c r="CVY132" s="107"/>
      <c r="CVZ132" s="107"/>
      <c r="CWA132" s="107"/>
      <c r="CWB132" s="107"/>
      <c r="CWC132" s="107"/>
      <c r="CWD132" s="107"/>
      <c r="CWE132" s="107"/>
      <c r="CWF132" s="107"/>
      <c r="CWG132" s="107"/>
      <c r="CWH132" s="107"/>
      <c r="CWI132" s="107"/>
      <c r="CWJ132" s="107"/>
      <c r="CWK132" s="107"/>
      <c r="CWL132" s="107"/>
      <c r="CWM132" s="107"/>
      <c r="CWN132" s="107"/>
      <c r="CWO132" s="107"/>
      <c r="CWP132" s="107"/>
      <c r="CWQ132" s="107"/>
      <c r="CWR132" s="107"/>
      <c r="CWS132" s="107"/>
      <c r="CWT132" s="107"/>
      <c r="CWU132" s="107"/>
      <c r="CWV132" s="107"/>
      <c r="CWW132" s="107"/>
      <c r="CWX132" s="107"/>
      <c r="CWY132" s="107"/>
      <c r="CWZ132" s="107"/>
      <c r="CXA132" s="107"/>
      <c r="CXB132" s="107"/>
      <c r="CXC132" s="107"/>
      <c r="CXD132" s="107"/>
      <c r="CXE132" s="107"/>
      <c r="CXF132" s="107"/>
      <c r="CXG132" s="107"/>
      <c r="CXH132" s="107"/>
      <c r="CXI132" s="107"/>
      <c r="CXJ132" s="107"/>
      <c r="CXK132" s="107"/>
      <c r="CXL132" s="107"/>
      <c r="CXM132" s="107"/>
      <c r="CXN132" s="107"/>
      <c r="CXO132" s="107"/>
      <c r="CXP132" s="107"/>
      <c r="CXQ132" s="107"/>
      <c r="CXR132" s="107"/>
      <c r="CXS132" s="107"/>
      <c r="CXT132" s="107"/>
      <c r="CXU132" s="107"/>
      <c r="CXV132" s="107"/>
      <c r="CXW132" s="107"/>
      <c r="CXX132" s="107"/>
      <c r="CXY132" s="107"/>
      <c r="CXZ132" s="107"/>
      <c r="CYA132" s="107"/>
      <c r="CYB132" s="107"/>
      <c r="CYC132" s="107"/>
      <c r="CYD132" s="107"/>
      <c r="CYE132" s="107"/>
      <c r="CYF132" s="107"/>
      <c r="CYG132" s="107"/>
      <c r="CYH132" s="107"/>
      <c r="CYI132" s="107"/>
      <c r="CYJ132" s="107"/>
      <c r="CYK132" s="107"/>
      <c r="CYL132" s="107"/>
      <c r="CYM132" s="107"/>
      <c r="CYN132" s="107"/>
      <c r="CYO132" s="107"/>
      <c r="CYP132" s="107"/>
      <c r="CYQ132" s="107"/>
      <c r="CYR132" s="107"/>
      <c r="CYS132" s="107"/>
      <c r="CYT132" s="107"/>
      <c r="CYU132" s="107"/>
      <c r="CYV132" s="107"/>
      <c r="CYW132" s="107"/>
      <c r="CYX132" s="107"/>
      <c r="CYY132" s="107"/>
      <c r="CYZ132" s="107"/>
      <c r="CZA132" s="107"/>
      <c r="CZB132" s="107"/>
      <c r="CZC132" s="107"/>
      <c r="CZD132" s="107"/>
      <c r="CZE132" s="107"/>
      <c r="CZF132" s="107"/>
      <c r="CZG132" s="107"/>
      <c r="CZH132" s="107"/>
      <c r="CZI132" s="107"/>
      <c r="CZJ132" s="107"/>
      <c r="CZK132" s="107"/>
      <c r="CZL132" s="107"/>
      <c r="CZM132" s="107"/>
      <c r="CZN132" s="107"/>
      <c r="CZO132" s="107"/>
      <c r="CZP132" s="107"/>
      <c r="CZQ132" s="107"/>
      <c r="CZR132" s="107"/>
      <c r="CZS132" s="107"/>
      <c r="CZT132" s="107"/>
      <c r="CZU132" s="107"/>
      <c r="CZV132" s="107"/>
      <c r="CZW132" s="107"/>
      <c r="CZX132" s="107"/>
      <c r="CZY132" s="107"/>
      <c r="CZZ132" s="107"/>
      <c r="DAA132" s="107"/>
      <c r="DAB132" s="107"/>
      <c r="DAC132" s="107"/>
      <c r="DAD132" s="107"/>
      <c r="DAE132" s="107"/>
      <c r="DAF132" s="107"/>
      <c r="DAG132" s="107"/>
      <c r="DAH132" s="107"/>
      <c r="DAI132" s="107"/>
      <c r="DAJ132" s="107"/>
      <c r="DAK132" s="107"/>
      <c r="DAL132" s="107"/>
      <c r="DAM132" s="107"/>
      <c r="DAN132" s="107"/>
      <c r="DAO132" s="107"/>
      <c r="DAP132" s="107"/>
      <c r="DAQ132" s="107"/>
      <c r="DAR132" s="107"/>
      <c r="DAS132" s="107"/>
      <c r="DAT132" s="107"/>
      <c r="DAU132" s="107"/>
      <c r="DAV132" s="107"/>
      <c r="DAW132" s="107"/>
      <c r="DAX132" s="107"/>
      <c r="DAY132" s="107"/>
      <c r="DAZ132" s="107"/>
      <c r="DBA132" s="107"/>
      <c r="DBB132" s="107"/>
      <c r="DBC132" s="107"/>
      <c r="DBD132" s="107"/>
      <c r="DBE132" s="107"/>
      <c r="DBF132" s="107"/>
      <c r="DBG132" s="107"/>
      <c r="DBH132" s="107"/>
      <c r="DBI132" s="107"/>
      <c r="DBJ132" s="107"/>
      <c r="DBK132" s="107"/>
      <c r="DBL132" s="107"/>
      <c r="DBM132" s="107"/>
      <c r="DBN132" s="107"/>
      <c r="DBO132" s="107"/>
      <c r="DBP132" s="107"/>
      <c r="DBQ132" s="107"/>
      <c r="DBR132" s="107"/>
      <c r="DBS132" s="107"/>
      <c r="DBT132" s="107"/>
      <c r="DBU132" s="107"/>
      <c r="DBV132" s="107"/>
      <c r="DBW132" s="107"/>
      <c r="DBX132" s="107"/>
      <c r="DBY132" s="107"/>
      <c r="DBZ132" s="107"/>
      <c r="DCA132" s="107"/>
      <c r="DCB132" s="107"/>
      <c r="DCC132" s="107"/>
      <c r="DCD132" s="107"/>
      <c r="DCE132" s="107"/>
      <c r="DCF132" s="107"/>
      <c r="DCG132" s="107"/>
      <c r="DCH132" s="107"/>
      <c r="DCI132" s="107"/>
      <c r="DCJ132" s="107"/>
      <c r="DCK132" s="107"/>
      <c r="DCL132" s="107"/>
      <c r="DCM132" s="107"/>
      <c r="DCN132" s="107"/>
      <c r="DCO132" s="107"/>
      <c r="DCP132" s="107"/>
      <c r="DCQ132" s="107"/>
      <c r="DCR132" s="107"/>
      <c r="DCS132" s="107"/>
      <c r="DCT132" s="107"/>
      <c r="DCU132" s="107"/>
      <c r="DCV132" s="107"/>
      <c r="DCW132" s="107"/>
      <c r="DCX132" s="107"/>
      <c r="DCY132" s="107"/>
      <c r="DCZ132" s="107"/>
      <c r="DDA132" s="107"/>
      <c r="DDB132" s="107"/>
      <c r="DDC132" s="107"/>
      <c r="DDD132" s="107"/>
      <c r="DDE132" s="107"/>
      <c r="DDF132" s="107"/>
      <c r="DDG132" s="107"/>
      <c r="DDH132" s="107"/>
      <c r="DDI132" s="107"/>
      <c r="DDJ132" s="107"/>
      <c r="DDK132" s="107"/>
      <c r="DDL132" s="107"/>
      <c r="DDM132" s="107"/>
      <c r="DDN132" s="107"/>
      <c r="DDO132" s="107"/>
      <c r="DDP132" s="107"/>
      <c r="DDQ132" s="107"/>
      <c r="DDR132" s="107"/>
      <c r="DDS132" s="107"/>
      <c r="DDT132" s="107"/>
      <c r="DDU132" s="107"/>
      <c r="DDV132" s="107"/>
      <c r="DDW132" s="107"/>
      <c r="DDX132" s="107"/>
      <c r="DDY132" s="107"/>
      <c r="DDZ132" s="107"/>
      <c r="DEA132" s="107"/>
      <c r="DEB132" s="107"/>
      <c r="DEC132" s="107"/>
      <c r="DED132" s="107"/>
      <c r="DEE132" s="107"/>
      <c r="DEF132" s="107"/>
      <c r="DEG132" s="107"/>
      <c r="DEH132" s="107"/>
      <c r="DEI132" s="107"/>
      <c r="DEJ132" s="107"/>
      <c r="DEK132" s="107"/>
      <c r="DEL132" s="107"/>
      <c r="DEM132" s="107"/>
      <c r="DEN132" s="107"/>
      <c r="DEO132" s="107"/>
      <c r="DEP132" s="107"/>
      <c r="DEQ132" s="107"/>
      <c r="DER132" s="107"/>
      <c r="DES132" s="107"/>
      <c r="DET132" s="107"/>
      <c r="DEU132" s="107"/>
      <c r="DEV132" s="107"/>
      <c r="DEW132" s="107"/>
      <c r="DEX132" s="107"/>
      <c r="DEY132" s="107"/>
      <c r="DEZ132" s="107"/>
      <c r="DFA132" s="107"/>
      <c r="DFB132" s="107"/>
      <c r="DFC132" s="107"/>
      <c r="DFD132" s="107"/>
      <c r="DFE132" s="107"/>
      <c r="DFF132" s="107"/>
      <c r="DFG132" s="107"/>
      <c r="DFH132" s="107"/>
      <c r="DFI132" s="107"/>
      <c r="DFJ132" s="107"/>
      <c r="DFK132" s="107"/>
      <c r="DFL132" s="107"/>
      <c r="DFM132" s="107"/>
      <c r="DFN132" s="107"/>
      <c r="DFO132" s="107"/>
      <c r="DFP132" s="107"/>
      <c r="DFQ132" s="107"/>
      <c r="DFR132" s="107"/>
      <c r="DFS132" s="107"/>
      <c r="DFT132" s="107"/>
      <c r="DFU132" s="107"/>
      <c r="DFV132" s="107"/>
      <c r="DFW132" s="107"/>
      <c r="DFX132" s="107"/>
      <c r="DFY132" s="107"/>
      <c r="DFZ132" s="107"/>
      <c r="DGA132" s="107"/>
      <c r="DGB132" s="107"/>
      <c r="DGC132" s="107"/>
      <c r="DGD132" s="107"/>
      <c r="DGE132" s="107"/>
      <c r="DGF132" s="107"/>
      <c r="DGG132" s="107"/>
      <c r="DGH132" s="107"/>
      <c r="DGI132" s="107"/>
      <c r="DGJ132" s="107"/>
      <c r="DGK132" s="107"/>
      <c r="DGL132" s="107"/>
      <c r="DGM132" s="107"/>
      <c r="DGN132" s="107"/>
      <c r="DGO132" s="107"/>
      <c r="DGP132" s="107"/>
      <c r="DGQ132" s="107"/>
      <c r="DGR132" s="107"/>
      <c r="DGS132" s="107"/>
      <c r="DGT132" s="107"/>
      <c r="DGU132" s="107"/>
      <c r="DGV132" s="107"/>
      <c r="DGW132" s="107"/>
      <c r="DGX132" s="107"/>
      <c r="DGY132" s="107"/>
      <c r="DGZ132" s="107"/>
      <c r="DHA132" s="107"/>
      <c r="DHB132" s="107"/>
      <c r="DHC132" s="107"/>
      <c r="DHD132" s="107"/>
      <c r="DHE132" s="107"/>
      <c r="DHF132" s="107"/>
      <c r="DHG132" s="107"/>
      <c r="DHH132" s="107"/>
      <c r="DHI132" s="107"/>
      <c r="DHJ132" s="107"/>
      <c r="DHK132" s="107"/>
      <c r="DHL132" s="107"/>
      <c r="DHM132" s="107"/>
      <c r="DHN132" s="107"/>
      <c r="DHO132" s="107"/>
      <c r="DHP132" s="107"/>
      <c r="DHQ132" s="107"/>
      <c r="DHR132" s="107"/>
      <c r="DHS132" s="107"/>
      <c r="DHT132" s="107"/>
      <c r="DHU132" s="107"/>
      <c r="DHV132" s="107"/>
      <c r="DHW132" s="107"/>
      <c r="DHX132" s="107"/>
      <c r="DHY132" s="107"/>
      <c r="DHZ132" s="107"/>
      <c r="DIA132" s="107"/>
      <c r="DIB132" s="107"/>
      <c r="DIC132" s="107"/>
      <c r="DID132" s="107"/>
      <c r="DIE132" s="107"/>
      <c r="DIF132" s="107"/>
      <c r="DIG132" s="107"/>
      <c r="DIH132" s="107"/>
      <c r="DII132" s="107"/>
      <c r="DIJ132" s="107"/>
      <c r="DIK132" s="107"/>
      <c r="DIL132" s="107"/>
      <c r="DIM132" s="107"/>
      <c r="DIN132" s="107"/>
      <c r="DIO132" s="107"/>
      <c r="DIP132" s="107"/>
      <c r="DIQ132" s="107"/>
      <c r="DIR132" s="107"/>
      <c r="DIS132" s="107"/>
      <c r="DIT132" s="107"/>
      <c r="DIU132" s="107"/>
      <c r="DIV132" s="107"/>
      <c r="DIW132" s="107"/>
      <c r="DIX132" s="107"/>
      <c r="DIY132" s="107"/>
      <c r="DIZ132" s="107"/>
      <c r="DJA132" s="107"/>
      <c r="DJB132" s="107"/>
      <c r="DJC132" s="107"/>
      <c r="DJD132" s="107"/>
      <c r="DJE132" s="107"/>
      <c r="DJF132" s="107"/>
      <c r="DJG132" s="107"/>
      <c r="DJH132" s="107"/>
      <c r="DJI132" s="107"/>
      <c r="DJJ132" s="107"/>
      <c r="DJK132" s="107"/>
      <c r="DJL132" s="107"/>
      <c r="DJM132" s="107"/>
      <c r="DJN132" s="107"/>
      <c r="DJO132" s="107"/>
      <c r="DJP132" s="107"/>
      <c r="DJQ132" s="107"/>
      <c r="DJR132" s="107"/>
      <c r="DJS132" s="107"/>
      <c r="DJT132" s="107"/>
      <c r="DJU132" s="107"/>
      <c r="DJV132" s="107"/>
      <c r="DJW132" s="107"/>
      <c r="DJX132" s="107"/>
      <c r="DJY132" s="107"/>
      <c r="DJZ132" s="107"/>
      <c r="DKA132" s="107"/>
      <c r="DKB132" s="107"/>
      <c r="DKC132" s="107"/>
      <c r="DKD132" s="107"/>
      <c r="DKE132" s="107"/>
      <c r="DKF132" s="107"/>
      <c r="DKG132" s="107"/>
      <c r="DKH132" s="107"/>
      <c r="DKI132" s="107"/>
      <c r="DKJ132" s="107"/>
      <c r="DKK132" s="107"/>
      <c r="DKL132" s="107"/>
      <c r="DKM132" s="107"/>
      <c r="DKN132" s="107"/>
      <c r="DKO132" s="107"/>
      <c r="DKP132" s="107"/>
      <c r="DKQ132" s="107"/>
      <c r="DKR132" s="107"/>
      <c r="DKS132" s="107"/>
      <c r="DKT132" s="107"/>
      <c r="DKU132" s="107"/>
      <c r="DKV132" s="107"/>
      <c r="DKW132" s="107"/>
      <c r="DKX132" s="107"/>
      <c r="DKY132" s="107"/>
      <c r="DKZ132" s="107"/>
      <c r="DLA132" s="107"/>
      <c r="DLB132" s="107"/>
      <c r="DLC132" s="107"/>
      <c r="DLD132" s="107"/>
      <c r="DLE132" s="107"/>
      <c r="DLF132" s="107"/>
      <c r="DLG132" s="107"/>
      <c r="DLH132" s="107"/>
      <c r="DLI132" s="107"/>
      <c r="DLJ132" s="107"/>
      <c r="DLK132" s="107"/>
      <c r="DLL132" s="107"/>
      <c r="DLM132" s="107"/>
      <c r="DLN132" s="107"/>
      <c r="DLO132" s="107"/>
      <c r="DLP132" s="107"/>
      <c r="DLQ132" s="107"/>
      <c r="DLR132" s="107"/>
      <c r="DLS132" s="107"/>
      <c r="DLT132" s="107"/>
      <c r="DLU132" s="107"/>
      <c r="DLV132" s="107"/>
      <c r="DLW132" s="107"/>
      <c r="DLX132" s="107"/>
      <c r="DLY132" s="107"/>
      <c r="DLZ132" s="107"/>
      <c r="DMA132" s="107"/>
      <c r="DMB132" s="107"/>
      <c r="DMC132" s="107"/>
      <c r="DMD132" s="107"/>
      <c r="DME132" s="107"/>
      <c r="DMF132" s="107"/>
      <c r="DMG132" s="107"/>
      <c r="DMH132" s="107"/>
      <c r="DMI132" s="107"/>
      <c r="DMJ132" s="107"/>
      <c r="DMK132" s="107"/>
      <c r="DML132" s="107"/>
      <c r="DMM132" s="107"/>
      <c r="DMN132" s="107"/>
      <c r="DMO132" s="107"/>
      <c r="DMP132" s="107"/>
      <c r="DMQ132" s="107"/>
      <c r="DMR132" s="107"/>
      <c r="DMS132" s="107"/>
      <c r="DMT132" s="107"/>
      <c r="DMU132" s="107"/>
      <c r="DMV132" s="107"/>
      <c r="DMW132" s="107"/>
      <c r="DMX132" s="107"/>
      <c r="DMY132" s="107"/>
      <c r="DMZ132" s="107"/>
      <c r="DNA132" s="107"/>
      <c r="DNB132" s="107"/>
      <c r="DNC132" s="107"/>
      <c r="DND132" s="107"/>
      <c r="DNE132" s="107"/>
      <c r="DNF132" s="107"/>
      <c r="DNG132" s="107"/>
      <c r="DNH132" s="107"/>
      <c r="DNI132" s="107"/>
      <c r="DNJ132" s="107"/>
      <c r="DNK132" s="107"/>
      <c r="DNL132" s="107"/>
      <c r="DNM132" s="107"/>
      <c r="DNN132" s="107"/>
      <c r="DNO132" s="107"/>
      <c r="DNP132" s="107"/>
      <c r="DNQ132" s="107"/>
      <c r="DNR132" s="107"/>
      <c r="DNS132" s="107"/>
      <c r="DNT132" s="107"/>
      <c r="DNU132" s="107"/>
      <c r="DNV132" s="107"/>
      <c r="DNW132" s="107"/>
      <c r="DNX132" s="107"/>
      <c r="DNY132" s="107"/>
      <c r="DNZ132" s="107"/>
      <c r="DOA132" s="107"/>
      <c r="DOB132" s="107"/>
      <c r="DOC132" s="107"/>
      <c r="DOD132" s="107"/>
      <c r="DOE132" s="107"/>
      <c r="DOF132" s="107"/>
      <c r="DOG132" s="107"/>
      <c r="DOH132" s="107"/>
      <c r="DOI132" s="107"/>
      <c r="DOJ132" s="107"/>
      <c r="DOK132" s="107"/>
      <c r="DOL132" s="107"/>
      <c r="DOM132" s="107"/>
      <c r="DON132" s="107"/>
      <c r="DOO132" s="107"/>
      <c r="DOP132" s="107"/>
      <c r="DOQ132" s="107"/>
      <c r="DOR132" s="107"/>
      <c r="DOS132" s="107"/>
      <c r="DOT132" s="107"/>
      <c r="DOU132" s="107"/>
      <c r="DOV132" s="107"/>
      <c r="DOW132" s="107"/>
      <c r="DOX132" s="107"/>
      <c r="DOY132" s="107"/>
      <c r="DOZ132" s="107"/>
      <c r="DPA132" s="107"/>
      <c r="DPB132" s="107"/>
      <c r="DPC132" s="107"/>
      <c r="DPD132" s="107"/>
      <c r="DPE132" s="107"/>
      <c r="DPF132" s="107"/>
      <c r="DPG132" s="107"/>
      <c r="DPH132" s="107"/>
      <c r="DPI132" s="107"/>
      <c r="DPJ132" s="107"/>
      <c r="DPK132" s="107"/>
      <c r="DPL132" s="107"/>
      <c r="DPM132" s="107"/>
      <c r="DPN132" s="107"/>
      <c r="DPO132" s="107"/>
      <c r="DPP132" s="107"/>
      <c r="DPQ132" s="107"/>
      <c r="DPR132" s="107"/>
      <c r="DPS132" s="107"/>
      <c r="DPT132" s="107"/>
      <c r="DPU132" s="107"/>
      <c r="DPV132" s="107"/>
      <c r="DPW132" s="107"/>
      <c r="DPX132" s="107"/>
      <c r="DPY132" s="107"/>
      <c r="DPZ132" s="107"/>
      <c r="DQA132" s="107"/>
      <c r="DQB132" s="107"/>
      <c r="DQC132" s="107"/>
      <c r="DQD132" s="107"/>
      <c r="DQE132" s="107"/>
      <c r="DQF132" s="107"/>
      <c r="DQG132" s="107"/>
      <c r="DQH132" s="107"/>
      <c r="DQI132" s="107"/>
      <c r="DQJ132" s="107"/>
      <c r="DQK132" s="107"/>
      <c r="DQL132" s="107"/>
      <c r="DQM132" s="107"/>
      <c r="DQN132" s="107"/>
      <c r="DQO132" s="107"/>
      <c r="DQP132" s="107"/>
      <c r="DQQ132" s="107"/>
      <c r="DQR132" s="107"/>
      <c r="DQS132" s="107"/>
      <c r="DQT132" s="107"/>
      <c r="DQU132" s="107"/>
      <c r="DQV132" s="107"/>
      <c r="DQW132" s="107"/>
      <c r="DQX132" s="107"/>
      <c r="DQY132" s="107"/>
      <c r="DQZ132" s="107"/>
      <c r="DRA132" s="107"/>
      <c r="DRB132" s="107"/>
      <c r="DRC132" s="107"/>
      <c r="DRD132" s="107"/>
      <c r="DRE132" s="107"/>
      <c r="DRF132" s="107"/>
      <c r="DRG132" s="107"/>
      <c r="DRH132" s="107"/>
      <c r="DRI132" s="107"/>
      <c r="DRJ132" s="107"/>
      <c r="DRK132" s="107"/>
      <c r="DRL132" s="107"/>
      <c r="DRM132" s="107"/>
      <c r="DRN132" s="107"/>
      <c r="DRO132" s="107"/>
      <c r="DRP132" s="107"/>
      <c r="DRQ132" s="107"/>
      <c r="DRR132" s="107"/>
      <c r="DRS132" s="107"/>
      <c r="DRT132" s="107"/>
      <c r="DRU132" s="107"/>
      <c r="DRV132" s="107"/>
      <c r="DRW132" s="107"/>
      <c r="DRX132" s="107"/>
      <c r="DRY132" s="107"/>
      <c r="DRZ132" s="107"/>
      <c r="DSA132" s="107"/>
      <c r="DSB132" s="107"/>
      <c r="DSC132" s="107"/>
      <c r="DSD132" s="107"/>
      <c r="DSE132" s="107"/>
      <c r="DSF132" s="107"/>
      <c r="DSG132" s="107"/>
      <c r="DSH132" s="107"/>
      <c r="DSI132" s="107"/>
      <c r="DSJ132" s="107"/>
      <c r="DSK132" s="107"/>
      <c r="DSL132" s="107"/>
      <c r="DSM132" s="107"/>
      <c r="DSN132" s="107"/>
      <c r="DSO132" s="107"/>
      <c r="DSP132" s="107"/>
      <c r="DSQ132" s="107"/>
      <c r="DSR132" s="107"/>
      <c r="DSS132" s="107"/>
      <c r="DST132" s="107"/>
      <c r="DSU132" s="107"/>
      <c r="DSV132" s="107"/>
      <c r="DSW132" s="107"/>
      <c r="DSX132" s="107"/>
      <c r="DSY132" s="107"/>
      <c r="DSZ132" s="107"/>
      <c r="DTA132" s="107"/>
      <c r="DTB132" s="107"/>
      <c r="DTC132" s="107"/>
      <c r="DTD132" s="107"/>
      <c r="DTE132" s="107"/>
      <c r="DTF132" s="107"/>
      <c r="DTG132" s="107"/>
      <c r="DTH132" s="107"/>
      <c r="DTI132" s="107"/>
      <c r="DTJ132" s="107"/>
      <c r="DTK132" s="107"/>
      <c r="DTL132" s="107"/>
      <c r="DTM132" s="107"/>
      <c r="DTN132" s="107"/>
      <c r="DTO132" s="107"/>
      <c r="DTP132" s="107"/>
      <c r="DTQ132" s="107"/>
      <c r="DTR132" s="107"/>
      <c r="DTS132" s="107"/>
      <c r="DTT132" s="107"/>
      <c r="DTU132" s="107"/>
      <c r="DTV132" s="107"/>
      <c r="DTW132" s="107"/>
      <c r="DTX132" s="107"/>
      <c r="DTY132" s="107"/>
      <c r="DTZ132" s="107"/>
      <c r="DUA132" s="107"/>
      <c r="DUB132" s="107"/>
      <c r="DUC132" s="107"/>
      <c r="DUD132" s="107"/>
      <c r="DUE132" s="107"/>
      <c r="DUF132" s="107"/>
      <c r="DUG132" s="107"/>
      <c r="DUH132" s="107"/>
      <c r="DUI132" s="107"/>
      <c r="DUJ132" s="107"/>
      <c r="DUK132" s="107"/>
      <c r="DUL132" s="107"/>
      <c r="DUM132" s="107"/>
      <c r="DUN132" s="107"/>
      <c r="DUO132" s="107"/>
      <c r="DUP132" s="107"/>
      <c r="DUQ132" s="107"/>
      <c r="DUR132" s="107"/>
      <c r="DUS132" s="107"/>
      <c r="DUT132" s="107"/>
      <c r="DUU132" s="107"/>
      <c r="DUV132" s="107"/>
      <c r="DUW132" s="107"/>
      <c r="DUX132" s="107"/>
      <c r="DUY132" s="107"/>
      <c r="DUZ132" s="107"/>
      <c r="DVA132" s="107"/>
      <c r="DVB132" s="107"/>
      <c r="DVC132" s="107"/>
      <c r="DVD132" s="107"/>
      <c r="DVE132" s="107"/>
      <c r="DVF132" s="107"/>
      <c r="DVG132" s="107"/>
      <c r="DVH132" s="107"/>
      <c r="DVI132" s="107"/>
      <c r="DVJ132" s="107"/>
      <c r="DVK132" s="107"/>
      <c r="DVL132" s="107"/>
      <c r="DVM132" s="107"/>
      <c r="DVN132" s="107"/>
      <c r="DVO132" s="107"/>
      <c r="DVP132" s="107"/>
      <c r="DVQ132" s="107"/>
      <c r="DVR132" s="107"/>
      <c r="DVS132" s="107"/>
      <c r="DVT132" s="107"/>
      <c r="DVU132" s="107"/>
      <c r="DVV132" s="107"/>
      <c r="DVW132" s="107"/>
      <c r="DVX132" s="107"/>
      <c r="DVY132" s="107"/>
      <c r="DVZ132" s="107"/>
      <c r="DWA132" s="107"/>
      <c r="DWB132" s="107"/>
      <c r="DWC132" s="107"/>
      <c r="DWD132" s="107"/>
      <c r="DWE132" s="107"/>
      <c r="DWF132" s="107"/>
      <c r="DWG132" s="107"/>
      <c r="DWH132" s="107"/>
      <c r="DWI132" s="107"/>
      <c r="DWJ132" s="107"/>
      <c r="DWK132" s="107"/>
      <c r="DWL132" s="107"/>
      <c r="DWM132" s="107"/>
      <c r="DWN132" s="107"/>
      <c r="DWO132" s="107"/>
      <c r="DWP132" s="107"/>
      <c r="DWQ132" s="107"/>
      <c r="DWR132" s="107"/>
      <c r="DWS132" s="107"/>
      <c r="DWT132" s="107"/>
      <c r="DWU132" s="107"/>
      <c r="DWV132" s="107"/>
      <c r="DWW132" s="107"/>
      <c r="DWX132" s="107"/>
      <c r="DWY132" s="107"/>
      <c r="DWZ132" s="107"/>
      <c r="DXA132" s="107"/>
      <c r="DXB132" s="107"/>
      <c r="DXC132" s="107"/>
      <c r="DXD132" s="107"/>
      <c r="DXE132" s="107"/>
      <c r="DXF132" s="107"/>
      <c r="DXG132" s="107"/>
      <c r="DXH132" s="107"/>
      <c r="DXI132" s="107"/>
      <c r="DXJ132" s="107"/>
      <c r="DXK132" s="107"/>
      <c r="DXL132" s="107"/>
      <c r="DXM132" s="107"/>
      <c r="DXN132" s="107"/>
      <c r="DXO132" s="107"/>
      <c r="DXP132" s="107"/>
      <c r="DXQ132" s="107"/>
      <c r="DXR132" s="107"/>
      <c r="DXS132" s="107"/>
      <c r="DXT132" s="107"/>
      <c r="DXU132" s="107"/>
      <c r="DXV132" s="107"/>
      <c r="DXW132" s="107"/>
      <c r="DXX132" s="107"/>
      <c r="DXY132" s="107"/>
      <c r="DXZ132" s="107"/>
      <c r="DYA132" s="107"/>
      <c r="DYB132" s="107"/>
      <c r="DYC132" s="107"/>
      <c r="DYD132" s="107"/>
      <c r="DYE132" s="107"/>
      <c r="DYF132" s="107"/>
      <c r="DYG132" s="107"/>
      <c r="DYH132" s="107"/>
      <c r="DYI132" s="107"/>
      <c r="DYJ132" s="107"/>
      <c r="DYK132" s="107"/>
      <c r="DYL132" s="107"/>
      <c r="DYM132" s="107"/>
      <c r="DYN132" s="107"/>
      <c r="DYO132" s="107"/>
      <c r="DYP132" s="107"/>
      <c r="DYQ132" s="107"/>
      <c r="DYR132" s="107"/>
      <c r="DYS132" s="107"/>
      <c r="DYT132" s="107"/>
      <c r="DYU132" s="107"/>
      <c r="DYV132" s="107"/>
      <c r="DYW132" s="107"/>
      <c r="DYX132" s="107"/>
      <c r="DYY132" s="107"/>
      <c r="DYZ132" s="107"/>
      <c r="DZA132" s="107"/>
      <c r="DZB132" s="107"/>
      <c r="DZC132" s="107"/>
      <c r="DZD132" s="107"/>
      <c r="DZE132" s="107"/>
      <c r="DZF132" s="107"/>
      <c r="DZG132" s="107"/>
      <c r="DZH132" s="107"/>
      <c r="DZI132" s="107"/>
      <c r="DZJ132" s="107"/>
      <c r="DZK132" s="107"/>
      <c r="DZL132" s="107"/>
      <c r="DZM132" s="107"/>
      <c r="DZN132" s="107"/>
      <c r="DZO132" s="107"/>
      <c r="DZP132" s="107"/>
      <c r="DZQ132" s="107"/>
      <c r="DZR132" s="107"/>
      <c r="DZS132" s="107"/>
      <c r="DZT132" s="107"/>
      <c r="DZU132" s="107"/>
      <c r="DZV132" s="107"/>
      <c r="DZW132" s="107"/>
      <c r="DZX132" s="107"/>
      <c r="DZY132" s="107"/>
      <c r="DZZ132" s="107"/>
      <c r="EAA132" s="107"/>
      <c r="EAB132" s="107"/>
      <c r="EAC132" s="107"/>
      <c r="EAD132" s="107"/>
      <c r="EAE132" s="107"/>
      <c r="EAF132" s="107"/>
      <c r="EAG132" s="107"/>
      <c r="EAH132" s="107"/>
      <c r="EAI132" s="107"/>
      <c r="EAJ132" s="107"/>
      <c r="EAK132" s="107"/>
      <c r="EAL132" s="107"/>
      <c r="EAM132" s="107"/>
      <c r="EAN132" s="107"/>
      <c r="EAO132" s="107"/>
      <c r="EAP132" s="107"/>
      <c r="EAQ132" s="107"/>
      <c r="EAR132" s="107"/>
      <c r="EAS132" s="107"/>
      <c r="EAT132" s="107"/>
      <c r="EAU132" s="107"/>
      <c r="EAV132" s="107"/>
      <c r="EAW132" s="107"/>
      <c r="EAX132" s="107"/>
      <c r="EAY132" s="107"/>
      <c r="EAZ132" s="107"/>
      <c r="EBA132" s="107"/>
      <c r="EBB132" s="107"/>
      <c r="EBC132" s="107"/>
      <c r="EBD132" s="107"/>
      <c r="EBE132" s="107"/>
      <c r="EBF132" s="107"/>
      <c r="EBG132" s="107"/>
      <c r="EBH132" s="107"/>
      <c r="EBI132" s="107"/>
      <c r="EBJ132" s="107"/>
      <c r="EBK132" s="107"/>
      <c r="EBL132" s="107"/>
      <c r="EBM132" s="107"/>
      <c r="EBN132" s="107"/>
      <c r="EBO132" s="107"/>
      <c r="EBP132" s="107"/>
      <c r="EBQ132" s="107"/>
      <c r="EBR132" s="107"/>
      <c r="EBS132" s="107"/>
      <c r="EBT132" s="107"/>
      <c r="EBU132" s="107"/>
      <c r="EBV132" s="107"/>
      <c r="EBW132" s="107"/>
      <c r="EBX132" s="107"/>
      <c r="EBY132" s="107"/>
      <c r="EBZ132" s="107"/>
      <c r="ECA132" s="107"/>
      <c r="ECB132" s="107"/>
      <c r="ECC132" s="107"/>
      <c r="ECD132" s="107"/>
      <c r="ECE132" s="107"/>
      <c r="ECF132" s="107"/>
      <c r="ECG132" s="107"/>
      <c r="ECH132" s="107"/>
      <c r="ECI132" s="107"/>
      <c r="ECJ132" s="107"/>
      <c r="ECK132" s="107"/>
      <c r="ECL132" s="107"/>
      <c r="ECM132" s="107"/>
      <c r="ECN132" s="107"/>
      <c r="ECO132" s="107"/>
      <c r="ECP132" s="107"/>
      <c r="ECQ132" s="107"/>
      <c r="ECR132" s="107"/>
      <c r="ECS132" s="107"/>
      <c r="ECT132" s="107"/>
      <c r="ECU132" s="107"/>
      <c r="ECV132" s="107"/>
      <c r="ECW132" s="107"/>
      <c r="ECX132" s="107"/>
      <c r="ECY132" s="107"/>
      <c r="ECZ132" s="107"/>
      <c r="EDA132" s="107"/>
      <c r="EDB132" s="107"/>
      <c r="EDC132" s="107"/>
      <c r="EDD132" s="107"/>
      <c r="EDE132" s="107"/>
      <c r="EDF132" s="107"/>
      <c r="EDG132" s="107"/>
      <c r="EDH132" s="107"/>
      <c r="EDI132" s="107"/>
      <c r="EDJ132" s="107"/>
      <c r="EDK132" s="107"/>
      <c r="EDL132" s="107"/>
      <c r="EDM132" s="107"/>
      <c r="EDN132" s="107"/>
      <c r="EDO132" s="107"/>
      <c r="EDP132" s="107"/>
      <c r="EDQ132" s="107"/>
      <c r="EDR132" s="107"/>
      <c r="EDS132" s="107"/>
      <c r="EDT132" s="107"/>
      <c r="EDU132" s="107"/>
      <c r="EDV132" s="107"/>
      <c r="EDW132" s="107"/>
      <c r="EDX132" s="107"/>
      <c r="EDY132" s="107"/>
      <c r="EDZ132" s="107"/>
      <c r="EEA132" s="107"/>
      <c r="EEB132" s="107"/>
      <c r="EEC132" s="107"/>
      <c r="EED132" s="107"/>
      <c r="EEE132" s="107"/>
      <c r="EEF132" s="107"/>
      <c r="EEG132" s="107"/>
      <c r="EEH132" s="107"/>
      <c r="EEI132" s="107"/>
      <c r="EEJ132" s="107"/>
      <c r="EEK132" s="107"/>
      <c r="EEL132" s="107"/>
      <c r="EEM132" s="107"/>
      <c r="EEN132" s="107"/>
      <c r="EEO132" s="107"/>
      <c r="EEP132" s="107"/>
      <c r="EEQ132" s="107"/>
      <c r="EER132" s="107"/>
      <c r="EES132" s="107"/>
      <c r="EET132" s="107"/>
      <c r="EEU132" s="107"/>
      <c r="EEV132" s="107"/>
      <c r="EEW132" s="107"/>
      <c r="EEX132" s="107"/>
      <c r="EEY132" s="107"/>
      <c r="EEZ132" s="107"/>
      <c r="EFA132" s="107"/>
      <c r="EFB132" s="107"/>
      <c r="EFC132" s="107"/>
      <c r="EFD132" s="107"/>
      <c r="EFE132" s="107"/>
      <c r="EFF132" s="107"/>
      <c r="EFG132" s="107"/>
      <c r="EFH132" s="107"/>
      <c r="EFI132" s="107"/>
      <c r="EFJ132" s="107"/>
      <c r="EFK132" s="107"/>
      <c r="EFL132" s="107"/>
      <c r="EFM132" s="107"/>
      <c r="EFN132" s="107"/>
      <c r="EFO132" s="107"/>
      <c r="EFP132" s="107"/>
      <c r="EFQ132" s="107"/>
      <c r="EFR132" s="107"/>
      <c r="EFS132" s="107"/>
      <c r="EFT132" s="107"/>
      <c r="EFU132" s="107"/>
      <c r="EFV132" s="107"/>
      <c r="EFW132" s="107"/>
      <c r="EFX132" s="107"/>
      <c r="EFY132" s="107"/>
      <c r="EFZ132" s="107"/>
      <c r="EGA132" s="107"/>
      <c r="EGB132" s="107"/>
      <c r="EGC132" s="107"/>
      <c r="EGD132" s="107"/>
      <c r="EGE132" s="107"/>
      <c r="EGF132" s="107"/>
      <c r="EGG132" s="107"/>
      <c r="EGH132" s="107"/>
      <c r="EGI132" s="107"/>
      <c r="EGJ132" s="107"/>
      <c r="EGK132" s="107"/>
      <c r="EGL132" s="107"/>
      <c r="EGM132" s="107"/>
      <c r="EGN132" s="107"/>
      <c r="EGO132" s="107"/>
      <c r="EGP132" s="107"/>
      <c r="EGQ132" s="107"/>
      <c r="EGR132" s="107"/>
      <c r="EGS132" s="107"/>
      <c r="EGT132" s="107"/>
      <c r="EGU132" s="107"/>
      <c r="EGV132" s="107"/>
      <c r="EGW132" s="107"/>
      <c r="EGX132" s="107"/>
      <c r="EGY132" s="107"/>
      <c r="EGZ132" s="107"/>
      <c r="EHA132" s="107"/>
      <c r="EHB132" s="107"/>
      <c r="EHC132" s="107"/>
      <c r="EHD132" s="107"/>
      <c r="EHE132" s="107"/>
      <c r="EHF132" s="107"/>
      <c r="EHG132" s="107"/>
      <c r="EHH132" s="107"/>
      <c r="EHI132" s="107"/>
      <c r="EHJ132" s="107"/>
      <c r="EHK132" s="107"/>
      <c r="EHL132" s="107"/>
      <c r="EHM132" s="107"/>
      <c r="EHN132" s="107"/>
      <c r="EHO132" s="107"/>
      <c r="EHP132" s="107"/>
      <c r="EHQ132" s="107"/>
      <c r="EHR132" s="107"/>
      <c r="EHS132" s="107"/>
      <c r="EHT132" s="107"/>
      <c r="EHU132" s="107"/>
      <c r="EHV132" s="107"/>
      <c r="EHW132" s="107"/>
      <c r="EHX132" s="107"/>
      <c r="EHY132" s="107"/>
      <c r="EHZ132" s="107"/>
      <c r="EIA132" s="107"/>
      <c r="EIB132" s="107"/>
      <c r="EIC132" s="107"/>
      <c r="EID132" s="107"/>
      <c r="EIE132" s="107"/>
      <c r="EIF132" s="107"/>
      <c r="EIG132" s="107"/>
      <c r="EIH132" s="107"/>
      <c r="EII132" s="107"/>
      <c r="EIJ132" s="107"/>
      <c r="EIK132" s="107"/>
      <c r="EIL132" s="107"/>
      <c r="EIM132" s="107"/>
      <c r="EIN132" s="107"/>
      <c r="EIO132" s="107"/>
      <c r="EIP132" s="107"/>
      <c r="EIQ132" s="107"/>
      <c r="EIR132" s="107"/>
      <c r="EIS132" s="107"/>
      <c r="EIT132" s="107"/>
      <c r="EIU132" s="107"/>
      <c r="EIV132" s="107"/>
      <c r="EIW132" s="107"/>
      <c r="EIX132" s="107"/>
      <c r="EIY132" s="107"/>
      <c r="EIZ132" s="107"/>
      <c r="EJA132" s="107"/>
      <c r="EJB132" s="107"/>
      <c r="EJC132" s="107"/>
      <c r="EJD132" s="107"/>
      <c r="EJE132" s="107"/>
      <c r="EJF132" s="107"/>
      <c r="EJG132" s="107"/>
      <c r="EJH132" s="107"/>
      <c r="EJI132" s="107"/>
      <c r="EJJ132" s="107"/>
      <c r="EJK132" s="107"/>
      <c r="EJL132" s="107"/>
      <c r="EJM132" s="107"/>
      <c r="EJN132" s="107"/>
      <c r="EJO132" s="107"/>
      <c r="EJP132" s="107"/>
      <c r="EJQ132" s="107"/>
      <c r="EJR132" s="107"/>
      <c r="EJS132" s="107"/>
      <c r="EJT132" s="107"/>
      <c r="EJU132" s="107"/>
      <c r="EJV132" s="107"/>
      <c r="EJW132" s="107"/>
      <c r="EJX132" s="107"/>
      <c r="EJY132" s="107"/>
      <c r="EJZ132" s="107"/>
      <c r="EKA132" s="107"/>
      <c r="EKB132" s="107"/>
      <c r="EKC132" s="107"/>
      <c r="EKD132" s="107"/>
      <c r="EKE132" s="107"/>
      <c r="EKF132" s="107"/>
      <c r="EKG132" s="107"/>
      <c r="EKH132" s="107"/>
      <c r="EKI132" s="107"/>
      <c r="EKJ132" s="107"/>
      <c r="EKK132" s="107"/>
      <c r="EKL132" s="107"/>
      <c r="EKM132" s="107"/>
      <c r="EKN132" s="107"/>
      <c r="EKO132" s="107"/>
      <c r="EKP132" s="107"/>
      <c r="EKQ132" s="107"/>
      <c r="EKR132" s="107"/>
      <c r="EKS132" s="107"/>
      <c r="EKT132" s="107"/>
      <c r="EKU132" s="107"/>
      <c r="EKV132" s="107"/>
      <c r="EKW132" s="107"/>
      <c r="EKX132" s="107"/>
      <c r="EKY132" s="107"/>
      <c r="EKZ132" s="107"/>
      <c r="ELA132" s="107"/>
      <c r="ELB132" s="107"/>
      <c r="ELC132" s="107"/>
      <c r="ELD132" s="107"/>
      <c r="ELE132" s="107"/>
      <c r="ELF132" s="107"/>
      <c r="ELG132" s="107"/>
      <c r="ELH132" s="107"/>
      <c r="ELI132" s="107"/>
      <c r="ELJ132" s="107"/>
      <c r="ELK132" s="107"/>
      <c r="ELL132" s="107"/>
      <c r="ELM132" s="107"/>
      <c r="ELN132" s="107"/>
      <c r="ELO132" s="107"/>
      <c r="ELP132" s="107"/>
      <c r="ELQ132" s="107"/>
      <c r="ELR132" s="107"/>
      <c r="ELS132" s="107"/>
      <c r="ELT132" s="107"/>
      <c r="ELU132" s="107"/>
      <c r="ELV132" s="107"/>
      <c r="ELW132" s="107"/>
      <c r="ELX132" s="107"/>
      <c r="ELY132" s="107"/>
      <c r="ELZ132" s="107"/>
      <c r="EMA132" s="107"/>
      <c r="EMB132" s="107"/>
      <c r="EMC132" s="107"/>
      <c r="EMD132" s="107"/>
      <c r="EME132" s="107"/>
      <c r="EMF132" s="107"/>
      <c r="EMG132" s="107"/>
      <c r="EMH132" s="107"/>
      <c r="EMI132" s="107"/>
      <c r="EMJ132" s="107"/>
      <c r="EMK132" s="107"/>
      <c r="EML132" s="107"/>
      <c r="EMM132" s="107"/>
      <c r="EMN132" s="107"/>
      <c r="EMO132" s="107"/>
      <c r="EMP132" s="107"/>
      <c r="EMQ132" s="107"/>
      <c r="EMR132" s="107"/>
      <c r="EMS132" s="107"/>
      <c r="EMT132" s="107"/>
      <c r="EMU132" s="107"/>
      <c r="EMV132" s="107"/>
      <c r="EMW132" s="107"/>
      <c r="EMX132" s="107"/>
      <c r="EMY132" s="107"/>
      <c r="EMZ132" s="107"/>
      <c r="ENA132" s="107"/>
      <c r="ENB132" s="107"/>
      <c r="ENC132" s="107"/>
      <c r="END132" s="107"/>
      <c r="ENE132" s="107"/>
      <c r="ENF132" s="107"/>
      <c r="ENG132" s="107"/>
      <c r="ENH132" s="107"/>
      <c r="ENI132" s="107"/>
      <c r="ENJ132" s="107"/>
      <c r="ENK132" s="107"/>
      <c r="ENL132" s="107"/>
      <c r="ENM132" s="107"/>
      <c r="ENN132" s="107"/>
      <c r="ENO132" s="107"/>
      <c r="ENP132" s="107"/>
      <c r="ENQ132" s="107"/>
      <c r="ENR132" s="107"/>
      <c r="ENS132" s="107"/>
      <c r="ENT132" s="107"/>
      <c r="ENU132" s="107"/>
      <c r="ENV132" s="107"/>
      <c r="ENW132" s="107"/>
      <c r="ENX132" s="107"/>
      <c r="ENY132" s="107"/>
      <c r="ENZ132" s="107"/>
      <c r="EOA132" s="107"/>
      <c r="EOB132" s="107"/>
      <c r="EOC132" s="107"/>
      <c r="EOD132" s="107"/>
      <c r="EOE132" s="107"/>
      <c r="EOF132" s="107"/>
      <c r="EOG132" s="107"/>
      <c r="EOH132" s="107"/>
      <c r="EOI132" s="107"/>
      <c r="EOJ132" s="107"/>
      <c r="EOK132" s="107"/>
      <c r="EOL132" s="107"/>
      <c r="EOM132" s="107"/>
      <c r="EON132" s="107"/>
      <c r="EOO132" s="107"/>
      <c r="EOP132" s="107"/>
      <c r="EOQ132" s="107"/>
      <c r="EOR132" s="107"/>
      <c r="EOS132" s="107"/>
      <c r="EOT132" s="107"/>
      <c r="EOU132" s="107"/>
      <c r="EOV132" s="107"/>
      <c r="EOW132" s="107"/>
      <c r="EOX132" s="107"/>
      <c r="EOY132" s="107"/>
      <c r="EOZ132" s="107"/>
      <c r="EPA132" s="107"/>
      <c r="EPB132" s="107"/>
      <c r="EPC132" s="107"/>
      <c r="EPD132" s="107"/>
      <c r="EPE132" s="107"/>
      <c r="EPF132" s="107"/>
      <c r="EPG132" s="107"/>
      <c r="EPH132" s="107"/>
      <c r="EPI132" s="107"/>
      <c r="EPJ132" s="107"/>
      <c r="EPK132" s="107"/>
      <c r="EPL132" s="107"/>
      <c r="EPM132" s="107"/>
      <c r="EPN132" s="107"/>
      <c r="EPO132" s="107"/>
      <c r="EPP132" s="107"/>
      <c r="EPQ132" s="107"/>
      <c r="EPR132" s="107"/>
      <c r="EPS132" s="107"/>
      <c r="EPT132" s="107"/>
      <c r="EPU132" s="107"/>
      <c r="EPV132" s="107"/>
      <c r="EPW132" s="107"/>
      <c r="EPX132" s="107"/>
      <c r="EPY132" s="107"/>
      <c r="EPZ132" s="107"/>
      <c r="EQA132" s="107"/>
      <c r="EQB132" s="107"/>
      <c r="EQC132" s="107"/>
      <c r="EQD132" s="107"/>
      <c r="EQE132" s="107"/>
      <c r="EQF132" s="107"/>
      <c r="EQG132" s="107"/>
      <c r="EQH132" s="107"/>
      <c r="EQI132" s="107"/>
      <c r="EQJ132" s="107"/>
      <c r="EQK132" s="107"/>
      <c r="EQL132" s="107"/>
      <c r="EQM132" s="107"/>
      <c r="EQN132" s="107"/>
      <c r="EQO132" s="107"/>
      <c r="EQP132" s="107"/>
      <c r="EQQ132" s="107"/>
      <c r="EQR132" s="107"/>
      <c r="EQS132" s="107"/>
      <c r="EQT132" s="107"/>
      <c r="EQU132" s="107"/>
      <c r="EQV132" s="107"/>
      <c r="EQW132" s="107"/>
      <c r="EQX132" s="107"/>
      <c r="EQY132" s="107"/>
      <c r="EQZ132" s="107"/>
      <c r="ERA132" s="107"/>
      <c r="ERB132" s="107"/>
      <c r="ERC132" s="107"/>
      <c r="ERD132" s="107"/>
      <c r="ERE132" s="107"/>
      <c r="ERF132" s="107"/>
      <c r="ERG132" s="107"/>
      <c r="ERH132" s="107"/>
      <c r="ERI132" s="107"/>
      <c r="ERJ132" s="107"/>
      <c r="ERK132" s="107"/>
      <c r="ERL132" s="107"/>
      <c r="ERM132" s="107"/>
      <c r="ERN132" s="107"/>
      <c r="ERO132" s="107"/>
      <c r="ERP132" s="107"/>
      <c r="ERQ132" s="107"/>
      <c r="ERR132" s="107"/>
      <c r="ERS132" s="107"/>
      <c r="ERT132" s="107"/>
      <c r="ERU132" s="107"/>
      <c r="ERV132" s="107"/>
      <c r="ERW132" s="107"/>
      <c r="ERX132" s="107"/>
      <c r="ERY132" s="107"/>
      <c r="ERZ132" s="107"/>
      <c r="ESA132" s="107"/>
      <c r="ESB132" s="107"/>
      <c r="ESC132" s="107"/>
      <c r="ESD132" s="107"/>
      <c r="ESE132" s="107"/>
      <c r="ESF132" s="107"/>
      <c r="ESG132" s="107"/>
      <c r="ESH132" s="107"/>
      <c r="ESI132" s="107"/>
      <c r="ESJ132" s="107"/>
      <c r="ESK132" s="107"/>
      <c r="ESL132" s="107"/>
      <c r="ESM132" s="107"/>
      <c r="ESN132" s="107"/>
      <c r="ESO132" s="107"/>
      <c r="ESP132" s="107"/>
      <c r="ESQ132" s="107"/>
      <c r="ESR132" s="107"/>
      <c r="ESS132" s="107"/>
      <c r="EST132" s="107"/>
      <c r="ESU132" s="107"/>
      <c r="ESV132" s="107"/>
      <c r="ESW132" s="107"/>
      <c r="ESX132" s="107"/>
      <c r="ESY132" s="107"/>
      <c r="ESZ132" s="107"/>
      <c r="ETA132" s="107"/>
      <c r="ETB132" s="107"/>
      <c r="ETC132" s="107"/>
      <c r="ETD132" s="107"/>
      <c r="ETE132" s="107"/>
      <c r="ETF132" s="107"/>
      <c r="ETG132" s="107"/>
      <c r="ETH132" s="107"/>
      <c r="ETI132" s="107"/>
      <c r="ETJ132" s="107"/>
      <c r="ETK132" s="107"/>
      <c r="ETL132" s="107"/>
      <c r="ETM132" s="107"/>
      <c r="ETN132" s="107"/>
      <c r="ETO132" s="107"/>
      <c r="ETP132" s="107"/>
      <c r="ETQ132" s="107"/>
      <c r="ETR132" s="107"/>
      <c r="ETS132" s="107"/>
      <c r="ETT132" s="107"/>
      <c r="ETU132" s="107"/>
      <c r="ETV132" s="107"/>
      <c r="ETW132" s="107"/>
      <c r="ETX132" s="107"/>
      <c r="ETY132" s="107"/>
      <c r="ETZ132" s="107"/>
      <c r="EUA132" s="107"/>
      <c r="EUB132" s="107"/>
      <c r="EUC132" s="107"/>
      <c r="EUD132" s="107"/>
      <c r="EUE132" s="107"/>
      <c r="EUF132" s="107"/>
      <c r="EUG132" s="107"/>
      <c r="EUH132" s="107"/>
      <c r="EUI132" s="107"/>
      <c r="EUJ132" s="107"/>
      <c r="EUK132" s="107"/>
      <c r="EUL132" s="107"/>
      <c r="EUM132" s="107"/>
      <c r="EUN132" s="107"/>
      <c r="EUO132" s="107"/>
      <c r="EUP132" s="107"/>
      <c r="EUQ132" s="107"/>
      <c r="EUR132" s="107"/>
      <c r="EUS132" s="107"/>
      <c r="EUT132" s="107"/>
      <c r="EUU132" s="107"/>
      <c r="EUV132" s="107"/>
      <c r="EUW132" s="107"/>
      <c r="EUX132" s="107"/>
      <c r="EUY132" s="107"/>
      <c r="EUZ132" s="107"/>
      <c r="EVA132" s="107"/>
      <c r="EVB132" s="107"/>
      <c r="EVC132" s="107"/>
      <c r="EVD132" s="107"/>
      <c r="EVE132" s="107"/>
      <c r="EVF132" s="107"/>
      <c r="EVG132" s="107"/>
      <c r="EVH132" s="107"/>
      <c r="EVI132" s="107"/>
      <c r="EVJ132" s="107"/>
      <c r="EVK132" s="107"/>
      <c r="EVL132" s="107"/>
      <c r="EVM132" s="107"/>
      <c r="EVN132" s="107"/>
      <c r="EVO132" s="107"/>
      <c r="EVP132" s="107"/>
      <c r="EVQ132" s="107"/>
      <c r="EVR132" s="107"/>
      <c r="EVS132" s="107"/>
      <c r="EVT132" s="107"/>
      <c r="EVU132" s="107"/>
      <c r="EVV132" s="107"/>
      <c r="EVW132" s="107"/>
      <c r="EVX132" s="107"/>
      <c r="EVY132" s="107"/>
      <c r="EVZ132" s="107"/>
      <c r="EWA132" s="107"/>
      <c r="EWB132" s="107"/>
      <c r="EWC132" s="107"/>
      <c r="EWD132" s="107"/>
      <c r="EWE132" s="107"/>
      <c r="EWF132" s="107"/>
      <c r="EWG132" s="107"/>
      <c r="EWH132" s="107"/>
      <c r="EWI132" s="107"/>
      <c r="EWJ132" s="107"/>
      <c r="EWK132" s="107"/>
      <c r="EWL132" s="107"/>
      <c r="EWM132" s="107"/>
      <c r="EWN132" s="107"/>
      <c r="EWO132" s="107"/>
      <c r="EWP132" s="107"/>
      <c r="EWQ132" s="107"/>
      <c r="EWR132" s="107"/>
      <c r="EWS132" s="107"/>
      <c r="EWT132" s="107"/>
      <c r="EWU132" s="107"/>
      <c r="EWV132" s="107"/>
      <c r="EWW132" s="107"/>
      <c r="EWX132" s="107"/>
      <c r="EWY132" s="107"/>
      <c r="EWZ132" s="107"/>
      <c r="EXA132" s="107"/>
      <c r="EXB132" s="107"/>
      <c r="EXC132" s="107"/>
      <c r="EXD132" s="107"/>
      <c r="EXE132" s="107"/>
      <c r="EXF132" s="107"/>
      <c r="EXG132" s="107"/>
      <c r="EXH132" s="107"/>
      <c r="EXI132" s="107"/>
      <c r="EXJ132" s="107"/>
      <c r="EXK132" s="107"/>
      <c r="EXL132" s="107"/>
      <c r="EXM132" s="107"/>
      <c r="EXN132" s="107"/>
      <c r="EXO132" s="107"/>
      <c r="EXP132" s="107"/>
      <c r="EXQ132" s="107"/>
      <c r="EXR132" s="107"/>
      <c r="EXS132" s="107"/>
      <c r="EXT132" s="107"/>
      <c r="EXU132" s="107"/>
      <c r="EXV132" s="107"/>
      <c r="EXW132" s="107"/>
      <c r="EXX132" s="107"/>
      <c r="EXY132" s="107"/>
      <c r="EXZ132" s="107"/>
      <c r="EYA132" s="107"/>
      <c r="EYB132" s="107"/>
      <c r="EYC132" s="107"/>
      <c r="EYD132" s="107"/>
      <c r="EYE132" s="107"/>
      <c r="EYF132" s="107"/>
      <c r="EYG132" s="107"/>
      <c r="EYH132" s="107"/>
      <c r="EYI132" s="107"/>
      <c r="EYJ132" s="107"/>
      <c r="EYK132" s="107"/>
      <c r="EYL132" s="107"/>
      <c r="EYM132" s="107"/>
      <c r="EYN132" s="107"/>
      <c r="EYO132" s="107"/>
      <c r="EYP132" s="107"/>
      <c r="EYQ132" s="107"/>
      <c r="EYR132" s="107"/>
      <c r="EYS132" s="107"/>
      <c r="EYT132" s="107"/>
      <c r="EYU132" s="107"/>
      <c r="EYV132" s="107"/>
      <c r="EYW132" s="107"/>
      <c r="EYX132" s="107"/>
      <c r="EYY132" s="107"/>
      <c r="EYZ132" s="107"/>
      <c r="EZA132" s="107"/>
      <c r="EZB132" s="107"/>
      <c r="EZC132" s="107"/>
      <c r="EZD132" s="107"/>
      <c r="EZE132" s="107"/>
      <c r="EZF132" s="107"/>
      <c r="EZG132" s="107"/>
      <c r="EZH132" s="107"/>
      <c r="EZI132" s="107"/>
      <c r="EZJ132" s="107"/>
      <c r="EZK132" s="107"/>
      <c r="EZL132" s="107"/>
      <c r="EZM132" s="107"/>
      <c r="EZN132" s="107"/>
      <c r="EZO132" s="107"/>
      <c r="EZP132" s="107"/>
      <c r="EZQ132" s="107"/>
      <c r="EZR132" s="107"/>
      <c r="EZS132" s="107"/>
      <c r="EZT132" s="107"/>
      <c r="EZU132" s="107"/>
      <c r="EZV132" s="107"/>
      <c r="EZW132" s="107"/>
      <c r="EZX132" s="107"/>
      <c r="EZY132" s="107"/>
      <c r="EZZ132" s="107"/>
      <c r="FAA132" s="107"/>
      <c r="FAB132" s="107"/>
      <c r="FAC132" s="107"/>
      <c r="FAD132" s="107"/>
      <c r="FAE132" s="107"/>
      <c r="FAF132" s="107"/>
      <c r="FAG132" s="107"/>
      <c r="FAH132" s="107"/>
      <c r="FAI132" s="107"/>
      <c r="FAJ132" s="107"/>
      <c r="FAK132" s="107"/>
      <c r="FAL132" s="107"/>
      <c r="FAM132" s="107"/>
      <c r="FAN132" s="107"/>
      <c r="FAO132" s="107"/>
      <c r="FAP132" s="107"/>
      <c r="FAQ132" s="107"/>
      <c r="FAR132" s="107"/>
      <c r="FAS132" s="107"/>
      <c r="FAT132" s="107"/>
      <c r="FAU132" s="107"/>
      <c r="FAV132" s="107"/>
      <c r="FAW132" s="107"/>
      <c r="FAX132" s="107"/>
      <c r="FAY132" s="107"/>
      <c r="FAZ132" s="107"/>
      <c r="FBA132" s="107"/>
      <c r="FBB132" s="107"/>
      <c r="FBC132" s="107"/>
      <c r="FBD132" s="107"/>
      <c r="FBE132" s="107"/>
      <c r="FBF132" s="107"/>
      <c r="FBG132" s="107"/>
      <c r="FBH132" s="107"/>
      <c r="FBI132" s="107"/>
      <c r="FBJ132" s="107"/>
      <c r="FBK132" s="107"/>
      <c r="FBL132" s="107"/>
      <c r="FBM132" s="107"/>
      <c r="FBN132" s="107"/>
      <c r="FBO132" s="107"/>
      <c r="FBP132" s="107"/>
      <c r="FBQ132" s="107"/>
      <c r="FBR132" s="107"/>
      <c r="FBS132" s="107"/>
      <c r="FBT132" s="107"/>
      <c r="FBU132" s="107"/>
      <c r="FBV132" s="107"/>
      <c r="FBW132" s="107"/>
      <c r="FBX132" s="107"/>
      <c r="FBY132" s="107"/>
      <c r="FBZ132" s="107"/>
      <c r="FCA132" s="107"/>
      <c r="FCB132" s="107"/>
      <c r="FCC132" s="107"/>
      <c r="FCD132" s="107"/>
      <c r="FCE132" s="107"/>
      <c r="FCF132" s="107"/>
      <c r="FCG132" s="107"/>
      <c r="FCH132" s="107"/>
      <c r="FCI132" s="107"/>
      <c r="FCJ132" s="107"/>
      <c r="FCK132" s="107"/>
      <c r="FCL132" s="107"/>
      <c r="FCM132" s="107"/>
      <c r="FCN132" s="107"/>
      <c r="FCO132" s="107"/>
      <c r="FCP132" s="107"/>
      <c r="FCQ132" s="107"/>
      <c r="FCR132" s="107"/>
      <c r="FCS132" s="107"/>
      <c r="FCT132" s="107"/>
      <c r="FCU132" s="107"/>
      <c r="FCV132" s="107"/>
      <c r="FCW132" s="107"/>
      <c r="FCX132" s="107"/>
      <c r="FCY132" s="107"/>
      <c r="FCZ132" s="107"/>
      <c r="FDA132" s="107"/>
      <c r="FDB132" s="107"/>
      <c r="FDC132" s="107"/>
      <c r="FDD132" s="107"/>
      <c r="FDE132" s="107"/>
      <c r="FDF132" s="107"/>
      <c r="FDG132" s="107"/>
      <c r="FDH132" s="107"/>
      <c r="FDI132" s="107"/>
      <c r="FDJ132" s="107"/>
      <c r="FDK132" s="107"/>
      <c r="FDL132" s="107"/>
      <c r="FDM132" s="107"/>
      <c r="FDN132" s="107"/>
      <c r="FDO132" s="107"/>
      <c r="FDP132" s="107"/>
      <c r="FDQ132" s="107"/>
      <c r="FDR132" s="107"/>
      <c r="FDS132" s="107"/>
      <c r="FDT132" s="107"/>
      <c r="FDU132" s="107"/>
      <c r="FDV132" s="107"/>
      <c r="FDW132" s="107"/>
      <c r="FDX132" s="107"/>
      <c r="FDY132" s="107"/>
      <c r="FDZ132" s="107"/>
      <c r="FEA132" s="107"/>
      <c r="FEB132" s="107"/>
      <c r="FEC132" s="107"/>
      <c r="FED132" s="107"/>
      <c r="FEE132" s="107"/>
      <c r="FEF132" s="107"/>
      <c r="FEG132" s="107"/>
      <c r="FEH132" s="107"/>
      <c r="FEI132" s="107"/>
      <c r="FEJ132" s="107"/>
      <c r="FEK132" s="107"/>
      <c r="FEL132" s="107"/>
      <c r="FEM132" s="107"/>
      <c r="FEN132" s="107"/>
      <c r="FEO132" s="107"/>
      <c r="FEP132" s="107"/>
      <c r="FEQ132" s="107"/>
      <c r="FER132" s="107"/>
      <c r="FES132" s="107"/>
      <c r="FET132" s="107"/>
      <c r="FEU132" s="107"/>
      <c r="FEV132" s="107"/>
      <c r="FEW132" s="107"/>
      <c r="FEX132" s="107"/>
      <c r="FEY132" s="107"/>
      <c r="FEZ132" s="107"/>
      <c r="FFA132" s="107"/>
      <c r="FFB132" s="107"/>
      <c r="FFC132" s="107"/>
      <c r="FFD132" s="107"/>
      <c r="FFE132" s="107"/>
      <c r="FFF132" s="107"/>
      <c r="FFG132" s="107"/>
      <c r="FFH132" s="107"/>
      <c r="FFI132" s="107"/>
      <c r="FFJ132" s="107"/>
      <c r="FFK132" s="107"/>
      <c r="FFL132" s="107"/>
      <c r="FFM132" s="107"/>
      <c r="FFN132" s="107"/>
      <c r="FFO132" s="107"/>
      <c r="FFP132" s="107"/>
      <c r="FFQ132" s="107"/>
      <c r="FFR132" s="107"/>
      <c r="FFS132" s="107"/>
      <c r="FFT132" s="107"/>
      <c r="FFU132" s="107"/>
      <c r="FFV132" s="107"/>
      <c r="FFW132" s="107"/>
      <c r="FFX132" s="107"/>
      <c r="FFY132" s="107"/>
      <c r="FFZ132" s="107"/>
      <c r="FGA132" s="107"/>
      <c r="FGB132" s="107"/>
      <c r="FGC132" s="107"/>
      <c r="FGD132" s="107"/>
      <c r="FGE132" s="107"/>
      <c r="FGF132" s="107"/>
      <c r="FGG132" s="107"/>
      <c r="FGH132" s="107"/>
      <c r="FGI132" s="107"/>
      <c r="FGJ132" s="107"/>
      <c r="FGK132" s="107"/>
      <c r="FGL132" s="107"/>
      <c r="FGM132" s="107"/>
      <c r="FGN132" s="107"/>
      <c r="FGO132" s="107"/>
      <c r="FGP132" s="107"/>
      <c r="FGQ132" s="107"/>
      <c r="FGR132" s="107"/>
      <c r="FGS132" s="107"/>
      <c r="FGT132" s="107"/>
      <c r="FGU132" s="107"/>
      <c r="FGV132" s="107"/>
      <c r="FGW132" s="107"/>
      <c r="FGX132" s="107"/>
      <c r="FGY132" s="107"/>
      <c r="FGZ132" s="107"/>
      <c r="FHA132" s="107"/>
      <c r="FHB132" s="107"/>
      <c r="FHC132" s="107"/>
      <c r="FHD132" s="107"/>
      <c r="FHE132" s="107"/>
      <c r="FHF132" s="107"/>
      <c r="FHG132" s="107"/>
      <c r="FHH132" s="107"/>
      <c r="FHI132" s="107"/>
      <c r="FHJ132" s="107"/>
      <c r="FHK132" s="107"/>
      <c r="FHL132" s="107"/>
      <c r="FHM132" s="107"/>
      <c r="FHN132" s="107"/>
      <c r="FHO132" s="107"/>
      <c r="FHP132" s="107"/>
      <c r="FHQ132" s="107"/>
      <c r="FHR132" s="107"/>
      <c r="FHS132" s="107"/>
      <c r="FHT132" s="107"/>
      <c r="FHU132" s="107"/>
      <c r="FHV132" s="107"/>
      <c r="FHW132" s="107"/>
      <c r="FHX132" s="107"/>
      <c r="FHY132" s="107"/>
      <c r="FHZ132" s="107"/>
      <c r="FIA132" s="107"/>
      <c r="FIB132" s="107"/>
      <c r="FIC132" s="107"/>
      <c r="FID132" s="107"/>
      <c r="FIE132" s="107"/>
      <c r="FIF132" s="107"/>
      <c r="FIG132" s="107"/>
      <c r="FIH132" s="107"/>
      <c r="FII132" s="107"/>
      <c r="FIJ132" s="107"/>
      <c r="FIK132" s="107"/>
      <c r="FIL132" s="107"/>
      <c r="FIM132" s="107"/>
      <c r="FIN132" s="107"/>
      <c r="FIO132" s="107"/>
      <c r="FIP132" s="107"/>
      <c r="FIQ132" s="107"/>
      <c r="FIR132" s="107"/>
      <c r="FIS132" s="107"/>
      <c r="FIT132" s="107"/>
      <c r="FIU132" s="107"/>
      <c r="FIV132" s="107"/>
      <c r="FIW132" s="107"/>
      <c r="FIX132" s="107"/>
      <c r="FIY132" s="107"/>
      <c r="FIZ132" s="107"/>
      <c r="FJA132" s="107"/>
      <c r="FJB132" s="107"/>
      <c r="FJC132" s="107"/>
      <c r="FJD132" s="107"/>
      <c r="FJE132" s="107"/>
      <c r="FJF132" s="107"/>
      <c r="FJG132" s="107"/>
      <c r="FJH132" s="107"/>
      <c r="FJI132" s="107"/>
      <c r="FJJ132" s="107"/>
      <c r="FJK132" s="107"/>
      <c r="FJL132" s="107"/>
      <c r="FJM132" s="107"/>
      <c r="FJN132" s="107"/>
      <c r="FJO132" s="107"/>
      <c r="FJP132" s="107"/>
      <c r="FJQ132" s="107"/>
      <c r="FJR132" s="107"/>
      <c r="FJS132" s="107"/>
      <c r="FJT132" s="107"/>
      <c r="FJU132" s="107"/>
      <c r="FJV132" s="107"/>
      <c r="FJW132" s="107"/>
      <c r="FJX132" s="107"/>
      <c r="FJY132" s="107"/>
      <c r="FJZ132" s="107"/>
      <c r="FKA132" s="107"/>
      <c r="FKB132" s="107"/>
      <c r="FKC132" s="107"/>
      <c r="FKD132" s="107"/>
      <c r="FKE132" s="107"/>
      <c r="FKF132" s="107"/>
      <c r="FKG132" s="107"/>
      <c r="FKH132" s="107"/>
      <c r="FKI132" s="107"/>
      <c r="FKJ132" s="107"/>
      <c r="FKK132" s="107"/>
      <c r="FKL132" s="107"/>
      <c r="FKM132" s="107"/>
      <c r="FKN132" s="107"/>
      <c r="FKO132" s="107"/>
      <c r="FKP132" s="107"/>
      <c r="FKQ132" s="107"/>
      <c r="FKR132" s="107"/>
      <c r="FKS132" s="107"/>
      <c r="FKT132" s="107"/>
      <c r="FKU132" s="107"/>
      <c r="FKV132" s="107"/>
      <c r="FKW132" s="107"/>
      <c r="FKX132" s="107"/>
      <c r="FKY132" s="107"/>
      <c r="FKZ132" s="107"/>
      <c r="FLA132" s="107"/>
      <c r="FLB132" s="107"/>
      <c r="FLC132" s="107"/>
      <c r="FLD132" s="107"/>
      <c r="FLE132" s="107"/>
      <c r="FLF132" s="107"/>
      <c r="FLG132" s="107"/>
      <c r="FLH132" s="107"/>
      <c r="FLI132" s="107"/>
      <c r="FLJ132" s="107"/>
      <c r="FLK132" s="107"/>
      <c r="FLL132" s="107"/>
      <c r="FLM132" s="107"/>
      <c r="FLN132" s="107"/>
      <c r="FLO132" s="107"/>
      <c r="FLP132" s="107"/>
      <c r="FLQ132" s="107"/>
      <c r="FLR132" s="107"/>
      <c r="FLS132" s="107"/>
      <c r="FLT132" s="107"/>
      <c r="FLU132" s="107"/>
      <c r="FLV132" s="107"/>
      <c r="FLW132" s="107"/>
      <c r="FLX132" s="107"/>
      <c r="FLY132" s="107"/>
      <c r="FLZ132" s="107"/>
      <c r="FMA132" s="107"/>
      <c r="FMB132" s="107"/>
      <c r="FMC132" s="107"/>
      <c r="FMD132" s="107"/>
      <c r="FME132" s="107"/>
      <c r="FMF132" s="107"/>
      <c r="FMG132" s="107"/>
      <c r="FMH132" s="107"/>
      <c r="FMI132" s="107"/>
      <c r="FMJ132" s="107"/>
      <c r="FMK132" s="107"/>
      <c r="FML132" s="107"/>
      <c r="FMM132" s="107"/>
      <c r="FMN132" s="107"/>
      <c r="FMO132" s="107"/>
      <c r="FMP132" s="107"/>
      <c r="FMQ132" s="107"/>
      <c r="FMR132" s="107"/>
      <c r="FMS132" s="107"/>
      <c r="FMT132" s="107"/>
      <c r="FMU132" s="107"/>
      <c r="FMV132" s="107"/>
      <c r="FMW132" s="107"/>
      <c r="FMX132" s="107"/>
      <c r="FMY132" s="107"/>
      <c r="FMZ132" s="107"/>
      <c r="FNA132" s="107"/>
      <c r="FNB132" s="107"/>
      <c r="FNC132" s="107"/>
      <c r="FND132" s="107"/>
      <c r="FNE132" s="107"/>
      <c r="FNF132" s="107"/>
      <c r="FNG132" s="107"/>
      <c r="FNH132" s="107"/>
      <c r="FNI132" s="107"/>
      <c r="FNJ132" s="107"/>
      <c r="FNK132" s="107"/>
      <c r="FNL132" s="107"/>
      <c r="FNM132" s="107"/>
      <c r="FNN132" s="107"/>
      <c r="FNO132" s="107"/>
      <c r="FNP132" s="107"/>
      <c r="FNQ132" s="107"/>
      <c r="FNR132" s="107"/>
      <c r="FNS132" s="107"/>
      <c r="FNT132" s="107"/>
      <c r="FNU132" s="107"/>
      <c r="FNV132" s="107"/>
      <c r="FNW132" s="107"/>
      <c r="FNX132" s="107"/>
      <c r="FNY132" s="107"/>
      <c r="FNZ132" s="107"/>
      <c r="FOA132" s="107"/>
      <c r="FOB132" s="107"/>
      <c r="FOC132" s="107"/>
      <c r="FOD132" s="107"/>
      <c r="FOE132" s="107"/>
      <c r="FOF132" s="107"/>
      <c r="FOG132" s="107"/>
      <c r="FOH132" s="107"/>
      <c r="FOI132" s="107"/>
      <c r="FOJ132" s="107"/>
      <c r="FOK132" s="107"/>
      <c r="FOL132" s="107"/>
      <c r="FOM132" s="107"/>
      <c r="FON132" s="107"/>
      <c r="FOO132" s="107"/>
      <c r="FOP132" s="107"/>
      <c r="FOQ132" s="107"/>
      <c r="FOR132" s="107"/>
      <c r="FOS132" s="107"/>
      <c r="FOT132" s="107"/>
      <c r="FOU132" s="107"/>
      <c r="FOV132" s="107"/>
      <c r="FOW132" s="107"/>
      <c r="FOX132" s="107"/>
      <c r="FOY132" s="107"/>
      <c r="FOZ132" s="107"/>
      <c r="FPA132" s="107"/>
      <c r="FPB132" s="107"/>
      <c r="FPC132" s="107"/>
      <c r="FPD132" s="107"/>
      <c r="FPE132" s="107"/>
      <c r="FPF132" s="107"/>
      <c r="FPG132" s="107"/>
      <c r="FPH132" s="107"/>
      <c r="FPI132" s="107"/>
      <c r="FPJ132" s="107"/>
      <c r="FPK132" s="107"/>
      <c r="FPL132" s="107"/>
      <c r="FPM132" s="107"/>
      <c r="FPN132" s="107"/>
      <c r="FPO132" s="107"/>
      <c r="FPP132" s="107"/>
      <c r="FPQ132" s="107"/>
      <c r="FPR132" s="107"/>
      <c r="FPS132" s="107"/>
      <c r="FPT132" s="107"/>
      <c r="FPU132" s="107"/>
      <c r="FPV132" s="107"/>
      <c r="FPW132" s="107"/>
      <c r="FPX132" s="107"/>
      <c r="FPY132" s="107"/>
      <c r="FPZ132" s="107"/>
      <c r="FQA132" s="107"/>
      <c r="FQB132" s="107"/>
      <c r="FQC132" s="107"/>
      <c r="FQD132" s="107"/>
      <c r="FQE132" s="107"/>
      <c r="FQF132" s="107"/>
      <c r="FQG132" s="107"/>
      <c r="FQH132" s="107"/>
      <c r="FQI132" s="107"/>
      <c r="FQJ132" s="107"/>
      <c r="FQK132" s="107"/>
      <c r="FQL132" s="107"/>
      <c r="FQM132" s="107"/>
      <c r="FQN132" s="107"/>
      <c r="FQO132" s="107"/>
      <c r="FQP132" s="107"/>
      <c r="FQQ132" s="107"/>
      <c r="FQR132" s="107"/>
      <c r="FQS132" s="107"/>
      <c r="FQT132" s="107"/>
      <c r="FQU132" s="107"/>
      <c r="FQV132" s="107"/>
      <c r="FQW132" s="107"/>
      <c r="FQX132" s="107"/>
      <c r="FQY132" s="107"/>
      <c r="FQZ132" s="107"/>
      <c r="FRA132" s="107"/>
      <c r="FRB132" s="107"/>
      <c r="FRC132" s="107"/>
      <c r="FRD132" s="107"/>
      <c r="FRE132" s="107"/>
      <c r="FRF132" s="107"/>
      <c r="FRG132" s="107"/>
      <c r="FRH132" s="107"/>
      <c r="FRI132" s="107"/>
      <c r="FRJ132" s="107"/>
      <c r="FRK132" s="107"/>
      <c r="FRL132" s="107"/>
      <c r="FRM132" s="107"/>
      <c r="FRN132" s="107"/>
      <c r="FRO132" s="107"/>
      <c r="FRP132" s="107"/>
      <c r="FRQ132" s="107"/>
      <c r="FRR132" s="107"/>
      <c r="FRS132" s="107"/>
      <c r="FRT132" s="107"/>
      <c r="FRU132" s="107"/>
      <c r="FRV132" s="107"/>
      <c r="FRW132" s="107"/>
      <c r="FRX132" s="107"/>
      <c r="FRY132" s="107"/>
      <c r="FRZ132" s="107"/>
      <c r="FSA132" s="107"/>
      <c r="FSB132" s="107"/>
      <c r="FSC132" s="107"/>
      <c r="FSD132" s="107"/>
      <c r="FSE132" s="107"/>
      <c r="FSF132" s="107"/>
      <c r="FSG132" s="107"/>
      <c r="FSH132" s="107"/>
      <c r="FSI132" s="107"/>
      <c r="FSJ132" s="107"/>
      <c r="FSK132" s="107"/>
      <c r="FSL132" s="107"/>
      <c r="FSM132" s="107"/>
      <c r="FSN132" s="107"/>
      <c r="FSO132" s="107"/>
      <c r="FSP132" s="107"/>
      <c r="FSQ132" s="107"/>
      <c r="FSR132" s="107"/>
      <c r="FSS132" s="107"/>
      <c r="FST132" s="107"/>
      <c r="FSU132" s="107"/>
      <c r="FSV132" s="107"/>
      <c r="FSW132" s="107"/>
      <c r="FSX132" s="107"/>
      <c r="FSY132" s="107"/>
      <c r="FSZ132" s="107"/>
      <c r="FTA132" s="107"/>
      <c r="FTB132" s="107"/>
      <c r="FTC132" s="107"/>
      <c r="FTD132" s="107"/>
      <c r="FTE132" s="107"/>
      <c r="FTF132" s="107"/>
      <c r="FTG132" s="107"/>
      <c r="FTH132" s="107"/>
      <c r="FTI132" s="107"/>
      <c r="FTJ132" s="107"/>
      <c r="FTK132" s="107"/>
      <c r="FTL132" s="107"/>
      <c r="FTM132" s="107"/>
      <c r="FTN132" s="107"/>
      <c r="FTO132" s="107"/>
      <c r="FTP132" s="107"/>
      <c r="FTQ132" s="107"/>
      <c r="FTR132" s="107"/>
      <c r="FTS132" s="107"/>
      <c r="FTT132" s="107"/>
      <c r="FTU132" s="107"/>
      <c r="FTV132" s="107"/>
      <c r="FTW132" s="107"/>
      <c r="FTX132" s="107"/>
      <c r="FTY132" s="107"/>
      <c r="FTZ132" s="107"/>
      <c r="FUA132" s="107"/>
      <c r="FUB132" s="107"/>
      <c r="FUC132" s="107"/>
      <c r="FUD132" s="107"/>
      <c r="FUE132" s="107"/>
      <c r="FUF132" s="107"/>
      <c r="FUG132" s="107"/>
      <c r="FUH132" s="107"/>
      <c r="FUI132" s="107"/>
      <c r="FUJ132" s="107"/>
      <c r="FUK132" s="107"/>
      <c r="FUL132" s="107"/>
      <c r="FUM132" s="107"/>
      <c r="FUN132" s="107"/>
      <c r="FUO132" s="107"/>
      <c r="FUP132" s="107"/>
      <c r="FUQ132" s="107"/>
      <c r="FUR132" s="107"/>
      <c r="FUS132" s="107"/>
      <c r="FUT132" s="107"/>
      <c r="FUU132" s="107"/>
      <c r="FUV132" s="107"/>
      <c r="FUW132" s="107"/>
      <c r="FUX132" s="107"/>
      <c r="FUY132" s="107"/>
      <c r="FUZ132" s="107"/>
      <c r="FVA132" s="107"/>
      <c r="FVB132" s="107"/>
      <c r="FVC132" s="107"/>
      <c r="FVD132" s="107"/>
      <c r="FVE132" s="107"/>
      <c r="FVF132" s="107"/>
      <c r="FVG132" s="107"/>
      <c r="FVH132" s="107"/>
      <c r="FVI132" s="107"/>
      <c r="FVJ132" s="107"/>
      <c r="FVK132" s="107"/>
      <c r="FVL132" s="107"/>
      <c r="FVM132" s="107"/>
      <c r="FVN132" s="107"/>
      <c r="FVO132" s="107"/>
      <c r="FVP132" s="107"/>
      <c r="FVQ132" s="107"/>
      <c r="FVR132" s="107"/>
      <c r="FVS132" s="107"/>
      <c r="FVT132" s="107"/>
      <c r="FVU132" s="107"/>
      <c r="FVV132" s="107"/>
      <c r="FVW132" s="107"/>
      <c r="FVX132" s="107"/>
      <c r="FVY132" s="107"/>
      <c r="FVZ132" s="107"/>
      <c r="FWA132" s="107"/>
      <c r="FWB132" s="107"/>
      <c r="FWC132" s="107"/>
      <c r="FWD132" s="107"/>
      <c r="FWE132" s="107"/>
      <c r="FWF132" s="107"/>
      <c r="FWG132" s="107"/>
      <c r="FWH132" s="107"/>
      <c r="FWI132" s="107"/>
      <c r="FWJ132" s="107"/>
      <c r="FWK132" s="107"/>
      <c r="FWL132" s="107"/>
      <c r="FWM132" s="107"/>
      <c r="FWN132" s="107"/>
      <c r="FWO132" s="107"/>
      <c r="FWP132" s="107"/>
      <c r="FWQ132" s="107"/>
      <c r="FWR132" s="107"/>
      <c r="FWS132" s="107"/>
      <c r="FWT132" s="107"/>
      <c r="FWU132" s="107"/>
      <c r="FWV132" s="107"/>
      <c r="FWW132" s="107"/>
      <c r="FWX132" s="107"/>
      <c r="FWY132" s="107"/>
      <c r="FWZ132" s="107"/>
      <c r="FXA132" s="107"/>
      <c r="FXB132" s="107"/>
      <c r="FXC132" s="107"/>
      <c r="FXD132" s="107"/>
      <c r="FXE132" s="107"/>
      <c r="FXF132" s="107"/>
      <c r="FXG132" s="107"/>
      <c r="FXH132" s="107"/>
      <c r="FXI132" s="107"/>
      <c r="FXJ132" s="107"/>
      <c r="FXK132" s="107"/>
      <c r="FXL132" s="107"/>
      <c r="FXM132" s="107"/>
      <c r="FXN132" s="107"/>
      <c r="FXO132" s="107"/>
      <c r="FXP132" s="107"/>
      <c r="FXQ132" s="107"/>
      <c r="FXR132" s="107"/>
      <c r="FXS132" s="107"/>
      <c r="FXT132" s="107"/>
      <c r="FXU132" s="107"/>
      <c r="FXV132" s="107"/>
      <c r="FXW132" s="107"/>
      <c r="FXX132" s="107"/>
      <c r="FXY132" s="107"/>
      <c r="FXZ132" s="107"/>
      <c r="FYA132" s="107"/>
      <c r="FYB132" s="107"/>
      <c r="FYC132" s="107"/>
      <c r="FYD132" s="107"/>
      <c r="FYE132" s="107"/>
      <c r="FYF132" s="107"/>
      <c r="FYG132" s="107"/>
      <c r="FYH132" s="107"/>
      <c r="FYI132" s="107"/>
      <c r="FYJ132" s="107"/>
      <c r="FYK132" s="107"/>
      <c r="FYL132" s="107"/>
      <c r="FYM132" s="107"/>
      <c r="FYN132" s="107"/>
      <c r="FYO132" s="107"/>
      <c r="FYP132" s="107"/>
      <c r="FYQ132" s="107"/>
      <c r="FYR132" s="107"/>
      <c r="FYS132" s="107"/>
      <c r="FYT132" s="107"/>
      <c r="FYU132" s="107"/>
      <c r="FYV132" s="107"/>
      <c r="FYW132" s="107"/>
      <c r="FYX132" s="107"/>
      <c r="FYY132" s="107"/>
      <c r="FYZ132" s="107"/>
      <c r="FZA132" s="107"/>
      <c r="FZB132" s="107"/>
      <c r="FZC132" s="107"/>
      <c r="FZD132" s="107"/>
      <c r="FZE132" s="107"/>
      <c r="FZF132" s="107"/>
      <c r="FZG132" s="107"/>
      <c r="FZH132" s="107"/>
      <c r="FZI132" s="107"/>
      <c r="FZJ132" s="107"/>
      <c r="FZK132" s="107"/>
      <c r="FZL132" s="107"/>
      <c r="FZM132" s="107"/>
      <c r="FZN132" s="107"/>
      <c r="FZO132" s="107"/>
      <c r="FZP132" s="107"/>
      <c r="FZQ132" s="107"/>
      <c r="FZR132" s="107"/>
      <c r="FZS132" s="107"/>
      <c r="FZT132" s="107"/>
      <c r="FZU132" s="107"/>
      <c r="FZV132" s="107"/>
      <c r="FZW132" s="107"/>
      <c r="FZX132" s="107"/>
      <c r="FZY132" s="107"/>
      <c r="FZZ132" s="107"/>
      <c r="GAA132" s="107"/>
      <c r="GAB132" s="107"/>
      <c r="GAC132" s="107"/>
      <c r="GAD132" s="107"/>
      <c r="GAE132" s="107"/>
      <c r="GAF132" s="107"/>
      <c r="GAG132" s="107"/>
      <c r="GAH132" s="107"/>
      <c r="GAI132" s="107"/>
      <c r="GAJ132" s="107"/>
      <c r="GAK132" s="107"/>
      <c r="GAL132" s="107"/>
      <c r="GAM132" s="107"/>
      <c r="GAN132" s="107"/>
      <c r="GAO132" s="107"/>
      <c r="GAP132" s="107"/>
      <c r="GAQ132" s="107"/>
      <c r="GAR132" s="107"/>
      <c r="GAS132" s="107"/>
      <c r="GAT132" s="107"/>
      <c r="GAU132" s="107"/>
      <c r="GAV132" s="107"/>
      <c r="GAW132" s="107"/>
      <c r="GAX132" s="107"/>
      <c r="GAY132" s="107"/>
      <c r="GAZ132" s="107"/>
      <c r="GBA132" s="107"/>
      <c r="GBB132" s="107"/>
      <c r="GBC132" s="107"/>
      <c r="GBD132" s="107"/>
      <c r="GBE132" s="107"/>
      <c r="GBF132" s="107"/>
      <c r="GBG132" s="107"/>
      <c r="GBH132" s="107"/>
      <c r="GBI132" s="107"/>
      <c r="GBJ132" s="107"/>
      <c r="GBK132" s="107"/>
      <c r="GBL132" s="107"/>
      <c r="GBM132" s="107"/>
      <c r="GBN132" s="107"/>
      <c r="GBO132" s="107"/>
      <c r="GBP132" s="107"/>
      <c r="GBQ132" s="107"/>
      <c r="GBR132" s="107"/>
      <c r="GBS132" s="107"/>
      <c r="GBT132" s="107"/>
      <c r="GBU132" s="107"/>
      <c r="GBV132" s="107"/>
      <c r="GBW132" s="107"/>
      <c r="GBX132" s="107"/>
      <c r="GBY132" s="107"/>
      <c r="GBZ132" s="107"/>
      <c r="GCA132" s="107"/>
      <c r="GCB132" s="107"/>
      <c r="GCC132" s="107"/>
      <c r="GCD132" s="107"/>
      <c r="GCE132" s="107"/>
      <c r="GCF132" s="107"/>
      <c r="GCG132" s="107"/>
      <c r="GCH132" s="107"/>
      <c r="GCI132" s="107"/>
      <c r="GCJ132" s="107"/>
      <c r="GCK132" s="107"/>
      <c r="GCL132" s="107"/>
      <c r="GCM132" s="107"/>
      <c r="GCN132" s="107"/>
      <c r="GCO132" s="107"/>
      <c r="GCP132" s="107"/>
      <c r="GCQ132" s="107"/>
      <c r="GCR132" s="107"/>
      <c r="GCS132" s="107"/>
      <c r="GCT132" s="107"/>
      <c r="GCU132" s="107"/>
      <c r="GCV132" s="107"/>
      <c r="GCW132" s="107"/>
      <c r="GCX132" s="107"/>
      <c r="GCY132" s="107"/>
      <c r="GCZ132" s="107"/>
      <c r="GDA132" s="107"/>
      <c r="GDB132" s="107"/>
      <c r="GDC132" s="107"/>
      <c r="GDD132" s="107"/>
      <c r="GDE132" s="107"/>
      <c r="GDF132" s="107"/>
      <c r="GDG132" s="107"/>
      <c r="GDH132" s="107"/>
      <c r="GDI132" s="107"/>
      <c r="GDJ132" s="107"/>
      <c r="GDK132" s="107"/>
      <c r="GDL132" s="107"/>
      <c r="GDM132" s="107"/>
      <c r="GDN132" s="107"/>
      <c r="GDO132" s="107"/>
      <c r="GDP132" s="107"/>
      <c r="GDQ132" s="107"/>
      <c r="GDR132" s="107"/>
      <c r="GDS132" s="107"/>
      <c r="GDT132" s="107"/>
      <c r="GDU132" s="107"/>
      <c r="GDV132" s="107"/>
      <c r="GDW132" s="107"/>
      <c r="GDX132" s="107"/>
      <c r="GDY132" s="107"/>
      <c r="GDZ132" s="107"/>
      <c r="GEA132" s="107"/>
      <c r="GEB132" s="107"/>
      <c r="GEC132" s="107"/>
      <c r="GED132" s="107"/>
      <c r="GEE132" s="107"/>
      <c r="GEF132" s="107"/>
      <c r="GEG132" s="107"/>
      <c r="GEH132" s="107"/>
      <c r="GEI132" s="107"/>
      <c r="GEJ132" s="107"/>
      <c r="GEK132" s="107"/>
      <c r="GEL132" s="107"/>
      <c r="GEM132" s="107"/>
      <c r="GEN132" s="107"/>
      <c r="GEO132" s="107"/>
      <c r="GEP132" s="107"/>
      <c r="GEQ132" s="107"/>
      <c r="GER132" s="107"/>
      <c r="GES132" s="107"/>
      <c r="GET132" s="107"/>
      <c r="GEU132" s="107"/>
      <c r="GEV132" s="107"/>
      <c r="GEW132" s="107"/>
      <c r="GEX132" s="107"/>
      <c r="GEY132" s="107"/>
      <c r="GEZ132" s="107"/>
      <c r="GFA132" s="107"/>
      <c r="GFB132" s="107"/>
      <c r="GFC132" s="107"/>
      <c r="GFD132" s="107"/>
      <c r="GFE132" s="107"/>
      <c r="GFF132" s="107"/>
      <c r="GFG132" s="107"/>
      <c r="GFH132" s="107"/>
      <c r="GFI132" s="107"/>
      <c r="GFJ132" s="107"/>
      <c r="GFK132" s="107"/>
      <c r="GFL132" s="107"/>
      <c r="GFM132" s="107"/>
      <c r="GFN132" s="107"/>
      <c r="GFO132" s="107"/>
      <c r="GFP132" s="107"/>
      <c r="GFQ132" s="107"/>
      <c r="GFR132" s="107"/>
      <c r="GFS132" s="107"/>
      <c r="GFT132" s="107"/>
      <c r="GFU132" s="107"/>
      <c r="GFV132" s="107"/>
      <c r="GFW132" s="107"/>
      <c r="GFX132" s="107"/>
      <c r="GFY132" s="107"/>
      <c r="GFZ132" s="107"/>
      <c r="GGA132" s="107"/>
      <c r="GGB132" s="107"/>
      <c r="GGC132" s="107"/>
      <c r="GGD132" s="107"/>
      <c r="GGE132" s="107"/>
      <c r="GGF132" s="107"/>
      <c r="GGG132" s="107"/>
      <c r="GGH132" s="107"/>
      <c r="GGI132" s="107"/>
      <c r="GGJ132" s="107"/>
      <c r="GGK132" s="107"/>
      <c r="GGL132" s="107"/>
      <c r="GGM132" s="107"/>
      <c r="GGN132" s="107"/>
      <c r="GGO132" s="107"/>
      <c r="GGP132" s="107"/>
      <c r="GGQ132" s="107"/>
      <c r="GGR132" s="107"/>
      <c r="GGS132" s="107"/>
      <c r="GGT132" s="107"/>
      <c r="GGU132" s="107"/>
      <c r="GGV132" s="107"/>
      <c r="GGW132" s="107"/>
      <c r="GGX132" s="107"/>
      <c r="GGY132" s="107"/>
      <c r="GGZ132" s="107"/>
      <c r="GHA132" s="107"/>
      <c r="GHB132" s="107"/>
      <c r="GHC132" s="107"/>
      <c r="GHD132" s="107"/>
      <c r="GHE132" s="107"/>
      <c r="GHF132" s="107"/>
      <c r="GHG132" s="107"/>
      <c r="GHH132" s="107"/>
      <c r="GHI132" s="107"/>
      <c r="GHJ132" s="107"/>
      <c r="GHK132" s="107"/>
      <c r="GHL132" s="107"/>
      <c r="GHM132" s="107"/>
      <c r="GHN132" s="107"/>
      <c r="GHO132" s="107"/>
      <c r="GHP132" s="107"/>
      <c r="GHQ132" s="107"/>
      <c r="GHR132" s="107"/>
      <c r="GHS132" s="107"/>
      <c r="GHT132" s="107"/>
      <c r="GHU132" s="107"/>
      <c r="GHV132" s="107"/>
      <c r="GHW132" s="107"/>
      <c r="GHX132" s="107"/>
      <c r="GHY132" s="107"/>
      <c r="GHZ132" s="107"/>
      <c r="GIA132" s="107"/>
      <c r="GIB132" s="107"/>
      <c r="GIC132" s="107"/>
      <c r="GID132" s="107"/>
      <c r="GIE132" s="107"/>
      <c r="GIF132" s="107"/>
      <c r="GIG132" s="107"/>
      <c r="GIH132" s="107"/>
      <c r="GII132" s="107"/>
      <c r="GIJ132" s="107"/>
      <c r="GIK132" s="107"/>
      <c r="GIL132" s="107"/>
      <c r="GIM132" s="107"/>
      <c r="GIN132" s="107"/>
      <c r="GIO132" s="107"/>
      <c r="GIP132" s="107"/>
      <c r="GIQ132" s="107"/>
      <c r="GIR132" s="107"/>
      <c r="GIS132" s="107"/>
      <c r="GIT132" s="107"/>
      <c r="GIU132" s="107"/>
      <c r="GIV132" s="107"/>
      <c r="GIW132" s="107"/>
      <c r="GIX132" s="107"/>
      <c r="GIY132" s="107"/>
      <c r="GIZ132" s="107"/>
      <c r="GJA132" s="107"/>
      <c r="GJB132" s="107"/>
      <c r="GJC132" s="107"/>
      <c r="GJD132" s="107"/>
      <c r="GJE132" s="107"/>
      <c r="GJF132" s="107"/>
      <c r="GJG132" s="107"/>
      <c r="GJH132" s="107"/>
      <c r="GJI132" s="107"/>
      <c r="GJJ132" s="107"/>
      <c r="GJK132" s="107"/>
      <c r="GJL132" s="107"/>
      <c r="GJM132" s="107"/>
      <c r="GJN132" s="107"/>
      <c r="GJO132" s="107"/>
      <c r="GJP132" s="107"/>
      <c r="GJQ132" s="107"/>
      <c r="GJR132" s="107"/>
      <c r="GJS132" s="107"/>
      <c r="GJT132" s="107"/>
      <c r="GJU132" s="107"/>
      <c r="GJV132" s="107"/>
      <c r="GJW132" s="107"/>
      <c r="GJX132" s="107"/>
      <c r="GJY132" s="107"/>
      <c r="GJZ132" s="107"/>
      <c r="GKA132" s="107"/>
      <c r="GKB132" s="107"/>
      <c r="GKC132" s="107"/>
      <c r="GKD132" s="107"/>
      <c r="GKE132" s="107"/>
      <c r="GKF132" s="107"/>
      <c r="GKG132" s="107"/>
      <c r="GKH132" s="107"/>
      <c r="GKI132" s="107"/>
      <c r="GKJ132" s="107"/>
      <c r="GKK132" s="107"/>
      <c r="GKL132" s="107"/>
      <c r="GKM132" s="107"/>
      <c r="GKN132" s="107"/>
      <c r="GKO132" s="107"/>
      <c r="GKP132" s="107"/>
      <c r="GKQ132" s="107"/>
      <c r="GKR132" s="107"/>
      <c r="GKS132" s="107"/>
      <c r="GKT132" s="107"/>
      <c r="GKU132" s="107"/>
      <c r="GKV132" s="107"/>
      <c r="GKW132" s="107"/>
      <c r="GKX132" s="107"/>
      <c r="GKY132" s="107"/>
      <c r="GKZ132" s="107"/>
      <c r="GLA132" s="107"/>
      <c r="GLB132" s="107"/>
      <c r="GLC132" s="107"/>
      <c r="GLD132" s="107"/>
      <c r="GLE132" s="107"/>
      <c r="GLF132" s="107"/>
      <c r="GLG132" s="107"/>
      <c r="GLH132" s="107"/>
      <c r="GLI132" s="107"/>
      <c r="GLJ132" s="107"/>
      <c r="GLK132" s="107"/>
      <c r="GLL132" s="107"/>
      <c r="GLM132" s="107"/>
      <c r="GLN132" s="107"/>
      <c r="GLO132" s="107"/>
      <c r="GLP132" s="107"/>
      <c r="GLQ132" s="107"/>
      <c r="GLR132" s="107"/>
      <c r="GLS132" s="107"/>
      <c r="GLT132" s="107"/>
      <c r="GLU132" s="107"/>
      <c r="GLV132" s="107"/>
      <c r="GLW132" s="107"/>
      <c r="GLX132" s="107"/>
      <c r="GLY132" s="107"/>
      <c r="GLZ132" s="107"/>
      <c r="GMA132" s="107"/>
      <c r="GMB132" s="107"/>
      <c r="GMC132" s="107"/>
      <c r="GMD132" s="107"/>
      <c r="GME132" s="107"/>
      <c r="GMF132" s="107"/>
      <c r="GMG132" s="107"/>
      <c r="GMH132" s="107"/>
      <c r="GMI132" s="107"/>
      <c r="GMJ132" s="107"/>
      <c r="GMK132" s="107"/>
      <c r="GML132" s="107"/>
      <c r="GMM132" s="107"/>
      <c r="GMN132" s="107"/>
      <c r="GMO132" s="107"/>
      <c r="GMP132" s="107"/>
      <c r="GMQ132" s="107"/>
      <c r="GMR132" s="107"/>
      <c r="GMS132" s="107"/>
      <c r="GMT132" s="107"/>
      <c r="GMU132" s="107"/>
      <c r="GMV132" s="107"/>
      <c r="GMW132" s="107"/>
      <c r="GMX132" s="107"/>
      <c r="GMY132" s="107"/>
      <c r="GMZ132" s="107"/>
      <c r="GNA132" s="107"/>
      <c r="GNB132" s="107"/>
      <c r="GNC132" s="107"/>
      <c r="GND132" s="107"/>
      <c r="GNE132" s="107"/>
      <c r="GNF132" s="107"/>
      <c r="GNG132" s="107"/>
      <c r="GNH132" s="107"/>
      <c r="GNI132" s="107"/>
      <c r="GNJ132" s="107"/>
      <c r="GNK132" s="107"/>
      <c r="GNL132" s="107"/>
      <c r="GNM132" s="107"/>
      <c r="GNN132" s="107"/>
      <c r="GNO132" s="107"/>
      <c r="GNP132" s="107"/>
      <c r="GNQ132" s="107"/>
      <c r="GNR132" s="107"/>
      <c r="GNS132" s="107"/>
      <c r="GNT132" s="107"/>
      <c r="GNU132" s="107"/>
      <c r="GNV132" s="107"/>
      <c r="GNW132" s="107"/>
      <c r="GNX132" s="107"/>
      <c r="GNY132" s="107"/>
      <c r="GNZ132" s="107"/>
      <c r="GOA132" s="107"/>
      <c r="GOB132" s="107"/>
      <c r="GOC132" s="107"/>
      <c r="GOD132" s="107"/>
      <c r="GOE132" s="107"/>
      <c r="GOF132" s="107"/>
      <c r="GOG132" s="107"/>
      <c r="GOH132" s="107"/>
      <c r="GOI132" s="107"/>
      <c r="GOJ132" s="107"/>
      <c r="GOK132" s="107"/>
      <c r="GOL132" s="107"/>
      <c r="GOM132" s="107"/>
      <c r="GON132" s="107"/>
      <c r="GOO132" s="107"/>
      <c r="GOP132" s="107"/>
      <c r="GOQ132" s="107"/>
      <c r="GOR132" s="107"/>
      <c r="GOS132" s="107"/>
      <c r="GOT132" s="107"/>
      <c r="GOU132" s="107"/>
      <c r="GOV132" s="107"/>
      <c r="GOW132" s="107"/>
      <c r="GOX132" s="107"/>
      <c r="GOY132" s="107"/>
      <c r="GOZ132" s="107"/>
      <c r="GPA132" s="107"/>
      <c r="GPB132" s="107"/>
      <c r="GPC132" s="107"/>
      <c r="GPD132" s="107"/>
      <c r="GPE132" s="107"/>
      <c r="GPF132" s="107"/>
      <c r="GPG132" s="107"/>
      <c r="GPH132" s="107"/>
      <c r="GPI132" s="107"/>
      <c r="GPJ132" s="107"/>
      <c r="GPK132" s="107"/>
      <c r="GPL132" s="107"/>
      <c r="GPM132" s="107"/>
      <c r="GPN132" s="107"/>
      <c r="GPO132" s="107"/>
      <c r="GPP132" s="107"/>
      <c r="GPQ132" s="107"/>
      <c r="GPR132" s="107"/>
      <c r="GPS132" s="107"/>
      <c r="GPT132" s="107"/>
      <c r="GPU132" s="107"/>
      <c r="GPV132" s="107"/>
      <c r="GPW132" s="107"/>
      <c r="GPX132" s="107"/>
      <c r="GPY132" s="107"/>
      <c r="GPZ132" s="107"/>
      <c r="GQA132" s="107"/>
      <c r="GQB132" s="107"/>
      <c r="GQC132" s="107"/>
      <c r="GQD132" s="107"/>
      <c r="GQE132" s="107"/>
      <c r="GQF132" s="107"/>
      <c r="GQG132" s="107"/>
      <c r="GQH132" s="107"/>
      <c r="GQI132" s="107"/>
      <c r="GQJ132" s="107"/>
      <c r="GQK132" s="107"/>
      <c r="GQL132" s="107"/>
      <c r="GQM132" s="107"/>
      <c r="GQN132" s="107"/>
      <c r="GQO132" s="107"/>
      <c r="GQP132" s="107"/>
      <c r="GQQ132" s="107"/>
      <c r="GQR132" s="107"/>
      <c r="GQS132" s="107"/>
      <c r="GQT132" s="107"/>
      <c r="GQU132" s="107"/>
      <c r="GQV132" s="107"/>
      <c r="GQW132" s="107"/>
      <c r="GQX132" s="107"/>
      <c r="GQY132" s="107"/>
      <c r="GQZ132" s="107"/>
      <c r="GRA132" s="107"/>
      <c r="GRB132" s="107"/>
      <c r="GRC132" s="107"/>
      <c r="GRD132" s="107"/>
      <c r="GRE132" s="107"/>
      <c r="GRF132" s="107"/>
      <c r="GRG132" s="107"/>
      <c r="GRH132" s="107"/>
      <c r="GRI132" s="107"/>
      <c r="GRJ132" s="107"/>
      <c r="GRK132" s="107"/>
      <c r="GRL132" s="107"/>
      <c r="GRM132" s="107"/>
      <c r="GRN132" s="107"/>
      <c r="GRO132" s="107"/>
      <c r="GRP132" s="107"/>
      <c r="GRQ132" s="107"/>
      <c r="GRR132" s="107"/>
      <c r="GRS132" s="107"/>
      <c r="GRT132" s="107"/>
      <c r="GRU132" s="107"/>
      <c r="GRV132" s="107"/>
      <c r="GRW132" s="107"/>
      <c r="GRX132" s="107"/>
      <c r="GRY132" s="107"/>
      <c r="GRZ132" s="107"/>
      <c r="GSA132" s="107"/>
      <c r="GSB132" s="107"/>
      <c r="GSC132" s="107"/>
      <c r="GSD132" s="107"/>
      <c r="GSE132" s="107"/>
      <c r="GSF132" s="107"/>
      <c r="GSG132" s="107"/>
      <c r="GSH132" s="107"/>
      <c r="GSI132" s="107"/>
      <c r="GSJ132" s="107"/>
      <c r="GSK132" s="107"/>
      <c r="GSL132" s="107"/>
      <c r="GSM132" s="107"/>
      <c r="GSN132" s="107"/>
      <c r="GSO132" s="107"/>
      <c r="GSP132" s="107"/>
      <c r="GSQ132" s="107"/>
      <c r="GSR132" s="107"/>
      <c r="GSS132" s="107"/>
      <c r="GST132" s="107"/>
      <c r="GSU132" s="107"/>
      <c r="GSV132" s="107"/>
      <c r="GSW132" s="107"/>
      <c r="GSX132" s="107"/>
      <c r="GSY132" s="107"/>
      <c r="GSZ132" s="107"/>
      <c r="GTA132" s="107"/>
      <c r="GTB132" s="107"/>
      <c r="GTC132" s="107"/>
      <c r="GTD132" s="107"/>
      <c r="GTE132" s="107"/>
      <c r="GTF132" s="107"/>
      <c r="GTG132" s="107"/>
      <c r="GTH132" s="107"/>
      <c r="GTI132" s="107"/>
      <c r="GTJ132" s="107"/>
      <c r="GTK132" s="107"/>
      <c r="GTL132" s="107"/>
      <c r="GTM132" s="107"/>
      <c r="GTN132" s="107"/>
      <c r="GTO132" s="107"/>
      <c r="GTP132" s="107"/>
      <c r="GTQ132" s="107"/>
      <c r="GTR132" s="107"/>
      <c r="GTS132" s="107"/>
      <c r="GTT132" s="107"/>
      <c r="GTU132" s="107"/>
      <c r="GTV132" s="107"/>
      <c r="GTW132" s="107"/>
      <c r="GTX132" s="107"/>
      <c r="GTY132" s="107"/>
      <c r="GTZ132" s="107"/>
      <c r="GUA132" s="107"/>
      <c r="GUB132" s="107"/>
      <c r="GUC132" s="107"/>
      <c r="GUD132" s="107"/>
      <c r="GUE132" s="107"/>
      <c r="GUF132" s="107"/>
      <c r="GUG132" s="107"/>
      <c r="GUH132" s="107"/>
      <c r="GUI132" s="107"/>
      <c r="GUJ132" s="107"/>
      <c r="GUK132" s="107"/>
      <c r="GUL132" s="107"/>
      <c r="GUM132" s="107"/>
      <c r="GUN132" s="107"/>
      <c r="GUO132" s="107"/>
      <c r="GUP132" s="107"/>
      <c r="GUQ132" s="107"/>
      <c r="GUR132" s="107"/>
      <c r="GUS132" s="107"/>
      <c r="GUT132" s="107"/>
      <c r="GUU132" s="107"/>
      <c r="GUV132" s="107"/>
      <c r="GUW132" s="107"/>
      <c r="GUX132" s="107"/>
      <c r="GUY132" s="107"/>
      <c r="GUZ132" s="107"/>
      <c r="GVA132" s="107"/>
      <c r="GVB132" s="107"/>
      <c r="GVC132" s="107"/>
      <c r="GVD132" s="107"/>
      <c r="GVE132" s="107"/>
      <c r="GVF132" s="107"/>
      <c r="GVG132" s="107"/>
      <c r="GVH132" s="107"/>
      <c r="GVI132" s="107"/>
      <c r="GVJ132" s="107"/>
      <c r="GVK132" s="107"/>
      <c r="GVL132" s="107"/>
      <c r="GVM132" s="107"/>
      <c r="GVN132" s="107"/>
      <c r="GVO132" s="107"/>
      <c r="GVP132" s="107"/>
      <c r="GVQ132" s="107"/>
      <c r="GVR132" s="107"/>
      <c r="GVS132" s="107"/>
      <c r="GVT132" s="107"/>
      <c r="GVU132" s="107"/>
      <c r="GVV132" s="107"/>
      <c r="GVW132" s="107"/>
      <c r="GVX132" s="107"/>
      <c r="GVY132" s="107"/>
      <c r="GVZ132" s="107"/>
      <c r="GWA132" s="107"/>
      <c r="GWB132" s="107"/>
      <c r="GWC132" s="107"/>
      <c r="GWD132" s="107"/>
      <c r="GWE132" s="107"/>
      <c r="GWF132" s="107"/>
      <c r="GWG132" s="107"/>
      <c r="GWH132" s="107"/>
      <c r="GWI132" s="107"/>
      <c r="GWJ132" s="107"/>
      <c r="GWK132" s="107"/>
      <c r="GWL132" s="107"/>
      <c r="GWM132" s="107"/>
      <c r="GWN132" s="107"/>
      <c r="GWO132" s="107"/>
      <c r="GWP132" s="107"/>
      <c r="GWQ132" s="107"/>
      <c r="GWR132" s="107"/>
      <c r="GWS132" s="107"/>
      <c r="GWT132" s="107"/>
      <c r="GWU132" s="107"/>
      <c r="GWV132" s="107"/>
      <c r="GWW132" s="107"/>
      <c r="GWX132" s="107"/>
      <c r="GWY132" s="107"/>
      <c r="GWZ132" s="107"/>
      <c r="GXA132" s="107"/>
      <c r="GXB132" s="107"/>
      <c r="GXC132" s="107"/>
      <c r="GXD132" s="107"/>
      <c r="GXE132" s="107"/>
      <c r="GXF132" s="107"/>
      <c r="GXG132" s="107"/>
      <c r="GXH132" s="107"/>
      <c r="GXI132" s="107"/>
      <c r="GXJ132" s="107"/>
      <c r="GXK132" s="107"/>
      <c r="GXL132" s="107"/>
      <c r="GXM132" s="107"/>
      <c r="GXN132" s="107"/>
      <c r="GXO132" s="107"/>
      <c r="GXP132" s="107"/>
      <c r="GXQ132" s="107"/>
      <c r="GXR132" s="107"/>
      <c r="GXS132" s="107"/>
      <c r="GXT132" s="107"/>
      <c r="GXU132" s="107"/>
      <c r="GXV132" s="107"/>
      <c r="GXW132" s="107"/>
      <c r="GXX132" s="107"/>
      <c r="GXY132" s="107"/>
      <c r="GXZ132" s="107"/>
      <c r="GYA132" s="107"/>
      <c r="GYB132" s="107"/>
      <c r="GYC132" s="107"/>
      <c r="GYD132" s="107"/>
      <c r="GYE132" s="107"/>
      <c r="GYF132" s="107"/>
      <c r="GYG132" s="107"/>
      <c r="GYH132" s="107"/>
      <c r="GYI132" s="107"/>
      <c r="GYJ132" s="107"/>
      <c r="GYK132" s="107"/>
      <c r="GYL132" s="107"/>
      <c r="GYM132" s="107"/>
      <c r="GYN132" s="107"/>
      <c r="GYO132" s="107"/>
      <c r="GYP132" s="107"/>
      <c r="GYQ132" s="107"/>
      <c r="GYR132" s="107"/>
      <c r="GYS132" s="107"/>
      <c r="GYT132" s="107"/>
      <c r="GYU132" s="107"/>
      <c r="GYV132" s="107"/>
      <c r="GYW132" s="107"/>
      <c r="GYX132" s="107"/>
      <c r="GYY132" s="107"/>
      <c r="GYZ132" s="107"/>
      <c r="GZA132" s="107"/>
      <c r="GZB132" s="107"/>
      <c r="GZC132" s="107"/>
      <c r="GZD132" s="107"/>
      <c r="GZE132" s="107"/>
      <c r="GZF132" s="107"/>
      <c r="GZG132" s="107"/>
      <c r="GZH132" s="107"/>
      <c r="GZI132" s="107"/>
      <c r="GZJ132" s="107"/>
      <c r="GZK132" s="107"/>
      <c r="GZL132" s="107"/>
      <c r="GZM132" s="107"/>
      <c r="GZN132" s="107"/>
      <c r="GZO132" s="107"/>
      <c r="GZP132" s="107"/>
      <c r="GZQ132" s="107"/>
      <c r="GZR132" s="107"/>
      <c r="GZS132" s="107"/>
      <c r="GZT132" s="107"/>
      <c r="GZU132" s="107"/>
      <c r="GZV132" s="107"/>
      <c r="GZW132" s="107"/>
      <c r="GZX132" s="107"/>
      <c r="GZY132" s="107"/>
      <c r="GZZ132" s="107"/>
      <c r="HAA132" s="107"/>
      <c r="HAB132" s="107"/>
      <c r="HAC132" s="107"/>
      <c r="HAD132" s="107"/>
      <c r="HAE132" s="107"/>
      <c r="HAF132" s="107"/>
      <c r="HAG132" s="107"/>
      <c r="HAH132" s="107"/>
      <c r="HAI132" s="107"/>
      <c r="HAJ132" s="107"/>
      <c r="HAK132" s="107"/>
      <c r="HAL132" s="107"/>
      <c r="HAM132" s="107"/>
      <c r="HAN132" s="107"/>
      <c r="HAO132" s="107"/>
      <c r="HAP132" s="107"/>
      <c r="HAQ132" s="107"/>
      <c r="HAR132" s="107"/>
      <c r="HAS132" s="107"/>
      <c r="HAT132" s="107"/>
      <c r="HAU132" s="107"/>
      <c r="HAV132" s="107"/>
      <c r="HAW132" s="107"/>
      <c r="HAX132" s="107"/>
      <c r="HAY132" s="107"/>
      <c r="HAZ132" s="107"/>
      <c r="HBA132" s="107"/>
      <c r="HBB132" s="107"/>
      <c r="HBC132" s="107"/>
      <c r="HBD132" s="107"/>
      <c r="HBE132" s="107"/>
      <c r="HBF132" s="107"/>
      <c r="HBG132" s="107"/>
      <c r="HBH132" s="107"/>
      <c r="HBI132" s="107"/>
      <c r="HBJ132" s="107"/>
      <c r="HBK132" s="107"/>
      <c r="HBL132" s="107"/>
      <c r="HBM132" s="107"/>
      <c r="HBN132" s="107"/>
      <c r="HBO132" s="107"/>
      <c r="HBP132" s="107"/>
      <c r="HBQ132" s="107"/>
      <c r="HBR132" s="107"/>
      <c r="HBS132" s="107"/>
      <c r="HBT132" s="107"/>
      <c r="HBU132" s="107"/>
      <c r="HBV132" s="107"/>
      <c r="HBW132" s="107"/>
      <c r="HBX132" s="107"/>
      <c r="HBY132" s="107"/>
      <c r="HBZ132" s="107"/>
      <c r="HCA132" s="107"/>
      <c r="HCB132" s="107"/>
      <c r="HCC132" s="107"/>
      <c r="HCD132" s="107"/>
      <c r="HCE132" s="107"/>
      <c r="HCF132" s="107"/>
      <c r="HCG132" s="107"/>
      <c r="HCH132" s="107"/>
      <c r="HCI132" s="107"/>
      <c r="HCJ132" s="107"/>
      <c r="HCK132" s="107"/>
      <c r="HCL132" s="107"/>
      <c r="HCM132" s="107"/>
      <c r="HCN132" s="107"/>
      <c r="HCO132" s="107"/>
      <c r="HCP132" s="107"/>
      <c r="HCQ132" s="107"/>
      <c r="HCR132" s="107"/>
      <c r="HCS132" s="107"/>
      <c r="HCT132" s="107"/>
      <c r="HCU132" s="107"/>
      <c r="HCV132" s="107"/>
      <c r="HCW132" s="107"/>
      <c r="HCX132" s="107"/>
      <c r="HCY132" s="107"/>
      <c r="HCZ132" s="107"/>
      <c r="HDA132" s="107"/>
      <c r="HDB132" s="107"/>
      <c r="HDC132" s="107"/>
      <c r="HDD132" s="107"/>
      <c r="HDE132" s="107"/>
      <c r="HDF132" s="107"/>
      <c r="HDG132" s="107"/>
      <c r="HDH132" s="107"/>
      <c r="HDI132" s="107"/>
      <c r="HDJ132" s="107"/>
      <c r="HDK132" s="107"/>
      <c r="HDL132" s="107"/>
      <c r="HDM132" s="107"/>
      <c r="HDN132" s="107"/>
      <c r="HDO132" s="107"/>
      <c r="HDP132" s="107"/>
      <c r="HDQ132" s="107"/>
      <c r="HDR132" s="107"/>
      <c r="HDS132" s="107"/>
      <c r="HDT132" s="107"/>
      <c r="HDU132" s="107"/>
      <c r="HDV132" s="107"/>
      <c r="HDW132" s="107"/>
      <c r="HDX132" s="107"/>
      <c r="HDY132" s="107"/>
      <c r="HDZ132" s="107"/>
      <c r="HEA132" s="107"/>
      <c r="HEB132" s="107"/>
      <c r="HEC132" s="107"/>
      <c r="HED132" s="107"/>
      <c r="HEE132" s="107"/>
      <c r="HEF132" s="107"/>
      <c r="HEG132" s="107"/>
      <c r="HEH132" s="107"/>
      <c r="HEI132" s="107"/>
      <c r="HEJ132" s="107"/>
      <c r="HEK132" s="107"/>
      <c r="HEL132" s="107"/>
      <c r="HEM132" s="107"/>
      <c r="HEN132" s="107"/>
      <c r="HEO132" s="107"/>
      <c r="HEP132" s="107"/>
      <c r="HEQ132" s="107"/>
      <c r="HER132" s="107"/>
      <c r="HES132" s="107"/>
      <c r="HET132" s="107"/>
      <c r="HEU132" s="107"/>
      <c r="HEV132" s="107"/>
      <c r="HEW132" s="107"/>
      <c r="HEX132" s="107"/>
      <c r="HEY132" s="107"/>
      <c r="HEZ132" s="107"/>
      <c r="HFA132" s="107"/>
      <c r="HFB132" s="107"/>
      <c r="HFC132" s="107"/>
      <c r="HFD132" s="107"/>
      <c r="HFE132" s="107"/>
      <c r="HFF132" s="107"/>
      <c r="HFG132" s="107"/>
      <c r="HFH132" s="107"/>
      <c r="HFI132" s="107"/>
      <c r="HFJ132" s="107"/>
      <c r="HFK132" s="107"/>
      <c r="HFL132" s="107"/>
      <c r="HFM132" s="107"/>
      <c r="HFN132" s="107"/>
      <c r="HFO132" s="107"/>
      <c r="HFP132" s="107"/>
      <c r="HFQ132" s="107"/>
      <c r="HFR132" s="107"/>
      <c r="HFS132" s="107"/>
      <c r="HFT132" s="107"/>
      <c r="HFU132" s="107"/>
      <c r="HFV132" s="107"/>
      <c r="HFW132" s="107"/>
      <c r="HFX132" s="107"/>
      <c r="HFY132" s="107"/>
      <c r="HFZ132" s="107"/>
      <c r="HGA132" s="107"/>
      <c r="HGB132" s="107"/>
      <c r="HGC132" s="107"/>
      <c r="HGD132" s="107"/>
      <c r="HGE132" s="107"/>
      <c r="HGF132" s="107"/>
      <c r="HGG132" s="107"/>
      <c r="HGH132" s="107"/>
      <c r="HGI132" s="107"/>
      <c r="HGJ132" s="107"/>
      <c r="HGK132" s="107"/>
      <c r="HGL132" s="107"/>
      <c r="HGM132" s="107"/>
      <c r="HGN132" s="107"/>
      <c r="HGO132" s="107"/>
      <c r="HGP132" s="107"/>
      <c r="HGQ132" s="107"/>
      <c r="HGR132" s="107"/>
      <c r="HGS132" s="107"/>
      <c r="HGT132" s="107"/>
      <c r="HGU132" s="107"/>
      <c r="HGV132" s="107"/>
      <c r="HGW132" s="107"/>
      <c r="HGX132" s="107"/>
      <c r="HGY132" s="107"/>
      <c r="HGZ132" s="107"/>
      <c r="HHA132" s="107"/>
      <c r="HHB132" s="107"/>
      <c r="HHC132" s="107"/>
      <c r="HHD132" s="107"/>
      <c r="HHE132" s="107"/>
      <c r="HHF132" s="107"/>
      <c r="HHG132" s="107"/>
      <c r="HHH132" s="107"/>
      <c r="HHI132" s="107"/>
      <c r="HHJ132" s="107"/>
      <c r="HHK132" s="107"/>
      <c r="HHL132" s="107"/>
      <c r="HHM132" s="107"/>
      <c r="HHN132" s="107"/>
      <c r="HHO132" s="107"/>
      <c r="HHP132" s="107"/>
      <c r="HHQ132" s="107"/>
      <c r="HHR132" s="107"/>
      <c r="HHS132" s="107"/>
      <c r="HHT132" s="107"/>
      <c r="HHU132" s="107"/>
      <c r="HHV132" s="107"/>
      <c r="HHW132" s="107"/>
      <c r="HHX132" s="107"/>
      <c r="HHY132" s="107"/>
      <c r="HHZ132" s="107"/>
      <c r="HIA132" s="107"/>
      <c r="HIB132" s="107"/>
      <c r="HIC132" s="107"/>
      <c r="HID132" s="107"/>
      <c r="HIE132" s="107"/>
      <c r="HIF132" s="107"/>
      <c r="HIG132" s="107"/>
      <c r="HIH132" s="107"/>
      <c r="HII132" s="107"/>
      <c r="HIJ132" s="107"/>
      <c r="HIK132" s="107"/>
      <c r="HIL132" s="107"/>
      <c r="HIM132" s="107"/>
      <c r="HIN132" s="107"/>
      <c r="HIO132" s="107"/>
      <c r="HIP132" s="107"/>
      <c r="HIQ132" s="107"/>
      <c r="HIR132" s="107"/>
      <c r="HIS132" s="107"/>
      <c r="HIT132" s="107"/>
      <c r="HIU132" s="107"/>
      <c r="HIV132" s="107"/>
      <c r="HIW132" s="107"/>
      <c r="HIX132" s="107"/>
      <c r="HIY132" s="107"/>
      <c r="HIZ132" s="107"/>
      <c r="HJA132" s="107"/>
      <c r="HJB132" s="107"/>
      <c r="HJC132" s="107"/>
      <c r="HJD132" s="107"/>
      <c r="HJE132" s="107"/>
      <c r="HJF132" s="107"/>
      <c r="HJG132" s="107"/>
      <c r="HJH132" s="107"/>
      <c r="HJI132" s="107"/>
      <c r="HJJ132" s="107"/>
      <c r="HJK132" s="107"/>
      <c r="HJL132" s="107"/>
      <c r="HJM132" s="107"/>
      <c r="HJN132" s="107"/>
      <c r="HJO132" s="107"/>
      <c r="HJP132" s="107"/>
      <c r="HJQ132" s="107"/>
      <c r="HJR132" s="107"/>
      <c r="HJS132" s="107"/>
      <c r="HJT132" s="107"/>
      <c r="HJU132" s="107"/>
      <c r="HJV132" s="107"/>
      <c r="HJW132" s="107"/>
      <c r="HJX132" s="107"/>
      <c r="HJY132" s="107"/>
      <c r="HJZ132" s="107"/>
      <c r="HKA132" s="107"/>
      <c r="HKB132" s="107"/>
      <c r="HKC132" s="107"/>
      <c r="HKD132" s="107"/>
      <c r="HKE132" s="107"/>
      <c r="HKF132" s="107"/>
      <c r="HKG132" s="107"/>
      <c r="HKH132" s="107"/>
      <c r="HKI132" s="107"/>
      <c r="HKJ132" s="107"/>
      <c r="HKK132" s="107"/>
      <c r="HKL132" s="107"/>
      <c r="HKM132" s="107"/>
      <c r="HKN132" s="107"/>
      <c r="HKO132" s="107"/>
      <c r="HKP132" s="107"/>
      <c r="HKQ132" s="107"/>
      <c r="HKR132" s="107"/>
      <c r="HKS132" s="107"/>
      <c r="HKT132" s="107"/>
      <c r="HKU132" s="107"/>
      <c r="HKV132" s="107"/>
      <c r="HKW132" s="107"/>
      <c r="HKX132" s="107"/>
      <c r="HKY132" s="107"/>
      <c r="HKZ132" s="107"/>
      <c r="HLA132" s="107"/>
      <c r="HLB132" s="107"/>
      <c r="HLC132" s="107"/>
      <c r="HLD132" s="107"/>
      <c r="HLE132" s="107"/>
      <c r="HLF132" s="107"/>
      <c r="HLG132" s="107"/>
      <c r="HLH132" s="107"/>
      <c r="HLI132" s="107"/>
      <c r="HLJ132" s="107"/>
      <c r="HLK132" s="107"/>
      <c r="HLL132" s="107"/>
      <c r="HLM132" s="107"/>
      <c r="HLN132" s="107"/>
      <c r="HLO132" s="107"/>
      <c r="HLP132" s="107"/>
      <c r="HLQ132" s="107"/>
      <c r="HLR132" s="107"/>
      <c r="HLS132" s="107"/>
      <c r="HLT132" s="107"/>
      <c r="HLU132" s="107"/>
      <c r="HLV132" s="107"/>
      <c r="HLW132" s="107"/>
      <c r="HLX132" s="107"/>
      <c r="HLY132" s="107"/>
      <c r="HLZ132" s="107"/>
      <c r="HMA132" s="107"/>
      <c r="HMB132" s="107"/>
      <c r="HMC132" s="107"/>
      <c r="HMD132" s="107"/>
      <c r="HME132" s="107"/>
      <c r="HMF132" s="107"/>
      <c r="HMG132" s="107"/>
      <c r="HMH132" s="107"/>
      <c r="HMI132" s="107"/>
      <c r="HMJ132" s="107"/>
      <c r="HMK132" s="107"/>
      <c r="HML132" s="107"/>
      <c r="HMM132" s="107"/>
      <c r="HMN132" s="107"/>
      <c r="HMO132" s="107"/>
      <c r="HMP132" s="107"/>
      <c r="HMQ132" s="107"/>
      <c r="HMR132" s="107"/>
      <c r="HMS132" s="107"/>
      <c r="HMT132" s="107"/>
      <c r="HMU132" s="107"/>
      <c r="HMV132" s="107"/>
      <c r="HMW132" s="107"/>
      <c r="HMX132" s="107"/>
      <c r="HMY132" s="107"/>
      <c r="HMZ132" s="107"/>
      <c r="HNA132" s="107"/>
      <c r="HNB132" s="107"/>
      <c r="HNC132" s="107"/>
      <c r="HND132" s="107"/>
      <c r="HNE132" s="107"/>
      <c r="HNF132" s="107"/>
      <c r="HNG132" s="107"/>
      <c r="HNH132" s="107"/>
      <c r="HNI132" s="107"/>
      <c r="HNJ132" s="107"/>
      <c r="HNK132" s="107"/>
      <c r="HNL132" s="107"/>
      <c r="HNM132" s="107"/>
      <c r="HNN132" s="107"/>
      <c r="HNO132" s="107"/>
      <c r="HNP132" s="107"/>
      <c r="HNQ132" s="107"/>
      <c r="HNR132" s="107"/>
      <c r="HNS132" s="107"/>
      <c r="HNT132" s="107"/>
      <c r="HNU132" s="107"/>
      <c r="HNV132" s="107"/>
      <c r="HNW132" s="107"/>
      <c r="HNX132" s="107"/>
      <c r="HNY132" s="107"/>
      <c r="HNZ132" s="107"/>
      <c r="HOA132" s="107"/>
      <c r="HOB132" s="107"/>
      <c r="HOC132" s="107"/>
      <c r="HOD132" s="107"/>
      <c r="HOE132" s="107"/>
      <c r="HOF132" s="107"/>
      <c r="HOG132" s="107"/>
      <c r="HOH132" s="107"/>
      <c r="HOI132" s="107"/>
      <c r="HOJ132" s="107"/>
      <c r="HOK132" s="107"/>
      <c r="HOL132" s="107"/>
      <c r="HOM132" s="107"/>
      <c r="HON132" s="107"/>
      <c r="HOO132" s="107"/>
      <c r="HOP132" s="107"/>
      <c r="HOQ132" s="107"/>
      <c r="HOR132" s="107"/>
      <c r="HOS132" s="107"/>
      <c r="HOT132" s="107"/>
      <c r="HOU132" s="107"/>
      <c r="HOV132" s="107"/>
      <c r="HOW132" s="107"/>
      <c r="HOX132" s="107"/>
      <c r="HOY132" s="107"/>
      <c r="HOZ132" s="107"/>
      <c r="HPA132" s="107"/>
      <c r="HPB132" s="107"/>
      <c r="HPC132" s="107"/>
      <c r="HPD132" s="107"/>
      <c r="HPE132" s="107"/>
      <c r="HPF132" s="107"/>
      <c r="HPG132" s="107"/>
      <c r="HPH132" s="107"/>
      <c r="HPI132" s="107"/>
      <c r="HPJ132" s="107"/>
      <c r="HPK132" s="107"/>
      <c r="HPL132" s="107"/>
      <c r="HPM132" s="107"/>
      <c r="HPN132" s="107"/>
      <c r="HPO132" s="107"/>
      <c r="HPP132" s="107"/>
      <c r="HPQ132" s="107"/>
      <c r="HPR132" s="107"/>
      <c r="HPS132" s="107"/>
      <c r="HPT132" s="107"/>
      <c r="HPU132" s="107"/>
      <c r="HPV132" s="107"/>
      <c r="HPW132" s="107"/>
      <c r="HPX132" s="107"/>
      <c r="HPY132" s="107"/>
      <c r="HPZ132" s="107"/>
      <c r="HQA132" s="107"/>
      <c r="HQB132" s="107"/>
      <c r="HQC132" s="107"/>
      <c r="HQD132" s="107"/>
      <c r="HQE132" s="107"/>
      <c r="HQF132" s="107"/>
      <c r="HQG132" s="107"/>
      <c r="HQH132" s="107"/>
      <c r="HQI132" s="107"/>
      <c r="HQJ132" s="107"/>
      <c r="HQK132" s="107"/>
      <c r="HQL132" s="107"/>
      <c r="HQM132" s="107"/>
      <c r="HQN132" s="107"/>
      <c r="HQO132" s="107"/>
      <c r="HQP132" s="107"/>
      <c r="HQQ132" s="107"/>
      <c r="HQR132" s="107"/>
      <c r="HQS132" s="107"/>
      <c r="HQT132" s="107"/>
      <c r="HQU132" s="107"/>
      <c r="HQV132" s="107"/>
      <c r="HQW132" s="107"/>
      <c r="HQX132" s="107"/>
      <c r="HQY132" s="107"/>
      <c r="HQZ132" s="107"/>
      <c r="HRA132" s="107"/>
      <c r="HRB132" s="107"/>
      <c r="HRC132" s="107"/>
      <c r="HRD132" s="107"/>
      <c r="HRE132" s="107"/>
      <c r="HRF132" s="107"/>
      <c r="HRG132" s="107"/>
      <c r="HRH132" s="107"/>
      <c r="HRI132" s="107"/>
      <c r="HRJ132" s="107"/>
      <c r="HRK132" s="107"/>
      <c r="HRL132" s="107"/>
      <c r="HRM132" s="107"/>
      <c r="HRN132" s="107"/>
      <c r="HRO132" s="107"/>
      <c r="HRP132" s="107"/>
      <c r="HRQ132" s="107"/>
      <c r="HRR132" s="107"/>
      <c r="HRS132" s="107"/>
      <c r="HRT132" s="107"/>
      <c r="HRU132" s="107"/>
      <c r="HRV132" s="107"/>
      <c r="HRW132" s="107"/>
      <c r="HRX132" s="107"/>
      <c r="HRY132" s="107"/>
      <c r="HRZ132" s="107"/>
      <c r="HSA132" s="107"/>
      <c r="HSB132" s="107"/>
      <c r="HSC132" s="107"/>
      <c r="HSD132" s="107"/>
      <c r="HSE132" s="107"/>
      <c r="HSF132" s="107"/>
      <c r="HSG132" s="107"/>
      <c r="HSH132" s="107"/>
      <c r="HSI132" s="107"/>
      <c r="HSJ132" s="107"/>
      <c r="HSK132" s="107"/>
      <c r="HSL132" s="107"/>
      <c r="HSM132" s="107"/>
      <c r="HSN132" s="107"/>
      <c r="HSO132" s="107"/>
      <c r="HSP132" s="107"/>
      <c r="HSQ132" s="107"/>
      <c r="HSR132" s="107"/>
      <c r="HSS132" s="107"/>
      <c r="HST132" s="107"/>
      <c r="HSU132" s="107"/>
      <c r="HSV132" s="107"/>
      <c r="HSW132" s="107"/>
      <c r="HSX132" s="107"/>
      <c r="HSY132" s="107"/>
      <c r="HSZ132" s="107"/>
      <c r="HTA132" s="107"/>
      <c r="HTB132" s="107"/>
      <c r="HTC132" s="107"/>
      <c r="HTD132" s="107"/>
      <c r="HTE132" s="107"/>
      <c r="HTF132" s="107"/>
      <c r="HTG132" s="107"/>
      <c r="HTH132" s="107"/>
      <c r="HTI132" s="107"/>
      <c r="HTJ132" s="107"/>
      <c r="HTK132" s="107"/>
      <c r="HTL132" s="107"/>
      <c r="HTM132" s="107"/>
      <c r="HTN132" s="107"/>
      <c r="HTO132" s="107"/>
      <c r="HTP132" s="107"/>
      <c r="HTQ132" s="107"/>
      <c r="HTR132" s="107"/>
      <c r="HTS132" s="107"/>
      <c r="HTT132" s="107"/>
      <c r="HTU132" s="107"/>
      <c r="HTV132" s="107"/>
      <c r="HTW132" s="107"/>
      <c r="HTX132" s="107"/>
      <c r="HTY132" s="107"/>
      <c r="HTZ132" s="107"/>
      <c r="HUA132" s="107"/>
      <c r="HUB132" s="107"/>
      <c r="HUC132" s="107"/>
      <c r="HUD132" s="107"/>
      <c r="HUE132" s="107"/>
      <c r="HUF132" s="107"/>
      <c r="HUG132" s="107"/>
      <c r="HUH132" s="107"/>
      <c r="HUI132" s="107"/>
      <c r="HUJ132" s="107"/>
      <c r="HUK132" s="107"/>
      <c r="HUL132" s="107"/>
      <c r="HUM132" s="107"/>
      <c r="HUN132" s="107"/>
      <c r="HUO132" s="107"/>
      <c r="HUP132" s="107"/>
      <c r="HUQ132" s="107"/>
      <c r="HUR132" s="107"/>
      <c r="HUS132" s="107"/>
      <c r="HUT132" s="107"/>
      <c r="HUU132" s="107"/>
      <c r="HUV132" s="107"/>
      <c r="HUW132" s="107"/>
      <c r="HUX132" s="107"/>
      <c r="HUY132" s="107"/>
      <c r="HUZ132" s="107"/>
      <c r="HVA132" s="107"/>
      <c r="HVB132" s="107"/>
      <c r="HVC132" s="107"/>
      <c r="HVD132" s="107"/>
      <c r="HVE132" s="107"/>
      <c r="HVF132" s="107"/>
      <c r="HVG132" s="107"/>
      <c r="HVH132" s="107"/>
      <c r="HVI132" s="107"/>
      <c r="HVJ132" s="107"/>
      <c r="HVK132" s="107"/>
      <c r="HVL132" s="107"/>
      <c r="HVM132" s="107"/>
      <c r="HVN132" s="107"/>
      <c r="HVO132" s="107"/>
      <c r="HVP132" s="107"/>
      <c r="HVQ132" s="107"/>
      <c r="HVR132" s="107"/>
      <c r="HVS132" s="107"/>
      <c r="HVT132" s="107"/>
      <c r="HVU132" s="107"/>
      <c r="HVV132" s="107"/>
      <c r="HVW132" s="107"/>
      <c r="HVX132" s="107"/>
      <c r="HVY132" s="107"/>
      <c r="HVZ132" s="107"/>
      <c r="HWA132" s="107"/>
      <c r="HWB132" s="107"/>
      <c r="HWC132" s="107"/>
      <c r="HWD132" s="107"/>
      <c r="HWE132" s="107"/>
      <c r="HWF132" s="107"/>
      <c r="HWG132" s="107"/>
      <c r="HWH132" s="107"/>
      <c r="HWI132" s="107"/>
      <c r="HWJ132" s="107"/>
      <c r="HWK132" s="107"/>
      <c r="HWL132" s="107"/>
      <c r="HWM132" s="107"/>
      <c r="HWN132" s="107"/>
      <c r="HWO132" s="107"/>
      <c r="HWP132" s="107"/>
      <c r="HWQ132" s="107"/>
      <c r="HWR132" s="107"/>
      <c r="HWS132" s="107"/>
      <c r="HWT132" s="107"/>
      <c r="HWU132" s="107"/>
      <c r="HWV132" s="107"/>
      <c r="HWW132" s="107"/>
      <c r="HWX132" s="107"/>
      <c r="HWY132" s="107"/>
      <c r="HWZ132" s="107"/>
      <c r="HXA132" s="107"/>
      <c r="HXB132" s="107"/>
      <c r="HXC132" s="107"/>
      <c r="HXD132" s="107"/>
      <c r="HXE132" s="107"/>
      <c r="HXF132" s="107"/>
      <c r="HXG132" s="107"/>
      <c r="HXH132" s="107"/>
      <c r="HXI132" s="107"/>
      <c r="HXJ132" s="107"/>
      <c r="HXK132" s="107"/>
      <c r="HXL132" s="107"/>
      <c r="HXM132" s="107"/>
      <c r="HXN132" s="107"/>
      <c r="HXO132" s="107"/>
      <c r="HXP132" s="107"/>
      <c r="HXQ132" s="107"/>
      <c r="HXR132" s="107"/>
      <c r="HXS132" s="107"/>
      <c r="HXT132" s="107"/>
      <c r="HXU132" s="107"/>
      <c r="HXV132" s="107"/>
      <c r="HXW132" s="107"/>
      <c r="HXX132" s="107"/>
      <c r="HXY132" s="107"/>
      <c r="HXZ132" s="107"/>
      <c r="HYA132" s="107"/>
      <c r="HYB132" s="107"/>
      <c r="HYC132" s="107"/>
      <c r="HYD132" s="107"/>
      <c r="HYE132" s="107"/>
      <c r="HYF132" s="107"/>
      <c r="HYG132" s="107"/>
      <c r="HYH132" s="107"/>
      <c r="HYI132" s="107"/>
      <c r="HYJ132" s="107"/>
      <c r="HYK132" s="107"/>
      <c r="HYL132" s="107"/>
      <c r="HYM132" s="107"/>
      <c r="HYN132" s="107"/>
      <c r="HYO132" s="107"/>
      <c r="HYP132" s="107"/>
      <c r="HYQ132" s="107"/>
      <c r="HYR132" s="107"/>
      <c r="HYS132" s="107"/>
      <c r="HYT132" s="107"/>
      <c r="HYU132" s="107"/>
      <c r="HYV132" s="107"/>
      <c r="HYW132" s="107"/>
      <c r="HYX132" s="107"/>
      <c r="HYY132" s="107"/>
      <c r="HYZ132" s="107"/>
      <c r="HZA132" s="107"/>
      <c r="HZB132" s="107"/>
      <c r="HZC132" s="107"/>
      <c r="HZD132" s="107"/>
      <c r="HZE132" s="107"/>
      <c r="HZF132" s="107"/>
      <c r="HZG132" s="107"/>
      <c r="HZH132" s="107"/>
      <c r="HZI132" s="107"/>
      <c r="HZJ132" s="107"/>
      <c r="HZK132" s="107"/>
      <c r="HZL132" s="107"/>
      <c r="HZM132" s="107"/>
      <c r="HZN132" s="107"/>
      <c r="HZO132" s="107"/>
      <c r="HZP132" s="107"/>
      <c r="HZQ132" s="107"/>
      <c r="HZR132" s="107"/>
      <c r="HZS132" s="107"/>
      <c r="HZT132" s="107"/>
      <c r="HZU132" s="107"/>
      <c r="HZV132" s="107"/>
      <c r="HZW132" s="107"/>
      <c r="HZX132" s="107"/>
      <c r="HZY132" s="107"/>
      <c r="HZZ132" s="107"/>
      <c r="IAA132" s="107"/>
      <c r="IAB132" s="107"/>
      <c r="IAC132" s="107"/>
      <c r="IAD132" s="107"/>
      <c r="IAE132" s="107"/>
      <c r="IAF132" s="107"/>
      <c r="IAG132" s="107"/>
      <c r="IAH132" s="107"/>
      <c r="IAI132" s="107"/>
      <c r="IAJ132" s="107"/>
      <c r="IAK132" s="107"/>
      <c r="IAL132" s="107"/>
      <c r="IAM132" s="107"/>
      <c r="IAN132" s="107"/>
      <c r="IAO132" s="107"/>
      <c r="IAP132" s="107"/>
      <c r="IAQ132" s="107"/>
      <c r="IAR132" s="107"/>
      <c r="IAS132" s="107"/>
      <c r="IAT132" s="107"/>
      <c r="IAU132" s="107"/>
      <c r="IAV132" s="107"/>
      <c r="IAW132" s="107"/>
      <c r="IAX132" s="107"/>
      <c r="IAY132" s="107"/>
      <c r="IAZ132" s="107"/>
      <c r="IBA132" s="107"/>
      <c r="IBB132" s="107"/>
      <c r="IBC132" s="107"/>
      <c r="IBD132" s="107"/>
      <c r="IBE132" s="107"/>
      <c r="IBF132" s="107"/>
      <c r="IBG132" s="107"/>
      <c r="IBH132" s="107"/>
      <c r="IBI132" s="107"/>
      <c r="IBJ132" s="107"/>
      <c r="IBK132" s="107"/>
      <c r="IBL132" s="107"/>
      <c r="IBM132" s="107"/>
      <c r="IBN132" s="107"/>
      <c r="IBO132" s="107"/>
      <c r="IBP132" s="107"/>
      <c r="IBQ132" s="107"/>
      <c r="IBR132" s="107"/>
      <c r="IBS132" s="107"/>
      <c r="IBT132" s="107"/>
      <c r="IBU132" s="107"/>
      <c r="IBV132" s="107"/>
      <c r="IBW132" s="107"/>
      <c r="IBX132" s="107"/>
      <c r="IBY132" s="107"/>
      <c r="IBZ132" s="107"/>
      <c r="ICA132" s="107"/>
      <c r="ICB132" s="107"/>
      <c r="ICC132" s="107"/>
      <c r="ICD132" s="107"/>
      <c r="ICE132" s="107"/>
      <c r="ICF132" s="107"/>
      <c r="ICG132" s="107"/>
      <c r="ICH132" s="107"/>
      <c r="ICI132" s="107"/>
      <c r="ICJ132" s="107"/>
      <c r="ICK132" s="107"/>
      <c r="ICL132" s="107"/>
      <c r="ICM132" s="107"/>
      <c r="ICN132" s="107"/>
      <c r="ICO132" s="107"/>
      <c r="ICP132" s="107"/>
      <c r="ICQ132" s="107"/>
      <c r="ICR132" s="107"/>
      <c r="ICS132" s="107"/>
      <c r="ICT132" s="107"/>
      <c r="ICU132" s="107"/>
      <c r="ICV132" s="107"/>
      <c r="ICW132" s="107"/>
      <c r="ICX132" s="107"/>
      <c r="ICY132" s="107"/>
      <c r="ICZ132" s="107"/>
      <c r="IDA132" s="107"/>
      <c r="IDB132" s="107"/>
      <c r="IDC132" s="107"/>
      <c r="IDD132" s="107"/>
      <c r="IDE132" s="107"/>
      <c r="IDF132" s="107"/>
      <c r="IDG132" s="107"/>
      <c r="IDH132" s="107"/>
      <c r="IDI132" s="107"/>
      <c r="IDJ132" s="107"/>
      <c r="IDK132" s="107"/>
      <c r="IDL132" s="107"/>
      <c r="IDM132" s="107"/>
      <c r="IDN132" s="107"/>
      <c r="IDO132" s="107"/>
      <c r="IDP132" s="107"/>
      <c r="IDQ132" s="107"/>
      <c r="IDR132" s="107"/>
      <c r="IDS132" s="107"/>
      <c r="IDT132" s="107"/>
      <c r="IDU132" s="107"/>
      <c r="IDV132" s="107"/>
      <c r="IDW132" s="107"/>
      <c r="IDX132" s="107"/>
      <c r="IDY132" s="107"/>
      <c r="IDZ132" s="107"/>
      <c r="IEA132" s="107"/>
      <c r="IEB132" s="107"/>
      <c r="IEC132" s="107"/>
      <c r="IED132" s="107"/>
      <c r="IEE132" s="107"/>
      <c r="IEF132" s="107"/>
      <c r="IEG132" s="107"/>
      <c r="IEH132" s="107"/>
      <c r="IEI132" s="107"/>
      <c r="IEJ132" s="107"/>
      <c r="IEK132" s="107"/>
      <c r="IEL132" s="107"/>
      <c r="IEM132" s="107"/>
      <c r="IEN132" s="107"/>
      <c r="IEO132" s="107"/>
      <c r="IEP132" s="107"/>
      <c r="IEQ132" s="107"/>
      <c r="IER132" s="107"/>
      <c r="IES132" s="107"/>
      <c r="IET132" s="107"/>
      <c r="IEU132" s="107"/>
      <c r="IEV132" s="107"/>
      <c r="IEW132" s="107"/>
      <c r="IEX132" s="107"/>
      <c r="IEY132" s="107"/>
      <c r="IEZ132" s="107"/>
      <c r="IFA132" s="107"/>
      <c r="IFB132" s="107"/>
      <c r="IFC132" s="107"/>
      <c r="IFD132" s="107"/>
      <c r="IFE132" s="107"/>
      <c r="IFF132" s="107"/>
      <c r="IFG132" s="107"/>
      <c r="IFH132" s="107"/>
      <c r="IFI132" s="107"/>
      <c r="IFJ132" s="107"/>
      <c r="IFK132" s="107"/>
      <c r="IFL132" s="107"/>
      <c r="IFM132" s="107"/>
      <c r="IFN132" s="107"/>
      <c r="IFO132" s="107"/>
      <c r="IFP132" s="107"/>
      <c r="IFQ132" s="107"/>
      <c r="IFR132" s="107"/>
      <c r="IFS132" s="107"/>
      <c r="IFT132" s="107"/>
      <c r="IFU132" s="107"/>
      <c r="IFV132" s="107"/>
      <c r="IFW132" s="107"/>
      <c r="IFX132" s="107"/>
      <c r="IFY132" s="107"/>
      <c r="IFZ132" s="107"/>
      <c r="IGA132" s="107"/>
      <c r="IGB132" s="107"/>
      <c r="IGC132" s="107"/>
      <c r="IGD132" s="107"/>
      <c r="IGE132" s="107"/>
      <c r="IGF132" s="107"/>
      <c r="IGG132" s="107"/>
      <c r="IGH132" s="107"/>
      <c r="IGI132" s="107"/>
      <c r="IGJ132" s="107"/>
      <c r="IGK132" s="107"/>
      <c r="IGL132" s="107"/>
      <c r="IGM132" s="107"/>
      <c r="IGN132" s="107"/>
      <c r="IGO132" s="107"/>
      <c r="IGP132" s="107"/>
      <c r="IGQ132" s="107"/>
      <c r="IGR132" s="107"/>
      <c r="IGS132" s="107"/>
      <c r="IGT132" s="107"/>
      <c r="IGU132" s="107"/>
      <c r="IGV132" s="107"/>
      <c r="IGW132" s="107"/>
      <c r="IGX132" s="107"/>
      <c r="IGY132" s="107"/>
      <c r="IGZ132" s="107"/>
      <c r="IHA132" s="107"/>
      <c r="IHB132" s="107"/>
      <c r="IHC132" s="107"/>
      <c r="IHD132" s="107"/>
      <c r="IHE132" s="107"/>
      <c r="IHF132" s="107"/>
      <c r="IHG132" s="107"/>
      <c r="IHH132" s="107"/>
      <c r="IHI132" s="107"/>
      <c r="IHJ132" s="107"/>
      <c r="IHK132" s="107"/>
      <c r="IHL132" s="107"/>
      <c r="IHM132" s="107"/>
      <c r="IHN132" s="107"/>
      <c r="IHO132" s="107"/>
      <c r="IHP132" s="107"/>
      <c r="IHQ132" s="107"/>
      <c r="IHR132" s="107"/>
      <c r="IHS132" s="107"/>
      <c r="IHT132" s="107"/>
      <c r="IHU132" s="107"/>
      <c r="IHV132" s="107"/>
      <c r="IHW132" s="107"/>
      <c r="IHX132" s="107"/>
      <c r="IHY132" s="107"/>
      <c r="IHZ132" s="107"/>
      <c r="IIA132" s="107"/>
      <c r="IIB132" s="107"/>
      <c r="IIC132" s="107"/>
      <c r="IID132" s="107"/>
      <c r="IIE132" s="107"/>
      <c r="IIF132" s="107"/>
      <c r="IIG132" s="107"/>
      <c r="IIH132" s="107"/>
      <c r="III132" s="107"/>
      <c r="IIJ132" s="107"/>
      <c r="IIK132" s="107"/>
      <c r="IIL132" s="107"/>
      <c r="IIM132" s="107"/>
      <c r="IIN132" s="107"/>
      <c r="IIO132" s="107"/>
      <c r="IIP132" s="107"/>
      <c r="IIQ132" s="107"/>
      <c r="IIR132" s="107"/>
      <c r="IIS132" s="107"/>
      <c r="IIT132" s="107"/>
      <c r="IIU132" s="107"/>
      <c r="IIV132" s="107"/>
      <c r="IIW132" s="107"/>
      <c r="IIX132" s="107"/>
      <c r="IIY132" s="107"/>
      <c r="IIZ132" s="107"/>
      <c r="IJA132" s="107"/>
      <c r="IJB132" s="107"/>
      <c r="IJC132" s="107"/>
      <c r="IJD132" s="107"/>
      <c r="IJE132" s="107"/>
      <c r="IJF132" s="107"/>
      <c r="IJG132" s="107"/>
      <c r="IJH132" s="107"/>
      <c r="IJI132" s="107"/>
      <c r="IJJ132" s="107"/>
      <c r="IJK132" s="107"/>
      <c r="IJL132" s="107"/>
      <c r="IJM132" s="107"/>
      <c r="IJN132" s="107"/>
      <c r="IJO132" s="107"/>
      <c r="IJP132" s="107"/>
      <c r="IJQ132" s="107"/>
      <c r="IJR132" s="107"/>
      <c r="IJS132" s="107"/>
      <c r="IJT132" s="107"/>
      <c r="IJU132" s="107"/>
      <c r="IJV132" s="107"/>
      <c r="IJW132" s="107"/>
      <c r="IJX132" s="107"/>
      <c r="IJY132" s="107"/>
      <c r="IJZ132" s="107"/>
      <c r="IKA132" s="107"/>
      <c r="IKB132" s="107"/>
      <c r="IKC132" s="107"/>
      <c r="IKD132" s="107"/>
      <c r="IKE132" s="107"/>
      <c r="IKF132" s="107"/>
      <c r="IKG132" s="107"/>
      <c r="IKH132" s="107"/>
      <c r="IKI132" s="107"/>
      <c r="IKJ132" s="107"/>
      <c r="IKK132" s="107"/>
      <c r="IKL132" s="107"/>
      <c r="IKM132" s="107"/>
      <c r="IKN132" s="107"/>
      <c r="IKO132" s="107"/>
      <c r="IKP132" s="107"/>
      <c r="IKQ132" s="107"/>
      <c r="IKR132" s="107"/>
      <c r="IKS132" s="107"/>
      <c r="IKT132" s="107"/>
      <c r="IKU132" s="107"/>
      <c r="IKV132" s="107"/>
      <c r="IKW132" s="107"/>
      <c r="IKX132" s="107"/>
      <c r="IKY132" s="107"/>
      <c r="IKZ132" s="107"/>
      <c r="ILA132" s="107"/>
      <c r="ILB132" s="107"/>
      <c r="ILC132" s="107"/>
      <c r="ILD132" s="107"/>
      <c r="ILE132" s="107"/>
      <c r="ILF132" s="107"/>
      <c r="ILG132" s="107"/>
      <c r="ILH132" s="107"/>
      <c r="ILI132" s="107"/>
      <c r="ILJ132" s="107"/>
      <c r="ILK132" s="107"/>
      <c r="ILL132" s="107"/>
      <c r="ILM132" s="107"/>
      <c r="ILN132" s="107"/>
      <c r="ILO132" s="107"/>
      <c r="ILP132" s="107"/>
      <c r="ILQ132" s="107"/>
      <c r="ILR132" s="107"/>
      <c r="ILS132" s="107"/>
      <c r="ILT132" s="107"/>
      <c r="ILU132" s="107"/>
      <c r="ILV132" s="107"/>
      <c r="ILW132" s="107"/>
      <c r="ILX132" s="107"/>
      <c r="ILY132" s="107"/>
      <c r="ILZ132" s="107"/>
      <c r="IMA132" s="107"/>
      <c r="IMB132" s="107"/>
      <c r="IMC132" s="107"/>
      <c r="IMD132" s="107"/>
      <c r="IME132" s="107"/>
      <c r="IMF132" s="107"/>
      <c r="IMG132" s="107"/>
      <c r="IMH132" s="107"/>
      <c r="IMI132" s="107"/>
      <c r="IMJ132" s="107"/>
      <c r="IMK132" s="107"/>
      <c r="IML132" s="107"/>
      <c r="IMM132" s="107"/>
      <c r="IMN132" s="107"/>
      <c r="IMO132" s="107"/>
      <c r="IMP132" s="107"/>
      <c r="IMQ132" s="107"/>
      <c r="IMR132" s="107"/>
      <c r="IMS132" s="107"/>
      <c r="IMT132" s="107"/>
      <c r="IMU132" s="107"/>
      <c r="IMV132" s="107"/>
      <c r="IMW132" s="107"/>
      <c r="IMX132" s="107"/>
      <c r="IMY132" s="107"/>
      <c r="IMZ132" s="107"/>
      <c r="INA132" s="107"/>
      <c r="INB132" s="107"/>
      <c r="INC132" s="107"/>
      <c r="IND132" s="107"/>
      <c r="INE132" s="107"/>
      <c r="INF132" s="107"/>
      <c r="ING132" s="107"/>
      <c r="INH132" s="107"/>
      <c r="INI132" s="107"/>
      <c r="INJ132" s="107"/>
      <c r="INK132" s="107"/>
      <c r="INL132" s="107"/>
      <c r="INM132" s="107"/>
      <c r="INN132" s="107"/>
      <c r="INO132" s="107"/>
      <c r="INP132" s="107"/>
      <c r="INQ132" s="107"/>
      <c r="INR132" s="107"/>
      <c r="INS132" s="107"/>
      <c r="INT132" s="107"/>
      <c r="INU132" s="107"/>
      <c r="INV132" s="107"/>
      <c r="INW132" s="107"/>
      <c r="INX132" s="107"/>
      <c r="INY132" s="107"/>
      <c r="INZ132" s="107"/>
      <c r="IOA132" s="107"/>
      <c r="IOB132" s="107"/>
      <c r="IOC132" s="107"/>
      <c r="IOD132" s="107"/>
      <c r="IOE132" s="107"/>
      <c r="IOF132" s="107"/>
      <c r="IOG132" s="107"/>
      <c r="IOH132" s="107"/>
      <c r="IOI132" s="107"/>
      <c r="IOJ132" s="107"/>
      <c r="IOK132" s="107"/>
      <c r="IOL132" s="107"/>
      <c r="IOM132" s="107"/>
      <c r="ION132" s="107"/>
      <c r="IOO132" s="107"/>
      <c r="IOP132" s="107"/>
      <c r="IOQ132" s="107"/>
      <c r="IOR132" s="107"/>
      <c r="IOS132" s="107"/>
      <c r="IOT132" s="107"/>
      <c r="IOU132" s="107"/>
      <c r="IOV132" s="107"/>
      <c r="IOW132" s="107"/>
      <c r="IOX132" s="107"/>
      <c r="IOY132" s="107"/>
      <c r="IOZ132" s="107"/>
      <c r="IPA132" s="107"/>
      <c r="IPB132" s="107"/>
      <c r="IPC132" s="107"/>
      <c r="IPD132" s="107"/>
      <c r="IPE132" s="107"/>
      <c r="IPF132" s="107"/>
      <c r="IPG132" s="107"/>
      <c r="IPH132" s="107"/>
      <c r="IPI132" s="107"/>
      <c r="IPJ132" s="107"/>
      <c r="IPK132" s="107"/>
      <c r="IPL132" s="107"/>
      <c r="IPM132" s="107"/>
      <c r="IPN132" s="107"/>
      <c r="IPO132" s="107"/>
      <c r="IPP132" s="107"/>
      <c r="IPQ132" s="107"/>
      <c r="IPR132" s="107"/>
      <c r="IPS132" s="107"/>
      <c r="IPT132" s="107"/>
      <c r="IPU132" s="107"/>
      <c r="IPV132" s="107"/>
      <c r="IPW132" s="107"/>
      <c r="IPX132" s="107"/>
      <c r="IPY132" s="107"/>
      <c r="IPZ132" s="107"/>
      <c r="IQA132" s="107"/>
      <c r="IQB132" s="107"/>
      <c r="IQC132" s="107"/>
      <c r="IQD132" s="107"/>
      <c r="IQE132" s="107"/>
      <c r="IQF132" s="107"/>
      <c r="IQG132" s="107"/>
      <c r="IQH132" s="107"/>
      <c r="IQI132" s="107"/>
      <c r="IQJ132" s="107"/>
      <c r="IQK132" s="107"/>
      <c r="IQL132" s="107"/>
      <c r="IQM132" s="107"/>
      <c r="IQN132" s="107"/>
      <c r="IQO132" s="107"/>
      <c r="IQP132" s="107"/>
      <c r="IQQ132" s="107"/>
      <c r="IQR132" s="107"/>
      <c r="IQS132" s="107"/>
      <c r="IQT132" s="107"/>
      <c r="IQU132" s="107"/>
      <c r="IQV132" s="107"/>
      <c r="IQW132" s="107"/>
      <c r="IQX132" s="107"/>
      <c r="IQY132" s="107"/>
      <c r="IQZ132" s="107"/>
      <c r="IRA132" s="107"/>
      <c r="IRB132" s="107"/>
      <c r="IRC132" s="107"/>
      <c r="IRD132" s="107"/>
      <c r="IRE132" s="107"/>
      <c r="IRF132" s="107"/>
      <c r="IRG132" s="107"/>
      <c r="IRH132" s="107"/>
      <c r="IRI132" s="107"/>
      <c r="IRJ132" s="107"/>
      <c r="IRK132" s="107"/>
      <c r="IRL132" s="107"/>
      <c r="IRM132" s="107"/>
      <c r="IRN132" s="107"/>
      <c r="IRO132" s="107"/>
      <c r="IRP132" s="107"/>
      <c r="IRQ132" s="107"/>
      <c r="IRR132" s="107"/>
      <c r="IRS132" s="107"/>
      <c r="IRT132" s="107"/>
      <c r="IRU132" s="107"/>
      <c r="IRV132" s="107"/>
      <c r="IRW132" s="107"/>
      <c r="IRX132" s="107"/>
      <c r="IRY132" s="107"/>
      <c r="IRZ132" s="107"/>
      <c r="ISA132" s="107"/>
      <c r="ISB132" s="107"/>
      <c r="ISC132" s="107"/>
      <c r="ISD132" s="107"/>
      <c r="ISE132" s="107"/>
      <c r="ISF132" s="107"/>
      <c r="ISG132" s="107"/>
      <c r="ISH132" s="107"/>
      <c r="ISI132" s="107"/>
      <c r="ISJ132" s="107"/>
      <c r="ISK132" s="107"/>
      <c r="ISL132" s="107"/>
      <c r="ISM132" s="107"/>
      <c r="ISN132" s="107"/>
      <c r="ISO132" s="107"/>
      <c r="ISP132" s="107"/>
      <c r="ISQ132" s="107"/>
      <c r="ISR132" s="107"/>
      <c r="ISS132" s="107"/>
      <c r="IST132" s="107"/>
      <c r="ISU132" s="107"/>
      <c r="ISV132" s="107"/>
      <c r="ISW132" s="107"/>
      <c r="ISX132" s="107"/>
      <c r="ISY132" s="107"/>
      <c r="ISZ132" s="107"/>
      <c r="ITA132" s="107"/>
      <c r="ITB132" s="107"/>
      <c r="ITC132" s="107"/>
      <c r="ITD132" s="107"/>
      <c r="ITE132" s="107"/>
      <c r="ITF132" s="107"/>
      <c r="ITG132" s="107"/>
      <c r="ITH132" s="107"/>
      <c r="ITI132" s="107"/>
      <c r="ITJ132" s="107"/>
      <c r="ITK132" s="107"/>
      <c r="ITL132" s="107"/>
      <c r="ITM132" s="107"/>
      <c r="ITN132" s="107"/>
      <c r="ITO132" s="107"/>
      <c r="ITP132" s="107"/>
      <c r="ITQ132" s="107"/>
      <c r="ITR132" s="107"/>
      <c r="ITS132" s="107"/>
      <c r="ITT132" s="107"/>
      <c r="ITU132" s="107"/>
      <c r="ITV132" s="107"/>
      <c r="ITW132" s="107"/>
      <c r="ITX132" s="107"/>
      <c r="ITY132" s="107"/>
      <c r="ITZ132" s="107"/>
      <c r="IUA132" s="107"/>
      <c r="IUB132" s="107"/>
      <c r="IUC132" s="107"/>
      <c r="IUD132" s="107"/>
      <c r="IUE132" s="107"/>
      <c r="IUF132" s="107"/>
      <c r="IUG132" s="107"/>
      <c r="IUH132" s="107"/>
      <c r="IUI132" s="107"/>
      <c r="IUJ132" s="107"/>
      <c r="IUK132" s="107"/>
      <c r="IUL132" s="107"/>
      <c r="IUM132" s="107"/>
      <c r="IUN132" s="107"/>
      <c r="IUO132" s="107"/>
      <c r="IUP132" s="107"/>
      <c r="IUQ132" s="107"/>
      <c r="IUR132" s="107"/>
      <c r="IUS132" s="107"/>
      <c r="IUT132" s="107"/>
      <c r="IUU132" s="107"/>
      <c r="IUV132" s="107"/>
      <c r="IUW132" s="107"/>
      <c r="IUX132" s="107"/>
      <c r="IUY132" s="107"/>
      <c r="IUZ132" s="107"/>
      <c r="IVA132" s="107"/>
      <c r="IVB132" s="107"/>
      <c r="IVC132" s="107"/>
      <c r="IVD132" s="107"/>
      <c r="IVE132" s="107"/>
      <c r="IVF132" s="107"/>
      <c r="IVG132" s="107"/>
      <c r="IVH132" s="107"/>
      <c r="IVI132" s="107"/>
      <c r="IVJ132" s="107"/>
      <c r="IVK132" s="107"/>
      <c r="IVL132" s="107"/>
      <c r="IVM132" s="107"/>
      <c r="IVN132" s="107"/>
      <c r="IVO132" s="107"/>
      <c r="IVP132" s="107"/>
      <c r="IVQ132" s="107"/>
      <c r="IVR132" s="107"/>
      <c r="IVS132" s="107"/>
      <c r="IVT132" s="107"/>
      <c r="IVU132" s="107"/>
      <c r="IVV132" s="107"/>
      <c r="IVW132" s="107"/>
      <c r="IVX132" s="107"/>
      <c r="IVY132" s="107"/>
      <c r="IVZ132" s="107"/>
      <c r="IWA132" s="107"/>
      <c r="IWB132" s="107"/>
      <c r="IWC132" s="107"/>
      <c r="IWD132" s="107"/>
      <c r="IWE132" s="107"/>
      <c r="IWF132" s="107"/>
      <c r="IWG132" s="107"/>
      <c r="IWH132" s="107"/>
      <c r="IWI132" s="107"/>
      <c r="IWJ132" s="107"/>
      <c r="IWK132" s="107"/>
      <c r="IWL132" s="107"/>
      <c r="IWM132" s="107"/>
      <c r="IWN132" s="107"/>
      <c r="IWO132" s="107"/>
      <c r="IWP132" s="107"/>
      <c r="IWQ132" s="107"/>
      <c r="IWR132" s="107"/>
      <c r="IWS132" s="107"/>
      <c r="IWT132" s="107"/>
      <c r="IWU132" s="107"/>
      <c r="IWV132" s="107"/>
      <c r="IWW132" s="107"/>
      <c r="IWX132" s="107"/>
      <c r="IWY132" s="107"/>
      <c r="IWZ132" s="107"/>
      <c r="IXA132" s="107"/>
      <c r="IXB132" s="107"/>
      <c r="IXC132" s="107"/>
      <c r="IXD132" s="107"/>
      <c r="IXE132" s="107"/>
      <c r="IXF132" s="107"/>
      <c r="IXG132" s="107"/>
      <c r="IXH132" s="107"/>
      <c r="IXI132" s="107"/>
      <c r="IXJ132" s="107"/>
      <c r="IXK132" s="107"/>
      <c r="IXL132" s="107"/>
      <c r="IXM132" s="107"/>
      <c r="IXN132" s="107"/>
      <c r="IXO132" s="107"/>
      <c r="IXP132" s="107"/>
      <c r="IXQ132" s="107"/>
      <c r="IXR132" s="107"/>
      <c r="IXS132" s="107"/>
      <c r="IXT132" s="107"/>
      <c r="IXU132" s="107"/>
      <c r="IXV132" s="107"/>
      <c r="IXW132" s="107"/>
      <c r="IXX132" s="107"/>
      <c r="IXY132" s="107"/>
      <c r="IXZ132" s="107"/>
      <c r="IYA132" s="107"/>
      <c r="IYB132" s="107"/>
      <c r="IYC132" s="107"/>
      <c r="IYD132" s="107"/>
      <c r="IYE132" s="107"/>
      <c r="IYF132" s="107"/>
      <c r="IYG132" s="107"/>
      <c r="IYH132" s="107"/>
      <c r="IYI132" s="107"/>
      <c r="IYJ132" s="107"/>
      <c r="IYK132" s="107"/>
      <c r="IYL132" s="107"/>
      <c r="IYM132" s="107"/>
      <c r="IYN132" s="107"/>
      <c r="IYO132" s="107"/>
      <c r="IYP132" s="107"/>
      <c r="IYQ132" s="107"/>
      <c r="IYR132" s="107"/>
      <c r="IYS132" s="107"/>
      <c r="IYT132" s="107"/>
      <c r="IYU132" s="107"/>
      <c r="IYV132" s="107"/>
      <c r="IYW132" s="107"/>
      <c r="IYX132" s="107"/>
      <c r="IYY132" s="107"/>
      <c r="IYZ132" s="107"/>
      <c r="IZA132" s="107"/>
      <c r="IZB132" s="107"/>
      <c r="IZC132" s="107"/>
      <c r="IZD132" s="107"/>
      <c r="IZE132" s="107"/>
      <c r="IZF132" s="107"/>
      <c r="IZG132" s="107"/>
      <c r="IZH132" s="107"/>
      <c r="IZI132" s="107"/>
      <c r="IZJ132" s="107"/>
      <c r="IZK132" s="107"/>
      <c r="IZL132" s="107"/>
      <c r="IZM132" s="107"/>
      <c r="IZN132" s="107"/>
      <c r="IZO132" s="107"/>
      <c r="IZP132" s="107"/>
      <c r="IZQ132" s="107"/>
      <c r="IZR132" s="107"/>
      <c r="IZS132" s="107"/>
      <c r="IZT132" s="107"/>
      <c r="IZU132" s="107"/>
      <c r="IZV132" s="107"/>
      <c r="IZW132" s="107"/>
      <c r="IZX132" s="107"/>
      <c r="IZY132" s="107"/>
      <c r="IZZ132" s="107"/>
      <c r="JAA132" s="107"/>
      <c r="JAB132" s="107"/>
      <c r="JAC132" s="107"/>
      <c r="JAD132" s="107"/>
      <c r="JAE132" s="107"/>
      <c r="JAF132" s="107"/>
      <c r="JAG132" s="107"/>
      <c r="JAH132" s="107"/>
      <c r="JAI132" s="107"/>
      <c r="JAJ132" s="107"/>
      <c r="JAK132" s="107"/>
      <c r="JAL132" s="107"/>
      <c r="JAM132" s="107"/>
      <c r="JAN132" s="107"/>
      <c r="JAO132" s="107"/>
      <c r="JAP132" s="107"/>
      <c r="JAQ132" s="107"/>
      <c r="JAR132" s="107"/>
      <c r="JAS132" s="107"/>
      <c r="JAT132" s="107"/>
      <c r="JAU132" s="107"/>
      <c r="JAV132" s="107"/>
      <c r="JAW132" s="107"/>
      <c r="JAX132" s="107"/>
      <c r="JAY132" s="107"/>
      <c r="JAZ132" s="107"/>
      <c r="JBA132" s="107"/>
      <c r="JBB132" s="107"/>
      <c r="JBC132" s="107"/>
      <c r="JBD132" s="107"/>
      <c r="JBE132" s="107"/>
      <c r="JBF132" s="107"/>
      <c r="JBG132" s="107"/>
      <c r="JBH132" s="107"/>
      <c r="JBI132" s="107"/>
      <c r="JBJ132" s="107"/>
      <c r="JBK132" s="107"/>
      <c r="JBL132" s="107"/>
      <c r="JBM132" s="107"/>
      <c r="JBN132" s="107"/>
      <c r="JBO132" s="107"/>
      <c r="JBP132" s="107"/>
      <c r="JBQ132" s="107"/>
      <c r="JBR132" s="107"/>
      <c r="JBS132" s="107"/>
      <c r="JBT132" s="107"/>
      <c r="JBU132" s="107"/>
      <c r="JBV132" s="107"/>
      <c r="JBW132" s="107"/>
      <c r="JBX132" s="107"/>
      <c r="JBY132" s="107"/>
      <c r="JBZ132" s="107"/>
      <c r="JCA132" s="107"/>
      <c r="JCB132" s="107"/>
      <c r="JCC132" s="107"/>
      <c r="JCD132" s="107"/>
      <c r="JCE132" s="107"/>
      <c r="JCF132" s="107"/>
      <c r="JCG132" s="107"/>
      <c r="JCH132" s="107"/>
      <c r="JCI132" s="107"/>
      <c r="JCJ132" s="107"/>
      <c r="JCK132" s="107"/>
      <c r="JCL132" s="107"/>
      <c r="JCM132" s="107"/>
      <c r="JCN132" s="107"/>
      <c r="JCO132" s="107"/>
      <c r="JCP132" s="107"/>
      <c r="JCQ132" s="107"/>
      <c r="JCR132" s="107"/>
      <c r="JCS132" s="107"/>
      <c r="JCT132" s="107"/>
      <c r="JCU132" s="107"/>
      <c r="JCV132" s="107"/>
      <c r="JCW132" s="107"/>
      <c r="JCX132" s="107"/>
      <c r="JCY132" s="107"/>
      <c r="JCZ132" s="107"/>
      <c r="JDA132" s="107"/>
      <c r="JDB132" s="107"/>
      <c r="JDC132" s="107"/>
      <c r="JDD132" s="107"/>
      <c r="JDE132" s="107"/>
      <c r="JDF132" s="107"/>
      <c r="JDG132" s="107"/>
      <c r="JDH132" s="107"/>
      <c r="JDI132" s="107"/>
      <c r="JDJ132" s="107"/>
      <c r="JDK132" s="107"/>
      <c r="JDL132" s="107"/>
      <c r="JDM132" s="107"/>
      <c r="JDN132" s="107"/>
      <c r="JDO132" s="107"/>
      <c r="JDP132" s="107"/>
      <c r="JDQ132" s="107"/>
      <c r="JDR132" s="107"/>
      <c r="JDS132" s="107"/>
      <c r="JDT132" s="107"/>
      <c r="JDU132" s="107"/>
      <c r="JDV132" s="107"/>
      <c r="JDW132" s="107"/>
      <c r="JDX132" s="107"/>
      <c r="JDY132" s="107"/>
      <c r="JDZ132" s="107"/>
      <c r="JEA132" s="107"/>
      <c r="JEB132" s="107"/>
      <c r="JEC132" s="107"/>
      <c r="JED132" s="107"/>
      <c r="JEE132" s="107"/>
      <c r="JEF132" s="107"/>
      <c r="JEG132" s="107"/>
      <c r="JEH132" s="107"/>
      <c r="JEI132" s="107"/>
      <c r="JEJ132" s="107"/>
      <c r="JEK132" s="107"/>
      <c r="JEL132" s="107"/>
      <c r="JEM132" s="107"/>
      <c r="JEN132" s="107"/>
      <c r="JEO132" s="107"/>
      <c r="JEP132" s="107"/>
      <c r="JEQ132" s="107"/>
      <c r="JER132" s="107"/>
      <c r="JES132" s="107"/>
      <c r="JET132" s="107"/>
      <c r="JEU132" s="107"/>
      <c r="JEV132" s="107"/>
      <c r="JEW132" s="107"/>
      <c r="JEX132" s="107"/>
      <c r="JEY132" s="107"/>
      <c r="JEZ132" s="107"/>
      <c r="JFA132" s="107"/>
      <c r="JFB132" s="107"/>
      <c r="JFC132" s="107"/>
      <c r="JFD132" s="107"/>
      <c r="JFE132" s="107"/>
      <c r="JFF132" s="107"/>
      <c r="JFG132" s="107"/>
      <c r="JFH132" s="107"/>
      <c r="JFI132" s="107"/>
      <c r="JFJ132" s="107"/>
      <c r="JFK132" s="107"/>
      <c r="JFL132" s="107"/>
      <c r="JFM132" s="107"/>
      <c r="JFN132" s="107"/>
      <c r="JFO132" s="107"/>
      <c r="JFP132" s="107"/>
      <c r="JFQ132" s="107"/>
      <c r="JFR132" s="107"/>
      <c r="JFS132" s="107"/>
      <c r="JFT132" s="107"/>
      <c r="JFU132" s="107"/>
      <c r="JFV132" s="107"/>
      <c r="JFW132" s="107"/>
      <c r="JFX132" s="107"/>
      <c r="JFY132" s="107"/>
      <c r="JFZ132" s="107"/>
      <c r="JGA132" s="107"/>
      <c r="JGB132" s="107"/>
      <c r="JGC132" s="107"/>
      <c r="JGD132" s="107"/>
      <c r="JGE132" s="107"/>
      <c r="JGF132" s="107"/>
      <c r="JGG132" s="107"/>
      <c r="JGH132" s="107"/>
      <c r="JGI132" s="107"/>
      <c r="JGJ132" s="107"/>
      <c r="JGK132" s="107"/>
      <c r="JGL132" s="107"/>
      <c r="JGM132" s="107"/>
      <c r="JGN132" s="107"/>
      <c r="JGO132" s="107"/>
      <c r="JGP132" s="107"/>
      <c r="JGQ132" s="107"/>
      <c r="JGR132" s="107"/>
      <c r="JGS132" s="107"/>
      <c r="JGT132" s="107"/>
      <c r="JGU132" s="107"/>
      <c r="JGV132" s="107"/>
      <c r="JGW132" s="107"/>
      <c r="JGX132" s="107"/>
      <c r="JGY132" s="107"/>
      <c r="JGZ132" s="107"/>
      <c r="JHA132" s="107"/>
      <c r="JHB132" s="107"/>
      <c r="JHC132" s="107"/>
      <c r="JHD132" s="107"/>
      <c r="JHE132" s="107"/>
      <c r="JHF132" s="107"/>
      <c r="JHG132" s="107"/>
      <c r="JHH132" s="107"/>
      <c r="JHI132" s="107"/>
      <c r="JHJ132" s="107"/>
      <c r="JHK132" s="107"/>
      <c r="JHL132" s="107"/>
      <c r="JHM132" s="107"/>
      <c r="JHN132" s="107"/>
      <c r="JHO132" s="107"/>
      <c r="JHP132" s="107"/>
      <c r="JHQ132" s="107"/>
      <c r="JHR132" s="107"/>
      <c r="JHS132" s="107"/>
      <c r="JHT132" s="107"/>
      <c r="JHU132" s="107"/>
      <c r="JHV132" s="107"/>
      <c r="JHW132" s="107"/>
      <c r="JHX132" s="107"/>
      <c r="JHY132" s="107"/>
      <c r="JHZ132" s="107"/>
      <c r="JIA132" s="107"/>
      <c r="JIB132" s="107"/>
      <c r="JIC132" s="107"/>
      <c r="JID132" s="107"/>
      <c r="JIE132" s="107"/>
      <c r="JIF132" s="107"/>
      <c r="JIG132" s="107"/>
      <c r="JIH132" s="107"/>
      <c r="JII132" s="107"/>
      <c r="JIJ132" s="107"/>
      <c r="JIK132" s="107"/>
      <c r="JIL132" s="107"/>
      <c r="JIM132" s="107"/>
      <c r="JIN132" s="107"/>
      <c r="JIO132" s="107"/>
      <c r="JIP132" s="107"/>
      <c r="JIQ132" s="107"/>
      <c r="JIR132" s="107"/>
      <c r="JIS132" s="107"/>
      <c r="JIT132" s="107"/>
      <c r="JIU132" s="107"/>
      <c r="JIV132" s="107"/>
      <c r="JIW132" s="107"/>
      <c r="JIX132" s="107"/>
      <c r="JIY132" s="107"/>
      <c r="JIZ132" s="107"/>
      <c r="JJA132" s="107"/>
      <c r="JJB132" s="107"/>
      <c r="JJC132" s="107"/>
      <c r="JJD132" s="107"/>
      <c r="JJE132" s="107"/>
      <c r="JJF132" s="107"/>
      <c r="JJG132" s="107"/>
      <c r="JJH132" s="107"/>
      <c r="JJI132" s="107"/>
      <c r="JJJ132" s="107"/>
      <c r="JJK132" s="107"/>
      <c r="JJL132" s="107"/>
      <c r="JJM132" s="107"/>
      <c r="JJN132" s="107"/>
      <c r="JJO132" s="107"/>
      <c r="JJP132" s="107"/>
      <c r="JJQ132" s="107"/>
      <c r="JJR132" s="107"/>
      <c r="JJS132" s="107"/>
      <c r="JJT132" s="107"/>
      <c r="JJU132" s="107"/>
      <c r="JJV132" s="107"/>
      <c r="JJW132" s="107"/>
      <c r="JJX132" s="107"/>
      <c r="JJY132" s="107"/>
      <c r="JJZ132" s="107"/>
      <c r="JKA132" s="107"/>
      <c r="JKB132" s="107"/>
      <c r="JKC132" s="107"/>
      <c r="JKD132" s="107"/>
      <c r="JKE132" s="107"/>
      <c r="JKF132" s="107"/>
      <c r="JKG132" s="107"/>
      <c r="JKH132" s="107"/>
      <c r="JKI132" s="107"/>
      <c r="JKJ132" s="107"/>
      <c r="JKK132" s="107"/>
      <c r="JKL132" s="107"/>
      <c r="JKM132" s="107"/>
      <c r="JKN132" s="107"/>
      <c r="JKO132" s="107"/>
      <c r="JKP132" s="107"/>
      <c r="JKQ132" s="107"/>
      <c r="JKR132" s="107"/>
      <c r="JKS132" s="107"/>
      <c r="JKT132" s="107"/>
      <c r="JKU132" s="107"/>
      <c r="JKV132" s="107"/>
      <c r="JKW132" s="107"/>
      <c r="JKX132" s="107"/>
      <c r="JKY132" s="107"/>
      <c r="JKZ132" s="107"/>
      <c r="JLA132" s="107"/>
      <c r="JLB132" s="107"/>
      <c r="JLC132" s="107"/>
      <c r="JLD132" s="107"/>
      <c r="JLE132" s="107"/>
      <c r="JLF132" s="107"/>
      <c r="JLG132" s="107"/>
      <c r="JLH132" s="107"/>
      <c r="JLI132" s="107"/>
      <c r="JLJ132" s="107"/>
      <c r="JLK132" s="107"/>
      <c r="JLL132" s="107"/>
      <c r="JLM132" s="107"/>
      <c r="JLN132" s="107"/>
      <c r="JLO132" s="107"/>
      <c r="JLP132" s="107"/>
      <c r="JLQ132" s="107"/>
      <c r="JLR132" s="107"/>
      <c r="JLS132" s="107"/>
      <c r="JLT132" s="107"/>
      <c r="JLU132" s="107"/>
      <c r="JLV132" s="107"/>
      <c r="JLW132" s="107"/>
      <c r="JLX132" s="107"/>
      <c r="JLY132" s="107"/>
      <c r="JLZ132" s="107"/>
      <c r="JMA132" s="107"/>
      <c r="JMB132" s="107"/>
      <c r="JMC132" s="107"/>
      <c r="JMD132" s="107"/>
      <c r="JME132" s="107"/>
      <c r="JMF132" s="107"/>
      <c r="JMG132" s="107"/>
      <c r="JMH132" s="107"/>
      <c r="JMI132" s="107"/>
      <c r="JMJ132" s="107"/>
      <c r="JMK132" s="107"/>
      <c r="JML132" s="107"/>
      <c r="JMM132" s="107"/>
      <c r="JMN132" s="107"/>
      <c r="JMO132" s="107"/>
      <c r="JMP132" s="107"/>
      <c r="JMQ132" s="107"/>
      <c r="JMR132" s="107"/>
      <c r="JMS132" s="107"/>
      <c r="JMT132" s="107"/>
      <c r="JMU132" s="107"/>
      <c r="JMV132" s="107"/>
      <c r="JMW132" s="107"/>
      <c r="JMX132" s="107"/>
      <c r="JMY132" s="107"/>
      <c r="JMZ132" s="107"/>
      <c r="JNA132" s="107"/>
      <c r="JNB132" s="107"/>
      <c r="JNC132" s="107"/>
      <c r="JND132" s="107"/>
      <c r="JNE132" s="107"/>
      <c r="JNF132" s="107"/>
      <c r="JNG132" s="107"/>
      <c r="JNH132" s="107"/>
      <c r="JNI132" s="107"/>
      <c r="JNJ132" s="107"/>
      <c r="JNK132" s="107"/>
      <c r="JNL132" s="107"/>
      <c r="JNM132" s="107"/>
      <c r="JNN132" s="107"/>
      <c r="JNO132" s="107"/>
      <c r="JNP132" s="107"/>
      <c r="JNQ132" s="107"/>
      <c r="JNR132" s="107"/>
      <c r="JNS132" s="107"/>
      <c r="JNT132" s="107"/>
      <c r="JNU132" s="107"/>
      <c r="JNV132" s="107"/>
      <c r="JNW132" s="107"/>
      <c r="JNX132" s="107"/>
      <c r="JNY132" s="107"/>
      <c r="JNZ132" s="107"/>
      <c r="JOA132" s="107"/>
      <c r="JOB132" s="107"/>
      <c r="JOC132" s="107"/>
      <c r="JOD132" s="107"/>
      <c r="JOE132" s="107"/>
      <c r="JOF132" s="107"/>
      <c r="JOG132" s="107"/>
      <c r="JOH132" s="107"/>
      <c r="JOI132" s="107"/>
      <c r="JOJ132" s="107"/>
      <c r="JOK132" s="107"/>
      <c r="JOL132" s="107"/>
      <c r="JOM132" s="107"/>
      <c r="JON132" s="107"/>
      <c r="JOO132" s="107"/>
      <c r="JOP132" s="107"/>
      <c r="JOQ132" s="107"/>
      <c r="JOR132" s="107"/>
      <c r="JOS132" s="107"/>
      <c r="JOT132" s="107"/>
      <c r="JOU132" s="107"/>
      <c r="JOV132" s="107"/>
      <c r="JOW132" s="107"/>
      <c r="JOX132" s="107"/>
      <c r="JOY132" s="107"/>
      <c r="JOZ132" s="107"/>
      <c r="JPA132" s="107"/>
      <c r="JPB132" s="107"/>
      <c r="JPC132" s="107"/>
      <c r="JPD132" s="107"/>
      <c r="JPE132" s="107"/>
      <c r="JPF132" s="107"/>
      <c r="JPG132" s="107"/>
      <c r="JPH132" s="107"/>
      <c r="JPI132" s="107"/>
      <c r="JPJ132" s="107"/>
      <c r="JPK132" s="107"/>
      <c r="JPL132" s="107"/>
      <c r="JPM132" s="107"/>
      <c r="JPN132" s="107"/>
      <c r="JPO132" s="107"/>
      <c r="JPP132" s="107"/>
      <c r="JPQ132" s="107"/>
      <c r="JPR132" s="107"/>
      <c r="JPS132" s="107"/>
      <c r="JPT132" s="107"/>
      <c r="JPU132" s="107"/>
      <c r="JPV132" s="107"/>
      <c r="JPW132" s="107"/>
      <c r="JPX132" s="107"/>
      <c r="JPY132" s="107"/>
      <c r="JPZ132" s="107"/>
      <c r="JQA132" s="107"/>
      <c r="JQB132" s="107"/>
      <c r="JQC132" s="107"/>
      <c r="JQD132" s="107"/>
      <c r="JQE132" s="107"/>
      <c r="JQF132" s="107"/>
      <c r="JQG132" s="107"/>
      <c r="JQH132" s="107"/>
      <c r="JQI132" s="107"/>
      <c r="JQJ132" s="107"/>
      <c r="JQK132" s="107"/>
      <c r="JQL132" s="107"/>
      <c r="JQM132" s="107"/>
      <c r="JQN132" s="107"/>
      <c r="JQO132" s="107"/>
      <c r="JQP132" s="107"/>
      <c r="JQQ132" s="107"/>
      <c r="JQR132" s="107"/>
      <c r="JQS132" s="107"/>
      <c r="JQT132" s="107"/>
      <c r="JQU132" s="107"/>
      <c r="JQV132" s="107"/>
      <c r="JQW132" s="107"/>
      <c r="JQX132" s="107"/>
      <c r="JQY132" s="107"/>
      <c r="JQZ132" s="107"/>
      <c r="JRA132" s="107"/>
      <c r="JRB132" s="107"/>
      <c r="JRC132" s="107"/>
      <c r="JRD132" s="107"/>
      <c r="JRE132" s="107"/>
      <c r="JRF132" s="107"/>
      <c r="JRG132" s="107"/>
      <c r="JRH132" s="107"/>
      <c r="JRI132" s="107"/>
      <c r="JRJ132" s="107"/>
      <c r="JRK132" s="107"/>
      <c r="JRL132" s="107"/>
      <c r="JRM132" s="107"/>
      <c r="JRN132" s="107"/>
      <c r="JRO132" s="107"/>
      <c r="JRP132" s="107"/>
      <c r="JRQ132" s="107"/>
      <c r="JRR132" s="107"/>
      <c r="JRS132" s="107"/>
      <c r="JRT132" s="107"/>
      <c r="JRU132" s="107"/>
      <c r="JRV132" s="107"/>
      <c r="JRW132" s="107"/>
      <c r="JRX132" s="107"/>
      <c r="JRY132" s="107"/>
      <c r="JRZ132" s="107"/>
      <c r="JSA132" s="107"/>
      <c r="JSB132" s="107"/>
      <c r="JSC132" s="107"/>
      <c r="JSD132" s="107"/>
      <c r="JSE132" s="107"/>
      <c r="JSF132" s="107"/>
      <c r="JSG132" s="107"/>
      <c r="JSH132" s="107"/>
      <c r="JSI132" s="107"/>
      <c r="JSJ132" s="107"/>
      <c r="JSK132" s="107"/>
      <c r="JSL132" s="107"/>
      <c r="JSM132" s="107"/>
      <c r="JSN132" s="107"/>
      <c r="JSO132" s="107"/>
      <c r="JSP132" s="107"/>
      <c r="JSQ132" s="107"/>
      <c r="JSR132" s="107"/>
      <c r="JSS132" s="107"/>
      <c r="JST132" s="107"/>
      <c r="JSU132" s="107"/>
      <c r="JSV132" s="107"/>
      <c r="JSW132" s="107"/>
      <c r="JSX132" s="107"/>
      <c r="JSY132" s="107"/>
      <c r="JSZ132" s="107"/>
      <c r="JTA132" s="107"/>
      <c r="JTB132" s="107"/>
      <c r="JTC132" s="107"/>
      <c r="JTD132" s="107"/>
      <c r="JTE132" s="107"/>
      <c r="JTF132" s="107"/>
      <c r="JTG132" s="107"/>
      <c r="JTH132" s="107"/>
      <c r="JTI132" s="107"/>
      <c r="JTJ132" s="107"/>
      <c r="JTK132" s="107"/>
      <c r="JTL132" s="107"/>
      <c r="JTM132" s="107"/>
      <c r="JTN132" s="107"/>
      <c r="JTO132" s="107"/>
      <c r="JTP132" s="107"/>
      <c r="JTQ132" s="107"/>
      <c r="JTR132" s="107"/>
      <c r="JTS132" s="107"/>
      <c r="JTT132" s="107"/>
      <c r="JTU132" s="107"/>
      <c r="JTV132" s="107"/>
      <c r="JTW132" s="107"/>
      <c r="JTX132" s="107"/>
      <c r="JTY132" s="107"/>
      <c r="JTZ132" s="107"/>
      <c r="JUA132" s="107"/>
      <c r="JUB132" s="107"/>
      <c r="JUC132" s="107"/>
      <c r="JUD132" s="107"/>
      <c r="JUE132" s="107"/>
      <c r="JUF132" s="107"/>
      <c r="JUG132" s="107"/>
      <c r="JUH132" s="107"/>
      <c r="JUI132" s="107"/>
      <c r="JUJ132" s="107"/>
      <c r="JUK132" s="107"/>
      <c r="JUL132" s="107"/>
      <c r="JUM132" s="107"/>
      <c r="JUN132" s="107"/>
      <c r="JUO132" s="107"/>
      <c r="JUP132" s="107"/>
      <c r="JUQ132" s="107"/>
      <c r="JUR132" s="107"/>
      <c r="JUS132" s="107"/>
      <c r="JUT132" s="107"/>
      <c r="JUU132" s="107"/>
      <c r="JUV132" s="107"/>
      <c r="JUW132" s="107"/>
      <c r="JUX132" s="107"/>
      <c r="JUY132" s="107"/>
      <c r="JUZ132" s="107"/>
      <c r="JVA132" s="107"/>
      <c r="JVB132" s="107"/>
      <c r="JVC132" s="107"/>
      <c r="JVD132" s="107"/>
      <c r="JVE132" s="107"/>
      <c r="JVF132" s="107"/>
      <c r="JVG132" s="107"/>
      <c r="JVH132" s="107"/>
      <c r="JVI132" s="107"/>
      <c r="JVJ132" s="107"/>
      <c r="JVK132" s="107"/>
      <c r="JVL132" s="107"/>
      <c r="JVM132" s="107"/>
      <c r="JVN132" s="107"/>
      <c r="JVO132" s="107"/>
      <c r="JVP132" s="107"/>
      <c r="JVQ132" s="107"/>
      <c r="JVR132" s="107"/>
      <c r="JVS132" s="107"/>
      <c r="JVT132" s="107"/>
      <c r="JVU132" s="107"/>
      <c r="JVV132" s="107"/>
      <c r="JVW132" s="107"/>
      <c r="JVX132" s="107"/>
      <c r="JVY132" s="107"/>
      <c r="JVZ132" s="107"/>
      <c r="JWA132" s="107"/>
      <c r="JWB132" s="107"/>
      <c r="JWC132" s="107"/>
      <c r="JWD132" s="107"/>
      <c r="JWE132" s="107"/>
      <c r="JWF132" s="107"/>
      <c r="JWG132" s="107"/>
      <c r="JWH132" s="107"/>
      <c r="JWI132" s="107"/>
      <c r="JWJ132" s="107"/>
      <c r="JWK132" s="107"/>
      <c r="JWL132" s="107"/>
      <c r="JWM132" s="107"/>
      <c r="JWN132" s="107"/>
      <c r="JWO132" s="107"/>
      <c r="JWP132" s="107"/>
      <c r="JWQ132" s="107"/>
      <c r="JWR132" s="107"/>
      <c r="JWS132" s="107"/>
      <c r="JWT132" s="107"/>
      <c r="JWU132" s="107"/>
      <c r="JWV132" s="107"/>
      <c r="JWW132" s="107"/>
      <c r="JWX132" s="107"/>
      <c r="JWY132" s="107"/>
      <c r="JWZ132" s="107"/>
      <c r="JXA132" s="107"/>
      <c r="JXB132" s="107"/>
      <c r="JXC132" s="107"/>
      <c r="JXD132" s="107"/>
      <c r="JXE132" s="107"/>
      <c r="JXF132" s="107"/>
      <c r="JXG132" s="107"/>
      <c r="JXH132" s="107"/>
      <c r="JXI132" s="107"/>
      <c r="JXJ132" s="107"/>
      <c r="JXK132" s="107"/>
      <c r="JXL132" s="107"/>
      <c r="JXM132" s="107"/>
      <c r="JXN132" s="107"/>
      <c r="JXO132" s="107"/>
      <c r="JXP132" s="107"/>
      <c r="JXQ132" s="107"/>
      <c r="JXR132" s="107"/>
      <c r="JXS132" s="107"/>
      <c r="JXT132" s="107"/>
      <c r="JXU132" s="107"/>
      <c r="JXV132" s="107"/>
      <c r="JXW132" s="107"/>
      <c r="JXX132" s="107"/>
      <c r="JXY132" s="107"/>
      <c r="JXZ132" s="107"/>
      <c r="JYA132" s="107"/>
      <c r="JYB132" s="107"/>
      <c r="JYC132" s="107"/>
      <c r="JYD132" s="107"/>
      <c r="JYE132" s="107"/>
      <c r="JYF132" s="107"/>
      <c r="JYG132" s="107"/>
      <c r="JYH132" s="107"/>
      <c r="JYI132" s="107"/>
      <c r="JYJ132" s="107"/>
      <c r="JYK132" s="107"/>
      <c r="JYL132" s="107"/>
      <c r="JYM132" s="107"/>
      <c r="JYN132" s="107"/>
      <c r="JYO132" s="107"/>
      <c r="JYP132" s="107"/>
      <c r="JYQ132" s="107"/>
      <c r="JYR132" s="107"/>
      <c r="JYS132" s="107"/>
      <c r="JYT132" s="107"/>
      <c r="JYU132" s="107"/>
      <c r="JYV132" s="107"/>
      <c r="JYW132" s="107"/>
      <c r="JYX132" s="107"/>
      <c r="JYY132" s="107"/>
      <c r="JYZ132" s="107"/>
      <c r="JZA132" s="107"/>
      <c r="JZB132" s="107"/>
      <c r="JZC132" s="107"/>
      <c r="JZD132" s="107"/>
      <c r="JZE132" s="107"/>
      <c r="JZF132" s="107"/>
      <c r="JZG132" s="107"/>
      <c r="JZH132" s="107"/>
      <c r="JZI132" s="107"/>
      <c r="JZJ132" s="107"/>
      <c r="JZK132" s="107"/>
      <c r="JZL132" s="107"/>
      <c r="JZM132" s="107"/>
      <c r="JZN132" s="107"/>
      <c r="JZO132" s="107"/>
      <c r="JZP132" s="107"/>
      <c r="JZQ132" s="107"/>
      <c r="JZR132" s="107"/>
      <c r="JZS132" s="107"/>
      <c r="JZT132" s="107"/>
      <c r="JZU132" s="107"/>
      <c r="JZV132" s="107"/>
      <c r="JZW132" s="107"/>
      <c r="JZX132" s="107"/>
      <c r="JZY132" s="107"/>
      <c r="JZZ132" s="107"/>
      <c r="KAA132" s="107"/>
      <c r="KAB132" s="107"/>
      <c r="KAC132" s="107"/>
      <c r="KAD132" s="107"/>
      <c r="KAE132" s="107"/>
      <c r="KAF132" s="107"/>
      <c r="KAG132" s="107"/>
      <c r="KAH132" s="107"/>
      <c r="KAI132" s="107"/>
      <c r="KAJ132" s="107"/>
      <c r="KAK132" s="107"/>
      <c r="KAL132" s="107"/>
      <c r="KAM132" s="107"/>
      <c r="KAN132" s="107"/>
      <c r="KAO132" s="107"/>
      <c r="KAP132" s="107"/>
      <c r="KAQ132" s="107"/>
      <c r="KAR132" s="107"/>
      <c r="KAS132" s="107"/>
      <c r="KAT132" s="107"/>
      <c r="KAU132" s="107"/>
      <c r="KAV132" s="107"/>
      <c r="KAW132" s="107"/>
      <c r="KAX132" s="107"/>
      <c r="KAY132" s="107"/>
      <c r="KAZ132" s="107"/>
      <c r="KBA132" s="107"/>
      <c r="KBB132" s="107"/>
      <c r="KBC132" s="107"/>
      <c r="KBD132" s="107"/>
      <c r="KBE132" s="107"/>
      <c r="KBF132" s="107"/>
      <c r="KBG132" s="107"/>
      <c r="KBH132" s="107"/>
      <c r="KBI132" s="107"/>
      <c r="KBJ132" s="107"/>
      <c r="KBK132" s="107"/>
      <c r="KBL132" s="107"/>
      <c r="KBM132" s="107"/>
      <c r="KBN132" s="107"/>
      <c r="KBO132" s="107"/>
      <c r="KBP132" s="107"/>
      <c r="KBQ132" s="107"/>
      <c r="KBR132" s="107"/>
      <c r="KBS132" s="107"/>
      <c r="KBT132" s="107"/>
      <c r="KBU132" s="107"/>
      <c r="KBV132" s="107"/>
      <c r="KBW132" s="107"/>
      <c r="KBX132" s="107"/>
      <c r="KBY132" s="107"/>
      <c r="KBZ132" s="107"/>
      <c r="KCA132" s="107"/>
      <c r="KCB132" s="107"/>
      <c r="KCC132" s="107"/>
      <c r="KCD132" s="107"/>
      <c r="KCE132" s="107"/>
      <c r="KCF132" s="107"/>
      <c r="KCG132" s="107"/>
      <c r="KCH132" s="107"/>
      <c r="KCI132" s="107"/>
      <c r="KCJ132" s="107"/>
      <c r="KCK132" s="107"/>
      <c r="KCL132" s="107"/>
      <c r="KCM132" s="107"/>
      <c r="KCN132" s="107"/>
      <c r="KCO132" s="107"/>
      <c r="KCP132" s="107"/>
      <c r="KCQ132" s="107"/>
      <c r="KCR132" s="107"/>
      <c r="KCS132" s="107"/>
      <c r="KCT132" s="107"/>
      <c r="KCU132" s="107"/>
      <c r="KCV132" s="107"/>
      <c r="KCW132" s="107"/>
      <c r="KCX132" s="107"/>
      <c r="KCY132" s="107"/>
      <c r="KCZ132" s="107"/>
      <c r="KDA132" s="107"/>
      <c r="KDB132" s="107"/>
      <c r="KDC132" s="107"/>
      <c r="KDD132" s="107"/>
      <c r="KDE132" s="107"/>
      <c r="KDF132" s="107"/>
      <c r="KDG132" s="107"/>
      <c r="KDH132" s="107"/>
      <c r="KDI132" s="107"/>
      <c r="KDJ132" s="107"/>
      <c r="KDK132" s="107"/>
      <c r="KDL132" s="107"/>
      <c r="KDM132" s="107"/>
      <c r="KDN132" s="107"/>
      <c r="KDO132" s="107"/>
      <c r="KDP132" s="107"/>
      <c r="KDQ132" s="107"/>
      <c r="KDR132" s="107"/>
      <c r="KDS132" s="107"/>
      <c r="KDT132" s="107"/>
      <c r="KDU132" s="107"/>
      <c r="KDV132" s="107"/>
      <c r="KDW132" s="107"/>
      <c r="KDX132" s="107"/>
      <c r="KDY132" s="107"/>
      <c r="KDZ132" s="107"/>
      <c r="KEA132" s="107"/>
      <c r="KEB132" s="107"/>
      <c r="KEC132" s="107"/>
      <c r="KED132" s="107"/>
      <c r="KEE132" s="107"/>
      <c r="KEF132" s="107"/>
      <c r="KEG132" s="107"/>
      <c r="KEH132" s="107"/>
      <c r="KEI132" s="107"/>
      <c r="KEJ132" s="107"/>
      <c r="KEK132" s="107"/>
      <c r="KEL132" s="107"/>
      <c r="KEM132" s="107"/>
      <c r="KEN132" s="107"/>
      <c r="KEO132" s="107"/>
      <c r="KEP132" s="107"/>
      <c r="KEQ132" s="107"/>
      <c r="KER132" s="107"/>
      <c r="KES132" s="107"/>
      <c r="KET132" s="107"/>
      <c r="KEU132" s="107"/>
      <c r="KEV132" s="107"/>
      <c r="KEW132" s="107"/>
      <c r="KEX132" s="107"/>
      <c r="KEY132" s="107"/>
      <c r="KEZ132" s="107"/>
      <c r="KFA132" s="107"/>
      <c r="KFB132" s="107"/>
      <c r="KFC132" s="107"/>
      <c r="KFD132" s="107"/>
      <c r="KFE132" s="107"/>
      <c r="KFF132" s="107"/>
      <c r="KFG132" s="107"/>
      <c r="KFH132" s="107"/>
      <c r="KFI132" s="107"/>
      <c r="KFJ132" s="107"/>
      <c r="KFK132" s="107"/>
      <c r="KFL132" s="107"/>
      <c r="KFM132" s="107"/>
      <c r="KFN132" s="107"/>
      <c r="KFO132" s="107"/>
      <c r="KFP132" s="107"/>
      <c r="KFQ132" s="107"/>
      <c r="KFR132" s="107"/>
      <c r="KFS132" s="107"/>
      <c r="KFT132" s="107"/>
      <c r="KFU132" s="107"/>
      <c r="KFV132" s="107"/>
      <c r="KFW132" s="107"/>
      <c r="KFX132" s="107"/>
      <c r="KFY132" s="107"/>
      <c r="KFZ132" s="107"/>
      <c r="KGA132" s="107"/>
      <c r="KGB132" s="107"/>
      <c r="KGC132" s="107"/>
      <c r="KGD132" s="107"/>
      <c r="KGE132" s="107"/>
      <c r="KGF132" s="107"/>
      <c r="KGG132" s="107"/>
      <c r="KGH132" s="107"/>
      <c r="KGI132" s="107"/>
      <c r="KGJ132" s="107"/>
      <c r="KGK132" s="107"/>
      <c r="KGL132" s="107"/>
      <c r="KGM132" s="107"/>
      <c r="KGN132" s="107"/>
      <c r="KGO132" s="107"/>
      <c r="KGP132" s="107"/>
      <c r="KGQ132" s="107"/>
      <c r="KGR132" s="107"/>
      <c r="KGS132" s="107"/>
      <c r="KGT132" s="107"/>
      <c r="KGU132" s="107"/>
      <c r="KGV132" s="107"/>
      <c r="KGW132" s="107"/>
      <c r="KGX132" s="107"/>
      <c r="KGY132" s="107"/>
      <c r="KGZ132" s="107"/>
      <c r="KHA132" s="107"/>
      <c r="KHB132" s="107"/>
      <c r="KHC132" s="107"/>
      <c r="KHD132" s="107"/>
      <c r="KHE132" s="107"/>
      <c r="KHF132" s="107"/>
      <c r="KHG132" s="107"/>
      <c r="KHH132" s="107"/>
      <c r="KHI132" s="107"/>
      <c r="KHJ132" s="107"/>
      <c r="KHK132" s="107"/>
      <c r="KHL132" s="107"/>
      <c r="KHM132" s="107"/>
      <c r="KHN132" s="107"/>
      <c r="KHO132" s="107"/>
      <c r="KHP132" s="107"/>
      <c r="KHQ132" s="107"/>
      <c r="KHR132" s="107"/>
      <c r="KHS132" s="107"/>
      <c r="KHT132" s="107"/>
      <c r="KHU132" s="107"/>
      <c r="KHV132" s="107"/>
      <c r="KHW132" s="107"/>
      <c r="KHX132" s="107"/>
      <c r="KHY132" s="107"/>
      <c r="KHZ132" s="107"/>
      <c r="KIA132" s="107"/>
      <c r="KIB132" s="107"/>
      <c r="KIC132" s="107"/>
      <c r="KID132" s="107"/>
      <c r="KIE132" s="107"/>
      <c r="KIF132" s="107"/>
      <c r="KIG132" s="107"/>
      <c r="KIH132" s="107"/>
      <c r="KII132" s="107"/>
      <c r="KIJ132" s="107"/>
      <c r="KIK132" s="107"/>
      <c r="KIL132" s="107"/>
      <c r="KIM132" s="107"/>
      <c r="KIN132" s="107"/>
      <c r="KIO132" s="107"/>
      <c r="KIP132" s="107"/>
      <c r="KIQ132" s="107"/>
      <c r="KIR132" s="107"/>
      <c r="KIS132" s="107"/>
      <c r="KIT132" s="107"/>
      <c r="KIU132" s="107"/>
      <c r="KIV132" s="107"/>
      <c r="KIW132" s="107"/>
      <c r="KIX132" s="107"/>
      <c r="KIY132" s="107"/>
      <c r="KIZ132" s="107"/>
      <c r="KJA132" s="107"/>
      <c r="KJB132" s="107"/>
      <c r="KJC132" s="107"/>
      <c r="KJD132" s="107"/>
      <c r="KJE132" s="107"/>
      <c r="KJF132" s="107"/>
      <c r="KJG132" s="107"/>
      <c r="KJH132" s="107"/>
      <c r="KJI132" s="107"/>
      <c r="KJJ132" s="107"/>
      <c r="KJK132" s="107"/>
      <c r="KJL132" s="107"/>
      <c r="KJM132" s="107"/>
      <c r="KJN132" s="107"/>
      <c r="KJO132" s="107"/>
      <c r="KJP132" s="107"/>
      <c r="KJQ132" s="107"/>
      <c r="KJR132" s="107"/>
      <c r="KJS132" s="107"/>
      <c r="KJT132" s="107"/>
      <c r="KJU132" s="107"/>
      <c r="KJV132" s="107"/>
      <c r="KJW132" s="107"/>
      <c r="KJX132" s="107"/>
      <c r="KJY132" s="107"/>
      <c r="KJZ132" s="107"/>
      <c r="KKA132" s="107"/>
      <c r="KKB132" s="107"/>
      <c r="KKC132" s="107"/>
      <c r="KKD132" s="107"/>
      <c r="KKE132" s="107"/>
      <c r="KKF132" s="107"/>
      <c r="KKG132" s="107"/>
      <c r="KKH132" s="107"/>
      <c r="KKI132" s="107"/>
      <c r="KKJ132" s="107"/>
      <c r="KKK132" s="107"/>
      <c r="KKL132" s="107"/>
      <c r="KKM132" s="107"/>
      <c r="KKN132" s="107"/>
      <c r="KKO132" s="107"/>
      <c r="KKP132" s="107"/>
      <c r="KKQ132" s="107"/>
      <c r="KKR132" s="107"/>
      <c r="KKS132" s="107"/>
      <c r="KKT132" s="107"/>
      <c r="KKU132" s="107"/>
      <c r="KKV132" s="107"/>
      <c r="KKW132" s="107"/>
      <c r="KKX132" s="107"/>
      <c r="KKY132" s="107"/>
      <c r="KKZ132" s="107"/>
      <c r="KLA132" s="107"/>
      <c r="KLB132" s="107"/>
      <c r="KLC132" s="107"/>
      <c r="KLD132" s="107"/>
      <c r="KLE132" s="107"/>
      <c r="KLF132" s="107"/>
      <c r="KLG132" s="107"/>
      <c r="KLH132" s="107"/>
      <c r="KLI132" s="107"/>
      <c r="KLJ132" s="107"/>
      <c r="KLK132" s="107"/>
      <c r="KLL132" s="107"/>
      <c r="KLM132" s="107"/>
      <c r="KLN132" s="107"/>
      <c r="KLO132" s="107"/>
      <c r="KLP132" s="107"/>
      <c r="KLQ132" s="107"/>
      <c r="KLR132" s="107"/>
      <c r="KLS132" s="107"/>
      <c r="KLT132" s="107"/>
      <c r="KLU132" s="107"/>
      <c r="KLV132" s="107"/>
      <c r="KLW132" s="107"/>
      <c r="KLX132" s="107"/>
      <c r="KLY132" s="107"/>
      <c r="KLZ132" s="107"/>
      <c r="KMA132" s="107"/>
      <c r="KMB132" s="107"/>
      <c r="KMC132" s="107"/>
      <c r="KMD132" s="107"/>
      <c r="KME132" s="107"/>
      <c r="KMF132" s="107"/>
      <c r="KMG132" s="107"/>
      <c r="KMH132" s="107"/>
      <c r="KMI132" s="107"/>
      <c r="KMJ132" s="107"/>
      <c r="KMK132" s="107"/>
      <c r="KML132" s="107"/>
      <c r="KMM132" s="107"/>
      <c r="KMN132" s="107"/>
      <c r="KMO132" s="107"/>
      <c r="KMP132" s="107"/>
      <c r="KMQ132" s="107"/>
      <c r="KMR132" s="107"/>
      <c r="KMS132" s="107"/>
      <c r="KMT132" s="107"/>
      <c r="KMU132" s="107"/>
      <c r="KMV132" s="107"/>
      <c r="KMW132" s="107"/>
      <c r="KMX132" s="107"/>
      <c r="KMY132" s="107"/>
      <c r="KMZ132" s="107"/>
      <c r="KNA132" s="107"/>
      <c r="KNB132" s="107"/>
      <c r="KNC132" s="107"/>
      <c r="KND132" s="107"/>
      <c r="KNE132" s="107"/>
      <c r="KNF132" s="107"/>
      <c r="KNG132" s="107"/>
      <c r="KNH132" s="107"/>
      <c r="KNI132" s="107"/>
      <c r="KNJ132" s="107"/>
      <c r="KNK132" s="107"/>
      <c r="KNL132" s="107"/>
      <c r="KNM132" s="107"/>
      <c r="KNN132" s="107"/>
      <c r="KNO132" s="107"/>
      <c r="KNP132" s="107"/>
      <c r="KNQ132" s="107"/>
      <c r="KNR132" s="107"/>
      <c r="KNS132" s="107"/>
      <c r="KNT132" s="107"/>
      <c r="KNU132" s="107"/>
      <c r="KNV132" s="107"/>
      <c r="KNW132" s="107"/>
      <c r="KNX132" s="107"/>
      <c r="KNY132" s="107"/>
      <c r="KNZ132" s="107"/>
      <c r="KOA132" s="107"/>
      <c r="KOB132" s="107"/>
      <c r="KOC132" s="107"/>
      <c r="KOD132" s="107"/>
      <c r="KOE132" s="107"/>
      <c r="KOF132" s="107"/>
      <c r="KOG132" s="107"/>
      <c r="KOH132" s="107"/>
      <c r="KOI132" s="107"/>
      <c r="KOJ132" s="107"/>
      <c r="KOK132" s="107"/>
      <c r="KOL132" s="107"/>
      <c r="KOM132" s="107"/>
      <c r="KON132" s="107"/>
      <c r="KOO132" s="107"/>
      <c r="KOP132" s="107"/>
      <c r="KOQ132" s="107"/>
      <c r="KOR132" s="107"/>
      <c r="KOS132" s="107"/>
      <c r="KOT132" s="107"/>
      <c r="KOU132" s="107"/>
      <c r="KOV132" s="107"/>
      <c r="KOW132" s="107"/>
      <c r="KOX132" s="107"/>
      <c r="KOY132" s="107"/>
      <c r="KOZ132" s="107"/>
      <c r="KPA132" s="107"/>
      <c r="KPB132" s="107"/>
      <c r="KPC132" s="107"/>
      <c r="KPD132" s="107"/>
      <c r="KPE132" s="107"/>
      <c r="KPF132" s="107"/>
      <c r="KPG132" s="107"/>
      <c r="KPH132" s="107"/>
      <c r="KPI132" s="107"/>
      <c r="KPJ132" s="107"/>
      <c r="KPK132" s="107"/>
      <c r="KPL132" s="107"/>
      <c r="KPM132" s="107"/>
      <c r="KPN132" s="107"/>
      <c r="KPO132" s="107"/>
      <c r="KPP132" s="107"/>
      <c r="KPQ132" s="107"/>
      <c r="KPR132" s="107"/>
      <c r="KPS132" s="107"/>
      <c r="KPT132" s="107"/>
      <c r="KPU132" s="107"/>
      <c r="KPV132" s="107"/>
      <c r="KPW132" s="107"/>
      <c r="KPX132" s="107"/>
      <c r="KPY132" s="107"/>
      <c r="KPZ132" s="107"/>
      <c r="KQA132" s="107"/>
      <c r="KQB132" s="107"/>
      <c r="KQC132" s="107"/>
      <c r="KQD132" s="107"/>
      <c r="KQE132" s="107"/>
      <c r="KQF132" s="107"/>
      <c r="KQG132" s="107"/>
      <c r="KQH132" s="107"/>
      <c r="KQI132" s="107"/>
      <c r="KQJ132" s="107"/>
      <c r="KQK132" s="107"/>
      <c r="KQL132" s="107"/>
      <c r="KQM132" s="107"/>
      <c r="KQN132" s="107"/>
      <c r="KQO132" s="107"/>
      <c r="KQP132" s="107"/>
      <c r="KQQ132" s="107"/>
      <c r="KQR132" s="107"/>
      <c r="KQS132" s="107"/>
      <c r="KQT132" s="107"/>
      <c r="KQU132" s="107"/>
      <c r="KQV132" s="107"/>
      <c r="KQW132" s="107"/>
      <c r="KQX132" s="107"/>
      <c r="KQY132" s="107"/>
      <c r="KQZ132" s="107"/>
      <c r="KRA132" s="107"/>
      <c r="KRB132" s="107"/>
      <c r="KRC132" s="107"/>
      <c r="KRD132" s="107"/>
      <c r="KRE132" s="107"/>
      <c r="KRF132" s="107"/>
      <c r="KRG132" s="107"/>
      <c r="KRH132" s="107"/>
      <c r="KRI132" s="107"/>
      <c r="KRJ132" s="107"/>
      <c r="KRK132" s="107"/>
      <c r="KRL132" s="107"/>
      <c r="KRM132" s="107"/>
      <c r="KRN132" s="107"/>
      <c r="KRO132" s="107"/>
      <c r="KRP132" s="107"/>
      <c r="KRQ132" s="107"/>
      <c r="KRR132" s="107"/>
      <c r="KRS132" s="107"/>
      <c r="KRT132" s="107"/>
      <c r="KRU132" s="107"/>
      <c r="KRV132" s="107"/>
      <c r="KRW132" s="107"/>
      <c r="KRX132" s="107"/>
      <c r="KRY132" s="107"/>
      <c r="KRZ132" s="107"/>
      <c r="KSA132" s="107"/>
      <c r="KSB132" s="107"/>
      <c r="KSC132" s="107"/>
      <c r="KSD132" s="107"/>
      <c r="KSE132" s="107"/>
      <c r="KSF132" s="107"/>
      <c r="KSG132" s="107"/>
      <c r="KSH132" s="107"/>
      <c r="KSI132" s="107"/>
      <c r="KSJ132" s="107"/>
      <c r="KSK132" s="107"/>
      <c r="KSL132" s="107"/>
      <c r="KSM132" s="107"/>
      <c r="KSN132" s="107"/>
      <c r="KSO132" s="107"/>
      <c r="KSP132" s="107"/>
      <c r="KSQ132" s="107"/>
      <c r="KSR132" s="107"/>
      <c r="KSS132" s="107"/>
      <c r="KST132" s="107"/>
      <c r="KSU132" s="107"/>
      <c r="KSV132" s="107"/>
      <c r="KSW132" s="107"/>
      <c r="KSX132" s="107"/>
      <c r="KSY132" s="107"/>
      <c r="KSZ132" s="107"/>
      <c r="KTA132" s="107"/>
      <c r="KTB132" s="107"/>
      <c r="KTC132" s="107"/>
      <c r="KTD132" s="107"/>
      <c r="KTE132" s="107"/>
      <c r="KTF132" s="107"/>
      <c r="KTG132" s="107"/>
      <c r="KTH132" s="107"/>
      <c r="KTI132" s="107"/>
      <c r="KTJ132" s="107"/>
      <c r="KTK132" s="107"/>
      <c r="KTL132" s="107"/>
      <c r="KTM132" s="107"/>
      <c r="KTN132" s="107"/>
      <c r="KTO132" s="107"/>
      <c r="KTP132" s="107"/>
      <c r="KTQ132" s="107"/>
      <c r="KTR132" s="107"/>
      <c r="KTS132" s="107"/>
      <c r="KTT132" s="107"/>
      <c r="KTU132" s="107"/>
      <c r="KTV132" s="107"/>
      <c r="KTW132" s="107"/>
      <c r="KTX132" s="107"/>
      <c r="KTY132" s="107"/>
      <c r="KTZ132" s="107"/>
      <c r="KUA132" s="107"/>
      <c r="KUB132" s="107"/>
      <c r="KUC132" s="107"/>
      <c r="KUD132" s="107"/>
      <c r="KUE132" s="107"/>
      <c r="KUF132" s="107"/>
      <c r="KUG132" s="107"/>
      <c r="KUH132" s="107"/>
      <c r="KUI132" s="107"/>
      <c r="KUJ132" s="107"/>
      <c r="KUK132" s="107"/>
      <c r="KUL132" s="107"/>
      <c r="KUM132" s="107"/>
      <c r="KUN132" s="107"/>
      <c r="KUO132" s="107"/>
      <c r="KUP132" s="107"/>
      <c r="KUQ132" s="107"/>
      <c r="KUR132" s="107"/>
      <c r="KUS132" s="107"/>
      <c r="KUT132" s="107"/>
      <c r="KUU132" s="107"/>
      <c r="KUV132" s="107"/>
      <c r="KUW132" s="107"/>
      <c r="KUX132" s="107"/>
      <c r="KUY132" s="107"/>
      <c r="KUZ132" s="107"/>
      <c r="KVA132" s="107"/>
      <c r="KVB132" s="107"/>
      <c r="KVC132" s="107"/>
      <c r="KVD132" s="107"/>
      <c r="KVE132" s="107"/>
      <c r="KVF132" s="107"/>
      <c r="KVG132" s="107"/>
      <c r="KVH132" s="107"/>
      <c r="KVI132" s="107"/>
      <c r="KVJ132" s="107"/>
      <c r="KVK132" s="107"/>
      <c r="KVL132" s="107"/>
      <c r="KVM132" s="107"/>
      <c r="KVN132" s="107"/>
      <c r="KVO132" s="107"/>
      <c r="KVP132" s="107"/>
      <c r="KVQ132" s="107"/>
      <c r="KVR132" s="107"/>
      <c r="KVS132" s="107"/>
      <c r="KVT132" s="107"/>
      <c r="KVU132" s="107"/>
      <c r="KVV132" s="107"/>
      <c r="KVW132" s="107"/>
      <c r="KVX132" s="107"/>
      <c r="KVY132" s="107"/>
      <c r="KVZ132" s="107"/>
      <c r="KWA132" s="107"/>
      <c r="KWB132" s="107"/>
      <c r="KWC132" s="107"/>
      <c r="KWD132" s="107"/>
      <c r="KWE132" s="107"/>
      <c r="KWF132" s="107"/>
      <c r="KWG132" s="107"/>
      <c r="KWH132" s="107"/>
      <c r="KWI132" s="107"/>
      <c r="KWJ132" s="107"/>
      <c r="KWK132" s="107"/>
      <c r="KWL132" s="107"/>
      <c r="KWM132" s="107"/>
      <c r="KWN132" s="107"/>
      <c r="KWO132" s="107"/>
      <c r="KWP132" s="107"/>
      <c r="KWQ132" s="107"/>
      <c r="KWR132" s="107"/>
      <c r="KWS132" s="107"/>
      <c r="KWT132" s="107"/>
      <c r="KWU132" s="107"/>
      <c r="KWV132" s="107"/>
      <c r="KWW132" s="107"/>
      <c r="KWX132" s="107"/>
      <c r="KWY132" s="107"/>
      <c r="KWZ132" s="107"/>
      <c r="KXA132" s="107"/>
      <c r="KXB132" s="107"/>
      <c r="KXC132" s="107"/>
      <c r="KXD132" s="107"/>
      <c r="KXE132" s="107"/>
      <c r="KXF132" s="107"/>
      <c r="KXG132" s="107"/>
      <c r="KXH132" s="107"/>
      <c r="KXI132" s="107"/>
      <c r="KXJ132" s="107"/>
      <c r="KXK132" s="107"/>
      <c r="KXL132" s="107"/>
      <c r="KXM132" s="107"/>
      <c r="KXN132" s="107"/>
      <c r="KXO132" s="107"/>
      <c r="KXP132" s="107"/>
      <c r="KXQ132" s="107"/>
      <c r="KXR132" s="107"/>
      <c r="KXS132" s="107"/>
      <c r="KXT132" s="107"/>
      <c r="KXU132" s="107"/>
      <c r="KXV132" s="107"/>
      <c r="KXW132" s="107"/>
      <c r="KXX132" s="107"/>
      <c r="KXY132" s="107"/>
      <c r="KXZ132" s="107"/>
      <c r="KYA132" s="107"/>
      <c r="KYB132" s="107"/>
      <c r="KYC132" s="107"/>
      <c r="KYD132" s="107"/>
      <c r="KYE132" s="107"/>
      <c r="KYF132" s="107"/>
      <c r="KYG132" s="107"/>
      <c r="KYH132" s="107"/>
      <c r="KYI132" s="107"/>
      <c r="KYJ132" s="107"/>
      <c r="KYK132" s="107"/>
      <c r="KYL132" s="107"/>
      <c r="KYM132" s="107"/>
      <c r="KYN132" s="107"/>
      <c r="KYO132" s="107"/>
      <c r="KYP132" s="107"/>
      <c r="KYQ132" s="107"/>
      <c r="KYR132" s="107"/>
      <c r="KYS132" s="107"/>
      <c r="KYT132" s="107"/>
      <c r="KYU132" s="107"/>
      <c r="KYV132" s="107"/>
      <c r="KYW132" s="107"/>
      <c r="KYX132" s="107"/>
      <c r="KYY132" s="107"/>
      <c r="KYZ132" s="107"/>
      <c r="KZA132" s="107"/>
      <c r="KZB132" s="107"/>
      <c r="KZC132" s="107"/>
      <c r="KZD132" s="107"/>
      <c r="KZE132" s="107"/>
      <c r="KZF132" s="107"/>
      <c r="KZG132" s="107"/>
      <c r="KZH132" s="107"/>
      <c r="KZI132" s="107"/>
      <c r="KZJ132" s="107"/>
      <c r="KZK132" s="107"/>
      <c r="KZL132" s="107"/>
      <c r="KZM132" s="107"/>
      <c r="KZN132" s="107"/>
      <c r="KZO132" s="107"/>
      <c r="KZP132" s="107"/>
      <c r="KZQ132" s="107"/>
      <c r="KZR132" s="107"/>
      <c r="KZS132" s="107"/>
      <c r="KZT132" s="107"/>
      <c r="KZU132" s="107"/>
      <c r="KZV132" s="107"/>
      <c r="KZW132" s="107"/>
      <c r="KZX132" s="107"/>
      <c r="KZY132" s="107"/>
      <c r="KZZ132" s="107"/>
      <c r="LAA132" s="107"/>
      <c r="LAB132" s="107"/>
      <c r="LAC132" s="107"/>
      <c r="LAD132" s="107"/>
      <c r="LAE132" s="107"/>
      <c r="LAF132" s="107"/>
      <c r="LAG132" s="107"/>
      <c r="LAH132" s="107"/>
      <c r="LAI132" s="107"/>
      <c r="LAJ132" s="107"/>
      <c r="LAK132" s="107"/>
      <c r="LAL132" s="107"/>
      <c r="LAM132" s="107"/>
      <c r="LAN132" s="107"/>
      <c r="LAO132" s="107"/>
      <c r="LAP132" s="107"/>
      <c r="LAQ132" s="107"/>
      <c r="LAR132" s="107"/>
      <c r="LAS132" s="107"/>
      <c r="LAT132" s="107"/>
      <c r="LAU132" s="107"/>
      <c r="LAV132" s="107"/>
      <c r="LAW132" s="107"/>
      <c r="LAX132" s="107"/>
      <c r="LAY132" s="107"/>
      <c r="LAZ132" s="107"/>
      <c r="LBA132" s="107"/>
      <c r="LBB132" s="107"/>
      <c r="LBC132" s="107"/>
      <c r="LBD132" s="107"/>
      <c r="LBE132" s="107"/>
      <c r="LBF132" s="107"/>
      <c r="LBG132" s="107"/>
      <c r="LBH132" s="107"/>
      <c r="LBI132" s="107"/>
      <c r="LBJ132" s="107"/>
      <c r="LBK132" s="107"/>
      <c r="LBL132" s="107"/>
      <c r="LBM132" s="107"/>
      <c r="LBN132" s="107"/>
      <c r="LBO132" s="107"/>
      <c r="LBP132" s="107"/>
      <c r="LBQ132" s="107"/>
      <c r="LBR132" s="107"/>
      <c r="LBS132" s="107"/>
      <c r="LBT132" s="107"/>
      <c r="LBU132" s="107"/>
      <c r="LBV132" s="107"/>
      <c r="LBW132" s="107"/>
      <c r="LBX132" s="107"/>
      <c r="LBY132" s="107"/>
      <c r="LBZ132" s="107"/>
      <c r="LCA132" s="107"/>
      <c r="LCB132" s="107"/>
      <c r="LCC132" s="107"/>
      <c r="LCD132" s="107"/>
      <c r="LCE132" s="107"/>
      <c r="LCF132" s="107"/>
      <c r="LCG132" s="107"/>
      <c r="LCH132" s="107"/>
      <c r="LCI132" s="107"/>
      <c r="LCJ132" s="107"/>
      <c r="LCK132" s="107"/>
      <c r="LCL132" s="107"/>
      <c r="LCM132" s="107"/>
      <c r="LCN132" s="107"/>
      <c r="LCO132" s="107"/>
      <c r="LCP132" s="107"/>
      <c r="LCQ132" s="107"/>
      <c r="LCR132" s="107"/>
      <c r="LCS132" s="107"/>
      <c r="LCT132" s="107"/>
      <c r="LCU132" s="107"/>
      <c r="LCV132" s="107"/>
      <c r="LCW132" s="107"/>
      <c r="LCX132" s="107"/>
      <c r="LCY132" s="107"/>
      <c r="LCZ132" s="107"/>
      <c r="LDA132" s="107"/>
      <c r="LDB132" s="107"/>
      <c r="LDC132" s="107"/>
      <c r="LDD132" s="107"/>
      <c r="LDE132" s="107"/>
      <c r="LDF132" s="107"/>
      <c r="LDG132" s="107"/>
      <c r="LDH132" s="107"/>
      <c r="LDI132" s="107"/>
      <c r="LDJ132" s="107"/>
      <c r="LDK132" s="107"/>
      <c r="LDL132" s="107"/>
      <c r="LDM132" s="107"/>
      <c r="LDN132" s="107"/>
      <c r="LDO132" s="107"/>
      <c r="LDP132" s="107"/>
      <c r="LDQ132" s="107"/>
      <c r="LDR132" s="107"/>
      <c r="LDS132" s="107"/>
      <c r="LDT132" s="107"/>
      <c r="LDU132" s="107"/>
      <c r="LDV132" s="107"/>
      <c r="LDW132" s="107"/>
      <c r="LDX132" s="107"/>
      <c r="LDY132" s="107"/>
      <c r="LDZ132" s="107"/>
      <c r="LEA132" s="107"/>
      <c r="LEB132" s="107"/>
      <c r="LEC132" s="107"/>
      <c r="LED132" s="107"/>
      <c r="LEE132" s="107"/>
      <c r="LEF132" s="107"/>
      <c r="LEG132" s="107"/>
      <c r="LEH132" s="107"/>
      <c r="LEI132" s="107"/>
      <c r="LEJ132" s="107"/>
      <c r="LEK132" s="107"/>
      <c r="LEL132" s="107"/>
      <c r="LEM132" s="107"/>
      <c r="LEN132" s="107"/>
      <c r="LEO132" s="107"/>
      <c r="LEP132" s="107"/>
      <c r="LEQ132" s="107"/>
      <c r="LER132" s="107"/>
      <c r="LES132" s="107"/>
      <c r="LET132" s="107"/>
      <c r="LEU132" s="107"/>
      <c r="LEV132" s="107"/>
      <c r="LEW132" s="107"/>
      <c r="LEX132" s="107"/>
      <c r="LEY132" s="107"/>
      <c r="LEZ132" s="107"/>
      <c r="LFA132" s="107"/>
      <c r="LFB132" s="107"/>
      <c r="LFC132" s="107"/>
      <c r="LFD132" s="107"/>
      <c r="LFE132" s="107"/>
      <c r="LFF132" s="107"/>
      <c r="LFG132" s="107"/>
      <c r="LFH132" s="107"/>
      <c r="LFI132" s="107"/>
      <c r="LFJ132" s="107"/>
      <c r="LFK132" s="107"/>
      <c r="LFL132" s="107"/>
      <c r="LFM132" s="107"/>
      <c r="LFN132" s="107"/>
      <c r="LFO132" s="107"/>
      <c r="LFP132" s="107"/>
      <c r="LFQ132" s="107"/>
      <c r="LFR132" s="107"/>
      <c r="LFS132" s="107"/>
      <c r="LFT132" s="107"/>
      <c r="LFU132" s="107"/>
      <c r="LFV132" s="107"/>
      <c r="LFW132" s="107"/>
      <c r="LFX132" s="107"/>
      <c r="LFY132" s="107"/>
      <c r="LFZ132" s="107"/>
      <c r="LGA132" s="107"/>
      <c r="LGB132" s="107"/>
      <c r="LGC132" s="107"/>
      <c r="LGD132" s="107"/>
      <c r="LGE132" s="107"/>
      <c r="LGF132" s="107"/>
      <c r="LGG132" s="107"/>
      <c r="LGH132" s="107"/>
      <c r="LGI132" s="107"/>
      <c r="LGJ132" s="107"/>
      <c r="LGK132" s="107"/>
      <c r="LGL132" s="107"/>
      <c r="LGM132" s="107"/>
      <c r="LGN132" s="107"/>
      <c r="LGO132" s="107"/>
      <c r="LGP132" s="107"/>
      <c r="LGQ132" s="107"/>
      <c r="LGR132" s="107"/>
      <c r="LGS132" s="107"/>
      <c r="LGT132" s="107"/>
      <c r="LGU132" s="107"/>
      <c r="LGV132" s="107"/>
      <c r="LGW132" s="107"/>
      <c r="LGX132" s="107"/>
      <c r="LGY132" s="107"/>
      <c r="LGZ132" s="107"/>
      <c r="LHA132" s="107"/>
      <c r="LHB132" s="107"/>
      <c r="LHC132" s="107"/>
      <c r="LHD132" s="107"/>
      <c r="LHE132" s="107"/>
      <c r="LHF132" s="107"/>
      <c r="LHG132" s="107"/>
      <c r="LHH132" s="107"/>
      <c r="LHI132" s="107"/>
      <c r="LHJ132" s="107"/>
      <c r="LHK132" s="107"/>
      <c r="LHL132" s="107"/>
      <c r="LHM132" s="107"/>
      <c r="LHN132" s="107"/>
      <c r="LHO132" s="107"/>
      <c r="LHP132" s="107"/>
      <c r="LHQ132" s="107"/>
      <c r="LHR132" s="107"/>
      <c r="LHS132" s="107"/>
      <c r="LHT132" s="107"/>
      <c r="LHU132" s="107"/>
      <c r="LHV132" s="107"/>
      <c r="LHW132" s="107"/>
      <c r="LHX132" s="107"/>
      <c r="LHY132" s="107"/>
      <c r="LHZ132" s="107"/>
      <c r="LIA132" s="107"/>
      <c r="LIB132" s="107"/>
      <c r="LIC132" s="107"/>
      <c r="LID132" s="107"/>
      <c r="LIE132" s="107"/>
      <c r="LIF132" s="107"/>
      <c r="LIG132" s="107"/>
      <c r="LIH132" s="107"/>
      <c r="LII132" s="107"/>
      <c r="LIJ132" s="107"/>
      <c r="LIK132" s="107"/>
      <c r="LIL132" s="107"/>
      <c r="LIM132" s="107"/>
      <c r="LIN132" s="107"/>
      <c r="LIO132" s="107"/>
      <c r="LIP132" s="107"/>
      <c r="LIQ132" s="107"/>
      <c r="LIR132" s="107"/>
      <c r="LIS132" s="107"/>
      <c r="LIT132" s="107"/>
      <c r="LIU132" s="107"/>
      <c r="LIV132" s="107"/>
      <c r="LIW132" s="107"/>
      <c r="LIX132" s="107"/>
      <c r="LIY132" s="107"/>
      <c r="LIZ132" s="107"/>
      <c r="LJA132" s="107"/>
      <c r="LJB132" s="107"/>
      <c r="LJC132" s="107"/>
      <c r="LJD132" s="107"/>
      <c r="LJE132" s="107"/>
      <c r="LJF132" s="107"/>
      <c r="LJG132" s="107"/>
      <c r="LJH132" s="107"/>
      <c r="LJI132" s="107"/>
      <c r="LJJ132" s="107"/>
      <c r="LJK132" s="107"/>
      <c r="LJL132" s="107"/>
      <c r="LJM132" s="107"/>
      <c r="LJN132" s="107"/>
      <c r="LJO132" s="107"/>
      <c r="LJP132" s="107"/>
      <c r="LJQ132" s="107"/>
      <c r="LJR132" s="107"/>
      <c r="LJS132" s="107"/>
      <c r="LJT132" s="107"/>
      <c r="LJU132" s="107"/>
      <c r="LJV132" s="107"/>
      <c r="LJW132" s="107"/>
      <c r="LJX132" s="107"/>
      <c r="LJY132" s="107"/>
      <c r="LJZ132" s="107"/>
      <c r="LKA132" s="107"/>
      <c r="LKB132" s="107"/>
      <c r="LKC132" s="107"/>
      <c r="LKD132" s="107"/>
      <c r="LKE132" s="107"/>
      <c r="LKF132" s="107"/>
      <c r="LKG132" s="107"/>
      <c r="LKH132" s="107"/>
      <c r="LKI132" s="107"/>
      <c r="LKJ132" s="107"/>
      <c r="LKK132" s="107"/>
      <c r="LKL132" s="107"/>
      <c r="LKM132" s="107"/>
      <c r="LKN132" s="107"/>
      <c r="LKO132" s="107"/>
      <c r="LKP132" s="107"/>
      <c r="LKQ132" s="107"/>
      <c r="LKR132" s="107"/>
      <c r="LKS132" s="107"/>
      <c r="LKT132" s="107"/>
      <c r="LKU132" s="107"/>
      <c r="LKV132" s="107"/>
      <c r="LKW132" s="107"/>
      <c r="LKX132" s="107"/>
      <c r="LKY132" s="107"/>
      <c r="LKZ132" s="107"/>
      <c r="LLA132" s="107"/>
      <c r="LLB132" s="107"/>
      <c r="LLC132" s="107"/>
      <c r="LLD132" s="107"/>
      <c r="LLE132" s="107"/>
      <c r="LLF132" s="107"/>
      <c r="LLG132" s="107"/>
      <c r="LLH132" s="107"/>
      <c r="LLI132" s="107"/>
      <c r="LLJ132" s="107"/>
      <c r="LLK132" s="107"/>
      <c r="LLL132" s="107"/>
      <c r="LLM132" s="107"/>
      <c r="LLN132" s="107"/>
      <c r="LLO132" s="107"/>
      <c r="LLP132" s="107"/>
      <c r="LLQ132" s="107"/>
      <c r="LLR132" s="107"/>
      <c r="LLS132" s="107"/>
      <c r="LLT132" s="107"/>
      <c r="LLU132" s="107"/>
      <c r="LLV132" s="107"/>
      <c r="LLW132" s="107"/>
      <c r="LLX132" s="107"/>
      <c r="LLY132" s="107"/>
      <c r="LLZ132" s="107"/>
      <c r="LMA132" s="107"/>
      <c r="LMB132" s="107"/>
      <c r="LMC132" s="107"/>
      <c r="LMD132" s="107"/>
      <c r="LME132" s="107"/>
      <c r="LMF132" s="107"/>
      <c r="LMG132" s="107"/>
      <c r="LMH132" s="107"/>
      <c r="LMI132" s="107"/>
      <c r="LMJ132" s="107"/>
      <c r="LMK132" s="107"/>
      <c r="LML132" s="107"/>
      <c r="LMM132" s="107"/>
      <c r="LMN132" s="107"/>
      <c r="LMO132" s="107"/>
      <c r="LMP132" s="107"/>
      <c r="LMQ132" s="107"/>
      <c r="LMR132" s="107"/>
      <c r="LMS132" s="107"/>
      <c r="LMT132" s="107"/>
      <c r="LMU132" s="107"/>
      <c r="LMV132" s="107"/>
      <c r="LMW132" s="107"/>
      <c r="LMX132" s="107"/>
      <c r="LMY132" s="107"/>
      <c r="LMZ132" s="107"/>
      <c r="LNA132" s="107"/>
      <c r="LNB132" s="107"/>
      <c r="LNC132" s="107"/>
      <c r="LND132" s="107"/>
      <c r="LNE132" s="107"/>
      <c r="LNF132" s="107"/>
      <c r="LNG132" s="107"/>
      <c r="LNH132" s="107"/>
      <c r="LNI132" s="107"/>
      <c r="LNJ132" s="107"/>
      <c r="LNK132" s="107"/>
      <c r="LNL132" s="107"/>
      <c r="LNM132" s="107"/>
      <c r="LNN132" s="107"/>
      <c r="LNO132" s="107"/>
      <c r="LNP132" s="107"/>
      <c r="LNQ132" s="107"/>
      <c r="LNR132" s="107"/>
      <c r="LNS132" s="107"/>
      <c r="LNT132" s="107"/>
      <c r="LNU132" s="107"/>
      <c r="LNV132" s="107"/>
      <c r="LNW132" s="107"/>
      <c r="LNX132" s="107"/>
      <c r="LNY132" s="107"/>
      <c r="LNZ132" s="107"/>
      <c r="LOA132" s="107"/>
      <c r="LOB132" s="107"/>
      <c r="LOC132" s="107"/>
      <c r="LOD132" s="107"/>
      <c r="LOE132" s="107"/>
      <c r="LOF132" s="107"/>
      <c r="LOG132" s="107"/>
      <c r="LOH132" s="107"/>
      <c r="LOI132" s="107"/>
      <c r="LOJ132" s="107"/>
      <c r="LOK132" s="107"/>
      <c r="LOL132" s="107"/>
      <c r="LOM132" s="107"/>
      <c r="LON132" s="107"/>
      <c r="LOO132" s="107"/>
      <c r="LOP132" s="107"/>
      <c r="LOQ132" s="107"/>
      <c r="LOR132" s="107"/>
      <c r="LOS132" s="107"/>
      <c r="LOT132" s="107"/>
      <c r="LOU132" s="107"/>
      <c r="LOV132" s="107"/>
      <c r="LOW132" s="107"/>
      <c r="LOX132" s="107"/>
      <c r="LOY132" s="107"/>
      <c r="LOZ132" s="107"/>
      <c r="LPA132" s="107"/>
      <c r="LPB132" s="107"/>
      <c r="LPC132" s="107"/>
      <c r="LPD132" s="107"/>
      <c r="LPE132" s="107"/>
      <c r="LPF132" s="107"/>
      <c r="LPG132" s="107"/>
      <c r="LPH132" s="107"/>
      <c r="LPI132" s="107"/>
      <c r="LPJ132" s="107"/>
      <c r="LPK132" s="107"/>
      <c r="LPL132" s="107"/>
      <c r="LPM132" s="107"/>
      <c r="LPN132" s="107"/>
      <c r="LPO132" s="107"/>
      <c r="LPP132" s="107"/>
      <c r="LPQ132" s="107"/>
      <c r="LPR132" s="107"/>
      <c r="LPS132" s="107"/>
      <c r="LPT132" s="107"/>
      <c r="LPU132" s="107"/>
      <c r="LPV132" s="107"/>
      <c r="LPW132" s="107"/>
      <c r="LPX132" s="107"/>
      <c r="LPY132" s="107"/>
      <c r="LPZ132" s="107"/>
      <c r="LQA132" s="107"/>
      <c r="LQB132" s="107"/>
      <c r="LQC132" s="107"/>
      <c r="LQD132" s="107"/>
      <c r="LQE132" s="107"/>
      <c r="LQF132" s="107"/>
      <c r="LQG132" s="107"/>
      <c r="LQH132" s="107"/>
      <c r="LQI132" s="107"/>
      <c r="LQJ132" s="107"/>
      <c r="LQK132" s="107"/>
      <c r="LQL132" s="107"/>
      <c r="LQM132" s="107"/>
      <c r="LQN132" s="107"/>
      <c r="LQO132" s="107"/>
      <c r="LQP132" s="107"/>
      <c r="LQQ132" s="107"/>
      <c r="LQR132" s="107"/>
      <c r="LQS132" s="107"/>
      <c r="LQT132" s="107"/>
      <c r="LQU132" s="107"/>
      <c r="LQV132" s="107"/>
      <c r="LQW132" s="107"/>
      <c r="LQX132" s="107"/>
      <c r="LQY132" s="107"/>
      <c r="LQZ132" s="107"/>
      <c r="LRA132" s="107"/>
      <c r="LRB132" s="107"/>
      <c r="LRC132" s="107"/>
      <c r="LRD132" s="107"/>
      <c r="LRE132" s="107"/>
      <c r="LRF132" s="107"/>
      <c r="LRG132" s="107"/>
      <c r="LRH132" s="107"/>
      <c r="LRI132" s="107"/>
      <c r="LRJ132" s="107"/>
      <c r="LRK132" s="107"/>
      <c r="LRL132" s="107"/>
      <c r="LRM132" s="107"/>
      <c r="LRN132" s="107"/>
      <c r="LRO132" s="107"/>
      <c r="LRP132" s="107"/>
      <c r="LRQ132" s="107"/>
      <c r="LRR132" s="107"/>
      <c r="LRS132" s="107"/>
      <c r="LRT132" s="107"/>
      <c r="LRU132" s="107"/>
      <c r="LRV132" s="107"/>
      <c r="LRW132" s="107"/>
      <c r="LRX132" s="107"/>
      <c r="LRY132" s="107"/>
      <c r="LRZ132" s="107"/>
      <c r="LSA132" s="107"/>
      <c r="LSB132" s="107"/>
      <c r="LSC132" s="107"/>
      <c r="LSD132" s="107"/>
      <c r="LSE132" s="107"/>
      <c r="LSF132" s="107"/>
      <c r="LSG132" s="107"/>
      <c r="LSH132" s="107"/>
      <c r="LSI132" s="107"/>
      <c r="LSJ132" s="107"/>
      <c r="LSK132" s="107"/>
      <c r="LSL132" s="107"/>
      <c r="LSM132" s="107"/>
      <c r="LSN132" s="107"/>
      <c r="LSO132" s="107"/>
      <c r="LSP132" s="107"/>
      <c r="LSQ132" s="107"/>
      <c r="LSR132" s="107"/>
      <c r="LSS132" s="107"/>
      <c r="LST132" s="107"/>
      <c r="LSU132" s="107"/>
      <c r="LSV132" s="107"/>
      <c r="LSW132" s="107"/>
      <c r="LSX132" s="107"/>
      <c r="LSY132" s="107"/>
      <c r="LSZ132" s="107"/>
      <c r="LTA132" s="107"/>
      <c r="LTB132" s="107"/>
      <c r="LTC132" s="107"/>
      <c r="LTD132" s="107"/>
      <c r="LTE132" s="107"/>
      <c r="LTF132" s="107"/>
      <c r="LTG132" s="107"/>
      <c r="LTH132" s="107"/>
      <c r="LTI132" s="107"/>
      <c r="LTJ132" s="107"/>
      <c r="LTK132" s="107"/>
      <c r="LTL132" s="107"/>
      <c r="LTM132" s="107"/>
      <c r="LTN132" s="107"/>
      <c r="LTO132" s="107"/>
      <c r="LTP132" s="107"/>
      <c r="LTQ132" s="107"/>
      <c r="LTR132" s="107"/>
      <c r="LTS132" s="107"/>
      <c r="LTT132" s="107"/>
      <c r="LTU132" s="107"/>
      <c r="LTV132" s="107"/>
      <c r="LTW132" s="107"/>
      <c r="LTX132" s="107"/>
      <c r="LTY132" s="107"/>
      <c r="LTZ132" s="107"/>
      <c r="LUA132" s="107"/>
      <c r="LUB132" s="107"/>
      <c r="LUC132" s="107"/>
      <c r="LUD132" s="107"/>
      <c r="LUE132" s="107"/>
      <c r="LUF132" s="107"/>
      <c r="LUG132" s="107"/>
      <c r="LUH132" s="107"/>
      <c r="LUI132" s="107"/>
      <c r="LUJ132" s="107"/>
      <c r="LUK132" s="107"/>
      <c r="LUL132" s="107"/>
      <c r="LUM132" s="107"/>
      <c r="LUN132" s="107"/>
      <c r="LUO132" s="107"/>
      <c r="LUP132" s="107"/>
      <c r="LUQ132" s="107"/>
      <c r="LUR132" s="107"/>
      <c r="LUS132" s="107"/>
      <c r="LUT132" s="107"/>
      <c r="LUU132" s="107"/>
      <c r="LUV132" s="107"/>
      <c r="LUW132" s="107"/>
      <c r="LUX132" s="107"/>
      <c r="LUY132" s="107"/>
      <c r="LUZ132" s="107"/>
      <c r="LVA132" s="107"/>
      <c r="LVB132" s="107"/>
      <c r="LVC132" s="107"/>
      <c r="LVD132" s="107"/>
      <c r="LVE132" s="107"/>
      <c r="LVF132" s="107"/>
      <c r="LVG132" s="107"/>
      <c r="LVH132" s="107"/>
      <c r="LVI132" s="107"/>
      <c r="LVJ132" s="107"/>
      <c r="LVK132" s="107"/>
      <c r="LVL132" s="107"/>
      <c r="LVM132" s="107"/>
      <c r="LVN132" s="107"/>
      <c r="LVO132" s="107"/>
      <c r="LVP132" s="107"/>
      <c r="LVQ132" s="107"/>
      <c r="LVR132" s="107"/>
      <c r="LVS132" s="107"/>
      <c r="LVT132" s="107"/>
      <c r="LVU132" s="107"/>
      <c r="LVV132" s="107"/>
      <c r="LVW132" s="107"/>
      <c r="LVX132" s="107"/>
      <c r="LVY132" s="107"/>
      <c r="LVZ132" s="107"/>
      <c r="LWA132" s="107"/>
      <c r="LWB132" s="107"/>
      <c r="LWC132" s="107"/>
      <c r="LWD132" s="107"/>
      <c r="LWE132" s="107"/>
      <c r="LWF132" s="107"/>
      <c r="LWG132" s="107"/>
      <c r="LWH132" s="107"/>
      <c r="LWI132" s="107"/>
      <c r="LWJ132" s="107"/>
      <c r="LWK132" s="107"/>
      <c r="LWL132" s="107"/>
      <c r="LWM132" s="107"/>
      <c r="LWN132" s="107"/>
      <c r="LWO132" s="107"/>
      <c r="LWP132" s="107"/>
      <c r="LWQ132" s="107"/>
      <c r="LWR132" s="107"/>
      <c r="LWS132" s="107"/>
      <c r="LWT132" s="107"/>
      <c r="LWU132" s="107"/>
      <c r="LWV132" s="107"/>
      <c r="LWW132" s="107"/>
      <c r="LWX132" s="107"/>
      <c r="LWY132" s="107"/>
      <c r="LWZ132" s="107"/>
      <c r="LXA132" s="107"/>
      <c r="LXB132" s="107"/>
      <c r="LXC132" s="107"/>
      <c r="LXD132" s="107"/>
      <c r="LXE132" s="107"/>
      <c r="LXF132" s="107"/>
      <c r="LXG132" s="107"/>
      <c r="LXH132" s="107"/>
      <c r="LXI132" s="107"/>
      <c r="LXJ132" s="107"/>
      <c r="LXK132" s="107"/>
      <c r="LXL132" s="107"/>
      <c r="LXM132" s="107"/>
      <c r="LXN132" s="107"/>
      <c r="LXO132" s="107"/>
      <c r="LXP132" s="107"/>
      <c r="LXQ132" s="107"/>
      <c r="LXR132" s="107"/>
      <c r="LXS132" s="107"/>
      <c r="LXT132" s="107"/>
      <c r="LXU132" s="107"/>
      <c r="LXV132" s="107"/>
      <c r="LXW132" s="107"/>
      <c r="LXX132" s="107"/>
      <c r="LXY132" s="107"/>
      <c r="LXZ132" s="107"/>
      <c r="LYA132" s="107"/>
      <c r="LYB132" s="107"/>
      <c r="LYC132" s="107"/>
      <c r="LYD132" s="107"/>
      <c r="LYE132" s="107"/>
      <c r="LYF132" s="107"/>
      <c r="LYG132" s="107"/>
      <c r="LYH132" s="107"/>
      <c r="LYI132" s="107"/>
      <c r="LYJ132" s="107"/>
      <c r="LYK132" s="107"/>
      <c r="LYL132" s="107"/>
      <c r="LYM132" s="107"/>
      <c r="LYN132" s="107"/>
      <c r="LYO132" s="107"/>
      <c r="LYP132" s="107"/>
      <c r="LYQ132" s="107"/>
      <c r="LYR132" s="107"/>
      <c r="LYS132" s="107"/>
      <c r="LYT132" s="107"/>
      <c r="LYU132" s="107"/>
      <c r="LYV132" s="107"/>
      <c r="LYW132" s="107"/>
      <c r="LYX132" s="107"/>
      <c r="LYY132" s="107"/>
      <c r="LYZ132" s="107"/>
      <c r="LZA132" s="107"/>
      <c r="LZB132" s="107"/>
      <c r="LZC132" s="107"/>
      <c r="LZD132" s="107"/>
      <c r="LZE132" s="107"/>
      <c r="LZF132" s="107"/>
      <c r="LZG132" s="107"/>
      <c r="LZH132" s="107"/>
      <c r="LZI132" s="107"/>
      <c r="LZJ132" s="107"/>
      <c r="LZK132" s="107"/>
      <c r="LZL132" s="107"/>
      <c r="LZM132" s="107"/>
      <c r="LZN132" s="107"/>
      <c r="LZO132" s="107"/>
      <c r="LZP132" s="107"/>
      <c r="LZQ132" s="107"/>
      <c r="LZR132" s="107"/>
      <c r="LZS132" s="107"/>
      <c r="LZT132" s="107"/>
      <c r="LZU132" s="107"/>
      <c r="LZV132" s="107"/>
      <c r="LZW132" s="107"/>
      <c r="LZX132" s="107"/>
      <c r="LZY132" s="107"/>
      <c r="LZZ132" s="107"/>
      <c r="MAA132" s="107"/>
      <c r="MAB132" s="107"/>
      <c r="MAC132" s="107"/>
      <c r="MAD132" s="107"/>
      <c r="MAE132" s="107"/>
      <c r="MAF132" s="107"/>
      <c r="MAG132" s="107"/>
      <c r="MAH132" s="107"/>
      <c r="MAI132" s="107"/>
      <c r="MAJ132" s="107"/>
      <c r="MAK132" s="107"/>
      <c r="MAL132" s="107"/>
      <c r="MAM132" s="107"/>
      <c r="MAN132" s="107"/>
      <c r="MAO132" s="107"/>
      <c r="MAP132" s="107"/>
      <c r="MAQ132" s="107"/>
      <c r="MAR132" s="107"/>
      <c r="MAS132" s="107"/>
      <c r="MAT132" s="107"/>
      <c r="MAU132" s="107"/>
      <c r="MAV132" s="107"/>
      <c r="MAW132" s="107"/>
      <c r="MAX132" s="107"/>
      <c r="MAY132" s="107"/>
      <c r="MAZ132" s="107"/>
      <c r="MBA132" s="107"/>
      <c r="MBB132" s="107"/>
      <c r="MBC132" s="107"/>
      <c r="MBD132" s="107"/>
      <c r="MBE132" s="107"/>
      <c r="MBF132" s="107"/>
      <c r="MBG132" s="107"/>
      <c r="MBH132" s="107"/>
      <c r="MBI132" s="107"/>
      <c r="MBJ132" s="107"/>
      <c r="MBK132" s="107"/>
      <c r="MBL132" s="107"/>
      <c r="MBM132" s="107"/>
      <c r="MBN132" s="107"/>
      <c r="MBO132" s="107"/>
      <c r="MBP132" s="107"/>
      <c r="MBQ132" s="107"/>
      <c r="MBR132" s="107"/>
      <c r="MBS132" s="107"/>
      <c r="MBT132" s="107"/>
      <c r="MBU132" s="107"/>
      <c r="MBV132" s="107"/>
      <c r="MBW132" s="107"/>
      <c r="MBX132" s="107"/>
      <c r="MBY132" s="107"/>
      <c r="MBZ132" s="107"/>
      <c r="MCA132" s="107"/>
      <c r="MCB132" s="107"/>
      <c r="MCC132" s="107"/>
      <c r="MCD132" s="107"/>
      <c r="MCE132" s="107"/>
      <c r="MCF132" s="107"/>
      <c r="MCG132" s="107"/>
      <c r="MCH132" s="107"/>
      <c r="MCI132" s="107"/>
      <c r="MCJ132" s="107"/>
      <c r="MCK132" s="107"/>
      <c r="MCL132" s="107"/>
      <c r="MCM132" s="107"/>
      <c r="MCN132" s="107"/>
      <c r="MCO132" s="107"/>
      <c r="MCP132" s="107"/>
      <c r="MCQ132" s="107"/>
      <c r="MCR132" s="107"/>
      <c r="MCS132" s="107"/>
      <c r="MCT132" s="107"/>
      <c r="MCU132" s="107"/>
      <c r="MCV132" s="107"/>
      <c r="MCW132" s="107"/>
      <c r="MCX132" s="107"/>
      <c r="MCY132" s="107"/>
      <c r="MCZ132" s="107"/>
      <c r="MDA132" s="107"/>
      <c r="MDB132" s="107"/>
      <c r="MDC132" s="107"/>
      <c r="MDD132" s="107"/>
      <c r="MDE132" s="107"/>
      <c r="MDF132" s="107"/>
      <c r="MDG132" s="107"/>
      <c r="MDH132" s="107"/>
      <c r="MDI132" s="107"/>
      <c r="MDJ132" s="107"/>
      <c r="MDK132" s="107"/>
      <c r="MDL132" s="107"/>
      <c r="MDM132" s="107"/>
      <c r="MDN132" s="107"/>
      <c r="MDO132" s="107"/>
      <c r="MDP132" s="107"/>
      <c r="MDQ132" s="107"/>
      <c r="MDR132" s="107"/>
      <c r="MDS132" s="107"/>
      <c r="MDT132" s="107"/>
      <c r="MDU132" s="107"/>
      <c r="MDV132" s="107"/>
      <c r="MDW132" s="107"/>
      <c r="MDX132" s="107"/>
      <c r="MDY132" s="107"/>
      <c r="MDZ132" s="107"/>
      <c r="MEA132" s="107"/>
      <c r="MEB132" s="107"/>
      <c r="MEC132" s="107"/>
      <c r="MED132" s="107"/>
      <c r="MEE132" s="107"/>
      <c r="MEF132" s="107"/>
      <c r="MEG132" s="107"/>
      <c r="MEH132" s="107"/>
      <c r="MEI132" s="107"/>
      <c r="MEJ132" s="107"/>
      <c r="MEK132" s="107"/>
      <c r="MEL132" s="107"/>
      <c r="MEM132" s="107"/>
      <c r="MEN132" s="107"/>
      <c r="MEO132" s="107"/>
      <c r="MEP132" s="107"/>
      <c r="MEQ132" s="107"/>
      <c r="MER132" s="107"/>
      <c r="MES132" s="107"/>
      <c r="MET132" s="107"/>
      <c r="MEU132" s="107"/>
      <c r="MEV132" s="107"/>
      <c r="MEW132" s="107"/>
      <c r="MEX132" s="107"/>
      <c r="MEY132" s="107"/>
      <c r="MEZ132" s="107"/>
      <c r="MFA132" s="107"/>
      <c r="MFB132" s="107"/>
      <c r="MFC132" s="107"/>
      <c r="MFD132" s="107"/>
      <c r="MFE132" s="107"/>
      <c r="MFF132" s="107"/>
      <c r="MFG132" s="107"/>
      <c r="MFH132" s="107"/>
      <c r="MFI132" s="107"/>
      <c r="MFJ132" s="107"/>
      <c r="MFK132" s="107"/>
      <c r="MFL132" s="107"/>
      <c r="MFM132" s="107"/>
      <c r="MFN132" s="107"/>
      <c r="MFO132" s="107"/>
      <c r="MFP132" s="107"/>
      <c r="MFQ132" s="107"/>
      <c r="MFR132" s="107"/>
      <c r="MFS132" s="107"/>
      <c r="MFT132" s="107"/>
      <c r="MFU132" s="107"/>
      <c r="MFV132" s="107"/>
      <c r="MFW132" s="107"/>
      <c r="MFX132" s="107"/>
      <c r="MFY132" s="107"/>
      <c r="MFZ132" s="107"/>
      <c r="MGA132" s="107"/>
      <c r="MGB132" s="107"/>
      <c r="MGC132" s="107"/>
      <c r="MGD132" s="107"/>
      <c r="MGE132" s="107"/>
      <c r="MGF132" s="107"/>
      <c r="MGG132" s="107"/>
      <c r="MGH132" s="107"/>
      <c r="MGI132" s="107"/>
      <c r="MGJ132" s="107"/>
      <c r="MGK132" s="107"/>
      <c r="MGL132" s="107"/>
      <c r="MGM132" s="107"/>
      <c r="MGN132" s="107"/>
      <c r="MGO132" s="107"/>
      <c r="MGP132" s="107"/>
      <c r="MGQ132" s="107"/>
      <c r="MGR132" s="107"/>
      <c r="MGS132" s="107"/>
      <c r="MGT132" s="107"/>
      <c r="MGU132" s="107"/>
      <c r="MGV132" s="107"/>
      <c r="MGW132" s="107"/>
      <c r="MGX132" s="107"/>
      <c r="MGY132" s="107"/>
      <c r="MGZ132" s="107"/>
      <c r="MHA132" s="107"/>
      <c r="MHB132" s="107"/>
      <c r="MHC132" s="107"/>
      <c r="MHD132" s="107"/>
      <c r="MHE132" s="107"/>
      <c r="MHF132" s="107"/>
      <c r="MHG132" s="107"/>
      <c r="MHH132" s="107"/>
      <c r="MHI132" s="107"/>
      <c r="MHJ132" s="107"/>
      <c r="MHK132" s="107"/>
      <c r="MHL132" s="107"/>
      <c r="MHM132" s="107"/>
      <c r="MHN132" s="107"/>
      <c r="MHO132" s="107"/>
      <c r="MHP132" s="107"/>
      <c r="MHQ132" s="107"/>
      <c r="MHR132" s="107"/>
      <c r="MHS132" s="107"/>
      <c r="MHT132" s="107"/>
      <c r="MHU132" s="107"/>
      <c r="MHV132" s="107"/>
      <c r="MHW132" s="107"/>
      <c r="MHX132" s="107"/>
      <c r="MHY132" s="107"/>
      <c r="MHZ132" s="107"/>
      <c r="MIA132" s="107"/>
      <c r="MIB132" s="107"/>
      <c r="MIC132" s="107"/>
      <c r="MID132" s="107"/>
      <c r="MIE132" s="107"/>
      <c r="MIF132" s="107"/>
      <c r="MIG132" s="107"/>
      <c r="MIH132" s="107"/>
      <c r="MII132" s="107"/>
      <c r="MIJ132" s="107"/>
      <c r="MIK132" s="107"/>
      <c r="MIL132" s="107"/>
      <c r="MIM132" s="107"/>
      <c r="MIN132" s="107"/>
      <c r="MIO132" s="107"/>
      <c r="MIP132" s="107"/>
      <c r="MIQ132" s="107"/>
      <c r="MIR132" s="107"/>
      <c r="MIS132" s="107"/>
      <c r="MIT132" s="107"/>
      <c r="MIU132" s="107"/>
      <c r="MIV132" s="107"/>
      <c r="MIW132" s="107"/>
      <c r="MIX132" s="107"/>
      <c r="MIY132" s="107"/>
      <c r="MIZ132" s="107"/>
      <c r="MJA132" s="107"/>
      <c r="MJB132" s="107"/>
      <c r="MJC132" s="107"/>
      <c r="MJD132" s="107"/>
      <c r="MJE132" s="107"/>
      <c r="MJF132" s="107"/>
      <c r="MJG132" s="107"/>
      <c r="MJH132" s="107"/>
      <c r="MJI132" s="107"/>
      <c r="MJJ132" s="107"/>
      <c r="MJK132" s="107"/>
      <c r="MJL132" s="107"/>
      <c r="MJM132" s="107"/>
      <c r="MJN132" s="107"/>
      <c r="MJO132" s="107"/>
      <c r="MJP132" s="107"/>
      <c r="MJQ132" s="107"/>
      <c r="MJR132" s="107"/>
      <c r="MJS132" s="107"/>
      <c r="MJT132" s="107"/>
      <c r="MJU132" s="107"/>
      <c r="MJV132" s="107"/>
      <c r="MJW132" s="107"/>
      <c r="MJX132" s="107"/>
      <c r="MJY132" s="107"/>
      <c r="MJZ132" s="107"/>
      <c r="MKA132" s="107"/>
      <c r="MKB132" s="107"/>
      <c r="MKC132" s="107"/>
      <c r="MKD132" s="107"/>
      <c r="MKE132" s="107"/>
      <c r="MKF132" s="107"/>
      <c r="MKG132" s="107"/>
      <c r="MKH132" s="107"/>
      <c r="MKI132" s="107"/>
      <c r="MKJ132" s="107"/>
      <c r="MKK132" s="107"/>
      <c r="MKL132" s="107"/>
      <c r="MKM132" s="107"/>
      <c r="MKN132" s="107"/>
      <c r="MKO132" s="107"/>
      <c r="MKP132" s="107"/>
      <c r="MKQ132" s="107"/>
      <c r="MKR132" s="107"/>
      <c r="MKS132" s="107"/>
      <c r="MKT132" s="107"/>
      <c r="MKU132" s="107"/>
      <c r="MKV132" s="107"/>
      <c r="MKW132" s="107"/>
      <c r="MKX132" s="107"/>
      <c r="MKY132" s="107"/>
      <c r="MKZ132" s="107"/>
      <c r="MLA132" s="107"/>
      <c r="MLB132" s="107"/>
      <c r="MLC132" s="107"/>
      <c r="MLD132" s="107"/>
      <c r="MLE132" s="107"/>
      <c r="MLF132" s="107"/>
      <c r="MLG132" s="107"/>
      <c r="MLH132" s="107"/>
      <c r="MLI132" s="107"/>
      <c r="MLJ132" s="107"/>
      <c r="MLK132" s="107"/>
      <c r="MLL132" s="107"/>
      <c r="MLM132" s="107"/>
      <c r="MLN132" s="107"/>
      <c r="MLO132" s="107"/>
      <c r="MLP132" s="107"/>
      <c r="MLQ132" s="107"/>
      <c r="MLR132" s="107"/>
      <c r="MLS132" s="107"/>
      <c r="MLT132" s="107"/>
      <c r="MLU132" s="107"/>
      <c r="MLV132" s="107"/>
      <c r="MLW132" s="107"/>
      <c r="MLX132" s="107"/>
      <c r="MLY132" s="107"/>
      <c r="MLZ132" s="107"/>
      <c r="MMA132" s="107"/>
      <c r="MMB132" s="107"/>
      <c r="MMC132" s="107"/>
      <c r="MMD132" s="107"/>
      <c r="MME132" s="107"/>
      <c r="MMF132" s="107"/>
      <c r="MMG132" s="107"/>
      <c r="MMH132" s="107"/>
      <c r="MMI132" s="107"/>
      <c r="MMJ132" s="107"/>
      <c r="MMK132" s="107"/>
      <c r="MML132" s="107"/>
      <c r="MMM132" s="107"/>
      <c r="MMN132" s="107"/>
      <c r="MMO132" s="107"/>
      <c r="MMP132" s="107"/>
      <c r="MMQ132" s="107"/>
      <c r="MMR132" s="107"/>
      <c r="MMS132" s="107"/>
      <c r="MMT132" s="107"/>
      <c r="MMU132" s="107"/>
      <c r="MMV132" s="107"/>
      <c r="MMW132" s="107"/>
      <c r="MMX132" s="107"/>
      <c r="MMY132" s="107"/>
      <c r="MMZ132" s="107"/>
      <c r="MNA132" s="107"/>
      <c r="MNB132" s="107"/>
      <c r="MNC132" s="107"/>
      <c r="MND132" s="107"/>
      <c r="MNE132" s="107"/>
      <c r="MNF132" s="107"/>
      <c r="MNG132" s="107"/>
      <c r="MNH132" s="107"/>
      <c r="MNI132" s="107"/>
      <c r="MNJ132" s="107"/>
      <c r="MNK132" s="107"/>
      <c r="MNL132" s="107"/>
      <c r="MNM132" s="107"/>
      <c r="MNN132" s="107"/>
      <c r="MNO132" s="107"/>
      <c r="MNP132" s="107"/>
      <c r="MNQ132" s="107"/>
      <c r="MNR132" s="107"/>
      <c r="MNS132" s="107"/>
      <c r="MNT132" s="107"/>
      <c r="MNU132" s="107"/>
      <c r="MNV132" s="107"/>
      <c r="MNW132" s="107"/>
      <c r="MNX132" s="107"/>
      <c r="MNY132" s="107"/>
      <c r="MNZ132" s="107"/>
      <c r="MOA132" s="107"/>
      <c r="MOB132" s="107"/>
      <c r="MOC132" s="107"/>
      <c r="MOD132" s="107"/>
      <c r="MOE132" s="107"/>
      <c r="MOF132" s="107"/>
      <c r="MOG132" s="107"/>
      <c r="MOH132" s="107"/>
      <c r="MOI132" s="107"/>
      <c r="MOJ132" s="107"/>
      <c r="MOK132" s="107"/>
      <c r="MOL132" s="107"/>
      <c r="MOM132" s="107"/>
      <c r="MON132" s="107"/>
      <c r="MOO132" s="107"/>
      <c r="MOP132" s="107"/>
      <c r="MOQ132" s="107"/>
      <c r="MOR132" s="107"/>
      <c r="MOS132" s="107"/>
      <c r="MOT132" s="107"/>
      <c r="MOU132" s="107"/>
      <c r="MOV132" s="107"/>
      <c r="MOW132" s="107"/>
      <c r="MOX132" s="107"/>
      <c r="MOY132" s="107"/>
      <c r="MOZ132" s="107"/>
      <c r="MPA132" s="107"/>
      <c r="MPB132" s="107"/>
      <c r="MPC132" s="107"/>
      <c r="MPD132" s="107"/>
      <c r="MPE132" s="107"/>
      <c r="MPF132" s="107"/>
      <c r="MPG132" s="107"/>
      <c r="MPH132" s="107"/>
      <c r="MPI132" s="107"/>
      <c r="MPJ132" s="107"/>
      <c r="MPK132" s="107"/>
      <c r="MPL132" s="107"/>
      <c r="MPM132" s="107"/>
      <c r="MPN132" s="107"/>
      <c r="MPO132" s="107"/>
      <c r="MPP132" s="107"/>
      <c r="MPQ132" s="107"/>
      <c r="MPR132" s="107"/>
      <c r="MPS132" s="107"/>
      <c r="MPT132" s="107"/>
      <c r="MPU132" s="107"/>
      <c r="MPV132" s="107"/>
      <c r="MPW132" s="107"/>
      <c r="MPX132" s="107"/>
      <c r="MPY132" s="107"/>
      <c r="MPZ132" s="107"/>
      <c r="MQA132" s="107"/>
      <c r="MQB132" s="107"/>
      <c r="MQC132" s="107"/>
      <c r="MQD132" s="107"/>
      <c r="MQE132" s="107"/>
      <c r="MQF132" s="107"/>
      <c r="MQG132" s="107"/>
      <c r="MQH132" s="107"/>
      <c r="MQI132" s="107"/>
      <c r="MQJ132" s="107"/>
      <c r="MQK132" s="107"/>
      <c r="MQL132" s="107"/>
      <c r="MQM132" s="107"/>
      <c r="MQN132" s="107"/>
      <c r="MQO132" s="107"/>
      <c r="MQP132" s="107"/>
      <c r="MQQ132" s="107"/>
      <c r="MQR132" s="107"/>
      <c r="MQS132" s="107"/>
      <c r="MQT132" s="107"/>
      <c r="MQU132" s="107"/>
      <c r="MQV132" s="107"/>
      <c r="MQW132" s="107"/>
      <c r="MQX132" s="107"/>
      <c r="MQY132" s="107"/>
      <c r="MQZ132" s="107"/>
      <c r="MRA132" s="107"/>
      <c r="MRB132" s="107"/>
      <c r="MRC132" s="107"/>
      <c r="MRD132" s="107"/>
      <c r="MRE132" s="107"/>
      <c r="MRF132" s="107"/>
      <c r="MRG132" s="107"/>
      <c r="MRH132" s="107"/>
      <c r="MRI132" s="107"/>
      <c r="MRJ132" s="107"/>
      <c r="MRK132" s="107"/>
      <c r="MRL132" s="107"/>
      <c r="MRM132" s="107"/>
      <c r="MRN132" s="107"/>
      <c r="MRO132" s="107"/>
      <c r="MRP132" s="107"/>
      <c r="MRQ132" s="107"/>
      <c r="MRR132" s="107"/>
      <c r="MRS132" s="107"/>
      <c r="MRT132" s="107"/>
      <c r="MRU132" s="107"/>
      <c r="MRV132" s="107"/>
      <c r="MRW132" s="107"/>
      <c r="MRX132" s="107"/>
      <c r="MRY132" s="107"/>
      <c r="MRZ132" s="107"/>
      <c r="MSA132" s="107"/>
      <c r="MSB132" s="107"/>
      <c r="MSC132" s="107"/>
      <c r="MSD132" s="107"/>
      <c r="MSE132" s="107"/>
      <c r="MSF132" s="107"/>
      <c r="MSG132" s="107"/>
      <c r="MSH132" s="107"/>
      <c r="MSI132" s="107"/>
      <c r="MSJ132" s="107"/>
      <c r="MSK132" s="107"/>
      <c r="MSL132" s="107"/>
      <c r="MSM132" s="107"/>
      <c r="MSN132" s="107"/>
      <c r="MSO132" s="107"/>
      <c r="MSP132" s="107"/>
      <c r="MSQ132" s="107"/>
      <c r="MSR132" s="107"/>
      <c r="MSS132" s="107"/>
      <c r="MST132" s="107"/>
      <c r="MSU132" s="107"/>
      <c r="MSV132" s="107"/>
      <c r="MSW132" s="107"/>
      <c r="MSX132" s="107"/>
      <c r="MSY132" s="107"/>
      <c r="MSZ132" s="107"/>
      <c r="MTA132" s="107"/>
      <c r="MTB132" s="107"/>
      <c r="MTC132" s="107"/>
      <c r="MTD132" s="107"/>
      <c r="MTE132" s="107"/>
      <c r="MTF132" s="107"/>
      <c r="MTG132" s="107"/>
      <c r="MTH132" s="107"/>
      <c r="MTI132" s="107"/>
      <c r="MTJ132" s="107"/>
      <c r="MTK132" s="107"/>
      <c r="MTL132" s="107"/>
      <c r="MTM132" s="107"/>
      <c r="MTN132" s="107"/>
      <c r="MTO132" s="107"/>
      <c r="MTP132" s="107"/>
      <c r="MTQ132" s="107"/>
      <c r="MTR132" s="107"/>
      <c r="MTS132" s="107"/>
      <c r="MTT132" s="107"/>
      <c r="MTU132" s="107"/>
      <c r="MTV132" s="107"/>
      <c r="MTW132" s="107"/>
      <c r="MTX132" s="107"/>
      <c r="MTY132" s="107"/>
      <c r="MTZ132" s="107"/>
      <c r="MUA132" s="107"/>
      <c r="MUB132" s="107"/>
      <c r="MUC132" s="107"/>
      <c r="MUD132" s="107"/>
      <c r="MUE132" s="107"/>
      <c r="MUF132" s="107"/>
      <c r="MUG132" s="107"/>
      <c r="MUH132" s="107"/>
      <c r="MUI132" s="107"/>
      <c r="MUJ132" s="107"/>
      <c r="MUK132" s="107"/>
      <c r="MUL132" s="107"/>
      <c r="MUM132" s="107"/>
      <c r="MUN132" s="107"/>
      <c r="MUO132" s="107"/>
      <c r="MUP132" s="107"/>
      <c r="MUQ132" s="107"/>
      <c r="MUR132" s="107"/>
      <c r="MUS132" s="107"/>
      <c r="MUT132" s="107"/>
      <c r="MUU132" s="107"/>
      <c r="MUV132" s="107"/>
      <c r="MUW132" s="107"/>
      <c r="MUX132" s="107"/>
      <c r="MUY132" s="107"/>
      <c r="MUZ132" s="107"/>
      <c r="MVA132" s="107"/>
      <c r="MVB132" s="107"/>
      <c r="MVC132" s="107"/>
      <c r="MVD132" s="107"/>
      <c r="MVE132" s="107"/>
      <c r="MVF132" s="107"/>
      <c r="MVG132" s="107"/>
      <c r="MVH132" s="107"/>
      <c r="MVI132" s="107"/>
      <c r="MVJ132" s="107"/>
      <c r="MVK132" s="107"/>
      <c r="MVL132" s="107"/>
      <c r="MVM132" s="107"/>
      <c r="MVN132" s="107"/>
      <c r="MVO132" s="107"/>
      <c r="MVP132" s="107"/>
      <c r="MVQ132" s="107"/>
      <c r="MVR132" s="107"/>
      <c r="MVS132" s="107"/>
      <c r="MVT132" s="107"/>
      <c r="MVU132" s="107"/>
      <c r="MVV132" s="107"/>
      <c r="MVW132" s="107"/>
      <c r="MVX132" s="107"/>
      <c r="MVY132" s="107"/>
      <c r="MVZ132" s="107"/>
      <c r="MWA132" s="107"/>
      <c r="MWB132" s="107"/>
      <c r="MWC132" s="107"/>
      <c r="MWD132" s="107"/>
      <c r="MWE132" s="107"/>
      <c r="MWF132" s="107"/>
      <c r="MWG132" s="107"/>
      <c r="MWH132" s="107"/>
      <c r="MWI132" s="107"/>
      <c r="MWJ132" s="107"/>
      <c r="MWK132" s="107"/>
      <c r="MWL132" s="107"/>
      <c r="MWM132" s="107"/>
      <c r="MWN132" s="107"/>
      <c r="MWO132" s="107"/>
      <c r="MWP132" s="107"/>
      <c r="MWQ132" s="107"/>
      <c r="MWR132" s="107"/>
      <c r="MWS132" s="107"/>
      <c r="MWT132" s="107"/>
      <c r="MWU132" s="107"/>
      <c r="MWV132" s="107"/>
      <c r="MWW132" s="107"/>
      <c r="MWX132" s="107"/>
      <c r="MWY132" s="107"/>
      <c r="MWZ132" s="107"/>
      <c r="MXA132" s="107"/>
      <c r="MXB132" s="107"/>
      <c r="MXC132" s="107"/>
      <c r="MXD132" s="107"/>
      <c r="MXE132" s="107"/>
      <c r="MXF132" s="107"/>
      <c r="MXG132" s="107"/>
      <c r="MXH132" s="107"/>
      <c r="MXI132" s="107"/>
      <c r="MXJ132" s="107"/>
      <c r="MXK132" s="107"/>
      <c r="MXL132" s="107"/>
      <c r="MXM132" s="107"/>
      <c r="MXN132" s="107"/>
      <c r="MXO132" s="107"/>
      <c r="MXP132" s="107"/>
      <c r="MXQ132" s="107"/>
      <c r="MXR132" s="107"/>
      <c r="MXS132" s="107"/>
      <c r="MXT132" s="107"/>
      <c r="MXU132" s="107"/>
      <c r="MXV132" s="107"/>
      <c r="MXW132" s="107"/>
      <c r="MXX132" s="107"/>
      <c r="MXY132" s="107"/>
      <c r="MXZ132" s="107"/>
      <c r="MYA132" s="107"/>
      <c r="MYB132" s="107"/>
      <c r="MYC132" s="107"/>
      <c r="MYD132" s="107"/>
      <c r="MYE132" s="107"/>
      <c r="MYF132" s="107"/>
      <c r="MYG132" s="107"/>
      <c r="MYH132" s="107"/>
      <c r="MYI132" s="107"/>
      <c r="MYJ132" s="107"/>
      <c r="MYK132" s="107"/>
      <c r="MYL132" s="107"/>
      <c r="MYM132" s="107"/>
      <c r="MYN132" s="107"/>
      <c r="MYO132" s="107"/>
      <c r="MYP132" s="107"/>
      <c r="MYQ132" s="107"/>
      <c r="MYR132" s="107"/>
      <c r="MYS132" s="107"/>
      <c r="MYT132" s="107"/>
      <c r="MYU132" s="107"/>
      <c r="MYV132" s="107"/>
      <c r="MYW132" s="107"/>
      <c r="MYX132" s="107"/>
      <c r="MYY132" s="107"/>
      <c r="MYZ132" s="107"/>
      <c r="MZA132" s="107"/>
      <c r="MZB132" s="107"/>
      <c r="MZC132" s="107"/>
      <c r="MZD132" s="107"/>
      <c r="MZE132" s="107"/>
      <c r="MZF132" s="107"/>
      <c r="MZG132" s="107"/>
      <c r="MZH132" s="107"/>
      <c r="MZI132" s="107"/>
      <c r="MZJ132" s="107"/>
      <c r="MZK132" s="107"/>
      <c r="MZL132" s="107"/>
      <c r="MZM132" s="107"/>
      <c r="MZN132" s="107"/>
      <c r="MZO132" s="107"/>
      <c r="MZP132" s="107"/>
      <c r="MZQ132" s="107"/>
      <c r="MZR132" s="107"/>
      <c r="MZS132" s="107"/>
      <c r="MZT132" s="107"/>
      <c r="MZU132" s="107"/>
      <c r="MZV132" s="107"/>
      <c r="MZW132" s="107"/>
      <c r="MZX132" s="107"/>
      <c r="MZY132" s="107"/>
      <c r="MZZ132" s="107"/>
      <c r="NAA132" s="107"/>
      <c r="NAB132" s="107"/>
      <c r="NAC132" s="107"/>
      <c r="NAD132" s="107"/>
      <c r="NAE132" s="107"/>
      <c r="NAF132" s="107"/>
      <c r="NAG132" s="107"/>
      <c r="NAH132" s="107"/>
      <c r="NAI132" s="107"/>
      <c r="NAJ132" s="107"/>
      <c r="NAK132" s="107"/>
      <c r="NAL132" s="107"/>
      <c r="NAM132" s="107"/>
      <c r="NAN132" s="107"/>
      <c r="NAO132" s="107"/>
      <c r="NAP132" s="107"/>
      <c r="NAQ132" s="107"/>
      <c r="NAR132" s="107"/>
      <c r="NAS132" s="107"/>
      <c r="NAT132" s="107"/>
      <c r="NAU132" s="107"/>
      <c r="NAV132" s="107"/>
      <c r="NAW132" s="107"/>
      <c r="NAX132" s="107"/>
      <c r="NAY132" s="107"/>
      <c r="NAZ132" s="107"/>
      <c r="NBA132" s="107"/>
      <c r="NBB132" s="107"/>
      <c r="NBC132" s="107"/>
      <c r="NBD132" s="107"/>
      <c r="NBE132" s="107"/>
      <c r="NBF132" s="107"/>
      <c r="NBG132" s="107"/>
      <c r="NBH132" s="107"/>
      <c r="NBI132" s="107"/>
      <c r="NBJ132" s="107"/>
      <c r="NBK132" s="107"/>
      <c r="NBL132" s="107"/>
      <c r="NBM132" s="107"/>
      <c r="NBN132" s="107"/>
      <c r="NBO132" s="107"/>
      <c r="NBP132" s="107"/>
      <c r="NBQ132" s="107"/>
      <c r="NBR132" s="107"/>
      <c r="NBS132" s="107"/>
      <c r="NBT132" s="107"/>
      <c r="NBU132" s="107"/>
      <c r="NBV132" s="107"/>
      <c r="NBW132" s="107"/>
      <c r="NBX132" s="107"/>
      <c r="NBY132" s="107"/>
      <c r="NBZ132" s="107"/>
      <c r="NCA132" s="107"/>
      <c r="NCB132" s="107"/>
      <c r="NCC132" s="107"/>
      <c r="NCD132" s="107"/>
      <c r="NCE132" s="107"/>
      <c r="NCF132" s="107"/>
      <c r="NCG132" s="107"/>
      <c r="NCH132" s="107"/>
      <c r="NCI132" s="107"/>
      <c r="NCJ132" s="107"/>
      <c r="NCK132" s="107"/>
      <c r="NCL132" s="107"/>
      <c r="NCM132" s="107"/>
      <c r="NCN132" s="107"/>
      <c r="NCO132" s="107"/>
      <c r="NCP132" s="107"/>
      <c r="NCQ132" s="107"/>
      <c r="NCR132" s="107"/>
      <c r="NCS132" s="107"/>
      <c r="NCT132" s="107"/>
      <c r="NCU132" s="107"/>
      <c r="NCV132" s="107"/>
      <c r="NCW132" s="107"/>
      <c r="NCX132" s="107"/>
      <c r="NCY132" s="107"/>
      <c r="NCZ132" s="107"/>
      <c r="NDA132" s="107"/>
      <c r="NDB132" s="107"/>
      <c r="NDC132" s="107"/>
      <c r="NDD132" s="107"/>
      <c r="NDE132" s="107"/>
      <c r="NDF132" s="107"/>
      <c r="NDG132" s="107"/>
      <c r="NDH132" s="107"/>
      <c r="NDI132" s="107"/>
      <c r="NDJ132" s="107"/>
      <c r="NDK132" s="107"/>
      <c r="NDL132" s="107"/>
      <c r="NDM132" s="107"/>
      <c r="NDN132" s="107"/>
      <c r="NDO132" s="107"/>
      <c r="NDP132" s="107"/>
      <c r="NDQ132" s="107"/>
      <c r="NDR132" s="107"/>
      <c r="NDS132" s="107"/>
      <c r="NDT132" s="107"/>
      <c r="NDU132" s="107"/>
      <c r="NDV132" s="107"/>
      <c r="NDW132" s="107"/>
      <c r="NDX132" s="107"/>
      <c r="NDY132" s="107"/>
      <c r="NDZ132" s="107"/>
      <c r="NEA132" s="107"/>
      <c r="NEB132" s="107"/>
      <c r="NEC132" s="107"/>
      <c r="NED132" s="107"/>
      <c r="NEE132" s="107"/>
      <c r="NEF132" s="107"/>
      <c r="NEG132" s="107"/>
      <c r="NEH132" s="107"/>
      <c r="NEI132" s="107"/>
      <c r="NEJ132" s="107"/>
      <c r="NEK132" s="107"/>
      <c r="NEL132" s="107"/>
      <c r="NEM132" s="107"/>
      <c r="NEN132" s="107"/>
      <c r="NEO132" s="107"/>
      <c r="NEP132" s="107"/>
      <c r="NEQ132" s="107"/>
      <c r="NER132" s="107"/>
      <c r="NES132" s="107"/>
      <c r="NET132" s="107"/>
      <c r="NEU132" s="107"/>
      <c r="NEV132" s="107"/>
      <c r="NEW132" s="107"/>
      <c r="NEX132" s="107"/>
      <c r="NEY132" s="107"/>
      <c r="NEZ132" s="107"/>
      <c r="NFA132" s="107"/>
      <c r="NFB132" s="107"/>
      <c r="NFC132" s="107"/>
      <c r="NFD132" s="107"/>
      <c r="NFE132" s="107"/>
      <c r="NFF132" s="107"/>
      <c r="NFG132" s="107"/>
      <c r="NFH132" s="107"/>
      <c r="NFI132" s="107"/>
      <c r="NFJ132" s="107"/>
      <c r="NFK132" s="107"/>
      <c r="NFL132" s="107"/>
      <c r="NFM132" s="107"/>
      <c r="NFN132" s="107"/>
      <c r="NFO132" s="107"/>
      <c r="NFP132" s="107"/>
      <c r="NFQ132" s="107"/>
      <c r="NFR132" s="107"/>
      <c r="NFS132" s="107"/>
      <c r="NFT132" s="107"/>
      <c r="NFU132" s="107"/>
      <c r="NFV132" s="107"/>
      <c r="NFW132" s="107"/>
      <c r="NFX132" s="107"/>
      <c r="NFY132" s="107"/>
      <c r="NFZ132" s="107"/>
      <c r="NGA132" s="107"/>
      <c r="NGB132" s="107"/>
      <c r="NGC132" s="107"/>
      <c r="NGD132" s="107"/>
      <c r="NGE132" s="107"/>
      <c r="NGF132" s="107"/>
      <c r="NGG132" s="107"/>
      <c r="NGH132" s="107"/>
      <c r="NGI132" s="107"/>
      <c r="NGJ132" s="107"/>
      <c r="NGK132" s="107"/>
      <c r="NGL132" s="107"/>
      <c r="NGM132" s="107"/>
      <c r="NGN132" s="107"/>
      <c r="NGO132" s="107"/>
      <c r="NGP132" s="107"/>
      <c r="NGQ132" s="107"/>
      <c r="NGR132" s="107"/>
      <c r="NGS132" s="107"/>
      <c r="NGT132" s="107"/>
      <c r="NGU132" s="107"/>
      <c r="NGV132" s="107"/>
      <c r="NGW132" s="107"/>
      <c r="NGX132" s="107"/>
      <c r="NGY132" s="107"/>
      <c r="NGZ132" s="107"/>
      <c r="NHA132" s="107"/>
      <c r="NHB132" s="107"/>
      <c r="NHC132" s="107"/>
      <c r="NHD132" s="107"/>
      <c r="NHE132" s="107"/>
      <c r="NHF132" s="107"/>
      <c r="NHG132" s="107"/>
      <c r="NHH132" s="107"/>
      <c r="NHI132" s="107"/>
      <c r="NHJ132" s="107"/>
      <c r="NHK132" s="107"/>
      <c r="NHL132" s="107"/>
      <c r="NHM132" s="107"/>
      <c r="NHN132" s="107"/>
      <c r="NHO132" s="107"/>
      <c r="NHP132" s="107"/>
      <c r="NHQ132" s="107"/>
      <c r="NHR132" s="107"/>
      <c r="NHS132" s="107"/>
      <c r="NHT132" s="107"/>
      <c r="NHU132" s="107"/>
      <c r="NHV132" s="107"/>
      <c r="NHW132" s="107"/>
      <c r="NHX132" s="107"/>
      <c r="NHY132" s="107"/>
      <c r="NHZ132" s="107"/>
      <c r="NIA132" s="107"/>
      <c r="NIB132" s="107"/>
      <c r="NIC132" s="107"/>
      <c r="NID132" s="107"/>
      <c r="NIE132" s="107"/>
      <c r="NIF132" s="107"/>
      <c r="NIG132" s="107"/>
      <c r="NIH132" s="107"/>
      <c r="NII132" s="107"/>
      <c r="NIJ132" s="107"/>
      <c r="NIK132" s="107"/>
      <c r="NIL132" s="107"/>
      <c r="NIM132" s="107"/>
      <c r="NIN132" s="107"/>
      <c r="NIO132" s="107"/>
      <c r="NIP132" s="107"/>
      <c r="NIQ132" s="107"/>
      <c r="NIR132" s="107"/>
      <c r="NIS132" s="107"/>
      <c r="NIT132" s="107"/>
      <c r="NIU132" s="107"/>
      <c r="NIV132" s="107"/>
      <c r="NIW132" s="107"/>
      <c r="NIX132" s="107"/>
      <c r="NIY132" s="107"/>
      <c r="NIZ132" s="107"/>
      <c r="NJA132" s="107"/>
      <c r="NJB132" s="107"/>
      <c r="NJC132" s="107"/>
      <c r="NJD132" s="107"/>
      <c r="NJE132" s="107"/>
      <c r="NJF132" s="107"/>
      <c r="NJG132" s="107"/>
      <c r="NJH132" s="107"/>
      <c r="NJI132" s="107"/>
      <c r="NJJ132" s="107"/>
      <c r="NJK132" s="107"/>
      <c r="NJL132" s="107"/>
      <c r="NJM132" s="107"/>
      <c r="NJN132" s="107"/>
      <c r="NJO132" s="107"/>
      <c r="NJP132" s="107"/>
      <c r="NJQ132" s="107"/>
      <c r="NJR132" s="107"/>
      <c r="NJS132" s="107"/>
      <c r="NJT132" s="107"/>
      <c r="NJU132" s="107"/>
      <c r="NJV132" s="107"/>
      <c r="NJW132" s="107"/>
      <c r="NJX132" s="107"/>
      <c r="NJY132" s="107"/>
      <c r="NJZ132" s="107"/>
      <c r="NKA132" s="107"/>
      <c r="NKB132" s="107"/>
      <c r="NKC132" s="107"/>
      <c r="NKD132" s="107"/>
      <c r="NKE132" s="107"/>
      <c r="NKF132" s="107"/>
      <c r="NKG132" s="107"/>
      <c r="NKH132" s="107"/>
      <c r="NKI132" s="107"/>
      <c r="NKJ132" s="107"/>
      <c r="NKK132" s="107"/>
      <c r="NKL132" s="107"/>
      <c r="NKM132" s="107"/>
      <c r="NKN132" s="107"/>
      <c r="NKO132" s="107"/>
      <c r="NKP132" s="107"/>
      <c r="NKQ132" s="107"/>
      <c r="NKR132" s="107"/>
      <c r="NKS132" s="107"/>
      <c r="NKT132" s="107"/>
      <c r="NKU132" s="107"/>
      <c r="NKV132" s="107"/>
      <c r="NKW132" s="107"/>
      <c r="NKX132" s="107"/>
      <c r="NKY132" s="107"/>
      <c r="NKZ132" s="107"/>
      <c r="NLA132" s="107"/>
      <c r="NLB132" s="107"/>
      <c r="NLC132" s="107"/>
      <c r="NLD132" s="107"/>
      <c r="NLE132" s="107"/>
      <c r="NLF132" s="107"/>
      <c r="NLG132" s="107"/>
      <c r="NLH132" s="107"/>
      <c r="NLI132" s="107"/>
      <c r="NLJ132" s="107"/>
      <c r="NLK132" s="107"/>
      <c r="NLL132" s="107"/>
      <c r="NLM132" s="107"/>
      <c r="NLN132" s="107"/>
      <c r="NLO132" s="107"/>
      <c r="NLP132" s="107"/>
      <c r="NLQ132" s="107"/>
      <c r="NLR132" s="107"/>
      <c r="NLS132" s="107"/>
      <c r="NLT132" s="107"/>
      <c r="NLU132" s="107"/>
      <c r="NLV132" s="107"/>
      <c r="NLW132" s="107"/>
      <c r="NLX132" s="107"/>
      <c r="NLY132" s="107"/>
      <c r="NLZ132" s="107"/>
      <c r="NMA132" s="107"/>
      <c r="NMB132" s="107"/>
      <c r="NMC132" s="107"/>
      <c r="NMD132" s="107"/>
      <c r="NME132" s="107"/>
      <c r="NMF132" s="107"/>
      <c r="NMG132" s="107"/>
      <c r="NMH132" s="107"/>
      <c r="NMI132" s="107"/>
      <c r="NMJ132" s="107"/>
      <c r="NMK132" s="107"/>
      <c r="NML132" s="107"/>
      <c r="NMM132" s="107"/>
      <c r="NMN132" s="107"/>
      <c r="NMO132" s="107"/>
      <c r="NMP132" s="107"/>
      <c r="NMQ132" s="107"/>
      <c r="NMR132" s="107"/>
      <c r="NMS132" s="107"/>
      <c r="NMT132" s="107"/>
      <c r="NMU132" s="107"/>
      <c r="NMV132" s="107"/>
      <c r="NMW132" s="107"/>
      <c r="NMX132" s="107"/>
      <c r="NMY132" s="107"/>
      <c r="NMZ132" s="107"/>
      <c r="NNA132" s="107"/>
      <c r="NNB132" s="107"/>
      <c r="NNC132" s="107"/>
      <c r="NND132" s="107"/>
      <c r="NNE132" s="107"/>
      <c r="NNF132" s="107"/>
      <c r="NNG132" s="107"/>
      <c r="NNH132" s="107"/>
      <c r="NNI132" s="107"/>
      <c r="NNJ132" s="107"/>
      <c r="NNK132" s="107"/>
      <c r="NNL132" s="107"/>
      <c r="NNM132" s="107"/>
      <c r="NNN132" s="107"/>
      <c r="NNO132" s="107"/>
      <c r="NNP132" s="107"/>
      <c r="NNQ132" s="107"/>
      <c r="NNR132" s="107"/>
      <c r="NNS132" s="107"/>
      <c r="NNT132" s="107"/>
      <c r="NNU132" s="107"/>
      <c r="NNV132" s="107"/>
      <c r="NNW132" s="107"/>
      <c r="NNX132" s="107"/>
      <c r="NNY132" s="107"/>
      <c r="NNZ132" s="107"/>
      <c r="NOA132" s="107"/>
      <c r="NOB132" s="107"/>
      <c r="NOC132" s="107"/>
      <c r="NOD132" s="107"/>
      <c r="NOE132" s="107"/>
      <c r="NOF132" s="107"/>
      <c r="NOG132" s="107"/>
      <c r="NOH132" s="107"/>
      <c r="NOI132" s="107"/>
      <c r="NOJ132" s="107"/>
      <c r="NOK132" s="107"/>
      <c r="NOL132" s="107"/>
      <c r="NOM132" s="107"/>
      <c r="NON132" s="107"/>
      <c r="NOO132" s="107"/>
      <c r="NOP132" s="107"/>
      <c r="NOQ132" s="107"/>
      <c r="NOR132" s="107"/>
      <c r="NOS132" s="107"/>
      <c r="NOT132" s="107"/>
      <c r="NOU132" s="107"/>
      <c r="NOV132" s="107"/>
      <c r="NOW132" s="107"/>
      <c r="NOX132" s="107"/>
      <c r="NOY132" s="107"/>
      <c r="NOZ132" s="107"/>
      <c r="NPA132" s="107"/>
      <c r="NPB132" s="107"/>
      <c r="NPC132" s="107"/>
      <c r="NPD132" s="107"/>
      <c r="NPE132" s="107"/>
      <c r="NPF132" s="107"/>
      <c r="NPG132" s="107"/>
      <c r="NPH132" s="107"/>
      <c r="NPI132" s="107"/>
      <c r="NPJ132" s="107"/>
      <c r="NPK132" s="107"/>
      <c r="NPL132" s="107"/>
      <c r="NPM132" s="107"/>
      <c r="NPN132" s="107"/>
      <c r="NPO132" s="107"/>
      <c r="NPP132" s="107"/>
      <c r="NPQ132" s="107"/>
      <c r="NPR132" s="107"/>
      <c r="NPS132" s="107"/>
      <c r="NPT132" s="107"/>
      <c r="NPU132" s="107"/>
      <c r="NPV132" s="107"/>
      <c r="NPW132" s="107"/>
      <c r="NPX132" s="107"/>
      <c r="NPY132" s="107"/>
      <c r="NPZ132" s="107"/>
      <c r="NQA132" s="107"/>
      <c r="NQB132" s="107"/>
      <c r="NQC132" s="107"/>
      <c r="NQD132" s="107"/>
      <c r="NQE132" s="107"/>
      <c r="NQF132" s="107"/>
      <c r="NQG132" s="107"/>
      <c r="NQH132" s="107"/>
      <c r="NQI132" s="107"/>
      <c r="NQJ132" s="107"/>
      <c r="NQK132" s="107"/>
      <c r="NQL132" s="107"/>
      <c r="NQM132" s="107"/>
      <c r="NQN132" s="107"/>
      <c r="NQO132" s="107"/>
      <c r="NQP132" s="107"/>
      <c r="NQQ132" s="107"/>
      <c r="NQR132" s="107"/>
      <c r="NQS132" s="107"/>
      <c r="NQT132" s="107"/>
      <c r="NQU132" s="107"/>
      <c r="NQV132" s="107"/>
      <c r="NQW132" s="107"/>
      <c r="NQX132" s="107"/>
      <c r="NQY132" s="107"/>
      <c r="NQZ132" s="107"/>
      <c r="NRA132" s="107"/>
      <c r="NRB132" s="107"/>
      <c r="NRC132" s="107"/>
      <c r="NRD132" s="107"/>
      <c r="NRE132" s="107"/>
      <c r="NRF132" s="107"/>
      <c r="NRG132" s="107"/>
      <c r="NRH132" s="107"/>
      <c r="NRI132" s="107"/>
      <c r="NRJ132" s="107"/>
      <c r="NRK132" s="107"/>
      <c r="NRL132" s="107"/>
      <c r="NRM132" s="107"/>
      <c r="NRN132" s="107"/>
      <c r="NRO132" s="107"/>
      <c r="NRP132" s="107"/>
      <c r="NRQ132" s="107"/>
      <c r="NRR132" s="107"/>
      <c r="NRS132" s="107"/>
      <c r="NRT132" s="107"/>
      <c r="NRU132" s="107"/>
      <c r="NRV132" s="107"/>
      <c r="NRW132" s="107"/>
      <c r="NRX132" s="107"/>
      <c r="NRY132" s="107"/>
      <c r="NRZ132" s="107"/>
      <c r="NSA132" s="107"/>
      <c r="NSB132" s="107"/>
      <c r="NSC132" s="107"/>
      <c r="NSD132" s="107"/>
      <c r="NSE132" s="107"/>
      <c r="NSF132" s="107"/>
      <c r="NSG132" s="107"/>
      <c r="NSH132" s="107"/>
      <c r="NSI132" s="107"/>
      <c r="NSJ132" s="107"/>
      <c r="NSK132" s="107"/>
      <c r="NSL132" s="107"/>
      <c r="NSM132" s="107"/>
      <c r="NSN132" s="107"/>
      <c r="NSO132" s="107"/>
      <c r="NSP132" s="107"/>
      <c r="NSQ132" s="107"/>
      <c r="NSR132" s="107"/>
      <c r="NSS132" s="107"/>
      <c r="NST132" s="107"/>
      <c r="NSU132" s="107"/>
      <c r="NSV132" s="107"/>
      <c r="NSW132" s="107"/>
      <c r="NSX132" s="107"/>
      <c r="NSY132" s="107"/>
      <c r="NSZ132" s="107"/>
      <c r="NTA132" s="107"/>
      <c r="NTB132" s="107"/>
      <c r="NTC132" s="107"/>
      <c r="NTD132" s="107"/>
      <c r="NTE132" s="107"/>
      <c r="NTF132" s="107"/>
      <c r="NTG132" s="107"/>
      <c r="NTH132" s="107"/>
      <c r="NTI132" s="107"/>
      <c r="NTJ132" s="107"/>
      <c r="NTK132" s="107"/>
      <c r="NTL132" s="107"/>
      <c r="NTM132" s="107"/>
      <c r="NTN132" s="107"/>
      <c r="NTO132" s="107"/>
      <c r="NTP132" s="107"/>
      <c r="NTQ132" s="107"/>
      <c r="NTR132" s="107"/>
      <c r="NTS132" s="107"/>
      <c r="NTT132" s="107"/>
      <c r="NTU132" s="107"/>
      <c r="NTV132" s="107"/>
      <c r="NTW132" s="107"/>
      <c r="NTX132" s="107"/>
      <c r="NTY132" s="107"/>
      <c r="NTZ132" s="107"/>
      <c r="NUA132" s="107"/>
      <c r="NUB132" s="107"/>
      <c r="NUC132" s="107"/>
      <c r="NUD132" s="107"/>
      <c r="NUE132" s="107"/>
      <c r="NUF132" s="107"/>
      <c r="NUG132" s="107"/>
      <c r="NUH132" s="107"/>
      <c r="NUI132" s="107"/>
      <c r="NUJ132" s="107"/>
      <c r="NUK132" s="107"/>
      <c r="NUL132" s="107"/>
      <c r="NUM132" s="107"/>
      <c r="NUN132" s="107"/>
      <c r="NUO132" s="107"/>
      <c r="NUP132" s="107"/>
      <c r="NUQ132" s="107"/>
      <c r="NUR132" s="107"/>
      <c r="NUS132" s="107"/>
      <c r="NUT132" s="107"/>
      <c r="NUU132" s="107"/>
      <c r="NUV132" s="107"/>
      <c r="NUW132" s="107"/>
      <c r="NUX132" s="107"/>
      <c r="NUY132" s="107"/>
      <c r="NUZ132" s="107"/>
      <c r="NVA132" s="107"/>
      <c r="NVB132" s="107"/>
      <c r="NVC132" s="107"/>
      <c r="NVD132" s="107"/>
      <c r="NVE132" s="107"/>
      <c r="NVF132" s="107"/>
      <c r="NVG132" s="107"/>
      <c r="NVH132" s="107"/>
      <c r="NVI132" s="107"/>
      <c r="NVJ132" s="107"/>
      <c r="NVK132" s="107"/>
      <c r="NVL132" s="107"/>
      <c r="NVM132" s="107"/>
      <c r="NVN132" s="107"/>
      <c r="NVO132" s="107"/>
      <c r="NVP132" s="107"/>
      <c r="NVQ132" s="107"/>
      <c r="NVR132" s="107"/>
      <c r="NVS132" s="107"/>
      <c r="NVT132" s="107"/>
      <c r="NVU132" s="107"/>
      <c r="NVV132" s="107"/>
      <c r="NVW132" s="107"/>
      <c r="NVX132" s="107"/>
      <c r="NVY132" s="107"/>
      <c r="NVZ132" s="107"/>
      <c r="NWA132" s="107"/>
      <c r="NWB132" s="107"/>
      <c r="NWC132" s="107"/>
      <c r="NWD132" s="107"/>
      <c r="NWE132" s="107"/>
      <c r="NWF132" s="107"/>
      <c r="NWG132" s="107"/>
      <c r="NWH132" s="107"/>
      <c r="NWI132" s="107"/>
      <c r="NWJ132" s="107"/>
      <c r="NWK132" s="107"/>
      <c r="NWL132" s="107"/>
      <c r="NWM132" s="107"/>
      <c r="NWN132" s="107"/>
      <c r="NWO132" s="107"/>
      <c r="NWP132" s="107"/>
      <c r="NWQ132" s="107"/>
      <c r="NWR132" s="107"/>
      <c r="NWS132" s="107"/>
      <c r="NWT132" s="107"/>
      <c r="NWU132" s="107"/>
      <c r="NWV132" s="107"/>
      <c r="NWW132" s="107"/>
      <c r="NWX132" s="107"/>
      <c r="NWY132" s="107"/>
      <c r="NWZ132" s="107"/>
      <c r="NXA132" s="107"/>
      <c r="NXB132" s="107"/>
      <c r="NXC132" s="107"/>
      <c r="NXD132" s="107"/>
      <c r="NXE132" s="107"/>
      <c r="NXF132" s="107"/>
      <c r="NXG132" s="107"/>
      <c r="NXH132" s="107"/>
      <c r="NXI132" s="107"/>
      <c r="NXJ132" s="107"/>
      <c r="NXK132" s="107"/>
      <c r="NXL132" s="107"/>
      <c r="NXM132" s="107"/>
      <c r="NXN132" s="107"/>
      <c r="NXO132" s="107"/>
      <c r="NXP132" s="107"/>
      <c r="NXQ132" s="107"/>
      <c r="NXR132" s="107"/>
      <c r="NXS132" s="107"/>
      <c r="NXT132" s="107"/>
      <c r="NXU132" s="107"/>
      <c r="NXV132" s="107"/>
      <c r="NXW132" s="107"/>
      <c r="NXX132" s="107"/>
      <c r="NXY132" s="107"/>
      <c r="NXZ132" s="107"/>
      <c r="NYA132" s="107"/>
      <c r="NYB132" s="107"/>
      <c r="NYC132" s="107"/>
      <c r="NYD132" s="107"/>
      <c r="NYE132" s="107"/>
      <c r="NYF132" s="107"/>
      <c r="NYG132" s="107"/>
      <c r="NYH132" s="107"/>
      <c r="NYI132" s="107"/>
      <c r="NYJ132" s="107"/>
      <c r="NYK132" s="107"/>
      <c r="NYL132" s="107"/>
      <c r="NYM132" s="107"/>
      <c r="NYN132" s="107"/>
      <c r="NYO132" s="107"/>
      <c r="NYP132" s="107"/>
      <c r="NYQ132" s="107"/>
      <c r="NYR132" s="107"/>
      <c r="NYS132" s="107"/>
      <c r="NYT132" s="107"/>
      <c r="NYU132" s="107"/>
      <c r="NYV132" s="107"/>
      <c r="NYW132" s="107"/>
      <c r="NYX132" s="107"/>
      <c r="NYY132" s="107"/>
      <c r="NYZ132" s="107"/>
      <c r="NZA132" s="107"/>
      <c r="NZB132" s="107"/>
      <c r="NZC132" s="107"/>
      <c r="NZD132" s="107"/>
      <c r="NZE132" s="107"/>
      <c r="NZF132" s="107"/>
      <c r="NZG132" s="107"/>
      <c r="NZH132" s="107"/>
      <c r="NZI132" s="107"/>
      <c r="NZJ132" s="107"/>
      <c r="NZK132" s="107"/>
      <c r="NZL132" s="107"/>
      <c r="NZM132" s="107"/>
      <c r="NZN132" s="107"/>
      <c r="NZO132" s="107"/>
      <c r="NZP132" s="107"/>
      <c r="NZQ132" s="107"/>
      <c r="NZR132" s="107"/>
      <c r="NZS132" s="107"/>
      <c r="NZT132" s="107"/>
      <c r="NZU132" s="107"/>
      <c r="NZV132" s="107"/>
      <c r="NZW132" s="107"/>
      <c r="NZX132" s="107"/>
      <c r="NZY132" s="107"/>
      <c r="NZZ132" s="107"/>
      <c r="OAA132" s="107"/>
      <c r="OAB132" s="107"/>
      <c r="OAC132" s="107"/>
      <c r="OAD132" s="107"/>
      <c r="OAE132" s="107"/>
      <c r="OAF132" s="107"/>
      <c r="OAG132" s="107"/>
      <c r="OAH132" s="107"/>
      <c r="OAI132" s="107"/>
      <c r="OAJ132" s="107"/>
      <c r="OAK132" s="107"/>
      <c r="OAL132" s="107"/>
      <c r="OAM132" s="107"/>
      <c r="OAN132" s="107"/>
      <c r="OAO132" s="107"/>
      <c r="OAP132" s="107"/>
      <c r="OAQ132" s="107"/>
      <c r="OAR132" s="107"/>
      <c r="OAS132" s="107"/>
      <c r="OAT132" s="107"/>
      <c r="OAU132" s="107"/>
      <c r="OAV132" s="107"/>
      <c r="OAW132" s="107"/>
      <c r="OAX132" s="107"/>
      <c r="OAY132" s="107"/>
      <c r="OAZ132" s="107"/>
      <c r="OBA132" s="107"/>
      <c r="OBB132" s="107"/>
      <c r="OBC132" s="107"/>
      <c r="OBD132" s="107"/>
      <c r="OBE132" s="107"/>
      <c r="OBF132" s="107"/>
      <c r="OBG132" s="107"/>
      <c r="OBH132" s="107"/>
      <c r="OBI132" s="107"/>
      <c r="OBJ132" s="107"/>
      <c r="OBK132" s="107"/>
      <c r="OBL132" s="107"/>
      <c r="OBM132" s="107"/>
      <c r="OBN132" s="107"/>
      <c r="OBO132" s="107"/>
      <c r="OBP132" s="107"/>
      <c r="OBQ132" s="107"/>
      <c r="OBR132" s="107"/>
      <c r="OBS132" s="107"/>
      <c r="OBT132" s="107"/>
      <c r="OBU132" s="107"/>
      <c r="OBV132" s="107"/>
      <c r="OBW132" s="107"/>
      <c r="OBX132" s="107"/>
      <c r="OBY132" s="107"/>
      <c r="OBZ132" s="107"/>
      <c r="OCA132" s="107"/>
      <c r="OCB132" s="107"/>
      <c r="OCC132" s="107"/>
      <c r="OCD132" s="107"/>
      <c r="OCE132" s="107"/>
      <c r="OCF132" s="107"/>
      <c r="OCG132" s="107"/>
      <c r="OCH132" s="107"/>
      <c r="OCI132" s="107"/>
      <c r="OCJ132" s="107"/>
      <c r="OCK132" s="107"/>
      <c r="OCL132" s="107"/>
      <c r="OCM132" s="107"/>
      <c r="OCN132" s="107"/>
      <c r="OCO132" s="107"/>
      <c r="OCP132" s="107"/>
      <c r="OCQ132" s="107"/>
      <c r="OCR132" s="107"/>
      <c r="OCS132" s="107"/>
      <c r="OCT132" s="107"/>
      <c r="OCU132" s="107"/>
      <c r="OCV132" s="107"/>
      <c r="OCW132" s="107"/>
      <c r="OCX132" s="107"/>
      <c r="OCY132" s="107"/>
      <c r="OCZ132" s="107"/>
      <c r="ODA132" s="107"/>
      <c r="ODB132" s="107"/>
      <c r="ODC132" s="107"/>
      <c r="ODD132" s="107"/>
      <c r="ODE132" s="107"/>
      <c r="ODF132" s="107"/>
      <c r="ODG132" s="107"/>
      <c r="ODH132" s="107"/>
      <c r="ODI132" s="107"/>
      <c r="ODJ132" s="107"/>
      <c r="ODK132" s="107"/>
      <c r="ODL132" s="107"/>
      <c r="ODM132" s="107"/>
      <c r="ODN132" s="107"/>
      <c r="ODO132" s="107"/>
      <c r="ODP132" s="107"/>
      <c r="ODQ132" s="107"/>
      <c r="ODR132" s="107"/>
      <c r="ODS132" s="107"/>
      <c r="ODT132" s="107"/>
      <c r="ODU132" s="107"/>
      <c r="ODV132" s="107"/>
      <c r="ODW132" s="107"/>
      <c r="ODX132" s="107"/>
      <c r="ODY132" s="107"/>
      <c r="ODZ132" s="107"/>
      <c r="OEA132" s="107"/>
      <c r="OEB132" s="107"/>
      <c r="OEC132" s="107"/>
      <c r="OED132" s="107"/>
      <c r="OEE132" s="107"/>
      <c r="OEF132" s="107"/>
      <c r="OEG132" s="107"/>
      <c r="OEH132" s="107"/>
      <c r="OEI132" s="107"/>
      <c r="OEJ132" s="107"/>
      <c r="OEK132" s="107"/>
      <c r="OEL132" s="107"/>
      <c r="OEM132" s="107"/>
      <c r="OEN132" s="107"/>
      <c r="OEO132" s="107"/>
      <c r="OEP132" s="107"/>
      <c r="OEQ132" s="107"/>
      <c r="OER132" s="107"/>
      <c r="OES132" s="107"/>
      <c r="OET132" s="107"/>
      <c r="OEU132" s="107"/>
      <c r="OEV132" s="107"/>
      <c r="OEW132" s="107"/>
      <c r="OEX132" s="107"/>
      <c r="OEY132" s="107"/>
      <c r="OEZ132" s="107"/>
      <c r="OFA132" s="107"/>
      <c r="OFB132" s="107"/>
      <c r="OFC132" s="107"/>
      <c r="OFD132" s="107"/>
      <c r="OFE132" s="107"/>
      <c r="OFF132" s="107"/>
      <c r="OFG132" s="107"/>
      <c r="OFH132" s="107"/>
      <c r="OFI132" s="107"/>
      <c r="OFJ132" s="107"/>
      <c r="OFK132" s="107"/>
      <c r="OFL132" s="107"/>
      <c r="OFM132" s="107"/>
      <c r="OFN132" s="107"/>
      <c r="OFO132" s="107"/>
      <c r="OFP132" s="107"/>
      <c r="OFQ132" s="107"/>
      <c r="OFR132" s="107"/>
      <c r="OFS132" s="107"/>
      <c r="OFT132" s="107"/>
      <c r="OFU132" s="107"/>
      <c r="OFV132" s="107"/>
      <c r="OFW132" s="107"/>
      <c r="OFX132" s="107"/>
      <c r="OFY132" s="107"/>
      <c r="OFZ132" s="107"/>
      <c r="OGA132" s="107"/>
      <c r="OGB132" s="107"/>
      <c r="OGC132" s="107"/>
      <c r="OGD132" s="107"/>
      <c r="OGE132" s="107"/>
      <c r="OGF132" s="107"/>
      <c r="OGG132" s="107"/>
      <c r="OGH132" s="107"/>
      <c r="OGI132" s="107"/>
      <c r="OGJ132" s="107"/>
      <c r="OGK132" s="107"/>
      <c r="OGL132" s="107"/>
      <c r="OGM132" s="107"/>
      <c r="OGN132" s="107"/>
      <c r="OGO132" s="107"/>
      <c r="OGP132" s="107"/>
      <c r="OGQ132" s="107"/>
      <c r="OGR132" s="107"/>
      <c r="OGS132" s="107"/>
      <c r="OGT132" s="107"/>
      <c r="OGU132" s="107"/>
      <c r="OGV132" s="107"/>
      <c r="OGW132" s="107"/>
      <c r="OGX132" s="107"/>
      <c r="OGY132" s="107"/>
      <c r="OGZ132" s="107"/>
      <c r="OHA132" s="107"/>
      <c r="OHB132" s="107"/>
      <c r="OHC132" s="107"/>
      <c r="OHD132" s="107"/>
      <c r="OHE132" s="107"/>
      <c r="OHF132" s="107"/>
      <c r="OHG132" s="107"/>
      <c r="OHH132" s="107"/>
      <c r="OHI132" s="107"/>
      <c r="OHJ132" s="107"/>
      <c r="OHK132" s="107"/>
      <c r="OHL132" s="107"/>
      <c r="OHM132" s="107"/>
      <c r="OHN132" s="107"/>
      <c r="OHO132" s="107"/>
      <c r="OHP132" s="107"/>
      <c r="OHQ132" s="107"/>
      <c r="OHR132" s="107"/>
      <c r="OHS132" s="107"/>
      <c r="OHT132" s="107"/>
      <c r="OHU132" s="107"/>
      <c r="OHV132" s="107"/>
      <c r="OHW132" s="107"/>
      <c r="OHX132" s="107"/>
      <c r="OHY132" s="107"/>
      <c r="OHZ132" s="107"/>
      <c r="OIA132" s="107"/>
      <c r="OIB132" s="107"/>
      <c r="OIC132" s="107"/>
      <c r="OID132" s="107"/>
      <c r="OIE132" s="107"/>
      <c r="OIF132" s="107"/>
      <c r="OIG132" s="107"/>
      <c r="OIH132" s="107"/>
      <c r="OII132" s="107"/>
      <c r="OIJ132" s="107"/>
      <c r="OIK132" s="107"/>
      <c r="OIL132" s="107"/>
      <c r="OIM132" s="107"/>
      <c r="OIN132" s="107"/>
      <c r="OIO132" s="107"/>
      <c r="OIP132" s="107"/>
      <c r="OIQ132" s="107"/>
      <c r="OIR132" s="107"/>
      <c r="OIS132" s="107"/>
      <c r="OIT132" s="107"/>
      <c r="OIU132" s="107"/>
      <c r="OIV132" s="107"/>
      <c r="OIW132" s="107"/>
      <c r="OIX132" s="107"/>
      <c r="OIY132" s="107"/>
      <c r="OIZ132" s="107"/>
      <c r="OJA132" s="107"/>
      <c r="OJB132" s="107"/>
      <c r="OJC132" s="107"/>
      <c r="OJD132" s="107"/>
      <c r="OJE132" s="107"/>
      <c r="OJF132" s="107"/>
      <c r="OJG132" s="107"/>
      <c r="OJH132" s="107"/>
      <c r="OJI132" s="107"/>
      <c r="OJJ132" s="107"/>
      <c r="OJK132" s="107"/>
      <c r="OJL132" s="107"/>
      <c r="OJM132" s="107"/>
      <c r="OJN132" s="107"/>
      <c r="OJO132" s="107"/>
      <c r="OJP132" s="107"/>
      <c r="OJQ132" s="107"/>
      <c r="OJR132" s="107"/>
      <c r="OJS132" s="107"/>
      <c r="OJT132" s="107"/>
      <c r="OJU132" s="107"/>
      <c r="OJV132" s="107"/>
      <c r="OJW132" s="107"/>
      <c r="OJX132" s="107"/>
      <c r="OJY132" s="107"/>
      <c r="OJZ132" s="107"/>
      <c r="OKA132" s="107"/>
      <c r="OKB132" s="107"/>
      <c r="OKC132" s="107"/>
      <c r="OKD132" s="107"/>
      <c r="OKE132" s="107"/>
      <c r="OKF132" s="107"/>
      <c r="OKG132" s="107"/>
      <c r="OKH132" s="107"/>
      <c r="OKI132" s="107"/>
      <c r="OKJ132" s="107"/>
      <c r="OKK132" s="107"/>
      <c r="OKL132" s="107"/>
      <c r="OKM132" s="107"/>
      <c r="OKN132" s="107"/>
      <c r="OKO132" s="107"/>
      <c r="OKP132" s="107"/>
      <c r="OKQ132" s="107"/>
      <c r="OKR132" s="107"/>
      <c r="OKS132" s="107"/>
      <c r="OKT132" s="107"/>
      <c r="OKU132" s="107"/>
      <c r="OKV132" s="107"/>
      <c r="OKW132" s="107"/>
      <c r="OKX132" s="107"/>
      <c r="OKY132" s="107"/>
      <c r="OKZ132" s="107"/>
      <c r="OLA132" s="107"/>
      <c r="OLB132" s="107"/>
      <c r="OLC132" s="107"/>
      <c r="OLD132" s="107"/>
      <c r="OLE132" s="107"/>
      <c r="OLF132" s="107"/>
      <c r="OLG132" s="107"/>
      <c r="OLH132" s="107"/>
      <c r="OLI132" s="107"/>
      <c r="OLJ132" s="107"/>
      <c r="OLK132" s="107"/>
      <c r="OLL132" s="107"/>
      <c r="OLM132" s="107"/>
      <c r="OLN132" s="107"/>
      <c r="OLO132" s="107"/>
      <c r="OLP132" s="107"/>
      <c r="OLQ132" s="107"/>
      <c r="OLR132" s="107"/>
      <c r="OLS132" s="107"/>
      <c r="OLT132" s="107"/>
      <c r="OLU132" s="107"/>
      <c r="OLV132" s="107"/>
      <c r="OLW132" s="107"/>
      <c r="OLX132" s="107"/>
      <c r="OLY132" s="107"/>
      <c r="OLZ132" s="107"/>
      <c r="OMA132" s="107"/>
      <c r="OMB132" s="107"/>
      <c r="OMC132" s="107"/>
      <c r="OMD132" s="107"/>
      <c r="OME132" s="107"/>
      <c r="OMF132" s="107"/>
      <c r="OMG132" s="107"/>
      <c r="OMH132" s="107"/>
      <c r="OMI132" s="107"/>
      <c r="OMJ132" s="107"/>
      <c r="OMK132" s="107"/>
      <c r="OML132" s="107"/>
      <c r="OMM132" s="107"/>
      <c r="OMN132" s="107"/>
      <c r="OMO132" s="107"/>
      <c r="OMP132" s="107"/>
      <c r="OMQ132" s="107"/>
      <c r="OMR132" s="107"/>
      <c r="OMS132" s="107"/>
      <c r="OMT132" s="107"/>
      <c r="OMU132" s="107"/>
      <c r="OMV132" s="107"/>
      <c r="OMW132" s="107"/>
      <c r="OMX132" s="107"/>
      <c r="OMY132" s="107"/>
      <c r="OMZ132" s="107"/>
      <c r="ONA132" s="107"/>
      <c r="ONB132" s="107"/>
      <c r="ONC132" s="107"/>
      <c r="OND132" s="107"/>
      <c r="ONE132" s="107"/>
      <c r="ONF132" s="107"/>
      <c r="ONG132" s="107"/>
      <c r="ONH132" s="107"/>
      <c r="ONI132" s="107"/>
      <c r="ONJ132" s="107"/>
      <c r="ONK132" s="107"/>
      <c r="ONL132" s="107"/>
      <c r="ONM132" s="107"/>
      <c r="ONN132" s="107"/>
      <c r="ONO132" s="107"/>
      <c r="ONP132" s="107"/>
      <c r="ONQ132" s="107"/>
      <c r="ONR132" s="107"/>
      <c r="ONS132" s="107"/>
      <c r="ONT132" s="107"/>
      <c r="ONU132" s="107"/>
      <c r="ONV132" s="107"/>
      <c r="ONW132" s="107"/>
      <c r="ONX132" s="107"/>
      <c r="ONY132" s="107"/>
      <c r="ONZ132" s="107"/>
      <c r="OOA132" s="107"/>
      <c r="OOB132" s="107"/>
      <c r="OOC132" s="107"/>
      <c r="OOD132" s="107"/>
      <c r="OOE132" s="107"/>
      <c r="OOF132" s="107"/>
      <c r="OOG132" s="107"/>
      <c r="OOH132" s="107"/>
      <c r="OOI132" s="107"/>
      <c r="OOJ132" s="107"/>
      <c r="OOK132" s="107"/>
      <c r="OOL132" s="107"/>
      <c r="OOM132" s="107"/>
      <c r="OON132" s="107"/>
      <c r="OOO132" s="107"/>
      <c r="OOP132" s="107"/>
      <c r="OOQ132" s="107"/>
      <c r="OOR132" s="107"/>
      <c r="OOS132" s="107"/>
      <c r="OOT132" s="107"/>
      <c r="OOU132" s="107"/>
      <c r="OOV132" s="107"/>
      <c r="OOW132" s="107"/>
      <c r="OOX132" s="107"/>
      <c r="OOY132" s="107"/>
      <c r="OOZ132" s="107"/>
      <c r="OPA132" s="107"/>
      <c r="OPB132" s="107"/>
      <c r="OPC132" s="107"/>
      <c r="OPD132" s="107"/>
      <c r="OPE132" s="107"/>
      <c r="OPF132" s="107"/>
      <c r="OPG132" s="107"/>
      <c r="OPH132" s="107"/>
      <c r="OPI132" s="107"/>
      <c r="OPJ132" s="107"/>
      <c r="OPK132" s="107"/>
      <c r="OPL132" s="107"/>
      <c r="OPM132" s="107"/>
      <c r="OPN132" s="107"/>
      <c r="OPO132" s="107"/>
      <c r="OPP132" s="107"/>
      <c r="OPQ132" s="107"/>
      <c r="OPR132" s="107"/>
      <c r="OPS132" s="107"/>
      <c r="OPT132" s="107"/>
      <c r="OPU132" s="107"/>
      <c r="OPV132" s="107"/>
      <c r="OPW132" s="107"/>
      <c r="OPX132" s="107"/>
      <c r="OPY132" s="107"/>
      <c r="OPZ132" s="107"/>
      <c r="OQA132" s="107"/>
      <c r="OQB132" s="107"/>
      <c r="OQC132" s="107"/>
      <c r="OQD132" s="107"/>
      <c r="OQE132" s="107"/>
      <c r="OQF132" s="107"/>
      <c r="OQG132" s="107"/>
      <c r="OQH132" s="107"/>
      <c r="OQI132" s="107"/>
      <c r="OQJ132" s="107"/>
      <c r="OQK132" s="107"/>
      <c r="OQL132" s="107"/>
      <c r="OQM132" s="107"/>
      <c r="OQN132" s="107"/>
      <c r="OQO132" s="107"/>
      <c r="OQP132" s="107"/>
      <c r="OQQ132" s="107"/>
      <c r="OQR132" s="107"/>
      <c r="OQS132" s="107"/>
      <c r="OQT132" s="107"/>
      <c r="OQU132" s="107"/>
      <c r="OQV132" s="107"/>
      <c r="OQW132" s="107"/>
      <c r="OQX132" s="107"/>
      <c r="OQY132" s="107"/>
      <c r="OQZ132" s="107"/>
      <c r="ORA132" s="107"/>
      <c r="ORB132" s="107"/>
      <c r="ORC132" s="107"/>
      <c r="ORD132" s="107"/>
      <c r="ORE132" s="107"/>
      <c r="ORF132" s="107"/>
      <c r="ORG132" s="107"/>
      <c r="ORH132" s="107"/>
      <c r="ORI132" s="107"/>
      <c r="ORJ132" s="107"/>
      <c r="ORK132" s="107"/>
      <c r="ORL132" s="107"/>
      <c r="ORM132" s="107"/>
      <c r="ORN132" s="107"/>
      <c r="ORO132" s="107"/>
      <c r="ORP132" s="107"/>
      <c r="ORQ132" s="107"/>
      <c r="ORR132" s="107"/>
      <c r="ORS132" s="107"/>
      <c r="ORT132" s="107"/>
      <c r="ORU132" s="107"/>
      <c r="ORV132" s="107"/>
      <c r="ORW132" s="107"/>
      <c r="ORX132" s="107"/>
      <c r="ORY132" s="107"/>
      <c r="ORZ132" s="107"/>
      <c r="OSA132" s="107"/>
      <c r="OSB132" s="107"/>
      <c r="OSC132" s="107"/>
      <c r="OSD132" s="107"/>
      <c r="OSE132" s="107"/>
      <c r="OSF132" s="107"/>
      <c r="OSG132" s="107"/>
      <c r="OSH132" s="107"/>
      <c r="OSI132" s="107"/>
      <c r="OSJ132" s="107"/>
      <c r="OSK132" s="107"/>
      <c r="OSL132" s="107"/>
      <c r="OSM132" s="107"/>
      <c r="OSN132" s="107"/>
      <c r="OSO132" s="107"/>
      <c r="OSP132" s="107"/>
      <c r="OSQ132" s="107"/>
      <c r="OSR132" s="107"/>
      <c r="OSS132" s="107"/>
      <c r="OST132" s="107"/>
      <c r="OSU132" s="107"/>
      <c r="OSV132" s="107"/>
      <c r="OSW132" s="107"/>
      <c r="OSX132" s="107"/>
      <c r="OSY132" s="107"/>
      <c r="OSZ132" s="107"/>
      <c r="OTA132" s="107"/>
      <c r="OTB132" s="107"/>
      <c r="OTC132" s="107"/>
      <c r="OTD132" s="107"/>
      <c r="OTE132" s="107"/>
      <c r="OTF132" s="107"/>
      <c r="OTG132" s="107"/>
      <c r="OTH132" s="107"/>
      <c r="OTI132" s="107"/>
      <c r="OTJ132" s="107"/>
      <c r="OTK132" s="107"/>
      <c r="OTL132" s="107"/>
      <c r="OTM132" s="107"/>
      <c r="OTN132" s="107"/>
      <c r="OTO132" s="107"/>
      <c r="OTP132" s="107"/>
      <c r="OTQ132" s="107"/>
      <c r="OTR132" s="107"/>
      <c r="OTS132" s="107"/>
      <c r="OTT132" s="107"/>
      <c r="OTU132" s="107"/>
      <c r="OTV132" s="107"/>
      <c r="OTW132" s="107"/>
      <c r="OTX132" s="107"/>
      <c r="OTY132" s="107"/>
      <c r="OTZ132" s="107"/>
      <c r="OUA132" s="107"/>
      <c r="OUB132" s="107"/>
      <c r="OUC132" s="107"/>
      <c r="OUD132" s="107"/>
      <c r="OUE132" s="107"/>
      <c r="OUF132" s="107"/>
      <c r="OUG132" s="107"/>
      <c r="OUH132" s="107"/>
      <c r="OUI132" s="107"/>
      <c r="OUJ132" s="107"/>
      <c r="OUK132" s="107"/>
      <c r="OUL132" s="107"/>
      <c r="OUM132" s="107"/>
      <c r="OUN132" s="107"/>
      <c r="OUO132" s="107"/>
      <c r="OUP132" s="107"/>
      <c r="OUQ132" s="107"/>
      <c r="OUR132" s="107"/>
      <c r="OUS132" s="107"/>
      <c r="OUT132" s="107"/>
      <c r="OUU132" s="107"/>
      <c r="OUV132" s="107"/>
      <c r="OUW132" s="107"/>
      <c r="OUX132" s="107"/>
      <c r="OUY132" s="107"/>
      <c r="OUZ132" s="107"/>
      <c r="OVA132" s="107"/>
      <c r="OVB132" s="107"/>
      <c r="OVC132" s="107"/>
      <c r="OVD132" s="107"/>
      <c r="OVE132" s="107"/>
      <c r="OVF132" s="107"/>
      <c r="OVG132" s="107"/>
      <c r="OVH132" s="107"/>
      <c r="OVI132" s="107"/>
      <c r="OVJ132" s="107"/>
      <c r="OVK132" s="107"/>
      <c r="OVL132" s="107"/>
      <c r="OVM132" s="107"/>
      <c r="OVN132" s="107"/>
      <c r="OVO132" s="107"/>
      <c r="OVP132" s="107"/>
      <c r="OVQ132" s="107"/>
      <c r="OVR132" s="107"/>
      <c r="OVS132" s="107"/>
      <c r="OVT132" s="107"/>
      <c r="OVU132" s="107"/>
      <c r="OVV132" s="107"/>
      <c r="OVW132" s="107"/>
      <c r="OVX132" s="107"/>
      <c r="OVY132" s="107"/>
      <c r="OVZ132" s="107"/>
      <c r="OWA132" s="107"/>
      <c r="OWB132" s="107"/>
      <c r="OWC132" s="107"/>
      <c r="OWD132" s="107"/>
      <c r="OWE132" s="107"/>
      <c r="OWF132" s="107"/>
      <c r="OWG132" s="107"/>
      <c r="OWH132" s="107"/>
      <c r="OWI132" s="107"/>
      <c r="OWJ132" s="107"/>
      <c r="OWK132" s="107"/>
      <c r="OWL132" s="107"/>
      <c r="OWM132" s="107"/>
      <c r="OWN132" s="107"/>
      <c r="OWO132" s="107"/>
      <c r="OWP132" s="107"/>
      <c r="OWQ132" s="107"/>
      <c r="OWR132" s="107"/>
      <c r="OWS132" s="107"/>
      <c r="OWT132" s="107"/>
      <c r="OWU132" s="107"/>
      <c r="OWV132" s="107"/>
      <c r="OWW132" s="107"/>
      <c r="OWX132" s="107"/>
      <c r="OWY132" s="107"/>
      <c r="OWZ132" s="107"/>
      <c r="OXA132" s="107"/>
      <c r="OXB132" s="107"/>
      <c r="OXC132" s="107"/>
      <c r="OXD132" s="107"/>
      <c r="OXE132" s="107"/>
      <c r="OXF132" s="107"/>
      <c r="OXG132" s="107"/>
      <c r="OXH132" s="107"/>
      <c r="OXI132" s="107"/>
      <c r="OXJ132" s="107"/>
      <c r="OXK132" s="107"/>
      <c r="OXL132" s="107"/>
      <c r="OXM132" s="107"/>
      <c r="OXN132" s="107"/>
      <c r="OXO132" s="107"/>
      <c r="OXP132" s="107"/>
      <c r="OXQ132" s="107"/>
      <c r="OXR132" s="107"/>
      <c r="OXS132" s="107"/>
      <c r="OXT132" s="107"/>
      <c r="OXU132" s="107"/>
      <c r="OXV132" s="107"/>
      <c r="OXW132" s="107"/>
      <c r="OXX132" s="107"/>
      <c r="OXY132" s="107"/>
      <c r="OXZ132" s="107"/>
      <c r="OYA132" s="107"/>
      <c r="OYB132" s="107"/>
      <c r="OYC132" s="107"/>
      <c r="OYD132" s="107"/>
      <c r="OYE132" s="107"/>
      <c r="OYF132" s="107"/>
      <c r="OYG132" s="107"/>
      <c r="OYH132" s="107"/>
      <c r="OYI132" s="107"/>
      <c r="OYJ132" s="107"/>
      <c r="OYK132" s="107"/>
      <c r="OYL132" s="107"/>
      <c r="OYM132" s="107"/>
      <c r="OYN132" s="107"/>
      <c r="OYO132" s="107"/>
      <c r="OYP132" s="107"/>
      <c r="OYQ132" s="107"/>
      <c r="OYR132" s="107"/>
      <c r="OYS132" s="107"/>
      <c r="OYT132" s="107"/>
      <c r="OYU132" s="107"/>
      <c r="OYV132" s="107"/>
      <c r="OYW132" s="107"/>
      <c r="OYX132" s="107"/>
      <c r="OYY132" s="107"/>
      <c r="OYZ132" s="107"/>
      <c r="OZA132" s="107"/>
      <c r="OZB132" s="107"/>
      <c r="OZC132" s="107"/>
      <c r="OZD132" s="107"/>
      <c r="OZE132" s="107"/>
      <c r="OZF132" s="107"/>
      <c r="OZG132" s="107"/>
      <c r="OZH132" s="107"/>
      <c r="OZI132" s="107"/>
      <c r="OZJ132" s="107"/>
      <c r="OZK132" s="107"/>
      <c r="OZL132" s="107"/>
      <c r="OZM132" s="107"/>
      <c r="OZN132" s="107"/>
      <c r="OZO132" s="107"/>
      <c r="OZP132" s="107"/>
      <c r="OZQ132" s="107"/>
      <c r="OZR132" s="107"/>
      <c r="OZS132" s="107"/>
      <c r="OZT132" s="107"/>
      <c r="OZU132" s="107"/>
      <c r="OZV132" s="107"/>
      <c r="OZW132" s="107"/>
      <c r="OZX132" s="107"/>
      <c r="OZY132" s="107"/>
      <c r="OZZ132" s="107"/>
      <c r="PAA132" s="107"/>
      <c r="PAB132" s="107"/>
      <c r="PAC132" s="107"/>
      <c r="PAD132" s="107"/>
      <c r="PAE132" s="107"/>
      <c r="PAF132" s="107"/>
      <c r="PAG132" s="107"/>
      <c r="PAH132" s="107"/>
      <c r="PAI132" s="107"/>
      <c r="PAJ132" s="107"/>
      <c r="PAK132" s="107"/>
      <c r="PAL132" s="107"/>
      <c r="PAM132" s="107"/>
      <c r="PAN132" s="107"/>
      <c r="PAO132" s="107"/>
      <c r="PAP132" s="107"/>
      <c r="PAQ132" s="107"/>
      <c r="PAR132" s="107"/>
      <c r="PAS132" s="107"/>
      <c r="PAT132" s="107"/>
      <c r="PAU132" s="107"/>
      <c r="PAV132" s="107"/>
      <c r="PAW132" s="107"/>
      <c r="PAX132" s="107"/>
      <c r="PAY132" s="107"/>
      <c r="PAZ132" s="107"/>
      <c r="PBA132" s="107"/>
      <c r="PBB132" s="107"/>
      <c r="PBC132" s="107"/>
      <c r="PBD132" s="107"/>
      <c r="PBE132" s="107"/>
      <c r="PBF132" s="107"/>
      <c r="PBG132" s="107"/>
      <c r="PBH132" s="107"/>
      <c r="PBI132" s="107"/>
      <c r="PBJ132" s="107"/>
      <c r="PBK132" s="107"/>
      <c r="PBL132" s="107"/>
      <c r="PBM132" s="107"/>
      <c r="PBN132" s="107"/>
      <c r="PBO132" s="107"/>
      <c r="PBP132" s="107"/>
      <c r="PBQ132" s="107"/>
      <c r="PBR132" s="107"/>
      <c r="PBS132" s="107"/>
      <c r="PBT132" s="107"/>
      <c r="PBU132" s="107"/>
      <c r="PBV132" s="107"/>
      <c r="PBW132" s="107"/>
      <c r="PBX132" s="107"/>
      <c r="PBY132" s="107"/>
      <c r="PBZ132" s="107"/>
      <c r="PCA132" s="107"/>
      <c r="PCB132" s="107"/>
      <c r="PCC132" s="107"/>
      <c r="PCD132" s="107"/>
      <c r="PCE132" s="107"/>
      <c r="PCF132" s="107"/>
      <c r="PCG132" s="107"/>
      <c r="PCH132" s="107"/>
      <c r="PCI132" s="107"/>
      <c r="PCJ132" s="107"/>
      <c r="PCK132" s="107"/>
      <c r="PCL132" s="107"/>
      <c r="PCM132" s="107"/>
      <c r="PCN132" s="107"/>
      <c r="PCO132" s="107"/>
      <c r="PCP132" s="107"/>
      <c r="PCQ132" s="107"/>
      <c r="PCR132" s="107"/>
      <c r="PCS132" s="107"/>
      <c r="PCT132" s="107"/>
      <c r="PCU132" s="107"/>
      <c r="PCV132" s="107"/>
      <c r="PCW132" s="107"/>
      <c r="PCX132" s="107"/>
      <c r="PCY132" s="107"/>
      <c r="PCZ132" s="107"/>
      <c r="PDA132" s="107"/>
      <c r="PDB132" s="107"/>
      <c r="PDC132" s="107"/>
      <c r="PDD132" s="107"/>
      <c r="PDE132" s="107"/>
      <c r="PDF132" s="107"/>
      <c r="PDG132" s="107"/>
      <c r="PDH132" s="107"/>
      <c r="PDI132" s="107"/>
      <c r="PDJ132" s="107"/>
      <c r="PDK132" s="107"/>
      <c r="PDL132" s="107"/>
      <c r="PDM132" s="107"/>
      <c r="PDN132" s="107"/>
      <c r="PDO132" s="107"/>
      <c r="PDP132" s="107"/>
      <c r="PDQ132" s="107"/>
      <c r="PDR132" s="107"/>
      <c r="PDS132" s="107"/>
      <c r="PDT132" s="107"/>
      <c r="PDU132" s="107"/>
      <c r="PDV132" s="107"/>
      <c r="PDW132" s="107"/>
      <c r="PDX132" s="107"/>
      <c r="PDY132" s="107"/>
      <c r="PDZ132" s="107"/>
      <c r="PEA132" s="107"/>
      <c r="PEB132" s="107"/>
      <c r="PEC132" s="107"/>
      <c r="PED132" s="107"/>
      <c r="PEE132" s="107"/>
      <c r="PEF132" s="107"/>
      <c r="PEG132" s="107"/>
      <c r="PEH132" s="107"/>
      <c r="PEI132" s="107"/>
      <c r="PEJ132" s="107"/>
      <c r="PEK132" s="107"/>
      <c r="PEL132" s="107"/>
      <c r="PEM132" s="107"/>
      <c r="PEN132" s="107"/>
      <c r="PEO132" s="107"/>
      <c r="PEP132" s="107"/>
      <c r="PEQ132" s="107"/>
      <c r="PER132" s="107"/>
      <c r="PES132" s="107"/>
      <c r="PET132" s="107"/>
      <c r="PEU132" s="107"/>
      <c r="PEV132" s="107"/>
      <c r="PEW132" s="107"/>
      <c r="PEX132" s="107"/>
      <c r="PEY132" s="107"/>
      <c r="PEZ132" s="107"/>
      <c r="PFA132" s="107"/>
      <c r="PFB132" s="107"/>
      <c r="PFC132" s="107"/>
      <c r="PFD132" s="107"/>
      <c r="PFE132" s="107"/>
      <c r="PFF132" s="107"/>
      <c r="PFG132" s="107"/>
      <c r="PFH132" s="107"/>
      <c r="PFI132" s="107"/>
      <c r="PFJ132" s="107"/>
      <c r="PFK132" s="107"/>
      <c r="PFL132" s="107"/>
      <c r="PFM132" s="107"/>
      <c r="PFN132" s="107"/>
      <c r="PFO132" s="107"/>
      <c r="PFP132" s="107"/>
      <c r="PFQ132" s="107"/>
      <c r="PFR132" s="107"/>
      <c r="PFS132" s="107"/>
      <c r="PFT132" s="107"/>
      <c r="PFU132" s="107"/>
      <c r="PFV132" s="107"/>
      <c r="PFW132" s="107"/>
      <c r="PFX132" s="107"/>
      <c r="PFY132" s="107"/>
      <c r="PFZ132" s="107"/>
      <c r="PGA132" s="107"/>
      <c r="PGB132" s="107"/>
      <c r="PGC132" s="107"/>
      <c r="PGD132" s="107"/>
      <c r="PGE132" s="107"/>
      <c r="PGF132" s="107"/>
      <c r="PGG132" s="107"/>
      <c r="PGH132" s="107"/>
      <c r="PGI132" s="107"/>
      <c r="PGJ132" s="107"/>
      <c r="PGK132" s="107"/>
      <c r="PGL132" s="107"/>
      <c r="PGM132" s="107"/>
      <c r="PGN132" s="107"/>
      <c r="PGO132" s="107"/>
      <c r="PGP132" s="107"/>
      <c r="PGQ132" s="107"/>
      <c r="PGR132" s="107"/>
      <c r="PGS132" s="107"/>
      <c r="PGT132" s="107"/>
      <c r="PGU132" s="107"/>
      <c r="PGV132" s="107"/>
      <c r="PGW132" s="107"/>
      <c r="PGX132" s="107"/>
      <c r="PGY132" s="107"/>
      <c r="PGZ132" s="107"/>
      <c r="PHA132" s="107"/>
      <c r="PHB132" s="107"/>
      <c r="PHC132" s="107"/>
      <c r="PHD132" s="107"/>
      <c r="PHE132" s="107"/>
      <c r="PHF132" s="107"/>
      <c r="PHG132" s="107"/>
      <c r="PHH132" s="107"/>
      <c r="PHI132" s="107"/>
      <c r="PHJ132" s="107"/>
      <c r="PHK132" s="107"/>
      <c r="PHL132" s="107"/>
      <c r="PHM132" s="107"/>
      <c r="PHN132" s="107"/>
      <c r="PHO132" s="107"/>
      <c r="PHP132" s="107"/>
      <c r="PHQ132" s="107"/>
      <c r="PHR132" s="107"/>
      <c r="PHS132" s="107"/>
      <c r="PHT132" s="107"/>
      <c r="PHU132" s="107"/>
      <c r="PHV132" s="107"/>
      <c r="PHW132" s="107"/>
      <c r="PHX132" s="107"/>
      <c r="PHY132" s="107"/>
      <c r="PHZ132" s="107"/>
      <c r="PIA132" s="107"/>
      <c r="PIB132" s="107"/>
      <c r="PIC132" s="107"/>
      <c r="PID132" s="107"/>
      <c r="PIE132" s="107"/>
      <c r="PIF132" s="107"/>
      <c r="PIG132" s="107"/>
      <c r="PIH132" s="107"/>
      <c r="PII132" s="107"/>
      <c r="PIJ132" s="107"/>
      <c r="PIK132" s="107"/>
      <c r="PIL132" s="107"/>
      <c r="PIM132" s="107"/>
      <c r="PIN132" s="107"/>
      <c r="PIO132" s="107"/>
      <c r="PIP132" s="107"/>
      <c r="PIQ132" s="107"/>
      <c r="PIR132" s="107"/>
      <c r="PIS132" s="107"/>
      <c r="PIT132" s="107"/>
      <c r="PIU132" s="107"/>
      <c r="PIV132" s="107"/>
      <c r="PIW132" s="107"/>
      <c r="PIX132" s="107"/>
      <c r="PIY132" s="107"/>
      <c r="PIZ132" s="107"/>
      <c r="PJA132" s="107"/>
      <c r="PJB132" s="107"/>
      <c r="PJC132" s="107"/>
      <c r="PJD132" s="107"/>
      <c r="PJE132" s="107"/>
      <c r="PJF132" s="107"/>
      <c r="PJG132" s="107"/>
      <c r="PJH132" s="107"/>
      <c r="PJI132" s="107"/>
      <c r="PJJ132" s="107"/>
      <c r="PJK132" s="107"/>
      <c r="PJL132" s="107"/>
      <c r="PJM132" s="107"/>
      <c r="PJN132" s="107"/>
      <c r="PJO132" s="107"/>
      <c r="PJP132" s="107"/>
      <c r="PJQ132" s="107"/>
      <c r="PJR132" s="107"/>
      <c r="PJS132" s="107"/>
      <c r="PJT132" s="107"/>
      <c r="PJU132" s="107"/>
      <c r="PJV132" s="107"/>
      <c r="PJW132" s="107"/>
      <c r="PJX132" s="107"/>
      <c r="PJY132" s="107"/>
      <c r="PJZ132" s="107"/>
      <c r="PKA132" s="107"/>
      <c r="PKB132" s="107"/>
      <c r="PKC132" s="107"/>
      <c r="PKD132" s="107"/>
      <c r="PKE132" s="107"/>
      <c r="PKF132" s="107"/>
      <c r="PKG132" s="107"/>
      <c r="PKH132" s="107"/>
      <c r="PKI132" s="107"/>
      <c r="PKJ132" s="107"/>
      <c r="PKK132" s="107"/>
      <c r="PKL132" s="107"/>
      <c r="PKM132" s="107"/>
      <c r="PKN132" s="107"/>
      <c r="PKO132" s="107"/>
      <c r="PKP132" s="107"/>
      <c r="PKQ132" s="107"/>
      <c r="PKR132" s="107"/>
      <c r="PKS132" s="107"/>
      <c r="PKT132" s="107"/>
      <c r="PKU132" s="107"/>
      <c r="PKV132" s="107"/>
      <c r="PKW132" s="107"/>
      <c r="PKX132" s="107"/>
      <c r="PKY132" s="107"/>
      <c r="PKZ132" s="107"/>
      <c r="PLA132" s="107"/>
      <c r="PLB132" s="107"/>
      <c r="PLC132" s="107"/>
      <c r="PLD132" s="107"/>
      <c r="PLE132" s="107"/>
      <c r="PLF132" s="107"/>
      <c r="PLG132" s="107"/>
      <c r="PLH132" s="107"/>
      <c r="PLI132" s="107"/>
      <c r="PLJ132" s="107"/>
      <c r="PLK132" s="107"/>
      <c r="PLL132" s="107"/>
      <c r="PLM132" s="107"/>
      <c r="PLN132" s="107"/>
      <c r="PLO132" s="107"/>
      <c r="PLP132" s="107"/>
      <c r="PLQ132" s="107"/>
      <c r="PLR132" s="107"/>
      <c r="PLS132" s="107"/>
      <c r="PLT132" s="107"/>
      <c r="PLU132" s="107"/>
      <c r="PLV132" s="107"/>
      <c r="PLW132" s="107"/>
      <c r="PLX132" s="107"/>
      <c r="PLY132" s="107"/>
      <c r="PLZ132" s="107"/>
      <c r="PMA132" s="107"/>
      <c r="PMB132" s="107"/>
      <c r="PMC132" s="107"/>
      <c r="PMD132" s="107"/>
      <c r="PME132" s="107"/>
      <c r="PMF132" s="107"/>
      <c r="PMG132" s="107"/>
      <c r="PMH132" s="107"/>
      <c r="PMI132" s="107"/>
      <c r="PMJ132" s="107"/>
      <c r="PMK132" s="107"/>
      <c r="PML132" s="107"/>
      <c r="PMM132" s="107"/>
      <c r="PMN132" s="107"/>
      <c r="PMO132" s="107"/>
      <c r="PMP132" s="107"/>
      <c r="PMQ132" s="107"/>
      <c r="PMR132" s="107"/>
      <c r="PMS132" s="107"/>
      <c r="PMT132" s="107"/>
      <c r="PMU132" s="107"/>
      <c r="PMV132" s="107"/>
      <c r="PMW132" s="107"/>
      <c r="PMX132" s="107"/>
      <c r="PMY132" s="107"/>
      <c r="PMZ132" s="107"/>
      <c r="PNA132" s="107"/>
      <c r="PNB132" s="107"/>
      <c r="PNC132" s="107"/>
      <c r="PND132" s="107"/>
      <c r="PNE132" s="107"/>
      <c r="PNF132" s="107"/>
      <c r="PNG132" s="107"/>
      <c r="PNH132" s="107"/>
      <c r="PNI132" s="107"/>
      <c r="PNJ132" s="107"/>
      <c r="PNK132" s="107"/>
      <c r="PNL132" s="107"/>
      <c r="PNM132" s="107"/>
      <c r="PNN132" s="107"/>
      <c r="PNO132" s="107"/>
      <c r="PNP132" s="107"/>
      <c r="PNQ132" s="107"/>
      <c r="PNR132" s="107"/>
      <c r="PNS132" s="107"/>
      <c r="PNT132" s="107"/>
      <c r="PNU132" s="107"/>
      <c r="PNV132" s="107"/>
      <c r="PNW132" s="107"/>
      <c r="PNX132" s="107"/>
      <c r="PNY132" s="107"/>
      <c r="PNZ132" s="107"/>
      <c r="POA132" s="107"/>
      <c r="POB132" s="107"/>
      <c r="POC132" s="107"/>
      <c r="POD132" s="107"/>
      <c r="POE132" s="107"/>
      <c r="POF132" s="107"/>
      <c r="POG132" s="107"/>
      <c r="POH132" s="107"/>
      <c r="POI132" s="107"/>
      <c r="POJ132" s="107"/>
      <c r="POK132" s="107"/>
      <c r="POL132" s="107"/>
      <c r="POM132" s="107"/>
      <c r="PON132" s="107"/>
      <c r="POO132" s="107"/>
      <c r="POP132" s="107"/>
      <c r="POQ132" s="107"/>
      <c r="POR132" s="107"/>
      <c r="POS132" s="107"/>
      <c r="POT132" s="107"/>
      <c r="POU132" s="107"/>
      <c r="POV132" s="107"/>
      <c r="POW132" s="107"/>
      <c r="POX132" s="107"/>
      <c r="POY132" s="107"/>
      <c r="POZ132" s="107"/>
      <c r="PPA132" s="107"/>
      <c r="PPB132" s="107"/>
      <c r="PPC132" s="107"/>
      <c r="PPD132" s="107"/>
      <c r="PPE132" s="107"/>
      <c r="PPF132" s="107"/>
      <c r="PPG132" s="107"/>
      <c r="PPH132" s="107"/>
      <c r="PPI132" s="107"/>
      <c r="PPJ132" s="107"/>
      <c r="PPK132" s="107"/>
      <c r="PPL132" s="107"/>
      <c r="PPM132" s="107"/>
      <c r="PPN132" s="107"/>
      <c r="PPO132" s="107"/>
      <c r="PPP132" s="107"/>
      <c r="PPQ132" s="107"/>
      <c r="PPR132" s="107"/>
      <c r="PPS132" s="107"/>
      <c r="PPT132" s="107"/>
      <c r="PPU132" s="107"/>
      <c r="PPV132" s="107"/>
      <c r="PPW132" s="107"/>
      <c r="PPX132" s="107"/>
      <c r="PPY132" s="107"/>
      <c r="PPZ132" s="107"/>
      <c r="PQA132" s="107"/>
      <c r="PQB132" s="107"/>
      <c r="PQC132" s="107"/>
      <c r="PQD132" s="107"/>
      <c r="PQE132" s="107"/>
      <c r="PQF132" s="107"/>
      <c r="PQG132" s="107"/>
      <c r="PQH132" s="107"/>
      <c r="PQI132" s="107"/>
      <c r="PQJ132" s="107"/>
      <c r="PQK132" s="107"/>
      <c r="PQL132" s="107"/>
      <c r="PQM132" s="107"/>
      <c r="PQN132" s="107"/>
      <c r="PQO132" s="107"/>
      <c r="PQP132" s="107"/>
      <c r="PQQ132" s="107"/>
      <c r="PQR132" s="107"/>
      <c r="PQS132" s="107"/>
      <c r="PQT132" s="107"/>
      <c r="PQU132" s="107"/>
      <c r="PQV132" s="107"/>
      <c r="PQW132" s="107"/>
      <c r="PQX132" s="107"/>
      <c r="PQY132" s="107"/>
      <c r="PQZ132" s="107"/>
      <c r="PRA132" s="107"/>
      <c r="PRB132" s="107"/>
      <c r="PRC132" s="107"/>
      <c r="PRD132" s="107"/>
      <c r="PRE132" s="107"/>
      <c r="PRF132" s="107"/>
      <c r="PRG132" s="107"/>
      <c r="PRH132" s="107"/>
      <c r="PRI132" s="107"/>
      <c r="PRJ132" s="107"/>
      <c r="PRK132" s="107"/>
      <c r="PRL132" s="107"/>
      <c r="PRM132" s="107"/>
      <c r="PRN132" s="107"/>
      <c r="PRO132" s="107"/>
      <c r="PRP132" s="107"/>
      <c r="PRQ132" s="107"/>
      <c r="PRR132" s="107"/>
      <c r="PRS132" s="107"/>
      <c r="PRT132" s="107"/>
      <c r="PRU132" s="107"/>
      <c r="PRV132" s="107"/>
      <c r="PRW132" s="107"/>
      <c r="PRX132" s="107"/>
      <c r="PRY132" s="107"/>
      <c r="PRZ132" s="107"/>
      <c r="PSA132" s="107"/>
      <c r="PSB132" s="107"/>
      <c r="PSC132" s="107"/>
      <c r="PSD132" s="107"/>
      <c r="PSE132" s="107"/>
      <c r="PSF132" s="107"/>
      <c r="PSG132" s="107"/>
      <c r="PSH132" s="107"/>
      <c r="PSI132" s="107"/>
      <c r="PSJ132" s="107"/>
      <c r="PSK132" s="107"/>
      <c r="PSL132" s="107"/>
      <c r="PSM132" s="107"/>
      <c r="PSN132" s="107"/>
      <c r="PSO132" s="107"/>
      <c r="PSP132" s="107"/>
      <c r="PSQ132" s="107"/>
      <c r="PSR132" s="107"/>
      <c r="PSS132" s="107"/>
      <c r="PST132" s="107"/>
      <c r="PSU132" s="107"/>
      <c r="PSV132" s="107"/>
      <c r="PSW132" s="107"/>
      <c r="PSX132" s="107"/>
      <c r="PSY132" s="107"/>
      <c r="PSZ132" s="107"/>
      <c r="PTA132" s="107"/>
      <c r="PTB132" s="107"/>
      <c r="PTC132" s="107"/>
      <c r="PTD132" s="107"/>
      <c r="PTE132" s="107"/>
      <c r="PTF132" s="107"/>
      <c r="PTG132" s="107"/>
      <c r="PTH132" s="107"/>
      <c r="PTI132" s="107"/>
      <c r="PTJ132" s="107"/>
      <c r="PTK132" s="107"/>
      <c r="PTL132" s="107"/>
      <c r="PTM132" s="107"/>
      <c r="PTN132" s="107"/>
      <c r="PTO132" s="107"/>
      <c r="PTP132" s="107"/>
      <c r="PTQ132" s="107"/>
      <c r="PTR132" s="107"/>
      <c r="PTS132" s="107"/>
      <c r="PTT132" s="107"/>
      <c r="PTU132" s="107"/>
      <c r="PTV132" s="107"/>
      <c r="PTW132" s="107"/>
      <c r="PTX132" s="107"/>
      <c r="PTY132" s="107"/>
      <c r="PTZ132" s="107"/>
      <c r="PUA132" s="107"/>
      <c r="PUB132" s="107"/>
      <c r="PUC132" s="107"/>
      <c r="PUD132" s="107"/>
      <c r="PUE132" s="107"/>
      <c r="PUF132" s="107"/>
      <c r="PUG132" s="107"/>
      <c r="PUH132" s="107"/>
      <c r="PUI132" s="107"/>
      <c r="PUJ132" s="107"/>
      <c r="PUK132" s="107"/>
      <c r="PUL132" s="107"/>
      <c r="PUM132" s="107"/>
      <c r="PUN132" s="107"/>
      <c r="PUO132" s="107"/>
      <c r="PUP132" s="107"/>
      <c r="PUQ132" s="107"/>
      <c r="PUR132" s="107"/>
      <c r="PUS132" s="107"/>
      <c r="PUT132" s="107"/>
      <c r="PUU132" s="107"/>
      <c r="PUV132" s="107"/>
      <c r="PUW132" s="107"/>
      <c r="PUX132" s="107"/>
      <c r="PUY132" s="107"/>
      <c r="PUZ132" s="107"/>
      <c r="PVA132" s="107"/>
      <c r="PVB132" s="107"/>
      <c r="PVC132" s="107"/>
      <c r="PVD132" s="107"/>
      <c r="PVE132" s="107"/>
      <c r="PVF132" s="107"/>
      <c r="PVG132" s="107"/>
      <c r="PVH132" s="107"/>
      <c r="PVI132" s="107"/>
      <c r="PVJ132" s="107"/>
      <c r="PVK132" s="107"/>
      <c r="PVL132" s="107"/>
      <c r="PVM132" s="107"/>
      <c r="PVN132" s="107"/>
      <c r="PVO132" s="107"/>
      <c r="PVP132" s="107"/>
      <c r="PVQ132" s="107"/>
      <c r="PVR132" s="107"/>
      <c r="PVS132" s="107"/>
      <c r="PVT132" s="107"/>
      <c r="PVU132" s="107"/>
      <c r="PVV132" s="107"/>
      <c r="PVW132" s="107"/>
      <c r="PVX132" s="107"/>
      <c r="PVY132" s="107"/>
      <c r="PVZ132" s="107"/>
      <c r="PWA132" s="107"/>
      <c r="PWB132" s="107"/>
      <c r="PWC132" s="107"/>
      <c r="PWD132" s="107"/>
      <c r="PWE132" s="107"/>
      <c r="PWF132" s="107"/>
      <c r="PWG132" s="107"/>
      <c r="PWH132" s="107"/>
      <c r="PWI132" s="107"/>
      <c r="PWJ132" s="107"/>
      <c r="PWK132" s="107"/>
      <c r="PWL132" s="107"/>
      <c r="PWM132" s="107"/>
      <c r="PWN132" s="107"/>
      <c r="PWO132" s="107"/>
      <c r="PWP132" s="107"/>
      <c r="PWQ132" s="107"/>
      <c r="PWR132" s="107"/>
      <c r="PWS132" s="107"/>
      <c r="PWT132" s="107"/>
      <c r="PWU132" s="107"/>
      <c r="PWV132" s="107"/>
      <c r="PWW132" s="107"/>
      <c r="PWX132" s="107"/>
      <c r="PWY132" s="107"/>
      <c r="PWZ132" s="107"/>
      <c r="PXA132" s="107"/>
      <c r="PXB132" s="107"/>
      <c r="PXC132" s="107"/>
      <c r="PXD132" s="107"/>
      <c r="PXE132" s="107"/>
      <c r="PXF132" s="107"/>
      <c r="PXG132" s="107"/>
      <c r="PXH132" s="107"/>
      <c r="PXI132" s="107"/>
      <c r="PXJ132" s="107"/>
      <c r="PXK132" s="107"/>
      <c r="PXL132" s="107"/>
      <c r="PXM132" s="107"/>
      <c r="PXN132" s="107"/>
      <c r="PXO132" s="107"/>
      <c r="PXP132" s="107"/>
      <c r="PXQ132" s="107"/>
      <c r="PXR132" s="107"/>
      <c r="PXS132" s="107"/>
      <c r="PXT132" s="107"/>
      <c r="PXU132" s="107"/>
      <c r="PXV132" s="107"/>
      <c r="PXW132" s="107"/>
      <c r="PXX132" s="107"/>
      <c r="PXY132" s="107"/>
      <c r="PXZ132" s="107"/>
      <c r="PYA132" s="107"/>
      <c r="PYB132" s="107"/>
      <c r="PYC132" s="107"/>
      <c r="PYD132" s="107"/>
      <c r="PYE132" s="107"/>
      <c r="PYF132" s="107"/>
      <c r="PYG132" s="107"/>
      <c r="PYH132" s="107"/>
      <c r="PYI132" s="107"/>
      <c r="PYJ132" s="107"/>
      <c r="PYK132" s="107"/>
      <c r="PYL132" s="107"/>
      <c r="PYM132" s="107"/>
      <c r="PYN132" s="107"/>
      <c r="PYO132" s="107"/>
      <c r="PYP132" s="107"/>
      <c r="PYQ132" s="107"/>
      <c r="PYR132" s="107"/>
      <c r="PYS132" s="107"/>
      <c r="PYT132" s="107"/>
      <c r="PYU132" s="107"/>
      <c r="PYV132" s="107"/>
      <c r="PYW132" s="107"/>
      <c r="PYX132" s="107"/>
      <c r="PYY132" s="107"/>
      <c r="PYZ132" s="107"/>
      <c r="PZA132" s="107"/>
      <c r="PZB132" s="107"/>
      <c r="PZC132" s="107"/>
      <c r="PZD132" s="107"/>
      <c r="PZE132" s="107"/>
      <c r="PZF132" s="107"/>
      <c r="PZG132" s="107"/>
      <c r="PZH132" s="107"/>
      <c r="PZI132" s="107"/>
      <c r="PZJ132" s="107"/>
      <c r="PZK132" s="107"/>
      <c r="PZL132" s="107"/>
      <c r="PZM132" s="107"/>
      <c r="PZN132" s="107"/>
      <c r="PZO132" s="107"/>
      <c r="PZP132" s="107"/>
      <c r="PZQ132" s="107"/>
      <c r="PZR132" s="107"/>
      <c r="PZS132" s="107"/>
      <c r="PZT132" s="107"/>
      <c r="PZU132" s="107"/>
      <c r="PZV132" s="107"/>
      <c r="PZW132" s="107"/>
      <c r="PZX132" s="107"/>
      <c r="PZY132" s="107"/>
      <c r="PZZ132" s="107"/>
      <c r="QAA132" s="107"/>
      <c r="QAB132" s="107"/>
      <c r="QAC132" s="107"/>
      <c r="QAD132" s="107"/>
      <c r="QAE132" s="107"/>
      <c r="QAF132" s="107"/>
      <c r="QAG132" s="107"/>
      <c r="QAH132" s="107"/>
      <c r="QAI132" s="107"/>
      <c r="QAJ132" s="107"/>
      <c r="QAK132" s="107"/>
      <c r="QAL132" s="107"/>
      <c r="QAM132" s="107"/>
      <c r="QAN132" s="107"/>
      <c r="QAO132" s="107"/>
      <c r="QAP132" s="107"/>
      <c r="QAQ132" s="107"/>
      <c r="QAR132" s="107"/>
      <c r="QAS132" s="107"/>
      <c r="QAT132" s="107"/>
      <c r="QAU132" s="107"/>
      <c r="QAV132" s="107"/>
      <c r="QAW132" s="107"/>
      <c r="QAX132" s="107"/>
      <c r="QAY132" s="107"/>
      <c r="QAZ132" s="107"/>
      <c r="QBA132" s="107"/>
      <c r="QBB132" s="107"/>
      <c r="QBC132" s="107"/>
      <c r="QBD132" s="107"/>
      <c r="QBE132" s="107"/>
      <c r="QBF132" s="107"/>
      <c r="QBG132" s="107"/>
      <c r="QBH132" s="107"/>
      <c r="QBI132" s="107"/>
      <c r="QBJ132" s="107"/>
      <c r="QBK132" s="107"/>
      <c r="QBL132" s="107"/>
      <c r="QBM132" s="107"/>
      <c r="QBN132" s="107"/>
      <c r="QBO132" s="107"/>
      <c r="QBP132" s="107"/>
      <c r="QBQ132" s="107"/>
      <c r="QBR132" s="107"/>
      <c r="QBS132" s="107"/>
      <c r="QBT132" s="107"/>
      <c r="QBU132" s="107"/>
      <c r="QBV132" s="107"/>
      <c r="QBW132" s="107"/>
      <c r="QBX132" s="107"/>
      <c r="QBY132" s="107"/>
      <c r="QBZ132" s="107"/>
      <c r="QCA132" s="107"/>
      <c r="QCB132" s="107"/>
      <c r="QCC132" s="107"/>
      <c r="QCD132" s="107"/>
      <c r="QCE132" s="107"/>
      <c r="QCF132" s="107"/>
      <c r="QCG132" s="107"/>
      <c r="QCH132" s="107"/>
      <c r="QCI132" s="107"/>
      <c r="QCJ132" s="107"/>
      <c r="QCK132" s="107"/>
      <c r="QCL132" s="107"/>
      <c r="QCM132" s="107"/>
      <c r="QCN132" s="107"/>
      <c r="QCO132" s="107"/>
      <c r="QCP132" s="107"/>
      <c r="QCQ132" s="107"/>
      <c r="QCR132" s="107"/>
      <c r="QCS132" s="107"/>
      <c r="QCT132" s="107"/>
      <c r="QCU132" s="107"/>
      <c r="QCV132" s="107"/>
      <c r="QCW132" s="107"/>
      <c r="QCX132" s="107"/>
      <c r="QCY132" s="107"/>
      <c r="QCZ132" s="107"/>
      <c r="QDA132" s="107"/>
      <c r="QDB132" s="107"/>
      <c r="QDC132" s="107"/>
      <c r="QDD132" s="107"/>
      <c r="QDE132" s="107"/>
      <c r="QDF132" s="107"/>
      <c r="QDG132" s="107"/>
      <c r="QDH132" s="107"/>
      <c r="QDI132" s="107"/>
      <c r="QDJ132" s="107"/>
      <c r="QDK132" s="107"/>
      <c r="QDL132" s="107"/>
      <c r="QDM132" s="107"/>
      <c r="QDN132" s="107"/>
      <c r="QDO132" s="107"/>
      <c r="QDP132" s="107"/>
      <c r="QDQ132" s="107"/>
      <c r="QDR132" s="107"/>
      <c r="QDS132" s="107"/>
      <c r="QDT132" s="107"/>
      <c r="QDU132" s="107"/>
      <c r="QDV132" s="107"/>
      <c r="QDW132" s="107"/>
      <c r="QDX132" s="107"/>
      <c r="QDY132" s="107"/>
      <c r="QDZ132" s="107"/>
      <c r="QEA132" s="107"/>
      <c r="QEB132" s="107"/>
      <c r="QEC132" s="107"/>
      <c r="QED132" s="107"/>
      <c r="QEE132" s="107"/>
      <c r="QEF132" s="107"/>
      <c r="QEG132" s="107"/>
      <c r="QEH132" s="107"/>
      <c r="QEI132" s="107"/>
      <c r="QEJ132" s="107"/>
      <c r="QEK132" s="107"/>
      <c r="QEL132" s="107"/>
      <c r="QEM132" s="107"/>
      <c r="QEN132" s="107"/>
      <c r="QEO132" s="107"/>
      <c r="QEP132" s="107"/>
      <c r="QEQ132" s="107"/>
      <c r="QER132" s="107"/>
      <c r="QES132" s="107"/>
      <c r="QET132" s="107"/>
      <c r="QEU132" s="107"/>
      <c r="QEV132" s="107"/>
      <c r="QEW132" s="107"/>
      <c r="QEX132" s="107"/>
      <c r="QEY132" s="107"/>
      <c r="QEZ132" s="107"/>
      <c r="QFA132" s="107"/>
      <c r="QFB132" s="107"/>
      <c r="QFC132" s="107"/>
      <c r="QFD132" s="107"/>
      <c r="QFE132" s="107"/>
      <c r="QFF132" s="107"/>
      <c r="QFG132" s="107"/>
      <c r="QFH132" s="107"/>
      <c r="QFI132" s="107"/>
      <c r="QFJ132" s="107"/>
      <c r="QFK132" s="107"/>
      <c r="QFL132" s="107"/>
      <c r="QFM132" s="107"/>
      <c r="QFN132" s="107"/>
      <c r="QFO132" s="107"/>
      <c r="QFP132" s="107"/>
      <c r="QFQ132" s="107"/>
      <c r="QFR132" s="107"/>
      <c r="QFS132" s="107"/>
      <c r="QFT132" s="107"/>
      <c r="QFU132" s="107"/>
      <c r="QFV132" s="107"/>
      <c r="QFW132" s="107"/>
      <c r="QFX132" s="107"/>
      <c r="QFY132" s="107"/>
      <c r="QFZ132" s="107"/>
      <c r="QGA132" s="107"/>
      <c r="QGB132" s="107"/>
      <c r="QGC132" s="107"/>
      <c r="QGD132" s="107"/>
      <c r="QGE132" s="107"/>
      <c r="QGF132" s="107"/>
      <c r="QGG132" s="107"/>
      <c r="QGH132" s="107"/>
      <c r="QGI132" s="107"/>
      <c r="QGJ132" s="107"/>
      <c r="QGK132" s="107"/>
      <c r="QGL132" s="107"/>
      <c r="QGM132" s="107"/>
      <c r="QGN132" s="107"/>
      <c r="QGO132" s="107"/>
      <c r="QGP132" s="107"/>
      <c r="QGQ132" s="107"/>
      <c r="QGR132" s="107"/>
      <c r="QGS132" s="107"/>
      <c r="QGT132" s="107"/>
      <c r="QGU132" s="107"/>
      <c r="QGV132" s="107"/>
      <c r="QGW132" s="107"/>
      <c r="QGX132" s="107"/>
      <c r="QGY132" s="107"/>
      <c r="QGZ132" s="107"/>
      <c r="QHA132" s="107"/>
      <c r="QHB132" s="107"/>
      <c r="QHC132" s="107"/>
      <c r="QHD132" s="107"/>
      <c r="QHE132" s="107"/>
      <c r="QHF132" s="107"/>
      <c r="QHG132" s="107"/>
      <c r="QHH132" s="107"/>
      <c r="QHI132" s="107"/>
      <c r="QHJ132" s="107"/>
      <c r="QHK132" s="107"/>
      <c r="QHL132" s="107"/>
      <c r="QHM132" s="107"/>
      <c r="QHN132" s="107"/>
      <c r="QHO132" s="107"/>
      <c r="QHP132" s="107"/>
      <c r="QHQ132" s="107"/>
      <c r="QHR132" s="107"/>
      <c r="QHS132" s="107"/>
      <c r="QHT132" s="107"/>
      <c r="QHU132" s="107"/>
      <c r="QHV132" s="107"/>
      <c r="QHW132" s="107"/>
      <c r="QHX132" s="107"/>
      <c r="QHY132" s="107"/>
      <c r="QHZ132" s="107"/>
      <c r="QIA132" s="107"/>
      <c r="QIB132" s="107"/>
      <c r="QIC132" s="107"/>
      <c r="QID132" s="107"/>
      <c r="QIE132" s="107"/>
      <c r="QIF132" s="107"/>
      <c r="QIG132" s="107"/>
      <c r="QIH132" s="107"/>
      <c r="QII132" s="107"/>
      <c r="QIJ132" s="107"/>
      <c r="QIK132" s="107"/>
      <c r="QIL132" s="107"/>
      <c r="QIM132" s="107"/>
      <c r="QIN132" s="107"/>
      <c r="QIO132" s="107"/>
      <c r="QIP132" s="107"/>
      <c r="QIQ132" s="107"/>
      <c r="QIR132" s="107"/>
      <c r="QIS132" s="107"/>
      <c r="QIT132" s="107"/>
      <c r="QIU132" s="107"/>
      <c r="QIV132" s="107"/>
      <c r="QIW132" s="107"/>
      <c r="QIX132" s="107"/>
      <c r="QIY132" s="107"/>
      <c r="QIZ132" s="107"/>
      <c r="QJA132" s="107"/>
      <c r="QJB132" s="107"/>
      <c r="QJC132" s="107"/>
      <c r="QJD132" s="107"/>
      <c r="QJE132" s="107"/>
      <c r="QJF132" s="107"/>
      <c r="QJG132" s="107"/>
      <c r="QJH132" s="107"/>
      <c r="QJI132" s="107"/>
      <c r="QJJ132" s="107"/>
      <c r="QJK132" s="107"/>
      <c r="QJL132" s="107"/>
      <c r="QJM132" s="107"/>
      <c r="QJN132" s="107"/>
      <c r="QJO132" s="107"/>
      <c r="QJP132" s="107"/>
      <c r="QJQ132" s="107"/>
      <c r="QJR132" s="107"/>
      <c r="QJS132" s="107"/>
      <c r="QJT132" s="107"/>
      <c r="QJU132" s="107"/>
      <c r="QJV132" s="107"/>
      <c r="QJW132" s="107"/>
      <c r="QJX132" s="107"/>
      <c r="QJY132" s="107"/>
      <c r="QJZ132" s="107"/>
      <c r="QKA132" s="107"/>
      <c r="QKB132" s="107"/>
      <c r="QKC132" s="107"/>
      <c r="QKD132" s="107"/>
      <c r="QKE132" s="107"/>
      <c r="QKF132" s="107"/>
      <c r="QKG132" s="107"/>
      <c r="QKH132" s="107"/>
      <c r="QKI132" s="107"/>
      <c r="QKJ132" s="107"/>
      <c r="QKK132" s="107"/>
      <c r="QKL132" s="107"/>
      <c r="QKM132" s="107"/>
      <c r="QKN132" s="107"/>
      <c r="QKO132" s="107"/>
      <c r="QKP132" s="107"/>
      <c r="QKQ132" s="107"/>
      <c r="QKR132" s="107"/>
      <c r="QKS132" s="107"/>
      <c r="QKT132" s="107"/>
      <c r="QKU132" s="107"/>
      <c r="QKV132" s="107"/>
      <c r="QKW132" s="107"/>
      <c r="QKX132" s="107"/>
      <c r="QKY132" s="107"/>
      <c r="QKZ132" s="107"/>
      <c r="QLA132" s="107"/>
      <c r="QLB132" s="107"/>
      <c r="QLC132" s="107"/>
      <c r="QLD132" s="107"/>
      <c r="QLE132" s="107"/>
      <c r="QLF132" s="107"/>
      <c r="QLG132" s="107"/>
      <c r="QLH132" s="107"/>
      <c r="QLI132" s="107"/>
      <c r="QLJ132" s="107"/>
      <c r="QLK132" s="107"/>
      <c r="QLL132" s="107"/>
      <c r="QLM132" s="107"/>
      <c r="QLN132" s="107"/>
      <c r="QLO132" s="107"/>
      <c r="QLP132" s="107"/>
      <c r="QLQ132" s="107"/>
      <c r="QLR132" s="107"/>
      <c r="QLS132" s="107"/>
      <c r="QLT132" s="107"/>
      <c r="QLU132" s="107"/>
      <c r="QLV132" s="107"/>
      <c r="QLW132" s="107"/>
      <c r="QLX132" s="107"/>
      <c r="QLY132" s="107"/>
      <c r="QLZ132" s="107"/>
      <c r="QMA132" s="107"/>
      <c r="QMB132" s="107"/>
      <c r="QMC132" s="107"/>
      <c r="QMD132" s="107"/>
      <c r="QME132" s="107"/>
      <c r="QMF132" s="107"/>
      <c r="QMG132" s="107"/>
      <c r="QMH132" s="107"/>
      <c r="QMI132" s="107"/>
      <c r="QMJ132" s="107"/>
      <c r="QMK132" s="107"/>
      <c r="QML132" s="107"/>
      <c r="QMM132" s="107"/>
      <c r="QMN132" s="107"/>
      <c r="QMO132" s="107"/>
      <c r="QMP132" s="107"/>
      <c r="QMQ132" s="107"/>
      <c r="QMR132" s="107"/>
      <c r="QMS132" s="107"/>
      <c r="QMT132" s="107"/>
      <c r="QMU132" s="107"/>
      <c r="QMV132" s="107"/>
      <c r="QMW132" s="107"/>
      <c r="QMX132" s="107"/>
      <c r="QMY132" s="107"/>
      <c r="QMZ132" s="107"/>
      <c r="QNA132" s="107"/>
      <c r="QNB132" s="107"/>
      <c r="QNC132" s="107"/>
      <c r="QND132" s="107"/>
      <c r="QNE132" s="107"/>
      <c r="QNF132" s="107"/>
      <c r="QNG132" s="107"/>
      <c r="QNH132" s="107"/>
      <c r="QNI132" s="107"/>
      <c r="QNJ132" s="107"/>
      <c r="QNK132" s="107"/>
      <c r="QNL132" s="107"/>
      <c r="QNM132" s="107"/>
      <c r="QNN132" s="107"/>
      <c r="QNO132" s="107"/>
      <c r="QNP132" s="107"/>
      <c r="QNQ132" s="107"/>
      <c r="QNR132" s="107"/>
      <c r="QNS132" s="107"/>
      <c r="QNT132" s="107"/>
      <c r="QNU132" s="107"/>
      <c r="QNV132" s="107"/>
      <c r="QNW132" s="107"/>
      <c r="QNX132" s="107"/>
      <c r="QNY132" s="107"/>
      <c r="QNZ132" s="107"/>
      <c r="QOA132" s="107"/>
      <c r="QOB132" s="107"/>
      <c r="QOC132" s="107"/>
      <c r="QOD132" s="107"/>
      <c r="QOE132" s="107"/>
      <c r="QOF132" s="107"/>
      <c r="QOG132" s="107"/>
      <c r="QOH132" s="107"/>
      <c r="QOI132" s="107"/>
      <c r="QOJ132" s="107"/>
      <c r="QOK132" s="107"/>
      <c r="QOL132" s="107"/>
      <c r="QOM132" s="107"/>
      <c r="QON132" s="107"/>
      <c r="QOO132" s="107"/>
      <c r="QOP132" s="107"/>
      <c r="QOQ132" s="107"/>
      <c r="QOR132" s="107"/>
      <c r="QOS132" s="107"/>
      <c r="QOT132" s="107"/>
      <c r="QOU132" s="107"/>
      <c r="QOV132" s="107"/>
      <c r="QOW132" s="107"/>
      <c r="QOX132" s="107"/>
      <c r="QOY132" s="107"/>
      <c r="QOZ132" s="107"/>
      <c r="QPA132" s="107"/>
      <c r="QPB132" s="107"/>
      <c r="QPC132" s="107"/>
      <c r="QPD132" s="107"/>
      <c r="QPE132" s="107"/>
      <c r="QPF132" s="107"/>
      <c r="QPG132" s="107"/>
      <c r="QPH132" s="107"/>
      <c r="QPI132" s="107"/>
      <c r="QPJ132" s="107"/>
      <c r="QPK132" s="107"/>
      <c r="QPL132" s="107"/>
      <c r="QPM132" s="107"/>
      <c r="QPN132" s="107"/>
      <c r="QPO132" s="107"/>
      <c r="QPP132" s="107"/>
      <c r="QPQ132" s="107"/>
      <c r="QPR132" s="107"/>
      <c r="QPS132" s="107"/>
      <c r="QPT132" s="107"/>
      <c r="QPU132" s="107"/>
      <c r="QPV132" s="107"/>
      <c r="QPW132" s="107"/>
      <c r="QPX132" s="107"/>
      <c r="QPY132" s="107"/>
      <c r="QPZ132" s="107"/>
      <c r="QQA132" s="107"/>
      <c r="QQB132" s="107"/>
      <c r="QQC132" s="107"/>
      <c r="QQD132" s="107"/>
      <c r="QQE132" s="107"/>
      <c r="QQF132" s="107"/>
      <c r="QQG132" s="107"/>
      <c r="QQH132" s="107"/>
      <c r="QQI132" s="107"/>
      <c r="QQJ132" s="107"/>
      <c r="QQK132" s="107"/>
      <c r="QQL132" s="107"/>
      <c r="QQM132" s="107"/>
      <c r="QQN132" s="107"/>
      <c r="QQO132" s="107"/>
      <c r="QQP132" s="107"/>
      <c r="QQQ132" s="107"/>
      <c r="QQR132" s="107"/>
      <c r="QQS132" s="107"/>
      <c r="QQT132" s="107"/>
      <c r="QQU132" s="107"/>
      <c r="QQV132" s="107"/>
      <c r="QQW132" s="107"/>
      <c r="QQX132" s="107"/>
      <c r="QQY132" s="107"/>
      <c r="QQZ132" s="107"/>
      <c r="QRA132" s="107"/>
      <c r="QRB132" s="107"/>
      <c r="QRC132" s="107"/>
      <c r="QRD132" s="107"/>
      <c r="QRE132" s="107"/>
      <c r="QRF132" s="107"/>
      <c r="QRG132" s="107"/>
      <c r="QRH132" s="107"/>
      <c r="QRI132" s="107"/>
      <c r="QRJ132" s="107"/>
      <c r="QRK132" s="107"/>
      <c r="QRL132" s="107"/>
      <c r="QRM132" s="107"/>
      <c r="QRN132" s="107"/>
      <c r="QRO132" s="107"/>
      <c r="QRP132" s="107"/>
      <c r="QRQ132" s="107"/>
      <c r="QRR132" s="107"/>
      <c r="QRS132" s="107"/>
      <c r="QRT132" s="107"/>
      <c r="QRU132" s="107"/>
      <c r="QRV132" s="107"/>
      <c r="QRW132" s="107"/>
      <c r="QRX132" s="107"/>
      <c r="QRY132" s="107"/>
      <c r="QRZ132" s="107"/>
      <c r="QSA132" s="107"/>
      <c r="QSB132" s="107"/>
      <c r="QSC132" s="107"/>
      <c r="QSD132" s="107"/>
      <c r="QSE132" s="107"/>
      <c r="QSF132" s="107"/>
      <c r="QSG132" s="107"/>
      <c r="QSH132" s="107"/>
      <c r="QSI132" s="107"/>
      <c r="QSJ132" s="107"/>
      <c r="QSK132" s="107"/>
      <c r="QSL132" s="107"/>
      <c r="QSM132" s="107"/>
      <c r="QSN132" s="107"/>
      <c r="QSO132" s="107"/>
      <c r="QSP132" s="107"/>
      <c r="QSQ132" s="107"/>
      <c r="QSR132" s="107"/>
      <c r="QSS132" s="107"/>
      <c r="QST132" s="107"/>
      <c r="QSU132" s="107"/>
      <c r="QSV132" s="107"/>
      <c r="QSW132" s="107"/>
      <c r="QSX132" s="107"/>
      <c r="QSY132" s="107"/>
      <c r="QSZ132" s="107"/>
      <c r="QTA132" s="107"/>
      <c r="QTB132" s="107"/>
      <c r="QTC132" s="107"/>
      <c r="QTD132" s="107"/>
      <c r="QTE132" s="107"/>
      <c r="QTF132" s="107"/>
      <c r="QTG132" s="107"/>
      <c r="QTH132" s="107"/>
      <c r="QTI132" s="107"/>
      <c r="QTJ132" s="107"/>
      <c r="QTK132" s="107"/>
      <c r="QTL132" s="107"/>
      <c r="QTM132" s="107"/>
      <c r="QTN132" s="107"/>
      <c r="QTO132" s="107"/>
      <c r="QTP132" s="107"/>
      <c r="QTQ132" s="107"/>
      <c r="QTR132" s="107"/>
      <c r="QTS132" s="107"/>
      <c r="QTT132" s="107"/>
      <c r="QTU132" s="107"/>
      <c r="QTV132" s="107"/>
      <c r="QTW132" s="107"/>
      <c r="QTX132" s="107"/>
      <c r="QTY132" s="107"/>
      <c r="QTZ132" s="107"/>
      <c r="QUA132" s="107"/>
      <c r="QUB132" s="107"/>
      <c r="QUC132" s="107"/>
      <c r="QUD132" s="107"/>
      <c r="QUE132" s="107"/>
      <c r="QUF132" s="107"/>
      <c r="QUG132" s="107"/>
      <c r="QUH132" s="107"/>
      <c r="QUI132" s="107"/>
      <c r="QUJ132" s="107"/>
      <c r="QUK132" s="107"/>
      <c r="QUL132" s="107"/>
      <c r="QUM132" s="107"/>
      <c r="QUN132" s="107"/>
      <c r="QUO132" s="107"/>
      <c r="QUP132" s="107"/>
      <c r="QUQ132" s="107"/>
      <c r="QUR132" s="107"/>
      <c r="QUS132" s="107"/>
      <c r="QUT132" s="107"/>
      <c r="QUU132" s="107"/>
      <c r="QUV132" s="107"/>
      <c r="QUW132" s="107"/>
      <c r="QUX132" s="107"/>
      <c r="QUY132" s="107"/>
      <c r="QUZ132" s="107"/>
      <c r="QVA132" s="107"/>
      <c r="QVB132" s="107"/>
      <c r="QVC132" s="107"/>
      <c r="QVD132" s="107"/>
      <c r="QVE132" s="107"/>
      <c r="QVF132" s="107"/>
      <c r="QVG132" s="107"/>
      <c r="QVH132" s="107"/>
      <c r="QVI132" s="107"/>
      <c r="QVJ132" s="107"/>
      <c r="QVK132" s="107"/>
      <c r="QVL132" s="107"/>
      <c r="QVM132" s="107"/>
      <c r="QVN132" s="107"/>
      <c r="QVO132" s="107"/>
      <c r="QVP132" s="107"/>
      <c r="QVQ132" s="107"/>
      <c r="QVR132" s="107"/>
      <c r="QVS132" s="107"/>
      <c r="QVT132" s="107"/>
      <c r="QVU132" s="107"/>
      <c r="QVV132" s="107"/>
      <c r="QVW132" s="107"/>
      <c r="QVX132" s="107"/>
      <c r="QVY132" s="107"/>
      <c r="QVZ132" s="107"/>
      <c r="QWA132" s="107"/>
      <c r="QWB132" s="107"/>
      <c r="QWC132" s="107"/>
      <c r="QWD132" s="107"/>
      <c r="QWE132" s="107"/>
      <c r="QWF132" s="107"/>
      <c r="QWG132" s="107"/>
      <c r="QWH132" s="107"/>
      <c r="QWI132" s="107"/>
      <c r="QWJ132" s="107"/>
      <c r="QWK132" s="107"/>
      <c r="QWL132" s="107"/>
      <c r="QWM132" s="107"/>
      <c r="QWN132" s="107"/>
      <c r="QWO132" s="107"/>
      <c r="QWP132" s="107"/>
      <c r="QWQ132" s="107"/>
      <c r="QWR132" s="107"/>
      <c r="QWS132" s="107"/>
      <c r="QWT132" s="107"/>
      <c r="QWU132" s="107"/>
      <c r="QWV132" s="107"/>
      <c r="QWW132" s="107"/>
      <c r="QWX132" s="107"/>
      <c r="QWY132" s="107"/>
      <c r="QWZ132" s="107"/>
      <c r="QXA132" s="107"/>
      <c r="QXB132" s="107"/>
      <c r="QXC132" s="107"/>
      <c r="QXD132" s="107"/>
      <c r="QXE132" s="107"/>
      <c r="QXF132" s="107"/>
      <c r="QXG132" s="107"/>
      <c r="QXH132" s="107"/>
      <c r="QXI132" s="107"/>
      <c r="QXJ132" s="107"/>
      <c r="QXK132" s="107"/>
      <c r="QXL132" s="107"/>
      <c r="QXM132" s="107"/>
      <c r="QXN132" s="107"/>
      <c r="QXO132" s="107"/>
      <c r="QXP132" s="107"/>
      <c r="QXQ132" s="107"/>
      <c r="QXR132" s="107"/>
      <c r="QXS132" s="107"/>
      <c r="QXT132" s="107"/>
      <c r="QXU132" s="107"/>
      <c r="QXV132" s="107"/>
      <c r="QXW132" s="107"/>
      <c r="QXX132" s="107"/>
      <c r="QXY132" s="107"/>
      <c r="QXZ132" s="107"/>
      <c r="QYA132" s="107"/>
      <c r="QYB132" s="107"/>
      <c r="QYC132" s="107"/>
      <c r="QYD132" s="107"/>
      <c r="QYE132" s="107"/>
      <c r="QYF132" s="107"/>
      <c r="QYG132" s="107"/>
      <c r="QYH132" s="107"/>
      <c r="QYI132" s="107"/>
      <c r="QYJ132" s="107"/>
      <c r="QYK132" s="107"/>
      <c r="QYL132" s="107"/>
      <c r="QYM132" s="107"/>
      <c r="QYN132" s="107"/>
      <c r="QYO132" s="107"/>
      <c r="QYP132" s="107"/>
      <c r="QYQ132" s="107"/>
      <c r="QYR132" s="107"/>
      <c r="QYS132" s="107"/>
      <c r="QYT132" s="107"/>
      <c r="QYU132" s="107"/>
      <c r="QYV132" s="107"/>
      <c r="QYW132" s="107"/>
      <c r="QYX132" s="107"/>
      <c r="QYY132" s="107"/>
      <c r="QYZ132" s="107"/>
      <c r="QZA132" s="107"/>
      <c r="QZB132" s="107"/>
      <c r="QZC132" s="107"/>
      <c r="QZD132" s="107"/>
      <c r="QZE132" s="107"/>
      <c r="QZF132" s="107"/>
      <c r="QZG132" s="107"/>
      <c r="QZH132" s="107"/>
      <c r="QZI132" s="107"/>
      <c r="QZJ132" s="107"/>
      <c r="QZK132" s="107"/>
      <c r="QZL132" s="107"/>
      <c r="QZM132" s="107"/>
      <c r="QZN132" s="107"/>
      <c r="QZO132" s="107"/>
      <c r="QZP132" s="107"/>
      <c r="QZQ132" s="107"/>
      <c r="QZR132" s="107"/>
      <c r="QZS132" s="107"/>
      <c r="QZT132" s="107"/>
      <c r="QZU132" s="107"/>
      <c r="QZV132" s="107"/>
      <c r="QZW132" s="107"/>
      <c r="QZX132" s="107"/>
      <c r="QZY132" s="107"/>
      <c r="QZZ132" s="107"/>
      <c r="RAA132" s="107"/>
      <c r="RAB132" s="107"/>
      <c r="RAC132" s="107"/>
      <c r="RAD132" s="107"/>
      <c r="RAE132" s="107"/>
      <c r="RAF132" s="107"/>
      <c r="RAG132" s="107"/>
      <c r="RAH132" s="107"/>
      <c r="RAI132" s="107"/>
      <c r="RAJ132" s="107"/>
      <c r="RAK132" s="107"/>
      <c r="RAL132" s="107"/>
      <c r="RAM132" s="107"/>
      <c r="RAN132" s="107"/>
      <c r="RAO132" s="107"/>
      <c r="RAP132" s="107"/>
      <c r="RAQ132" s="107"/>
      <c r="RAR132" s="107"/>
      <c r="RAS132" s="107"/>
      <c r="RAT132" s="107"/>
      <c r="RAU132" s="107"/>
      <c r="RAV132" s="107"/>
      <c r="RAW132" s="107"/>
      <c r="RAX132" s="107"/>
      <c r="RAY132" s="107"/>
      <c r="RAZ132" s="107"/>
      <c r="RBA132" s="107"/>
      <c r="RBB132" s="107"/>
      <c r="RBC132" s="107"/>
      <c r="RBD132" s="107"/>
      <c r="RBE132" s="107"/>
      <c r="RBF132" s="107"/>
      <c r="RBG132" s="107"/>
      <c r="RBH132" s="107"/>
      <c r="RBI132" s="107"/>
      <c r="RBJ132" s="107"/>
      <c r="RBK132" s="107"/>
      <c r="RBL132" s="107"/>
      <c r="RBM132" s="107"/>
      <c r="RBN132" s="107"/>
      <c r="RBO132" s="107"/>
      <c r="RBP132" s="107"/>
      <c r="RBQ132" s="107"/>
      <c r="RBR132" s="107"/>
      <c r="RBS132" s="107"/>
      <c r="RBT132" s="107"/>
      <c r="RBU132" s="107"/>
      <c r="RBV132" s="107"/>
      <c r="RBW132" s="107"/>
      <c r="RBX132" s="107"/>
      <c r="RBY132" s="107"/>
      <c r="RBZ132" s="107"/>
      <c r="RCA132" s="107"/>
      <c r="RCB132" s="107"/>
      <c r="RCC132" s="107"/>
      <c r="RCD132" s="107"/>
      <c r="RCE132" s="107"/>
      <c r="RCF132" s="107"/>
      <c r="RCG132" s="107"/>
      <c r="RCH132" s="107"/>
      <c r="RCI132" s="107"/>
      <c r="RCJ132" s="107"/>
      <c r="RCK132" s="107"/>
      <c r="RCL132" s="107"/>
      <c r="RCM132" s="107"/>
      <c r="RCN132" s="107"/>
      <c r="RCO132" s="107"/>
      <c r="RCP132" s="107"/>
      <c r="RCQ132" s="107"/>
      <c r="RCR132" s="107"/>
      <c r="RCS132" s="107"/>
      <c r="RCT132" s="107"/>
      <c r="RCU132" s="107"/>
      <c r="RCV132" s="107"/>
      <c r="RCW132" s="107"/>
      <c r="RCX132" s="107"/>
      <c r="RCY132" s="107"/>
      <c r="RCZ132" s="107"/>
      <c r="RDA132" s="107"/>
      <c r="RDB132" s="107"/>
      <c r="RDC132" s="107"/>
      <c r="RDD132" s="107"/>
      <c r="RDE132" s="107"/>
      <c r="RDF132" s="107"/>
      <c r="RDG132" s="107"/>
      <c r="RDH132" s="107"/>
      <c r="RDI132" s="107"/>
      <c r="RDJ132" s="107"/>
      <c r="RDK132" s="107"/>
      <c r="RDL132" s="107"/>
      <c r="RDM132" s="107"/>
      <c r="RDN132" s="107"/>
      <c r="RDO132" s="107"/>
      <c r="RDP132" s="107"/>
      <c r="RDQ132" s="107"/>
      <c r="RDR132" s="107"/>
      <c r="RDS132" s="107"/>
      <c r="RDT132" s="107"/>
      <c r="RDU132" s="107"/>
      <c r="RDV132" s="107"/>
      <c r="RDW132" s="107"/>
      <c r="RDX132" s="107"/>
      <c r="RDY132" s="107"/>
      <c r="RDZ132" s="107"/>
      <c r="REA132" s="107"/>
      <c r="REB132" s="107"/>
      <c r="REC132" s="107"/>
      <c r="RED132" s="107"/>
      <c r="REE132" s="107"/>
      <c r="REF132" s="107"/>
      <c r="REG132" s="107"/>
      <c r="REH132" s="107"/>
      <c r="REI132" s="107"/>
      <c r="REJ132" s="107"/>
      <c r="REK132" s="107"/>
      <c r="REL132" s="107"/>
      <c r="REM132" s="107"/>
      <c r="REN132" s="107"/>
      <c r="REO132" s="107"/>
      <c r="REP132" s="107"/>
      <c r="REQ132" s="107"/>
      <c r="RER132" s="107"/>
      <c r="RES132" s="107"/>
      <c r="RET132" s="107"/>
      <c r="REU132" s="107"/>
      <c r="REV132" s="107"/>
      <c r="REW132" s="107"/>
      <c r="REX132" s="107"/>
      <c r="REY132" s="107"/>
      <c r="REZ132" s="107"/>
      <c r="RFA132" s="107"/>
      <c r="RFB132" s="107"/>
      <c r="RFC132" s="107"/>
      <c r="RFD132" s="107"/>
      <c r="RFE132" s="107"/>
      <c r="RFF132" s="107"/>
      <c r="RFG132" s="107"/>
      <c r="RFH132" s="107"/>
      <c r="RFI132" s="107"/>
      <c r="RFJ132" s="107"/>
      <c r="RFK132" s="107"/>
      <c r="RFL132" s="107"/>
      <c r="RFM132" s="107"/>
      <c r="RFN132" s="107"/>
      <c r="RFO132" s="107"/>
      <c r="RFP132" s="107"/>
      <c r="RFQ132" s="107"/>
      <c r="RFR132" s="107"/>
      <c r="RFS132" s="107"/>
      <c r="RFT132" s="107"/>
      <c r="RFU132" s="107"/>
      <c r="RFV132" s="107"/>
      <c r="RFW132" s="107"/>
      <c r="RFX132" s="107"/>
      <c r="RFY132" s="107"/>
      <c r="RFZ132" s="107"/>
      <c r="RGA132" s="107"/>
      <c r="RGB132" s="107"/>
      <c r="RGC132" s="107"/>
      <c r="RGD132" s="107"/>
      <c r="RGE132" s="107"/>
      <c r="RGF132" s="107"/>
      <c r="RGG132" s="107"/>
      <c r="RGH132" s="107"/>
      <c r="RGI132" s="107"/>
      <c r="RGJ132" s="107"/>
      <c r="RGK132" s="107"/>
      <c r="RGL132" s="107"/>
      <c r="RGM132" s="107"/>
      <c r="RGN132" s="107"/>
      <c r="RGO132" s="107"/>
      <c r="RGP132" s="107"/>
      <c r="RGQ132" s="107"/>
      <c r="RGR132" s="107"/>
      <c r="RGS132" s="107"/>
      <c r="RGT132" s="107"/>
      <c r="RGU132" s="107"/>
      <c r="RGV132" s="107"/>
      <c r="RGW132" s="107"/>
      <c r="RGX132" s="107"/>
      <c r="RGY132" s="107"/>
      <c r="RGZ132" s="107"/>
      <c r="RHA132" s="107"/>
      <c r="RHB132" s="107"/>
      <c r="RHC132" s="107"/>
      <c r="RHD132" s="107"/>
      <c r="RHE132" s="107"/>
      <c r="RHF132" s="107"/>
      <c r="RHG132" s="107"/>
      <c r="RHH132" s="107"/>
      <c r="RHI132" s="107"/>
      <c r="RHJ132" s="107"/>
      <c r="RHK132" s="107"/>
      <c r="RHL132" s="107"/>
      <c r="RHM132" s="107"/>
      <c r="RHN132" s="107"/>
      <c r="RHO132" s="107"/>
      <c r="RHP132" s="107"/>
      <c r="RHQ132" s="107"/>
      <c r="RHR132" s="107"/>
      <c r="RHS132" s="107"/>
      <c r="RHT132" s="107"/>
      <c r="RHU132" s="107"/>
      <c r="RHV132" s="107"/>
      <c r="RHW132" s="107"/>
      <c r="RHX132" s="107"/>
      <c r="RHY132" s="107"/>
      <c r="RHZ132" s="107"/>
      <c r="RIA132" s="107"/>
      <c r="RIB132" s="107"/>
      <c r="RIC132" s="107"/>
      <c r="RID132" s="107"/>
      <c r="RIE132" s="107"/>
      <c r="RIF132" s="107"/>
      <c r="RIG132" s="107"/>
      <c r="RIH132" s="107"/>
      <c r="RII132" s="107"/>
      <c r="RIJ132" s="107"/>
      <c r="RIK132" s="107"/>
      <c r="RIL132" s="107"/>
      <c r="RIM132" s="107"/>
      <c r="RIN132" s="107"/>
      <c r="RIO132" s="107"/>
      <c r="RIP132" s="107"/>
      <c r="RIQ132" s="107"/>
      <c r="RIR132" s="107"/>
      <c r="RIS132" s="107"/>
      <c r="RIT132" s="107"/>
      <c r="RIU132" s="107"/>
      <c r="RIV132" s="107"/>
      <c r="RIW132" s="107"/>
      <c r="RIX132" s="107"/>
      <c r="RIY132" s="107"/>
      <c r="RIZ132" s="107"/>
      <c r="RJA132" s="107"/>
      <c r="RJB132" s="107"/>
      <c r="RJC132" s="107"/>
      <c r="RJD132" s="107"/>
      <c r="RJE132" s="107"/>
      <c r="RJF132" s="107"/>
      <c r="RJG132" s="107"/>
      <c r="RJH132" s="107"/>
      <c r="RJI132" s="107"/>
      <c r="RJJ132" s="107"/>
      <c r="RJK132" s="107"/>
      <c r="RJL132" s="107"/>
      <c r="RJM132" s="107"/>
      <c r="RJN132" s="107"/>
      <c r="RJO132" s="107"/>
      <c r="RJP132" s="107"/>
      <c r="RJQ132" s="107"/>
      <c r="RJR132" s="107"/>
      <c r="RJS132" s="107"/>
      <c r="RJT132" s="107"/>
      <c r="RJU132" s="107"/>
      <c r="RJV132" s="107"/>
      <c r="RJW132" s="107"/>
      <c r="RJX132" s="107"/>
      <c r="RJY132" s="107"/>
      <c r="RJZ132" s="107"/>
      <c r="RKA132" s="107"/>
      <c r="RKB132" s="107"/>
      <c r="RKC132" s="107"/>
      <c r="RKD132" s="107"/>
      <c r="RKE132" s="107"/>
      <c r="RKF132" s="107"/>
      <c r="RKG132" s="107"/>
      <c r="RKH132" s="107"/>
      <c r="RKI132" s="107"/>
      <c r="RKJ132" s="107"/>
      <c r="RKK132" s="107"/>
      <c r="RKL132" s="107"/>
      <c r="RKM132" s="107"/>
      <c r="RKN132" s="107"/>
      <c r="RKO132" s="107"/>
      <c r="RKP132" s="107"/>
      <c r="RKQ132" s="107"/>
      <c r="RKR132" s="107"/>
      <c r="RKS132" s="107"/>
      <c r="RKT132" s="107"/>
      <c r="RKU132" s="107"/>
      <c r="RKV132" s="107"/>
      <c r="RKW132" s="107"/>
      <c r="RKX132" s="107"/>
      <c r="RKY132" s="107"/>
      <c r="RKZ132" s="107"/>
      <c r="RLA132" s="107"/>
      <c r="RLB132" s="107"/>
      <c r="RLC132" s="107"/>
      <c r="RLD132" s="107"/>
      <c r="RLE132" s="107"/>
      <c r="RLF132" s="107"/>
      <c r="RLG132" s="107"/>
      <c r="RLH132" s="107"/>
      <c r="RLI132" s="107"/>
      <c r="RLJ132" s="107"/>
      <c r="RLK132" s="107"/>
      <c r="RLL132" s="107"/>
      <c r="RLM132" s="107"/>
      <c r="RLN132" s="107"/>
      <c r="RLO132" s="107"/>
      <c r="RLP132" s="107"/>
      <c r="RLQ132" s="107"/>
      <c r="RLR132" s="107"/>
      <c r="RLS132" s="107"/>
      <c r="RLT132" s="107"/>
      <c r="RLU132" s="107"/>
      <c r="RLV132" s="107"/>
      <c r="RLW132" s="107"/>
      <c r="RLX132" s="107"/>
      <c r="RLY132" s="107"/>
      <c r="RLZ132" s="107"/>
      <c r="RMA132" s="107"/>
      <c r="RMB132" s="107"/>
      <c r="RMC132" s="107"/>
      <c r="RMD132" s="107"/>
      <c r="RME132" s="107"/>
      <c r="RMF132" s="107"/>
      <c r="RMG132" s="107"/>
      <c r="RMH132" s="107"/>
      <c r="RMI132" s="107"/>
      <c r="RMJ132" s="107"/>
      <c r="RMK132" s="107"/>
      <c r="RML132" s="107"/>
      <c r="RMM132" s="107"/>
      <c r="RMN132" s="107"/>
      <c r="RMO132" s="107"/>
      <c r="RMP132" s="107"/>
      <c r="RMQ132" s="107"/>
      <c r="RMR132" s="107"/>
      <c r="RMS132" s="107"/>
      <c r="RMT132" s="107"/>
      <c r="RMU132" s="107"/>
      <c r="RMV132" s="107"/>
      <c r="RMW132" s="107"/>
      <c r="RMX132" s="107"/>
      <c r="RMY132" s="107"/>
      <c r="RMZ132" s="107"/>
      <c r="RNA132" s="107"/>
      <c r="RNB132" s="107"/>
      <c r="RNC132" s="107"/>
      <c r="RND132" s="107"/>
      <c r="RNE132" s="107"/>
      <c r="RNF132" s="107"/>
      <c r="RNG132" s="107"/>
      <c r="RNH132" s="107"/>
      <c r="RNI132" s="107"/>
      <c r="RNJ132" s="107"/>
      <c r="RNK132" s="107"/>
      <c r="RNL132" s="107"/>
      <c r="RNM132" s="107"/>
      <c r="RNN132" s="107"/>
      <c r="RNO132" s="107"/>
      <c r="RNP132" s="107"/>
      <c r="RNQ132" s="107"/>
      <c r="RNR132" s="107"/>
      <c r="RNS132" s="107"/>
      <c r="RNT132" s="107"/>
      <c r="RNU132" s="107"/>
      <c r="RNV132" s="107"/>
      <c r="RNW132" s="107"/>
      <c r="RNX132" s="107"/>
      <c r="RNY132" s="107"/>
      <c r="RNZ132" s="107"/>
      <c r="ROA132" s="107"/>
      <c r="ROB132" s="107"/>
      <c r="ROC132" s="107"/>
      <c r="ROD132" s="107"/>
      <c r="ROE132" s="107"/>
      <c r="ROF132" s="107"/>
      <c r="ROG132" s="107"/>
      <c r="ROH132" s="107"/>
      <c r="ROI132" s="107"/>
      <c r="ROJ132" s="107"/>
      <c r="ROK132" s="107"/>
      <c r="ROL132" s="107"/>
      <c r="ROM132" s="107"/>
      <c r="RON132" s="107"/>
      <c r="ROO132" s="107"/>
      <c r="ROP132" s="107"/>
      <c r="ROQ132" s="107"/>
      <c r="ROR132" s="107"/>
      <c r="ROS132" s="107"/>
      <c r="ROT132" s="107"/>
      <c r="ROU132" s="107"/>
      <c r="ROV132" s="107"/>
      <c r="ROW132" s="107"/>
      <c r="ROX132" s="107"/>
      <c r="ROY132" s="107"/>
      <c r="ROZ132" s="107"/>
      <c r="RPA132" s="107"/>
      <c r="RPB132" s="107"/>
      <c r="RPC132" s="107"/>
      <c r="RPD132" s="107"/>
      <c r="RPE132" s="107"/>
      <c r="RPF132" s="107"/>
      <c r="RPG132" s="107"/>
      <c r="RPH132" s="107"/>
      <c r="RPI132" s="107"/>
      <c r="RPJ132" s="107"/>
      <c r="RPK132" s="107"/>
      <c r="RPL132" s="107"/>
      <c r="RPM132" s="107"/>
      <c r="RPN132" s="107"/>
      <c r="RPO132" s="107"/>
      <c r="RPP132" s="107"/>
      <c r="RPQ132" s="107"/>
      <c r="RPR132" s="107"/>
      <c r="RPS132" s="107"/>
      <c r="RPT132" s="107"/>
      <c r="RPU132" s="107"/>
      <c r="RPV132" s="107"/>
      <c r="RPW132" s="107"/>
      <c r="RPX132" s="107"/>
      <c r="RPY132" s="107"/>
      <c r="RPZ132" s="107"/>
      <c r="RQA132" s="107"/>
      <c r="RQB132" s="107"/>
      <c r="RQC132" s="107"/>
      <c r="RQD132" s="107"/>
      <c r="RQE132" s="107"/>
      <c r="RQF132" s="107"/>
      <c r="RQG132" s="107"/>
      <c r="RQH132" s="107"/>
      <c r="RQI132" s="107"/>
      <c r="RQJ132" s="107"/>
      <c r="RQK132" s="107"/>
      <c r="RQL132" s="107"/>
      <c r="RQM132" s="107"/>
      <c r="RQN132" s="107"/>
      <c r="RQO132" s="107"/>
      <c r="RQP132" s="107"/>
      <c r="RQQ132" s="107"/>
      <c r="RQR132" s="107"/>
      <c r="RQS132" s="107"/>
      <c r="RQT132" s="107"/>
      <c r="RQU132" s="107"/>
      <c r="RQV132" s="107"/>
      <c r="RQW132" s="107"/>
      <c r="RQX132" s="107"/>
      <c r="RQY132" s="107"/>
      <c r="RQZ132" s="107"/>
      <c r="RRA132" s="107"/>
      <c r="RRB132" s="107"/>
      <c r="RRC132" s="107"/>
      <c r="RRD132" s="107"/>
      <c r="RRE132" s="107"/>
      <c r="RRF132" s="107"/>
      <c r="RRG132" s="107"/>
      <c r="RRH132" s="107"/>
      <c r="RRI132" s="107"/>
      <c r="RRJ132" s="107"/>
      <c r="RRK132" s="107"/>
      <c r="RRL132" s="107"/>
      <c r="RRM132" s="107"/>
      <c r="RRN132" s="107"/>
      <c r="RRO132" s="107"/>
      <c r="RRP132" s="107"/>
      <c r="RRQ132" s="107"/>
      <c r="RRR132" s="107"/>
      <c r="RRS132" s="107"/>
      <c r="RRT132" s="107"/>
      <c r="RRU132" s="107"/>
      <c r="RRV132" s="107"/>
      <c r="RRW132" s="107"/>
      <c r="RRX132" s="107"/>
      <c r="RRY132" s="107"/>
      <c r="RRZ132" s="107"/>
      <c r="RSA132" s="107"/>
      <c r="RSB132" s="107"/>
      <c r="RSC132" s="107"/>
      <c r="RSD132" s="107"/>
      <c r="RSE132" s="107"/>
      <c r="RSF132" s="107"/>
      <c r="RSG132" s="107"/>
      <c r="RSH132" s="107"/>
      <c r="RSI132" s="107"/>
      <c r="RSJ132" s="107"/>
      <c r="RSK132" s="107"/>
      <c r="RSL132" s="107"/>
      <c r="RSM132" s="107"/>
      <c r="RSN132" s="107"/>
      <c r="RSO132" s="107"/>
      <c r="RSP132" s="107"/>
      <c r="RSQ132" s="107"/>
      <c r="RSR132" s="107"/>
      <c r="RSS132" s="107"/>
      <c r="RST132" s="107"/>
      <c r="RSU132" s="107"/>
      <c r="RSV132" s="107"/>
      <c r="RSW132" s="107"/>
      <c r="RSX132" s="107"/>
      <c r="RSY132" s="107"/>
      <c r="RSZ132" s="107"/>
      <c r="RTA132" s="107"/>
      <c r="RTB132" s="107"/>
      <c r="RTC132" s="107"/>
      <c r="RTD132" s="107"/>
      <c r="RTE132" s="107"/>
      <c r="RTF132" s="107"/>
      <c r="RTG132" s="107"/>
      <c r="RTH132" s="107"/>
      <c r="RTI132" s="107"/>
      <c r="RTJ132" s="107"/>
      <c r="RTK132" s="107"/>
      <c r="RTL132" s="107"/>
      <c r="RTM132" s="107"/>
      <c r="RTN132" s="107"/>
      <c r="RTO132" s="107"/>
      <c r="RTP132" s="107"/>
      <c r="RTQ132" s="107"/>
      <c r="RTR132" s="107"/>
      <c r="RTS132" s="107"/>
      <c r="RTT132" s="107"/>
      <c r="RTU132" s="107"/>
      <c r="RTV132" s="107"/>
      <c r="RTW132" s="107"/>
      <c r="RTX132" s="107"/>
      <c r="RTY132" s="107"/>
      <c r="RTZ132" s="107"/>
      <c r="RUA132" s="107"/>
      <c r="RUB132" s="107"/>
      <c r="RUC132" s="107"/>
      <c r="RUD132" s="107"/>
      <c r="RUE132" s="107"/>
      <c r="RUF132" s="107"/>
      <c r="RUG132" s="107"/>
      <c r="RUH132" s="107"/>
      <c r="RUI132" s="107"/>
      <c r="RUJ132" s="107"/>
      <c r="RUK132" s="107"/>
      <c r="RUL132" s="107"/>
      <c r="RUM132" s="107"/>
      <c r="RUN132" s="107"/>
      <c r="RUO132" s="107"/>
      <c r="RUP132" s="107"/>
      <c r="RUQ132" s="107"/>
      <c r="RUR132" s="107"/>
      <c r="RUS132" s="107"/>
      <c r="RUT132" s="107"/>
      <c r="RUU132" s="107"/>
      <c r="RUV132" s="107"/>
      <c r="RUW132" s="107"/>
      <c r="RUX132" s="107"/>
      <c r="RUY132" s="107"/>
      <c r="RUZ132" s="107"/>
      <c r="RVA132" s="107"/>
      <c r="RVB132" s="107"/>
      <c r="RVC132" s="107"/>
      <c r="RVD132" s="107"/>
      <c r="RVE132" s="107"/>
      <c r="RVF132" s="107"/>
      <c r="RVG132" s="107"/>
      <c r="RVH132" s="107"/>
      <c r="RVI132" s="107"/>
      <c r="RVJ132" s="107"/>
      <c r="RVK132" s="107"/>
      <c r="RVL132" s="107"/>
      <c r="RVM132" s="107"/>
      <c r="RVN132" s="107"/>
      <c r="RVO132" s="107"/>
      <c r="RVP132" s="107"/>
      <c r="RVQ132" s="107"/>
      <c r="RVR132" s="107"/>
      <c r="RVS132" s="107"/>
      <c r="RVT132" s="107"/>
      <c r="RVU132" s="107"/>
      <c r="RVV132" s="107"/>
      <c r="RVW132" s="107"/>
      <c r="RVX132" s="107"/>
      <c r="RVY132" s="107"/>
      <c r="RVZ132" s="107"/>
      <c r="RWA132" s="107"/>
      <c r="RWB132" s="107"/>
      <c r="RWC132" s="107"/>
      <c r="RWD132" s="107"/>
      <c r="RWE132" s="107"/>
      <c r="RWF132" s="107"/>
      <c r="RWG132" s="107"/>
      <c r="RWH132" s="107"/>
      <c r="RWI132" s="107"/>
      <c r="RWJ132" s="107"/>
      <c r="RWK132" s="107"/>
      <c r="RWL132" s="107"/>
      <c r="RWM132" s="107"/>
      <c r="RWN132" s="107"/>
      <c r="RWO132" s="107"/>
      <c r="RWP132" s="107"/>
      <c r="RWQ132" s="107"/>
      <c r="RWR132" s="107"/>
      <c r="RWS132" s="107"/>
      <c r="RWT132" s="107"/>
      <c r="RWU132" s="107"/>
      <c r="RWV132" s="107"/>
      <c r="RWW132" s="107"/>
      <c r="RWX132" s="107"/>
      <c r="RWY132" s="107"/>
      <c r="RWZ132" s="107"/>
      <c r="RXA132" s="107"/>
      <c r="RXB132" s="107"/>
      <c r="RXC132" s="107"/>
      <c r="RXD132" s="107"/>
      <c r="RXE132" s="107"/>
      <c r="RXF132" s="107"/>
      <c r="RXG132" s="107"/>
      <c r="RXH132" s="107"/>
      <c r="RXI132" s="107"/>
      <c r="RXJ132" s="107"/>
      <c r="RXK132" s="107"/>
      <c r="RXL132" s="107"/>
      <c r="RXM132" s="107"/>
      <c r="RXN132" s="107"/>
      <c r="RXO132" s="107"/>
      <c r="RXP132" s="107"/>
      <c r="RXQ132" s="107"/>
      <c r="RXR132" s="107"/>
      <c r="RXS132" s="107"/>
      <c r="RXT132" s="107"/>
      <c r="RXU132" s="107"/>
      <c r="RXV132" s="107"/>
      <c r="RXW132" s="107"/>
      <c r="RXX132" s="107"/>
      <c r="RXY132" s="107"/>
      <c r="RXZ132" s="107"/>
      <c r="RYA132" s="107"/>
      <c r="RYB132" s="107"/>
      <c r="RYC132" s="107"/>
      <c r="RYD132" s="107"/>
      <c r="RYE132" s="107"/>
      <c r="RYF132" s="107"/>
      <c r="RYG132" s="107"/>
      <c r="RYH132" s="107"/>
      <c r="RYI132" s="107"/>
      <c r="RYJ132" s="107"/>
      <c r="RYK132" s="107"/>
      <c r="RYL132" s="107"/>
      <c r="RYM132" s="107"/>
      <c r="RYN132" s="107"/>
      <c r="RYO132" s="107"/>
      <c r="RYP132" s="107"/>
      <c r="RYQ132" s="107"/>
      <c r="RYR132" s="107"/>
      <c r="RYS132" s="107"/>
      <c r="RYT132" s="107"/>
      <c r="RYU132" s="107"/>
      <c r="RYV132" s="107"/>
      <c r="RYW132" s="107"/>
      <c r="RYX132" s="107"/>
      <c r="RYY132" s="107"/>
      <c r="RYZ132" s="107"/>
      <c r="RZA132" s="107"/>
      <c r="RZB132" s="107"/>
      <c r="RZC132" s="107"/>
      <c r="RZD132" s="107"/>
      <c r="RZE132" s="107"/>
      <c r="RZF132" s="107"/>
      <c r="RZG132" s="107"/>
      <c r="RZH132" s="107"/>
      <c r="RZI132" s="107"/>
      <c r="RZJ132" s="107"/>
      <c r="RZK132" s="107"/>
      <c r="RZL132" s="107"/>
      <c r="RZM132" s="107"/>
      <c r="RZN132" s="107"/>
      <c r="RZO132" s="107"/>
      <c r="RZP132" s="107"/>
      <c r="RZQ132" s="107"/>
      <c r="RZR132" s="107"/>
      <c r="RZS132" s="107"/>
      <c r="RZT132" s="107"/>
      <c r="RZU132" s="107"/>
      <c r="RZV132" s="107"/>
      <c r="RZW132" s="107"/>
      <c r="RZX132" s="107"/>
      <c r="RZY132" s="107"/>
      <c r="RZZ132" s="107"/>
      <c r="SAA132" s="107"/>
      <c r="SAB132" s="107"/>
      <c r="SAC132" s="107"/>
      <c r="SAD132" s="107"/>
      <c r="SAE132" s="107"/>
      <c r="SAF132" s="107"/>
      <c r="SAG132" s="107"/>
      <c r="SAH132" s="107"/>
      <c r="SAI132" s="107"/>
      <c r="SAJ132" s="107"/>
      <c r="SAK132" s="107"/>
      <c r="SAL132" s="107"/>
      <c r="SAM132" s="107"/>
      <c r="SAN132" s="107"/>
      <c r="SAO132" s="107"/>
      <c r="SAP132" s="107"/>
      <c r="SAQ132" s="107"/>
      <c r="SAR132" s="107"/>
      <c r="SAS132" s="107"/>
      <c r="SAT132" s="107"/>
      <c r="SAU132" s="107"/>
      <c r="SAV132" s="107"/>
      <c r="SAW132" s="107"/>
      <c r="SAX132" s="107"/>
      <c r="SAY132" s="107"/>
      <c r="SAZ132" s="107"/>
      <c r="SBA132" s="107"/>
      <c r="SBB132" s="107"/>
      <c r="SBC132" s="107"/>
      <c r="SBD132" s="107"/>
      <c r="SBE132" s="107"/>
      <c r="SBF132" s="107"/>
      <c r="SBG132" s="107"/>
      <c r="SBH132" s="107"/>
      <c r="SBI132" s="107"/>
      <c r="SBJ132" s="107"/>
      <c r="SBK132" s="107"/>
      <c r="SBL132" s="107"/>
      <c r="SBM132" s="107"/>
      <c r="SBN132" s="107"/>
      <c r="SBO132" s="107"/>
      <c r="SBP132" s="107"/>
      <c r="SBQ132" s="107"/>
      <c r="SBR132" s="107"/>
      <c r="SBS132" s="107"/>
      <c r="SBT132" s="107"/>
      <c r="SBU132" s="107"/>
      <c r="SBV132" s="107"/>
      <c r="SBW132" s="107"/>
      <c r="SBX132" s="107"/>
      <c r="SBY132" s="107"/>
      <c r="SBZ132" s="107"/>
      <c r="SCA132" s="107"/>
      <c r="SCB132" s="107"/>
      <c r="SCC132" s="107"/>
      <c r="SCD132" s="107"/>
      <c r="SCE132" s="107"/>
      <c r="SCF132" s="107"/>
      <c r="SCG132" s="107"/>
      <c r="SCH132" s="107"/>
      <c r="SCI132" s="107"/>
      <c r="SCJ132" s="107"/>
      <c r="SCK132" s="107"/>
      <c r="SCL132" s="107"/>
      <c r="SCM132" s="107"/>
      <c r="SCN132" s="107"/>
      <c r="SCO132" s="107"/>
      <c r="SCP132" s="107"/>
      <c r="SCQ132" s="107"/>
      <c r="SCR132" s="107"/>
      <c r="SCS132" s="107"/>
      <c r="SCT132" s="107"/>
      <c r="SCU132" s="107"/>
      <c r="SCV132" s="107"/>
      <c r="SCW132" s="107"/>
      <c r="SCX132" s="107"/>
      <c r="SCY132" s="107"/>
      <c r="SCZ132" s="107"/>
      <c r="SDA132" s="107"/>
      <c r="SDB132" s="107"/>
      <c r="SDC132" s="107"/>
      <c r="SDD132" s="107"/>
      <c r="SDE132" s="107"/>
      <c r="SDF132" s="107"/>
      <c r="SDG132" s="107"/>
      <c r="SDH132" s="107"/>
      <c r="SDI132" s="107"/>
      <c r="SDJ132" s="107"/>
      <c r="SDK132" s="107"/>
      <c r="SDL132" s="107"/>
      <c r="SDM132" s="107"/>
      <c r="SDN132" s="107"/>
      <c r="SDO132" s="107"/>
      <c r="SDP132" s="107"/>
      <c r="SDQ132" s="107"/>
      <c r="SDR132" s="107"/>
      <c r="SDS132" s="107"/>
      <c r="SDT132" s="107"/>
      <c r="SDU132" s="107"/>
      <c r="SDV132" s="107"/>
      <c r="SDW132" s="107"/>
      <c r="SDX132" s="107"/>
      <c r="SDY132" s="107"/>
      <c r="SDZ132" s="107"/>
      <c r="SEA132" s="107"/>
      <c r="SEB132" s="107"/>
      <c r="SEC132" s="107"/>
      <c r="SED132" s="107"/>
      <c r="SEE132" s="107"/>
      <c r="SEF132" s="107"/>
      <c r="SEG132" s="107"/>
      <c r="SEH132" s="107"/>
      <c r="SEI132" s="107"/>
      <c r="SEJ132" s="107"/>
      <c r="SEK132" s="107"/>
      <c r="SEL132" s="107"/>
      <c r="SEM132" s="107"/>
      <c r="SEN132" s="107"/>
      <c r="SEO132" s="107"/>
      <c r="SEP132" s="107"/>
      <c r="SEQ132" s="107"/>
      <c r="SER132" s="107"/>
      <c r="SES132" s="107"/>
      <c r="SET132" s="107"/>
      <c r="SEU132" s="107"/>
      <c r="SEV132" s="107"/>
      <c r="SEW132" s="107"/>
      <c r="SEX132" s="107"/>
      <c r="SEY132" s="107"/>
      <c r="SEZ132" s="107"/>
      <c r="SFA132" s="107"/>
      <c r="SFB132" s="107"/>
      <c r="SFC132" s="107"/>
      <c r="SFD132" s="107"/>
      <c r="SFE132" s="107"/>
      <c r="SFF132" s="107"/>
      <c r="SFG132" s="107"/>
      <c r="SFH132" s="107"/>
      <c r="SFI132" s="107"/>
      <c r="SFJ132" s="107"/>
      <c r="SFK132" s="107"/>
      <c r="SFL132" s="107"/>
      <c r="SFM132" s="107"/>
      <c r="SFN132" s="107"/>
      <c r="SFO132" s="107"/>
      <c r="SFP132" s="107"/>
      <c r="SFQ132" s="107"/>
      <c r="SFR132" s="107"/>
      <c r="SFS132" s="107"/>
      <c r="SFT132" s="107"/>
      <c r="SFU132" s="107"/>
      <c r="SFV132" s="107"/>
      <c r="SFW132" s="107"/>
      <c r="SFX132" s="107"/>
      <c r="SFY132" s="107"/>
      <c r="SFZ132" s="107"/>
      <c r="SGA132" s="107"/>
      <c r="SGB132" s="107"/>
      <c r="SGC132" s="107"/>
      <c r="SGD132" s="107"/>
      <c r="SGE132" s="107"/>
      <c r="SGF132" s="107"/>
      <c r="SGG132" s="107"/>
      <c r="SGH132" s="107"/>
      <c r="SGI132" s="107"/>
      <c r="SGJ132" s="107"/>
      <c r="SGK132" s="107"/>
      <c r="SGL132" s="107"/>
      <c r="SGM132" s="107"/>
      <c r="SGN132" s="107"/>
      <c r="SGO132" s="107"/>
      <c r="SGP132" s="107"/>
      <c r="SGQ132" s="107"/>
      <c r="SGR132" s="107"/>
      <c r="SGS132" s="107"/>
      <c r="SGT132" s="107"/>
      <c r="SGU132" s="107"/>
      <c r="SGV132" s="107"/>
      <c r="SGW132" s="107"/>
      <c r="SGX132" s="107"/>
      <c r="SGY132" s="107"/>
      <c r="SGZ132" s="107"/>
      <c r="SHA132" s="107"/>
      <c r="SHB132" s="107"/>
      <c r="SHC132" s="107"/>
      <c r="SHD132" s="107"/>
      <c r="SHE132" s="107"/>
      <c r="SHF132" s="107"/>
      <c r="SHG132" s="107"/>
      <c r="SHH132" s="107"/>
      <c r="SHI132" s="107"/>
      <c r="SHJ132" s="107"/>
      <c r="SHK132" s="107"/>
      <c r="SHL132" s="107"/>
      <c r="SHM132" s="107"/>
      <c r="SHN132" s="107"/>
      <c r="SHO132" s="107"/>
      <c r="SHP132" s="107"/>
      <c r="SHQ132" s="107"/>
      <c r="SHR132" s="107"/>
      <c r="SHS132" s="107"/>
      <c r="SHT132" s="107"/>
      <c r="SHU132" s="107"/>
      <c r="SHV132" s="107"/>
      <c r="SHW132" s="107"/>
      <c r="SHX132" s="107"/>
      <c r="SHY132" s="107"/>
      <c r="SHZ132" s="107"/>
      <c r="SIA132" s="107"/>
      <c r="SIB132" s="107"/>
      <c r="SIC132" s="107"/>
      <c r="SID132" s="107"/>
      <c r="SIE132" s="107"/>
      <c r="SIF132" s="107"/>
      <c r="SIG132" s="107"/>
      <c r="SIH132" s="107"/>
      <c r="SII132" s="107"/>
      <c r="SIJ132" s="107"/>
      <c r="SIK132" s="107"/>
      <c r="SIL132" s="107"/>
      <c r="SIM132" s="107"/>
      <c r="SIN132" s="107"/>
      <c r="SIO132" s="107"/>
      <c r="SIP132" s="107"/>
      <c r="SIQ132" s="107"/>
      <c r="SIR132" s="107"/>
      <c r="SIS132" s="107"/>
      <c r="SIT132" s="107"/>
      <c r="SIU132" s="107"/>
      <c r="SIV132" s="107"/>
      <c r="SIW132" s="107"/>
      <c r="SIX132" s="107"/>
      <c r="SIY132" s="107"/>
      <c r="SIZ132" s="107"/>
      <c r="SJA132" s="107"/>
      <c r="SJB132" s="107"/>
      <c r="SJC132" s="107"/>
      <c r="SJD132" s="107"/>
      <c r="SJE132" s="107"/>
      <c r="SJF132" s="107"/>
      <c r="SJG132" s="107"/>
      <c r="SJH132" s="107"/>
      <c r="SJI132" s="107"/>
      <c r="SJJ132" s="107"/>
      <c r="SJK132" s="107"/>
      <c r="SJL132" s="107"/>
      <c r="SJM132" s="107"/>
      <c r="SJN132" s="107"/>
      <c r="SJO132" s="107"/>
      <c r="SJP132" s="107"/>
      <c r="SJQ132" s="107"/>
      <c r="SJR132" s="107"/>
      <c r="SJS132" s="107"/>
      <c r="SJT132" s="107"/>
      <c r="SJU132" s="107"/>
      <c r="SJV132" s="107"/>
      <c r="SJW132" s="107"/>
      <c r="SJX132" s="107"/>
      <c r="SJY132" s="107"/>
      <c r="SJZ132" s="107"/>
      <c r="SKA132" s="107"/>
      <c r="SKB132" s="107"/>
      <c r="SKC132" s="107"/>
      <c r="SKD132" s="107"/>
      <c r="SKE132" s="107"/>
      <c r="SKF132" s="107"/>
      <c r="SKG132" s="107"/>
      <c r="SKH132" s="107"/>
      <c r="SKI132" s="107"/>
      <c r="SKJ132" s="107"/>
      <c r="SKK132" s="107"/>
      <c r="SKL132" s="107"/>
      <c r="SKM132" s="107"/>
      <c r="SKN132" s="107"/>
      <c r="SKO132" s="107"/>
      <c r="SKP132" s="107"/>
      <c r="SKQ132" s="107"/>
      <c r="SKR132" s="107"/>
      <c r="SKS132" s="107"/>
      <c r="SKT132" s="107"/>
      <c r="SKU132" s="107"/>
      <c r="SKV132" s="107"/>
      <c r="SKW132" s="107"/>
      <c r="SKX132" s="107"/>
      <c r="SKY132" s="107"/>
      <c r="SKZ132" s="107"/>
      <c r="SLA132" s="107"/>
      <c r="SLB132" s="107"/>
      <c r="SLC132" s="107"/>
      <c r="SLD132" s="107"/>
      <c r="SLE132" s="107"/>
      <c r="SLF132" s="107"/>
      <c r="SLG132" s="107"/>
      <c r="SLH132" s="107"/>
      <c r="SLI132" s="107"/>
      <c r="SLJ132" s="107"/>
      <c r="SLK132" s="107"/>
      <c r="SLL132" s="107"/>
      <c r="SLM132" s="107"/>
      <c r="SLN132" s="107"/>
      <c r="SLO132" s="107"/>
      <c r="SLP132" s="107"/>
      <c r="SLQ132" s="107"/>
      <c r="SLR132" s="107"/>
      <c r="SLS132" s="107"/>
      <c r="SLT132" s="107"/>
      <c r="SLU132" s="107"/>
      <c r="SLV132" s="107"/>
      <c r="SLW132" s="107"/>
      <c r="SLX132" s="107"/>
      <c r="SLY132" s="107"/>
      <c r="SLZ132" s="107"/>
      <c r="SMA132" s="107"/>
      <c r="SMB132" s="107"/>
      <c r="SMC132" s="107"/>
      <c r="SMD132" s="107"/>
      <c r="SME132" s="107"/>
      <c r="SMF132" s="107"/>
      <c r="SMG132" s="107"/>
      <c r="SMH132" s="107"/>
      <c r="SMI132" s="107"/>
      <c r="SMJ132" s="107"/>
      <c r="SMK132" s="107"/>
      <c r="SML132" s="107"/>
      <c r="SMM132" s="107"/>
      <c r="SMN132" s="107"/>
      <c r="SMO132" s="107"/>
      <c r="SMP132" s="107"/>
      <c r="SMQ132" s="107"/>
      <c r="SMR132" s="107"/>
      <c r="SMS132" s="107"/>
      <c r="SMT132" s="107"/>
      <c r="SMU132" s="107"/>
      <c r="SMV132" s="107"/>
      <c r="SMW132" s="107"/>
      <c r="SMX132" s="107"/>
      <c r="SMY132" s="107"/>
      <c r="SMZ132" s="107"/>
      <c r="SNA132" s="107"/>
      <c r="SNB132" s="107"/>
      <c r="SNC132" s="107"/>
      <c r="SND132" s="107"/>
      <c r="SNE132" s="107"/>
      <c r="SNF132" s="107"/>
      <c r="SNG132" s="107"/>
      <c r="SNH132" s="107"/>
      <c r="SNI132" s="107"/>
      <c r="SNJ132" s="107"/>
      <c r="SNK132" s="107"/>
      <c r="SNL132" s="107"/>
      <c r="SNM132" s="107"/>
      <c r="SNN132" s="107"/>
      <c r="SNO132" s="107"/>
      <c r="SNP132" s="107"/>
      <c r="SNQ132" s="107"/>
      <c r="SNR132" s="107"/>
      <c r="SNS132" s="107"/>
      <c r="SNT132" s="107"/>
      <c r="SNU132" s="107"/>
      <c r="SNV132" s="107"/>
      <c r="SNW132" s="107"/>
      <c r="SNX132" s="107"/>
      <c r="SNY132" s="107"/>
      <c r="SNZ132" s="107"/>
      <c r="SOA132" s="107"/>
      <c r="SOB132" s="107"/>
      <c r="SOC132" s="107"/>
      <c r="SOD132" s="107"/>
      <c r="SOE132" s="107"/>
      <c r="SOF132" s="107"/>
      <c r="SOG132" s="107"/>
      <c r="SOH132" s="107"/>
      <c r="SOI132" s="107"/>
      <c r="SOJ132" s="107"/>
      <c r="SOK132" s="107"/>
      <c r="SOL132" s="107"/>
      <c r="SOM132" s="107"/>
      <c r="SON132" s="107"/>
      <c r="SOO132" s="107"/>
      <c r="SOP132" s="107"/>
      <c r="SOQ132" s="107"/>
      <c r="SOR132" s="107"/>
      <c r="SOS132" s="107"/>
      <c r="SOT132" s="107"/>
      <c r="SOU132" s="107"/>
      <c r="SOV132" s="107"/>
      <c r="SOW132" s="107"/>
      <c r="SOX132" s="107"/>
      <c r="SOY132" s="107"/>
      <c r="SOZ132" s="107"/>
      <c r="SPA132" s="107"/>
      <c r="SPB132" s="107"/>
      <c r="SPC132" s="107"/>
      <c r="SPD132" s="107"/>
      <c r="SPE132" s="107"/>
      <c r="SPF132" s="107"/>
      <c r="SPG132" s="107"/>
      <c r="SPH132" s="107"/>
      <c r="SPI132" s="107"/>
      <c r="SPJ132" s="107"/>
      <c r="SPK132" s="107"/>
      <c r="SPL132" s="107"/>
      <c r="SPM132" s="107"/>
      <c r="SPN132" s="107"/>
      <c r="SPO132" s="107"/>
      <c r="SPP132" s="107"/>
      <c r="SPQ132" s="107"/>
      <c r="SPR132" s="107"/>
      <c r="SPS132" s="107"/>
      <c r="SPT132" s="107"/>
      <c r="SPU132" s="107"/>
      <c r="SPV132" s="107"/>
      <c r="SPW132" s="107"/>
      <c r="SPX132" s="107"/>
      <c r="SPY132" s="107"/>
      <c r="SPZ132" s="107"/>
      <c r="SQA132" s="107"/>
      <c r="SQB132" s="107"/>
      <c r="SQC132" s="107"/>
      <c r="SQD132" s="107"/>
      <c r="SQE132" s="107"/>
      <c r="SQF132" s="107"/>
      <c r="SQG132" s="107"/>
      <c r="SQH132" s="107"/>
      <c r="SQI132" s="107"/>
      <c r="SQJ132" s="107"/>
      <c r="SQK132" s="107"/>
      <c r="SQL132" s="107"/>
      <c r="SQM132" s="107"/>
      <c r="SQN132" s="107"/>
      <c r="SQO132" s="107"/>
      <c r="SQP132" s="107"/>
      <c r="SQQ132" s="107"/>
      <c r="SQR132" s="107"/>
      <c r="SQS132" s="107"/>
      <c r="SQT132" s="107"/>
      <c r="SQU132" s="107"/>
      <c r="SQV132" s="107"/>
      <c r="SQW132" s="107"/>
      <c r="SQX132" s="107"/>
      <c r="SQY132" s="107"/>
      <c r="SQZ132" s="107"/>
      <c r="SRA132" s="107"/>
      <c r="SRB132" s="107"/>
      <c r="SRC132" s="107"/>
      <c r="SRD132" s="107"/>
      <c r="SRE132" s="107"/>
      <c r="SRF132" s="107"/>
      <c r="SRG132" s="107"/>
      <c r="SRH132" s="107"/>
      <c r="SRI132" s="107"/>
      <c r="SRJ132" s="107"/>
      <c r="SRK132" s="107"/>
      <c r="SRL132" s="107"/>
      <c r="SRM132" s="107"/>
      <c r="SRN132" s="107"/>
      <c r="SRO132" s="107"/>
      <c r="SRP132" s="107"/>
      <c r="SRQ132" s="107"/>
      <c r="SRR132" s="107"/>
      <c r="SRS132" s="107"/>
      <c r="SRT132" s="107"/>
      <c r="SRU132" s="107"/>
      <c r="SRV132" s="107"/>
      <c r="SRW132" s="107"/>
      <c r="SRX132" s="107"/>
      <c r="SRY132" s="107"/>
      <c r="SRZ132" s="107"/>
      <c r="SSA132" s="107"/>
      <c r="SSB132" s="107"/>
      <c r="SSC132" s="107"/>
      <c r="SSD132" s="107"/>
      <c r="SSE132" s="107"/>
      <c r="SSF132" s="107"/>
      <c r="SSG132" s="107"/>
      <c r="SSH132" s="107"/>
      <c r="SSI132" s="107"/>
      <c r="SSJ132" s="107"/>
      <c r="SSK132" s="107"/>
      <c r="SSL132" s="107"/>
      <c r="SSM132" s="107"/>
      <c r="SSN132" s="107"/>
      <c r="SSO132" s="107"/>
      <c r="SSP132" s="107"/>
      <c r="SSQ132" s="107"/>
      <c r="SSR132" s="107"/>
      <c r="SSS132" s="107"/>
      <c r="SST132" s="107"/>
      <c r="SSU132" s="107"/>
      <c r="SSV132" s="107"/>
      <c r="SSW132" s="107"/>
      <c r="SSX132" s="107"/>
      <c r="SSY132" s="107"/>
      <c r="SSZ132" s="107"/>
      <c r="STA132" s="107"/>
      <c r="STB132" s="107"/>
      <c r="STC132" s="107"/>
      <c r="STD132" s="107"/>
      <c r="STE132" s="107"/>
      <c r="STF132" s="107"/>
      <c r="STG132" s="107"/>
      <c r="STH132" s="107"/>
      <c r="STI132" s="107"/>
      <c r="STJ132" s="107"/>
      <c r="STK132" s="107"/>
      <c r="STL132" s="107"/>
      <c r="STM132" s="107"/>
      <c r="STN132" s="107"/>
      <c r="STO132" s="107"/>
      <c r="STP132" s="107"/>
      <c r="STQ132" s="107"/>
      <c r="STR132" s="107"/>
      <c r="STS132" s="107"/>
      <c r="STT132" s="107"/>
      <c r="STU132" s="107"/>
      <c r="STV132" s="107"/>
      <c r="STW132" s="107"/>
      <c r="STX132" s="107"/>
      <c r="STY132" s="107"/>
      <c r="STZ132" s="107"/>
      <c r="SUA132" s="107"/>
      <c r="SUB132" s="107"/>
      <c r="SUC132" s="107"/>
      <c r="SUD132" s="107"/>
      <c r="SUE132" s="107"/>
      <c r="SUF132" s="107"/>
      <c r="SUG132" s="107"/>
      <c r="SUH132" s="107"/>
      <c r="SUI132" s="107"/>
      <c r="SUJ132" s="107"/>
      <c r="SUK132" s="107"/>
      <c r="SUL132" s="107"/>
      <c r="SUM132" s="107"/>
      <c r="SUN132" s="107"/>
      <c r="SUO132" s="107"/>
      <c r="SUP132" s="107"/>
      <c r="SUQ132" s="107"/>
      <c r="SUR132" s="107"/>
      <c r="SUS132" s="107"/>
      <c r="SUT132" s="107"/>
      <c r="SUU132" s="107"/>
      <c r="SUV132" s="107"/>
      <c r="SUW132" s="107"/>
      <c r="SUX132" s="107"/>
      <c r="SUY132" s="107"/>
      <c r="SUZ132" s="107"/>
      <c r="SVA132" s="107"/>
      <c r="SVB132" s="107"/>
      <c r="SVC132" s="107"/>
      <c r="SVD132" s="107"/>
      <c r="SVE132" s="107"/>
      <c r="SVF132" s="107"/>
      <c r="SVG132" s="107"/>
      <c r="SVH132" s="107"/>
      <c r="SVI132" s="107"/>
      <c r="SVJ132" s="107"/>
      <c r="SVK132" s="107"/>
      <c r="SVL132" s="107"/>
      <c r="SVM132" s="107"/>
      <c r="SVN132" s="107"/>
      <c r="SVO132" s="107"/>
      <c r="SVP132" s="107"/>
      <c r="SVQ132" s="107"/>
      <c r="SVR132" s="107"/>
      <c r="SVS132" s="107"/>
      <c r="SVT132" s="107"/>
      <c r="SVU132" s="107"/>
      <c r="SVV132" s="107"/>
      <c r="SVW132" s="107"/>
      <c r="SVX132" s="107"/>
      <c r="SVY132" s="107"/>
      <c r="SVZ132" s="107"/>
      <c r="SWA132" s="107"/>
      <c r="SWB132" s="107"/>
      <c r="SWC132" s="107"/>
      <c r="SWD132" s="107"/>
      <c r="SWE132" s="107"/>
      <c r="SWF132" s="107"/>
      <c r="SWG132" s="107"/>
      <c r="SWH132" s="107"/>
      <c r="SWI132" s="107"/>
      <c r="SWJ132" s="107"/>
      <c r="SWK132" s="107"/>
      <c r="SWL132" s="107"/>
      <c r="SWM132" s="107"/>
      <c r="SWN132" s="107"/>
      <c r="SWO132" s="107"/>
      <c r="SWP132" s="107"/>
      <c r="SWQ132" s="107"/>
      <c r="SWR132" s="107"/>
      <c r="SWS132" s="107"/>
      <c r="SWT132" s="107"/>
      <c r="SWU132" s="107"/>
      <c r="SWV132" s="107"/>
      <c r="SWW132" s="107"/>
      <c r="SWX132" s="107"/>
      <c r="SWY132" s="107"/>
      <c r="SWZ132" s="107"/>
      <c r="SXA132" s="107"/>
      <c r="SXB132" s="107"/>
      <c r="SXC132" s="107"/>
      <c r="SXD132" s="107"/>
      <c r="SXE132" s="107"/>
      <c r="SXF132" s="107"/>
      <c r="SXG132" s="107"/>
      <c r="SXH132" s="107"/>
      <c r="SXI132" s="107"/>
      <c r="SXJ132" s="107"/>
      <c r="SXK132" s="107"/>
      <c r="SXL132" s="107"/>
      <c r="SXM132" s="107"/>
      <c r="SXN132" s="107"/>
      <c r="SXO132" s="107"/>
      <c r="SXP132" s="107"/>
      <c r="SXQ132" s="107"/>
      <c r="SXR132" s="107"/>
      <c r="SXS132" s="107"/>
      <c r="SXT132" s="107"/>
      <c r="SXU132" s="107"/>
      <c r="SXV132" s="107"/>
      <c r="SXW132" s="107"/>
      <c r="SXX132" s="107"/>
      <c r="SXY132" s="107"/>
      <c r="SXZ132" s="107"/>
      <c r="SYA132" s="107"/>
      <c r="SYB132" s="107"/>
      <c r="SYC132" s="107"/>
      <c r="SYD132" s="107"/>
      <c r="SYE132" s="107"/>
      <c r="SYF132" s="107"/>
      <c r="SYG132" s="107"/>
      <c r="SYH132" s="107"/>
      <c r="SYI132" s="107"/>
      <c r="SYJ132" s="107"/>
      <c r="SYK132" s="107"/>
      <c r="SYL132" s="107"/>
      <c r="SYM132" s="107"/>
      <c r="SYN132" s="107"/>
      <c r="SYO132" s="107"/>
      <c r="SYP132" s="107"/>
      <c r="SYQ132" s="107"/>
      <c r="SYR132" s="107"/>
      <c r="SYS132" s="107"/>
      <c r="SYT132" s="107"/>
      <c r="SYU132" s="107"/>
      <c r="SYV132" s="107"/>
      <c r="SYW132" s="107"/>
      <c r="SYX132" s="107"/>
      <c r="SYY132" s="107"/>
      <c r="SYZ132" s="107"/>
      <c r="SZA132" s="107"/>
      <c r="SZB132" s="107"/>
      <c r="SZC132" s="107"/>
      <c r="SZD132" s="107"/>
      <c r="SZE132" s="107"/>
      <c r="SZF132" s="107"/>
      <c r="SZG132" s="107"/>
      <c r="SZH132" s="107"/>
      <c r="SZI132" s="107"/>
      <c r="SZJ132" s="107"/>
      <c r="SZK132" s="107"/>
      <c r="SZL132" s="107"/>
      <c r="SZM132" s="107"/>
      <c r="SZN132" s="107"/>
      <c r="SZO132" s="107"/>
      <c r="SZP132" s="107"/>
      <c r="SZQ132" s="107"/>
      <c r="SZR132" s="107"/>
      <c r="SZS132" s="107"/>
      <c r="SZT132" s="107"/>
      <c r="SZU132" s="107"/>
      <c r="SZV132" s="107"/>
      <c r="SZW132" s="107"/>
      <c r="SZX132" s="107"/>
      <c r="SZY132" s="107"/>
      <c r="SZZ132" s="107"/>
      <c r="TAA132" s="107"/>
      <c r="TAB132" s="107"/>
      <c r="TAC132" s="107"/>
      <c r="TAD132" s="107"/>
      <c r="TAE132" s="107"/>
      <c r="TAF132" s="107"/>
      <c r="TAG132" s="107"/>
      <c r="TAH132" s="107"/>
      <c r="TAI132" s="107"/>
      <c r="TAJ132" s="107"/>
      <c r="TAK132" s="107"/>
      <c r="TAL132" s="107"/>
      <c r="TAM132" s="107"/>
      <c r="TAN132" s="107"/>
      <c r="TAO132" s="107"/>
      <c r="TAP132" s="107"/>
      <c r="TAQ132" s="107"/>
      <c r="TAR132" s="107"/>
      <c r="TAS132" s="107"/>
      <c r="TAT132" s="107"/>
      <c r="TAU132" s="107"/>
      <c r="TAV132" s="107"/>
      <c r="TAW132" s="107"/>
      <c r="TAX132" s="107"/>
      <c r="TAY132" s="107"/>
      <c r="TAZ132" s="107"/>
      <c r="TBA132" s="107"/>
      <c r="TBB132" s="107"/>
      <c r="TBC132" s="107"/>
      <c r="TBD132" s="107"/>
      <c r="TBE132" s="107"/>
      <c r="TBF132" s="107"/>
      <c r="TBG132" s="107"/>
      <c r="TBH132" s="107"/>
      <c r="TBI132" s="107"/>
      <c r="TBJ132" s="107"/>
      <c r="TBK132" s="107"/>
      <c r="TBL132" s="107"/>
      <c r="TBM132" s="107"/>
      <c r="TBN132" s="107"/>
      <c r="TBO132" s="107"/>
      <c r="TBP132" s="107"/>
      <c r="TBQ132" s="107"/>
      <c r="TBR132" s="107"/>
      <c r="TBS132" s="107"/>
      <c r="TBT132" s="107"/>
      <c r="TBU132" s="107"/>
      <c r="TBV132" s="107"/>
      <c r="TBW132" s="107"/>
      <c r="TBX132" s="107"/>
      <c r="TBY132" s="107"/>
      <c r="TBZ132" s="107"/>
      <c r="TCA132" s="107"/>
      <c r="TCB132" s="107"/>
      <c r="TCC132" s="107"/>
      <c r="TCD132" s="107"/>
      <c r="TCE132" s="107"/>
      <c r="TCF132" s="107"/>
      <c r="TCG132" s="107"/>
      <c r="TCH132" s="107"/>
      <c r="TCI132" s="107"/>
      <c r="TCJ132" s="107"/>
      <c r="TCK132" s="107"/>
      <c r="TCL132" s="107"/>
      <c r="TCM132" s="107"/>
      <c r="TCN132" s="107"/>
      <c r="TCO132" s="107"/>
      <c r="TCP132" s="107"/>
      <c r="TCQ132" s="107"/>
      <c r="TCR132" s="107"/>
      <c r="TCS132" s="107"/>
      <c r="TCT132" s="107"/>
      <c r="TCU132" s="107"/>
      <c r="TCV132" s="107"/>
      <c r="TCW132" s="107"/>
      <c r="TCX132" s="107"/>
      <c r="TCY132" s="107"/>
      <c r="TCZ132" s="107"/>
      <c r="TDA132" s="107"/>
      <c r="TDB132" s="107"/>
      <c r="TDC132" s="107"/>
      <c r="TDD132" s="107"/>
      <c r="TDE132" s="107"/>
      <c r="TDF132" s="107"/>
      <c r="TDG132" s="107"/>
      <c r="TDH132" s="107"/>
      <c r="TDI132" s="107"/>
      <c r="TDJ132" s="107"/>
      <c r="TDK132" s="107"/>
      <c r="TDL132" s="107"/>
      <c r="TDM132" s="107"/>
      <c r="TDN132" s="107"/>
      <c r="TDO132" s="107"/>
      <c r="TDP132" s="107"/>
      <c r="TDQ132" s="107"/>
      <c r="TDR132" s="107"/>
      <c r="TDS132" s="107"/>
      <c r="TDT132" s="107"/>
      <c r="TDU132" s="107"/>
      <c r="TDV132" s="107"/>
      <c r="TDW132" s="107"/>
      <c r="TDX132" s="107"/>
      <c r="TDY132" s="107"/>
      <c r="TDZ132" s="107"/>
      <c r="TEA132" s="107"/>
      <c r="TEB132" s="107"/>
      <c r="TEC132" s="107"/>
      <c r="TED132" s="107"/>
      <c r="TEE132" s="107"/>
      <c r="TEF132" s="107"/>
      <c r="TEG132" s="107"/>
      <c r="TEH132" s="107"/>
      <c r="TEI132" s="107"/>
      <c r="TEJ132" s="107"/>
      <c r="TEK132" s="107"/>
      <c r="TEL132" s="107"/>
      <c r="TEM132" s="107"/>
      <c r="TEN132" s="107"/>
      <c r="TEO132" s="107"/>
      <c r="TEP132" s="107"/>
      <c r="TEQ132" s="107"/>
      <c r="TER132" s="107"/>
      <c r="TES132" s="107"/>
      <c r="TET132" s="107"/>
      <c r="TEU132" s="107"/>
      <c r="TEV132" s="107"/>
      <c r="TEW132" s="107"/>
      <c r="TEX132" s="107"/>
      <c r="TEY132" s="107"/>
      <c r="TEZ132" s="107"/>
      <c r="TFA132" s="107"/>
      <c r="TFB132" s="107"/>
      <c r="TFC132" s="107"/>
      <c r="TFD132" s="107"/>
      <c r="TFE132" s="107"/>
      <c r="TFF132" s="107"/>
      <c r="TFG132" s="107"/>
      <c r="TFH132" s="107"/>
      <c r="TFI132" s="107"/>
      <c r="TFJ132" s="107"/>
      <c r="TFK132" s="107"/>
      <c r="TFL132" s="107"/>
      <c r="TFM132" s="107"/>
      <c r="TFN132" s="107"/>
      <c r="TFO132" s="107"/>
      <c r="TFP132" s="107"/>
      <c r="TFQ132" s="107"/>
      <c r="TFR132" s="107"/>
      <c r="TFS132" s="107"/>
      <c r="TFT132" s="107"/>
      <c r="TFU132" s="107"/>
      <c r="TFV132" s="107"/>
      <c r="TFW132" s="107"/>
      <c r="TFX132" s="107"/>
      <c r="TFY132" s="107"/>
      <c r="TFZ132" s="107"/>
      <c r="TGA132" s="107"/>
      <c r="TGB132" s="107"/>
      <c r="TGC132" s="107"/>
      <c r="TGD132" s="107"/>
      <c r="TGE132" s="107"/>
      <c r="TGF132" s="107"/>
      <c r="TGG132" s="107"/>
      <c r="TGH132" s="107"/>
      <c r="TGI132" s="107"/>
      <c r="TGJ132" s="107"/>
      <c r="TGK132" s="107"/>
      <c r="TGL132" s="107"/>
      <c r="TGM132" s="107"/>
      <c r="TGN132" s="107"/>
      <c r="TGO132" s="107"/>
      <c r="TGP132" s="107"/>
      <c r="TGQ132" s="107"/>
      <c r="TGR132" s="107"/>
      <c r="TGS132" s="107"/>
      <c r="TGT132" s="107"/>
      <c r="TGU132" s="107"/>
      <c r="TGV132" s="107"/>
      <c r="TGW132" s="107"/>
      <c r="TGX132" s="107"/>
      <c r="TGY132" s="107"/>
      <c r="TGZ132" s="107"/>
      <c r="THA132" s="107"/>
      <c r="THB132" s="107"/>
      <c r="THC132" s="107"/>
      <c r="THD132" s="107"/>
      <c r="THE132" s="107"/>
      <c r="THF132" s="107"/>
      <c r="THG132" s="107"/>
      <c r="THH132" s="107"/>
      <c r="THI132" s="107"/>
      <c r="THJ132" s="107"/>
      <c r="THK132" s="107"/>
      <c r="THL132" s="107"/>
      <c r="THM132" s="107"/>
      <c r="THN132" s="107"/>
      <c r="THO132" s="107"/>
      <c r="THP132" s="107"/>
      <c r="THQ132" s="107"/>
      <c r="THR132" s="107"/>
      <c r="THS132" s="107"/>
      <c r="THT132" s="107"/>
      <c r="THU132" s="107"/>
      <c r="THV132" s="107"/>
      <c r="THW132" s="107"/>
      <c r="THX132" s="107"/>
      <c r="THY132" s="107"/>
      <c r="THZ132" s="107"/>
      <c r="TIA132" s="107"/>
      <c r="TIB132" s="107"/>
      <c r="TIC132" s="107"/>
      <c r="TID132" s="107"/>
      <c r="TIE132" s="107"/>
      <c r="TIF132" s="107"/>
      <c r="TIG132" s="107"/>
      <c r="TIH132" s="107"/>
      <c r="TII132" s="107"/>
      <c r="TIJ132" s="107"/>
      <c r="TIK132" s="107"/>
      <c r="TIL132" s="107"/>
      <c r="TIM132" s="107"/>
      <c r="TIN132" s="107"/>
      <c r="TIO132" s="107"/>
      <c r="TIP132" s="107"/>
      <c r="TIQ132" s="107"/>
      <c r="TIR132" s="107"/>
      <c r="TIS132" s="107"/>
      <c r="TIT132" s="107"/>
      <c r="TIU132" s="107"/>
      <c r="TIV132" s="107"/>
      <c r="TIW132" s="107"/>
      <c r="TIX132" s="107"/>
      <c r="TIY132" s="107"/>
      <c r="TIZ132" s="107"/>
      <c r="TJA132" s="107"/>
      <c r="TJB132" s="107"/>
      <c r="TJC132" s="107"/>
      <c r="TJD132" s="107"/>
      <c r="TJE132" s="107"/>
      <c r="TJF132" s="107"/>
      <c r="TJG132" s="107"/>
      <c r="TJH132" s="107"/>
      <c r="TJI132" s="107"/>
      <c r="TJJ132" s="107"/>
      <c r="TJK132" s="107"/>
      <c r="TJL132" s="107"/>
      <c r="TJM132" s="107"/>
      <c r="TJN132" s="107"/>
      <c r="TJO132" s="107"/>
      <c r="TJP132" s="107"/>
      <c r="TJQ132" s="107"/>
      <c r="TJR132" s="107"/>
      <c r="TJS132" s="107"/>
      <c r="TJT132" s="107"/>
      <c r="TJU132" s="107"/>
      <c r="TJV132" s="107"/>
      <c r="TJW132" s="107"/>
      <c r="TJX132" s="107"/>
      <c r="TJY132" s="107"/>
      <c r="TJZ132" s="107"/>
      <c r="TKA132" s="107"/>
      <c r="TKB132" s="107"/>
      <c r="TKC132" s="107"/>
      <c r="TKD132" s="107"/>
      <c r="TKE132" s="107"/>
      <c r="TKF132" s="107"/>
      <c r="TKG132" s="107"/>
      <c r="TKH132" s="107"/>
      <c r="TKI132" s="107"/>
      <c r="TKJ132" s="107"/>
      <c r="TKK132" s="107"/>
      <c r="TKL132" s="107"/>
      <c r="TKM132" s="107"/>
      <c r="TKN132" s="107"/>
      <c r="TKO132" s="107"/>
      <c r="TKP132" s="107"/>
      <c r="TKQ132" s="107"/>
      <c r="TKR132" s="107"/>
      <c r="TKS132" s="107"/>
      <c r="TKT132" s="107"/>
      <c r="TKU132" s="107"/>
      <c r="TKV132" s="107"/>
      <c r="TKW132" s="107"/>
      <c r="TKX132" s="107"/>
      <c r="TKY132" s="107"/>
      <c r="TKZ132" s="107"/>
      <c r="TLA132" s="107"/>
      <c r="TLB132" s="107"/>
      <c r="TLC132" s="107"/>
      <c r="TLD132" s="107"/>
      <c r="TLE132" s="107"/>
      <c r="TLF132" s="107"/>
      <c r="TLG132" s="107"/>
      <c r="TLH132" s="107"/>
      <c r="TLI132" s="107"/>
      <c r="TLJ132" s="107"/>
      <c r="TLK132" s="107"/>
      <c r="TLL132" s="107"/>
      <c r="TLM132" s="107"/>
      <c r="TLN132" s="107"/>
      <c r="TLO132" s="107"/>
      <c r="TLP132" s="107"/>
      <c r="TLQ132" s="107"/>
      <c r="TLR132" s="107"/>
      <c r="TLS132" s="107"/>
      <c r="TLT132" s="107"/>
      <c r="TLU132" s="107"/>
      <c r="TLV132" s="107"/>
      <c r="TLW132" s="107"/>
      <c r="TLX132" s="107"/>
      <c r="TLY132" s="107"/>
      <c r="TLZ132" s="107"/>
      <c r="TMA132" s="107"/>
      <c r="TMB132" s="107"/>
      <c r="TMC132" s="107"/>
      <c r="TMD132" s="107"/>
      <c r="TME132" s="107"/>
      <c r="TMF132" s="107"/>
      <c r="TMG132" s="107"/>
      <c r="TMH132" s="107"/>
      <c r="TMI132" s="107"/>
      <c r="TMJ132" s="107"/>
      <c r="TMK132" s="107"/>
      <c r="TML132" s="107"/>
      <c r="TMM132" s="107"/>
      <c r="TMN132" s="107"/>
      <c r="TMO132" s="107"/>
      <c r="TMP132" s="107"/>
      <c r="TMQ132" s="107"/>
      <c r="TMR132" s="107"/>
      <c r="TMS132" s="107"/>
      <c r="TMT132" s="107"/>
      <c r="TMU132" s="107"/>
      <c r="TMV132" s="107"/>
      <c r="TMW132" s="107"/>
      <c r="TMX132" s="107"/>
      <c r="TMY132" s="107"/>
      <c r="TMZ132" s="107"/>
      <c r="TNA132" s="107"/>
      <c r="TNB132" s="107"/>
      <c r="TNC132" s="107"/>
      <c r="TND132" s="107"/>
      <c r="TNE132" s="107"/>
      <c r="TNF132" s="107"/>
      <c r="TNG132" s="107"/>
      <c r="TNH132" s="107"/>
      <c r="TNI132" s="107"/>
      <c r="TNJ132" s="107"/>
      <c r="TNK132" s="107"/>
      <c r="TNL132" s="107"/>
      <c r="TNM132" s="107"/>
      <c r="TNN132" s="107"/>
      <c r="TNO132" s="107"/>
      <c r="TNP132" s="107"/>
      <c r="TNQ132" s="107"/>
      <c r="TNR132" s="107"/>
      <c r="TNS132" s="107"/>
      <c r="TNT132" s="107"/>
      <c r="TNU132" s="107"/>
      <c r="TNV132" s="107"/>
      <c r="TNW132" s="107"/>
      <c r="TNX132" s="107"/>
      <c r="TNY132" s="107"/>
      <c r="TNZ132" s="107"/>
      <c r="TOA132" s="107"/>
      <c r="TOB132" s="107"/>
      <c r="TOC132" s="107"/>
      <c r="TOD132" s="107"/>
      <c r="TOE132" s="107"/>
      <c r="TOF132" s="107"/>
      <c r="TOG132" s="107"/>
      <c r="TOH132" s="107"/>
      <c r="TOI132" s="107"/>
      <c r="TOJ132" s="107"/>
      <c r="TOK132" s="107"/>
      <c r="TOL132" s="107"/>
      <c r="TOM132" s="107"/>
      <c r="TON132" s="107"/>
      <c r="TOO132" s="107"/>
      <c r="TOP132" s="107"/>
      <c r="TOQ132" s="107"/>
      <c r="TOR132" s="107"/>
      <c r="TOS132" s="107"/>
      <c r="TOT132" s="107"/>
      <c r="TOU132" s="107"/>
      <c r="TOV132" s="107"/>
      <c r="TOW132" s="107"/>
      <c r="TOX132" s="107"/>
      <c r="TOY132" s="107"/>
      <c r="TOZ132" s="107"/>
      <c r="TPA132" s="107"/>
      <c r="TPB132" s="107"/>
      <c r="TPC132" s="107"/>
      <c r="TPD132" s="107"/>
      <c r="TPE132" s="107"/>
      <c r="TPF132" s="107"/>
      <c r="TPG132" s="107"/>
      <c r="TPH132" s="107"/>
      <c r="TPI132" s="107"/>
      <c r="TPJ132" s="107"/>
      <c r="TPK132" s="107"/>
      <c r="TPL132" s="107"/>
      <c r="TPM132" s="107"/>
      <c r="TPN132" s="107"/>
      <c r="TPO132" s="107"/>
      <c r="TPP132" s="107"/>
      <c r="TPQ132" s="107"/>
      <c r="TPR132" s="107"/>
      <c r="TPS132" s="107"/>
      <c r="TPT132" s="107"/>
      <c r="TPU132" s="107"/>
      <c r="TPV132" s="107"/>
      <c r="TPW132" s="107"/>
      <c r="TPX132" s="107"/>
      <c r="TPY132" s="107"/>
      <c r="TPZ132" s="107"/>
      <c r="TQA132" s="107"/>
      <c r="TQB132" s="107"/>
      <c r="TQC132" s="107"/>
      <c r="TQD132" s="107"/>
      <c r="TQE132" s="107"/>
      <c r="TQF132" s="107"/>
      <c r="TQG132" s="107"/>
      <c r="TQH132" s="107"/>
      <c r="TQI132" s="107"/>
      <c r="TQJ132" s="107"/>
      <c r="TQK132" s="107"/>
      <c r="TQL132" s="107"/>
      <c r="TQM132" s="107"/>
      <c r="TQN132" s="107"/>
      <c r="TQO132" s="107"/>
      <c r="TQP132" s="107"/>
      <c r="TQQ132" s="107"/>
      <c r="TQR132" s="107"/>
      <c r="TQS132" s="107"/>
      <c r="TQT132" s="107"/>
      <c r="TQU132" s="107"/>
      <c r="TQV132" s="107"/>
      <c r="TQW132" s="107"/>
      <c r="TQX132" s="107"/>
      <c r="TQY132" s="107"/>
      <c r="TQZ132" s="107"/>
      <c r="TRA132" s="107"/>
      <c r="TRB132" s="107"/>
      <c r="TRC132" s="107"/>
      <c r="TRD132" s="107"/>
      <c r="TRE132" s="107"/>
      <c r="TRF132" s="107"/>
      <c r="TRG132" s="107"/>
      <c r="TRH132" s="107"/>
      <c r="TRI132" s="107"/>
      <c r="TRJ132" s="107"/>
      <c r="TRK132" s="107"/>
      <c r="TRL132" s="107"/>
      <c r="TRM132" s="107"/>
      <c r="TRN132" s="107"/>
      <c r="TRO132" s="107"/>
      <c r="TRP132" s="107"/>
      <c r="TRQ132" s="107"/>
      <c r="TRR132" s="107"/>
      <c r="TRS132" s="107"/>
      <c r="TRT132" s="107"/>
      <c r="TRU132" s="107"/>
      <c r="TRV132" s="107"/>
      <c r="TRW132" s="107"/>
      <c r="TRX132" s="107"/>
      <c r="TRY132" s="107"/>
      <c r="TRZ132" s="107"/>
      <c r="TSA132" s="107"/>
      <c r="TSB132" s="107"/>
      <c r="TSC132" s="107"/>
      <c r="TSD132" s="107"/>
      <c r="TSE132" s="107"/>
      <c r="TSF132" s="107"/>
      <c r="TSG132" s="107"/>
      <c r="TSH132" s="107"/>
      <c r="TSI132" s="107"/>
      <c r="TSJ132" s="107"/>
      <c r="TSK132" s="107"/>
      <c r="TSL132" s="107"/>
      <c r="TSM132" s="107"/>
      <c r="TSN132" s="107"/>
      <c r="TSO132" s="107"/>
      <c r="TSP132" s="107"/>
      <c r="TSQ132" s="107"/>
      <c r="TSR132" s="107"/>
      <c r="TSS132" s="107"/>
      <c r="TST132" s="107"/>
      <c r="TSU132" s="107"/>
      <c r="TSV132" s="107"/>
      <c r="TSW132" s="107"/>
      <c r="TSX132" s="107"/>
      <c r="TSY132" s="107"/>
      <c r="TSZ132" s="107"/>
      <c r="TTA132" s="107"/>
      <c r="TTB132" s="107"/>
      <c r="TTC132" s="107"/>
      <c r="TTD132" s="107"/>
      <c r="TTE132" s="107"/>
      <c r="TTF132" s="107"/>
      <c r="TTG132" s="107"/>
      <c r="TTH132" s="107"/>
      <c r="TTI132" s="107"/>
      <c r="TTJ132" s="107"/>
      <c r="TTK132" s="107"/>
      <c r="TTL132" s="107"/>
      <c r="TTM132" s="107"/>
      <c r="TTN132" s="107"/>
      <c r="TTO132" s="107"/>
      <c r="TTP132" s="107"/>
      <c r="TTQ132" s="107"/>
      <c r="TTR132" s="107"/>
      <c r="TTS132" s="107"/>
      <c r="TTT132" s="107"/>
      <c r="TTU132" s="107"/>
      <c r="TTV132" s="107"/>
      <c r="TTW132" s="107"/>
      <c r="TTX132" s="107"/>
      <c r="TTY132" s="107"/>
      <c r="TTZ132" s="107"/>
      <c r="TUA132" s="107"/>
      <c r="TUB132" s="107"/>
      <c r="TUC132" s="107"/>
      <c r="TUD132" s="107"/>
      <c r="TUE132" s="107"/>
      <c r="TUF132" s="107"/>
      <c r="TUG132" s="107"/>
      <c r="TUH132" s="107"/>
      <c r="TUI132" s="107"/>
      <c r="TUJ132" s="107"/>
      <c r="TUK132" s="107"/>
      <c r="TUL132" s="107"/>
      <c r="TUM132" s="107"/>
      <c r="TUN132" s="107"/>
      <c r="TUO132" s="107"/>
      <c r="TUP132" s="107"/>
      <c r="TUQ132" s="107"/>
      <c r="TUR132" s="107"/>
      <c r="TUS132" s="107"/>
      <c r="TUT132" s="107"/>
      <c r="TUU132" s="107"/>
      <c r="TUV132" s="107"/>
      <c r="TUW132" s="107"/>
      <c r="TUX132" s="107"/>
      <c r="TUY132" s="107"/>
      <c r="TUZ132" s="107"/>
      <c r="TVA132" s="107"/>
      <c r="TVB132" s="107"/>
      <c r="TVC132" s="107"/>
      <c r="TVD132" s="107"/>
      <c r="TVE132" s="107"/>
      <c r="TVF132" s="107"/>
      <c r="TVG132" s="107"/>
      <c r="TVH132" s="107"/>
      <c r="TVI132" s="107"/>
      <c r="TVJ132" s="107"/>
      <c r="TVK132" s="107"/>
      <c r="TVL132" s="107"/>
      <c r="TVM132" s="107"/>
      <c r="TVN132" s="107"/>
      <c r="TVO132" s="107"/>
      <c r="TVP132" s="107"/>
      <c r="TVQ132" s="107"/>
      <c r="TVR132" s="107"/>
      <c r="TVS132" s="107"/>
      <c r="TVT132" s="107"/>
      <c r="TVU132" s="107"/>
      <c r="TVV132" s="107"/>
      <c r="TVW132" s="107"/>
      <c r="TVX132" s="107"/>
      <c r="TVY132" s="107"/>
      <c r="TVZ132" s="107"/>
      <c r="TWA132" s="107"/>
      <c r="TWB132" s="107"/>
      <c r="TWC132" s="107"/>
      <c r="TWD132" s="107"/>
      <c r="TWE132" s="107"/>
      <c r="TWF132" s="107"/>
      <c r="TWG132" s="107"/>
      <c r="TWH132" s="107"/>
      <c r="TWI132" s="107"/>
      <c r="TWJ132" s="107"/>
      <c r="TWK132" s="107"/>
      <c r="TWL132" s="107"/>
      <c r="TWM132" s="107"/>
      <c r="TWN132" s="107"/>
      <c r="TWO132" s="107"/>
      <c r="TWP132" s="107"/>
      <c r="TWQ132" s="107"/>
      <c r="TWR132" s="107"/>
      <c r="TWS132" s="107"/>
      <c r="TWT132" s="107"/>
      <c r="TWU132" s="107"/>
      <c r="TWV132" s="107"/>
      <c r="TWW132" s="107"/>
      <c r="TWX132" s="107"/>
      <c r="TWY132" s="107"/>
      <c r="TWZ132" s="107"/>
      <c r="TXA132" s="107"/>
      <c r="TXB132" s="107"/>
      <c r="TXC132" s="107"/>
      <c r="TXD132" s="107"/>
      <c r="TXE132" s="107"/>
      <c r="TXF132" s="107"/>
      <c r="TXG132" s="107"/>
      <c r="TXH132" s="107"/>
      <c r="TXI132" s="107"/>
      <c r="TXJ132" s="107"/>
      <c r="TXK132" s="107"/>
      <c r="TXL132" s="107"/>
      <c r="TXM132" s="107"/>
      <c r="TXN132" s="107"/>
      <c r="TXO132" s="107"/>
      <c r="TXP132" s="107"/>
      <c r="TXQ132" s="107"/>
      <c r="TXR132" s="107"/>
      <c r="TXS132" s="107"/>
      <c r="TXT132" s="107"/>
      <c r="TXU132" s="107"/>
      <c r="TXV132" s="107"/>
      <c r="TXW132" s="107"/>
      <c r="TXX132" s="107"/>
      <c r="TXY132" s="107"/>
      <c r="TXZ132" s="107"/>
      <c r="TYA132" s="107"/>
      <c r="TYB132" s="107"/>
      <c r="TYC132" s="107"/>
      <c r="TYD132" s="107"/>
      <c r="TYE132" s="107"/>
      <c r="TYF132" s="107"/>
      <c r="TYG132" s="107"/>
      <c r="TYH132" s="107"/>
      <c r="TYI132" s="107"/>
      <c r="TYJ132" s="107"/>
      <c r="TYK132" s="107"/>
      <c r="TYL132" s="107"/>
      <c r="TYM132" s="107"/>
      <c r="TYN132" s="107"/>
      <c r="TYO132" s="107"/>
      <c r="TYP132" s="107"/>
      <c r="TYQ132" s="107"/>
      <c r="TYR132" s="107"/>
      <c r="TYS132" s="107"/>
      <c r="TYT132" s="107"/>
      <c r="TYU132" s="107"/>
      <c r="TYV132" s="107"/>
      <c r="TYW132" s="107"/>
      <c r="TYX132" s="107"/>
      <c r="TYY132" s="107"/>
      <c r="TYZ132" s="107"/>
      <c r="TZA132" s="107"/>
      <c r="TZB132" s="107"/>
      <c r="TZC132" s="107"/>
      <c r="TZD132" s="107"/>
      <c r="TZE132" s="107"/>
      <c r="TZF132" s="107"/>
      <c r="TZG132" s="107"/>
      <c r="TZH132" s="107"/>
      <c r="TZI132" s="107"/>
      <c r="TZJ132" s="107"/>
      <c r="TZK132" s="107"/>
      <c r="TZL132" s="107"/>
      <c r="TZM132" s="107"/>
      <c r="TZN132" s="107"/>
      <c r="TZO132" s="107"/>
      <c r="TZP132" s="107"/>
      <c r="TZQ132" s="107"/>
      <c r="TZR132" s="107"/>
      <c r="TZS132" s="107"/>
      <c r="TZT132" s="107"/>
      <c r="TZU132" s="107"/>
      <c r="TZV132" s="107"/>
      <c r="TZW132" s="107"/>
      <c r="TZX132" s="107"/>
      <c r="TZY132" s="107"/>
      <c r="TZZ132" s="107"/>
      <c r="UAA132" s="107"/>
      <c r="UAB132" s="107"/>
      <c r="UAC132" s="107"/>
      <c r="UAD132" s="107"/>
      <c r="UAE132" s="107"/>
      <c r="UAF132" s="107"/>
      <c r="UAG132" s="107"/>
      <c r="UAH132" s="107"/>
      <c r="UAI132" s="107"/>
      <c r="UAJ132" s="107"/>
      <c r="UAK132" s="107"/>
      <c r="UAL132" s="107"/>
      <c r="UAM132" s="107"/>
      <c r="UAN132" s="107"/>
      <c r="UAO132" s="107"/>
      <c r="UAP132" s="107"/>
      <c r="UAQ132" s="107"/>
      <c r="UAR132" s="107"/>
      <c r="UAS132" s="107"/>
      <c r="UAT132" s="107"/>
      <c r="UAU132" s="107"/>
      <c r="UAV132" s="107"/>
      <c r="UAW132" s="107"/>
      <c r="UAX132" s="107"/>
      <c r="UAY132" s="107"/>
      <c r="UAZ132" s="107"/>
      <c r="UBA132" s="107"/>
      <c r="UBB132" s="107"/>
      <c r="UBC132" s="107"/>
      <c r="UBD132" s="107"/>
      <c r="UBE132" s="107"/>
      <c r="UBF132" s="107"/>
      <c r="UBG132" s="107"/>
      <c r="UBH132" s="107"/>
      <c r="UBI132" s="107"/>
      <c r="UBJ132" s="107"/>
      <c r="UBK132" s="107"/>
      <c r="UBL132" s="107"/>
      <c r="UBM132" s="107"/>
      <c r="UBN132" s="107"/>
      <c r="UBO132" s="107"/>
      <c r="UBP132" s="107"/>
      <c r="UBQ132" s="107"/>
      <c r="UBR132" s="107"/>
      <c r="UBS132" s="107"/>
      <c r="UBT132" s="107"/>
      <c r="UBU132" s="107"/>
      <c r="UBV132" s="107"/>
      <c r="UBW132" s="107"/>
      <c r="UBX132" s="107"/>
      <c r="UBY132" s="107"/>
      <c r="UBZ132" s="107"/>
      <c r="UCA132" s="107"/>
      <c r="UCB132" s="107"/>
      <c r="UCC132" s="107"/>
      <c r="UCD132" s="107"/>
      <c r="UCE132" s="107"/>
      <c r="UCF132" s="107"/>
      <c r="UCG132" s="107"/>
      <c r="UCH132" s="107"/>
      <c r="UCI132" s="107"/>
      <c r="UCJ132" s="107"/>
      <c r="UCK132" s="107"/>
      <c r="UCL132" s="107"/>
      <c r="UCM132" s="107"/>
      <c r="UCN132" s="107"/>
      <c r="UCO132" s="107"/>
      <c r="UCP132" s="107"/>
      <c r="UCQ132" s="107"/>
      <c r="UCR132" s="107"/>
      <c r="UCS132" s="107"/>
      <c r="UCT132" s="107"/>
      <c r="UCU132" s="107"/>
      <c r="UCV132" s="107"/>
      <c r="UCW132" s="107"/>
      <c r="UCX132" s="107"/>
      <c r="UCY132" s="107"/>
      <c r="UCZ132" s="107"/>
      <c r="UDA132" s="107"/>
      <c r="UDB132" s="107"/>
      <c r="UDC132" s="107"/>
      <c r="UDD132" s="107"/>
      <c r="UDE132" s="107"/>
      <c r="UDF132" s="107"/>
      <c r="UDG132" s="107"/>
      <c r="UDH132" s="107"/>
      <c r="UDI132" s="107"/>
      <c r="UDJ132" s="107"/>
      <c r="UDK132" s="107"/>
      <c r="UDL132" s="107"/>
      <c r="UDM132" s="107"/>
      <c r="UDN132" s="107"/>
      <c r="UDO132" s="107"/>
      <c r="UDP132" s="107"/>
      <c r="UDQ132" s="107"/>
      <c r="UDR132" s="107"/>
      <c r="UDS132" s="107"/>
      <c r="UDT132" s="107"/>
      <c r="UDU132" s="107"/>
      <c r="UDV132" s="107"/>
      <c r="UDW132" s="107"/>
      <c r="UDX132" s="107"/>
      <c r="UDY132" s="107"/>
      <c r="UDZ132" s="107"/>
      <c r="UEA132" s="107"/>
      <c r="UEB132" s="107"/>
      <c r="UEC132" s="107"/>
      <c r="UED132" s="107"/>
      <c r="UEE132" s="107"/>
      <c r="UEF132" s="107"/>
      <c r="UEG132" s="107"/>
      <c r="UEH132" s="107"/>
      <c r="UEI132" s="107"/>
      <c r="UEJ132" s="107"/>
      <c r="UEK132" s="107"/>
      <c r="UEL132" s="107"/>
      <c r="UEM132" s="107"/>
      <c r="UEN132" s="107"/>
      <c r="UEO132" s="107"/>
      <c r="UEP132" s="107"/>
      <c r="UEQ132" s="107"/>
      <c r="UER132" s="107"/>
      <c r="UES132" s="107"/>
      <c r="UET132" s="107"/>
      <c r="UEU132" s="107"/>
      <c r="UEV132" s="107"/>
      <c r="UEW132" s="107"/>
      <c r="UEX132" s="107"/>
      <c r="UEY132" s="107"/>
      <c r="UEZ132" s="107"/>
      <c r="UFA132" s="107"/>
      <c r="UFB132" s="107"/>
      <c r="UFC132" s="107"/>
      <c r="UFD132" s="107"/>
      <c r="UFE132" s="107"/>
      <c r="UFF132" s="107"/>
      <c r="UFG132" s="107"/>
      <c r="UFH132" s="107"/>
      <c r="UFI132" s="107"/>
      <c r="UFJ132" s="107"/>
      <c r="UFK132" s="107"/>
      <c r="UFL132" s="107"/>
      <c r="UFM132" s="107"/>
      <c r="UFN132" s="107"/>
      <c r="UFO132" s="107"/>
      <c r="UFP132" s="107"/>
      <c r="UFQ132" s="107"/>
      <c r="UFR132" s="107"/>
      <c r="UFS132" s="107"/>
      <c r="UFT132" s="107"/>
      <c r="UFU132" s="107"/>
      <c r="UFV132" s="107"/>
      <c r="UFW132" s="107"/>
      <c r="UFX132" s="107"/>
      <c r="UFY132" s="107"/>
      <c r="UFZ132" s="107"/>
      <c r="UGA132" s="107"/>
      <c r="UGB132" s="107"/>
      <c r="UGC132" s="107"/>
      <c r="UGD132" s="107"/>
      <c r="UGE132" s="107"/>
      <c r="UGF132" s="107"/>
      <c r="UGG132" s="107"/>
      <c r="UGH132" s="107"/>
      <c r="UGI132" s="107"/>
      <c r="UGJ132" s="107"/>
      <c r="UGK132" s="107"/>
      <c r="UGL132" s="107"/>
      <c r="UGM132" s="107"/>
      <c r="UGN132" s="107"/>
      <c r="UGO132" s="107"/>
      <c r="UGP132" s="107"/>
      <c r="UGQ132" s="107"/>
      <c r="UGR132" s="107"/>
      <c r="UGS132" s="107"/>
      <c r="UGT132" s="107"/>
      <c r="UGU132" s="107"/>
      <c r="UGV132" s="107"/>
      <c r="UGW132" s="107"/>
      <c r="UGX132" s="107"/>
      <c r="UGY132" s="107"/>
      <c r="UGZ132" s="107"/>
      <c r="UHA132" s="107"/>
      <c r="UHB132" s="107"/>
      <c r="UHC132" s="107"/>
      <c r="UHD132" s="107"/>
      <c r="UHE132" s="107"/>
      <c r="UHF132" s="107"/>
      <c r="UHG132" s="107"/>
      <c r="UHH132" s="107"/>
      <c r="UHI132" s="107"/>
      <c r="UHJ132" s="107"/>
      <c r="UHK132" s="107"/>
      <c r="UHL132" s="107"/>
      <c r="UHM132" s="107"/>
      <c r="UHN132" s="107"/>
      <c r="UHO132" s="107"/>
      <c r="UHP132" s="107"/>
      <c r="UHQ132" s="107"/>
      <c r="UHR132" s="107"/>
      <c r="UHS132" s="107"/>
      <c r="UHT132" s="107"/>
      <c r="UHU132" s="107"/>
      <c r="UHV132" s="107"/>
      <c r="UHW132" s="107"/>
      <c r="UHX132" s="107"/>
      <c r="UHY132" s="107"/>
      <c r="UHZ132" s="107"/>
      <c r="UIA132" s="107"/>
      <c r="UIB132" s="107"/>
      <c r="UIC132" s="107"/>
      <c r="UID132" s="107"/>
      <c r="UIE132" s="107"/>
      <c r="UIF132" s="107"/>
      <c r="UIG132" s="107"/>
      <c r="UIH132" s="107"/>
      <c r="UII132" s="107"/>
      <c r="UIJ132" s="107"/>
      <c r="UIK132" s="107"/>
      <c r="UIL132" s="107"/>
      <c r="UIM132" s="107"/>
      <c r="UIN132" s="107"/>
      <c r="UIO132" s="107"/>
      <c r="UIP132" s="107"/>
      <c r="UIQ132" s="107"/>
      <c r="UIR132" s="107"/>
      <c r="UIS132" s="107"/>
      <c r="UIT132" s="107"/>
      <c r="UIU132" s="107"/>
      <c r="UIV132" s="107"/>
      <c r="UIW132" s="107"/>
      <c r="UIX132" s="107"/>
      <c r="UIY132" s="107"/>
      <c r="UIZ132" s="107"/>
      <c r="UJA132" s="107"/>
      <c r="UJB132" s="107"/>
      <c r="UJC132" s="107"/>
      <c r="UJD132" s="107"/>
      <c r="UJE132" s="107"/>
      <c r="UJF132" s="107"/>
      <c r="UJG132" s="107"/>
      <c r="UJH132" s="107"/>
      <c r="UJI132" s="107"/>
      <c r="UJJ132" s="107"/>
      <c r="UJK132" s="107"/>
      <c r="UJL132" s="107"/>
      <c r="UJM132" s="107"/>
      <c r="UJN132" s="107"/>
      <c r="UJO132" s="107"/>
      <c r="UJP132" s="107"/>
      <c r="UJQ132" s="107"/>
      <c r="UJR132" s="107"/>
      <c r="UJS132" s="107"/>
      <c r="UJT132" s="107"/>
      <c r="UJU132" s="107"/>
      <c r="UJV132" s="107"/>
      <c r="UJW132" s="107"/>
      <c r="UJX132" s="107"/>
      <c r="UJY132" s="107"/>
      <c r="UJZ132" s="107"/>
      <c r="UKA132" s="107"/>
      <c r="UKB132" s="107"/>
      <c r="UKC132" s="107"/>
      <c r="UKD132" s="107"/>
      <c r="UKE132" s="107"/>
      <c r="UKF132" s="107"/>
      <c r="UKG132" s="107"/>
      <c r="UKH132" s="107"/>
      <c r="UKI132" s="107"/>
      <c r="UKJ132" s="107"/>
      <c r="UKK132" s="107"/>
      <c r="UKL132" s="107"/>
      <c r="UKM132" s="107"/>
      <c r="UKN132" s="107"/>
      <c r="UKO132" s="107"/>
      <c r="UKP132" s="107"/>
      <c r="UKQ132" s="107"/>
      <c r="UKR132" s="107"/>
      <c r="UKS132" s="107"/>
      <c r="UKT132" s="107"/>
      <c r="UKU132" s="107"/>
      <c r="UKV132" s="107"/>
      <c r="UKW132" s="107"/>
      <c r="UKX132" s="107"/>
      <c r="UKY132" s="107"/>
      <c r="UKZ132" s="107"/>
      <c r="ULA132" s="107"/>
      <c r="ULB132" s="107"/>
      <c r="ULC132" s="107"/>
      <c r="ULD132" s="107"/>
      <c r="ULE132" s="107"/>
      <c r="ULF132" s="107"/>
      <c r="ULG132" s="107"/>
      <c r="ULH132" s="107"/>
      <c r="ULI132" s="107"/>
      <c r="ULJ132" s="107"/>
      <c r="ULK132" s="107"/>
      <c r="ULL132" s="107"/>
      <c r="ULM132" s="107"/>
      <c r="ULN132" s="107"/>
      <c r="ULO132" s="107"/>
      <c r="ULP132" s="107"/>
      <c r="ULQ132" s="107"/>
      <c r="ULR132" s="107"/>
      <c r="ULS132" s="107"/>
      <c r="ULT132" s="107"/>
      <c r="ULU132" s="107"/>
      <c r="ULV132" s="107"/>
      <c r="ULW132" s="107"/>
      <c r="ULX132" s="107"/>
      <c r="ULY132" s="107"/>
      <c r="ULZ132" s="107"/>
      <c r="UMA132" s="107"/>
      <c r="UMB132" s="107"/>
      <c r="UMC132" s="107"/>
      <c r="UMD132" s="107"/>
      <c r="UME132" s="107"/>
      <c r="UMF132" s="107"/>
      <c r="UMG132" s="107"/>
      <c r="UMH132" s="107"/>
      <c r="UMI132" s="107"/>
      <c r="UMJ132" s="107"/>
      <c r="UMK132" s="107"/>
      <c r="UML132" s="107"/>
      <c r="UMM132" s="107"/>
      <c r="UMN132" s="107"/>
      <c r="UMO132" s="107"/>
      <c r="UMP132" s="107"/>
      <c r="UMQ132" s="107"/>
      <c r="UMR132" s="107"/>
      <c r="UMS132" s="107"/>
      <c r="UMT132" s="107"/>
      <c r="UMU132" s="107"/>
      <c r="UMV132" s="107"/>
      <c r="UMW132" s="107"/>
      <c r="UMX132" s="107"/>
      <c r="UMY132" s="107"/>
      <c r="UMZ132" s="107"/>
      <c r="UNA132" s="107"/>
      <c r="UNB132" s="107"/>
      <c r="UNC132" s="107"/>
      <c r="UND132" s="107"/>
      <c r="UNE132" s="107"/>
      <c r="UNF132" s="107"/>
      <c r="UNG132" s="107"/>
      <c r="UNH132" s="107"/>
      <c r="UNI132" s="107"/>
      <c r="UNJ132" s="107"/>
      <c r="UNK132" s="107"/>
      <c r="UNL132" s="107"/>
      <c r="UNM132" s="107"/>
      <c r="UNN132" s="107"/>
      <c r="UNO132" s="107"/>
      <c r="UNP132" s="107"/>
      <c r="UNQ132" s="107"/>
      <c r="UNR132" s="107"/>
      <c r="UNS132" s="107"/>
      <c r="UNT132" s="107"/>
      <c r="UNU132" s="107"/>
      <c r="UNV132" s="107"/>
      <c r="UNW132" s="107"/>
      <c r="UNX132" s="107"/>
      <c r="UNY132" s="107"/>
      <c r="UNZ132" s="107"/>
      <c r="UOA132" s="107"/>
      <c r="UOB132" s="107"/>
      <c r="UOC132" s="107"/>
      <c r="UOD132" s="107"/>
      <c r="UOE132" s="107"/>
      <c r="UOF132" s="107"/>
      <c r="UOG132" s="107"/>
      <c r="UOH132" s="107"/>
      <c r="UOI132" s="107"/>
      <c r="UOJ132" s="107"/>
      <c r="UOK132" s="107"/>
      <c r="UOL132" s="107"/>
      <c r="UOM132" s="107"/>
      <c r="UON132" s="107"/>
      <c r="UOO132" s="107"/>
      <c r="UOP132" s="107"/>
      <c r="UOQ132" s="107"/>
      <c r="UOR132" s="107"/>
      <c r="UOS132" s="107"/>
      <c r="UOT132" s="107"/>
      <c r="UOU132" s="107"/>
      <c r="UOV132" s="107"/>
      <c r="UOW132" s="107"/>
      <c r="UOX132" s="107"/>
      <c r="UOY132" s="107"/>
      <c r="UOZ132" s="107"/>
      <c r="UPA132" s="107"/>
      <c r="UPB132" s="107"/>
      <c r="UPC132" s="107"/>
      <c r="UPD132" s="107"/>
      <c r="UPE132" s="107"/>
      <c r="UPF132" s="107"/>
      <c r="UPG132" s="107"/>
      <c r="UPH132" s="107"/>
      <c r="UPI132" s="107"/>
      <c r="UPJ132" s="107"/>
      <c r="UPK132" s="107"/>
      <c r="UPL132" s="107"/>
      <c r="UPM132" s="107"/>
      <c r="UPN132" s="107"/>
      <c r="UPO132" s="107"/>
      <c r="UPP132" s="107"/>
      <c r="UPQ132" s="107"/>
      <c r="UPR132" s="107"/>
      <c r="UPS132" s="107"/>
      <c r="UPT132" s="107"/>
      <c r="UPU132" s="107"/>
      <c r="UPV132" s="107"/>
      <c r="UPW132" s="107"/>
      <c r="UPX132" s="107"/>
      <c r="UPY132" s="107"/>
      <c r="UPZ132" s="107"/>
      <c r="UQA132" s="107"/>
      <c r="UQB132" s="107"/>
      <c r="UQC132" s="107"/>
      <c r="UQD132" s="107"/>
      <c r="UQE132" s="107"/>
      <c r="UQF132" s="107"/>
      <c r="UQG132" s="107"/>
      <c r="UQH132" s="107"/>
      <c r="UQI132" s="107"/>
      <c r="UQJ132" s="107"/>
      <c r="UQK132" s="107"/>
      <c r="UQL132" s="107"/>
      <c r="UQM132" s="107"/>
      <c r="UQN132" s="107"/>
      <c r="UQO132" s="107"/>
      <c r="UQP132" s="107"/>
      <c r="UQQ132" s="107"/>
      <c r="UQR132" s="107"/>
      <c r="UQS132" s="107"/>
      <c r="UQT132" s="107"/>
      <c r="UQU132" s="107"/>
      <c r="UQV132" s="107"/>
      <c r="UQW132" s="107"/>
      <c r="UQX132" s="107"/>
      <c r="UQY132" s="107"/>
      <c r="UQZ132" s="107"/>
      <c r="URA132" s="107"/>
      <c r="URB132" s="107"/>
      <c r="URC132" s="107"/>
      <c r="URD132" s="107"/>
      <c r="URE132" s="107"/>
      <c r="URF132" s="107"/>
      <c r="URG132" s="107"/>
      <c r="URH132" s="107"/>
      <c r="URI132" s="107"/>
      <c r="URJ132" s="107"/>
      <c r="URK132" s="107"/>
      <c r="URL132" s="107"/>
      <c r="URM132" s="107"/>
      <c r="URN132" s="107"/>
      <c r="URO132" s="107"/>
      <c r="URP132" s="107"/>
      <c r="URQ132" s="107"/>
      <c r="URR132" s="107"/>
      <c r="URS132" s="107"/>
      <c r="URT132" s="107"/>
      <c r="URU132" s="107"/>
      <c r="URV132" s="107"/>
      <c r="URW132" s="107"/>
      <c r="URX132" s="107"/>
      <c r="URY132" s="107"/>
      <c r="URZ132" s="107"/>
      <c r="USA132" s="107"/>
      <c r="USB132" s="107"/>
      <c r="USC132" s="107"/>
      <c r="USD132" s="107"/>
      <c r="USE132" s="107"/>
      <c r="USF132" s="107"/>
      <c r="USG132" s="107"/>
      <c r="USH132" s="107"/>
      <c r="USI132" s="107"/>
      <c r="USJ132" s="107"/>
      <c r="USK132" s="107"/>
      <c r="USL132" s="107"/>
      <c r="USM132" s="107"/>
      <c r="USN132" s="107"/>
      <c r="USO132" s="107"/>
      <c r="USP132" s="107"/>
      <c r="USQ132" s="107"/>
      <c r="USR132" s="107"/>
      <c r="USS132" s="107"/>
      <c r="UST132" s="107"/>
      <c r="USU132" s="107"/>
      <c r="USV132" s="107"/>
      <c r="USW132" s="107"/>
      <c r="USX132" s="107"/>
      <c r="USY132" s="107"/>
      <c r="USZ132" s="107"/>
      <c r="UTA132" s="107"/>
      <c r="UTB132" s="107"/>
      <c r="UTC132" s="107"/>
      <c r="UTD132" s="107"/>
      <c r="UTE132" s="107"/>
      <c r="UTF132" s="107"/>
      <c r="UTG132" s="107"/>
      <c r="UTH132" s="107"/>
      <c r="UTI132" s="107"/>
      <c r="UTJ132" s="107"/>
      <c r="UTK132" s="107"/>
      <c r="UTL132" s="107"/>
      <c r="UTM132" s="107"/>
      <c r="UTN132" s="107"/>
      <c r="UTO132" s="107"/>
      <c r="UTP132" s="107"/>
      <c r="UTQ132" s="107"/>
      <c r="UTR132" s="107"/>
      <c r="UTS132" s="107"/>
      <c r="UTT132" s="107"/>
      <c r="UTU132" s="107"/>
      <c r="UTV132" s="107"/>
      <c r="UTW132" s="107"/>
      <c r="UTX132" s="107"/>
      <c r="UTY132" s="107"/>
      <c r="UTZ132" s="107"/>
      <c r="UUA132" s="107"/>
      <c r="UUB132" s="107"/>
      <c r="UUC132" s="107"/>
      <c r="UUD132" s="107"/>
      <c r="UUE132" s="107"/>
      <c r="UUF132" s="107"/>
      <c r="UUG132" s="107"/>
      <c r="UUH132" s="107"/>
      <c r="UUI132" s="107"/>
      <c r="UUJ132" s="107"/>
      <c r="UUK132" s="107"/>
      <c r="UUL132" s="107"/>
      <c r="UUM132" s="107"/>
      <c r="UUN132" s="107"/>
      <c r="UUO132" s="107"/>
      <c r="UUP132" s="107"/>
      <c r="UUQ132" s="107"/>
      <c r="UUR132" s="107"/>
      <c r="UUS132" s="107"/>
      <c r="UUT132" s="107"/>
      <c r="UUU132" s="107"/>
      <c r="UUV132" s="107"/>
      <c r="UUW132" s="107"/>
      <c r="UUX132" s="107"/>
      <c r="UUY132" s="107"/>
      <c r="UUZ132" s="107"/>
      <c r="UVA132" s="107"/>
      <c r="UVB132" s="107"/>
      <c r="UVC132" s="107"/>
      <c r="UVD132" s="107"/>
      <c r="UVE132" s="107"/>
      <c r="UVF132" s="107"/>
      <c r="UVG132" s="107"/>
      <c r="UVH132" s="107"/>
      <c r="UVI132" s="107"/>
      <c r="UVJ132" s="107"/>
      <c r="UVK132" s="107"/>
      <c r="UVL132" s="107"/>
      <c r="UVM132" s="107"/>
      <c r="UVN132" s="107"/>
      <c r="UVO132" s="107"/>
      <c r="UVP132" s="107"/>
      <c r="UVQ132" s="107"/>
      <c r="UVR132" s="107"/>
      <c r="UVS132" s="107"/>
      <c r="UVT132" s="107"/>
      <c r="UVU132" s="107"/>
      <c r="UVV132" s="107"/>
      <c r="UVW132" s="107"/>
      <c r="UVX132" s="107"/>
      <c r="UVY132" s="107"/>
      <c r="UVZ132" s="107"/>
      <c r="UWA132" s="107"/>
      <c r="UWB132" s="107"/>
      <c r="UWC132" s="107"/>
      <c r="UWD132" s="107"/>
      <c r="UWE132" s="107"/>
      <c r="UWF132" s="107"/>
      <c r="UWG132" s="107"/>
      <c r="UWH132" s="107"/>
      <c r="UWI132" s="107"/>
      <c r="UWJ132" s="107"/>
      <c r="UWK132" s="107"/>
      <c r="UWL132" s="107"/>
      <c r="UWM132" s="107"/>
      <c r="UWN132" s="107"/>
      <c r="UWO132" s="107"/>
      <c r="UWP132" s="107"/>
      <c r="UWQ132" s="107"/>
      <c r="UWR132" s="107"/>
      <c r="UWS132" s="107"/>
      <c r="UWT132" s="107"/>
      <c r="UWU132" s="107"/>
      <c r="UWV132" s="107"/>
      <c r="UWW132" s="107"/>
      <c r="UWX132" s="107"/>
      <c r="UWY132" s="107"/>
      <c r="UWZ132" s="107"/>
      <c r="UXA132" s="107"/>
      <c r="UXB132" s="107"/>
      <c r="UXC132" s="107"/>
      <c r="UXD132" s="107"/>
      <c r="UXE132" s="107"/>
      <c r="UXF132" s="107"/>
      <c r="UXG132" s="107"/>
      <c r="UXH132" s="107"/>
      <c r="UXI132" s="107"/>
      <c r="UXJ132" s="107"/>
      <c r="UXK132" s="107"/>
      <c r="UXL132" s="107"/>
      <c r="UXM132" s="107"/>
      <c r="UXN132" s="107"/>
      <c r="UXO132" s="107"/>
      <c r="UXP132" s="107"/>
      <c r="UXQ132" s="107"/>
      <c r="UXR132" s="107"/>
      <c r="UXS132" s="107"/>
      <c r="UXT132" s="107"/>
      <c r="UXU132" s="107"/>
      <c r="UXV132" s="107"/>
      <c r="UXW132" s="107"/>
      <c r="UXX132" s="107"/>
      <c r="UXY132" s="107"/>
      <c r="UXZ132" s="107"/>
      <c r="UYA132" s="107"/>
      <c r="UYB132" s="107"/>
      <c r="UYC132" s="107"/>
      <c r="UYD132" s="107"/>
      <c r="UYE132" s="107"/>
      <c r="UYF132" s="107"/>
      <c r="UYG132" s="107"/>
      <c r="UYH132" s="107"/>
      <c r="UYI132" s="107"/>
      <c r="UYJ132" s="107"/>
      <c r="UYK132" s="107"/>
      <c r="UYL132" s="107"/>
      <c r="UYM132" s="107"/>
      <c r="UYN132" s="107"/>
      <c r="UYO132" s="107"/>
      <c r="UYP132" s="107"/>
      <c r="UYQ132" s="107"/>
      <c r="UYR132" s="107"/>
      <c r="UYS132" s="107"/>
      <c r="UYT132" s="107"/>
      <c r="UYU132" s="107"/>
      <c r="UYV132" s="107"/>
      <c r="UYW132" s="107"/>
      <c r="UYX132" s="107"/>
      <c r="UYY132" s="107"/>
      <c r="UYZ132" s="107"/>
      <c r="UZA132" s="107"/>
      <c r="UZB132" s="107"/>
      <c r="UZC132" s="107"/>
      <c r="UZD132" s="107"/>
      <c r="UZE132" s="107"/>
      <c r="UZF132" s="107"/>
      <c r="UZG132" s="107"/>
      <c r="UZH132" s="107"/>
      <c r="UZI132" s="107"/>
      <c r="UZJ132" s="107"/>
      <c r="UZK132" s="107"/>
      <c r="UZL132" s="107"/>
      <c r="UZM132" s="107"/>
      <c r="UZN132" s="107"/>
      <c r="UZO132" s="107"/>
      <c r="UZP132" s="107"/>
      <c r="UZQ132" s="107"/>
      <c r="UZR132" s="107"/>
      <c r="UZS132" s="107"/>
      <c r="UZT132" s="107"/>
      <c r="UZU132" s="107"/>
      <c r="UZV132" s="107"/>
      <c r="UZW132" s="107"/>
      <c r="UZX132" s="107"/>
      <c r="UZY132" s="107"/>
      <c r="UZZ132" s="107"/>
      <c r="VAA132" s="107"/>
      <c r="VAB132" s="107"/>
      <c r="VAC132" s="107"/>
      <c r="VAD132" s="107"/>
      <c r="VAE132" s="107"/>
      <c r="VAF132" s="107"/>
      <c r="VAG132" s="107"/>
      <c r="VAH132" s="107"/>
      <c r="VAI132" s="107"/>
      <c r="VAJ132" s="107"/>
      <c r="VAK132" s="107"/>
      <c r="VAL132" s="107"/>
      <c r="VAM132" s="107"/>
      <c r="VAN132" s="107"/>
      <c r="VAO132" s="107"/>
      <c r="VAP132" s="107"/>
      <c r="VAQ132" s="107"/>
      <c r="VAR132" s="107"/>
      <c r="VAS132" s="107"/>
      <c r="VAT132" s="107"/>
      <c r="VAU132" s="107"/>
      <c r="VAV132" s="107"/>
      <c r="VAW132" s="107"/>
      <c r="VAX132" s="107"/>
      <c r="VAY132" s="107"/>
      <c r="VAZ132" s="107"/>
      <c r="VBA132" s="107"/>
      <c r="VBB132" s="107"/>
      <c r="VBC132" s="107"/>
      <c r="VBD132" s="107"/>
      <c r="VBE132" s="107"/>
      <c r="VBF132" s="107"/>
      <c r="VBG132" s="107"/>
      <c r="VBH132" s="107"/>
      <c r="VBI132" s="107"/>
      <c r="VBJ132" s="107"/>
      <c r="VBK132" s="107"/>
      <c r="VBL132" s="107"/>
      <c r="VBM132" s="107"/>
      <c r="VBN132" s="107"/>
      <c r="VBO132" s="107"/>
      <c r="VBP132" s="107"/>
      <c r="VBQ132" s="107"/>
      <c r="VBR132" s="107"/>
      <c r="VBS132" s="107"/>
      <c r="VBT132" s="107"/>
      <c r="VBU132" s="107"/>
      <c r="VBV132" s="107"/>
      <c r="VBW132" s="107"/>
      <c r="VBX132" s="107"/>
      <c r="VBY132" s="107"/>
      <c r="VBZ132" s="107"/>
      <c r="VCA132" s="107"/>
      <c r="VCB132" s="107"/>
      <c r="VCC132" s="107"/>
      <c r="VCD132" s="107"/>
      <c r="VCE132" s="107"/>
      <c r="VCF132" s="107"/>
      <c r="VCG132" s="107"/>
      <c r="VCH132" s="107"/>
      <c r="VCI132" s="107"/>
      <c r="VCJ132" s="107"/>
      <c r="VCK132" s="107"/>
      <c r="VCL132" s="107"/>
      <c r="VCM132" s="107"/>
      <c r="VCN132" s="107"/>
      <c r="VCO132" s="107"/>
      <c r="VCP132" s="107"/>
      <c r="VCQ132" s="107"/>
      <c r="VCR132" s="107"/>
      <c r="VCS132" s="107"/>
      <c r="VCT132" s="107"/>
      <c r="VCU132" s="107"/>
      <c r="VCV132" s="107"/>
      <c r="VCW132" s="107"/>
      <c r="VCX132" s="107"/>
      <c r="VCY132" s="107"/>
      <c r="VCZ132" s="107"/>
      <c r="VDA132" s="107"/>
      <c r="VDB132" s="107"/>
      <c r="VDC132" s="107"/>
      <c r="VDD132" s="107"/>
      <c r="VDE132" s="107"/>
      <c r="VDF132" s="107"/>
      <c r="VDG132" s="107"/>
      <c r="VDH132" s="107"/>
      <c r="VDI132" s="107"/>
      <c r="VDJ132" s="107"/>
      <c r="VDK132" s="107"/>
      <c r="VDL132" s="107"/>
      <c r="VDM132" s="107"/>
      <c r="VDN132" s="107"/>
      <c r="VDO132" s="107"/>
      <c r="VDP132" s="107"/>
      <c r="VDQ132" s="107"/>
      <c r="VDR132" s="107"/>
      <c r="VDS132" s="107"/>
      <c r="VDT132" s="107"/>
      <c r="VDU132" s="107"/>
      <c r="VDV132" s="107"/>
      <c r="VDW132" s="107"/>
      <c r="VDX132" s="107"/>
      <c r="VDY132" s="107"/>
      <c r="VDZ132" s="107"/>
      <c r="VEA132" s="107"/>
      <c r="VEB132" s="107"/>
      <c r="VEC132" s="107"/>
      <c r="VED132" s="107"/>
      <c r="VEE132" s="107"/>
      <c r="VEF132" s="107"/>
      <c r="VEG132" s="107"/>
      <c r="VEH132" s="107"/>
      <c r="VEI132" s="107"/>
      <c r="VEJ132" s="107"/>
      <c r="VEK132" s="107"/>
      <c r="VEL132" s="107"/>
      <c r="VEM132" s="107"/>
      <c r="VEN132" s="107"/>
      <c r="VEO132" s="107"/>
      <c r="VEP132" s="107"/>
      <c r="VEQ132" s="107"/>
      <c r="VER132" s="107"/>
      <c r="VES132" s="107"/>
      <c r="VET132" s="107"/>
      <c r="VEU132" s="107"/>
      <c r="VEV132" s="107"/>
      <c r="VEW132" s="107"/>
      <c r="VEX132" s="107"/>
      <c r="VEY132" s="107"/>
      <c r="VEZ132" s="107"/>
      <c r="VFA132" s="107"/>
      <c r="VFB132" s="107"/>
      <c r="VFC132" s="107"/>
      <c r="VFD132" s="107"/>
      <c r="VFE132" s="107"/>
      <c r="VFF132" s="107"/>
      <c r="VFG132" s="107"/>
      <c r="VFH132" s="107"/>
      <c r="VFI132" s="107"/>
      <c r="VFJ132" s="107"/>
      <c r="VFK132" s="107"/>
      <c r="VFL132" s="107"/>
      <c r="VFM132" s="107"/>
      <c r="VFN132" s="107"/>
      <c r="VFO132" s="107"/>
      <c r="VFP132" s="107"/>
      <c r="VFQ132" s="107"/>
      <c r="VFR132" s="107"/>
      <c r="VFS132" s="107"/>
      <c r="VFT132" s="107"/>
      <c r="VFU132" s="107"/>
      <c r="VFV132" s="107"/>
      <c r="VFW132" s="107"/>
      <c r="VFX132" s="107"/>
      <c r="VFY132" s="107"/>
      <c r="VFZ132" s="107"/>
      <c r="VGA132" s="107"/>
      <c r="VGB132" s="107"/>
      <c r="VGC132" s="107"/>
      <c r="VGD132" s="107"/>
      <c r="VGE132" s="107"/>
      <c r="VGF132" s="107"/>
      <c r="VGG132" s="107"/>
      <c r="VGH132" s="107"/>
      <c r="VGI132" s="107"/>
      <c r="VGJ132" s="107"/>
      <c r="VGK132" s="107"/>
      <c r="VGL132" s="107"/>
      <c r="VGM132" s="107"/>
      <c r="VGN132" s="107"/>
      <c r="VGO132" s="107"/>
      <c r="VGP132" s="107"/>
      <c r="VGQ132" s="107"/>
      <c r="VGR132" s="107"/>
      <c r="VGS132" s="107"/>
      <c r="VGT132" s="107"/>
      <c r="VGU132" s="107"/>
      <c r="VGV132" s="107"/>
      <c r="VGW132" s="107"/>
      <c r="VGX132" s="107"/>
      <c r="VGY132" s="107"/>
      <c r="VGZ132" s="107"/>
      <c r="VHA132" s="107"/>
      <c r="VHB132" s="107"/>
      <c r="VHC132" s="107"/>
      <c r="VHD132" s="107"/>
      <c r="VHE132" s="107"/>
      <c r="VHF132" s="107"/>
      <c r="VHG132" s="107"/>
      <c r="VHH132" s="107"/>
      <c r="VHI132" s="107"/>
      <c r="VHJ132" s="107"/>
      <c r="VHK132" s="107"/>
      <c r="VHL132" s="107"/>
      <c r="VHM132" s="107"/>
      <c r="VHN132" s="107"/>
      <c r="VHO132" s="107"/>
      <c r="VHP132" s="107"/>
      <c r="VHQ132" s="107"/>
      <c r="VHR132" s="107"/>
      <c r="VHS132" s="107"/>
      <c r="VHT132" s="107"/>
      <c r="VHU132" s="107"/>
      <c r="VHV132" s="107"/>
      <c r="VHW132" s="107"/>
      <c r="VHX132" s="107"/>
      <c r="VHY132" s="107"/>
      <c r="VHZ132" s="107"/>
      <c r="VIA132" s="107"/>
      <c r="VIB132" s="107"/>
      <c r="VIC132" s="107"/>
      <c r="VID132" s="107"/>
      <c r="VIE132" s="107"/>
      <c r="VIF132" s="107"/>
      <c r="VIG132" s="107"/>
      <c r="VIH132" s="107"/>
      <c r="VII132" s="107"/>
      <c r="VIJ132" s="107"/>
      <c r="VIK132" s="107"/>
      <c r="VIL132" s="107"/>
      <c r="VIM132" s="107"/>
      <c r="VIN132" s="107"/>
      <c r="VIO132" s="107"/>
      <c r="VIP132" s="107"/>
      <c r="VIQ132" s="107"/>
      <c r="VIR132" s="107"/>
      <c r="VIS132" s="107"/>
      <c r="VIT132" s="107"/>
      <c r="VIU132" s="107"/>
      <c r="VIV132" s="107"/>
      <c r="VIW132" s="107"/>
      <c r="VIX132" s="107"/>
      <c r="VIY132" s="107"/>
      <c r="VIZ132" s="107"/>
      <c r="VJA132" s="107"/>
      <c r="VJB132" s="107"/>
      <c r="VJC132" s="107"/>
      <c r="VJD132" s="107"/>
      <c r="VJE132" s="107"/>
      <c r="VJF132" s="107"/>
      <c r="VJG132" s="107"/>
      <c r="VJH132" s="107"/>
      <c r="VJI132" s="107"/>
      <c r="VJJ132" s="107"/>
      <c r="VJK132" s="107"/>
      <c r="VJL132" s="107"/>
      <c r="VJM132" s="107"/>
      <c r="VJN132" s="107"/>
      <c r="VJO132" s="107"/>
      <c r="VJP132" s="107"/>
      <c r="VJQ132" s="107"/>
      <c r="VJR132" s="107"/>
      <c r="VJS132" s="107"/>
      <c r="VJT132" s="107"/>
      <c r="VJU132" s="107"/>
      <c r="VJV132" s="107"/>
      <c r="VJW132" s="107"/>
      <c r="VJX132" s="107"/>
      <c r="VJY132" s="107"/>
      <c r="VJZ132" s="107"/>
      <c r="VKA132" s="107"/>
      <c r="VKB132" s="107"/>
      <c r="VKC132" s="107"/>
      <c r="VKD132" s="107"/>
      <c r="VKE132" s="107"/>
      <c r="VKF132" s="107"/>
      <c r="VKG132" s="107"/>
      <c r="VKH132" s="107"/>
      <c r="VKI132" s="107"/>
      <c r="VKJ132" s="107"/>
      <c r="VKK132" s="107"/>
      <c r="VKL132" s="107"/>
      <c r="VKM132" s="107"/>
      <c r="VKN132" s="107"/>
      <c r="VKO132" s="107"/>
      <c r="VKP132" s="107"/>
      <c r="VKQ132" s="107"/>
      <c r="VKR132" s="107"/>
      <c r="VKS132" s="107"/>
      <c r="VKT132" s="107"/>
      <c r="VKU132" s="107"/>
      <c r="VKV132" s="107"/>
      <c r="VKW132" s="107"/>
      <c r="VKX132" s="107"/>
      <c r="VKY132" s="107"/>
      <c r="VKZ132" s="107"/>
      <c r="VLA132" s="107"/>
      <c r="VLB132" s="107"/>
      <c r="VLC132" s="107"/>
      <c r="VLD132" s="107"/>
      <c r="VLE132" s="107"/>
      <c r="VLF132" s="107"/>
      <c r="VLG132" s="107"/>
      <c r="VLH132" s="107"/>
      <c r="VLI132" s="107"/>
      <c r="VLJ132" s="107"/>
      <c r="VLK132" s="107"/>
      <c r="VLL132" s="107"/>
      <c r="VLM132" s="107"/>
      <c r="VLN132" s="107"/>
      <c r="VLO132" s="107"/>
      <c r="VLP132" s="107"/>
      <c r="VLQ132" s="107"/>
      <c r="VLR132" s="107"/>
      <c r="VLS132" s="107"/>
      <c r="VLT132" s="107"/>
      <c r="VLU132" s="107"/>
      <c r="VLV132" s="107"/>
      <c r="VLW132" s="107"/>
      <c r="VLX132" s="107"/>
      <c r="VLY132" s="107"/>
      <c r="VLZ132" s="107"/>
      <c r="VMA132" s="107"/>
      <c r="VMB132" s="107"/>
      <c r="VMC132" s="107"/>
      <c r="VMD132" s="107"/>
      <c r="VME132" s="107"/>
      <c r="VMF132" s="107"/>
      <c r="VMG132" s="107"/>
      <c r="VMH132" s="107"/>
      <c r="VMI132" s="107"/>
      <c r="VMJ132" s="107"/>
      <c r="VMK132" s="107"/>
      <c r="VML132" s="107"/>
      <c r="VMM132" s="107"/>
      <c r="VMN132" s="107"/>
      <c r="VMO132" s="107"/>
      <c r="VMP132" s="107"/>
      <c r="VMQ132" s="107"/>
      <c r="VMR132" s="107"/>
      <c r="VMS132" s="107"/>
      <c r="VMT132" s="107"/>
      <c r="VMU132" s="107"/>
      <c r="VMV132" s="107"/>
      <c r="VMW132" s="107"/>
      <c r="VMX132" s="107"/>
      <c r="VMY132" s="107"/>
      <c r="VMZ132" s="107"/>
      <c r="VNA132" s="107"/>
      <c r="VNB132" s="107"/>
      <c r="VNC132" s="107"/>
      <c r="VND132" s="107"/>
      <c r="VNE132" s="107"/>
      <c r="VNF132" s="107"/>
      <c r="VNG132" s="107"/>
      <c r="VNH132" s="107"/>
      <c r="VNI132" s="107"/>
      <c r="VNJ132" s="107"/>
      <c r="VNK132" s="107"/>
      <c r="VNL132" s="107"/>
      <c r="VNM132" s="107"/>
      <c r="VNN132" s="107"/>
      <c r="VNO132" s="107"/>
      <c r="VNP132" s="107"/>
      <c r="VNQ132" s="107"/>
      <c r="VNR132" s="107"/>
      <c r="VNS132" s="107"/>
      <c r="VNT132" s="107"/>
      <c r="VNU132" s="107"/>
      <c r="VNV132" s="107"/>
      <c r="VNW132" s="107"/>
      <c r="VNX132" s="107"/>
      <c r="VNY132" s="107"/>
      <c r="VNZ132" s="107"/>
      <c r="VOA132" s="107"/>
      <c r="VOB132" s="107"/>
      <c r="VOC132" s="107"/>
      <c r="VOD132" s="107"/>
      <c r="VOE132" s="107"/>
      <c r="VOF132" s="107"/>
      <c r="VOG132" s="107"/>
      <c r="VOH132" s="107"/>
      <c r="VOI132" s="107"/>
      <c r="VOJ132" s="107"/>
      <c r="VOK132" s="107"/>
      <c r="VOL132" s="107"/>
      <c r="VOM132" s="107"/>
      <c r="VON132" s="107"/>
      <c r="VOO132" s="107"/>
      <c r="VOP132" s="107"/>
      <c r="VOQ132" s="107"/>
      <c r="VOR132" s="107"/>
      <c r="VOS132" s="107"/>
      <c r="VOT132" s="107"/>
      <c r="VOU132" s="107"/>
      <c r="VOV132" s="107"/>
      <c r="VOW132" s="107"/>
      <c r="VOX132" s="107"/>
      <c r="VOY132" s="107"/>
      <c r="VOZ132" s="107"/>
      <c r="VPA132" s="107"/>
      <c r="VPB132" s="107"/>
      <c r="VPC132" s="107"/>
      <c r="VPD132" s="107"/>
      <c r="VPE132" s="107"/>
      <c r="VPF132" s="107"/>
      <c r="VPG132" s="107"/>
      <c r="VPH132" s="107"/>
      <c r="VPI132" s="107"/>
      <c r="VPJ132" s="107"/>
      <c r="VPK132" s="107"/>
      <c r="VPL132" s="107"/>
      <c r="VPM132" s="107"/>
      <c r="VPN132" s="107"/>
      <c r="VPO132" s="107"/>
      <c r="VPP132" s="107"/>
      <c r="VPQ132" s="107"/>
      <c r="VPR132" s="107"/>
      <c r="VPS132" s="107"/>
      <c r="VPT132" s="107"/>
      <c r="VPU132" s="107"/>
      <c r="VPV132" s="107"/>
      <c r="VPW132" s="107"/>
      <c r="VPX132" s="107"/>
      <c r="VPY132" s="107"/>
      <c r="VPZ132" s="107"/>
      <c r="VQA132" s="107"/>
      <c r="VQB132" s="107"/>
      <c r="VQC132" s="107"/>
      <c r="VQD132" s="107"/>
      <c r="VQE132" s="107"/>
      <c r="VQF132" s="107"/>
      <c r="VQG132" s="107"/>
      <c r="VQH132" s="107"/>
      <c r="VQI132" s="107"/>
      <c r="VQJ132" s="107"/>
      <c r="VQK132" s="107"/>
      <c r="VQL132" s="107"/>
      <c r="VQM132" s="107"/>
      <c r="VQN132" s="107"/>
      <c r="VQO132" s="107"/>
      <c r="VQP132" s="107"/>
      <c r="VQQ132" s="107"/>
      <c r="VQR132" s="107"/>
      <c r="VQS132" s="107"/>
      <c r="VQT132" s="107"/>
      <c r="VQU132" s="107"/>
      <c r="VQV132" s="107"/>
      <c r="VQW132" s="107"/>
      <c r="VQX132" s="107"/>
      <c r="VQY132" s="107"/>
      <c r="VQZ132" s="107"/>
      <c r="VRA132" s="107"/>
      <c r="VRB132" s="107"/>
      <c r="VRC132" s="107"/>
      <c r="VRD132" s="107"/>
      <c r="VRE132" s="107"/>
      <c r="VRF132" s="107"/>
      <c r="VRG132" s="107"/>
      <c r="VRH132" s="107"/>
      <c r="VRI132" s="107"/>
      <c r="VRJ132" s="107"/>
      <c r="VRK132" s="107"/>
      <c r="VRL132" s="107"/>
      <c r="VRM132" s="107"/>
      <c r="VRN132" s="107"/>
      <c r="VRO132" s="107"/>
      <c r="VRP132" s="107"/>
      <c r="VRQ132" s="107"/>
      <c r="VRR132" s="107"/>
      <c r="VRS132" s="107"/>
      <c r="VRT132" s="107"/>
      <c r="VRU132" s="107"/>
      <c r="VRV132" s="107"/>
      <c r="VRW132" s="107"/>
      <c r="VRX132" s="107"/>
      <c r="VRY132" s="107"/>
      <c r="VRZ132" s="107"/>
      <c r="VSA132" s="107"/>
      <c r="VSB132" s="107"/>
      <c r="VSC132" s="107"/>
      <c r="VSD132" s="107"/>
      <c r="VSE132" s="107"/>
      <c r="VSF132" s="107"/>
      <c r="VSG132" s="107"/>
      <c r="VSH132" s="107"/>
      <c r="VSI132" s="107"/>
      <c r="VSJ132" s="107"/>
      <c r="VSK132" s="107"/>
      <c r="VSL132" s="107"/>
      <c r="VSM132" s="107"/>
      <c r="VSN132" s="107"/>
      <c r="VSO132" s="107"/>
      <c r="VSP132" s="107"/>
      <c r="VSQ132" s="107"/>
      <c r="VSR132" s="107"/>
      <c r="VSS132" s="107"/>
      <c r="VST132" s="107"/>
      <c r="VSU132" s="107"/>
      <c r="VSV132" s="107"/>
      <c r="VSW132" s="107"/>
      <c r="VSX132" s="107"/>
      <c r="VSY132" s="107"/>
      <c r="VSZ132" s="107"/>
      <c r="VTA132" s="107"/>
      <c r="VTB132" s="107"/>
      <c r="VTC132" s="107"/>
      <c r="VTD132" s="107"/>
      <c r="VTE132" s="107"/>
      <c r="VTF132" s="107"/>
      <c r="VTG132" s="107"/>
      <c r="VTH132" s="107"/>
      <c r="VTI132" s="107"/>
      <c r="VTJ132" s="107"/>
      <c r="VTK132" s="107"/>
      <c r="VTL132" s="107"/>
      <c r="VTM132" s="107"/>
      <c r="VTN132" s="107"/>
      <c r="VTO132" s="107"/>
      <c r="VTP132" s="107"/>
      <c r="VTQ132" s="107"/>
      <c r="VTR132" s="107"/>
      <c r="VTS132" s="107"/>
      <c r="VTT132" s="107"/>
      <c r="VTU132" s="107"/>
      <c r="VTV132" s="107"/>
      <c r="VTW132" s="107"/>
      <c r="VTX132" s="107"/>
      <c r="VTY132" s="107"/>
      <c r="VTZ132" s="107"/>
      <c r="VUA132" s="107"/>
      <c r="VUB132" s="107"/>
      <c r="VUC132" s="107"/>
      <c r="VUD132" s="107"/>
      <c r="VUE132" s="107"/>
      <c r="VUF132" s="107"/>
      <c r="VUG132" s="107"/>
      <c r="VUH132" s="107"/>
      <c r="VUI132" s="107"/>
      <c r="VUJ132" s="107"/>
      <c r="VUK132" s="107"/>
      <c r="VUL132" s="107"/>
      <c r="VUM132" s="107"/>
      <c r="VUN132" s="107"/>
      <c r="VUO132" s="107"/>
      <c r="VUP132" s="107"/>
      <c r="VUQ132" s="107"/>
      <c r="VUR132" s="107"/>
      <c r="VUS132" s="107"/>
      <c r="VUT132" s="107"/>
      <c r="VUU132" s="107"/>
      <c r="VUV132" s="107"/>
      <c r="VUW132" s="107"/>
      <c r="VUX132" s="107"/>
      <c r="VUY132" s="107"/>
      <c r="VUZ132" s="107"/>
      <c r="VVA132" s="107"/>
      <c r="VVB132" s="107"/>
      <c r="VVC132" s="107"/>
      <c r="VVD132" s="107"/>
      <c r="VVE132" s="107"/>
      <c r="VVF132" s="107"/>
      <c r="VVG132" s="107"/>
      <c r="VVH132" s="107"/>
      <c r="VVI132" s="107"/>
      <c r="VVJ132" s="107"/>
      <c r="VVK132" s="107"/>
      <c r="VVL132" s="107"/>
      <c r="VVM132" s="107"/>
      <c r="VVN132" s="107"/>
      <c r="VVO132" s="107"/>
      <c r="VVP132" s="107"/>
      <c r="VVQ132" s="107"/>
      <c r="VVR132" s="107"/>
      <c r="VVS132" s="107"/>
      <c r="VVT132" s="107"/>
      <c r="VVU132" s="107"/>
      <c r="VVV132" s="107"/>
      <c r="VVW132" s="107"/>
      <c r="VVX132" s="107"/>
      <c r="VVY132" s="107"/>
      <c r="VVZ132" s="107"/>
      <c r="VWA132" s="107"/>
      <c r="VWB132" s="107"/>
      <c r="VWC132" s="107"/>
      <c r="VWD132" s="107"/>
      <c r="VWE132" s="107"/>
      <c r="VWF132" s="107"/>
      <c r="VWG132" s="107"/>
      <c r="VWH132" s="107"/>
      <c r="VWI132" s="107"/>
      <c r="VWJ132" s="107"/>
      <c r="VWK132" s="107"/>
      <c r="VWL132" s="107"/>
      <c r="VWM132" s="107"/>
      <c r="VWN132" s="107"/>
      <c r="VWO132" s="107"/>
      <c r="VWP132" s="107"/>
      <c r="VWQ132" s="107"/>
      <c r="VWR132" s="107"/>
      <c r="VWS132" s="107"/>
      <c r="VWT132" s="107"/>
      <c r="VWU132" s="107"/>
      <c r="VWV132" s="107"/>
      <c r="VWW132" s="107"/>
      <c r="VWX132" s="107"/>
      <c r="VWY132" s="107"/>
      <c r="VWZ132" s="107"/>
      <c r="VXA132" s="107"/>
      <c r="VXB132" s="107"/>
      <c r="VXC132" s="107"/>
      <c r="VXD132" s="107"/>
      <c r="VXE132" s="107"/>
      <c r="VXF132" s="107"/>
      <c r="VXG132" s="107"/>
      <c r="VXH132" s="107"/>
      <c r="VXI132" s="107"/>
      <c r="VXJ132" s="107"/>
      <c r="VXK132" s="107"/>
      <c r="VXL132" s="107"/>
      <c r="VXM132" s="107"/>
      <c r="VXN132" s="107"/>
      <c r="VXO132" s="107"/>
      <c r="VXP132" s="107"/>
      <c r="VXQ132" s="107"/>
      <c r="VXR132" s="107"/>
      <c r="VXS132" s="107"/>
      <c r="VXT132" s="107"/>
      <c r="VXU132" s="107"/>
      <c r="VXV132" s="107"/>
      <c r="VXW132" s="107"/>
      <c r="VXX132" s="107"/>
      <c r="VXY132" s="107"/>
      <c r="VXZ132" s="107"/>
      <c r="VYA132" s="107"/>
      <c r="VYB132" s="107"/>
      <c r="VYC132" s="107"/>
      <c r="VYD132" s="107"/>
      <c r="VYE132" s="107"/>
      <c r="VYF132" s="107"/>
      <c r="VYG132" s="107"/>
      <c r="VYH132" s="107"/>
      <c r="VYI132" s="107"/>
      <c r="VYJ132" s="107"/>
      <c r="VYK132" s="107"/>
      <c r="VYL132" s="107"/>
      <c r="VYM132" s="107"/>
      <c r="VYN132" s="107"/>
      <c r="VYO132" s="107"/>
      <c r="VYP132" s="107"/>
      <c r="VYQ132" s="107"/>
      <c r="VYR132" s="107"/>
      <c r="VYS132" s="107"/>
      <c r="VYT132" s="107"/>
      <c r="VYU132" s="107"/>
      <c r="VYV132" s="107"/>
      <c r="VYW132" s="107"/>
      <c r="VYX132" s="107"/>
      <c r="VYY132" s="107"/>
      <c r="VYZ132" s="107"/>
      <c r="VZA132" s="107"/>
      <c r="VZB132" s="107"/>
      <c r="VZC132" s="107"/>
      <c r="VZD132" s="107"/>
      <c r="VZE132" s="107"/>
      <c r="VZF132" s="107"/>
      <c r="VZG132" s="107"/>
      <c r="VZH132" s="107"/>
      <c r="VZI132" s="107"/>
      <c r="VZJ132" s="107"/>
      <c r="VZK132" s="107"/>
      <c r="VZL132" s="107"/>
      <c r="VZM132" s="107"/>
      <c r="VZN132" s="107"/>
      <c r="VZO132" s="107"/>
      <c r="VZP132" s="107"/>
      <c r="VZQ132" s="107"/>
      <c r="VZR132" s="107"/>
      <c r="VZS132" s="107"/>
      <c r="VZT132" s="107"/>
      <c r="VZU132" s="107"/>
      <c r="VZV132" s="107"/>
      <c r="VZW132" s="107"/>
      <c r="VZX132" s="107"/>
      <c r="VZY132" s="107"/>
      <c r="VZZ132" s="107"/>
      <c r="WAA132" s="107"/>
      <c r="WAB132" s="107"/>
      <c r="WAC132" s="107"/>
      <c r="WAD132" s="107"/>
      <c r="WAE132" s="107"/>
      <c r="WAF132" s="107"/>
      <c r="WAG132" s="107"/>
      <c r="WAH132" s="107"/>
      <c r="WAI132" s="107"/>
      <c r="WAJ132" s="107"/>
      <c r="WAK132" s="107"/>
      <c r="WAL132" s="107"/>
      <c r="WAM132" s="107"/>
      <c r="WAN132" s="107"/>
      <c r="WAO132" s="107"/>
      <c r="WAP132" s="107"/>
      <c r="WAQ132" s="107"/>
      <c r="WAR132" s="107"/>
      <c r="WAS132" s="107"/>
      <c r="WAT132" s="107"/>
      <c r="WAU132" s="107"/>
      <c r="WAV132" s="107"/>
      <c r="WAW132" s="107"/>
      <c r="WAX132" s="107"/>
      <c r="WAY132" s="107"/>
      <c r="WAZ132" s="107"/>
      <c r="WBA132" s="107"/>
      <c r="WBB132" s="107"/>
      <c r="WBC132" s="107"/>
      <c r="WBD132" s="107"/>
      <c r="WBE132" s="107"/>
      <c r="WBF132" s="107"/>
      <c r="WBG132" s="107"/>
      <c r="WBH132" s="107"/>
      <c r="WBI132" s="107"/>
      <c r="WBJ132" s="107"/>
      <c r="WBK132" s="107"/>
      <c r="WBL132" s="107"/>
      <c r="WBM132" s="107"/>
      <c r="WBN132" s="107"/>
      <c r="WBO132" s="107"/>
      <c r="WBP132" s="107"/>
      <c r="WBQ132" s="107"/>
      <c r="WBR132" s="107"/>
      <c r="WBS132" s="107"/>
      <c r="WBT132" s="107"/>
      <c r="WBU132" s="107"/>
      <c r="WBV132" s="107"/>
      <c r="WBW132" s="107"/>
      <c r="WBX132" s="107"/>
      <c r="WBY132" s="107"/>
      <c r="WBZ132" s="107"/>
      <c r="WCA132" s="107"/>
      <c r="WCB132" s="107"/>
      <c r="WCC132" s="107"/>
      <c r="WCD132" s="107"/>
      <c r="WCE132" s="107"/>
      <c r="WCF132" s="107"/>
      <c r="WCG132" s="107"/>
      <c r="WCH132" s="107"/>
      <c r="WCI132" s="107"/>
      <c r="WCJ132" s="107"/>
      <c r="WCK132" s="107"/>
      <c r="WCL132" s="107"/>
      <c r="WCM132" s="107"/>
      <c r="WCN132" s="107"/>
      <c r="WCO132" s="107"/>
      <c r="WCP132" s="107"/>
      <c r="WCQ132" s="107"/>
      <c r="WCR132" s="107"/>
      <c r="WCS132" s="107"/>
      <c r="WCT132" s="107"/>
      <c r="WCU132" s="107"/>
      <c r="WCV132" s="107"/>
      <c r="WCW132" s="107"/>
      <c r="WCX132" s="107"/>
      <c r="WCY132" s="107"/>
      <c r="WCZ132" s="107"/>
      <c r="WDA132" s="107"/>
      <c r="WDB132" s="107"/>
      <c r="WDC132" s="107"/>
      <c r="WDD132" s="107"/>
      <c r="WDE132" s="107"/>
      <c r="WDF132" s="107"/>
      <c r="WDG132" s="107"/>
      <c r="WDH132" s="107"/>
      <c r="WDI132" s="107"/>
      <c r="WDJ132" s="107"/>
      <c r="WDK132" s="107"/>
      <c r="WDL132" s="107"/>
      <c r="WDM132" s="107"/>
      <c r="WDN132" s="107"/>
      <c r="WDO132" s="107"/>
      <c r="WDP132" s="107"/>
      <c r="WDQ132" s="107"/>
      <c r="WDR132" s="107"/>
      <c r="WDS132" s="107"/>
      <c r="WDT132" s="107"/>
      <c r="WDU132" s="107"/>
      <c r="WDV132" s="107"/>
      <c r="WDW132" s="107"/>
      <c r="WDX132" s="107"/>
      <c r="WDY132" s="107"/>
      <c r="WDZ132" s="107"/>
      <c r="WEA132" s="107"/>
      <c r="WEB132" s="107"/>
      <c r="WEC132" s="107"/>
      <c r="WED132" s="107"/>
      <c r="WEE132" s="107"/>
      <c r="WEF132" s="107"/>
      <c r="WEG132" s="107"/>
      <c r="WEH132" s="107"/>
      <c r="WEI132" s="107"/>
      <c r="WEJ132" s="107"/>
      <c r="WEK132" s="107"/>
      <c r="WEL132" s="107"/>
      <c r="WEM132" s="107"/>
      <c r="WEN132" s="107"/>
      <c r="WEO132" s="107"/>
      <c r="WEP132" s="107"/>
      <c r="WEQ132" s="107"/>
      <c r="WER132" s="107"/>
      <c r="WES132" s="107"/>
      <c r="WET132" s="107"/>
      <c r="WEU132" s="107"/>
      <c r="WEV132" s="107"/>
      <c r="WEW132" s="107"/>
      <c r="WEX132" s="107"/>
      <c r="WEY132" s="107"/>
      <c r="WEZ132" s="107"/>
      <c r="WFA132" s="107"/>
      <c r="WFB132" s="107"/>
      <c r="WFC132" s="107"/>
      <c r="WFD132" s="107"/>
      <c r="WFE132" s="107"/>
      <c r="WFF132" s="107"/>
      <c r="WFG132" s="107"/>
      <c r="WFH132" s="107"/>
      <c r="WFI132" s="107"/>
      <c r="WFJ132" s="107"/>
      <c r="WFK132" s="107"/>
      <c r="WFL132" s="107"/>
      <c r="WFM132" s="107"/>
      <c r="WFN132" s="107"/>
      <c r="WFO132" s="107"/>
      <c r="WFP132" s="107"/>
      <c r="WFQ132" s="107"/>
      <c r="WFR132" s="107"/>
      <c r="WFS132" s="107"/>
      <c r="WFT132" s="107"/>
      <c r="WFU132" s="107"/>
      <c r="WFV132" s="107"/>
      <c r="WFW132" s="107"/>
      <c r="WFX132" s="107"/>
      <c r="WFY132" s="107"/>
      <c r="WFZ132" s="107"/>
      <c r="WGA132" s="107"/>
      <c r="WGB132" s="107"/>
      <c r="WGC132" s="107"/>
      <c r="WGD132" s="107"/>
      <c r="WGE132" s="107"/>
      <c r="WGF132" s="107"/>
      <c r="WGG132" s="107"/>
      <c r="WGH132" s="107"/>
      <c r="WGI132" s="107"/>
      <c r="WGJ132" s="107"/>
      <c r="WGK132" s="107"/>
      <c r="WGL132" s="107"/>
      <c r="WGM132" s="107"/>
      <c r="WGN132" s="107"/>
      <c r="WGO132" s="107"/>
      <c r="WGP132" s="107"/>
      <c r="WGQ132" s="107"/>
      <c r="WGR132" s="107"/>
      <c r="WGS132" s="107"/>
      <c r="WGT132" s="107"/>
      <c r="WGU132" s="107"/>
      <c r="WGV132" s="107"/>
      <c r="WGW132" s="107"/>
      <c r="WGX132" s="107"/>
      <c r="WGY132" s="107"/>
      <c r="WGZ132" s="107"/>
      <c r="WHA132" s="107"/>
      <c r="WHB132" s="107"/>
      <c r="WHC132" s="107"/>
      <c r="WHD132" s="107"/>
      <c r="WHE132" s="107"/>
      <c r="WHF132" s="107"/>
      <c r="WHG132" s="107"/>
      <c r="WHH132" s="107"/>
      <c r="WHI132" s="107"/>
      <c r="WHJ132" s="107"/>
      <c r="WHK132" s="107"/>
      <c r="WHL132" s="107"/>
      <c r="WHM132" s="107"/>
      <c r="WHN132" s="107"/>
      <c r="WHO132" s="107"/>
      <c r="WHP132" s="107"/>
      <c r="WHQ132" s="107"/>
      <c r="WHR132" s="107"/>
      <c r="WHS132" s="107"/>
      <c r="WHT132" s="107"/>
      <c r="WHU132" s="107"/>
      <c r="WHV132" s="107"/>
      <c r="WHW132" s="107"/>
      <c r="WHX132" s="107"/>
      <c r="WHY132" s="107"/>
      <c r="WHZ132" s="107"/>
      <c r="WIA132" s="107"/>
      <c r="WIB132" s="107"/>
      <c r="WIC132" s="107"/>
      <c r="WID132" s="107"/>
      <c r="WIE132" s="107"/>
      <c r="WIF132" s="107"/>
      <c r="WIG132" s="107"/>
      <c r="WIH132" s="107"/>
      <c r="WII132" s="107"/>
      <c r="WIJ132" s="107"/>
      <c r="WIK132" s="107"/>
      <c r="WIL132" s="107"/>
      <c r="WIM132" s="107"/>
      <c r="WIN132" s="107"/>
      <c r="WIO132" s="107"/>
      <c r="WIP132" s="107"/>
      <c r="WIQ132" s="107"/>
      <c r="WIR132" s="107"/>
      <c r="WIS132" s="107"/>
      <c r="WIT132" s="107"/>
      <c r="WIU132" s="107"/>
      <c r="WIV132" s="107"/>
      <c r="WIW132" s="107"/>
      <c r="WIX132" s="107"/>
      <c r="WIY132" s="107"/>
      <c r="WIZ132" s="107"/>
      <c r="WJA132" s="107"/>
      <c r="WJB132" s="107"/>
      <c r="WJC132" s="107"/>
      <c r="WJD132" s="107"/>
      <c r="WJE132" s="107"/>
      <c r="WJF132" s="107"/>
      <c r="WJG132" s="107"/>
      <c r="WJH132" s="107"/>
      <c r="WJI132" s="107"/>
      <c r="WJJ132" s="107"/>
      <c r="WJK132" s="107"/>
      <c r="WJL132" s="107"/>
      <c r="WJM132" s="107"/>
      <c r="WJN132" s="107"/>
      <c r="WJO132" s="107"/>
      <c r="WJP132" s="107"/>
      <c r="WJQ132" s="107"/>
      <c r="WJR132" s="107"/>
      <c r="WJS132" s="107"/>
      <c r="WJT132" s="107"/>
      <c r="WJU132" s="107"/>
      <c r="WJV132" s="107"/>
      <c r="WJW132" s="107"/>
      <c r="WJX132" s="107"/>
      <c r="WJY132" s="107"/>
      <c r="WJZ132" s="107"/>
      <c r="WKA132" s="107"/>
      <c r="WKB132" s="107"/>
      <c r="WKC132" s="107"/>
      <c r="WKD132" s="107"/>
      <c r="WKE132" s="107"/>
      <c r="WKF132" s="107"/>
      <c r="WKG132" s="107"/>
      <c r="WKH132" s="107"/>
      <c r="WKI132" s="107"/>
      <c r="WKJ132" s="107"/>
      <c r="WKK132" s="107"/>
      <c r="WKL132" s="107"/>
      <c r="WKM132" s="107"/>
      <c r="WKN132" s="107"/>
      <c r="WKO132" s="107"/>
      <c r="WKP132" s="107"/>
      <c r="WKQ132" s="107"/>
      <c r="WKR132" s="107"/>
      <c r="WKS132" s="107"/>
      <c r="WKT132" s="107"/>
      <c r="WKU132" s="107"/>
      <c r="WKV132" s="107"/>
      <c r="WKW132" s="107"/>
      <c r="WKX132" s="107"/>
      <c r="WKY132" s="107"/>
      <c r="WKZ132" s="107"/>
      <c r="WLA132" s="107"/>
      <c r="WLB132" s="107"/>
      <c r="WLC132" s="107"/>
      <c r="WLD132" s="107"/>
      <c r="WLE132" s="107"/>
      <c r="WLF132" s="107"/>
      <c r="WLG132" s="107"/>
      <c r="WLH132" s="107"/>
      <c r="WLI132" s="107"/>
      <c r="WLJ132" s="107"/>
      <c r="WLK132" s="107"/>
      <c r="WLL132" s="107"/>
      <c r="WLM132" s="107"/>
      <c r="WLN132" s="107"/>
      <c r="WLO132" s="107"/>
      <c r="WLP132" s="107"/>
      <c r="WLQ132" s="107"/>
      <c r="WLR132" s="107"/>
      <c r="WLS132" s="107"/>
      <c r="WLT132" s="107"/>
      <c r="WLU132" s="107"/>
      <c r="WLV132" s="107"/>
      <c r="WLW132" s="107"/>
      <c r="WLX132" s="107"/>
      <c r="WLY132" s="107"/>
      <c r="WLZ132" s="107"/>
      <c r="WMA132" s="107"/>
      <c r="WMB132" s="107"/>
      <c r="WMC132" s="107"/>
      <c r="WMD132" s="107"/>
      <c r="WME132" s="107"/>
      <c r="WMF132" s="107"/>
      <c r="WMG132" s="107"/>
      <c r="WMH132" s="107"/>
      <c r="WMI132" s="107"/>
      <c r="WMJ132" s="107"/>
      <c r="WMK132" s="107"/>
      <c r="WML132" s="107"/>
      <c r="WMM132" s="107"/>
      <c r="WMN132" s="107"/>
      <c r="WMO132" s="107"/>
      <c r="WMP132" s="107"/>
      <c r="WMQ132" s="107"/>
      <c r="WMR132" s="107"/>
      <c r="WMS132" s="107"/>
      <c r="WMT132" s="107"/>
      <c r="WMU132" s="107"/>
      <c r="WMV132" s="107"/>
      <c r="WMW132" s="107"/>
      <c r="WMX132" s="107"/>
      <c r="WMY132" s="107"/>
      <c r="WMZ132" s="107"/>
      <c r="WNA132" s="107"/>
      <c r="WNB132" s="107"/>
      <c r="WNC132" s="107"/>
      <c r="WND132" s="107"/>
      <c r="WNE132" s="107"/>
      <c r="WNF132" s="107"/>
      <c r="WNG132" s="107"/>
      <c r="WNH132" s="107"/>
      <c r="WNI132" s="107"/>
      <c r="WNJ132" s="107"/>
      <c r="WNK132" s="107"/>
      <c r="WNL132" s="107"/>
      <c r="WNM132" s="107"/>
      <c r="WNN132" s="107"/>
      <c r="WNO132" s="107"/>
      <c r="WNP132" s="107"/>
      <c r="WNQ132" s="107"/>
      <c r="WNR132" s="107"/>
      <c r="WNS132" s="107"/>
      <c r="WNT132" s="107"/>
      <c r="WNU132" s="107"/>
      <c r="WNV132" s="107"/>
      <c r="WNW132" s="107"/>
      <c r="WNX132" s="107"/>
      <c r="WNY132" s="107"/>
      <c r="WNZ132" s="107"/>
      <c r="WOA132" s="107"/>
      <c r="WOB132" s="107"/>
      <c r="WOC132" s="107"/>
      <c r="WOD132" s="107"/>
      <c r="WOE132" s="107"/>
      <c r="WOF132" s="107"/>
      <c r="WOG132" s="107"/>
      <c r="WOH132" s="107"/>
      <c r="WOI132" s="107"/>
      <c r="WOJ132" s="107"/>
      <c r="WOK132" s="107"/>
      <c r="WOL132" s="107"/>
      <c r="WOM132" s="107"/>
      <c r="WON132" s="107"/>
      <c r="WOO132" s="107"/>
      <c r="WOP132" s="107"/>
      <c r="WOQ132" s="107"/>
      <c r="WOR132" s="107"/>
      <c r="WOS132" s="107"/>
      <c r="WOT132" s="107"/>
      <c r="WOU132" s="107"/>
      <c r="WOV132" s="107"/>
      <c r="WOW132" s="107"/>
      <c r="WOX132" s="107"/>
      <c r="WOY132" s="107"/>
      <c r="WOZ132" s="107"/>
      <c r="WPA132" s="107"/>
      <c r="WPB132" s="107"/>
      <c r="WPC132" s="107"/>
      <c r="WPD132" s="107"/>
      <c r="WPE132" s="107"/>
      <c r="WPF132" s="107"/>
      <c r="WPG132" s="107"/>
      <c r="WPH132" s="107"/>
      <c r="WPI132" s="107"/>
      <c r="WPJ132" s="107"/>
      <c r="WPK132" s="107"/>
      <c r="WPL132" s="107"/>
      <c r="WPM132" s="107"/>
      <c r="WPN132" s="107"/>
      <c r="WPO132" s="107"/>
      <c r="WPP132" s="107"/>
      <c r="WPQ132" s="107"/>
      <c r="WPR132" s="107"/>
      <c r="WPS132" s="107"/>
      <c r="WPT132" s="107"/>
      <c r="WPU132" s="107"/>
      <c r="WPV132" s="107"/>
      <c r="WPW132" s="107"/>
      <c r="WPX132" s="107"/>
      <c r="WPY132" s="107"/>
      <c r="WPZ132" s="107"/>
      <c r="WQA132" s="107"/>
      <c r="WQB132" s="107"/>
      <c r="WQC132" s="107"/>
      <c r="WQD132" s="107"/>
      <c r="WQE132" s="107"/>
      <c r="WQF132" s="107"/>
      <c r="WQG132" s="107"/>
      <c r="WQH132" s="107"/>
      <c r="WQI132" s="107"/>
      <c r="WQJ132" s="107"/>
      <c r="WQK132" s="107"/>
      <c r="WQL132" s="107"/>
      <c r="WQM132" s="107"/>
      <c r="WQN132" s="107"/>
      <c r="WQO132" s="107"/>
      <c r="WQP132" s="107"/>
      <c r="WQQ132" s="107"/>
      <c r="WQR132" s="107"/>
      <c r="WQS132" s="107"/>
      <c r="WQT132" s="107"/>
      <c r="WQU132" s="107"/>
      <c r="WQV132" s="107"/>
      <c r="WQW132" s="107"/>
      <c r="WQX132" s="107"/>
      <c r="WQY132" s="107"/>
      <c r="WQZ132" s="107"/>
      <c r="WRA132" s="107"/>
      <c r="WRB132" s="107"/>
      <c r="WRC132" s="107"/>
      <c r="WRD132" s="107"/>
      <c r="WRE132" s="107"/>
      <c r="WRF132" s="107"/>
      <c r="WRG132" s="107"/>
      <c r="WRH132" s="107"/>
      <c r="WRI132" s="107"/>
      <c r="WRJ132" s="107"/>
      <c r="WRK132" s="107"/>
      <c r="WRL132" s="107"/>
      <c r="WRM132" s="107"/>
      <c r="WRN132" s="107"/>
      <c r="WRO132" s="107"/>
      <c r="WRP132" s="107"/>
      <c r="WRQ132" s="107"/>
      <c r="WRR132" s="107"/>
      <c r="WRS132" s="107"/>
      <c r="WRT132" s="107"/>
      <c r="WRU132" s="107"/>
      <c r="WRV132" s="107"/>
      <c r="WRW132" s="107"/>
      <c r="WRX132" s="107"/>
      <c r="WRY132" s="107"/>
      <c r="WRZ132" s="107"/>
      <c r="WSA132" s="107"/>
      <c r="WSB132" s="107"/>
      <c r="WSC132" s="107"/>
      <c r="WSD132" s="107"/>
      <c r="WSE132" s="107"/>
      <c r="WSF132" s="107"/>
      <c r="WSG132" s="107"/>
      <c r="WSH132" s="107"/>
      <c r="WSI132" s="107"/>
      <c r="WSJ132" s="107"/>
      <c r="WSK132" s="107"/>
      <c r="WSL132" s="107"/>
      <c r="WSM132" s="107"/>
      <c r="WSN132" s="107"/>
      <c r="WSO132" s="107"/>
      <c r="WSP132" s="107"/>
      <c r="WSQ132" s="107"/>
      <c r="WSR132" s="107"/>
      <c r="WSS132" s="107"/>
      <c r="WST132" s="107"/>
      <c r="WSU132" s="107"/>
      <c r="WSV132" s="107"/>
      <c r="WSW132" s="107"/>
      <c r="WSX132" s="107"/>
      <c r="WSY132" s="107"/>
      <c r="WSZ132" s="107"/>
      <c r="WTA132" s="107"/>
      <c r="WTB132" s="107"/>
      <c r="WTC132" s="107"/>
      <c r="WTD132" s="107"/>
      <c r="WTE132" s="107"/>
      <c r="WTF132" s="107"/>
      <c r="WTG132" s="107"/>
      <c r="WTH132" s="107"/>
      <c r="WTI132" s="107"/>
      <c r="WTJ132" s="107"/>
      <c r="WTK132" s="107"/>
      <c r="WTL132" s="107"/>
      <c r="WTM132" s="107"/>
      <c r="WTN132" s="107"/>
      <c r="WTO132" s="107"/>
      <c r="WTP132" s="107"/>
      <c r="WTQ132" s="107"/>
      <c r="WTR132" s="107"/>
      <c r="WTS132" s="107"/>
      <c r="WTT132" s="107"/>
      <c r="WTU132" s="107"/>
      <c r="WTV132" s="107"/>
      <c r="WTW132" s="107"/>
      <c r="WTX132" s="107"/>
      <c r="WTY132" s="107"/>
      <c r="WTZ132" s="107"/>
      <c r="WUA132" s="107"/>
      <c r="WUB132" s="107"/>
      <c r="WUC132" s="107"/>
      <c r="WUD132" s="107"/>
      <c r="WUE132" s="107"/>
      <c r="WUF132" s="107"/>
      <c r="WUG132" s="107"/>
      <c r="WUH132" s="107"/>
      <c r="WUI132" s="107"/>
      <c r="WUJ132" s="107"/>
      <c r="WUK132" s="107"/>
      <c r="WUL132" s="107"/>
      <c r="WUM132" s="107"/>
      <c r="WUN132" s="107"/>
      <c r="WUO132" s="107"/>
      <c r="WUP132" s="107"/>
      <c r="WUQ132" s="107"/>
      <c r="WUR132" s="107"/>
      <c r="WUS132" s="107"/>
      <c r="WUT132" s="107"/>
      <c r="WUU132" s="107"/>
      <c r="WUV132" s="107"/>
      <c r="WUW132" s="107"/>
      <c r="WUX132" s="107"/>
      <c r="WUY132" s="107"/>
      <c r="WUZ132" s="107"/>
      <c r="WVA132" s="107"/>
      <c r="WVB132" s="107"/>
      <c r="WVC132" s="107"/>
      <c r="WVD132" s="107"/>
      <c r="WVE132" s="107"/>
      <c r="WVF132" s="107"/>
      <c r="WVG132" s="107"/>
      <c r="WVH132" s="107"/>
      <c r="WVI132" s="107"/>
      <c r="WVJ132" s="107"/>
      <c r="WVK132" s="107"/>
      <c r="WVL132" s="107"/>
      <c r="WVM132" s="107"/>
      <c r="WVN132" s="107"/>
      <c r="WVO132" s="107"/>
      <c r="WVP132" s="107"/>
      <c r="WVQ132" s="107"/>
      <c r="WVR132" s="107"/>
      <c r="WVS132" s="107"/>
      <c r="WVT132" s="107"/>
      <c r="WVU132" s="107"/>
      <c r="WVV132" s="107"/>
      <c r="WVW132" s="107"/>
      <c r="WVX132" s="107"/>
      <c r="WVY132" s="107"/>
      <c r="WVZ132" s="107"/>
      <c r="WWA132" s="107"/>
      <c r="WWB132" s="107"/>
      <c r="WWC132" s="107"/>
      <c r="WWD132" s="107"/>
      <c r="WWE132" s="107"/>
      <c r="WWF132" s="107"/>
      <c r="WWG132" s="107"/>
      <c r="WWH132" s="107"/>
      <c r="WWI132" s="107"/>
      <c r="WWJ132" s="107"/>
      <c r="WWK132" s="107"/>
      <c r="WWL132" s="107"/>
      <c r="WWM132" s="107"/>
      <c r="WWN132" s="107"/>
      <c r="WWO132" s="107"/>
      <c r="WWP132" s="107"/>
      <c r="WWQ132" s="107"/>
      <c r="WWR132" s="107"/>
      <c r="WWS132" s="107"/>
      <c r="WWT132" s="107"/>
      <c r="WWU132" s="107"/>
      <c r="WWV132" s="107"/>
      <c r="WWW132" s="107"/>
      <c r="WWX132" s="107"/>
      <c r="WWY132" s="107"/>
      <c r="WWZ132" s="107"/>
      <c r="WXA132" s="107"/>
      <c r="WXB132" s="107"/>
      <c r="WXC132" s="107"/>
      <c r="WXD132" s="107"/>
      <c r="WXE132" s="107"/>
      <c r="WXF132" s="107"/>
      <c r="WXG132" s="107"/>
      <c r="WXH132" s="107"/>
      <c r="WXI132" s="107"/>
      <c r="WXJ132" s="107"/>
      <c r="WXK132" s="107"/>
      <c r="WXL132" s="107"/>
      <c r="WXM132" s="107"/>
      <c r="WXN132" s="107"/>
      <c r="WXO132" s="107"/>
      <c r="WXP132" s="107"/>
      <c r="WXQ132" s="107"/>
      <c r="WXR132" s="107"/>
      <c r="WXS132" s="107"/>
      <c r="WXT132" s="107"/>
      <c r="WXU132" s="107"/>
      <c r="WXV132" s="107"/>
      <c r="WXW132" s="107"/>
      <c r="WXX132" s="107"/>
      <c r="WXY132" s="107"/>
      <c r="WXZ132" s="107"/>
      <c r="WYA132" s="107"/>
      <c r="WYB132" s="107"/>
      <c r="WYC132" s="107"/>
      <c r="WYD132" s="107"/>
      <c r="WYE132" s="107"/>
      <c r="WYF132" s="107"/>
      <c r="WYG132" s="107"/>
      <c r="WYH132" s="107"/>
      <c r="WYI132" s="107"/>
      <c r="WYJ132" s="107"/>
      <c r="WYK132" s="107"/>
      <c r="WYL132" s="107"/>
      <c r="WYM132" s="107"/>
      <c r="WYN132" s="107"/>
      <c r="WYO132" s="107"/>
      <c r="WYP132" s="107"/>
      <c r="WYQ132" s="107"/>
      <c r="WYR132" s="107"/>
      <c r="WYS132" s="107"/>
      <c r="WYT132" s="107"/>
      <c r="WYU132" s="107"/>
      <c r="WYV132" s="107"/>
      <c r="WYW132" s="107"/>
      <c r="WYX132" s="107"/>
      <c r="WYY132" s="107"/>
      <c r="WYZ132" s="107"/>
      <c r="WZA132" s="107"/>
      <c r="WZB132" s="107"/>
      <c r="WZC132" s="107"/>
      <c r="WZD132" s="107"/>
      <c r="WZE132" s="107"/>
      <c r="WZF132" s="107"/>
      <c r="WZG132" s="107"/>
      <c r="WZH132" s="107"/>
      <c r="WZI132" s="107"/>
      <c r="WZJ132" s="107"/>
      <c r="WZK132" s="107"/>
      <c r="WZL132" s="107"/>
      <c r="WZM132" s="107"/>
      <c r="WZN132" s="107"/>
      <c r="WZO132" s="107"/>
      <c r="WZP132" s="107"/>
      <c r="WZQ132" s="107"/>
      <c r="WZR132" s="107"/>
      <c r="WZS132" s="107"/>
      <c r="WZT132" s="107"/>
      <c r="WZU132" s="107"/>
      <c r="WZV132" s="107"/>
      <c r="WZW132" s="107"/>
      <c r="WZX132" s="107"/>
      <c r="WZY132" s="107"/>
      <c r="WZZ132" s="107"/>
      <c r="XAA132" s="107"/>
      <c r="XAB132" s="107"/>
      <c r="XAC132" s="107"/>
      <c r="XAD132" s="107"/>
      <c r="XAE132" s="107"/>
      <c r="XAF132" s="107"/>
      <c r="XAG132" s="107"/>
      <c r="XAH132" s="107"/>
      <c r="XAI132" s="107"/>
      <c r="XAJ132" s="107"/>
      <c r="XAK132" s="107"/>
      <c r="XAL132" s="107"/>
      <c r="XAM132" s="107"/>
      <c r="XAN132" s="107"/>
      <c r="XAO132" s="107"/>
      <c r="XAP132" s="107"/>
      <c r="XAQ132" s="107"/>
      <c r="XAR132" s="107"/>
      <c r="XAS132" s="107"/>
      <c r="XAT132" s="107"/>
      <c r="XAU132" s="107"/>
      <c r="XAV132" s="107"/>
      <c r="XAW132" s="107"/>
      <c r="XAX132" s="107"/>
      <c r="XAY132" s="107"/>
      <c r="XAZ132" s="107"/>
      <c r="XBA132" s="107"/>
      <c r="XBB132" s="107"/>
      <c r="XBC132" s="107"/>
      <c r="XBD132" s="107"/>
      <c r="XBE132" s="107"/>
      <c r="XBF132" s="107"/>
      <c r="XBG132" s="107"/>
      <c r="XBH132" s="107"/>
      <c r="XBI132" s="107"/>
      <c r="XBJ132" s="107"/>
      <c r="XBK132" s="107"/>
      <c r="XBL132" s="107"/>
      <c r="XBM132" s="107"/>
      <c r="XBN132" s="107"/>
      <c r="XBO132" s="107"/>
      <c r="XBP132" s="107"/>
      <c r="XBQ132" s="107"/>
      <c r="XBR132" s="107"/>
      <c r="XBS132" s="107"/>
      <c r="XBT132" s="107"/>
      <c r="XBU132" s="107"/>
      <c r="XBV132" s="107"/>
      <c r="XBW132" s="107"/>
      <c r="XBX132" s="107"/>
      <c r="XBY132" s="107"/>
      <c r="XBZ132" s="107"/>
      <c r="XCA132" s="107"/>
      <c r="XCB132" s="107"/>
      <c r="XCC132" s="107"/>
      <c r="XCD132" s="107"/>
      <c r="XCE132" s="107"/>
      <c r="XCF132" s="107"/>
      <c r="XCG132" s="107"/>
      <c r="XCH132" s="107"/>
      <c r="XCI132" s="107"/>
      <c r="XCJ132" s="107"/>
      <c r="XCK132" s="107"/>
      <c r="XCL132" s="107"/>
      <c r="XCM132" s="107"/>
      <c r="XCN132" s="107"/>
      <c r="XCO132" s="107"/>
      <c r="XCP132" s="107"/>
      <c r="XCQ132" s="107"/>
      <c r="XCR132" s="107"/>
      <c r="XCS132" s="107"/>
      <c r="XCT132" s="107"/>
      <c r="XCU132" s="107"/>
      <c r="XCV132" s="107"/>
      <c r="XCW132" s="107"/>
      <c r="XCX132" s="107"/>
      <c r="XCY132" s="107"/>
      <c r="XCZ132" s="107"/>
      <c r="XDA132" s="107"/>
      <c r="XDB132" s="107"/>
      <c r="XDC132" s="107"/>
      <c r="XDD132" s="107"/>
      <c r="XDE132" s="107"/>
      <c r="XDF132" s="107"/>
      <c r="XDG132" s="107"/>
      <c r="XDH132" s="107"/>
      <c r="XDI132" s="107"/>
      <c r="XDJ132" s="107"/>
      <c r="XDK132" s="107"/>
      <c r="XDL132" s="107"/>
      <c r="XDM132" s="107"/>
      <c r="XDN132" s="107"/>
      <c r="XDO132" s="107"/>
      <c r="XDP132" s="107"/>
      <c r="XDQ132" s="107"/>
      <c r="XDR132" s="107"/>
      <c r="XDS132" s="107"/>
      <c r="XDT132" s="107"/>
      <c r="XDU132" s="107"/>
      <c r="XDV132" s="107"/>
      <c r="XDW132" s="107"/>
      <c r="XDX132" s="107"/>
      <c r="XDY132" s="107"/>
      <c r="XDZ132" s="107"/>
      <c r="XEA132" s="107"/>
      <c r="XEB132" s="107"/>
      <c r="XEC132" s="107"/>
      <c r="XED132" s="107"/>
      <c r="XEE132" s="107"/>
      <c r="XEF132" s="107"/>
      <c r="XEG132" s="107"/>
      <c r="XEH132" s="107"/>
      <c r="XEI132" s="107"/>
      <c r="XEJ132" s="107"/>
      <c r="XEK132" s="107"/>
      <c r="XEL132" s="107"/>
      <c r="XEM132" s="107"/>
      <c r="XEN132" s="107"/>
      <c r="XEO132" s="107"/>
      <c r="XEP132" s="107"/>
      <c r="XEQ132" s="107"/>
      <c r="XER132" s="107"/>
      <c r="XES132" s="107"/>
      <c r="XET132" s="107"/>
      <c r="XEU132" s="107"/>
      <c r="XEV132" s="107"/>
      <c r="XEW132" s="107"/>
      <c r="XEX132" s="107"/>
      <c r="XEY132" s="107"/>
      <c r="XEZ132" s="107"/>
      <c r="XFA132" s="107"/>
      <c r="XFB132" s="107"/>
      <c r="XFC132" s="107"/>
    </row>
    <row r="133" spans="1:16383" s="107" customFormat="1" ht="90">
      <c r="A133" s="1257" t="s">
        <v>2574</v>
      </c>
      <c r="B133" s="1257" t="s">
        <v>2575</v>
      </c>
      <c r="C133" s="141" t="s">
        <v>2576</v>
      </c>
      <c r="D133" s="134" t="s">
        <v>2577</v>
      </c>
      <c r="E133" s="1257" t="s">
        <v>2578</v>
      </c>
      <c r="F133" s="114">
        <v>23965233</v>
      </c>
      <c r="G133" s="459" t="s">
        <v>2579</v>
      </c>
      <c r="H133" s="134" t="s">
        <v>584</v>
      </c>
      <c r="I133" s="1259">
        <v>3132131242</v>
      </c>
      <c r="J133" s="1259"/>
      <c r="K133" s="134" t="s">
        <v>2438</v>
      </c>
      <c r="L133" s="134" t="s">
        <v>69</v>
      </c>
      <c r="M133" s="134" t="s">
        <v>90</v>
      </c>
      <c r="N133" s="134" t="s">
        <v>100</v>
      </c>
      <c r="O133" s="134" t="s">
        <v>101</v>
      </c>
      <c r="P133" s="1257" t="s">
        <v>2580</v>
      </c>
      <c r="Q133" s="1257" t="s">
        <v>2581</v>
      </c>
      <c r="R133" s="134" t="s">
        <v>1270</v>
      </c>
      <c r="S133" s="134"/>
      <c r="T133" s="134"/>
      <c r="U133" s="134"/>
      <c r="V133" s="2778">
        <v>2136</v>
      </c>
      <c r="W133" s="2779">
        <v>438048</v>
      </c>
      <c r="X133" s="2779">
        <v>114001</v>
      </c>
      <c r="Y133" s="2779">
        <v>114001</v>
      </c>
      <c r="Z133" s="134">
        <v>44462</v>
      </c>
      <c r="AA133" s="134"/>
      <c r="AB133" s="459" t="s">
        <v>2582</v>
      </c>
      <c r="AC133" s="1257" t="s">
        <v>2583</v>
      </c>
      <c r="AD133" s="1259">
        <v>57</v>
      </c>
      <c r="AE133" s="134" t="s">
        <v>1257</v>
      </c>
      <c r="AF133" s="134">
        <v>44806</v>
      </c>
      <c r="AG133" s="134" t="s">
        <v>214</v>
      </c>
      <c r="AH133" s="134">
        <v>44840</v>
      </c>
      <c r="AI133" s="1259">
        <f>'[1]CONTROL TIEMPOS 2022'!AA304</f>
        <v>60</v>
      </c>
      <c r="AJ133" s="2857">
        <f>WORKDAY(AF133+11,3)</f>
        <v>44820</v>
      </c>
      <c r="AK133" s="2778">
        <f ca="1">TODAY()-AJ133</f>
        <v>1468</v>
      </c>
      <c r="AL133" s="128" t="str">
        <f ca="1">IF(AK133=0,"Vence Hoy",IF(AK133&lt;0,"Faltan días",IF(AK133&gt;0,"Vencido")))</f>
        <v>Vencido</v>
      </c>
      <c r="AM133" s="1259">
        <v>53.35</v>
      </c>
      <c r="AN133" s="1259">
        <v>28.01</v>
      </c>
      <c r="AO133" s="1259" t="s">
        <v>2584</v>
      </c>
      <c r="AP133" s="1257" t="s">
        <v>2585</v>
      </c>
      <c r="AQ133" s="1259" t="s">
        <v>2586</v>
      </c>
      <c r="AR133" s="134">
        <v>45170</v>
      </c>
      <c r="AS133" s="134" t="s">
        <v>1257</v>
      </c>
      <c r="AT133" s="134"/>
      <c r="AU133" s="134"/>
      <c r="AV133" s="459" t="s">
        <v>2587</v>
      </c>
      <c r="AW133" s="1257" t="s">
        <v>2588</v>
      </c>
      <c r="AX133" s="1257" t="s">
        <v>2589</v>
      </c>
      <c r="AY133" s="134" t="s">
        <v>1156</v>
      </c>
      <c r="AZ133" s="134"/>
      <c r="BA133" s="134">
        <v>44873</v>
      </c>
      <c r="BB133" s="134"/>
      <c r="BC133" s="134"/>
      <c r="BD133" s="134"/>
      <c r="BE133" s="134"/>
      <c r="BF133" s="134"/>
      <c r="BG133" s="134"/>
      <c r="BH133" s="134"/>
      <c r="BI133" s="134"/>
      <c r="BJ133" s="134"/>
      <c r="BK133" s="134"/>
      <c r="BL133" s="1259"/>
      <c r="BM133" s="134"/>
      <c r="BN133" s="134"/>
      <c r="BO133" s="1259"/>
      <c r="BP133" s="134"/>
      <c r="BQ133" s="134"/>
      <c r="BR133" s="134"/>
      <c r="BS133" s="134"/>
      <c r="BT133" s="134"/>
      <c r="BU133" s="134"/>
      <c r="BV133" s="134"/>
      <c r="BW133" s="134"/>
      <c r="BX133" s="134"/>
      <c r="BY133" s="134"/>
      <c r="BZ133" s="134"/>
      <c r="CA133" s="134"/>
      <c r="CB133" s="134"/>
      <c r="CC133" s="114">
        <f>'[1]Tiempos con autos 2022'!C129</f>
        <v>106</v>
      </c>
      <c r="CD133" s="134"/>
      <c r="CE133" s="134"/>
    </row>
    <row r="134" spans="1:16383" s="2801" customFormat="1" ht="45">
      <c r="A134" s="1257" t="s">
        <v>2590</v>
      </c>
      <c r="B134" s="1257">
        <v>44771</v>
      </c>
      <c r="C134" s="141" t="s">
        <v>2591</v>
      </c>
      <c r="D134" s="1257" t="s">
        <v>2592</v>
      </c>
      <c r="E134" s="1257" t="s">
        <v>2593</v>
      </c>
      <c r="F134" s="2781">
        <v>74364325</v>
      </c>
      <c r="G134" s="459" t="s">
        <v>2594</v>
      </c>
      <c r="H134" s="1257" t="s">
        <v>474</v>
      </c>
      <c r="I134" s="459">
        <v>3138145812</v>
      </c>
      <c r="J134" s="127" t="s">
        <v>6753</v>
      </c>
      <c r="K134" s="1257" t="s">
        <v>2595</v>
      </c>
      <c r="L134" s="1257" t="s">
        <v>69</v>
      </c>
      <c r="M134" s="1257" t="s">
        <v>142</v>
      </c>
      <c r="N134" s="1257" t="s">
        <v>1834</v>
      </c>
      <c r="O134" s="1257" t="s">
        <v>1899</v>
      </c>
      <c r="P134" s="1257" t="s">
        <v>2596</v>
      </c>
      <c r="Q134" s="1257">
        <v>44791</v>
      </c>
      <c r="R134" s="1257" t="s">
        <v>82</v>
      </c>
      <c r="S134" s="1257" t="s">
        <v>1153</v>
      </c>
      <c r="T134" s="1257" t="s">
        <v>987</v>
      </c>
      <c r="U134" s="1257" t="s">
        <v>987</v>
      </c>
      <c r="V134" s="2794">
        <v>2880</v>
      </c>
      <c r="W134" s="2825">
        <v>999254</v>
      </c>
      <c r="X134" s="2825">
        <v>120408</v>
      </c>
      <c r="Y134" s="2825">
        <v>120408</v>
      </c>
      <c r="Z134" s="1257">
        <v>44771</v>
      </c>
      <c r="AA134" s="1257" t="s">
        <v>2597</v>
      </c>
      <c r="AB134" s="459" t="s">
        <v>2598</v>
      </c>
      <c r="AC134" s="1257" t="s">
        <v>1984</v>
      </c>
      <c r="AD134" s="459">
        <v>58</v>
      </c>
      <c r="AE134" s="1257" t="s">
        <v>82</v>
      </c>
      <c r="AF134" s="1257" t="s">
        <v>2599</v>
      </c>
      <c r="AG134" s="1257" t="s">
        <v>214</v>
      </c>
      <c r="AH134" s="1257">
        <v>44841</v>
      </c>
      <c r="AI134" s="459">
        <f>'[1]CONTROL TIEMPOS 2022'!AE307</f>
        <v>60</v>
      </c>
      <c r="AJ134" s="2859" t="e">
        <f>WORKDAY(AF134+11,3)</f>
        <v>#VALUE!</v>
      </c>
      <c r="AK134" s="2794" t="e">
        <f ca="1">TODAY()-AJ134</f>
        <v>#VALUE!</v>
      </c>
      <c r="AL134" s="2839" t="e">
        <f ca="1">IF(AK134=0,"Vence Hoy",IF(AK134&lt;0,"Faltan días",IF(AK134&gt;0,"Vencido")))</f>
        <v>#VALUE!</v>
      </c>
      <c r="AM134" s="459">
        <v>124.98</v>
      </c>
      <c r="AN134" s="459">
        <v>93.22</v>
      </c>
      <c r="AO134" s="459">
        <v>0.2</v>
      </c>
      <c r="AP134" s="1257" t="s">
        <v>2600</v>
      </c>
      <c r="AQ134" s="459" t="s">
        <v>1153</v>
      </c>
      <c r="AR134" s="459" t="s">
        <v>1153</v>
      </c>
      <c r="AS134" s="459" t="s">
        <v>1153</v>
      </c>
      <c r="AT134" s="459" t="s">
        <v>1153</v>
      </c>
      <c r="AU134" s="459" t="s">
        <v>1153</v>
      </c>
      <c r="AV134" s="459">
        <v>1134</v>
      </c>
      <c r="AW134" s="1257">
        <v>44860</v>
      </c>
      <c r="AX134" s="1257" t="s">
        <v>82</v>
      </c>
      <c r="AY134" s="1257" t="s">
        <v>1156</v>
      </c>
      <c r="AZ134" s="459" t="s">
        <v>1153</v>
      </c>
      <c r="BA134" s="2850">
        <v>44841</v>
      </c>
      <c r="BB134" s="459" t="s">
        <v>1153</v>
      </c>
      <c r="BC134" s="1257" t="s">
        <v>1153</v>
      </c>
      <c r="BD134" s="1257" t="s">
        <v>1153</v>
      </c>
      <c r="BE134" s="1257" t="s">
        <v>1153</v>
      </c>
      <c r="BF134" s="1257" t="s">
        <v>1153</v>
      </c>
      <c r="BG134" s="1257" t="s">
        <v>1153</v>
      </c>
      <c r="BH134" s="1257" t="s">
        <v>1153</v>
      </c>
      <c r="BI134" s="1257" t="s">
        <v>1153</v>
      </c>
      <c r="BJ134" s="1257" t="s">
        <v>1153</v>
      </c>
      <c r="BK134" s="1257" t="s">
        <v>1153</v>
      </c>
      <c r="BL134" s="1257" t="s">
        <v>1153</v>
      </c>
      <c r="BM134" s="1257" t="s">
        <v>1153</v>
      </c>
      <c r="BN134" s="1257" t="s">
        <v>1153</v>
      </c>
      <c r="BO134" s="1257" t="s">
        <v>1153</v>
      </c>
      <c r="BP134" s="1257" t="s">
        <v>1153</v>
      </c>
      <c r="BQ134" s="1257" t="s">
        <v>1153</v>
      </c>
      <c r="BR134" s="1257" t="s">
        <v>1153</v>
      </c>
      <c r="BS134" s="1257" t="s">
        <v>1153</v>
      </c>
      <c r="BT134" s="1257" t="s">
        <v>1153</v>
      </c>
      <c r="BU134" s="1257" t="s">
        <v>1153</v>
      </c>
      <c r="BV134" s="1257" t="s">
        <v>1153</v>
      </c>
      <c r="BW134" s="1257" t="s">
        <v>1153</v>
      </c>
      <c r="BX134" s="1257" t="s">
        <v>1153</v>
      </c>
      <c r="BY134" s="1257" t="s">
        <v>1153</v>
      </c>
      <c r="BZ134" s="1257" t="s">
        <v>1153</v>
      </c>
      <c r="CA134" s="1257" t="s">
        <v>1153</v>
      </c>
      <c r="CB134" s="1257" t="s">
        <v>7129</v>
      </c>
      <c r="CC134" s="2781">
        <f>'[1]Tiempos con autos 2022'!C130</f>
        <v>72</v>
      </c>
      <c r="CD134" s="1257" t="s">
        <v>3487</v>
      </c>
      <c r="CE134" s="1257"/>
    </row>
    <row r="135" spans="1:16383" s="250" customFormat="1" ht="45">
      <c r="A135" s="251" t="s">
        <v>2601</v>
      </c>
      <c r="B135" s="251">
        <v>44776</v>
      </c>
      <c r="C135" s="144" t="s">
        <v>2602</v>
      </c>
      <c r="D135" s="251" t="s">
        <v>2603</v>
      </c>
      <c r="E135" s="1260" t="s">
        <v>2604</v>
      </c>
      <c r="F135" s="1261">
        <v>1054658638</v>
      </c>
      <c r="G135" s="1268"/>
      <c r="H135" s="251" t="s">
        <v>801</v>
      </c>
      <c r="I135" s="251"/>
      <c r="J135" s="251"/>
      <c r="K135" s="251" t="s">
        <v>2605</v>
      </c>
      <c r="L135" s="251" t="s">
        <v>69</v>
      </c>
      <c r="M135" s="251" t="s">
        <v>70</v>
      </c>
      <c r="N135" s="251" t="s">
        <v>2605</v>
      </c>
      <c r="O135" s="251" t="s">
        <v>72</v>
      </c>
      <c r="P135" s="251" t="s">
        <v>2606</v>
      </c>
      <c r="Q135" s="251">
        <v>44798</v>
      </c>
      <c r="R135" s="251" t="s">
        <v>82</v>
      </c>
      <c r="S135" s="2788"/>
      <c r="T135" s="251" t="s">
        <v>987</v>
      </c>
      <c r="U135" s="251" t="s">
        <v>987</v>
      </c>
      <c r="V135" s="2786">
        <v>2893</v>
      </c>
      <c r="W135" s="2787">
        <v>1166109</v>
      </c>
      <c r="X135" s="2787">
        <v>241299</v>
      </c>
      <c r="Y135" s="2787">
        <v>241299</v>
      </c>
      <c r="Z135" s="251">
        <v>44776</v>
      </c>
      <c r="AA135" s="2788"/>
      <c r="AB135" s="1268" t="s">
        <v>2607</v>
      </c>
      <c r="AC135" s="1260" t="s">
        <v>2608</v>
      </c>
      <c r="AD135" s="1261">
        <v>60</v>
      </c>
      <c r="AE135" s="1260" t="s">
        <v>2009</v>
      </c>
      <c r="AF135" s="1260">
        <v>44813</v>
      </c>
      <c r="AG135" s="251" t="s">
        <v>1169</v>
      </c>
      <c r="AH135" s="1260">
        <v>44919</v>
      </c>
      <c r="AI135" s="2789">
        <f>'[1]CONTROL TIEMPOS 2022'!AI307</f>
        <v>99</v>
      </c>
      <c r="AJ135" s="2860">
        <f>WORKDAY(AF135+10,3)</f>
        <v>44826</v>
      </c>
      <c r="AK135" s="2790">
        <f ca="1">TODAY()-AJ135</f>
        <v>1462</v>
      </c>
      <c r="AL135" s="2838" t="str">
        <f ca="1">IF(AK135=0,"Vence Hoy",IF(AK135&lt;0,"Faltan días",IF(AK135&gt;0,"Vencido")))</f>
        <v>Vencido</v>
      </c>
      <c r="AM135" s="1261">
        <v>399.09699999999998</v>
      </c>
      <c r="AN135" s="1261">
        <v>209.52600000000001</v>
      </c>
      <c r="AO135" s="1261">
        <v>9.0999999999999998E-2</v>
      </c>
      <c r="AP135" s="251" t="s">
        <v>2609</v>
      </c>
      <c r="AQ135" s="1268" t="s">
        <v>2610</v>
      </c>
      <c r="AR135" s="251"/>
      <c r="AS135" s="251"/>
      <c r="AT135" s="251"/>
      <c r="AU135" s="251"/>
      <c r="AV135" s="1261"/>
      <c r="AW135" s="251"/>
      <c r="AX135" s="251"/>
      <c r="AY135" s="251"/>
      <c r="AZ135" s="251"/>
      <c r="BA135" s="251"/>
      <c r="BB135" s="251"/>
      <c r="BC135" s="251"/>
      <c r="BD135" s="251"/>
      <c r="BE135" s="251"/>
      <c r="BF135" s="251"/>
      <c r="BG135" s="251"/>
      <c r="BH135" s="251"/>
      <c r="BI135" s="251"/>
      <c r="BJ135" s="251"/>
      <c r="BK135" s="251"/>
      <c r="BL135" s="1261"/>
      <c r="BM135" s="251"/>
      <c r="BN135" s="251"/>
      <c r="BO135" s="1261"/>
      <c r="BP135" s="251"/>
      <c r="BQ135" s="251"/>
      <c r="BR135" s="251"/>
      <c r="BS135" s="251"/>
      <c r="BT135" s="251"/>
      <c r="BU135" s="251"/>
      <c r="BV135" s="251"/>
      <c r="BW135" s="251"/>
      <c r="BX135" s="251"/>
      <c r="BY135" s="251"/>
      <c r="BZ135" s="251"/>
      <c r="CA135" s="251"/>
      <c r="CB135" s="251" t="s">
        <v>8623</v>
      </c>
      <c r="CC135" s="249">
        <f>'[1]Tiempos con autos 2022'!C131</f>
        <v>99</v>
      </c>
      <c r="CD135" s="251"/>
      <c r="CE135" s="251"/>
    </row>
    <row r="136" spans="1:16383" s="107" customFormat="1" ht="135">
      <c r="A136" s="134" t="s">
        <v>2611</v>
      </c>
      <c r="B136" s="134">
        <v>44781</v>
      </c>
      <c r="C136" s="141" t="s">
        <v>2612</v>
      </c>
      <c r="D136" s="134" t="s">
        <v>2613</v>
      </c>
      <c r="E136" s="1257" t="s">
        <v>2614</v>
      </c>
      <c r="F136" s="114" t="s">
        <v>2615</v>
      </c>
      <c r="G136" s="459" t="s">
        <v>2616</v>
      </c>
      <c r="H136" s="1257" t="s">
        <v>2617</v>
      </c>
      <c r="I136" s="1259">
        <v>3118489540</v>
      </c>
      <c r="J136" s="131" t="s">
        <v>2618</v>
      </c>
      <c r="K136" s="1257" t="s">
        <v>2619</v>
      </c>
      <c r="L136" s="134" t="s">
        <v>69</v>
      </c>
      <c r="M136" s="134" t="s">
        <v>1656</v>
      </c>
      <c r="N136" s="1257" t="s">
        <v>2620</v>
      </c>
      <c r="O136" s="134" t="s">
        <v>2621</v>
      </c>
      <c r="P136" s="134" t="s">
        <v>2622</v>
      </c>
      <c r="Q136" s="134">
        <v>44798</v>
      </c>
      <c r="R136" s="134" t="s">
        <v>82</v>
      </c>
      <c r="S136" s="134"/>
      <c r="T136" s="134" t="s">
        <v>987</v>
      </c>
      <c r="U136" s="134" t="s">
        <v>987</v>
      </c>
      <c r="V136" s="2778">
        <v>2902</v>
      </c>
      <c r="W136" s="2779">
        <v>1155776</v>
      </c>
      <c r="X136" s="2779">
        <v>120408</v>
      </c>
      <c r="Y136" s="2779">
        <v>120408</v>
      </c>
      <c r="Z136" s="134">
        <v>44750</v>
      </c>
      <c r="AA136" s="134"/>
      <c r="AB136" s="1259" t="s">
        <v>2623</v>
      </c>
      <c r="AC136" s="134" t="s">
        <v>2624</v>
      </c>
      <c r="AD136" s="1259">
        <v>61</v>
      </c>
      <c r="AE136" s="134" t="s">
        <v>82</v>
      </c>
      <c r="AF136" s="134">
        <v>44813</v>
      </c>
      <c r="AG136" s="134" t="s">
        <v>1169</v>
      </c>
      <c r="AH136" s="134">
        <v>44908</v>
      </c>
      <c r="AI136" s="1259">
        <f>'[1]CONTROL TIEMPOS 2022'!AM307</f>
        <v>84</v>
      </c>
      <c r="AJ136" s="2857">
        <f>WORKDAY(AF136+10,3)</f>
        <v>44826</v>
      </c>
      <c r="AK136" s="2778">
        <f ca="1">TODAY()-AJ136</f>
        <v>1462</v>
      </c>
      <c r="AL136" s="128" t="str">
        <f ca="1">IF(AK136=0,"Vence Hoy",IF(AK136&lt;0,"Faltan días",IF(AK136&gt;0,"Vencido")))</f>
        <v>Vencido</v>
      </c>
      <c r="AM136" s="459" t="s">
        <v>2625</v>
      </c>
      <c r="AN136" s="459" t="s">
        <v>2626</v>
      </c>
      <c r="AO136" s="459" t="s">
        <v>2627</v>
      </c>
      <c r="AP136" s="134" t="s">
        <v>2628</v>
      </c>
      <c r="AQ136" s="1259"/>
      <c r="AR136" s="134"/>
      <c r="AS136" s="134"/>
      <c r="AT136" s="134"/>
      <c r="AU136" s="134"/>
      <c r="AV136" s="1259">
        <v>1425</v>
      </c>
      <c r="AW136" s="134">
        <v>44916</v>
      </c>
      <c r="AX136" s="134" t="s">
        <v>513</v>
      </c>
      <c r="AY136" s="134" t="s">
        <v>1156</v>
      </c>
      <c r="AZ136" s="134"/>
      <c r="BA136" s="134">
        <v>44922</v>
      </c>
      <c r="BB136" s="134"/>
      <c r="BC136" s="134"/>
      <c r="BD136" s="134"/>
      <c r="BE136" s="134"/>
      <c r="BF136" s="134"/>
      <c r="BG136" s="134"/>
      <c r="BH136" s="134"/>
      <c r="BI136" s="134"/>
      <c r="BJ136" s="134"/>
      <c r="BK136" s="134"/>
      <c r="BL136" s="1259" t="s">
        <v>2629</v>
      </c>
      <c r="BM136" s="134">
        <v>45252</v>
      </c>
      <c r="BN136" s="134" t="s">
        <v>513</v>
      </c>
      <c r="BO136" s="1259"/>
      <c r="BP136" s="134"/>
      <c r="BQ136" s="134"/>
      <c r="BR136" s="134"/>
      <c r="BS136" s="134"/>
      <c r="BT136" s="134"/>
      <c r="BU136" s="134"/>
      <c r="BV136" s="134"/>
      <c r="BW136" s="134"/>
      <c r="BX136" s="134"/>
      <c r="BY136" s="134"/>
      <c r="BZ136" s="134"/>
      <c r="CA136" s="134"/>
      <c r="CB136" s="134"/>
      <c r="CC136" s="114">
        <f>'[1]Tiempos con autos 2022'!C132</f>
        <v>90</v>
      </c>
      <c r="CD136" s="134"/>
      <c r="CE136" s="134"/>
    </row>
    <row r="137" spans="1:16383" s="2351" customFormat="1" ht="30">
      <c r="A137" s="134" t="s">
        <v>2630</v>
      </c>
      <c r="B137" s="134">
        <v>44783</v>
      </c>
      <c r="C137" s="142" t="s">
        <v>2631</v>
      </c>
      <c r="D137" s="1257" t="s">
        <v>2632</v>
      </c>
      <c r="E137" s="114" t="s">
        <v>2633</v>
      </c>
      <c r="F137" s="459" t="s">
        <v>2634</v>
      </c>
      <c r="G137" s="1257" t="s">
        <v>2063</v>
      </c>
      <c r="H137" s="1259" t="s">
        <v>1279</v>
      </c>
      <c r="I137" s="131">
        <v>3108664147</v>
      </c>
      <c r="J137" s="2861" t="s">
        <v>10872</v>
      </c>
      <c r="K137" s="134" t="s">
        <v>2065</v>
      </c>
      <c r="L137" s="134" t="s">
        <v>128</v>
      </c>
      <c r="M137" s="1257" t="s">
        <v>303</v>
      </c>
      <c r="N137" s="134" t="s">
        <v>2635</v>
      </c>
      <c r="O137" s="134" t="s">
        <v>101</v>
      </c>
      <c r="P137" s="134" t="s">
        <v>2636</v>
      </c>
      <c r="Q137" s="134">
        <v>44790</v>
      </c>
      <c r="R137" s="134" t="s">
        <v>714</v>
      </c>
      <c r="S137" s="134"/>
      <c r="T137" s="134" t="s">
        <v>2637</v>
      </c>
      <c r="U137" s="2778" t="s">
        <v>2638</v>
      </c>
      <c r="V137" s="2862" t="s">
        <v>11992</v>
      </c>
      <c r="W137" s="2863" t="s">
        <v>11993</v>
      </c>
      <c r="X137" s="2863" t="s">
        <v>11993</v>
      </c>
      <c r="Y137" s="2863" t="s">
        <v>11993</v>
      </c>
      <c r="Z137" s="1257" t="s">
        <v>11994</v>
      </c>
      <c r="AA137" s="1259"/>
      <c r="AB137" s="134">
        <v>1023</v>
      </c>
      <c r="AC137" s="1259">
        <v>45051</v>
      </c>
      <c r="AD137" s="134">
        <v>27</v>
      </c>
      <c r="AE137" s="134" t="s">
        <v>1300</v>
      </c>
      <c r="AF137" s="134">
        <v>45072</v>
      </c>
      <c r="AG137" s="134" t="s">
        <v>879</v>
      </c>
      <c r="AH137" s="1259">
        <v>45131</v>
      </c>
      <c r="AI137" s="2857">
        <f>'[1]CONTROL TIEMPOS 2022'!C331</f>
        <v>81</v>
      </c>
      <c r="AJ137" s="2778"/>
      <c r="AK137" s="128"/>
      <c r="AL137" s="459"/>
      <c r="AM137" s="459">
        <v>0.11</v>
      </c>
      <c r="AN137" s="459">
        <v>0.1</v>
      </c>
      <c r="AO137" s="134">
        <v>0.1</v>
      </c>
      <c r="AP137" s="1259"/>
      <c r="AQ137" s="134" t="s">
        <v>1153</v>
      </c>
      <c r="AR137" s="134" t="s">
        <v>1153</v>
      </c>
      <c r="AS137" s="134" t="s">
        <v>1153</v>
      </c>
      <c r="AT137" s="134" t="s">
        <v>1153</v>
      </c>
      <c r="AU137" s="134" t="s">
        <v>1153</v>
      </c>
      <c r="AV137" s="1259">
        <v>787</v>
      </c>
      <c r="AW137" s="134">
        <v>45168</v>
      </c>
      <c r="AX137" s="134" t="s">
        <v>1859</v>
      </c>
      <c r="AY137" s="134" t="s">
        <v>1156</v>
      </c>
      <c r="AZ137" s="134"/>
      <c r="BA137" s="134">
        <v>45175</v>
      </c>
      <c r="BB137" s="134">
        <v>45190</v>
      </c>
      <c r="BC137" s="134" t="s">
        <v>1153</v>
      </c>
      <c r="BD137" s="134" t="s">
        <v>1153</v>
      </c>
      <c r="BE137" s="134" t="s">
        <v>1153</v>
      </c>
      <c r="BF137" s="134" t="s">
        <v>1153</v>
      </c>
      <c r="BG137" s="134" t="s">
        <v>1153</v>
      </c>
      <c r="BH137" s="134" t="s">
        <v>1153</v>
      </c>
      <c r="BI137" s="134" t="s">
        <v>1153</v>
      </c>
      <c r="BJ137" s="134" t="s">
        <v>1153</v>
      </c>
      <c r="BK137" s="134" t="s">
        <v>1153</v>
      </c>
      <c r="BL137" s="134" t="s">
        <v>1153</v>
      </c>
      <c r="BM137" s="134" t="s">
        <v>1153</v>
      </c>
      <c r="BN137" s="134" t="s">
        <v>1153</v>
      </c>
      <c r="BO137" s="134" t="s">
        <v>1153</v>
      </c>
      <c r="BP137" s="134" t="s">
        <v>1153</v>
      </c>
      <c r="BQ137" s="134" t="s">
        <v>1153</v>
      </c>
      <c r="BR137" s="134" t="s">
        <v>1153</v>
      </c>
      <c r="BS137" s="134" t="s">
        <v>1153</v>
      </c>
      <c r="BT137" s="134" t="s">
        <v>1153</v>
      </c>
      <c r="BU137" s="134" t="s">
        <v>1153</v>
      </c>
      <c r="BV137" s="134" t="s">
        <v>1153</v>
      </c>
      <c r="BW137" s="134" t="s">
        <v>1153</v>
      </c>
      <c r="BX137" s="134" t="s">
        <v>1153</v>
      </c>
      <c r="BY137" s="134" t="s">
        <v>1153</v>
      </c>
      <c r="BZ137" s="134" t="s">
        <v>1153</v>
      </c>
      <c r="CA137" s="134" t="s">
        <v>1153</v>
      </c>
      <c r="CB137" s="2781" t="s">
        <v>12798</v>
      </c>
      <c r="CC137" s="134"/>
      <c r="CD137" s="134" t="s">
        <v>1986</v>
      </c>
      <c r="CE137" s="107">
        <v>46262</v>
      </c>
      <c r="CF137" s="107"/>
      <c r="CG137" s="107"/>
      <c r="CH137" s="107"/>
      <c r="CI137" s="107"/>
      <c r="CJ137" s="107"/>
      <c r="CK137" s="107"/>
      <c r="CL137" s="107"/>
      <c r="CM137" s="107"/>
      <c r="CN137" s="107"/>
      <c r="CO137" s="107"/>
      <c r="CP137" s="107"/>
      <c r="CQ137" s="107"/>
      <c r="CR137" s="107"/>
      <c r="CS137" s="107"/>
      <c r="CT137" s="107"/>
      <c r="CU137" s="107"/>
      <c r="CV137" s="107"/>
      <c r="CW137" s="107"/>
      <c r="CX137" s="107"/>
      <c r="CY137" s="107"/>
      <c r="CZ137" s="107"/>
      <c r="DA137" s="107"/>
      <c r="DB137" s="107"/>
      <c r="DC137" s="107"/>
      <c r="DD137" s="107"/>
      <c r="DE137" s="107"/>
      <c r="DF137" s="107"/>
      <c r="DG137" s="107"/>
      <c r="DH137" s="107"/>
      <c r="DI137" s="107"/>
      <c r="DJ137" s="107"/>
      <c r="DK137" s="107"/>
      <c r="DL137" s="107"/>
      <c r="DM137" s="107"/>
      <c r="DN137" s="107"/>
      <c r="DO137" s="107"/>
      <c r="DP137" s="107"/>
      <c r="DQ137" s="107"/>
      <c r="DR137" s="107"/>
      <c r="DS137" s="107"/>
      <c r="DT137" s="107"/>
      <c r="DU137" s="107"/>
      <c r="DV137" s="107"/>
      <c r="DW137" s="107"/>
      <c r="DX137" s="107"/>
      <c r="DY137" s="107"/>
      <c r="DZ137" s="107"/>
      <c r="EA137" s="107"/>
      <c r="EB137" s="107"/>
      <c r="EC137" s="107"/>
      <c r="ED137" s="107"/>
      <c r="EE137" s="107"/>
      <c r="EF137" s="107"/>
      <c r="EG137" s="107"/>
      <c r="EH137" s="107"/>
      <c r="EI137" s="107"/>
      <c r="EJ137" s="107"/>
      <c r="EK137" s="107"/>
      <c r="EL137" s="107"/>
      <c r="EM137" s="107"/>
      <c r="EN137" s="107"/>
      <c r="EO137" s="107"/>
      <c r="EP137" s="107"/>
      <c r="EQ137" s="107"/>
      <c r="ER137" s="107"/>
      <c r="ES137" s="107"/>
      <c r="ET137" s="107"/>
      <c r="EU137" s="107"/>
      <c r="EV137" s="107"/>
      <c r="EW137" s="107"/>
      <c r="EX137" s="107"/>
      <c r="EY137" s="107"/>
      <c r="EZ137" s="107"/>
      <c r="FA137" s="107"/>
      <c r="FB137" s="107"/>
      <c r="FC137" s="107"/>
      <c r="FD137" s="107"/>
      <c r="FE137" s="107"/>
      <c r="FF137" s="107"/>
      <c r="FG137" s="107"/>
      <c r="FH137" s="107"/>
      <c r="FI137" s="107"/>
      <c r="FJ137" s="107"/>
      <c r="FK137" s="107"/>
      <c r="FL137" s="107"/>
      <c r="FM137" s="107"/>
      <c r="FN137" s="107"/>
      <c r="FO137" s="107"/>
      <c r="FP137" s="107"/>
      <c r="FQ137" s="107"/>
      <c r="FR137" s="107"/>
      <c r="FS137" s="107"/>
      <c r="FT137" s="107"/>
      <c r="FU137" s="107"/>
      <c r="FV137" s="107"/>
      <c r="FW137" s="107"/>
      <c r="FX137" s="107"/>
      <c r="FY137" s="107"/>
      <c r="FZ137" s="107"/>
      <c r="GA137" s="107"/>
      <c r="GB137" s="107"/>
      <c r="GC137" s="107"/>
      <c r="GD137" s="107"/>
      <c r="GE137" s="107"/>
      <c r="GF137" s="107"/>
      <c r="GG137" s="107"/>
      <c r="GH137" s="107"/>
      <c r="GI137" s="107"/>
      <c r="GJ137" s="107"/>
      <c r="GK137" s="107"/>
      <c r="GL137" s="107"/>
      <c r="GM137" s="107"/>
      <c r="GN137" s="107"/>
      <c r="GO137" s="107"/>
      <c r="GP137" s="107"/>
      <c r="GQ137" s="107"/>
      <c r="GR137" s="107"/>
      <c r="GS137" s="107"/>
      <c r="GT137" s="107"/>
      <c r="GU137" s="107"/>
      <c r="GV137" s="107"/>
      <c r="GW137" s="107"/>
      <c r="GX137" s="107"/>
      <c r="GY137" s="107"/>
      <c r="GZ137" s="107"/>
      <c r="HA137" s="107"/>
      <c r="HB137" s="107"/>
      <c r="HC137" s="107"/>
      <c r="HD137" s="107"/>
      <c r="HE137" s="107"/>
      <c r="HF137" s="107"/>
      <c r="HG137" s="107"/>
      <c r="HH137" s="107"/>
      <c r="HI137" s="107"/>
      <c r="HJ137" s="107"/>
      <c r="HK137" s="107"/>
      <c r="HL137" s="107"/>
      <c r="HM137" s="107"/>
      <c r="HN137" s="107"/>
      <c r="HO137" s="107"/>
      <c r="HP137" s="107"/>
      <c r="HQ137" s="107"/>
      <c r="HR137" s="107"/>
      <c r="HS137" s="107"/>
      <c r="HT137" s="107"/>
      <c r="HU137" s="107"/>
      <c r="HV137" s="107"/>
      <c r="HW137" s="107"/>
      <c r="HX137" s="107"/>
      <c r="HY137" s="107"/>
      <c r="HZ137" s="107"/>
      <c r="IA137" s="107"/>
      <c r="IB137" s="107"/>
      <c r="IC137" s="107"/>
      <c r="ID137" s="107"/>
      <c r="IE137" s="107"/>
      <c r="IF137" s="107"/>
      <c r="IG137" s="107"/>
      <c r="IH137" s="107"/>
      <c r="II137" s="107"/>
      <c r="IJ137" s="107"/>
      <c r="IK137" s="107"/>
      <c r="IL137" s="107"/>
      <c r="IM137" s="107"/>
      <c r="IN137" s="107"/>
      <c r="IO137" s="107"/>
      <c r="IP137" s="107"/>
      <c r="IQ137" s="107"/>
      <c r="IR137" s="107"/>
      <c r="IS137" s="107"/>
      <c r="IT137" s="107"/>
      <c r="IU137" s="107"/>
      <c r="IV137" s="107"/>
      <c r="IW137" s="107"/>
      <c r="IX137" s="107"/>
      <c r="IY137" s="107"/>
      <c r="IZ137" s="107"/>
      <c r="JA137" s="107"/>
      <c r="JB137" s="107"/>
      <c r="JC137" s="107"/>
      <c r="JD137" s="107"/>
      <c r="JE137" s="107"/>
      <c r="JF137" s="107"/>
      <c r="JG137" s="107"/>
      <c r="JH137" s="107"/>
      <c r="JI137" s="107"/>
      <c r="JJ137" s="107"/>
      <c r="JK137" s="107"/>
      <c r="JL137" s="107"/>
      <c r="JM137" s="107"/>
      <c r="JN137" s="107"/>
      <c r="JO137" s="107"/>
      <c r="JP137" s="107"/>
      <c r="JQ137" s="107"/>
      <c r="JR137" s="107"/>
      <c r="JS137" s="107"/>
      <c r="JT137" s="107"/>
      <c r="JU137" s="107"/>
      <c r="JV137" s="107"/>
      <c r="JW137" s="107"/>
      <c r="JX137" s="107"/>
      <c r="JY137" s="107"/>
      <c r="JZ137" s="107"/>
      <c r="KA137" s="107"/>
      <c r="KB137" s="107"/>
      <c r="KC137" s="107"/>
      <c r="KD137" s="107"/>
      <c r="KE137" s="107"/>
      <c r="KF137" s="107"/>
      <c r="KG137" s="107"/>
      <c r="KH137" s="107"/>
      <c r="KI137" s="107"/>
      <c r="KJ137" s="107"/>
      <c r="KK137" s="107"/>
      <c r="KL137" s="107"/>
      <c r="KM137" s="107"/>
      <c r="KN137" s="107"/>
      <c r="KO137" s="107"/>
      <c r="KP137" s="107"/>
      <c r="KQ137" s="107"/>
      <c r="KR137" s="107"/>
      <c r="KS137" s="107"/>
      <c r="KT137" s="107"/>
      <c r="KU137" s="107"/>
      <c r="KV137" s="107"/>
      <c r="KW137" s="107"/>
      <c r="KX137" s="107"/>
      <c r="KY137" s="107"/>
      <c r="KZ137" s="107"/>
      <c r="LA137" s="107"/>
      <c r="LB137" s="107"/>
      <c r="LC137" s="107"/>
      <c r="LD137" s="107"/>
      <c r="LE137" s="107"/>
      <c r="LF137" s="107"/>
      <c r="LG137" s="107"/>
      <c r="LH137" s="107"/>
      <c r="LI137" s="107"/>
      <c r="LJ137" s="107"/>
      <c r="LK137" s="107"/>
      <c r="LL137" s="107"/>
      <c r="LM137" s="107"/>
      <c r="LN137" s="107"/>
      <c r="LO137" s="107"/>
      <c r="LP137" s="107"/>
      <c r="LQ137" s="107"/>
      <c r="LR137" s="107"/>
      <c r="LS137" s="107"/>
      <c r="LT137" s="107"/>
      <c r="LU137" s="107"/>
      <c r="LV137" s="107"/>
      <c r="LW137" s="107"/>
      <c r="LX137" s="107"/>
      <c r="LY137" s="107"/>
      <c r="LZ137" s="107"/>
      <c r="MA137" s="107"/>
      <c r="MB137" s="107"/>
      <c r="MC137" s="107"/>
      <c r="MD137" s="107"/>
      <c r="ME137" s="107"/>
      <c r="MF137" s="107"/>
      <c r="MG137" s="107"/>
      <c r="MH137" s="107"/>
      <c r="MI137" s="107"/>
      <c r="MJ137" s="107"/>
      <c r="MK137" s="107"/>
      <c r="ML137" s="107"/>
      <c r="MM137" s="107"/>
      <c r="MN137" s="107"/>
      <c r="MO137" s="107"/>
      <c r="MP137" s="107"/>
      <c r="MQ137" s="107"/>
      <c r="MR137" s="107"/>
      <c r="MS137" s="107"/>
      <c r="MT137" s="107"/>
      <c r="MU137" s="107"/>
      <c r="MV137" s="107"/>
      <c r="MW137" s="107"/>
      <c r="MX137" s="107"/>
      <c r="MY137" s="107"/>
      <c r="MZ137" s="107"/>
      <c r="NA137" s="107"/>
      <c r="NB137" s="107"/>
      <c r="NC137" s="107"/>
      <c r="ND137" s="107"/>
      <c r="NE137" s="107"/>
      <c r="NF137" s="107"/>
      <c r="NG137" s="107"/>
      <c r="NH137" s="107"/>
      <c r="NI137" s="107"/>
      <c r="NJ137" s="107"/>
      <c r="NK137" s="107"/>
      <c r="NL137" s="107"/>
      <c r="NM137" s="107"/>
      <c r="NN137" s="107"/>
      <c r="NO137" s="107"/>
      <c r="NP137" s="107"/>
      <c r="NQ137" s="107"/>
      <c r="NR137" s="107"/>
      <c r="NS137" s="107"/>
      <c r="NT137" s="107"/>
      <c r="NU137" s="107"/>
      <c r="NV137" s="107"/>
      <c r="NW137" s="107"/>
      <c r="NX137" s="107"/>
      <c r="NY137" s="107"/>
      <c r="NZ137" s="107"/>
      <c r="OA137" s="107"/>
      <c r="OB137" s="107"/>
      <c r="OC137" s="107"/>
      <c r="OD137" s="107"/>
      <c r="OE137" s="107"/>
      <c r="OF137" s="107"/>
      <c r="OG137" s="107"/>
      <c r="OH137" s="107"/>
      <c r="OI137" s="107"/>
      <c r="OJ137" s="107"/>
      <c r="OK137" s="107"/>
      <c r="OL137" s="107"/>
      <c r="OM137" s="107"/>
      <c r="ON137" s="107"/>
      <c r="OO137" s="107"/>
      <c r="OP137" s="107"/>
      <c r="OQ137" s="107"/>
      <c r="OR137" s="107"/>
      <c r="OS137" s="107"/>
      <c r="OT137" s="107"/>
      <c r="OU137" s="107"/>
      <c r="OV137" s="107"/>
      <c r="OW137" s="107"/>
      <c r="OX137" s="107"/>
      <c r="OY137" s="107"/>
      <c r="OZ137" s="107"/>
      <c r="PA137" s="107"/>
      <c r="PB137" s="107"/>
      <c r="PC137" s="107"/>
      <c r="PD137" s="107"/>
      <c r="PE137" s="107"/>
      <c r="PF137" s="107"/>
      <c r="PG137" s="107"/>
      <c r="PH137" s="107"/>
      <c r="PI137" s="107"/>
      <c r="PJ137" s="107"/>
      <c r="PK137" s="107"/>
      <c r="PL137" s="107"/>
      <c r="PM137" s="107"/>
      <c r="PN137" s="107"/>
      <c r="PO137" s="107"/>
      <c r="PP137" s="107"/>
      <c r="PQ137" s="107"/>
      <c r="PR137" s="107"/>
      <c r="PS137" s="107"/>
      <c r="PT137" s="107"/>
      <c r="PU137" s="107"/>
      <c r="PV137" s="107"/>
      <c r="PW137" s="107"/>
      <c r="PX137" s="107"/>
      <c r="PY137" s="107"/>
      <c r="PZ137" s="107"/>
      <c r="QA137" s="107"/>
      <c r="QB137" s="107"/>
      <c r="QC137" s="107"/>
      <c r="QD137" s="107"/>
      <c r="QE137" s="107"/>
      <c r="QF137" s="107"/>
      <c r="QG137" s="107"/>
      <c r="QH137" s="107"/>
      <c r="QI137" s="107"/>
      <c r="QJ137" s="107"/>
      <c r="QK137" s="107"/>
      <c r="QL137" s="107"/>
      <c r="QM137" s="107"/>
      <c r="QN137" s="107"/>
      <c r="QO137" s="107"/>
      <c r="QP137" s="107"/>
      <c r="QQ137" s="107"/>
      <c r="QR137" s="107"/>
      <c r="QS137" s="107"/>
      <c r="QT137" s="107"/>
      <c r="QU137" s="107"/>
      <c r="QV137" s="107"/>
      <c r="QW137" s="107"/>
      <c r="QX137" s="107"/>
      <c r="QY137" s="107"/>
      <c r="QZ137" s="107"/>
      <c r="RA137" s="107"/>
      <c r="RB137" s="107"/>
      <c r="RC137" s="107"/>
      <c r="RD137" s="107"/>
      <c r="RE137" s="107"/>
      <c r="RF137" s="107"/>
      <c r="RG137" s="107"/>
      <c r="RH137" s="107"/>
      <c r="RI137" s="107"/>
      <c r="RJ137" s="107"/>
      <c r="RK137" s="107"/>
      <c r="RL137" s="107"/>
      <c r="RM137" s="107"/>
      <c r="RN137" s="107"/>
      <c r="RO137" s="107"/>
      <c r="RP137" s="107"/>
      <c r="RQ137" s="107"/>
      <c r="RR137" s="107"/>
      <c r="RS137" s="107"/>
      <c r="RT137" s="107"/>
      <c r="RU137" s="107"/>
      <c r="RV137" s="107"/>
      <c r="RW137" s="107"/>
      <c r="RX137" s="107"/>
      <c r="RY137" s="107"/>
      <c r="RZ137" s="107"/>
      <c r="SA137" s="107"/>
      <c r="SB137" s="107"/>
      <c r="SC137" s="107"/>
      <c r="SD137" s="107"/>
      <c r="SE137" s="107"/>
      <c r="SF137" s="107"/>
      <c r="SG137" s="107"/>
      <c r="SH137" s="107"/>
      <c r="SI137" s="107"/>
      <c r="SJ137" s="107"/>
      <c r="SK137" s="107"/>
      <c r="SL137" s="107"/>
      <c r="SM137" s="107"/>
      <c r="SN137" s="107"/>
      <c r="SO137" s="107"/>
      <c r="SP137" s="107"/>
      <c r="SQ137" s="107"/>
      <c r="SR137" s="107"/>
      <c r="SS137" s="107"/>
      <c r="ST137" s="107"/>
      <c r="SU137" s="107"/>
      <c r="SV137" s="107"/>
      <c r="SW137" s="107"/>
      <c r="SX137" s="107"/>
      <c r="SY137" s="107"/>
      <c r="SZ137" s="107"/>
      <c r="TA137" s="107"/>
      <c r="TB137" s="107"/>
      <c r="TC137" s="107"/>
      <c r="TD137" s="107"/>
      <c r="TE137" s="107"/>
      <c r="TF137" s="107"/>
      <c r="TG137" s="107"/>
      <c r="TH137" s="107"/>
      <c r="TI137" s="107"/>
      <c r="TJ137" s="107"/>
      <c r="TK137" s="107"/>
      <c r="TL137" s="107"/>
      <c r="TM137" s="107"/>
      <c r="TN137" s="107"/>
      <c r="TO137" s="107"/>
      <c r="TP137" s="107"/>
      <c r="TQ137" s="107"/>
      <c r="TR137" s="107"/>
      <c r="TS137" s="107"/>
      <c r="TT137" s="107"/>
      <c r="TU137" s="107"/>
      <c r="TV137" s="107"/>
      <c r="TW137" s="107"/>
      <c r="TX137" s="107"/>
      <c r="TY137" s="107"/>
      <c r="TZ137" s="107"/>
      <c r="UA137" s="107"/>
      <c r="UB137" s="107"/>
      <c r="UC137" s="107"/>
      <c r="UD137" s="107"/>
      <c r="UE137" s="107"/>
      <c r="UF137" s="107"/>
      <c r="UG137" s="107"/>
      <c r="UH137" s="107"/>
      <c r="UI137" s="107"/>
      <c r="UJ137" s="107"/>
      <c r="UK137" s="107"/>
      <c r="UL137" s="107"/>
      <c r="UM137" s="107"/>
      <c r="UN137" s="107"/>
      <c r="UO137" s="107"/>
      <c r="UP137" s="107"/>
      <c r="UQ137" s="107"/>
      <c r="UR137" s="107"/>
      <c r="US137" s="107"/>
      <c r="UT137" s="107"/>
      <c r="UU137" s="107"/>
      <c r="UV137" s="107"/>
      <c r="UW137" s="107"/>
      <c r="UX137" s="107"/>
      <c r="UY137" s="107"/>
      <c r="UZ137" s="107"/>
      <c r="VA137" s="107"/>
      <c r="VB137" s="107"/>
      <c r="VC137" s="107"/>
      <c r="VD137" s="107"/>
      <c r="VE137" s="107"/>
      <c r="VF137" s="107"/>
      <c r="VG137" s="107"/>
      <c r="VH137" s="107"/>
      <c r="VI137" s="107"/>
      <c r="VJ137" s="107"/>
      <c r="VK137" s="107"/>
      <c r="VL137" s="107"/>
      <c r="VM137" s="107"/>
      <c r="VN137" s="107"/>
      <c r="VO137" s="107"/>
      <c r="VP137" s="107"/>
      <c r="VQ137" s="107"/>
      <c r="VR137" s="107"/>
      <c r="VS137" s="107"/>
      <c r="VT137" s="107"/>
      <c r="VU137" s="107"/>
      <c r="VV137" s="107"/>
      <c r="VW137" s="107"/>
      <c r="VX137" s="107"/>
      <c r="VY137" s="107"/>
      <c r="VZ137" s="107"/>
      <c r="WA137" s="107"/>
      <c r="WB137" s="107"/>
      <c r="WC137" s="107"/>
      <c r="WD137" s="107"/>
      <c r="WE137" s="107"/>
      <c r="WF137" s="107"/>
      <c r="WG137" s="107"/>
      <c r="WH137" s="107"/>
      <c r="WI137" s="107"/>
      <c r="WJ137" s="107"/>
      <c r="WK137" s="107"/>
      <c r="WL137" s="107"/>
      <c r="WM137" s="107"/>
      <c r="WN137" s="107"/>
      <c r="WO137" s="107"/>
      <c r="WP137" s="107"/>
      <c r="WQ137" s="107"/>
      <c r="WR137" s="107"/>
      <c r="WS137" s="107"/>
      <c r="WT137" s="107"/>
      <c r="WU137" s="107"/>
      <c r="WV137" s="107"/>
      <c r="WW137" s="107"/>
      <c r="WX137" s="107"/>
      <c r="WY137" s="107"/>
      <c r="WZ137" s="107"/>
      <c r="XA137" s="107"/>
      <c r="XB137" s="107"/>
      <c r="XC137" s="107"/>
      <c r="XD137" s="107"/>
      <c r="XE137" s="107"/>
      <c r="XF137" s="107"/>
      <c r="XG137" s="107"/>
      <c r="XH137" s="107"/>
      <c r="XI137" s="107"/>
      <c r="XJ137" s="107"/>
      <c r="XK137" s="107"/>
      <c r="XL137" s="107"/>
      <c r="XM137" s="107"/>
      <c r="XN137" s="107"/>
      <c r="XO137" s="107"/>
      <c r="XP137" s="107"/>
      <c r="XQ137" s="107"/>
      <c r="XR137" s="107"/>
      <c r="XS137" s="107"/>
      <c r="XT137" s="107"/>
      <c r="XU137" s="107"/>
      <c r="XV137" s="107"/>
      <c r="XW137" s="107"/>
      <c r="XX137" s="107"/>
      <c r="XY137" s="107"/>
      <c r="XZ137" s="107"/>
      <c r="YA137" s="107"/>
      <c r="YB137" s="107"/>
      <c r="YC137" s="107"/>
      <c r="YD137" s="107"/>
      <c r="YE137" s="107"/>
      <c r="YF137" s="107"/>
      <c r="YG137" s="107"/>
      <c r="YH137" s="107"/>
      <c r="YI137" s="107"/>
      <c r="YJ137" s="107"/>
      <c r="YK137" s="107"/>
      <c r="YL137" s="107"/>
      <c r="YM137" s="107"/>
      <c r="YN137" s="107"/>
      <c r="YO137" s="107"/>
      <c r="YP137" s="107"/>
      <c r="YQ137" s="107"/>
      <c r="YR137" s="107"/>
      <c r="YS137" s="107"/>
      <c r="YT137" s="107"/>
      <c r="YU137" s="107"/>
      <c r="YV137" s="107"/>
      <c r="YW137" s="107"/>
      <c r="YX137" s="107"/>
      <c r="YY137" s="107"/>
      <c r="YZ137" s="107"/>
      <c r="ZA137" s="107"/>
      <c r="ZB137" s="107"/>
      <c r="ZC137" s="107"/>
      <c r="ZD137" s="107"/>
      <c r="ZE137" s="107"/>
      <c r="ZF137" s="107"/>
      <c r="ZG137" s="107"/>
      <c r="ZH137" s="107"/>
      <c r="ZI137" s="107"/>
      <c r="ZJ137" s="107"/>
      <c r="ZK137" s="107"/>
      <c r="ZL137" s="107"/>
      <c r="ZM137" s="107"/>
      <c r="ZN137" s="107"/>
      <c r="ZO137" s="107"/>
      <c r="ZP137" s="107"/>
      <c r="ZQ137" s="107"/>
      <c r="ZR137" s="107"/>
      <c r="ZS137" s="107"/>
      <c r="ZT137" s="107"/>
      <c r="ZU137" s="107"/>
      <c r="ZV137" s="107"/>
      <c r="ZW137" s="107"/>
      <c r="ZX137" s="107"/>
      <c r="ZY137" s="107"/>
      <c r="ZZ137" s="107"/>
      <c r="AAA137" s="107"/>
      <c r="AAB137" s="107"/>
      <c r="AAC137" s="107"/>
      <c r="AAD137" s="107"/>
      <c r="AAE137" s="107"/>
      <c r="AAF137" s="107"/>
      <c r="AAG137" s="107"/>
      <c r="AAH137" s="107"/>
      <c r="AAI137" s="107"/>
      <c r="AAJ137" s="107"/>
      <c r="AAK137" s="107"/>
      <c r="AAL137" s="107"/>
      <c r="AAM137" s="107"/>
      <c r="AAN137" s="107"/>
      <c r="AAO137" s="107"/>
      <c r="AAP137" s="107"/>
      <c r="AAQ137" s="107"/>
      <c r="AAR137" s="107"/>
      <c r="AAS137" s="107"/>
      <c r="AAT137" s="107"/>
      <c r="AAU137" s="107"/>
      <c r="AAV137" s="107"/>
      <c r="AAW137" s="107"/>
      <c r="AAX137" s="107"/>
      <c r="AAY137" s="107"/>
      <c r="AAZ137" s="107"/>
      <c r="ABA137" s="107"/>
      <c r="ABB137" s="107"/>
      <c r="ABC137" s="107"/>
      <c r="ABD137" s="107"/>
      <c r="ABE137" s="107"/>
      <c r="ABF137" s="107"/>
      <c r="ABG137" s="107"/>
      <c r="ABH137" s="107"/>
      <c r="ABI137" s="107"/>
      <c r="ABJ137" s="107"/>
      <c r="ABK137" s="107"/>
      <c r="ABL137" s="107"/>
      <c r="ABM137" s="107"/>
      <c r="ABN137" s="107"/>
      <c r="ABO137" s="107"/>
      <c r="ABP137" s="107"/>
      <c r="ABQ137" s="107"/>
      <c r="ABR137" s="107"/>
      <c r="ABS137" s="107"/>
      <c r="ABT137" s="107"/>
      <c r="ABU137" s="107"/>
      <c r="ABV137" s="107"/>
      <c r="ABW137" s="107"/>
      <c r="ABX137" s="107"/>
      <c r="ABY137" s="107"/>
      <c r="ABZ137" s="107"/>
      <c r="ACA137" s="107"/>
      <c r="ACB137" s="107"/>
      <c r="ACC137" s="107"/>
      <c r="ACD137" s="107"/>
      <c r="ACE137" s="107"/>
      <c r="ACF137" s="107"/>
      <c r="ACG137" s="107"/>
      <c r="ACH137" s="107"/>
      <c r="ACI137" s="107"/>
      <c r="ACJ137" s="107"/>
      <c r="ACK137" s="107"/>
      <c r="ACL137" s="107"/>
      <c r="ACM137" s="107"/>
      <c r="ACN137" s="107"/>
      <c r="ACO137" s="107"/>
      <c r="ACP137" s="107"/>
      <c r="ACQ137" s="107"/>
      <c r="ACR137" s="107"/>
      <c r="ACS137" s="107"/>
      <c r="ACT137" s="107"/>
      <c r="ACU137" s="107"/>
      <c r="ACV137" s="107"/>
      <c r="ACW137" s="107"/>
      <c r="ACX137" s="107"/>
      <c r="ACY137" s="107"/>
      <c r="ACZ137" s="107"/>
      <c r="ADA137" s="107"/>
      <c r="ADB137" s="107"/>
      <c r="ADC137" s="107"/>
      <c r="ADD137" s="107"/>
      <c r="ADE137" s="107"/>
      <c r="ADF137" s="107"/>
      <c r="ADG137" s="107"/>
      <c r="ADH137" s="107"/>
      <c r="ADI137" s="107"/>
      <c r="ADJ137" s="107"/>
      <c r="ADK137" s="107"/>
      <c r="ADL137" s="107"/>
      <c r="ADM137" s="107"/>
      <c r="ADN137" s="107"/>
      <c r="ADO137" s="107"/>
      <c r="ADP137" s="107"/>
      <c r="ADQ137" s="107"/>
      <c r="ADR137" s="107"/>
      <c r="ADS137" s="107"/>
      <c r="ADT137" s="107"/>
      <c r="ADU137" s="107"/>
      <c r="ADV137" s="107"/>
      <c r="ADW137" s="107"/>
      <c r="ADX137" s="107"/>
      <c r="ADY137" s="107"/>
      <c r="ADZ137" s="107"/>
      <c r="AEA137" s="107"/>
      <c r="AEB137" s="107"/>
      <c r="AEC137" s="107"/>
      <c r="AED137" s="107"/>
      <c r="AEE137" s="107"/>
      <c r="AEF137" s="107"/>
      <c r="AEG137" s="107"/>
      <c r="AEH137" s="107"/>
      <c r="AEI137" s="107"/>
      <c r="AEJ137" s="107"/>
      <c r="AEK137" s="107"/>
      <c r="AEL137" s="107"/>
      <c r="AEM137" s="107"/>
      <c r="AEN137" s="107"/>
      <c r="AEO137" s="107"/>
      <c r="AEP137" s="107"/>
      <c r="AEQ137" s="107"/>
      <c r="AER137" s="107"/>
      <c r="AES137" s="107"/>
      <c r="AET137" s="107"/>
      <c r="AEU137" s="107"/>
      <c r="AEV137" s="107"/>
      <c r="AEW137" s="107"/>
      <c r="AEX137" s="107"/>
      <c r="AEY137" s="107"/>
      <c r="AEZ137" s="107"/>
      <c r="AFA137" s="107"/>
      <c r="AFB137" s="107"/>
      <c r="AFC137" s="107"/>
      <c r="AFD137" s="107"/>
      <c r="AFE137" s="107"/>
      <c r="AFF137" s="107"/>
      <c r="AFG137" s="107"/>
      <c r="AFH137" s="107"/>
      <c r="AFI137" s="107"/>
      <c r="AFJ137" s="107"/>
      <c r="AFK137" s="107"/>
      <c r="AFL137" s="107"/>
      <c r="AFM137" s="107"/>
      <c r="AFN137" s="107"/>
      <c r="AFO137" s="107"/>
      <c r="AFP137" s="107"/>
      <c r="AFQ137" s="107"/>
      <c r="AFR137" s="107"/>
      <c r="AFS137" s="107"/>
      <c r="AFT137" s="107"/>
      <c r="AFU137" s="107"/>
      <c r="AFV137" s="107"/>
      <c r="AFW137" s="107"/>
      <c r="AFX137" s="107"/>
      <c r="AFY137" s="107"/>
      <c r="AFZ137" s="107"/>
      <c r="AGA137" s="107"/>
      <c r="AGB137" s="107"/>
      <c r="AGC137" s="107"/>
      <c r="AGD137" s="107"/>
      <c r="AGE137" s="107"/>
      <c r="AGF137" s="107"/>
      <c r="AGG137" s="107"/>
      <c r="AGH137" s="107"/>
      <c r="AGI137" s="107"/>
      <c r="AGJ137" s="107"/>
      <c r="AGK137" s="107"/>
      <c r="AGL137" s="107"/>
      <c r="AGM137" s="107"/>
      <c r="AGN137" s="107"/>
      <c r="AGO137" s="107"/>
      <c r="AGP137" s="107"/>
      <c r="AGQ137" s="107"/>
      <c r="AGR137" s="107"/>
      <c r="AGS137" s="107"/>
      <c r="AGT137" s="107"/>
      <c r="AGU137" s="107"/>
      <c r="AGV137" s="107"/>
      <c r="AGW137" s="107"/>
      <c r="AGX137" s="107"/>
      <c r="AGY137" s="107"/>
      <c r="AGZ137" s="107"/>
      <c r="AHA137" s="107"/>
      <c r="AHB137" s="107"/>
      <c r="AHC137" s="107"/>
      <c r="AHD137" s="107"/>
      <c r="AHE137" s="107"/>
      <c r="AHF137" s="107"/>
      <c r="AHG137" s="107"/>
      <c r="AHH137" s="107"/>
      <c r="AHI137" s="107"/>
      <c r="AHJ137" s="107"/>
      <c r="AHK137" s="107"/>
      <c r="AHL137" s="107"/>
      <c r="AHM137" s="107"/>
      <c r="AHN137" s="107"/>
      <c r="AHO137" s="107"/>
      <c r="AHP137" s="107"/>
      <c r="AHQ137" s="107"/>
      <c r="AHR137" s="107"/>
      <c r="AHS137" s="107"/>
      <c r="AHT137" s="107"/>
      <c r="AHU137" s="107"/>
      <c r="AHV137" s="107"/>
      <c r="AHW137" s="107"/>
      <c r="AHX137" s="107"/>
      <c r="AHY137" s="107"/>
      <c r="AHZ137" s="107"/>
      <c r="AIA137" s="107"/>
      <c r="AIB137" s="107"/>
      <c r="AIC137" s="107"/>
      <c r="AID137" s="107"/>
      <c r="AIE137" s="107"/>
      <c r="AIF137" s="107"/>
      <c r="AIG137" s="107"/>
      <c r="AIH137" s="107"/>
      <c r="AII137" s="107"/>
      <c r="AIJ137" s="107"/>
      <c r="AIK137" s="107"/>
      <c r="AIL137" s="107"/>
      <c r="AIM137" s="107"/>
      <c r="AIN137" s="107"/>
      <c r="AIO137" s="107"/>
      <c r="AIP137" s="107"/>
      <c r="AIQ137" s="107"/>
      <c r="AIR137" s="107"/>
      <c r="AIS137" s="107"/>
      <c r="AIT137" s="107"/>
      <c r="AIU137" s="107"/>
      <c r="AIV137" s="107"/>
      <c r="AIW137" s="107"/>
      <c r="AIX137" s="107"/>
      <c r="AIY137" s="107"/>
      <c r="AIZ137" s="107"/>
      <c r="AJA137" s="107"/>
      <c r="AJB137" s="107"/>
      <c r="AJC137" s="107"/>
      <c r="AJD137" s="107"/>
      <c r="AJE137" s="107"/>
      <c r="AJF137" s="107"/>
      <c r="AJG137" s="107"/>
      <c r="AJH137" s="107"/>
      <c r="AJI137" s="107"/>
      <c r="AJJ137" s="107"/>
      <c r="AJK137" s="107"/>
      <c r="AJL137" s="107"/>
      <c r="AJM137" s="107"/>
      <c r="AJN137" s="107"/>
      <c r="AJO137" s="107"/>
      <c r="AJP137" s="107"/>
      <c r="AJQ137" s="107"/>
      <c r="AJR137" s="107"/>
      <c r="AJS137" s="107"/>
      <c r="AJT137" s="107"/>
      <c r="AJU137" s="107"/>
      <c r="AJV137" s="107"/>
      <c r="AJW137" s="107"/>
      <c r="AJX137" s="107"/>
      <c r="AJY137" s="107"/>
      <c r="AJZ137" s="107"/>
      <c r="AKA137" s="107"/>
      <c r="AKB137" s="107"/>
      <c r="AKC137" s="107"/>
      <c r="AKD137" s="107"/>
      <c r="AKE137" s="107"/>
      <c r="AKF137" s="107"/>
      <c r="AKG137" s="107"/>
      <c r="AKH137" s="107"/>
      <c r="AKI137" s="107"/>
      <c r="AKJ137" s="107"/>
      <c r="AKK137" s="107"/>
      <c r="AKL137" s="107"/>
      <c r="AKM137" s="107"/>
      <c r="AKN137" s="107"/>
      <c r="AKO137" s="107"/>
      <c r="AKP137" s="107"/>
      <c r="AKQ137" s="107"/>
      <c r="AKR137" s="107"/>
      <c r="AKS137" s="107"/>
      <c r="AKT137" s="107"/>
      <c r="AKU137" s="107"/>
      <c r="AKV137" s="107"/>
      <c r="AKW137" s="107"/>
      <c r="AKX137" s="107"/>
      <c r="AKY137" s="107"/>
      <c r="AKZ137" s="107"/>
      <c r="ALA137" s="107"/>
      <c r="ALB137" s="107"/>
      <c r="ALC137" s="107"/>
      <c r="ALD137" s="107"/>
      <c r="ALE137" s="107"/>
      <c r="ALF137" s="107"/>
      <c r="ALG137" s="107"/>
      <c r="ALH137" s="107"/>
      <c r="ALI137" s="107"/>
      <c r="ALJ137" s="107"/>
      <c r="ALK137" s="107"/>
      <c r="ALL137" s="107"/>
      <c r="ALM137" s="107"/>
      <c r="ALN137" s="107"/>
      <c r="ALO137" s="107"/>
      <c r="ALP137" s="107"/>
      <c r="ALQ137" s="107"/>
      <c r="ALR137" s="107"/>
      <c r="ALS137" s="107"/>
      <c r="ALT137" s="107"/>
      <c r="ALU137" s="107"/>
      <c r="ALV137" s="107"/>
      <c r="ALW137" s="107"/>
      <c r="ALX137" s="107"/>
      <c r="ALY137" s="107"/>
      <c r="ALZ137" s="107"/>
      <c r="AMA137" s="107"/>
      <c r="AMB137" s="107"/>
      <c r="AMC137" s="107"/>
      <c r="AMD137" s="107"/>
      <c r="AME137" s="107"/>
      <c r="AMF137" s="107"/>
      <c r="AMG137" s="107"/>
      <c r="AMH137" s="107"/>
      <c r="AMI137" s="107"/>
      <c r="AMJ137" s="107"/>
      <c r="AMK137" s="107"/>
      <c r="AML137" s="107"/>
      <c r="AMM137" s="107"/>
      <c r="AMN137" s="107"/>
      <c r="AMO137" s="107"/>
      <c r="AMP137" s="107"/>
      <c r="AMQ137" s="107"/>
      <c r="AMR137" s="107"/>
      <c r="AMS137" s="107"/>
      <c r="AMT137" s="107"/>
      <c r="AMU137" s="107"/>
      <c r="AMV137" s="107"/>
      <c r="AMW137" s="107"/>
      <c r="AMX137" s="107"/>
      <c r="AMY137" s="107"/>
      <c r="AMZ137" s="107"/>
      <c r="ANA137" s="107"/>
      <c r="ANB137" s="107"/>
      <c r="ANC137" s="107"/>
      <c r="AND137" s="107"/>
      <c r="ANE137" s="107"/>
      <c r="ANF137" s="107"/>
      <c r="ANG137" s="107"/>
      <c r="ANH137" s="107"/>
      <c r="ANI137" s="107"/>
      <c r="ANJ137" s="107"/>
      <c r="ANK137" s="107"/>
      <c r="ANL137" s="107"/>
      <c r="ANM137" s="107"/>
      <c r="ANN137" s="107"/>
      <c r="ANO137" s="107"/>
      <c r="ANP137" s="107"/>
      <c r="ANQ137" s="107"/>
      <c r="ANR137" s="107"/>
      <c r="ANS137" s="107"/>
      <c r="ANT137" s="107"/>
      <c r="ANU137" s="107"/>
      <c r="ANV137" s="107"/>
      <c r="ANW137" s="107"/>
      <c r="ANX137" s="107"/>
      <c r="ANY137" s="107"/>
      <c r="ANZ137" s="107"/>
      <c r="AOA137" s="107"/>
      <c r="AOB137" s="107"/>
      <c r="AOC137" s="107"/>
      <c r="AOD137" s="107"/>
      <c r="AOE137" s="107"/>
      <c r="AOF137" s="107"/>
      <c r="AOG137" s="107"/>
      <c r="AOH137" s="107"/>
      <c r="AOI137" s="107"/>
      <c r="AOJ137" s="107"/>
      <c r="AOK137" s="107"/>
      <c r="AOL137" s="107"/>
      <c r="AOM137" s="107"/>
      <c r="AON137" s="107"/>
      <c r="AOO137" s="107"/>
      <c r="AOP137" s="107"/>
      <c r="AOQ137" s="107"/>
      <c r="AOR137" s="107"/>
      <c r="AOS137" s="107"/>
      <c r="AOT137" s="107"/>
      <c r="AOU137" s="107"/>
      <c r="AOV137" s="107"/>
      <c r="AOW137" s="107"/>
      <c r="AOX137" s="107"/>
      <c r="AOY137" s="107"/>
      <c r="AOZ137" s="107"/>
      <c r="APA137" s="107"/>
      <c r="APB137" s="107"/>
      <c r="APC137" s="107"/>
      <c r="APD137" s="107"/>
      <c r="APE137" s="107"/>
      <c r="APF137" s="107"/>
      <c r="APG137" s="107"/>
      <c r="APH137" s="107"/>
      <c r="API137" s="107"/>
      <c r="APJ137" s="107"/>
      <c r="APK137" s="107"/>
      <c r="APL137" s="107"/>
      <c r="APM137" s="107"/>
      <c r="APN137" s="107"/>
      <c r="APO137" s="107"/>
      <c r="APP137" s="107"/>
      <c r="APQ137" s="107"/>
      <c r="APR137" s="107"/>
      <c r="APS137" s="107"/>
      <c r="APT137" s="107"/>
      <c r="APU137" s="107"/>
      <c r="APV137" s="107"/>
      <c r="APW137" s="107"/>
      <c r="APX137" s="107"/>
      <c r="APY137" s="107"/>
      <c r="APZ137" s="107"/>
      <c r="AQA137" s="107"/>
      <c r="AQB137" s="107"/>
      <c r="AQC137" s="107"/>
      <c r="AQD137" s="107"/>
      <c r="AQE137" s="107"/>
      <c r="AQF137" s="107"/>
      <c r="AQG137" s="107"/>
      <c r="AQH137" s="107"/>
      <c r="AQI137" s="107"/>
      <c r="AQJ137" s="107"/>
      <c r="AQK137" s="107"/>
      <c r="AQL137" s="107"/>
      <c r="AQM137" s="107"/>
      <c r="AQN137" s="107"/>
      <c r="AQO137" s="107"/>
      <c r="AQP137" s="107"/>
      <c r="AQQ137" s="107"/>
      <c r="AQR137" s="107"/>
      <c r="AQS137" s="107"/>
      <c r="AQT137" s="107"/>
      <c r="AQU137" s="107"/>
      <c r="AQV137" s="107"/>
      <c r="AQW137" s="107"/>
      <c r="AQX137" s="107"/>
      <c r="AQY137" s="107"/>
      <c r="AQZ137" s="107"/>
      <c r="ARA137" s="107"/>
      <c r="ARB137" s="107"/>
      <c r="ARC137" s="107"/>
      <c r="ARD137" s="107"/>
      <c r="ARE137" s="107"/>
      <c r="ARF137" s="107"/>
      <c r="ARG137" s="107"/>
      <c r="ARH137" s="107"/>
      <c r="ARI137" s="107"/>
      <c r="ARJ137" s="107"/>
      <c r="ARK137" s="107"/>
      <c r="ARL137" s="107"/>
      <c r="ARM137" s="107"/>
      <c r="ARN137" s="107"/>
      <c r="ARO137" s="107"/>
      <c r="ARP137" s="107"/>
      <c r="ARQ137" s="107"/>
      <c r="ARR137" s="107"/>
      <c r="ARS137" s="107"/>
      <c r="ART137" s="107"/>
      <c r="ARU137" s="107"/>
      <c r="ARV137" s="107"/>
      <c r="ARW137" s="107"/>
      <c r="ARX137" s="107"/>
      <c r="ARY137" s="107"/>
      <c r="ARZ137" s="107"/>
      <c r="ASA137" s="107"/>
      <c r="ASB137" s="107"/>
      <c r="ASC137" s="107"/>
      <c r="ASD137" s="107"/>
      <c r="ASE137" s="107"/>
      <c r="ASF137" s="107"/>
      <c r="ASG137" s="107"/>
      <c r="ASH137" s="107"/>
      <c r="ASI137" s="107"/>
      <c r="ASJ137" s="107"/>
      <c r="ASK137" s="107"/>
      <c r="ASL137" s="107"/>
      <c r="ASM137" s="107"/>
      <c r="ASN137" s="107"/>
      <c r="ASO137" s="107"/>
      <c r="ASP137" s="107"/>
      <c r="ASQ137" s="107"/>
      <c r="ASR137" s="107"/>
      <c r="ASS137" s="107"/>
      <c r="AST137" s="107"/>
      <c r="ASU137" s="107"/>
      <c r="ASV137" s="107"/>
      <c r="ASW137" s="107"/>
      <c r="ASX137" s="107"/>
      <c r="ASY137" s="107"/>
      <c r="ASZ137" s="107"/>
      <c r="ATA137" s="107"/>
      <c r="ATB137" s="107"/>
      <c r="ATC137" s="107"/>
      <c r="ATD137" s="107"/>
      <c r="ATE137" s="107"/>
      <c r="ATF137" s="107"/>
      <c r="ATG137" s="107"/>
      <c r="ATH137" s="107"/>
      <c r="ATI137" s="107"/>
      <c r="ATJ137" s="107"/>
      <c r="ATK137" s="107"/>
      <c r="ATL137" s="107"/>
      <c r="ATM137" s="107"/>
      <c r="ATN137" s="107"/>
      <c r="ATO137" s="107"/>
      <c r="ATP137" s="107"/>
      <c r="ATQ137" s="107"/>
      <c r="ATR137" s="107"/>
      <c r="ATS137" s="107"/>
      <c r="ATT137" s="107"/>
      <c r="ATU137" s="107"/>
      <c r="ATV137" s="107"/>
      <c r="ATW137" s="107"/>
      <c r="ATX137" s="107"/>
      <c r="ATY137" s="107"/>
      <c r="ATZ137" s="107"/>
      <c r="AUA137" s="107"/>
      <c r="AUB137" s="107"/>
      <c r="AUC137" s="107"/>
      <c r="AUD137" s="107"/>
      <c r="AUE137" s="107"/>
      <c r="AUF137" s="107"/>
      <c r="AUG137" s="107"/>
      <c r="AUH137" s="107"/>
      <c r="AUI137" s="107"/>
      <c r="AUJ137" s="107"/>
      <c r="AUK137" s="107"/>
      <c r="AUL137" s="107"/>
      <c r="AUM137" s="107"/>
      <c r="AUN137" s="107"/>
      <c r="AUO137" s="107"/>
      <c r="AUP137" s="107"/>
      <c r="AUQ137" s="107"/>
      <c r="AUR137" s="107"/>
      <c r="AUS137" s="107"/>
      <c r="AUT137" s="107"/>
      <c r="AUU137" s="107"/>
      <c r="AUV137" s="107"/>
      <c r="AUW137" s="107"/>
      <c r="AUX137" s="107"/>
      <c r="AUY137" s="107"/>
      <c r="AUZ137" s="107"/>
      <c r="AVA137" s="107"/>
      <c r="AVB137" s="107"/>
      <c r="AVC137" s="107"/>
      <c r="AVD137" s="107"/>
      <c r="AVE137" s="107"/>
      <c r="AVF137" s="107"/>
      <c r="AVG137" s="107"/>
      <c r="AVH137" s="107"/>
      <c r="AVI137" s="107"/>
      <c r="AVJ137" s="107"/>
      <c r="AVK137" s="107"/>
      <c r="AVL137" s="107"/>
      <c r="AVM137" s="107"/>
      <c r="AVN137" s="107"/>
      <c r="AVO137" s="107"/>
      <c r="AVP137" s="107"/>
      <c r="AVQ137" s="107"/>
      <c r="AVR137" s="107"/>
      <c r="AVS137" s="107"/>
      <c r="AVT137" s="107"/>
      <c r="AVU137" s="107"/>
      <c r="AVV137" s="107"/>
      <c r="AVW137" s="107"/>
      <c r="AVX137" s="107"/>
      <c r="AVY137" s="107"/>
      <c r="AVZ137" s="107"/>
      <c r="AWA137" s="107"/>
      <c r="AWB137" s="107"/>
      <c r="AWC137" s="107"/>
      <c r="AWD137" s="107"/>
      <c r="AWE137" s="107"/>
      <c r="AWF137" s="107"/>
      <c r="AWG137" s="107"/>
      <c r="AWH137" s="107"/>
      <c r="AWI137" s="107"/>
      <c r="AWJ137" s="107"/>
      <c r="AWK137" s="107"/>
      <c r="AWL137" s="107"/>
      <c r="AWM137" s="107"/>
      <c r="AWN137" s="107"/>
      <c r="AWO137" s="107"/>
      <c r="AWP137" s="107"/>
      <c r="AWQ137" s="107"/>
      <c r="AWR137" s="107"/>
      <c r="AWS137" s="107"/>
      <c r="AWT137" s="107"/>
      <c r="AWU137" s="107"/>
      <c r="AWV137" s="107"/>
      <c r="AWW137" s="107"/>
      <c r="AWX137" s="107"/>
      <c r="AWY137" s="107"/>
      <c r="AWZ137" s="107"/>
      <c r="AXA137" s="107"/>
      <c r="AXB137" s="107"/>
      <c r="AXC137" s="107"/>
      <c r="AXD137" s="107"/>
      <c r="AXE137" s="107"/>
      <c r="AXF137" s="107"/>
      <c r="AXG137" s="107"/>
      <c r="AXH137" s="107"/>
      <c r="AXI137" s="107"/>
      <c r="AXJ137" s="107"/>
      <c r="AXK137" s="107"/>
      <c r="AXL137" s="107"/>
      <c r="AXM137" s="107"/>
      <c r="AXN137" s="107"/>
      <c r="AXO137" s="107"/>
      <c r="AXP137" s="107"/>
      <c r="AXQ137" s="107"/>
      <c r="AXR137" s="107"/>
      <c r="AXS137" s="107"/>
      <c r="AXT137" s="107"/>
      <c r="AXU137" s="107"/>
      <c r="AXV137" s="107"/>
      <c r="AXW137" s="107"/>
      <c r="AXX137" s="107"/>
      <c r="AXY137" s="107"/>
      <c r="AXZ137" s="107"/>
      <c r="AYA137" s="107"/>
      <c r="AYB137" s="107"/>
      <c r="AYC137" s="107"/>
      <c r="AYD137" s="107"/>
      <c r="AYE137" s="107"/>
      <c r="AYF137" s="107"/>
      <c r="AYG137" s="107"/>
      <c r="AYH137" s="107"/>
      <c r="AYI137" s="107"/>
      <c r="AYJ137" s="107"/>
      <c r="AYK137" s="107"/>
      <c r="AYL137" s="107"/>
      <c r="AYM137" s="107"/>
      <c r="AYN137" s="107"/>
      <c r="AYO137" s="107"/>
      <c r="AYP137" s="107"/>
      <c r="AYQ137" s="107"/>
      <c r="AYR137" s="107"/>
      <c r="AYS137" s="107"/>
      <c r="AYT137" s="107"/>
      <c r="AYU137" s="107"/>
      <c r="AYV137" s="107"/>
      <c r="AYW137" s="107"/>
      <c r="AYX137" s="107"/>
      <c r="AYY137" s="107"/>
      <c r="AYZ137" s="107"/>
      <c r="AZA137" s="107"/>
      <c r="AZB137" s="107"/>
      <c r="AZC137" s="107"/>
      <c r="AZD137" s="107"/>
      <c r="AZE137" s="107"/>
      <c r="AZF137" s="107"/>
      <c r="AZG137" s="107"/>
      <c r="AZH137" s="107"/>
      <c r="AZI137" s="107"/>
      <c r="AZJ137" s="107"/>
      <c r="AZK137" s="107"/>
      <c r="AZL137" s="107"/>
      <c r="AZM137" s="107"/>
      <c r="AZN137" s="107"/>
      <c r="AZO137" s="107"/>
      <c r="AZP137" s="107"/>
      <c r="AZQ137" s="107"/>
      <c r="AZR137" s="107"/>
      <c r="AZS137" s="107"/>
      <c r="AZT137" s="107"/>
      <c r="AZU137" s="107"/>
      <c r="AZV137" s="107"/>
      <c r="AZW137" s="107"/>
      <c r="AZX137" s="107"/>
      <c r="AZY137" s="107"/>
      <c r="AZZ137" s="107"/>
      <c r="BAA137" s="107"/>
      <c r="BAB137" s="107"/>
      <c r="BAC137" s="107"/>
      <c r="BAD137" s="107"/>
      <c r="BAE137" s="107"/>
      <c r="BAF137" s="107"/>
      <c r="BAG137" s="107"/>
      <c r="BAH137" s="107"/>
      <c r="BAI137" s="107"/>
      <c r="BAJ137" s="107"/>
      <c r="BAK137" s="107"/>
      <c r="BAL137" s="107"/>
      <c r="BAM137" s="107"/>
      <c r="BAN137" s="107"/>
      <c r="BAO137" s="107"/>
      <c r="BAP137" s="107"/>
      <c r="BAQ137" s="107"/>
      <c r="BAR137" s="107"/>
      <c r="BAS137" s="107"/>
      <c r="BAT137" s="107"/>
      <c r="BAU137" s="107"/>
      <c r="BAV137" s="107"/>
      <c r="BAW137" s="107"/>
      <c r="BAX137" s="107"/>
      <c r="BAY137" s="107"/>
      <c r="BAZ137" s="107"/>
      <c r="BBA137" s="107"/>
      <c r="BBB137" s="107"/>
      <c r="BBC137" s="107"/>
      <c r="BBD137" s="107"/>
      <c r="BBE137" s="107"/>
      <c r="BBF137" s="107"/>
      <c r="BBG137" s="107"/>
      <c r="BBH137" s="107"/>
      <c r="BBI137" s="107"/>
      <c r="BBJ137" s="107"/>
      <c r="BBK137" s="107"/>
      <c r="BBL137" s="107"/>
      <c r="BBM137" s="107"/>
      <c r="BBN137" s="107"/>
      <c r="BBO137" s="107"/>
      <c r="BBP137" s="107"/>
      <c r="BBQ137" s="107"/>
      <c r="BBR137" s="107"/>
      <c r="BBS137" s="107"/>
      <c r="BBT137" s="107"/>
      <c r="BBU137" s="107"/>
      <c r="BBV137" s="107"/>
      <c r="BBW137" s="107"/>
      <c r="BBX137" s="107"/>
      <c r="BBY137" s="107"/>
      <c r="BBZ137" s="107"/>
      <c r="BCA137" s="107"/>
      <c r="BCB137" s="107"/>
      <c r="BCC137" s="107"/>
      <c r="BCD137" s="107"/>
      <c r="BCE137" s="107"/>
      <c r="BCF137" s="107"/>
      <c r="BCG137" s="107"/>
      <c r="BCH137" s="107"/>
      <c r="BCI137" s="107"/>
      <c r="BCJ137" s="107"/>
      <c r="BCK137" s="107"/>
      <c r="BCL137" s="107"/>
      <c r="BCM137" s="107"/>
      <c r="BCN137" s="107"/>
      <c r="BCO137" s="107"/>
      <c r="BCP137" s="107"/>
      <c r="BCQ137" s="107"/>
      <c r="BCR137" s="107"/>
      <c r="BCS137" s="107"/>
      <c r="BCT137" s="107"/>
      <c r="BCU137" s="107"/>
      <c r="BCV137" s="107"/>
      <c r="BCW137" s="107"/>
      <c r="BCX137" s="107"/>
      <c r="BCY137" s="107"/>
      <c r="BCZ137" s="107"/>
      <c r="BDA137" s="107"/>
      <c r="BDB137" s="107"/>
      <c r="BDC137" s="107"/>
      <c r="BDD137" s="107"/>
      <c r="BDE137" s="107"/>
      <c r="BDF137" s="107"/>
      <c r="BDG137" s="107"/>
      <c r="BDH137" s="107"/>
      <c r="BDI137" s="107"/>
      <c r="BDJ137" s="107"/>
      <c r="BDK137" s="107"/>
      <c r="BDL137" s="107"/>
      <c r="BDM137" s="107"/>
      <c r="BDN137" s="107"/>
      <c r="BDO137" s="107"/>
      <c r="BDP137" s="107"/>
      <c r="BDQ137" s="107"/>
      <c r="BDR137" s="107"/>
      <c r="BDS137" s="107"/>
      <c r="BDT137" s="107"/>
      <c r="BDU137" s="107"/>
      <c r="BDV137" s="107"/>
      <c r="BDW137" s="107"/>
      <c r="BDX137" s="107"/>
      <c r="BDY137" s="107"/>
      <c r="BDZ137" s="107"/>
      <c r="BEA137" s="107"/>
      <c r="BEB137" s="107"/>
      <c r="BEC137" s="107"/>
      <c r="BED137" s="107"/>
      <c r="BEE137" s="107"/>
      <c r="BEF137" s="107"/>
      <c r="BEG137" s="107"/>
      <c r="BEH137" s="107"/>
      <c r="BEI137" s="107"/>
      <c r="BEJ137" s="107"/>
      <c r="BEK137" s="107"/>
      <c r="BEL137" s="107"/>
      <c r="BEM137" s="107"/>
      <c r="BEN137" s="107"/>
      <c r="BEO137" s="107"/>
      <c r="BEP137" s="107"/>
      <c r="BEQ137" s="107"/>
      <c r="BER137" s="107"/>
      <c r="BES137" s="107"/>
      <c r="BET137" s="107"/>
      <c r="BEU137" s="107"/>
      <c r="BEV137" s="107"/>
      <c r="BEW137" s="107"/>
      <c r="BEX137" s="107"/>
      <c r="BEY137" s="107"/>
      <c r="BEZ137" s="107"/>
      <c r="BFA137" s="107"/>
      <c r="BFB137" s="107"/>
      <c r="BFC137" s="107"/>
      <c r="BFD137" s="107"/>
      <c r="BFE137" s="107"/>
      <c r="BFF137" s="107"/>
      <c r="BFG137" s="107"/>
      <c r="BFH137" s="107"/>
      <c r="BFI137" s="107"/>
      <c r="BFJ137" s="107"/>
      <c r="BFK137" s="107"/>
      <c r="BFL137" s="107"/>
      <c r="BFM137" s="107"/>
      <c r="BFN137" s="107"/>
      <c r="BFO137" s="107"/>
      <c r="BFP137" s="107"/>
      <c r="BFQ137" s="107"/>
      <c r="BFR137" s="107"/>
      <c r="BFS137" s="107"/>
      <c r="BFT137" s="107"/>
      <c r="BFU137" s="107"/>
      <c r="BFV137" s="107"/>
      <c r="BFW137" s="107"/>
      <c r="BFX137" s="107"/>
      <c r="BFY137" s="107"/>
      <c r="BFZ137" s="107"/>
      <c r="BGA137" s="107"/>
      <c r="BGB137" s="107"/>
      <c r="BGC137" s="107"/>
      <c r="BGD137" s="107"/>
      <c r="BGE137" s="107"/>
      <c r="BGF137" s="107"/>
      <c r="BGG137" s="107"/>
      <c r="BGH137" s="107"/>
      <c r="BGI137" s="107"/>
      <c r="BGJ137" s="107"/>
      <c r="BGK137" s="107"/>
      <c r="BGL137" s="107"/>
      <c r="BGM137" s="107"/>
      <c r="BGN137" s="107"/>
      <c r="BGO137" s="107"/>
      <c r="BGP137" s="107"/>
      <c r="BGQ137" s="107"/>
      <c r="BGR137" s="107"/>
      <c r="BGS137" s="107"/>
      <c r="BGT137" s="107"/>
      <c r="BGU137" s="107"/>
      <c r="BGV137" s="107"/>
      <c r="BGW137" s="107"/>
      <c r="BGX137" s="107"/>
      <c r="BGY137" s="107"/>
      <c r="BGZ137" s="107"/>
      <c r="BHA137" s="107"/>
      <c r="BHB137" s="107"/>
      <c r="BHC137" s="107"/>
      <c r="BHD137" s="107"/>
      <c r="BHE137" s="107"/>
      <c r="BHF137" s="107"/>
      <c r="BHG137" s="107"/>
      <c r="BHH137" s="107"/>
      <c r="BHI137" s="107"/>
      <c r="BHJ137" s="107"/>
      <c r="BHK137" s="107"/>
      <c r="BHL137" s="107"/>
      <c r="BHM137" s="107"/>
      <c r="BHN137" s="107"/>
      <c r="BHO137" s="107"/>
      <c r="BHP137" s="107"/>
      <c r="BHQ137" s="107"/>
      <c r="BHR137" s="107"/>
      <c r="BHS137" s="107"/>
      <c r="BHT137" s="107"/>
      <c r="BHU137" s="107"/>
      <c r="BHV137" s="107"/>
      <c r="BHW137" s="107"/>
      <c r="BHX137" s="107"/>
      <c r="BHY137" s="107"/>
      <c r="BHZ137" s="107"/>
      <c r="BIA137" s="107"/>
      <c r="BIB137" s="107"/>
      <c r="BIC137" s="107"/>
      <c r="BID137" s="107"/>
      <c r="BIE137" s="107"/>
      <c r="BIF137" s="107"/>
      <c r="BIG137" s="107"/>
      <c r="BIH137" s="107"/>
      <c r="BII137" s="107"/>
      <c r="BIJ137" s="107"/>
      <c r="BIK137" s="107"/>
      <c r="BIL137" s="107"/>
      <c r="BIM137" s="107"/>
      <c r="BIN137" s="107"/>
      <c r="BIO137" s="107"/>
      <c r="BIP137" s="107"/>
      <c r="BIQ137" s="107"/>
      <c r="BIR137" s="107"/>
      <c r="BIS137" s="107"/>
      <c r="BIT137" s="107"/>
      <c r="BIU137" s="107"/>
      <c r="BIV137" s="107"/>
      <c r="BIW137" s="107"/>
      <c r="BIX137" s="107"/>
      <c r="BIY137" s="107"/>
      <c r="BIZ137" s="107"/>
      <c r="BJA137" s="107"/>
      <c r="BJB137" s="107"/>
      <c r="BJC137" s="107"/>
      <c r="BJD137" s="107"/>
      <c r="BJE137" s="107"/>
      <c r="BJF137" s="107"/>
      <c r="BJG137" s="107"/>
      <c r="BJH137" s="107"/>
      <c r="BJI137" s="107"/>
      <c r="BJJ137" s="107"/>
      <c r="BJK137" s="107"/>
      <c r="BJL137" s="107"/>
      <c r="BJM137" s="107"/>
      <c r="BJN137" s="107"/>
      <c r="BJO137" s="107"/>
      <c r="BJP137" s="107"/>
      <c r="BJQ137" s="107"/>
      <c r="BJR137" s="107"/>
      <c r="BJS137" s="107"/>
      <c r="BJT137" s="107"/>
      <c r="BJU137" s="107"/>
      <c r="BJV137" s="107"/>
      <c r="BJW137" s="107"/>
      <c r="BJX137" s="107"/>
      <c r="BJY137" s="107"/>
      <c r="BJZ137" s="107"/>
      <c r="BKA137" s="107"/>
      <c r="BKB137" s="107"/>
      <c r="BKC137" s="107"/>
      <c r="BKD137" s="107"/>
      <c r="BKE137" s="107"/>
      <c r="BKF137" s="107"/>
      <c r="BKG137" s="107"/>
      <c r="BKH137" s="107"/>
      <c r="BKI137" s="107"/>
      <c r="BKJ137" s="107"/>
      <c r="BKK137" s="107"/>
      <c r="BKL137" s="107"/>
      <c r="BKM137" s="107"/>
      <c r="BKN137" s="107"/>
      <c r="BKO137" s="107"/>
      <c r="BKP137" s="107"/>
      <c r="BKQ137" s="107"/>
      <c r="BKR137" s="107"/>
      <c r="BKS137" s="107"/>
      <c r="BKT137" s="107"/>
      <c r="BKU137" s="107"/>
      <c r="BKV137" s="107"/>
      <c r="BKW137" s="107"/>
      <c r="BKX137" s="107"/>
      <c r="BKY137" s="107"/>
      <c r="BKZ137" s="107"/>
      <c r="BLA137" s="107"/>
      <c r="BLB137" s="107"/>
      <c r="BLC137" s="107"/>
      <c r="BLD137" s="107"/>
      <c r="BLE137" s="107"/>
      <c r="BLF137" s="107"/>
      <c r="BLG137" s="107"/>
      <c r="BLH137" s="107"/>
      <c r="BLI137" s="107"/>
      <c r="BLJ137" s="107"/>
      <c r="BLK137" s="107"/>
      <c r="BLL137" s="107"/>
      <c r="BLM137" s="107"/>
      <c r="BLN137" s="107"/>
      <c r="BLO137" s="107"/>
      <c r="BLP137" s="107"/>
      <c r="BLQ137" s="107"/>
      <c r="BLR137" s="107"/>
      <c r="BLS137" s="107"/>
      <c r="BLT137" s="107"/>
      <c r="BLU137" s="107"/>
      <c r="BLV137" s="107"/>
      <c r="BLW137" s="107"/>
      <c r="BLX137" s="107"/>
      <c r="BLY137" s="107"/>
      <c r="BLZ137" s="107"/>
      <c r="BMA137" s="107"/>
      <c r="BMB137" s="107"/>
      <c r="BMC137" s="107"/>
      <c r="BMD137" s="107"/>
      <c r="BME137" s="107"/>
      <c r="BMF137" s="107"/>
      <c r="BMG137" s="107"/>
      <c r="BMH137" s="107"/>
      <c r="BMI137" s="107"/>
      <c r="BMJ137" s="107"/>
      <c r="BMK137" s="107"/>
      <c r="BML137" s="107"/>
      <c r="BMM137" s="107"/>
      <c r="BMN137" s="107"/>
      <c r="BMO137" s="107"/>
      <c r="BMP137" s="107"/>
      <c r="BMQ137" s="107"/>
      <c r="BMR137" s="107"/>
      <c r="BMS137" s="107"/>
      <c r="BMT137" s="107"/>
      <c r="BMU137" s="107"/>
      <c r="BMV137" s="107"/>
      <c r="BMW137" s="107"/>
      <c r="BMX137" s="107"/>
      <c r="BMY137" s="107"/>
      <c r="BMZ137" s="107"/>
      <c r="BNA137" s="107"/>
      <c r="BNB137" s="107"/>
      <c r="BNC137" s="107"/>
      <c r="BND137" s="107"/>
      <c r="BNE137" s="107"/>
      <c r="BNF137" s="107"/>
      <c r="BNG137" s="107"/>
      <c r="BNH137" s="107"/>
      <c r="BNI137" s="107"/>
      <c r="BNJ137" s="107"/>
      <c r="BNK137" s="107"/>
      <c r="BNL137" s="107"/>
      <c r="BNM137" s="107"/>
      <c r="BNN137" s="107"/>
      <c r="BNO137" s="107"/>
      <c r="BNP137" s="107"/>
      <c r="BNQ137" s="107"/>
      <c r="BNR137" s="107"/>
      <c r="BNS137" s="107"/>
      <c r="BNT137" s="107"/>
      <c r="BNU137" s="107"/>
      <c r="BNV137" s="107"/>
      <c r="BNW137" s="107"/>
      <c r="BNX137" s="107"/>
      <c r="BNY137" s="107"/>
      <c r="BNZ137" s="107"/>
      <c r="BOA137" s="107"/>
      <c r="BOB137" s="107"/>
      <c r="BOC137" s="107"/>
      <c r="BOD137" s="107"/>
      <c r="BOE137" s="107"/>
      <c r="BOF137" s="107"/>
      <c r="BOG137" s="107"/>
      <c r="BOH137" s="107"/>
      <c r="BOI137" s="107"/>
      <c r="BOJ137" s="107"/>
      <c r="BOK137" s="107"/>
      <c r="BOL137" s="107"/>
      <c r="BOM137" s="107"/>
      <c r="BON137" s="107"/>
      <c r="BOO137" s="107"/>
      <c r="BOP137" s="107"/>
      <c r="BOQ137" s="107"/>
      <c r="BOR137" s="107"/>
      <c r="BOS137" s="107"/>
      <c r="BOT137" s="107"/>
      <c r="BOU137" s="107"/>
      <c r="BOV137" s="107"/>
      <c r="BOW137" s="107"/>
      <c r="BOX137" s="107"/>
      <c r="BOY137" s="107"/>
      <c r="BOZ137" s="107"/>
      <c r="BPA137" s="107"/>
      <c r="BPB137" s="107"/>
      <c r="BPC137" s="107"/>
      <c r="BPD137" s="107"/>
      <c r="BPE137" s="107"/>
      <c r="BPF137" s="107"/>
      <c r="BPG137" s="107"/>
      <c r="BPH137" s="107"/>
      <c r="BPI137" s="107"/>
      <c r="BPJ137" s="107"/>
      <c r="BPK137" s="107"/>
      <c r="BPL137" s="107"/>
      <c r="BPM137" s="107"/>
      <c r="BPN137" s="107"/>
      <c r="BPO137" s="107"/>
      <c r="BPP137" s="107"/>
      <c r="BPQ137" s="107"/>
      <c r="BPR137" s="107"/>
      <c r="BPS137" s="107"/>
      <c r="BPT137" s="107"/>
      <c r="BPU137" s="107"/>
      <c r="BPV137" s="107"/>
      <c r="BPW137" s="107"/>
      <c r="BPX137" s="107"/>
      <c r="BPY137" s="107"/>
      <c r="BPZ137" s="107"/>
      <c r="BQA137" s="107"/>
      <c r="BQB137" s="107"/>
      <c r="BQC137" s="107"/>
      <c r="BQD137" s="107"/>
      <c r="BQE137" s="107"/>
      <c r="BQF137" s="107"/>
      <c r="BQG137" s="107"/>
      <c r="BQH137" s="107"/>
      <c r="BQI137" s="107"/>
      <c r="BQJ137" s="107"/>
      <c r="BQK137" s="107"/>
      <c r="BQL137" s="107"/>
      <c r="BQM137" s="107"/>
      <c r="BQN137" s="107"/>
      <c r="BQO137" s="107"/>
      <c r="BQP137" s="107"/>
      <c r="BQQ137" s="107"/>
      <c r="BQR137" s="107"/>
      <c r="BQS137" s="107"/>
      <c r="BQT137" s="107"/>
      <c r="BQU137" s="107"/>
      <c r="BQV137" s="107"/>
      <c r="BQW137" s="107"/>
      <c r="BQX137" s="107"/>
      <c r="BQY137" s="107"/>
      <c r="BQZ137" s="107"/>
      <c r="BRA137" s="107"/>
      <c r="BRB137" s="107"/>
      <c r="BRC137" s="107"/>
      <c r="BRD137" s="107"/>
      <c r="BRE137" s="107"/>
      <c r="BRF137" s="107"/>
      <c r="BRG137" s="107"/>
      <c r="BRH137" s="107"/>
      <c r="BRI137" s="107"/>
      <c r="BRJ137" s="107"/>
      <c r="BRK137" s="107"/>
      <c r="BRL137" s="107"/>
      <c r="BRM137" s="107"/>
      <c r="BRN137" s="107"/>
      <c r="BRO137" s="107"/>
      <c r="BRP137" s="107"/>
      <c r="BRQ137" s="107"/>
      <c r="BRR137" s="107"/>
      <c r="BRS137" s="107"/>
      <c r="BRT137" s="107"/>
      <c r="BRU137" s="107"/>
      <c r="BRV137" s="107"/>
      <c r="BRW137" s="107"/>
      <c r="BRX137" s="107"/>
      <c r="BRY137" s="107"/>
      <c r="BRZ137" s="107"/>
      <c r="BSA137" s="107"/>
      <c r="BSB137" s="107"/>
      <c r="BSC137" s="107"/>
      <c r="BSD137" s="107"/>
      <c r="BSE137" s="107"/>
      <c r="BSF137" s="107"/>
      <c r="BSG137" s="107"/>
      <c r="BSH137" s="107"/>
      <c r="BSI137" s="107"/>
      <c r="BSJ137" s="107"/>
      <c r="BSK137" s="107"/>
      <c r="BSL137" s="107"/>
      <c r="BSM137" s="107"/>
      <c r="BSN137" s="107"/>
      <c r="BSO137" s="107"/>
      <c r="BSP137" s="107"/>
      <c r="BSQ137" s="107"/>
      <c r="BSR137" s="107"/>
      <c r="BSS137" s="107"/>
      <c r="BST137" s="107"/>
      <c r="BSU137" s="107"/>
      <c r="BSV137" s="107"/>
      <c r="BSW137" s="107"/>
      <c r="BSX137" s="107"/>
      <c r="BSY137" s="107"/>
      <c r="BSZ137" s="107"/>
      <c r="BTA137" s="107"/>
      <c r="BTB137" s="107"/>
      <c r="BTC137" s="107"/>
      <c r="BTD137" s="107"/>
      <c r="BTE137" s="107"/>
      <c r="BTF137" s="107"/>
      <c r="BTG137" s="107"/>
      <c r="BTH137" s="107"/>
      <c r="BTI137" s="107"/>
      <c r="BTJ137" s="107"/>
      <c r="BTK137" s="107"/>
      <c r="BTL137" s="107"/>
      <c r="BTM137" s="107"/>
      <c r="BTN137" s="107"/>
      <c r="BTO137" s="107"/>
      <c r="BTP137" s="107"/>
      <c r="BTQ137" s="107"/>
      <c r="BTR137" s="107"/>
      <c r="BTS137" s="107"/>
      <c r="BTT137" s="107"/>
      <c r="BTU137" s="107"/>
      <c r="BTV137" s="107"/>
      <c r="BTW137" s="107"/>
      <c r="BTX137" s="107"/>
      <c r="BTY137" s="107"/>
      <c r="BTZ137" s="107"/>
      <c r="BUA137" s="107"/>
      <c r="BUB137" s="107"/>
      <c r="BUC137" s="107"/>
      <c r="BUD137" s="107"/>
      <c r="BUE137" s="107"/>
      <c r="BUF137" s="107"/>
      <c r="BUG137" s="107"/>
      <c r="BUH137" s="107"/>
      <c r="BUI137" s="107"/>
      <c r="BUJ137" s="107"/>
      <c r="BUK137" s="107"/>
      <c r="BUL137" s="107"/>
      <c r="BUM137" s="107"/>
      <c r="BUN137" s="107"/>
      <c r="BUO137" s="107"/>
      <c r="BUP137" s="107"/>
      <c r="BUQ137" s="107"/>
      <c r="BUR137" s="107"/>
      <c r="BUS137" s="107"/>
      <c r="BUT137" s="107"/>
      <c r="BUU137" s="107"/>
      <c r="BUV137" s="107"/>
      <c r="BUW137" s="107"/>
      <c r="BUX137" s="107"/>
      <c r="BUY137" s="107"/>
      <c r="BUZ137" s="107"/>
      <c r="BVA137" s="107"/>
      <c r="BVB137" s="107"/>
      <c r="BVC137" s="107"/>
      <c r="BVD137" s="107"/>
      <c r="BVE137" s="107"/>
      <c r="BVF137" s="107"/>
      <c r="BVG137" s="107"/>
      <c r="BVH137" s="107"/>
      <c r="BVI137" s="107"/>
      <c r="BVJ137" s="107"/>
      <c r="BVK137" s="107"/>
      <c r="BVL137" s="107"/>
      <c r="BVM137" s="107"/>
      <c r="BVN137" s="107"/>
      <c r="BVO137" s="107"/>
      <c r="BVP137" s="107"/>
      <c r="BVQ137" s="107"/>
      <c r="BVR137" s="107"/>
      <c r="BVS137" s="107"/>
      <c r="BVT137" s="107"/>
      <c r="BVU137" s="107"/>
      <c r="BVV137" s="107"/>
      <c r="BVW137" s="107"/>
      <c r="BVX137" s="107"/>
      <c r="BVY137" s="107"/>
      <c r="BVZ137" s="107"/>
      <c r="BWA137" s="107"/>
      <c r="BWB137" s="107"/>
      <c r="BWC137" s="107"/>
      <c r="BWD137" s="107"/>
      <c r="BWE137" s="107"/>
      <c r="BWF137" s="107"/>
      <c r="BWG137" s="107"/>
      <c r="BWH137" s="107"/>
      <c r="BWI137" s="107"/>
      <c r="BWJ137" s="107"/>
      <c r="BWK137" s="107"/>
      <c r="BWL137" s="107"/>
      <c r="BWM137" s="107"/>
      <c r="BWN137" s="107"/>
      <c r="BWO137" s="107"/>
      <c r="BWP137" s="107"/>
      <c r="BWQ137" s="107"/>
      <c r="BWR137" s="107"/>
      <c r="BWS137" s="107"/>
      <c r="BWT137" s="107"/>
      <c r="BWU137" s="107"/>
      <c r="BWV137" s="107"/>
      <c r="BWW137" s="107"/>
      <c r="BWX137" s="107"/>
      <c r="BWY137" s="107"/>
      <c r="BWZ137" s="107"/>
      <c r="BXA137" s="107"/>
      <c r="BXB137" s="107"/>
      <c r="BXC137" s="107"/>
      <c r="BXD137" s="107"/>
      <c r="BXE137" s="107"/>
      <c r="BXF137" s="107"/>
      <c r="BXG137" s="107"/>
      <c r="BXH137" s="107"/>
      <c r="BXI137" s="107"/>
      <c r="BXJ137" s="107"/>
      <c r="BXK137" s="107"/>
      <c r="BXL137" s="107"/>
      <c r="BXM137" s="107"/>
      <c r="BXN137" s="107"/>
      <c r="BXO137" s="107"/>
      <c r="BXP137" s="107"/>
      <c r="BXQ137" s="107"/>
      <c r="BXR137" s="107"/>
      <c r="BXS137" s="107"/>
      <c r="BXT137" s="107"/>
      <c r="BXU137" s="107"/>
      <c r="BXV137" s="107"/>
      <c r="BXW137" s="107"/>
      <c r="BXX137" s="107"/>
      <c r="BXY137" s="107"/>
      <c r="BXZ137" s="107"/>
      <c r="BYA137" s="107"/>
      <c r="BYB137" s="107"/>
      <c r="BYC137" s="107"/>
      <c r="BYD137" s="107"/>
      <c r="BYE137" s="107"/>
      <c r="BYF137" s="107"/>
      <c r="BYG137" s="107"/>
      <c r="BYH137" s="107"/>
      <c r="BYI137" s="107"/>
      <c r="BYJ137" s="107"/>
      <c r="BYK137" s="107"/>
      <c r="BYL137" s="107"/>
      <c r="BYM137" s="107"/>
      <c r="BYN137" s="107"/>
      <c r="BYO137" s="107"/>
      <c r="BYP137" s="107"/>
      <c r="BYQ137" s="107"/>
      <c r="BYR137" s="107"/>
      <c r="BYS137" s="107"/>
      <c r="BYT137" s="107"/>
      <c r="BYU137" s="107"/>
      <c r="BYV137" s="107"/>
      <c r="BYW137" s="107"/>
      <c r="BYX137" s="107"/>
      <c r="BYY137" s="107"/>
      <c r="BYZ137" s="107"/>
      <c r="BZA137" s="107"/>
      <c r="BZB137" s="107"/>
      <c r="BZC137" s="107"/>
      <c r="BZD137" s="107"/>
      <c r="BZE137" s="107"/>
      <c r="BZF137" s="107"/>
      <c r="BZG137" s="107"/>
      <c r="BZH137" s="107"/>
      <c r="BZI137" s="107"/>
      <c r="BZJ137" s="107"/>
      <c r="BZK137" s="107"/>
      <c r="BZL137" s="107"/>
      <c r="BZM137" s="107"/>
      <c r="BZN137" s="107"/>
      <c r="BZO137" s="107"/>
      <c r="BZP137" s="107"/>
      <c r="BZQ137" s="107"/>
      <c r="BZR137" s="107"/>
      <c r="BZS137" s="107"/>
      <c r="BZT137" s="107"/>
      <c r="BZU137" s="107"/>
      <c r="BZV137" s="107"/>
      <c r="BZW137" s="107"/>
      <c r="BZX137" s="107"/>
      <c r="BZY137" s="107"/>
      <c r="BZZ137" s="107"/>
      <c r="CAA137" s="107"/>
      <c r="CAB137" s="107"/>
      <c r="CAC137" s="107"/>
      <c r="CAD137" s="107"/>
      <c r="CAE137" s="107"/>
      <c r="CAF137" s="107"/>
      <c r="CAG137" s="107"/>
      <c r="CAH137" s="107"/>
      <c r="CAI137" s="107"/>
      <c r="CAJ137" s="107"/>
      <c r="CAK137" s="107"/>
      <c r="CAL137" s="107"/>
      <c r="CAM137" s="107"/>
      <c r="CAN137" s="107"/>
      <c r="CAO137" s="107"/>
      <c r="CAP137" s="107"/>
      <c r="CAQ137" s="107"/>
      <c r="CAR137" s="107"/>
      <c r="CAS137" s="107"/>
      <c r="CAT137" s="107"/>
      <c r="CAU137" s="107"/>
      <c r="CAV137" s="107"/>
      <c r="CAW137" s="107"/>
      <c r="CAX137" s="107"/>
      <c r="CAY137" s="107"/>
      <c r="CAZ137" s="107"/>
      <c r="CBA137" s="107"/>
      <c r="CBB137" s="107"/>
      <c r="CBC137" s="107"/>
      <c r="CBD137" s="107"/>
      <c r="CBE137" s="107"/>
      <c r="CBF137" s="107"/>
      <c r="CBG137" s="107"/>
      <c r="CBH137" s="107"/>
      <c r="CBI137" s="107"/>
      <c r="CBJ137" s="107"/>
      <c r="CBK137" s="107"/>
      <c r="CBL137" s="107"/>
      <c r="CBM137" s="107"/>
      <c r="CBN137" s="107"/>
      <c r="CBO137" s="107"/>
      <c r="CBP137" s="107"/>
      <c r="CBQ137" s="107"/>
      <c r="CBR137" s="107"/>
      <c r="CBS137" s="107"/>
      <c r="CBT137" s="107"/>
      <c r="CBU137" s="107"/>
      <c r="CBV137" s="107"/>
      <c r="CBW137" s="107"/>
      <c r="CBX137" s="107"/>
      <c r="CBY137" s="107"/>
      <c r="CBZ137" s="107"/>
      <c r="CCA137" s="107"/>
      <c r="CCB137" s="107"/>
      <c r="CCC137" s="107"/>
      <c r="CCD137" s="107"/>
      <c r="CCE137" s="107"/>
      <c r="CCF137" s="107"/>
      <c r="CCG137" s="107"/>
      <c r="CCH137" s="107"/>
      <c r="CCI137" s="107"/>
      <c r="CCJ137" s="107"/>
      <c r="CCK137" s="107"/>
      <c r="CCL137" s="107"/>
      <c r="CCM137" s="107"/>
      <c r="CCN137" s="107"/>
      <c r="CCO137" s="107"/>
      <c r="CCP137" s="107"/>
      <c r="CCQ137" s="107"/>
      <c r="CCR137" s="107"/>
      <c r="CCS137" s="107"/>
      <c r="CCT137" s="107"/>
      <c r="CCU137" s="107"/>
      <c r="CCV137" s="107"/>
      <c r="CCW137" s="107"/>
      <c r="CCX137" s="107"/>
      <c r="CCY137" s="107"/>
      <c r="CCZ137" s="107"/>
      <c r="CDA137" s="107"/>
      <c r="CDB137" s="107"/>
      <c r="CDC137" s="107"/>
      <c r="CDD137" s="107"/>
      <c r="CDE137" s="107"/>
      <c r="CDF137" s="107"/>
      <c r="CDG137" s="107"/>
      <c r="CDH137" s="107"/>
      <c r="CDI137" s="107"/>
      <c r="CDJ137" s="107"/>
      <c r="CDK137" s="107"/>
      <c r="CDL137" s="107"/>
      <c r="CDM137" s="107"/>
      <c r="CDN137" s="107"/>
      <c r="CDO137" s="107"/>
      <c r="CDP137" s="107"/>
      <c r="CDQ137" s="107"/>
      <c r="CDR137" s="107"/>
      <c r="CDS137" s="107"/>
      <c r="CDT137" s="107"/>
      <c r="CDU137" s="107"/>
      <c r="CDV137" s="107"/>
      <c r="CDW137" s="107"/>
      <c r="CDX137" s="107"/>
      <c r="CDY137" s="107"/>
      <c r="CDZ137" s="107"/>
      <c r="CEA137" s="107"/>
      <c r="CEB137" s="107"/>
      <c r="CEC137" s="107"/>
      <c r="CED137" s="107"/>
      <c r="CEE137" s="107"/>
      <c r="CEF137" s="107"/>
      <c r="CEG137" s="107"/>
      <c r="CEH137" s="107"/>
      <c r="CEI137" s="107"/>
      <c r="CEJ137" s="107"/>
      <c r="CEK137" s="107"/>
      <c r="CEL137" s="107"/>
      <c r="CEM137" s="107"/>
      <c r="CEN137" s="107"/>
      <c r="CEO137" s="107"/>
      <c r="CEP137" s="107"/>
      <c r="CEQ137" s="107"/>
      <c r="CER137" s="107"/>
      <c r="CES137" s="107"/>
      <c r="CET137" s="107"/>
      <c r="CEU137" s="107"/>
      <c r="CEV137" s="107"/>
      <c r="CEW137" s="107"/>
      <c r="CEX137" s="107"/>
      <c r="CEY137" s="107"/>
      <c r="CEZ137" s="107"/>
      <c r="CFA137" s="107"/>
      <c r="CFB137" s="107"/>
      <c r="CFC137" s="107"/>
      <c r="CFD137" s="107"/>
      <c r="CFE137" s="107"/>
      <c r="CFF137" s="107"/>
      <c r="CFG137" s="107"/>
      <c r="CFH137" s="107"/>
      <c r="CFI137" s="107"/>
      <c r="CFJ137" s="107"/>
      <c r="CFK137" s="107"/>
      <c r="CFL137" s="107"/>
      <c r="CFM137" s="107"/>
      <c r="CFN137" s="107"/>
      <c r="CFO137" s="107"/>
      <c r="CFP137" s="107"/>
      <c r="CFQ137" s="107"/>
      <c r="CFR137" s="107"/>
      <c r="CFS137" s="107"/>
      <c r="CFT137" s="107"/>
      <c r="CFU137" s="107"/>
      <c r="CFV137" s="107"/>
      <c r="CFW137" s="107"/>
      <c r="CFX137" s="107"/>
      <c r="CFY137" s="107"/>
      <c r="CFZ137" s="107"/>
      <c r="CGA137" s="107"/>
      <c r="CGB137" s="107"/>
      <c r="CGC137" s="107"/>
      <c r="CGD137" s="107"/>
      <c r="CGE137" s="107"/>
      <c r="CGF137" s="107"/>
      <c r="CGG137" s="107"/>
      <c r="CGH137" s="107"/>
      <c r="CGI137" s="107"/>
      <c r="CGJ137" s="107"/>
      <c r="CGK137" s="107"/>
      <c r="CGL137" s="107"/>
      <c r="CGM137" s="107"/>
      <c r="CGN137" s="107"/>
      <c r="CGO137" s="107"/>
      <c r="CGP137" s="107"/>
      <c r="CGQ137" s="107"/>
      <c r="CGR137" s="107"/>
      <c r="CGS137" s="107"/>
      <c r="CGT137" s="107"/>
      <c r="CGU137" s="107"/>
      <c r="CGV137" s="107"/>
      <c r="CGW137" s="107"/>
      <c r="CGX137" s="107"/>
      <c r="CGY137" s="107"/>
      <c r="CGZ137" s="107"/>
      <c r="CHA137" s="107"/>
      <c r="CHB137" s="107"/>
      <c r="CHC137" s="107"/>
      <c r="CHD137" s="107"/>
      <c r="CHE137" s="107"/>
      <c r="CHF137" s="107"/>
      <c r="CHG137" s="107"/>
      <c r="CHH137" s="107"/>
      <c r="CHI137" s="107"/>
      <c r="CHJ137" s="107"/>
      <c r="CHK137" s="107"/>
      <c r="CHL137" s="107"/>
      <c r="CHM137" s="107"/>
      <c r="CHN137" s="107"/>
      <c r="CHO137" s="107"/>
      <c r="CHP137" s="107"/>
      <c r="CHQ137" s="107"/>
      <c r="CHR137" s="107"/>
      <c r="CHS137" s="107"/>
      <c r="CHT137" s="107"/>
      <c r="CHU137" s="107"/>
      <c r="CHV137" s="107"/>
      <c r="CHW137" s="107"/>
      <c r="CHX137" s="107"/>
      <c r="CHY137" s="107"/>
      <c r="CHZ137" s="107"/>
      <c r="CIA137" s="107"/>
      <c r="CIB137" s="107"/>
      <c r="CIC137" s="107"/>
      <c r="CID137" s="107"/>
      <c r="CIE137" s="107"/>
      <c r="CIF137" s="107"/>
      <c r="CIG137" s="107"/>
      <c r="CIH137" s="107"/>
      <c r="CII137" s="107"/>
      <c r="CIJ137" s="107"/>
      <c r="CIK137" s="107"/>
      <c r="CIL137" s="107"/>
      <c r="CIM137" s="107"/>
      <c r="CIN137" s="107"/>
      <c r="CIO137" s="107"/>
      <c r="CIP137" s="107"/>
      <c r="CIQ137" s="107"/>
      <c r="CIR137" s="107"/>
      <c r="CIS137" s="107"/>
      <c r="CIT137" s="107"/>
      <c r="CIU137" s="107"/>
      <c r="CIV137" s="107"/>
      <c r="CIW137" s="107"/>
      <c r="CIX137" s="107"/>
      <c r="CIY137" s="107"/>
      <c r="CIZ137" s="107"/>
      <c r="CJA137" s="107"/>
      <c r="CJB137" s="107"/>
      <c r="CJC137" s="107"/>
      <c r="CJD137" s="107"/>
      <c r="CJE137" s="107"/>
      <c r="CJF137" s="107"/>
      <c r="CJG137" s="107"/>
      <c r="CJH137" s="107"/>
      <c r="CJI137" s="107"/>
      <c r="CJJ137" s="107"/>
      <c r="CJK137" s="107"/>
      <c r="CJL137" s="107"/>
      <c r="CJM137" s="107"/>
      <c r="CJN137" s="107"/>
      <c r="CJO137" s="107"/>
      <c r="CJP137" s="107"/>
      <c r="CJQ137" s="107"/>
      <c r="CJR137" s="107"/>
      <c r="CJS137" s="107"/>
      <c r="CJT137" s="107"/>
      <c r="CJU137" s="107"/>
      <c r="CJV137" s="107"/>
      <c r="CJW137" s="107"/>
      <c r="CJX137" s="107"/>
      <c r="CJY137" s="107"/>
      <c r="CJZ137" s="107"/>
      <c r="CKA137" s="107"/>
      <c r="CKB137" s="107"/>
      <c r="CKC137" s="107"/>
      <c r="CKD137" s="107"/>
      <c r="CKE137" s="107"/>
      <c r="CKF137" s="107"/>
      <c r="CKG137" s="107"/>
      <c r="CKH137" s="107"/>
      <c r="CKI137" s="107"/>
      <c r="CKJ137" s="107"/>
      <c r="CKK137" s="107"/>
      <c r="CKL137" s="107"/>
      <c r="CKM137" s="107"/>
      <c r="CKN137" s="107"/>
      <c r="CKO137" s="107"/>
      <c r="CKP137" s="107"/>
      <c r="CKQ137" s="107"/>
      <c r="CKR137" s="107"/>
      <c r="CKS137" s="107"/>
      <c r="CKT137" s="107"/>
      <c r="CKU137" s="107"/>
      <c r="CKV137" s="107"/>
      <c r="CKW137" s="107"/>
      <c r="CKX137" s="107"/>
      <c r="CKY137" s="107"/>
      <c r="CKZ137" s="107"/>
      <c r="CLA137" s="107"/>
      <c r="CLB137" s="107"/>
      <c r="CLC137" s="107"/>
      <c r="CLD137" s="107"/>
      <c r="CLE137" s="107"/>
      <c r="CLF137" s="107"/>
      <c r="CLG137" s="107"/>
      <c r="CLH137" s="107"/>
      <c r="CLI137" s="107"/>
      <c r="CLJ137" s="107"/>
      <c r="CLK137" s="107"/>
      <c r="CLL137" s="107"/>
      <c r="CLM137" s="107"/>
      <c r="CLN137" s="107"/>
      <c r="CLO137" s="107"/>
      <c r="CLP137" s="107"/>
      <c r="CLQ137" s="107"/>
      <c r="CLR137" s="107"/>
      <c r="CLS137" s="107"/>
      <c r="CLT137" s="107"/>
      <c r="CLU137" s="107"/>
      <c r="CLV137" s="107"/>
      <c r="CLW137" s="107"/>
      <c r="CLX137" s="107"/>
      <c r="CLY137" s="107"/>
      <c r="CLZ137" s="107"/>
      <c r="CMA137" s="107"/>
      <c r="CMB137" s="107"/>
      <c r="CMC137" s="107"/>
      <c r="CMD137" s="107"/>
      <c r="CME137" s="107"/>
      <c r="CMF137" s="107"/>
      <c r="CMG137" s="107"/>
      <c r="CMH137" s="107"/>
      <c r="CMI137" s="107"/>
      <c r="CMJ137" s="107"/>
      <c r="CMK137" s="107"/>
      <c r="CML137" s="107"/>
      <c r="CMM137" s="107"/>
      <c r="CMN137" s="107"/>
      <c r="CMO137" s="107"/>
      <c r="CMP137" s="107"/>
      <c r="CMQ137" s="107"/>
      <c r="CMR137" s="107"/>
      <c r="CMS137" s="107"/>
      <c r="CMT137" s="107"/>
      <c r="CMU137" s="107"/>
      <c r="CMV137" s="107"/>
      <c r="CMW137" s="107"/>
      <c r="CMX137" s="107"/>
      <c r="CMY137" s="107"/>
      <c r="CMZ137" s="107"/>
      <c r="CNA137" s="107"/>
      <c r="CNB137" s="107"/>
      <c r="CNC137" s="107"/>
      <c r="CND137" s="107"/>
      <c r="CNE137" s="107"/>
      <c r="CNF137" s="107"/>
      <c r="CNG137" s="107"/>
      <c r="CNH137" s="107"/>
      <c r="CNI137" s="107"/>
      <c r="CNJ137" s="107"/>
      <c r="CNK137" s="107"/>
      <c r="CNL137" s="107"/>
      <c r="CNM137" s="107"/>
      <c r="CNN137" s="107"/>
      <c r="CNO137" s="107"/>
      <c r="CNP137" s="107"/>
      <c r="CNQ137" s="107"/>
      <c r="CNR137" s="107"/>
      <c r="CNS137" s="107"/>
      <c r="CNT137" s="107"/>
      <c r="CNU137" s="107"/>
      <c r="CNV137" s="107"/>
      <c r="CNW137" s="107"/>
      <c r="CNX137" s="107"/>
      <c r="CNY137" s="107"/>
      <c r="CNZ137" s="107"/>
      <c r="COA137" s="107"/>
      <c r="COB137" s="107"/>
      <c r="COC137" s="107"/>
      <c r="COD137" s="107"/>
      <c r="COE137" s="107"/>
      <c r="COF137" s="107"/>
      <c r="COG137" s="107"/>
      <c r="COH137" s="107"/>
      <c r="COI137" s="107"/>
      <c r="COJ137" s="107"/>
      <c r="COK137" s="107"/>
      <c r="COL137" s="107"/>
      <c r="COM137" s="107"/>
      <c r="CON137" s="107"/>
      <c r="COO137" s="107"/>
      <c r="COP137" s="107"/>
      <c r="COQ137" s="107"/>
      <c r="COR137" s="107"/>
      <c r="COS137" s="107"/>
      <c r="COT137" s="107"/>
      <c r="COU137" s="107"/>
      <c r="COV137" s="107"/>
      <c r="COW137" s="107"/>
      <c r="COX137" s="107"/>
      <c r="COY137" s="107"/>
      <c r="COZ137" s="107"/>
      <c r="CPA137" s="107"/>
      <c r="CPB137" s="107"/>
      <c r="CPC137" s="107"/>
      <c r="CPD137" s="107"/>
      <c r="CPE137" s="107"/>
      <c r="CPF137" s="107"/>
      <c r="CPG137" s="107"/>
      <c r="CPH137" s="107"/>
      <c r="CPI137" s="107"/>
      <c r="CPJ137" s="107"/>
      <c r="CPK137" s="107"/>
      <c r="CPL137" s="107"/>
      <c r="CPM137" s="107"/>
      <c r="CPN137" s="107"/>
      <c r="CPO137" s="107"/>
      <c r="CPP137" s="107"/>
      <c r="CPQ137" s="107"/>
      <c r="CPR137" s="107"/>
      <c r="CPS137" s="107"/>
      <c r="CPT137" s="107"/>
      <c r="CPU137" s="107"/>
      <c r="CPV137" s="107"/>
      <c r="CPW137" s="107"/>
      <c r="CPX137" s="107"/>
      <c r="CPY137" s="107"/>
      <c r="CPZ137" s="107"/>
      <c r="CQA137" s="107"/>
      <c r="CQB137" s="107"/>
      <c r="CQC137" s="107"/>
      <c r="CQD137" s="107"/>
      <c r="CQE137" s="107"/>
      <c r="CQF137" s="107"/>
      <c r="CQG137" s="107"/>
      <c r="CQH137" s="107"/>
      <c r="CQI137" s="107"/>
      <c r="CQJ137" s="107"/>
      <c r="CQK137" s="107"/>
      <c r="CQL137" s="107"/>
      <c r="CQM137" s="107"/>
      <c r="CQN137" s="107"/>
      <c r="CQO137" s="107"/>
      <c r="CQP137" s="107"/>
      <c r="CQQ137" s="107"/>
      <c r="CQR137" s="107"/>
      <c r="CQS137" s="107"/>
      <c r="CQT137" s="107"/>
      <c r="CQU137" s="107"/>
      <c r="CQV137" s="107"/>
      <c r="CQW137" s="107"/>
      <c r="CQX137" s="107"/>
      <c r="CQY137" s="107"/>
      <c r="CQZ137" s="107"/>
      <c r="CRA137" s="107"/>
      <c r="CRB137" s="107"/>
      <c r="CRC137" s="107"/>
      <c r="CRD137" s="107"/>
      <c r="CRE137" s="107"/>
      <c r="CRF137" s="107"/>
      <c r="CRG137" s="107"/>
      <c r="CRH137" s="107"/>
      <c r="CRI137" s="107"/>
      <c r="CRJ137" s="107"/>
      <c r="CRK137" s="107"/>
      <c r="CRL137" s="107"/>
      <c r="CRM137" s="107"/>
      <c r="CRN137" s="107"/>
      <c r="CRO137" s="107"/>
      <c r="CRP137" s="107"/>
      <c r="CRQ137" s="107"/>
      <c r="CRR137" s="107"/>
      <c r="CRS137" s="107"/>
      <c r="CRT137" s="107"/>
      <c r="CRU137" s="107"/>
      <c r="CRV137" s="107"/>
      <c r="CRW137" s="107"/>
      <c r="CRX137" s="107"/>
      <c r="CRY137" s="107"/>
      <c r="CRZ137" s="107"/>
      <c r="CSA137" s="107"/>
      <c r="CSB137" s="107"/>
      <c r="CSC137" s="107"/>
      <c r="CSD137" s="107"/>
      <c r="CSE137" s="107"/>
      <c r="CSF137" s="107"/>
      <c r="CSG137" s="107"/>
      <c r="CSH137" s="107"/>
      <c r="CSI137" s="107"/>
      <c r="CSJ137" s="107"/>
      <c r="CSK137" s="107"/>
      <c r="CSL137" s="107"/>
      <c r="CSM137" s="107"/>
      <c r="CSN137" s="107"/>
      <c r="CSO137" s="107"/>
      <c r="CSP137" s="107"/>
      <c r="CSQ137" s="107"/>
      <c r="CSR137" s="107"/>
      <c r="CSS137" s="107"/>
      <c r="CST137" s="107"/>
      <c r="CSU137" s="107"/>
      <c r="CSV137" s="107"/>
      <c r="CSW137" s="107"/>
      <c r="CSX137" s="107"/>
      <c r="CSY137" s="107"/>
      <c r="CSZ137" s="107"/>
      <c r="CTA137" s="107"/>
      <c r="CTB137" s="107"/>
      <c r="CTC137" s="107"/>
      <c r="CTD137" s="107"/>
      <c r="CTE137" s="107"/>
      <c r="CTF137" s="107"/>
      <c r="CTG137" s="107"/>
      <c r="CTH137" s="107"/>
      <c r="CTI137" s="107"/>
      <c r="CTJ137" s="107"/>
      <c r="CTK137" s="107"/>
      <c r="CTL137" s="107"/>
      <c r="CTM137" s="107"/>
      <c r="CTN137" s="107"/>
      <c r="CTO137" s="107"/>
      <c r="CTP137" s="107"/>
      <c r="CTQ137" s="107"/>
      <c r="CTR137" s="107"/>
      <c r="CTS137" s="107"/>
      <c r="CTT137" s="107"/>
      <c r="CTU137" s="107"/>
      <c r="CTV137" s="107"/>
      <c r="CTW137" s="107"/>
      <c r="CTX137" s="107"/>
      <c r="CTY137" s="107"/>
      <c r="CTZ137" s="107"/>
      <c r="CUA137" s="107"/>
      <c r="CUB137" s="107"/>
      <c r="CUC137" s="107"/>
      <c r="CUD137" s="107"/>
      <c r="CUE137" s="107"/>
      <c r="CUF137" s="107"/>
      <c r="CUG137" s="107"/>
      <c r="CUH137" s="107"/>
      <c r="CUI137" s="107"/>
      <c r="CUJ137" s="107"/>
      <c r="CUK137" s="107"/>
      <c r="CUL137" s="107"/>
      <c r="CUM137" s="107"/>
      <c r="CUN137" s="107"/>
      <c r="CUO137" s="107"/>
      <c r="CUP137" s="107"/>
      <c r="CUQ137" s="107"/>
      <c r="CUR137" s="107"/>
      <c r="CUS137" s="107"/>
      <c r="CUT137" s="107"/>
      <c r="CUU137" s="107"/>
      <c r="CUV137" s="107"/>
      <c r="CUW137" s="107"/>
      <c r="CUX137" s="107"/>
      <c r="CUY137" s="107"/>
      <c r="CUZ137" s="107"/>
      <c r="CVA137" s="107"/>
      <c r="CVB137" s="107"/>
      <c r="CVC137" s="107"/>
      <c r="CVD137" s="107"/>
      <c r="CVE137" s="107"/>
      <c r="CVF137" s="107"/>
      <c r="CVG137" s="107"/>
      <c r="CVH137" s="107"/>
      <c r="CVI137" s="107"/>
      <c r="CVJ137" s="107"/>
      <c r="CVK137" s="107"/>
      <c r="CVL137" s="107"/>
      <c r="CVM137" s="107"/>
      <c r="CVN137" s="107"/>
      <c r="CVO137" s="107"/>
      <c r="CVP137" s="107"/>
      <c r="CVQ137" s="107"/>
      <c r="CVR137" s="107"/>
      <c r="CVS137" s="107"/>
      <c r="CVT137" s="107"/>
      <c r="CVU137" s="107"/>
      <c r="CVV137" s="107"/>
      <c r="CVW137" s="107"/>
      <c r="CVX137" s="107"/>
      <c r="CVY137" s="107"/>
      <c r="CVZ137" s="107"/>
      <c r="CWA137" s="107"/>
      <c r="CWB137" s="107"/>
      <c r="CWC137" s="107"/>
      <c r="CWD137" s="107"/>
      <c r="CWE137" s="107"/>
      <c r="CWF137" s="107"/>
      <c r="CWG137" s="107"/>
      <c r="CWH137" s="107"/>
      <c r="CWI137" s="107"/>
      <c r="CWJ137" s="107"/>
      <c r="CWK137" s="107"/>
      <c r="CWL137" s="107"/>
      <c r="CWM137" s="107"/>
      <c r="CWN137" s="107"/>
      <c r="CWO137" s="107"/>
      <c r="CWP137" s="107"/>
      <c r="CWQ137" s="107"/>
      <c r="CWR137" s="107"/>
      <c r="CWS137" s="107"/>
      <c r="CWT137" s="107"/>
      <c r="CWU137" s="107"/>
      <c r="CWV137" s="107"/>
      <c r="CWW137" s="107"/>
      <c r="CWX137" s="107"/>
      <c r="CWY137" s="107"/>
      <c r="CWZ137" s="107"/>
      <c r="CXA137" s="107"/>
      <c r="CXB137" s="107"/>
      <c r="CXC137" s="107"/>
      <c r="CXD137" s="107"/>
      <c r="CXE137" s="107"/>
      <c r="CXF137" s="107"/>
      <c r="CXG137" s="107"/>
      <c r="CXH137" s="107"/>
      <c r="CXI137" s="107"/>
      <c r="CXJ137" s="107"/>
      <c r="CXK137" s="107"/>
      <c r="CXL137" s="107"/>
      <c r="CXM137" s="107"/>
      <c r="CXN137" s="107"/>
      <c r="CXO137" s="107"/>
      <c r="CXP137" s="107"/>
      <c r="CXQ137" s="107"/>
      <c r="CXR137" s="107"/>
      <c r="CXS137" s="107"/>
      <c r="CXT137" s="107"/>
      <c r="CXU137" s="107"/>
      <c r="CXV137" s="107"/>
      <c r="CXW137" s="107"/>
      <c r="CXX137" s="107"/>
      <c r="CXY137" s="107"/>
      <c r="CXZ137" s="107"/>
      <c r="CYA137" s="107"/>
      <c r="CYB137" s="107"/>
      <c r="CYC137" s="107"/>
      <c r="CYD137" s="107"/>
      <c r="CYE137" s="107"/>
      <c r="CYF137" s="107"/>
      <c r="CYG137" s="107"/>
      <c r="CYH137" s="107"/>
      <c r="CYI137" s="107"/>
      <c r="CYJ137" s="107"/>
      <c r="CYK137" s="107"/>
      <c r="CYL137" s="107"/>
      <c r="CYM137" s="107"/>
      <c r="CYN137" s="107"/>
      <c r="CYO137" s="107"/>
      <c r="CYP137" s="107"/>
      <c r="CYQ137" s="107"/>
      <c r="CYR137" s="107"/>
      <c r="CYS137" s="107"/>
      <c r="CYT137" s="107"/>
      <c r="CYU137" s="107"/>
      <c r="CYV137" s="107"/>
      <c r="CYW137" s="107"/>
      <c r="CYX137" s="107"/>
      <c r="CYY137" s="107"/>
      <c r="CYZ137" s="107"/>
      <c r="CZA137" s="107"/>
      <c r="CZB137" s="107"/>
      <c r="CZC137" s="107"/>
      <c r="CZD137" s="107"/>
      <c r="CZE137" s="107"/>
      <c r="CZF137" s="107"/>
      <c r="CZG137" s="107"/>
      <c r="CZH137" s="107"/>
      <c r="CZI137" s="107"/>
      <c r="CZJ137" s="107"/>
      <c r="CZK137" s="107"/>
      <c r="CZL137" s="107"/>
      <c r="CZM137" s="107"/>
      <c r="CZN137" s="107"/>
      <c r="CZO137" s="107"/>
      <c r="CZP137" s="107"/>
      <c r="CZQ137" s="107"/>
      <c r="CZR137" s="107"/>
      <c r="CZS137" s="107"/>
      <c r="CZT137" s="107"/>
      <c r="CZU137" s="107"/>
      <c r="CZV137" s="107"/>
      <c r="CZW137" s="107"/>
      <c r="CZX137" s="107"/>
      <c r="CZY137" s="107"/>
      <c r="CZZ137" s="107"/>
      <c r="DAA137" s="107"/>
      <c r="DAB137" s="107"/>
      <c r="DAC137" s="107"/>
      <c r="DAD137" s="107"/>
      <c r="DAE137" s="107"/>
      <c r="DAF137" s="107"/>
      <c r="DAG137" s="107"/>
      <c r="DAH137" s="107"/>
      <c r="DAI137" s="107"/>
      <c r="DAJ137" s="107"/>
      <c r="DAK137" s="107"/>
      <c r="DAL137" s="107"/>
      <c r="DAM137" s="107"/>
      <c r="DAN137" s="107"/>
      <c r="DAO137" s="107"/>
      <c r="DAP137" s="107"/>
      <c r="DAQ137" s="107"/>
      <c r="DAR137" s="107"/>
      <c r="DAS137" s="107"/>
      <c r="DAT137" s="107"/>
      <c r="DAU137" s="107"/>
      <c r="DAV137" s="107"/>
      <c r="DAW137" s="107"/>
      <c r="DAX137" s="107"/>
      <c r="DAY137" s="107"/>
      <c r="DAZ137" s="107"/>
      <c r="DBA137" s="107"/>
      <c r="DBB137" s="107"/>
      <c r="DBC137" s="107"/>
      <c r="DBD137" s="107"/>
      <c r="DBE137" s="107"/>
      <c r="DBF137" s="107"/>
      <c r="DBG137" s="107"/>
      <c r="DBH137" s="107"/>
      <c r="DBI137" s="107"/>
      <c r="DBJ137" s="107"/>
      <c r="DBK137" s="107"/>
      <c r="DBL137" s="107"/>
      <c r="DBM137" s="107"/>
      <c r="DBN137" s="107"/>
      <c r="DBO137" s="107"/>
      <c r="DBP137" s="107"/>
      <c r="DBQ137" s="107"/>
      <c r="DBR137" s="107"/>
      <c r="DBS137" s="107"/>
      <c r="DBT137" s="107"/>
      <c r="DBU137" s="107"/>
      <c r="DBV137" s="107"/>
      <c r="DBW137" s="107"/>
      <c r="DBX137" s="107"/>
      <c r="DBY137" s="107"/>
      <c r="DBZ137" s="107"/>
      <c r="DCA137" s="107"/>
      <c r="DCB137" s="107"/>
      <c r="DCC137" s="107"/>
      <c r="DCD137" s="107"/>
      <c r="DCE137" s="107"/>
      <c r="DCF137" s="107"/>
      <c r="DCG137" s="107"/>
      <c r="DCH137" s="107"/>
      <c r="DCI137" s="107"/>
      <c r="DCJ137" s="107"/>
      <c r="DCK137" s="107"/>
      <c r="DCL137" s="107"/>
      <c r="DCM137" s="107"/>
      <c r="DCN137" s="107"/>
      <c r="DCO137" s="107"/>
      <c r="DCP137" s="107"/>
      <c r="DCQ137" s="107"/>
      <c r="DCR137" s="107"/>
      <c r="DCS137" s="107"/>
      <c r="DCT137" s="107"/>
      <c r="DCU137" s="107"/>
      <c r="DCV137" s="107"/>
      <c r="DCW137" s="107"/>
      <c r="DCX137" s="107"/>
      <c r="DCY137" s="107"/>
      <c r="DCZ137" s="107"/>
      <c r="DDA137" s="107"/>
      <c r="DDB137" s="107"/>
      <c r="DDC137" s="107"/>
      <c r="DDD137" s="107"/>
      <c r="DDE137" s="107"/>
      <c r="DDF137" s="107"/>
      <c r="DDG137" s="107"/>
      <c r="DDH137" s="107"/>
      <c r="DDI137" s="107"/>
      <c r="DDJ137" s="107"/>
      <c r="DDK137" s="107"/>
      <c r="DDL137" s="107"/>
      <c r="DDM137" s="107"/>
      <c r="DDN137" s="107"/>
      <c r="DDO137" s="107"/>
      <c r="DDP137" s="107"/>
      <c r="DDQ137" s="107"/>
      <c r="DDR137" s="107"/>
      <c r="DDS137" s="107"/>
      <c r="DDT137" s="107"/>
      <c r="DDU137" s="107"/>
      <c r="DDV137" s="107"/>
      <c r="DDW137" s="107"/>
      <c r="DDX137" s="107"/>
      <c r="DDY137" s="107"/>
      <c r="DDZ137" s="107"/>
      <c r="DEA137" s="107"/>
      <c r="DEB137" s="107"/>
      <c r="DEC137" s="107"/>
      <c r="DED137" s="107"/>
      <c r="DEE137" s="107"/>
      <c r="DEF137" s="107"/>
      <c r="DEG137" s="107"/>
      <c r="DEH137" s="107"/>
      <c r="DEI137" s="107"/>
      <c r="DEJ137" s="107"/>
      <c r="DEK137" s="107"/>
      <c r="DEL137" s="107"/>
      <c r="DEM137" s="107"/>
      <c r="DEN137" s="107"/>
      <c r="DEO137" s="107"/>
      <c r="DEP137" s="107"/>
      <c r="DEQ137" s="107"/>
      <c r="DER137" s="107"/>
      <c r="DES137" s="107"/>
      <c r="DET137" s="107"/>
      <c r="DEU137" s="107"/>
      <c r="DEV137" s="107"/>
      <c r="DEW137" s="107"/>
      <c r="DEX137" s="107"/>
      <c r="DEY137" s="107"/>
      <c r="DEZ137" s="107"/>
      <c r="DFA137" s="107"/>
      <c r="DFB137" s="107"/>
      <c r="DFC137" s="107"/>
      <c r="DFD137" s="107"/>
      <c r="DFE137" s="107"/>
      <c r="DFF137" s="107"/>
      <c r="DFG137" s="107"/>
      <c r="DFH137" s="107"/>
      <c r="DFI137" s="107"/>
      <c r="DFJ137" s="107"/>
      <c r="DFK137" s="107"/>
      <c r="DFL137" s="107"/>
      <c r="DFM137" s="107"/>
      <c r="DFN137" s="107"/>
      <c r="DFO137" s="107"/>
      <c r="DFP137" s="107"/>
      <c r="DFQ137" s="107"/>
      <c r="DFR137" s="107"/>
      <c r="DFS137" s="107"/>
      <c r="DFT137" s="107"/>
      <c r="DFU137" s="107"/>
      <c r="DFV137" s="107"/>
      <c r="DFW137" s="107"/>
      <c r="DFX137" s="107"/>
      <c r="DFY137" s="107"/>
      <c r="DFZ137" s="107"/>
      <c r="DGA137" s="107"/>
      <c r="DGB137" s="107"/>
      <c r="DGC137" s="107"/>
      <c r="DGD137" s="107"/>
      <c r="DGE137" s="107"/>
      <c r="DGF137" s="107"/>
      <c r="DGG137" s="107"/>
      <c r="DGH137" s="107"/>
      <c r="DGI137" s="107"/>
      <c r="DGJ137" s="107"/>
      <c r="DGK137" s="107"/>
      <c r="DGL137" s="107"/>
      <c r="DGM137" s="107"/>
      <c r="DGN137" s="107"/>
      <c r="DGO137" s="107"/>
      <c r="DGP137" s="107"/>
      <c r="DGQ137" s="107"/>
      <c r="DGR137" s="107"/>
      <c r="DGS137" s="107"/>
      <c r="DGT137" s="107"/>
      <c r="DGU137" s="107"/>
      <c r="DGV137" s="107"/>
      <c r="DGW137" s="107"/>
      <c r="DGX137" s="107"/>
      <c r="DGY137" s="107"/>
      <c r="DGZ137" s="107"/>
      <c r="DHA137" s="107"/>
      <c r="DHB137" s="107"/>
      <c r="DHC137" s="107"/>
      <c r="DHD137" s="107"/>
      <c r="DHE137" s="107"/>
      <c r="DHF137" s="107"/>
      <c r="DHG137" s="107"/>
      <c r="DHH137" s="107"/>
      <c r="DHI137" s="107"/>
      <c r="DHJ137" s="107"/>
      <c r="DHK137" s="107"/>
      <c r="DHL137" s="107"/>
      <c r="DHM137" s="107"/>
      <c r="DHN137" s="107"/>
      <c r="DHO137" s="107"/>
      <c r="DHP137" s="107"/>
      <c r="DHQ137" s="107"/>
      <c r="DHR137" s="107"/>
      <c r="DHS137" s="107"/>
      <c r="DHT137" s="107"/>
      <c r="DHU137" s="107"/>
      <c r="DHV137" s="107"/>
      <c r="DHW137" s="107"/>
      <c r="DHX137" s="107"/>
      <c r="DHY137" s="107"/>
      <c r="DHZ137" s="107"/>
      <c r="DIA137" s="107"/>
      <c r="DIB137" s="107"/>
      <c r="DIC137" s="107"/>
      <c r="DID137" s="107"/>
      <c r="DIE137" s="107"/>
      <c r="DIF137" s="107"/>
      <c r="DIG137" s="107"/>
      <c r="DIH137" s="107"/>
      <c r="DII137" s="107"/>
      <c r="DIJ137" s="107"/>
      <c r="DIK137" s="107"/>
      <c r="DIL137" s="107"/>
      <c r="DIM137" s="107"/>
      <c r="DIN137" s="107"/>
      <c r="DIO137" s="107"/>
      <c r="DIP137" s="107"/>
      <c r="DIQ137" s="107"/>
      <c r="DIR137" s="107"/>
      <c r="DIS137" s="107"/>
      <c r="DIT137" s="107"/>
      <c r="DIU137" s="107"/>
      <c r="DIV137" s="107"/>
      <c r="DIW137" s="107"/>
      <c r="DIX137" s="107"/>
      <c r="DIY137" s="107"/>
      <c r="DIZ137" s="107"/>
      <c r="DJA137" s="107"/>
      <c r="DJB137" s="107"/>
      <c r="DJC137" s="107"/>
      <c r="DJD137" s="107"/>
      <c r="DJE137" s="107"/>
      <c r="DJF137" s="107"/>
      <c r="DJG137" s="107"/>
      <c r="DJH137" s="107"/>
      <c r="DJI137" s="107"/>
      <c r="DJJ137" s="107"/>
      <c r="DJK137" s="107"/>
      <c r="DJL137" s="107"/>
      <c r="DJM137" s="107"/>
      <c r="DJN137" s="107"/>
      <c r="DJO137" s="107"/>
      <c r="DJP137" s="107"/>
      <c r="DJQ137" s="107"/>
      <c r="DJR137" s="107"/>
      <c r="DJS137" s="107"/>
      <c r="DJT137" s="107"/>
      <c r="DJU137" s="107"/>
      <c r="DJV137" s="107"/>
      <c r="DJW137" s="107"/>
      <c r="DJX137" s="107"/>
      <c r="DJY137" s="107"/>
      <c r="DJZ137" s="107"/>
      <c r="DKA137" s="107"/>
      <c r="DKB137" s="107"/>
      <c r="DKC137" s="107"/>
      <c r="DKD137" s="107"/>
      <c r="DKE137" s="107"/>
      <c r="DKF137" s="107"/>
      <c r="DKG137" s="107"/>
      <c r="DKH137" s="107"/>
      <c r="DKI137" s="107"/>
      <c r="DKJ137" s="107"/>
      <c r="DKK137" s="107"/>
      <c r="DKL137" s="107"/>
      <c r="DKM137" s="107"/>
      <c r="DKN137" s="107"/>
      <c r="DKO137" s="107"/>
      <c r="DKP137" s="107"/>
      <c r="DKQ137" s="107"/>
      <c r="DKR137" s="107"/>
      <c r="DKS137" s="107"/>
      <c r="DKT137" s="107"/>
      <c r="DKU137" s="107"/>
      <c r="DKV137" s="107"/>
      <c r="DKW137" s="107"/>
      <c r="DKX137" s="107"/>
      <c r="DKY137" s="107"/>
      <c r="DKZ137" s="107"/>
      <c r="DLA137" s="107"/>
      <c r="DLB137" s="107"/>
      <c r="DLC137" s="107"/>
      <c r="DLD137" s="107"/>
      <c r="DLE137" s="107"/>
      <c r="DLF137" s="107"/>
      <c r="DLG137" s="107"/>
      <c r="DLH137" s="107"/>
      <c r="DLI137" s="107"/>
      <c r="DLJ137" s="107"/>
      <c r="DLK137" s="107"/>
      <c r="DLL137" s="107"/>
      <c r="DLM137" s="107"/>
      <c r="DLN137" s="107"/>
      <c r="DLO137" s="107"/>
      <c r="DLP137" s="107"/>
      <c r="DLQ137" s="107"/>
      <c r="DLR137" s="107"/>
      <c r="DLS137" s="107"/>
      <c r="DLT137" s="107"/>
      <c r="DLU137" s="107"/>
      <c r="DLV137" s="107"/>
      <c r="DLW137" s="107"/>
      <c r="DLX137" s="107"/>
      <c r="DLY137" s="107"/>
      <c r="DLZ137" s="107"/>
      <c r="DMA137" s="107"/>
      <c r="DMB137" s="107"/>
      <c r="DMC137" s="107"/>
      <c r="DMD137" s="107"/>
      <c r="DME137" s="107"/>
      <c r="DMF137" s="107"/>
      <c r="DMG137" s="107"/>
      <c r="DMH137" s="107"/>
      <c r="DMI137" s="107"/>
      <c r="DMJ137" s="107"/>
      <c r="DMK137" s="107"/>
      <c r="DML137" s="107"/>
      <c r="DMM137" s="107"/>
      <c r="DMN137" s="107"/>
      <c r="DMO137" s="107"/>
      <c r="DMP137" s="107"/>
      <c r="DMQ137" s="107"/>
      <c r="DMR137" s="107"/>
      <c r="DMS137" s="107"/>
      <c r="DMT137" s="107"/>
      <c r="DMU137" s="107"/>
      <c r="DMV137" s="107"/>
      <c r="DMW137" s="107"/>
      <c r="DMX137" s="107"/>
      <c r="DMY137" s="107"/>
      <c r="DMZ137" s="107"/>
      <c r="DNA137" s="107"/>
      <c r="DNB137" s="107"/>
      <c r="DNC137" s="107"/>
      <c r="DND137" s="107"/>
      <c r="DNE137" s="107"/>
      <c r="DNF137" s="107"/>
      <c r="DNG137" s="107"/>
      <c r="DNH137" s="107"/>
      <c r="DNI137" s="107"/>
      <c r="DNJ137" s="107"/>
      <c r="DNK137" s="107"/>
      <c r="DNL137" s="107"/>
      <c r="DNM137" s="107"/>
      <c r="DNN137" s="107"/>
      <c r="DNO137" s="107"/>
      <c r="DNP137" s="107"/>
      <c r="DNQ137" s="107"/>
      <c r="DNR137" s="107"/>
      <c r="DNS137" s="107"/>
      <c r="DNT137" s="107"/>
      <c r="DNU137" s="107"/>
      <c r="DNV137" s="107"/>
      <c r="DNW137" s="107"/>
      <c r="DNX137" s="107"/>
      <c r="DNY137" s="107"/>
      <c r="DNZ137" s="107"/>
      <c r="DOA137" s="107"/>
      <c r="DOB137" s="107"/>
      <c r="DOC137" s="107"/>
      <c r="DOD137" s="107"/>
      <c r="DOE137" s="107"/>
      <c r="DOF137" s="107"/>
      <c r="DOG137" s="107"/>
      <c r="DOH137" s="107"/>
      <c r="DOI137" s="107"/>
      <c r="DOJ137" s="107"/>
      <c r="DOK137" s="107"/>
      <c r="DOL137" s="107"/>
      <c r="DOM137" s="107"/>
      <c r="DON137" s="107"/>
      <c r="DOO137" s="107"/>
      <c r="DOP137" s="107"/>
      <c r="DOQ137" s="107"/>
      <c r="DOR137" s="107"/>
      <c r="DOS137" s="107"/>
      <c r="DOT137" s="107"/>
      <c r="DOU137" s="107"/>
      <c r="DOV137" s="107"/>
      <c r="DOW137" s="107"/>
      <c r="DOX137" s="107"/>
      <c r="DOY137" s="107"/>
      <c r="DOZ137" s="107"/>
      <c r="DPA137" s="107"/>
      <c r="DPB137" s="107"/>
      <c r="DPC137" s="107"/>
      <c r="DPD137" s="107"/>
      <c r="DPE137" s="107"/>
      <c r="DPF137" s="107"/>
      <c r="DPG137" s="107"/>
      <c r="DPH137" s="107"/>
      <c r="DPI137" s="107"/>
      <c r="DPJ137" s="107"/>
      <c r="DPK137" s="107"/>
      <c r="DPL137" s="107"/>
      <c r="DPM137" s="107"/>
      <c r="DPN137" s="107"/>
      <c r="DPO137" s="107"/>
      <c r="DPP137" s="107"/>
      <c r="DPQ137" s="107"/>
      <c r="DPR137" s="107"/>
      <c r="DPS137" s="107"/>
      <c r="DPT137" s="107"/>
      <c r="DPU137" s="107"/>
      <c r="DPV137" s="107"/>
      <c r="DPW137" s="107"/>
      <c r="DPX137" s="107"/>
      <c r="DPY137" s="107"/>
      <c r="DPZ137" s="107"/>
      <c r="DQA137" s="107"/>
      <c r="DQB137" s="107"/>
      <c r="DQC137" s="107"/>
      <c r="DQD137" s="107"/>
      <c r="DQE137" s="107"/>
      <c r="DQF137" s="107"/>
      <c r="DQG137" s="107"/>
      <c r="DQH137" s="107"/>
      <c r="DQI137" s="107"/>
      <c r="DQJ137" s="107"/>
      <c r="DQK137" s="107"/>
      <c r="DQL137" s="107"/>
      <c r="DQM137" s="107"/>
      <c r="DQN137" s="107"/>
      <c r="DQO137" s="107"/>
      <c r="DQP137" s="107"/>
      <c r="DQQ137" s="107"/>
      <c r="DQR137" s="107"/>
      <c r="DQS137" s="107"/>
      <c r="DQT137" s="107"/>
      <c r="DQU137" s="107"/>
      <c r="DQV137" s="107"/>
      <c r="DQW137" s="107"/>
      <c r="DQX137" s="107"/>
      <c r="DQY137" s="107"/>
      <c r="DQZ137" s="107"/>
      <c r="DRA137" s="107"/>
      <c r="DRB137" s="107"/>
      <c r="DRC137" s="107"/>
      <c r="DRD137" s="107"/>
      <c r="DRE137" s="107"/>
      <c r="DRF137" s="107"/>
      <c r="DRG137" s="107"/>
      <c r="DRH137" s="107"/>
      <c r="DRI137" s="107"/>
      <c r="DRJ137" s="107"/>
      <c r="DRK137" s="107"/>
      <c r="DRL137" s="107"/>
      <c r="DRM137" s="107"/>
      <c r="DRN137" s="107"/>
      <c r="DRO137" s="107"/>
      <c r="DRP137" s="107"/>
      <c r="DRQ137" s="107"/>
      <c r="DRR137" s="107"/>
      <c r="DRS137" s="107"/>
      <c r="DRT137" s="107"/>
      <c r="DRU137" s="107"/>
      <c r="DRV137" s="107"/>
      <c r="DRW137" s="107"/>
      <c r="DRX137" s="107"/>
      <c r="DRY137" s="107"/>
      <c r="DRZ137" s="107"/>
      <c r="DSA137" s="107"/>
      <c r="DSB137" s="107"/>
      <c r="DSC137" s="107"/>
      <c r="DSD137" s="107"/>
      <c r="DSE137" s="107"/>
      <c r="DSF137" s="107"/>
      <c r="DSG137" s="107"/>
      <c r="DSH137" s="107"/>
      <c r="DSI137" s="107"/>
      <c r="DSJ137" s="107"/>
      <c r="DSK137" s="107"/>
      <c r="DSL137" s="107"/>
      <c r="DSM137" s="107"/>
      <c r="DSN137" s="107"/>
      <c r="DSO137" s="107"/>
      <c r="DSP137" s="107"/>
      <c r="DSQ137" s="107"/>
      <c r="DSR137" s="107"/>
      <c r="DSS137" s="107"/>
      <c r="DST137" s="107"/>
      <c r="DSU137" s="107"/>
      <c r="DSV137" s="107"/>
      <c r="DSW137" s="107"/>
      <c r="DSX137" s="107"/>
      <c r="DSY137" s="107"/>
      <c r="DSZ137" s="107"/>
      <c r="DTA137" s="107"/>
      <c r="DTB137" s="107"/>
      <c r="DTC137" s="107"/>
      <c r="DTD137" s="107"/>
      <c r="DTE137" s="107"/>
      <c r="DTF137" s="107"/>
      <c r="DTG137" s="107"/>
      <c r="DTH137" s="107"/>
      <c r="DTI137" s="107"/>
      <c r="DTJ137" s="107"/>
      <c r="DTK137" s="107"/>
      <c r="DTL137" s="107"/>
      <c r="DTM137" s="107"/>
      <c r="DTN137" s="107"/>
      <c r="DTO137" s="107"/>
      <c r="DTP137" s="107"/>
      <c r="DTQ137" s="107"/>
      <c r="DTR137" s="107"/>
      <c r="DTS137" s="107"/>
      <c r="DTT137" s="107"/>
      <c r="DTU137" s="107"/>
      <c r="DTV137" s="107"/>
      <c r="DTW137" s="107"/>
      <c r="DTX137" s="107"/>
      <c r="DTY137" s="107"/>
      <c r="DTZ137" s="107"/>
      <c r="DUA137" s="107"/>
      <c r="DUB137" s="107"/>
      <c r="DUC137" s="107"/>
      <c r="DUD137" s="107"/>
      <c r="DUE137" s="107"/>
      <c r="DUF137" s="107"/>
      <c r="DUG137" s="107"/>
      <c r="DUH137" s="107"/>
      <c r="DUI137" s="107"/>
      <c r="DUJ137" s="107"/>
      <c r="DUK137" s="107"/>
      <c r="DUL137" s="107"/>
      <c r="DUM137" s="107"/>
      <c r="DUN137" s="107"/>
      <c r="DUO137" s="107"/>
      <c r="DUP137" s="107"/>
      <c r="DUQ137" s="107"/>
      <c r="DUR137" s="107"/>
      <c r="DUS137" s="107"/>
      <c r="DUT137" s="107"/>
      <c r="DUU137" s="107"/>
      <c r="DUV137" s="107"/>
      <c r="DUW137" s="107"/>
      <c r="DUX137" s="107"/>
      <c r="DUY137" s="107"/>
      <c r="DUZ137" s="107"/>
      <c r="DVA137" s="107"/>
      <c r="DVB137" s="107"/>
      <c r="DVC137" s="107"/>
      <c r="DVD137" s="107"/>
      <c r="DVE137" s="107"/>
      <c r="DVF137" s="107"/>
      <c r="DVG137" s="107"/>
      <c r="DVH137" s="107"/>
      <c r="DVI137" s="107"/>
      <c r="DVJ137" s="107"/>
      <c r="DVK137" s="107"/>
      <c r="DVL137" s="107"/>
      <c r="DVM137" s="107"/>
      <c r="DVN137" s="107"/>
      <c r="DVO137" s="107"/>
      <c r="DVP137" s="107"/>
      <c r="DVQ137" s="107"/>
      <c r="DVR137" s="107"/>
      <c r="DVS137" s="107"/>
      <c r="DVT137" s="107"/>
      <c r="DVU137" s="107"/>
      <c r="DVV137" s="107"/>
      <c r="DVW137" s="107"/>
      <c r="DVX137" s="107"/>
      <c r="DVY137" s="107"/>
      <c r="DVZ137" s="107"/>
      <c r="DWA137" s="107"/>
      <c r="DWB137" s="107"/>
      <c r="DWC137" s="107"/>
      <c r="DWD137" s="107"/>
      <c r="DWE137" s="107"/>
      <c r="DWF137" s="107"/>
      <c r="DWG137" s="107"/>
      <c r="DWH137" s="107"/>
      <c r="DWI137" s="107"/>
      <c r="DWJ137" s="107"/>
      <c r="DWK137" s="107"/>
      <c r="DWL137" s="107"/>
      <c r="DWM137" s="107"/>
      <c r="DWN137" s="107"/>
      <c r="DWO137" s="107"/>
      <c r="DWP137" s="107"/>
      <c r="DWQ137" s="107"/>
      <c r="DWR137" s="107"/>
      <c r="DWS137" s="107"/>
      <c r="DWT137" s="107"/>
      <c r="DWU137" s="107"/>
      <c r="DWV137" s="107"/>
      <c r="DWW137" s="107"/>
      <c r="DWX137" s="107"/>
      <c r="DWY137" s="107"/>
      <c r="DWZ137" s="107"/>
      <c r="DXA137" s="107"/>
      <c r="DXB137" s="107"/>
      <c r="DXC137" s="107"/>
      <c r="DXD137" s="107"/>
      <c r="DXE137" s="107"/>
      <c r="DXF137" s="107"/>
      <c r="DXG137" s="107"/>
      <c r="DXH137" s="107"/>
      <c r="DXI137" s="107"/>
      <c r="DXJ137" s="107"/>
      <c r="DXK137" s="107"/>
      <c r="DXL137" s="107"/>
      <c r="DXM137" s="107"/>
      <c r="DXN137" s="107"/>
      <c r="DXO137" s="107"/>
      <c r="DXP137" s="107"/>
      <c r="DXQ137" s="107"/>
      <c r="DXR137" s="107"/>
      <c r="DXS137" s="107"/>
      <c r="DXT137" s="107"/>
      <c r="DXU137" s="107"/>
      <c r="DXV137" s="107"/>
      <c r="DXW137" s="107"/>
      <c r="DXX137" s="107"/>
      <c r="DXY137" s="107"/>
      <c r="DXZ137" s="107"/>
      <c r="DYA137" s="107"/>
      <c r="DYB137" s="107"/>
      <c r="DYC137" s="107"/>
      <c r="DYD137" s="107"/>
      <c r="DYE137" s="107"/>
      <c r="DYF137" s="107"/>
      <c r="DYG137" s="107"/>
      <c r="DYH137" s="107"/>
      <c r="DYI137" s="107"/>
      <c r="DYJ137" s="107"/>
      <c r="DYK137" s="107"/>
      <c r="DYL137" s="107"/>
      <c r="DYM137" s="107"/>
      <c r="DYN137" s="107"/>
      <c r="DYO137" s="107"/>
      <c r="DYP137" s="107"/>
      <c r="DYQ137" s="107"/>
      <c r="DYR137" s="107"/>
      <c r="DYS137" s="107"/>
      <c r="DYT137" s="107"/>
      <c r="DYU137" s="107"/>
      <c r="DYV137" s="107"/>
      <c r="DYW137" s="107"/>
      <c r="DYX137" s="107"/>
      <c r="DYY137" s="107"/>
      <c r="DYZ137" s="107"/>
      <c r="DZA137" s="107"/>
      <c r="DZB137" s="107"/>
      <c r="DZC137" s="107"/>
      <c r="DZD137" s="107"/>
      <c r="DZE137" s="107"/>
      <c r="DZF137" s="107"/>
      <c r="DZG137" s="107"/>
      <c r="DZH137" s="107"/>
      <c r="DZI137" s="107"/>
      <c r="DZJ137" s="107"/>
      <c r="DZK137" s="107"/>
      <c r="DZL137" s="107"/>
      <c r="DZM137" s="107"/>
      <c r="DZN137" s="107"/>
      <c r="DZO137" s="107"/>
      <c r="DZP137" s="107"/>
      <c r="DZQ137" s="107"/>
      <c r="DZR137" s="107"/>
      <c r="DZS137" s="107"/>
      <c r="DZT137" s="107"/>
      <c r="DZU137" s="107"/>
      <c r="DZV137" s="107"/>
      <c r="DZW137" s="107"/>
      <c r="DZX137" s="107"/>
      <c r="DZY137" s="107"/>
      <c r="DZZ137" s="107"/>
      <c r="EAA137" s="107"/>
      <c r="EAB137" s="107"/>
      <c r="EAC137" s="107"/>
      <c r="EAD137" s="107"/>
      <c r="EAE137" s="107"/>
      <c r="EAF137" s="107"/>
      <c r="EAG137" s="107"/>
      <c r="EAH137" s="107"/>
      <c r="EAI137" s="107"/>
      <c r="EAJ137" s="107"/>
      <c r="EAK137" s="107"/>
      <c r="EAL137" s="107"/>
      <c r="EAM137" s="107"/>
      <c r="EAN137" s="107"/>
      <c r="EAO137" s="107"/>
      <c r="EAP137" s="107"/>
      <c r="EAQ137" s="107"/>
      <c r="EAR137" s="107"/>
      <c r="EAS137" s="107"/>
      <c r="EAT137" s="107"/>
      <c r="EAU137" s="107"/>
      <c r="EAV137" s="107"/>
      <c r="EAW137" s="107"/>
      <c r="EAX137" s="107"/>
      <c r="EAY137" s="107"/>
      <c r="EAZ137" s="107"/>
      <c r="EBA137" s="107"/>
      <c r="EBB137" s="107"/>
      <c r="EBC137" s="107"/>
      <c r="EBD137" s="107"/>
      <c r="EBE137" s="107"/>
      <c r="EBF137" s="107"/>
      <c r="EBG137" s="107"/>
      <c r="EBH137" s="107"/>
      <c r="EBI137" s="107"/>
      <c r="EBJ137" s="107"/>
      <c r="EBK137" s="107"/>
      <c r="EBL137" s="107"/>
      <c r="EBM137" s="107"/>
      <c r="EBN137" s="107"/>
      <c r="EBO137" s="107"/>
      <c r="EBP137" s="107"/>
      <c r="EBQ137" s="107"/>
      <c r="EBR137" s="107"/>
      <c r="EBS137" s="107"/>
      <c r="EBT137" s="107"/>
      <c r="EBU137" s="107"/>
      <c r="EBV137" s="107"/>
      <c r="EBW137" s="107"/>
      <c r="EBX137" s="107"/>
      <c r="EBY137" s="107"/>
      <c r="EBZ137" s="107"/>
      <c r="ECA137" s="107"/>
      <c r="ECB137" s="107"/>
      <c r="ECC137" s="107"/>
      <c r="ECD137" s="107"/>
      <c r="ECE137" s="107"/>
      <c r="ECF137" s="107"/>
      <c r="ECG137" s="107"/>
      <c r="ECH137" s="107"/>
      <c r="ECI137" s="107"/>
      <c r="ECJ137" s="107"/>
      <c r="ECK137" s="107"/>
      <c r="ECL137" s="107"/>
      <c r="ECM137" s="107"/>
      <c r="ECN137" s="107"/>
      <c r="ECO137" s="107"/>
      <c r="ECP137" s="107"/>
      <c r="ECQ137" s="107"/>
      <c r="ECR137" s="107"/>
      <c r="ECS137" s="107"/>
      <c r="ECT137" s="107"/>
      <c r="ECU137" s="107"/>
      <c r="ECV137" s="107"/>
      <c r="ECW137" s="107"/>
      <c r="ECX137" s="107"/>
      <c r="ECY137" s="107"/>
      <c r="ECZ137" s="107"/>
      <c r="EDA137" s="107"/>
      <c r="EDB137" s="107"/>
      <c r="EDC137" s="107"/>
      <c r="EDD137" s="107"/>
      <c r="EDE137" s="107"/>
      <c r="EDF137" s="107"/>
      <c r="EDG137" s="107"/>
      <c r="EDH137" s="107"/>
      <c r="EDI137" s="107"/>
      <c r="EDJ137" s="107"/>
      <c r="EDK137" s="107"/>
      <c r="EDL137" s="107"/>
      <c r="EDM137" s="107"/>
      <c r="EDN137" s="107"/>
      <c r="EDO137" s="107"/>
      <c r="EDP137" s="107"/>
      <c r="EDQ137" s="107"/>
      <c r="EDR137" s="107"/>
      <c r="EDS137" s="107"/>
      <c r="EDT137" s="107"/>
      <c r="EDU137" s="107"/>
      <c r="EDV137" s="107"/>
      <c r="EDW137" s="107"/>
      <c r="EDX137" s="107"/>
      <c r="EDY137" s="107"/>
      <c r="EDZ137" s="107"/>
      <c r="EEA137" s="107"/>
      <c r="EEB137" s="107"/>
      <c r="EEC137" s="107"/>
      <c r="EED137" s="107"/>
      <c r="EEE137" s="107"/>
      <c r="EEF137" s="107"/>
      <c r="EEG137" s="107"/>
      <c r="EEH137" s="107"/>
      <c r="EEI137" s="107"/>
      <c r="EEJ137" s="107"/>
      <c r="EEK137" s="107"/>
      <c r="EEL137" s="107"/>
      <c r="EEM137" s="107"/>
      <c r="EEN137" s="107"/>
      <c r="EEO137" s="107"/>
      <c r="EEP137" s="107"/>
      <c r="EEQ137" s="107"/>
      <c r="EER137" s="107"/>
      <c r="EES137" s="107"/>
      <c r="EET137" s="107"/>
      <c r="EEU137" s="107"/>
      <c r="EEV137" s="107"/>
      <c r="EEW137" s="107"/>
      <c r="EEX137" s="107"/>
      <c r="EEY137" s="107"/>
      <c r="EEZ137" s="107"/>
      <c r="EFA137" s="107"/>
      <c r="EFB137" s="107"/>
      <c r="EFC137" s="107"/>
      <c r="EFD137" s="107"/>
      <c r="EFE137" s="107"/>
      <c r="EFF137" s="107"/>
      <c r="EFG137" s="107"/>
      <c r="EFH137" s="107"/>
      <c r="EFI137" s="107"/>
      <c r="EFJ137" s="107"/>
      <c r="EFK137" s="107"/>
      <c r="EFL137" s="107"/>
      <c r="EFM137" s="107"/>
      <c r="EFN137" s="107"/>
      <c r="EFO137" s="107"/>
      <c r="EFP137" s="107"/>
      <c r="EFQ137" s="107"/>
      <c r="EFR137" s="107"/>
      <c r="EFS137" s="107"/>
      <c r="EFT137" s="107"/>
      <c r="EFU137" s="107"/>
      <c r="EFV137" s="107"/>
      <c r="EFW137" s="107"/>
      <c r="EFX137" s="107"/>
      <c r="EFY137" s="107"/>
      <c r="EFZ137" s="107"/>
      <c r="EGA137" s="107"/>
      <c r="EGB137" s="107"/>
      <c r="EGC137" s="107"/>
      <c r="EGD137" s="107"/>
      <c r="EGE137" s="107"/>
      <c r="EGF137" s="107"/>
      <c r="EGG137" s="107"/>
      <c r="EGH137" s="107"/>
      <c r="EGI137" s="107"/>
      <c r="EGJ137" s="107"/>
      <c r="EGK137" s="107"/>
      <c r="EGL137" s="107"/>
      <c r="EGM137" s="107"/>
      <c r="EGN137" s="107"/>
      <c r="EGO137" s="107"/>
      <c r="EGP137" s="107"/>
      <c r="EGQ137" s="107"/>
      <c r="EGR137" s="107"/>
      <c r="EGS137" s="107"/>
      <c r="EGT137" s="107"/>
      <c r="EGU137" s="107"/>
      <c r="EGV137" s="107"/>
      <c r="EGW137" s="107"/>
      <c r="EGX137" s="107"/>
      <c r="EGY137" s="107"/>
      <c r="EGZ137" s="107"/>
      <c r="EHA137" s="107"/>
      <c r="EHB137" s="107"/>
      <c r="EHC137" s="107"/>
      <c r="EHD137" s="107"/>
      <c r="EHE137" s="107"/>
      <c r="EHF137" s="107"/>
      <c r="EHG137" s="107"/>
      <c r="EHH137" s="107"/>
      <c r="EHI137" s="107"/>
      <c r="EHJ137" s="107"/>
      <c r="EHK137" s="107"/>
      <c r="EHL137" s="107"/>
      <c r="EHM137" s="107"/>
      <c r="EHN137" s="107"/>
      <c r="EHO137" s="107"/>
      <c r="EHP137" s="107"/>
      <c r="EHQ137" s="107"/>
      <c r="EHR137" s="107"/>
      <c r="EHS137" s="107"/>
      <c r="EHT137" s="107"/>
      <c r="EHU137" s="107"/>
      <c r="EHV137" s="107"/>
      <c r="EHW137" s="107"/>
      <c r="EHX137" s="107"/>
      <c r="EHY137" s="107"/>
      <c r="EHZ137" s="107"/>
      <c r="EIA137" s="107"/>
      <c r="EIB137" s="107"/>
      <c r="EIC137" s="107"/>
      <c r="EID137" s="107"/>
      <c r="EIE137" s="107"/>
      <c r="EIF137" s="107"/>
      <c r="EIG137" s="107"/>
      <c r="EIH137" s="107"/>
      <c r="EII137" s="107"/>
      <c r="EIJ137" s="107"/>
      <c r="EIK137" s="107"/>
      <c r="EIL137" s="107"/>
      <c r="EIM137" s="107"/>
      <c r="EIN137" s="107"/>
      <c r="EIO137" s="107"/>
      <c r="EIP137" s="107"/>
      <c r="EIQ137" s="107"/>
      <c r="EIR137" s="107"/>
      <c r="EIS137" s="107"/>
      <c r="EIT137" s="107"/>
      <c r="EIU137" s="107"/>
      <c r="EIV137" s="107"/>
      <c r="EIW137" s="107"/>
      <c r="EIX137" s="107"/>
      <c r="EIY137" s="107"/>
      <c r="EIZ137" s="107"/>
      <c r="EJA137" s="107"/>
      <c r="EJB137" s="107"/>
      <c r="EJC137" s="107"/>
      <c r="EJD137" s="107"/>
      <c r="EJE137" s="107"/>
      <c r="EJF137" s="107"/>
      <c r="EJG137" s="107"/>
      <c r="EJH137" s="107"/>
      <c r="EJI137" s="107"/>
      <c r="EJJ137" s="107"/>
      <c r="EJK137" s="107"/>
      <c r="EJL137" s="107"/>
      <c r="EJM137" s="107"/>
      <c r="EJN137" s="107"/>
      <c r="EJO137" s="107"/>
      <c r="EJP137" s="107"/>
      <c r="EJQ137" s="107"/>
      <c r="EJR137" s="107"/>
      <c r="EJS137" s="107"/>
      <c r="EJT137" s="107"/>
      <c r="EJU137" s="107"/>
      <c r="EJV137" s="107"/>
      <c r="EJW137" s="107"/>
      <c r="EJX137" s="107"/>
      <c r="EJY137" s="107"/>
      <c r="EJZ137" s="107"/>
      <c r="EKA137" s="107"/>
      <c r="EKB137" s="107"/>
      <c r="EKC137" s="107"/>
      <c r="EKD137" s="107"/>
      <c r="EKE137" s="107"/>
      <c r="EKF137" s="107"/>
      <c r="EKG137" s="107"/>
      <c r="EKH137" s="107"/>
      <c r="EKI137" s="107"/>
      <c r="EKJ137" s="107"/>
      <c r="EKK137" s="107"/>
      <c r="EKL137" s="107"/>
      <c r="EKM137" s="107"/>
      <c r="EKN137" s="107"/>
      <c r="EKO137" s="107"/>
      <c r="EKP137" s="107"/>
      <c r="EKQ137" s="107"/>
      <c r="EKR137" s="107"/>
      <c r="EKS137" s="107"/>
      <c r="EKT137" s="107"/>
      <c r="EKU137" s="107"/>
      <c r="EKV137" s="107"/>
      <c r="EKW137" s="107"/>
      <c r="EKX137" s="107"/>
      <c r="EKY137" s="107"/>
      <c r="EKZ137" s="107"/>
      <c r="ELA137" s="107"/>
      <c r="ELB137" s="107"/>
      <c r="ELC137" s="107"/>
      <c r="ELD137" s="107"/>
      <c r="ELE137" s="107"/>
      <c r="ELF137" s="107"/>
      <c r="ELG137" s="107"/>
      <c r="ELH137" s="107"/>
      <c r="ELI137" s="107"/>
      <c r="ELJ137" s="107"/>
      <c r="ELK137" s="107"/>
      <c r="ELL137" s="107"/>
      <c r="ELM137" s="107"/>
      <c r="ELN137" s="107"/>
      <c r="ELO137" s="107"/>
      <c r="ELP137" s="107"/>
      <c r="ELQ137" s="107"/>
      <c r="ELR137" s="107"/>
      <c r="ELS137" s="107"/>
      <c r="ELT137" s="107"/>
      <c r="ELU137" s="107"/>
      <c r="ELV137" s="107"/>
      <c r="ELW137" s="107"/>
      <c r="ELX137" s="107"/>
      <c r="ELY137" s="107"/>
      <c r="ELZ137" s="107"/>
      <c r="EMA137" s="107"/>
      <c r="EMB137" s="107"/>
      <c r="EMC137" s="107"/>
      <c r="EMD137" s="107"/>
      <c r="EME137" s="107"/>
      <c r="EMF137" s="107"/>
      <c r="EMG137" s="107"/>
      <c r="EMH137" s="107"/>
      <c r="EMI137" s="107"/>
      <c r="EMJ137" s="107"/>
      <c r="EMK137" s="107"/>
      <c r="EML137" s="107"/>
      <c r="EMM137" s="107"/>
      <c r="EMN137" s="107"/>
      <c r="EMO137" s="107"/>
      <c r="EMP137" s="107"/>
      <c r="EMQ137" s="107"/>
      <c r="EMR137" s="107"/>
      <c r="EMS137" s="107"/>
      <c r="EMT137" s="107"/>
      <c r="EMU137" s="107"/>
      <c r="EMV137" s="107"/>
      <c r="EMW137" s="107"/>
      <c r="EMX137" s="107"/>
      <c r="EMY137" s="107"/>
      <c r="EMZ137" s="107"/>
      <c r="ENA137" s="107"/>
      <c r="ENB137" s="107"/>
      <c r="ENC137" s="107"/>
      <c r="END137" s="107"/>
      <c r="ENE137" s="107"/>
      <c r="ENF137" s="107"/>
      <c r="ENG137" s="107"/>
      <c r="ENH137" s="107"/>
      <c r="ENI137" s="107"/>
      <c r="ENJ137" s="107"/>
      <c r="ENK137" s="107"/>
      <c r="ENL137" s="107"/>
      <c r="ENM137" s="107"/>
      <c r="ENN137" s="107"/>
      <c r="ENO137" s="107"/>
      <c r="ENP137" s="107"/>
      <c r="ENQ137" s="107"/>
      <c r="ENR137" s="107"/>
      <c r="ENS137" s="107"/>
      <c r="ENT137" s="107"/>
      <c r="ENU137" s="107"/>
      <c r="ENV137" s="107"/>
      <c r="ENW137" s="107"/>
      <c r="ENX137" s="107"/>
      <c r="ENY137" s="107"/>
      <c r="ENZ137" s="107"/>
      <c r="EOA137" s="107"/>
      <c r="EOB137" s="107"/>
      <c r="EOC137" s="107"/>
      <c r="EOD137" s="107"/>
      <c r="EOE137" s="107"/>
      <c r="EOF137" s="107"/>
      <c r="EOG137" s="107"/>
      <c r="EOH137" s="107"/>
      <c r="EOI137" s="107"/>
      <c r="EOJ137" s="107"/>
      <c r="EOK137" s="107"/>
      <c r="EOL137" s="107"/>
      <c r="EOM137" s="107"/>
      <c r="EON137" s="107"/>
      <c r="EOO137" s="107"/>
      <c r="EOP137" s="107"/>
      <c r="EOQ137" s="107"/>
      <c r="EOR137" s="107"/>
      <c r="EOS137" s="107"/>
      <c r="EOT137" s="107"/>
      <c r="EOU137" s="107"/>
      <c r="EOV137" s="107"/>
      <c r="EOW137" s="107"/>
      <c r="EOX137" s="107"/>
      <c r="EOY137" s="107"/>
      <c r="EOZ137" s="107"/>
      <c r="EPA137" s="107"/>
      <c r="EPB137" s="107"/>
      <c r="EPC137" s="107"/>
      <c r="EPD137" s="107"/>
      <c r="EPE137" s="107"/>
      <c r="EPF137" s="107"/>
      <c r="EPG137" s="107"/>
      <c r="EPH137" s="107"/>
      <c r="EPI137" s="107"/>
      <c r="EPJ137" s="107"/>
      <c r="EPK137" s="107"/>
      <c r="EPL137" s="107"/>
      <c r="EPM137" s="107"/>
      <c r="EPN137" s="107"/>
      <c r="EPO137" s="107"/>
      <c r="EPP137" s="107"/>
      <c r="EPQ137" s="107"/>
      <c r="EPR137" s="107"/>
      <c r="EPS137" s="107"/>
      <c r="EPT137" s="107"/>
      <c r="EPU137" s="107"/>
      <c r="EPV137" s="107"/>
      <c r="EPW137" s="107"/>
      <c r="EPX137" s="107"/>
      <c r="EPY137" s="107"/>
      <c r="EPZ137" s="107"/>
      <c r="EQA137" s="107"/>
      <c r="EQB137" s="107"/>
      <c r="EQC137" s="107"/>
      <c r="EQD137" s="107"/>
      <c r="EQE137" s="107"/>
      <c r="EQF137" s="107"/>
      <c r="EQG137" s="107"/>
      <c r="EQH137" s="107"/>
      <c r="EQI137" s="107"/>
      <c r="EQJ137" s="107"/>
      <c r="EQK137" s="107"/>
      <c r="EQL137" s="107"/>
      <c r="EQM137" s="107"/>
      <c r="EQN137" s="107"/>
      <c r="EQO137" s="107"/>
      <c r="EQP137" s="107"/>
      <c r="EQQ137" s="107"/>
      <c r="EQR137" s="107"/>
      <c r="EQS137" s="107"/>
      <c r="EQT137" s="107"/>
      <c r="EQU137" s="107"/>
      <c r="EQV137" s="107"/>
      <c r="EQW137" s="107"/>
      <c r="EQX137" s="107"/>
      <c r="EQY137" s="107"/>
      <c r="EQZ137" s="107"/>
      <c r="ERA137" s="107"/>
      <c r="ERB137" s="107"/>
      <c r="ERC137" s="107"/>
      <c r="ERD137" s="107"/>
      <c r="ERE137" s="107"/>
      <c r="ERF137" s="107"/>
      <c r="ERG137" s="107"/>
      <c r="ERH137" s="107"/>
      <c r="ERI137" s="107"/>
      <c r="ERJ137" s="107"/>
      <c r="ERK137" s="107"/>
      <c r="ERL137" s="107"/>
      <c r="ERM137" s="107"/>
      <c r="ERN137" s="107"/>
      <c r="ERO137" s="107"/>
      <c r="ERP137" s="107"/>
      <c r="ERQ137" s="107"/>
      <c r="ERR137" s="107"/>
      <c r="ERS137" s="107"/>
      <c r="ERT137" s="107"/>
      <c r="ERU137" s="107"/>
      <c r="ERV137" s="107"/>
      <c r="ERW137" s="107"/>
      <c r="ERX137" s="107"/>
      <c r="ERY137" s="107"/>
      <c r="ERZ137" s="107"/>
      <c r="ESA137" s="107"/>
      <c r="ESB137" s="107"/>
      <c r="ESC137" s="107"/>
      <c r="ESD137" s="107"/>
      <c r="ESE137" s="107"/>
      <c r="ESF137" s="107"/>
      <c r="ESG137" s="107"/>
      <c r="ESH137" s="107"/>
      <c r="ESI137" s="107"/>
      <c r="ESJ137" s="107"/>
      <c r="ESK137" s="107"/>
      <c r="ESL137" s="107"/>
      <c r="ESM137" s="107"/>
      <c r="ESN137" s="107"/>
      <c r="ESO137" s="107"/>
      <c r="ESP137" s="107"/>
      <c r="ESQ137" s="107"/>
      <c r="ESR137" s="107"/>
      <c r="ESS137" s="107"/>
      <c r="EST137" s="107"/>
      <c r="ESU137" s="107"/>
      <c r="ESV137" s="107"/>
      <c r="ESW137" s="107"/>
      <c r="ESX137" s="107"/>
      <c r="ESY137" s="107"/>
      <c r="ESZ137" s="107"/>
      <c r="ETA137" s="107"/>
      <c r="ETB137" s="107"/>
      <c r="ETC137" s="107"/>
      <c r="ETD137" s="107"/>
      <c r="ETE137" s="107"/>
      <c r="ETF137" s="107"/>
      <c r="ETG137" s="107"/>
      <c r="ETH137" s="107"/>
      <c r="ETI137" s="107"/>
      <c r="ETJ137" s="107"/>
      <c r="ETK137" s="107"/>
      <c r="ETL137" s="107"/>
      <c r="ETM137" s="107"/>
      <c r="ETN137" s="107"/>
      <c r="ETO137" s="107"/>
      <c r="ETP137" s="107"/>
      <c r="ETQ137" s="107"/>
      <c r="ETR137" s="107"/>
      <c r="ETS137" s="107"/>
      <c r="ETT137" s="107"/>
      <c r="ETU137" s="107"/>
      <c r="ETV137" s="107"/>
      <c r="ETW137" s="107"/>
      <c r="ETX137" s="107"/>
      <c r="ETY137" s="107"/>
      <c r="ETZ137" s="107"/>
      <c r="EUA137" s="107"/>
      <c r="EUB137" s="107"/>
      <c r="EUC137" s="107"/>
      <c r="EUD137" s="107"/>
      <c r="EUE137" s="107"/>
      <c r="EUF137" s="107"/>
      <c r="EUG137" s="107"/>
      <c r="EUH137" s="107"/>
      <c r="EUI137" s="107"/>
      <c r="EUJ137" s="107"/>
      <c r="EUK137" s="107"/>
      <c r="EUL137" s="107"/>
      <c r="EUM137" s="107"/>
      <c r="EUN137" s="107"/>
      <c r="EUO137" s="107"/>
      <c r="EUP137" s="107"/>
      <c r="EUQ137" s="107"/>
      <c r="EUR137" s="107"/>
      <c r="EUS137" s="107"/>
      <c r="EUT137" s="107"/>
      <c r="EUU137" s="107"/>
      <c r="EUV137" s="107"/>
      <c r="EUW137" s="107"/>
      <c r="EUX137" s="107"/>
      <c r="EUY137" s="107"/>
      <c r="EUZ137" s="107"/>
      <c r="EVA137" s="107"/>
      <c r="EVB137" s="107"/>
      <c r="EVC137" s="107"/>
      <c r="EVD137" s="107"/>
      <c r="EVE137" s="107"/>
      <c r="EVF137" s="107"/>
      <c r="EVG137" s="107"/>
      <c r="EVH137" s="107"/>
      <c r="EVI137" s="107"/>
      <c r="EVJ137" s="107"/>
      <c r="EVK137" s="107"/>
      <c r="EVL137" s="107"/>
      <c r="EVM137" s="107"/>
      <c r="EVN137" s="107"/>
      <c r="EVO137" s="107"/>
      <c r="EVP137" s="107"/>
      <c r="EVQ137" s="107"/>
      <c r="EVR137" s="107"/>
      <c r="EVS137" s="107"/>
      <c r="EVT137" s="107"/>
      <c r="EVU137" s="107"/>
      <c r="EVV137" s="107"/>
      <c r="EVW137" s="107"/>
      <c r="EVX137" s="107"/>
      <c r="EVY137" s="107"/>
      <c r="EVZ137" s="107"/>
      <c r="EWA137" s="107"/>
      <c r="EWB137" s="107"/>
      <c r="EWC137" s="107"/>
      <c r="EWD137" s="107"/>
      <c r="EWE137" s="107"/>
      <c r="EWF137" s="107"/>
      <c r="EWG137" s="107"/>
      <c r="EWH137" s="107"/>
      <c r="EWI137" s="107"/>
      <c r="EWJ137" s="107"/>
      <c r="EWK137" s="107"/>
      <c r="EWL137" s="107"/>
      <c r="EWM137" s="107"/>
      <c r="EWN137" s="107"/>
      <c r="EWO137" s="107"/>
      <c r="EWP137" s="107"/>
      <c r="EWQ137" s="107"/>
      <c r="EWR137" s="107"/>
      <c r="EWS137" s="107"/>
      <c r="EWT137" s="107"/>
      <c r="EWU137" s="107"/>
      <c r="EWV137" s="107"/>
      <c r="EWW137" s="107"/>
      <c r="EWX137" s="107"/>
      <c r="EWY137" s="107"/>
      <c r="EWZ137" s="107"/>
      <c r="EXA137" s="107"/>
      <c r="EXB137" s="107"/>
      <c r="EXC137" s="107"/>
      <c r="EXD137" s="107"/>
      <c r="EXE137" s="107"/>
      <c r="EXF137" s="107"/>
      <c r="EXG137" s="107"/>
      <c r="EXH137" s="107"/>
      <c r="EXI137" s="107"/>
      <c r="EXJ137" s="107"/>
      <c r="EXK137" s="107"/>
      <c r="EXL137" s="107"/>
      <c r="EXM137" s="107"/>
      <c r="EXN137" s="107"/>
      <c r="EXO137" s="107"/>
      <c r="EXP137" s="107"/>
      <c r="EXQ137" s="107"/>
      <c r="EXR137" s="107"/>
      <c r="EXS137" s="107"/>
      <c r="EXT137" s="107"/>
      <c r="EXU137" s="107"/>
      <c r="EXV137" s="107"/>
      <c r="EXW137" s="107"/>
      <c r="EXX137" s="107"/>
      <c r="EXY137" s="107"/>
      <c r="EXZ137" s="107"/>
      <c r="EYA137" s="107"/>
      <c r="EYB137" s="107"/>
      <c r="EYC137" s="107"/>
      <c r="EYD137" s="107"/>
      <c r="EYE137" s="107"/>
      <c r="EYF137" s="107"/>
      <c r="EYG137" s="107"/>
      <c r="EYH137" s="107"/>
      <c r="EYI137" s="107"/>
      <c r="EYJ137" s="107"/>
      <c r="EYK137" s="107"/>
      <c r="EYL137" s="107"/>
      <c r="EYM137" s="107"/>
      <c r="EYN137" s="107"/>
      <c r="EYO137" s="107"/>
      <c r="EYP137" s="107"/>
      <c r="EYQ137" s="107"/>
      <c r="EYR137" s="107"/>
      <c r="EYS137" s="107"/>
      <c r="EYT137" s="107"/>
      <c r="EYU137" s="107"/>
      <c r="EYV137" s="107"/>
      <c r="EYW137" s="107"/>
      <c r="EYX137" s="107"/>
      <c r="EYY137" s="107"/>
      <c r="EYZ137" s="107"/>
      <c r="EZA137" s="107"/>
      <c r="EZB137" s="107"/>
      <c r="EZC137" s="107"/>
      <c r="EZD137" s="107"/>
      <c r="EZE137" s="107"/>
      <c r="EZF137" s="107"/>
      <c r="EZG137" s="107"/>
      <c r="EZH137" s="107"/>
      <c r="EZI137" s="107"/>
      <c r="EZJ137" s="107"/>
      <c r="EZK137" s="107"/>
      <c r="EZL137" s="107"/>
      <c r="EZM137" s="107"/>
      <c r="EZN137" s="107"/>
      <c r="EZO137" s="107"/>
      <c r="EZP137" s="107"/>
      <c r="EZQ137" s="107"/>
      <c r="EZR137" s="107"/>
      <c r="EZS137" s="107"/>
      <c r="EZT137" s="107"/>
      <c r="EZU137" s="107"/>
      <c r="EZV137" s="107"/>
      <c r="EZW137" s="107"/>
      <c r="EZX137" s="107"/>
      <c r="EZY137" s="107"/>
      <c r="EZZ137" s="107"/>
      <c r="FAA137" s="107"/>
      <c r="FAB137" s="107"/>
      <c r="FAC137" s="107"/>
      <c r="FAD137" s="107"/>
      <c r="FAE137" s="107"/>
      <c r="FAF137" s="107"/>
      <c r="FAG137" s="107"/>
      <c r="FAH137" s="107"/>
      <c r="FAI137" s="107"/>
      <c r="FAJ137" s="107"/>
      <c r="FAK137" s="107"/>
      <c r="FAL137" s="107"/>
      <c r="FAM137" s="107"/>
      <c r="FAN137" s="107"/>
      <c r="FAO137" s="107"/>
      <c r="FAP137" s="107"/>
      <c r="FAQ137" s="107"/>
      <c r="FAR137" s="107"/>
      <c r="FAS137" s="107"/>
      <c r="FAT137" s="107"/>
      <c r="FAU137" s="107"/>
      <c r="FAV137" s="107"/>
      <c r="FAW137" s="107"/>
      <c r="FAX137" s="107"/>
      <c r="FAY137" s="107"/>
      <c r="FAZ137" s="107"/>
      <c r="FBA137" s="107"/>
      <c r="FBB137" s="107"/>
      <c r="FBC137" s="107"/>
      <c r="FBD137" s="107"/>
      <c r="FBE137" s="107"/>
      <c r="FBF137" s="107"/>
      <c r="FBG137" s="107"/>
      <c r="FBH137" s="107"/>
      <c r="FBI137" s="107"/>
      <c r="FBJ137" s="107"/>
      <c r="FBK137" s="107"/>
      <c r="FBL137" s="107"/>
      <c r="FBM137" s="107"/>
      <c r="FBN137" s="107"/>
      <c r="FBO137" s="107"/>
      <c r="FBP137" s="107"/>
      <c r="FBQ137" s="107"/>
      <c r="FBR137" s="107"/>
      <c r="FBS137" s="107"/>
      <c r="FBT137" s="107"/>
      <c r="FBU137" s="107"/>
      <c r="FBV137" s="107"/>
      <c r="FBW137" s="107"/>
      <c r="FBX137" s="107"/>
      <c r="FBY137" s="107"/>
      <c r="FBZ137" s="107"/>
      <c r="FCA137" s="107"/>
      <c r="FCB137" s="107"/>
      <c r="FCC137" s="107"/>
      <c r="FCD137" s="107"/>
      <c r="FCE137" s="107"/>
      <c r="FCF137" s="107"/>
      <c r="FCG137" s="107"/>
      <c r="FCH137" s="107"/>
      <c r="FCI137" s="107"/>
      <c r="FCJ137" s="107"/>
      <c r="FCK137" s="107"/>
      <c r="FCL137" s="107"/>
      <c r="FCM137" s="107"/>
      <c r="FCN137" s="107"/>
      <c r="FCO137" s="107"/>
      <c r="FCP137" s="107"/>
      <c r="FCQ137" s="107"/>
      <c r="FCR137" s="107"/>
      <c r="FCS137" s="107"/>
      <c r="FCT137" s="107"/>
      <c r="FCU137" s="107"/>
      <c r="FCV137" s="107"/>
      <c r="FCW137" s="107"/>
      <c r="FCX137" s="107"/>
      <c r="FCY137" s="107"/>
      <c r="FCZ137" s="107"/>
      <c r="FDA137" s="107"/>
      <c r="FDB137" s="107"/>
      <c r="FDC137" s="107"/>
      <c r="FDD137" s="107"/>
      <c r="FDE137" s="107"/>
      <c r="FDF137" s="107"/>
      <c r="FDG137" s="107"/>
      <c r="FDH137" s="107"/>
      <c r="FDI137" s="107"/>
      <c r="FDJ137" s="107"/>
      <c r="FDK137" s="107"/>
      <c r="FDL137" s="107"/>
      <c r="FDM137" s="107"/>
      <c r="FDN137" s="107"/>
      <c r="FDO137" s="107"/>
      <c r="FDP137" s="107"/>
      <c r="FDQ137" s="107"/>
      <c r="FDR137" s="107"/>
      <c r="FDS137" s="107"/>
      <c r="FDT137" s="107"/>
      <c r="FDU137" s="107"/>
      <c r="FDV137" s="107"/>
      <c r="FDW137" s="107"/>
      <c r="FDX137" s="107"/>
      <c r="FDY137" s="107"/>
      <c r="FDZ137" s="107"/>
      <c r="FEA137" s="107"/>
      <c r="FEB137" s="107"/>
      <c r="FEC137" s="107"/>
      <c r="FED137" s="107"/>
      <c r="FEE137" s="107"/>
      <c r="FEF137" s="107"/>
      <c r="FEG137" s="107"/>
      <c r="FEH137" s="107"/>
      <c r="FEI137" s="107"/>
      <c r="FEJ137" s="107"/>
      <c r="FEK137" s="107"/>
      <c r="FEL137" s="107"/>
      <c r="FEM137" s="107"/>
      <c r="FEN137" s="107"/>
      <c r="FEO137" s="107"/>
      <c r="FEP137" s="107"/>
      <c r="FEQ137" s="107"/>
      <c r="FER137" s="107"/>
      <c r="FES137" s="107"/>
      <c r="FET137" s="107"/>
      <c r="FEU137" s="107"/>
      <c r="FEV137" s="107"/>
      <c r="FEW137" s="107"/>
      <c r="FEX137" s="107"/>
      <c r="FEY137" s="107"/>
      <c r="FEZ137" s="107"/>
      <c r="FFA137" s="107"/>
      <c r="FFB137" s="107"/>
      <c r="FFC137" s="107"/>
      <c r="FFD137" s="107"/>
      <c r="FFE137" s="107"/>
      <c r="FFF137" s="107"/>
      <c r="FFG137" s="107"/>
      <c r="FFH137" s="107"/>
      <c r="FFI137" s="107"/>
      <c r="FFJ137" s="107"/>
      <c r="FFK137" s="107"/>
      <c r="FFL137" s="107"/>
      <c r="FFM137" s="107"/>
      <c r="FFN137" s="107"/>
      <c r="FFO137" s="107"/>
      <c r="FFP137" s="107"/>
      <c r="FFQ137" s="107"/>
      <c r="FFR137" s="107"/>
      <c r="FFS137" s="107"/>
      <c r="FFT137" s="107"/>
      <c r="FFU137" s="107"/>
      <c r="FFV137" s="107"/>
      <c r="FFW137" s="107"/>
      <c r="FFX137" s="107"/>
      <c r="FFY137" s="107"/>
      <c r="FFZ137" s="107"/>
      <c r="FGA137" s="107"/>
      <c r="FGB137" s="107"/>
      <c r="FGC137" s="107"/>
      <c r="FGD137" s="107"/>
      <c r="FGE137" s="107"/>
      <c r="FGF137" s="107"/>
      <c r="FGG137" s="107"/>
      <c r="FGH137" s="107"/>
      <c r="FGI137" s="107"/>
      <c r="FGJ137" s="107"/>
      <c r="FGK137" s="107"/>
      <c r="FGL137" s="107"/>
      <c r="FGM137" s="107"/>
      <c r="FGN137" s="107"/>
      <c r="FGO137" s="107"/>
      <c r="FGP137" s="107"/>
      <c r="FGQ137" s="107"/>
      <c r="FGR137" s="107"/>
      <c r="FGS137" s="107"/>
      <c r="FGT137" s="107"/>
      <c r="FGU137" s="107"/>
      <c r="FGV137" s="107"/>
      <c r="FGW137" s="107"/>
      <c r="FGX137" s="107"/>
      <c r="FGY137" s="107"/>
      <c r="FGZ137" s="107"/>
      <c r="FHA137" s="107"/>
      <c r="FHB137" s="107"/>
      <c r="FHC137" s="107"/>
      <c r="FHD137" s="107"/>
      <c r="FHE137" s="107"/>
      <c r="FHF137" s="107"/>
      <c r="FHG137" s="107"/>
      <c r="FHH137" s="107"/>
      <c r="FHI137" s="107"/>
      <c r="FHJ137" s="107"/>
      <c r="FHK137" s="107"/>
      <c r="FHL137" s="107"/>
      <c r="FHM137" s="107"/>
      <c r="FHN137" s="107"/>
      <c r="FHO137" s="107"/>
      <c r="FHP137" s="107"/>
      <c r="FHQ137" s="107"/>
      <c r="FHR137" s="107"/>
      <c r="FHS137" s="107"/>
      <c r="FHT137" s="107"/>
      <c r="FHU137" s="107"/>
      <c r="FHV137" s="107"/>
      <c r="FHW137" s="107"/>
      <c r="FHX137" s="107"/>
      <c r="FHY137" s="107"/>
      <c r="FHZ137" s="107"/>
      <c r="FIA137" s="107"/>
      <c r="FIB137" s="107"/>
      <c r="FIC137" s="107"/>
      <c r="FID137" s="107"/>
      <c r="FIE137" s="107"/>
      <c r="FIF137" s="107"/>
      <c r="FIG137" s="107"/>
      <c r="FIH137" s="107"/>
      <c r="FII137" s="107"/>
      <c r="FIJ137" s="107"/>
      <c r="FIK137" s="107"/>
      <c r="FIL137" s="107"/>
      <c r="FIM137" s="107"/>
      <c r="FIN137" s="107"/>
      <c r="FIO137" s="107"/>
      <c r="FIP137" s="107"/>
      <c r="FIQ137" s="107"/>
      <c r="FIR137" s="107"/>
      <c r="FIS137" s="107"/>
      <c r="FIT137" s="107"/>
      <c r="FIU137" s="107"/>
      <c r="FIV137" s="107"/>
      <c r="FIW137" s="107"/>
      <c r="FIX137" s="107"/>
      <c r="FIY137" s="107"/>
      <c r="FIZ137" s="107"/>
      <c r="FJA137" s="107"/>
      <c r="FJB137" s="107"/>
      <c r="FJC137" s="107"/>
      <c r="FJD137" s="107"/>
      <c r="FJE137" s="107"/>
      <c r="FJF137" s="107"/>
      <c r="FJG137" s="107"/>
      <c r="FJH137" s="107"/>
      <c r="FJI137" s="107"/>
      <c r="FJJ137" s="107"/>
      <c r="FJK137" s="107"/>
      <c r="FJL137" s="107"/>
      <c r="FJM137" s="107"/>
      <c r="FJN137" s="107"/>
      <c r="FJO137" s="107"/>
      <c r="FJP137" s="107"/>
      <c r="FJQ137" s="107"/>
      <c r="FJR137" s="107"/>
      <c r="FJS137" s="107"/>
      <c r="FJT137" s="107"/>
      <c r="FJU137" s="107"/>
      <c r="FJV137" s="107"/>
      <c r="FJW137" s="107"/>
      <c r="FJX137" s="107"/>
      <c r="FJY137" s="107"/>
      <c r="FJZ137" s="107"/>
      <c r="FKA137" s="107"/>
      <c r="FKB137" s="107"/>
      <c r="FKC137" s="107"/>
      <c r="FKD137" s="107"/>
      <c r="FKE137" s="107"/>
      <c r="FKF137" s="107"/>
      <c r="FKG137" s="107"/>
      <c r="FKH137" s="107"/>
      <c r="FKI137" s="107"/>
      <c r="FKJ137" s="107"/>
      <c r="FKK137" s="107"/>
      <c r="FKL137" s="107"/>
      <c r="FKM137" s="107"/>
      <c r="FKN137" s="107"/>
      <c r="FKO137" s="107"/>
      <c r="FKP137" s="107"/>
      <c r="FKQ137" s="107"/>
      <c r="FKR137" s="107"/>
      <c r="FKS137" s="107"/>
      <c r="FKT137" s="107"/>
      <c r="FKU137" s="107"/>
      <c r="FKV137" s="107"/>
      <c r="FKW137" s="107"/>
      <c r="FKX137" s="107"/>
      <c r="FKY137" s="107"/>
      <c r="FKZ137" s="107"/>
      <c r="FLA137" s="107"/>
      <c r="FLB137" s="107"/>
      <c r="FLC137" s="107"/>
      <c r="FLD137" s="107"/>
      <c r="FLE137" s="107"/>
      <c r="FLF137" s="107"/>
      <c r="FLG137" s="107"/>
      <c r="FLH137" s="107"/>
      <c r="FLI137" s="107"/>
      <c r="FLJ137" s="107"/>
      <c r="FLK137" s="107"/>
      <c r="FLL137" s="107"/>
      <c r="FLM137" s="107"/>
      <c r="FLN137" s="107"/>
      <c r="FLO137" s="107"/>
      <c r="FLP137" s="107"/>
      <c r="FLQ137" s="107"/>
      <c r="FLR137" s="107"/>
      <c r="FLS137" s="107"/>
      <c r="FLT137" s="107"/>
      <c r="FLU137" s="107"/>
      <c r="FLV137" s="107"/>
      <c r="FLW137" s="107"/>
      <c r="FLX137" s="107"/>
      <c r="FLY137" s="107"/>
      <c r="FLZ137" s="107"/>
      <c r="FMA137" s="107"/>
      <c r="FMB137" s="107"/>
      <c r="FMC137" s="107"/>
      <c r="FMD137" s="107"/>
      <c r="FME137" s="107"/>
      <c r="FMF137" s="107"/>
      <c r="FMG137" s="107"/>
      <c r="FMH137" s="107"/>
      <c r="FMI137" s="107"/>
      <c r="FMJ137" s="107"/>
      <c r="FMK137" s="107"/>
      <c r="FML137" s="107"/>
      <c r="FMM137" s="107"/>
      <c r="FMN137" s="107"/>
      <c r="FMO137" s="107"/>
      <c r="FMP137" s="107"/>
      <c r="FMQ137" s="107"/>
      <c r="FMR137" s="107"/>
      <c r="FMS137" s="107"/>
      <c r="FMT137" s="107"/>
      <c r="FMU137" s="107"/>
      <c r="FMV137" s="107"/>
      <c r="FMW137" s="107"/>
      <c r="FMX137" s="107"/>
      <c r="FMY137" s="107"/>
      <c r="FMZ137" s="107"/>
      <c r="FNA137" s="107"/>
      <c r="FNB137" s="107"/>
      <c r="FNC137" s="107"/>
      <c r="FND137" s="107"/>
      <c r="FNE137" s="107"/>
      <c r="FNF137" s="107"/>
      <c r="FNG137" s="107"/>
      <c r="FNH137" s="107"/>
      <c r="FNI137" s="107"/>
      <c r="FNJ137" s="107"/>
      <c r="FNK137" s="107"/>
      <c r="FNL137" s="107"/>
      <c r="FNM137" s="107"/>
      <c r="FNN137" s="107"/>
      <c r="FNO137" s="107"/>
      <c r="FNP137" s="107"/>
      <c r="FNQ137" s="107"/>
      <c r="FNR137" s="107"/>
      <c r="FNS137" s="107"/>
      <c r="FNT137" s="107"/>
      <c r="FNU137" s="107"/>
      <c r="FNV137" s="107"/>
      <c r="FNW137" s="107"/>
      <c r="FNX137" s="107"/>
      <c r="FNY137" s="107"/>
      <c r="FNZ137" s="107"/>
      <c r="FOA137" s="107"/>
      <c r="FOB137" s="107"/>
      <c r="FOC137" s="107"/>
      <c r="FOD137" s="107"/>
      <c r="FOE137" s="107"/>
      <c r="FOF137" s="107"/>
      <c r="FOG137" s="107"/>
      <c r="FOH137" s="107"/>
      <c r="FOI137" s="107"/>
      <c r="FOJ137" s="107"/>
      <c r="FOK137" s="107"/>
      <c r="FOL137" s="107"/>
      <c r="FOM137" s="107"/>
      <c r="FON137" s="107"/>
      <c r="FOO137" s="107"/>
      <c r="FOP137" s="107"/>
      <c r="FOQ137" s="107"/>
      <c r="FOR137" s="107"/>
      <c r="FOS137" s="107"/>
      <c r="FOT137" s="107"/>
      <c r="FOU137" s="107"/>
      <c r="FOV137" s="107"/>
      <c r="FOW137" s="107"/>
      <c r="FOX137" s="107"/>
      <c r="FOY137" s="107"/>
      <c r="FOZ137" s="107"/>
      <c r="FPA137" s="107"/>
      <c r="FPB137" s="107"/>
      <c r="FPC137" s="107"/>
      <c r="FPD137" s="107"/>
      <c r="FPE137" s="107"/>
      <c r="FPF137" s="107"/>
      <c r="FPG137" s="107"/>
      <c r="FPH137" s="107"/>
      <c r="FPI137" s="107"/>
      <c r="FPJ137" s="107"/>
      <c r="FPK137" s="107"/>
      <c r="FPL137" s="107"/>
      <c r="FPM137" s="107"/>
      <c r="FPN137" s="107"/>
      <c r="FPO137" s="107"/>
      <c r="FPP137" s="107"/>
      <c r="FPQ137" s="107"/>
      <c r="FPR137" s="107"/>
      <c r="FPS137" s="107"/>
      <c r="FPT137" s="107"/>
      <c r="FPU137" s="107"/>
      <c r="FPV137" s="107"/>
      <c r="FPW137" s="107"/>
      <c r="FPX137" s="107"/>
      <c r="FPY137" s="107"/>
      <c r="FPZ137" s="107"/>
      <c r="FQA137" s="107"/>
      <c r="FQB137" s="107"/>
      <c r="FQC137" s="107"/>
      <c r="FQD137" s="107"/>
      <c r="FQE137" s="107"/>
      <c r="FQF137" s="107"/>
      <c r="FQG137" s="107"/>
      <c r="FQH137" s="107"/>
      <c r="FQI137" s="107"/>
      <c r="FQJ137" s="107"/>
      <c r="FQK137" s="107"/>
      <c r="FQL137" s="107"/>
      <c r="FQM137" s="107"/>
      <c r="FQN137" s="107"/>
      <c r="FQO137" s="107"/>
      <c r="FQP137" s="107"/>
      <c r="FQQ137" s="107"/>
      <c r="FQR137" s="107"/>
      <c r="FQS137" s="107"/>
      <c r="FQT137" s="107"/>
      <c r="FQU137" s="107"/>
      <c r="FQV137" s="107"/>
      <c r="FQW137" s="107"/>
      <c r="FQX137" s="107"/>
      <c r="FQY137" s="107"/>
      <c r="FQZ137" s="107"/>
      <c r="FRA137" s="107"/>
      <c r="FRB137" s="107"/>
      <c r="FRC137" s="107"/>
      <c r="FRD137" s="107"/>
      <c r="FRE137" s="107"/>
      <c r="FRF137" s="107"/>
      <c r="FRG137" s="107"/>
      <c r="FRH137" s="107"/>
      <c r="FRI137" s="107"/>
      <c r="FRJ137" s="107"/>
      <c r="FRK137" s="107"/>
      <c r="FRL137" s="107"/>
      <c r="FRM137" s="107"/>
      <c r="FRN137" s="107"/>
      <c r="FRO137" s="107"/>
      <c r="FRP137" s="107"/>
      <c r="FRQ137" s="107"/>
      <c r="FRR137" s="107"/>
      <c r="FRS137" s="107"/>
      <c r="FRT137" s="107"/>
      <c r="FRU137" s="107"/>
      <c r="FRV137" s="107"/>
      <c r="FRW137" s="107"/>
      <c r="FRX137" s="107"/>
      <c r="FRY137" s="107"/>
      <c r="FRZ137" s="107"/>
      <c r="FSA137" s="107"/>
      <c r="FSB137" s="107"/>
      <c r="FSC137" s="107"/>
      <c r="FSD137" s="107"/>
      <c r="FSE137" s="107"/>
      <c r="FSF137" s="107"/>
      <c r="FSG137" s="107"/>
      <c r="FSH137" s="107"/>
      <c r="FSI137" s="107"/>
      <c r="FSJ137" s="107"/>
      <c r="FSK137" s="107"/>
      <c r="FSL137" s="107"/>
      <c r="FSM137" s="107"/>
      <c r="FSN137" s="107"/>
      <c r="FSO137" s="107"/>
      <c r="FSP137" s="107"/>
      <c r="FSQ137" s="107"/>
      <c r="FSR137" s="107"/>
      <c r="FSS137" s="107"/>
      <c r="FST137" s="107"/>
      <c r="FSU137" s="107"/>
      <c r="FSV137" s="107"/>
      <c r="FSW137" s="107"/>
      <c r="FSX137" s="107"/>
      <c r="FSY137" s="107"/>
      <c r="FSZ137" s="107"/>
      <c r="FTA137" s="107"/>
      <c r="FTB137" s="107"/>
      <c r="FTC137" s="107"/>
      <c r="FTD137" s="107"/>
      <c r="FTE137" s="107"/>
      <c r="FTF137" s="107"/>
      <c r="FTG137" s="107"/>
      <c r="FTH137" s="107"/>
      <c r="FTI137" s="107"/>
      <c r="FTJ137" s="107"/>
      <c r="FTK137" s="107"/>
      <c r="FTL137" s="107"/>
      <c r="FTM137" s="107"/>
      <c r="FTN137" s="107"/>
      <c r="FTO137" s="107"/>
      <c r="FTP137" s="107"/>
      <c r="FTQ137" s="107"/>
      <c r="FTR137" s="107"/>
      <c r="FTS137" s="107"/>
      <c r="FTT137" s="107"/>
      <c r="FTU137" s="107"/>
      <c r="FTV137" s="107"/>
      <c r="FTW137" s="107"/>
      <c r="FTX137" s="107"/>
      <c r="FTY137" s="107"/>
      <c r="FTZ137" s="107"/>
      <c r="FUA137" s="107"/>
      <c r="FUB137" s="107"/>
      <c r="FUC137" s="107"/>
      <c r="FUD137" s="107"/>
      <c r="FUE137" s="107"/>
      <c r="FUF137" s="107"/>
      <c r="FUG137" s="107"/>
      <c r="FUH137" s="107"/>
      <c r="FUI137" s="107"/>
      <c r="FUJ137" s="107"/>
      <c r="FUK137" s="107"/>
      <c r="FUL137" s="107"/>
      <c r="FUM137" s="107"/>
      <c r="FUN137" s="107"/>
      <c r="FUO137" s="107"/>
      <c r="FUP137" s="107"/>
      <c r="FUQ137" s="107"/>
      <c r="FUR137" s="107"/>
      <c r="FUS137" s="107"/>
      <c r="FUT137" s="107"/>
      <c r="FUU137" s="107"/>
      <c r="FUV137" s="107"/>
      <c r="FUW137" s="107"/>
      <c r="FUX137" s="107"/>
      <c r="FUY137" s="107"/>
      <c r="FUZ137" s="107"/>
      <c r="FVA137" s="107"/>
      <c r="FVB137" s="107"/>
      <c r="FVC137" s="107"/>
      <c r="FVD137" s="107"/>
      <c r="FVE137" s="107"/>
      <c r="FVF137" s="107"/>
      <c r="FVG137" s="107"/>
      <c r="FVH137" s="107"/>
      <c r="FVI137" s="107"/>
      <c r="FVJ137" s="107"/>
      <c r="FVK137" s="107"/>
      <c r="FVL137" s="107"/>
      <c r="FVM137" s="107"/>
      <c r="FVN137" s="107"/>
      <c r="FVO137" s="107"/>
      <c r="FVP137" s="107"/>
      <c r="FVQ137" s="107"/>
      <c r="FVR137" s="107"/>
      <c r="FVS137" s="107"/>
      <c r="FVT137" s="107"/>
      <c r="FVU137" s="107"/>
      <c r="FVV137" s="107"/>
      <c r="FVW137" s="107"/>
      <c r="FVX137" s="107"/>
      <c r="FVY137" s="107"/>
      <c r="FVZ137" s="107"/>
      <c r="FWA137" s="107"/>
      <c r="FWB137" s="107"/>
      <c r="FWC137" s="107"/>
      <c r="FWD137" s="107"/>
      <c r="FWE137" s="107"/>
      <c r="FWF137" s="107"/>
      <c r="FWG137" s="107"/>
      <c r="FWH137" s="107"/>
      <c r="FWI137" s="107"/>
      <c r="FWJ137" s="107"/>
      <c r="FWK137" s="107"/>
      <c r="FWL137" s="107"/>
      <c r="FWM137" s="107"/>
      <c r="FWN137" s="107"/>
      <c r="FWO137" s="107"/>
      <c r="FWP137" s="107"/>
      <c r="FWQ137" s="107"/>
      <c r="FWR137" s="107"/>
      <c r="FWS137" s="107"/>
      <c r="FWT137" s="107"/>
      <c r="FWU137" s="107"/>
      <c r="FWV137" s="107"/>
      <c r="FWW137" s="107"/>
      <c r="FWX137" s="107"/>
      <c r="FWY137" s="107"/>
      <c r="FWZ137" s="107"/>
      <c r="FXA137" s="107"/>
      <c r="FXB137" s="107"/>
      <c r="FXC137" s="107"/>
      <c r="FXD137" s="107"/>
      <c r="FXE137" s="107"/>
      <c r="FXF137" s="107"/>
      <c r="FXG137" s="107"/>
      <c r="FXH137" s="107"/>
      <c r="FXI137" s="107"/>
      <c r="FXJ137" s="107"/>
      <c r="FXK137" s="107"/>
      <c r="FXL137" s="107"/>
      <c r="FXM137" s="107"/>
      <c r="FXN137" s="107"/>
      <c r="FXO137" s="107"/>
      <c r="FXP137" s="107"/>
      <c r="FXQ137" s="107"/>
      <c r="FXR137" s="107"/>
      <c r="FXS137" s="107"/>
      <c r="FXT137" s="107"/>
      <c r="FXU137" s="107"/>
      <c r="FXV137" s="107"/>
      <c r="FXW137" s="107"/>
      <c r="FXX137" s="107"/>
      <c r="FXY137" s="107"/>
      <c r="FXZ137" s="107"/>
      <c r="FYA137" s="107"/>
      <c r="FYB137" s="107"/>
      <c r="FYC137" s="107"/>
      <c r="FYD137" s="107"/>
      <c r="FYE137" s="107"/>
      <c r="FYF137" s="107"/>
      <c r="FYG137" s="107"/>
      <c r="FYH137" s="107"/>
      <c r="FYI137" s="107"/>
      <c r="FYJ137" s="107"/>
      <c r="FYK137" s="107"/>
      <c r="FYL137" s="107"/>
      <c r="FYM137" s="107"/>
      <c r="FYN137" s="107"/>
      <c r="FYO137" s="107"/>
      <c r="FYP137" s="107"/>
      <c r="FYQ137" s="107"/>
      <c r="FYR137" s="107"/>
      <c r="FYS137" s="107"/>
      <c r="FYT137" s="107"/>
      <c r="FYU137" s="107"/>
      <c r="FYV137" s="107"/>
      <c r="FYW137" s="107"/>
      <c r="FYX137" s="107"/>
      <c r="FYY137" s="107"/>
      <c r="FYZ137" s="107"/>
      <c r="FZA137" s="107"/>
      <c r="FZB137" s="107"/>
      <c r="FZC137" s="107"/>
      <c r="FZD137" s="107"/>
      <c r="FZE137" s="107"/>
      <c r="FZF137" s="107"/>
      <c r="FZG137" s="107"/>
      <c r="FZH137" s="107"/>
      <c r="FZI137" s="107"/>
      <c r="FZJ137" s="107"/>
      <c r="FZK137" s="107"/>
      <c r="FZL137" s="107"/>
      <c r="FZM137" s="107"/>
      <c r="FZN137" s="107"/>
      <c r="FZO137" s="107"/>
      <c r="FZP137" s="107"/>
      <c r="FZQ137" s="107"/>
      <c r="FZR137" s="107"/>
      <c r="FZS137" s="107"/>
      <c r="FZT137" s="107"/>
      <c r="FZU137" s="107"/>
      <c r="FZV137" s="107"/>
      <c r="FZW137" s="107"/>
      <c r="FZX137" s="107"/>
      <c r="FZY137" s="107"/>
      <c r="FZZ137" s="107"/>
      <c r="GAA137" s="107"/>
      <c r="GAB137" s="107"/>
      <c r="GAC137" s="107"/>
      <c r="GAD137" s="107"/>
      <c r="GAE137" s="107"/>
      <c r="GAF137" s="107"/>
      <c r="GAG137" s="107"/>
      <c r="GAH137" s="107"/>
      <c r="GAI137" s="107"/>
      <c r="GAJ137" s="107"/>
      <c r="GAK137" s="107"/>
      <c r="GAL137" s="107"/>
      <c r="GAM137" s="107"/>
      <c r="GAN137" s="107"/>
      <c r="GAO137" s="107"/>
      <c r="GAP137" s="107"/>
      <c r="GAQ137" s="107"/>
      <c r="GAR137" s="107"/>
      <c r="GAS137" s="107"/>
      <c r="GAT137" s="107"/>
      <c r="GAU137" s="107"/>
      <c r="GAV137" s="107"/>
      <c r="GAW137" s="107"/>
      <c r="GAX137" s="107"/>
      <c r="GAY137" s="107"/>
      <c r="GAZ137" s="107"/>
      <c r="GBA137" s="107"/>
      <c r="GBB137" s="107"/>
      <c r="GBC137" s="107"/>
      <c r="GBD137" s="107"/>
      <c r="GBE137" s="107"/>
      <c r="GBF137" s="107"/>
      <c r="GBG137" s="107"/>
      <c r="GBH137" s="107"/>
      <c r="GBI137" s="107"/>
      <c r="GBJ137" s="107"/>
      <c r="GBK137" s="107"/>
      <c r="GBL137" s="107"/>
      <c r="GBM137" s="107"/>
      <c r="GBN137" s="107"/>
      <c r="GBO137" s="107"/>
      <c r="GBP137" s="107"/>
      <c r="GBQ137" s="107"/>
      <c r="GBR137" s="107"/>
      <c r="GBS137" s="107"/>
      <c r="GBT137" s="107"/>
      <c r="GBU137" s="107"/>
      <c r="GBV137" s="107"/>
      <c r="GBW137" s="107"/>
      <c r="GBX137" s="107"/>
      <c r="GBY137" s="107"/>
      <c r="GBZ137" s="107"/>
      <c r="GCA137" s="107"/>
      <c r="GCB137" s="107"/>
      <c r="GCC137" s="107"/>
      <c r="GCD137" s="107"/>
      <c r="GCE137" s="107"/>
      <c r="GCF137" s="107"/>
      <c r="GCG137" s="107"/>
      <c r="GCH137" s="107"/>
      <c r="GCI137" s="107"/>
      <c r="GCJ137" s="107"/>
      <c r="GCK137" s="107"/>
      <c r="GCL137" s="107"/>
      <c r="GCM137" s="107"/>
      <c r="GCN137" s="107"/>
      <c r="GCO137" s="107"/>
      <c r="GCP137" s="107"/>
      <c r="GCQ137" s="107"/>
      <c r="GCR137" s="107"/>
      <c r="GCS137" s="107"/>
      <c r="GCT137" s="107"/>
      <c r="GCU137" s="107"/>
      <c r="GCV137" s="107"/>
      <c r="GCW137" s="107"/>
      <c r="GCX137" s="107"/>
      <c r="GCY137" s="107"/>
      <c r="GCZ137" s="107"/>
      <c r="GDA137" s="107"/>
      <c r="GDB137" s="107"/>
      <c r="GDC137" s="107"/>
      <c r="GDD137" s="107"/>
      <c r="GDE137" s="107"/>
      <c r="GDF137" s="107"/>
      <c r="GDG137" s="107"/>
      <c r="GDH137" s="107"/>
      <c r="GDI137" s="107"/>
      <c r="GDJ137" s="107"/>
      <c r="GDK137" s="107"/>
      <c r="GDL137" s="107"/>
      <c r="GDM137" s="107"/>
      <c r="GDN137" s="107"/>
      <c r="GDO137" s="107"/>
      <c r="GDP137" s="107"/>
      <c r="GDQ137" s="107"/>
      <c r="GDR137" s="107"/>
      <c r="GDS137" s="107"/>
      <c r="GDT137" s="107"/>
      <c r="GDU137" s="107"/>
      <c r="GDV137" s="107"/>
      <c r="GDW137" s="107"/>
      <c r="GDX137" s="107"/>
      <c r="GDY137" s="107"/>
      <c r="GDZ137" s="107"/>
      <c r="GEA137" s="107"/>
      <c r="GEB137" s="107"/>
      <c r="GEC137" s="107"/>
      <c r="GED137" s="107"/>
      <c r="GEE137" s="107"/>
      <c r="GEF137" s="107"/>
      <c r="GEG137" s="107"/>
      <c r="GEH137" s="107"/>
      <c r="GEI137" s="107"/>
      <c r="GEJ137" s="107"/>
      <c r="GEK137" s="107"/>
      <c r="GEL137" s="107"/>
      <c r="GEM137" s="107"/>
      <c r="GEN137" s="107"/>
      <c r="GEO137" s="107"/>
      <c r="GEP137" s="107"/>
      <c r="GEQ137" s="107"/>
      <c r="GER137" s="107"/>
      <c r="GES137" s="107"/>
      <c r="GET137" s="107"/>
      <c r="GEU137" s="107"/>
      <c r="GEV137" s="107"/>
      <c r="GEW137" s="107"/>
      <c r="GEX137" s="107"/>
      <c r="GEY137" s="107"/>
      <c r="GEZ137" s="107"/>
      <c r="GFA137" s="107"/>
      <c r="GFB137" s="107"/>
      <c r="GFC137" s="107"/>
      <c r="GFD137" s="107"/>
      <c r="GFE137" s="107"/>
      <c r="GFF137" s="107"/>
      <c r="GFG137" s="107"/>
      <c r="GFH137" s="107"/>
      <c r="GFI137" s="107"/>
      <c r="GFJ137" s="107"/>
      <c r="GFK137" s="107"/>
      <c r="GFL137" s="107"/>
      <c r="GFM137" s="107"/>
      <c r="GFN137" s="107"/>
      <c r="GFO137" s="107"/>
      <c r="GFP137" s="107"/>
      <c r="GFQ137" s="107"/>
      <c r="GFR137" s="107"/>
      <c r="GFS137" s="107"/>
      <c r="GFT137" s="107"/>
      <c r="GFU137" s="107"/>
      <c r="GFV137" s="107"/>
      <c r="GFW137" s="107"/>
      <c r="GFX137" s="107"/>
      <c r="GFY137" s="107"/>
      <c r="GFZ137" s="107"/>
      <c r="GGA137" s="107"/>
      <c r="GGB137" s="107"/>
      <c r="GGC137" s="107"/>
      <c r="GGD137" s="107"/>
      <c r="GGE137" s="107"/>
      <c r="GGF137" s="107"/>
      <c r="GGG137" s="107"/>
      <c r="GGH137" s="107"/>
      <c r="GGI137" s="107"/>
      <c r="GGJ137" s="107"/>
      <c r="GGK137" s="107"/>
      <c r="GGL137" s="107"/>
      <c r="GGM137" s="107"/>
      <c r="GGN137" s="107"/>
      <c r="GGO137" s="107"/>
      <c r="GGP137" s="107"/>
      <c r="GGQ137" s="107"/>
      <c r="GGR137" s="107"/>
      <c r="GGS137" s="107"/>
      <c r="GGT137" s="107"/>
      <c r="GGU137" s="107"/>
      <c r="GGV137" s="107"/>
      <c r="GGW137" s="107"/>
      <c r="GGX137" s="107"/>
      <c r="GGY137" s="107"/>
      <c r="GGZ137" s="107"/>
      <c r="GHA137" s="107"/>
      <c r="GHB137" s="107"/>
      <c r="GHC137" s="107"/>
      <c r="GHD137" s="107"/>
      <c r="GHE137" s="107"/>
      <c r="GHF137" s="107"/>
      <c r="GHG137" s="107"/>
      <c r="GHH137" s="107"/>
      <c r="GHI137" s="107"/>
      <c r="GHJ137" s="107"/>
      <c r="GHK137" s="107"/>
      <c r="GHL137" s="107"/>
      <c r="GHM137" s="107"/>
      <c r="GHN137" s="107"/>
      <c r="GHO137" s="107"/>
      <c r="GHP137" s="107"/>
      <c r="GHQ137" s="107"/>
      <c r="GHR137" s="107"/>
      <c r="GHS137" s="107"/>
      <c r="GHT137" s="107"/>
      <c r="GHU137" s="107"/>
      <c r="GHV137" s="107"/>
      <c r="GHW137" s="107"/>
      <c r="GHX137" s="107"/>
      <c r="GHY137" s="107"/>
      <c r="GHZ137" s="107"/>
      <c r="GIA137" s="107"/>
      <c r="GIB137" s="107"/>
      <c r="GIC137" s="107"/>
      <c r="GID137" s="107"/>
      <c r="GIE137" s="107"/>
      <c r="GIF137" s="107"/>
      <c r="GIG137" s="107"/>
      <c r="GIH137" s="107"/>
      <c r="GII137" s="107"/>
      <c r="GIJ137" s="107"/>
      <c r="GIK137" s="107"/>
      <c r="GIL137" s="107"/>
      <c r="GIM137" s="107"/>
      <c r="GIN137" s="107"/>
      <c r="GIO137" s="107"/>
      <c r="GIP137" s="107"/>
      <c r="GIQ137" s="107"/>
      <c r="GIR137" s="107"/>
      <c r="GIS137" s="107"/>
      <c r="GIT137" s="107"/>
      <c r="GIU137" s="107"/>
      <c r="GIV137" s="107"/>
      <c r="GIW137" s="107"/>
      <c r="GIX137" s="107"/>
      <c r="GIY137" s="107"/>
      <c r="GIZ137" s="107"/>
      <c r="GJA137" s="107"/>
      <c r="GJB137" s="107"/>
      <c r="GJC137" s="107"/>
      <c r="GJD137" s="107"/>
      <c r="GJE137" s="107"/>
      <c r="GJF137" s="107"/>
      <c r="GJG137" s="107"/>
      <c r="GJH137" s="107"/>
      <c r="GJI137" s="107"/>
      <c r="GJJ137" s="107"/>
      <c r="GJK137" s="107"/>
      <c r="GJL137" s="107"/>
      <c r="GJM137" s="107"/>
      <c r="GJN137" s="107"/>
      <c r="GJO137" s="107"/>
      <c r="GJP137" s="107"/>
      <c r="GJQ137" s="107"/>
      <c r="GJR137" s="107"/>
      <c r="GJS137" s="107"/>
      <c r="GJT137" s="107"/>
      <c r="GJU137" s="107"/>
      <c r="GJV137" s="107"/>
      <c r="GJW137" s="107"/>
      <c r="GJX137" s="107"/>
      <c r="GJY137" s="107"/>
      <c r="GJZ137" s="107"/>
      <c r="GKA137" s="107"/>
      <c r="GKB137" s="107"/>
      <c r="GKC137" s="107"/>
      <c r="GKD137" s="107"/>
      <c r="GKE137" s="107"/>
      <c r="GKF137" s="107"/>
      <c r="GKG137" s="107"/>
      <c r="GKH137" s="107"/>
      <c r="GKI137" s="107"/>
      <c r="GKJ137" s="107"/>
      <c r="GKK137" s="107"/>
      <c r="GKL137" s="107"/>
      <c r="GKM137" s="107"/>
      <c r="GKN137" s="107"/>
      <c r="GKO137" s="107"/>
      <c r="GKP137" s="107"/>
      <c r="GKQ137" s="107"/>
      <c r="GKR137" s="107"/>
      <c r="GKS137" s="107"/>
      <c r="GKT137" s="107"/>
      <c r="GKU137" s="107"/>
      <c r="GKV137" s="107"/>
      <c r="GKW137" s="107"/>
      <c r="GKX137" s="107"/>
      <c r="GKY137" s="107"/>
      <c r="GKZ137" s="107"/>
      <c r="GLA137" s="107"/>
      <c r="GLB137" s="107"/>
      <c r="GLC137" s="107"/>
      <c r="GLD137" s="107"/>
      <c r="GLE137" s="107"/>
      <c r="GLF137" s="107"/>
      <c r="GLG137" s="107"/>
      <c r="GLH137" s="107"/>
      <c r="GLI137" s="107"/>
      <c r="GLJ137" s="107"/>
      <c r="GLK137" s="107"/>
      <c r="GLL137" s="107"/>
      <c r="GLM137" s="107"/>
      <c r="GLN137" s="107"/>
      <c r="GLO137" s="107"/>
      <c r="GLP137" s="107"/>
      <c r="GLQ137" s="107"/>
      <c r="GLR137" s="107"/>
      <c r="GLS137" s="107"/>
      <c r="GLT137" s="107"/>
      <c r="GLU137" s="107"/>
      <c r="GLV137" s="107"/>
      <c r="GLW137" s="107"/>
      <c r="GLX137" s="107"/>
      <c r="GLY137" s="107"/>
      <c r="GLZ137" s="107"/>
      <c r="GMA137" s="107"/>
      <c r="GMB137" s="107"/>
      <c r="GMC137" s="107"/>
      <c r="GMD137" s="107"/>
      <c r="GME137" s="107"/>
      <c r="GMF137" s="107"/>
      <c r="GMG137" s="107"/>
      <c r="GMH137" s="107"/>
      <c r="GMI137" s="107"/>
      <c r="GMJ137" s="107"/>
      <c r="GMK137" s="107"/>
      <c r="GML137" s="107"/>
      <c r="GMM137" s="107"/>
      <c r="GMN137" s="107"/>
      <c r="GMO137" s="107"/>
      <c r="GMP137" s="107"/>
      <c r="GMQ137" s="107"/>
      <c r="GMR137" s="107"/>
      <c r="GMS137" s="107"/>
      <c r="GMT137" s="107"/>
      <c r="GMU137" s="107"/>
      <c r="GMV137" s="107"/>
      <c r="GMW137" s="107"/>
      <c r="GMX137" s="107"/>
      <c r="GMY137" s="107"/>
      <c r="GMZ137" s="107"/>
      <c r="GNA137" s="107"/>
      <c r="GNB137" s="107"/>
      <c r="GNC137" s="107"/>
      <c r="GND137" s="107"/>
      <c r="GNE137" s="107"/>
      <c r="GNF137" s="107"/>
      <c r="GNG137" s="107"/>
      <c r="GNH137" s="107"/>
      <c r="GNI137" s="107"/>
      <c r="GNJ137" s="107"/>
      <c r="GNK137" s="107"/>
      <c r="GNL137" s="107"/>
      <c r="GNM137" s="107"/>
      <c r="GNN137" s="107"/>
      <c r="GNO137" s="107"/>
      <c r="GNP137" s="107"/>
      <c r="GNQ137" s="107"/>
      <c r="GNR137" s="107"/>
      <c r="GNS137" s="107"/>
      <c r="GNT137" s="107"/>
      <c r="GNU137" s="107"/>
      <c r="GNV137" s="107"/>
      <c r="GNW137" s="107"/>
      <c r="GNX137" s="107"/>
      <c r="GNY137" s="107"/>
      <c r="GNZ137" s="107"/>
      <c r="GOA137" s="107"/>
      <c r="GOB137" s="107"/>
      <c r="GOC137" s="107"/>
      <c r="GOD137" s="107"/>
      <c r="GOE137" s="107"/>
      <c r="GOF137" s="107"/>
      <c r="GOG137" s="107"/>
      <c r="GOH137" s="107"/>
      <c r="GOI137" s="107"/>
      <c r="GOJ137" s="107"/>
      <c r="GOK137" s="107"/>
      <c r="GOL137" s="107"/>
      <c r="GOM137" s="107"/>
      <c r="GON137" s="107"/>
      <c r="GOO137" s="107"/>
      <c r="GOP137" s="107"/>
      <c r="GOQ137" s="107"/>
      <c r="GOR137" s="107"/>
      <c r="GOS137" s="107"/>
      <c r="GOT137" s="107"/>
      <c r="GOU137" s="107"/>
      <c r="GOV137" s="107"/>
      <c r="GOW137" s="107"/>
      <c r="GOX137" s="107"/>
      <c r="GOY137" s="107"/>
      <c r="GOZ137" s="107"/>
      <c r="GPA137" s="107"/>
      <c r="GPB137" s="107"/>
      <c r="GPC137" s="107"/>
      <c r="GPD137" s="107"/>
      <c r="GPE137" s="107"/>
      <c r="GPF137" s="107"/>
      <c r="GPG137" s="107"/>
      <c r="GPH137" s="107"/>
      <c r="GPI137" s="107"/>
      <c r="GPJ137" s="107"/>
      <c r="GPK137" s="107"/>
      <c r="GPL137" s="107"/>
      <c r="GPM137" s="107"/>
      <c r="GPN137" s="107"/>
      <c r="GPO137" s="107"/>
      <c r="GPP137" s="107"/>
      <c r="GPQ137" s="107"/>
      <c r="GPR137" s="107"/>
      <c r="GPS137" s="107"/>
      <c r="GPT137" s="107"/>
      <c r="GPU137" s="107"/>
      <c r="GPV137" s="107"/>
      <c r="GPW137" s="107"/>
      <c r="GPX137" s="107"/>
      <c r="GPY137" s="107"/>
      <c r="GPZ137" s="107"/>
      <c r="GQA137" s="107"/>
      <c r="GQB137" s="107"/>
      <c r="GQC137" s="107"/>
      <c r="GQD137" s="107"/>
      <c r="GQE137" s="107"/>
      <c r="GQF137" s="107"/>
      <c r="GQG137" s="107"/>
      <c r="GQH137" s="107"/>
      <c r="GQI137" s="107"/>
      <c r="GQJ137" s="107"/>
      <c r="GQK137" s="107"/>
      <c r="GQL137" s="107"/>
      <c r="GQM137" s="107"/>
      <c r="GQN137" s="107"/>
      <c r="GQO137" s="107"/>
      <c r="GQP137" s="107"/>
      <c r="GQQ137" s="107"/>
      <c r="GQR137" s="107"/>
      <c r="GQS137" s="107"/>
      <c r="GQT137" s="107"/>
      <c r="GQU137" s="107"/>
      <c r="GQV137" s="107"/>
      <c r="GQW137" s="107"/>
      <c r="GQX137" s="107"/>
      <c r="GQY137" s="107"/>
      <c r="GQZ137" s="107"/>
      <c r="GRA137" s="107"/>
      <c r="GRB137" s="107"/>
      <c r="GRC137" s="107"/>
      <c r="GRD137" s="107"/>
      <c r="GRE137" s="107"/>
      <c r="GRF137" s="107"/>
      <c r="GRG137" s="107"/>
      <c r="GRH137" s="107"/>
      <c r="GRI137" s="107"/>
      <c r="GRJ137" s="107"/>
      <c r="GRK137" s="107"/>
      <c r="GRL137" s="107"/>
      <c r="GRM137" s="107"/>
      <c r="GRN137" s="107"/>
      <c r="GRO137" s="107"/>
      <c r="GRP137" s="107"/>
      <c r="GRQ137" s="107"/>
      <c r="GRR137" s="107"/>
      <c r="GRS137" s="107"/>
      <c r="GRT137" s="107"/>
      <c r="GRU137" s="107"/>
      <c r="GRV137" s="107"/>
      <c r="GRW137" s="107"/>
      <c r="GRX137" s="107"/>
      <c r="GRY137" s="107"/>
      <c r="GRZ137" s="107"/>
      <c r="GSA137" s="107"/>
      <c r="GSB137" s="107"/>
      <c r="GSC137" s="107"/>
      <c r="GSD137" s="107"/>
      <c r="GSE137" s="107"/>
      <c r="GSF137" s="107"/>
      <c r="GSG137" s="107"/>
      <c r="GSH137" s="107"/>
      <c r="GSI137" s="107"/>
      <c r="GSJ137" s="107"/>
      <c r="GSK137" s="107"/>
      <c r="GSL137" s="107"/>
      <c r="GSM137" s="107"/>
      <c r="GSN137" s="107"/>
      <c r="GSO137" s="107"/>
      <c r="GSP137" s="107"/>
      <c r="GSQ137" s="107"/>
      <c r="GSR137" s="107"/>
      <c r="GSS137" s="107"/>
      <c r="GST137" s="107"/>
      <c r="GSU137" s="107"/>
      <c r="GSV137" s="107"/>
      <c r="GSW137" s="107"/>
      <c r="GSX137" s="107"/>
      <c r="GSY137" s="107"/>
      <c r="GSZ137" s="107"/>
      <c r="GTA137" s="107"/>
      <c r="GTB137" s="107"/>
      <c r="GTC137" s="107"/>
      <c r="GTD137" s="107"/>
      <c r="GTE137" s="107"/>
      <c r="GTF137" s="107"/>
      <c r="GTG137" s="107"/>
      <c r="GTH137" s="107"/>
      <c r="GTI137" s="107"/>
      <c r="GTJ137" s="107"/>
      <c r="GTK137" s="107"/>
      <c r="GTL137" s="107"/>
      <c r="GTM137" s="107"/>
      <c r="GTN137" s="107"/>
      <c r="GTO137" s="107"/>
      <c r="GTP137" s="107"/>
      <c r="GTQ137" s="107"/>
      <c r="GTR137" s="107"/>
      <c r="GTS137" s="107"/>
      <c r="GTT137" s="107"/>
      <c r="GTU137" s="107"/>
      <c r="GTV137" s="107"/>
      <c r="GTW137" s="107"/>
      <c r="GTX137" s="107"/>
      <c r="GTY137" s="107"/>
      <c r="GTZ137" s="107"/>
      <c r="GUA137" s="107"/>
      <c r="GUB137" s="107"/>
      <c r="GUC137" s="107"/>
      <c r="GUD137" s="107"/>
      <c r="GUE137" s="107"/>
      <c r="GUF137" s="107"/>
      <c r="GUG137" s="107"/>
      <c r="GUH137" s="107"/>
      <c r="GUI137" s="107"/>
      <c r="GUJ137" s="107"/>
      <c r="GUK137" s="107"/>
      <c r="GUL137" s="107"/>
      <c r="GUM137" s="107"/>
      <c r="GUN137" s="107"/>
      <c r="GUO137" s="107"/>
      <c r="GUP137" s="107"/>
      <c r="GUQ137" s="107"/>
      <c r="GUR137" s="107"/>
      <c r="GUS137" s="107"/>
      <c r="GUT137" s="107"/>
      <c r="GUU137" s="107"/>
      <c r="GUV137" s="107"/>
      <c r="GUW137" s="107"/>
      <c r="GUX137" s="107"/>
      <c r="GUY137" s="107"/>
      <c r="GUZ137" s="107"/>
      <c r="GVA137" s="107"/>
      <c r="GVB137" s="107"/>
      <c r="GVC137" s="107"/>
      <c r="GVD137" s="107"/>
      <c r="GVE137" s="107"/>
      <c r="GVF137" s="107"/>
      <c r="GVG137" s="107"/>
      <c r="GVH137" s="107"/>
      <c r="GVI137" s="107"/>
      <c r="GVJ137" s="107"/>
      <c r="GVK137" s="107"/>
      <c r="GVL137" s="107"/>
      <c r="GVM137" s="107"/>
      <c r="GVN137" s="107"/>
      <c r="GVO137" s="107"/>
      <c r="GVP137" s="107"/>
      <c r="GVQ137" s="107"/>
      <c r="GVR137" s="107"/>
      <c r="GVS137" s="107"/>
      <c r="GVT137" s="107"/>
      <c r="GVU137" s="107"/>
      <c r="GVV137" s="107"/>
      <c r="GVW137" s="107"/>
      <c r="GVX137" s="107"/>
      <c r="GVY137" s="107"/>
      <c r="GVZ137" s="107"/>
      <c r="GWA137" s="107"/>
      <c r="GWB137" s="107"/>
      <c r="GWC137" s="107"/>
      <c r="GWD137" s="107"/>
      <c r="GWE137" s="107"/>
      <c r="GWF137" s="107"/>
      <c r="GWG137" s="107"/>
      <c r="GWH137" s="107"/>
      <c r="GWI137" s="107"/>
      <c r="GWJ137" s="107"/>
      <c r="GWK137" s="107"/>
      <c r="GWL137" s="107"/>
      <c r="GWM137" s="107"/>
      <c r="GWN137" s="107"/>
      <c r="GWO137" s="107"/>
      <c r="GWP137" s="107"/>
      <c r="GWQ137" s="107"/>
      <c r="GWR137" s="107"/>
      <c r="GWS137" s="107"/>
      <c r="GWT137" s="107"/>
      <c r="GWU137" s="107"/>
      <c r="GWV137" s="107"/>
      <c r="GWW137" s="107"/>
      <c r="GWX137" s="107"/>
      <c r="GWY137" s="107"/>
      <c r="GWZ137" s="107"/>
      <c r="GXA137" s="107"/>
      <c r="GXB137" s="107"/>
      <c r="GXC137" s="107"/>
      <c r="GXD137" s="107"/>
      <c r="GXE137" s="107"/>
      <c r="GXF137" s="107"/>
      <c r="GXG137" s="107"/>
      <c r="GXH137" s="107"/>
      <c r="GXI137" s="107"/>
      <c r="GXJ137" s="107"/>
      <c r="GXK137" s="107"/>
      <c r="GXL137" s="107"/>
      <c r="GXM137" s="107"/>
      <c r="GXN137" s="107"/>
      <c r="GXO137" s="107"/>
      <c r="GXP137" s="107"/>
      <c r="GXQ137" s="107"/>
      <c r="GXR137" s="107"/>
      <c r="GXS137" s="107"/>
      <c r="GXT137" s="107"/>
      <c r="GXU137" s="107"/>
      <c r="GXV137" s="107"/>
      <c r="GXW137" s="107"/>
      <c r="GXX137" s="107"/>
      <c r="GXY137" s="107"/>
      <c r="GXZ137" s="107"/>
      <c r="GYA137" s="107"/>
      <c r="GYB137" s="107"/>
      <c r="GYC137" s="107"/>
      <c r="GYD137" s="107"/>
      <c r="GYE137" s="107"/>
      <c r="GYF137" s="107"/>
      <c r="GYG137" s="107"/>
      <c r="GYH137" s="107"/>
      <c r="GYI137" s="107"/>
      <c r="GYJ137" s="107"/>
      <c r="GYK137" s="107"/>
      <c r="GYL137" s="107"/>
      <c r="GYM137" s="107"/>
      <c r="GYN137" s="107"/>
      <c r="GYO137" s="107"/>
      <c r="GYP137" s="107"/>
      <c r="GYQ137" s="107"/>
      <c r="GYR137" s="107"/>
      <c r="GYS137" s="107"/>
      <c r="GYT137" s="107"/>
      <c r="GYU137" s="107"/>
      <c r="GYV137" s="107"/>
      <c r="GYW137" s="107"/>
      <c r="GYX137" s="107"/>
      <c r="GYY137" s="107"/>
      <c r="GYZ137" s="107"/>
      <c r="GZA137" s="107"/>
      <c r="GZB137" s="107"/>
      <c r="GZC137" s="107"/>
      <c r="GZD137" s="107"/>
      <c r="GZE137" s="107"/>
      <c r="GZF137" s="107"/>
      <c r="GZG137" s="107"/>
      <c r="GZH137" s="107"/>
      <c r="GZI137" s="107"/>
      <c r="GZJ137" s="107"/>
      <c r="GZK137" s="107"/>
      <c r="GZL137" s="107"/>
      <c r="GZM137" s="107"/>
      <c r="GZN137" s="107"/>
      <c r="GZO137" s="107"/>
      <c r="GZP137" s="107"/>
      <c r="GZQ137" s="107"/>
      <c r="GZR137" s="107"/>
      <c r="GZS137" s="107"/>
      <c r="GZT137" s="107"/>
      <c r="GZU137" s="107"/>
      <c r="GZV137" s="107"/>
      <c r="GZW137" s="107"/>
      <c r="GZX137" s="107"/>
      <c r="GZY137" s="107"/>
      <c r="GZZ137" s="107"/>
      <c r="HAA137" s="107"/>
      <c r="HAB137" s="107"/>
      <c r="HAC137" s="107"/>
      <c r="HAD137" s="107"/>
      <c r="HAE137" s="107"/>
      <c r="HAF137" s="107"/>
      <c r="HAG137" s="107"/>
      <c r="HAH137" s="107"/>
      <c r="HAI137" s="107"/>
      <c r="HAJ137" s="107"/>
      <c r="HAK137" s="107"/>
      <c r="HAL137" s="107"/>
      <c r="HAM137" s="107"/>
      <c r="HAN137" s="107"/>
      <c r="HAO137" s="107"/>
      <c r="HAP137" s="107"/>
      <c r="HAQ137" s="107"/>
      <c r="HAR137" s="107"/>
      <c r="HAS137" s="107"/>
      <c r="HAT137" s="107"/>
      <c r="HAU137" s="107"/>
      <c r="HAV137" s="107"/>
      <c r="HAW137" s="107"/>
      <c r="HAX137" s="107"/>
      <c r="HAY137" s="107"/>
      <c r="HAZ137" s="107"/>
      <c r="HBA137" s="107"/>
      <c r="HBB137" s="107"/>
      <c r="HBC137" s="107"/>
      <c r="HBD137" s="107"/>
      <c r="HBE137" s="107"/>
      <c r="HBF137" s="107"/>
      <c r="HBG137" s="107"/>
      <c r="HBH137" s="107"/>
      <c r="HBI137" s="107"/>
      <c r="HBJ137" s="107"/>
      <c r="HBK137" s="107"/>
      <c r="HBL137" s="107"/>
      <c r="HBM137" s="107"/>
      <c r="HBN137" s="107"/>
      <c r="HBO137" s="107"/>
      <c r="HBP137" s="107"/>
      <c r="HBQ137" s="107"/>
      <c r="HBR137" s="107"/>
      <c r="HBS137" s="107"/>
      <c r="HBT137" s="107"/>
      <c r="HBU137" s="107"/>
      <c r="HBV137" s="107"/>
      <c r="HBW137" s="107"/>
      <c r="HBX137" s="107"/>
      <c r="HBY137" s="107"/>
      <c r="HBZ137" s="107"/>
      <c r="HCA137" s="107"/>
      <c r="HCB137" s="107"/>
      <c r="HCC137" s="107"/>
      <c r="HCD137" s="107"/>
      <c r="HCE137" s="107"/>
      <c r="HCF137" s="107"/>
      <c r="HCG137" s="107"/>
      <c r="HCH137" s="107"/>
      <c r="HCI137" s="107"/>
      <c r="HCJ137" s="107"/>
      <c r="HCK137" s="107"/>
      <c r="HCL137" s="107"/>
      <c r="HCM137" s="107"/>
      <c r="HCN137" s="107"/>
      <c r="HCO137" s="107"/>
      <c r="HCP137" s="107"/>
      <c r="HCQ137" s="107"/>
      <c r="HCR137" s="107"/>
      <c r="HCS137" s="107"/>
      <c r="HCT137" s="107"/>
      <c r="HCU137" s="107"/>
      <c r="HCV137" s="107"/>
      <c r="HCW137" s="107"/>
      <c r="HCX137" s="107"/>
      <c r="HCY137" s="107"/>
      <c r="HCZ137" s="107"/>
      <c r="HDA137" s="107"/>
      <c r="HDB137" s="107"/>
      <c r="HDC137" s="107"/>
      <c r="HDD137" s="107"/>
      <c r="HDE137" s="107"/>
      <c r="HDF137" s="107"/>
      <c r="HDG137" s="107"/>
      <c r="HDH137" s="107"/>
      <c r="HDI137" s="107"/>
      <c r="HDJ137" s="107"/>
      <c r="HDK137" s="107"/>
      <c r="HDL137" s="107"/>
      <c r="HDM137" s="107"/>
      <c r="HDN137" s="107"/>
      <c r="HDO137" s="107"/>
      <c r="HDP137" s="107"/>
      <c r="HDQ137" s="107"/>
      <c r="HDR137" s="107"/>
      <c r="HDS137" s="107"/>
      <c r="HDT137" s="107"/>
      <c r="HDU137" s="107"/>
      <c r="HDV137" s="107"/>
      <c r="HDW137" s="107"/>
      <c r="HDX137" s="107"/>
      <c r="HDY137" s="107"/>
      <c r="HDZ137" s="107"/>
      <c r="HEA137" s="107"/>
      <c r="HEB137" s="107"/>
      <c r="HEC137" s="107"/>
      <c r="HED137" s="107"/>
      <c r="HEE137" s="107"/>
      <c r="HEF137" s="107"/>
      <c r="HEG137" s="107"/>
      <c r="HEH137" s="107"/>
      <c r="HEI137" s="107"/>
      <c r="HEJ137" s="107"/>
      <c r="HEK137" s="107"/>
      <c r="HEL137" s="107"/>
      <c r="HEM137" s="107"/>
      <c r="HEN137" s="107"/>
      <c r="HEO137" s="107"/>
      <c r="HEP137" s="107"/>
      <c r="HEQ137" s="107"/>
      <c r="HER137" s="107"/>
      <c r="HES137" s="107"/>
      <c r="HET137" s="107"/>
      <c r="HEU137" s="107"/>
      <c r="HEV137" s="107"/>
      <c r="HEW137" s="107"/>
      <c r="HEX137" s="107"/>
      <c r="HEY137" s="107"/>
      <c r="HEZ137" s="107"/>
      <c r="HFA137" s="107"/>
      <c r="HFB137" s="107"/>
      <c r="HFC137" s="107"/>
      <c r="HFD137" s="107"/>
      <c r="HFE137" s="107"/>
      <c r="HFF137" s="107"/>
      <c r="HFG137" s="107"/>
      <c r="HFH137" s="107"/>
      <c r="HFI137" s="107"/>
      <c r="HFJ137" s="107"/>
      <c r="HFK137" s="107"/>
      <c r="HFL137" s="107"/>
      <c r="HFM137" s="107"/>
      <c r="HFN137" s="107"/>
      <c r="HFO137" s="107"/>
      <c r="HFP137" s="107"/>
      <c r="HFQ137" s="107"/>
      <c r="HFR137" s="107"/>
      <c r="HFS137" s="107"/>
      <c r="HFT137" s="107"/>
      <c r="HFU137" s="107"/>
      <c r="HFV137" s="107"/>
      <c r="HFW137" s="107"/>
      <c r="HFX137" s="107"/>
      <c r="HFY137" s="107"/>
      <c r="HFZ137" s="107"/>
      <c r="HGA137" s="107"/>
      <c r="HGB137" s="107"/>
      <c r="HGC137" s="107"/>
      <c r="HGD137" s="107"/>
      <c r="HGE137" s="107"/>
      <c r="HGF137" s="107"/>
      <c r="HGG137" s="107"/>
      <c r="HGH137" s="107"/>
      <c r="HGI137" s="107"/>
      <c r="HGJ137" s="107"/>
      <c r="HGK137" s="107"/>
      <c r="HGL137" s="107"/>
      <c r="HGM137" s="107"/>
      <c r="HGN137" s="107"/>
      <c r="HGO137" s="107"/>
      <c r="HGP137" s="107"/>
      <c r="HGQ137" s="107"/>
      <c r="HGR137" s="107"/>
      <c r="HGS137" s="107"/>
      <c r="HGT137" s="107"/>
      <c r="HGU137" s="107"/>
      <c r="HGV137" s="107"/>
      <c r="HGW137" s="107"/>
      <c r="HGX137" s="107"/>
      <c r="HGY137" s="107"/>
      <c r="HGZ137" s="107"/>
      <c r="HHA137" s="107"/>
      <c r="HHB137" s="107"/>
      <c r="HHC137" s="107"/>
      <c r="HHD137" s="107"/>
      <c r="HHE137" s="107"/>
      <c r="HHF137" s="107"/>
      <c r="HHG137" s="107"/>
      <c r="HHH137" s="107"/>
      <c r="HHI137" s="107"/>
      <c r="HHJ137" s="107"/>
      <c r="HHK137" s="107"/>
      <c r="HHL137" s="107"/>
      <c r="HHM137" s="107"/>
      <c r="HHN137" s="107"/>
      <c r="HHO137" s="107"/>
      <c r="HHP137" s="107"/>
      <c r="HHQ137" s="107"/>
      <c r="HHR137" s="107"/>
      <c r="HHS137" s="107"/>
      <c r="HHT137" s="107"/>
      <c r="HHU137" s="107"/>
      <c r="HHV137" s="107"/>
      <c r="HHW137" s="107"/>
      <c r="HHX137" s="107"/>
      <c r="HHY137" s="107"/>
      <c r="HHZ137" s="107"/>
      <c r="HIA137" s="107"/>
      <c r="HIB137" s="107"/>
      <c r="HIC137" s="107"/>
      <c r="HID137" s="107"/>
      <c r="HIE137" s="107"/>
      <c r="HIF137" s="107"/>
      <c r="HIG137" s="107"/>
      <c r="HIH137" s="107"/>
      <c r="HII137" s="107"/>
      <c r="HIJ137" s="107"/>
      <c r="HIK137" s="107"/>
      <c r="HIL137" s="107"/>
      <c r="HIM137" s="107"/>
      <c r="HIN137" s="107"/>
      <c r="HIO137" s="107"/>
      <c r="HIP137" s="107"/>
      <c r="HIQ137" s="107"/>
      <c r="HIR137" s="107"/>
      <c r="HIS137" s="107"/>
      <c r="HIT137" s="107"/>
      <c r="HIU137" s="107"/>
      <c r="HIV137" s="107"/>
      <c r="HIW137" s="107"/>
      <c r="HIX137" s="107"/>
      <c r="HIY137" s="107"/>
      <c r="HIZ137" s="107"/>
      <c r="HJA137" s="107"/>
      <c r="HJB137" s="107"/>
      <c r="HJC137" s="107"/>
      <c r="HJD137" s="107"/>
      <c r="HJE137" s="107"/>
      <c r="HJF137" s="107"/>
      <c r="HJG137" s="107"/>
      <c r="HJH137" s="107"/>
      <c r="HJI137" s="107"/>
      <c r="HJJ137" s="107"/>
      <c r="HJK137" s="107"/>
      <c r="HJL137" s="107"/>
      <c r="HJM137" s="107"/>
      <c r="HJN137" s="107"/>
      <c r="HJO137" s="107"/>
      <c r="HJP137" s="107"/>
      <c r="HJQ137" s="107"/>
      <c r="HJR137" s="107"/>
      <c r="HJS137" s="107"/>
      <c r="HJT137" s="107"/>
      <c r="HJU137" s="107"/>
      <c r="HJV137" s="107"/>
      <c r="HJW137" s="107"/>
      <c r="HJX137" s="107"/>
      <c r="HJY137" s="107"/>
      <c r="HJZ137" s="107"/>
      <c r="HKA137" s="107"/>
      <c r="HKB137" s="107"/>
      <c r="HKC137" s="107"/>
      <c r="HKD137" s="107"/>
      <c r="HKE137" s="107"/>
      <c r="HKF137" s="107"/>
      <c r="HKG137" s="107"/>
      <c r="HKH137" s="107"/>
      <c r="HKI137" s="107"/>
      <c r="HKJ137" s="107"/>
      <c r="HKK137" s="107"/>
      <c r="HKL137" s="107"/>
      <c r="HKM137" s="107"/>
      <c r="HKN137" s="107"/>
      <c r="HKO137" s="107"/>
      <c r="HKP137" s="107"/>
      <c r="HKQ137" s="107"/>
      <c r="HKR137" s="107"/>
      <c r="HKS137" s="107"/>
      <c r="HKT137" s="107"/>
      <c r="HKU137" s="107"/>
      <c r="HKV137" s="107"/>
      <c r="HKW137" s="107"/>
      <c r="HKX137" s="107"/>
      <c r="HKY137" s="107"/>
      <c r="HKZ137" s="107"/>
      <c r="HLA137" s="107"/>
      <c r="HLB137" s="107"/>
      <c r="HLC137" s="107"/>
      <c r="HLD137" s="107"/>
      <c r="HLE137" s="107"/>
      <c r="HLF137" s="107"/>
      <c r="HLG137" s="107"/>
      <c r="HLH137" s="107"/>
      <c r="HLI137" s="107"/>
      <c r="HLJ137" s="107"/>
      <c r="HLK137" s="107"/>
      <c r="HLL137" s="107"/>
      <c r="HLM137" s="107"/>
      <c r="HLN137" s="107"/>
      <c r="HLO137" s="107"/>
      <c r="HLP137" s="107"/>
      <c r="HLQ137" s="107"/>
      <c r="HLR137" s="107"/>
      <c r="HLS137" s="107"/>
      <c r="HLT137" s="107"/>
      <c r="HLU137" s="107"/>
      <c r="HLV137" s="107"/>
      <c r="HLW137" s="107"/>
      <c r="HLX137" s="107"/>
      <c r="HLY137" s="107"/>
      <c r="HLZ137" s="107"/>
      <c r="HMA137" s="107"/>
      <c r="HMB137" s="107"/>
      <c r="HMC137" s="107"/>
      <c r="HMD137" s="107"/>
      <c r="HME137" s="107"/>
      <c r="HMF137" s="107"/>
      <c r="HMG137" s="107"/>
      <c r="HMH137" s="107"/>
      <c r="HMI137" s="107"/>
      <c r="HMJ137" s="107"/>
      <c r="HMK137" s="107"/>
      <c r="HML137" s="107"/>
      <c r="HMM137" s="107"/>
      <c r="HMN137" s="107"/>
      <c r="HMO137" s="107"/>
      <c r="HMP137" s="107"/>
      <c r="HMQ137" s="107"/>
      <c r="HMR137" s="107"/>
      <c r="HMS137" s="107"/>
      <c r="HMT137" s="107"/>
      <c r="HMU137" s="107"/>
      <c r="HMV137" s="107"/>
      <c r="HMW137" s="107"/>
      <c r="HMX137" s="107"/>
      <c r="HMY137" s="107"/>
      <c r="HMZ137" s="107"/>
      <c r="HNA137" s="107"/>
      <c r="HNB137" s="107"/>
      <c r="HNC137" s="107"/>
      <c r="HND137" s="107"/>
      <c r="HNE137" s="107"/>
      <c r="HNF137" s="107"/>
      <c r="HNG137" s="107"/>
      <c r="HNH137" s="107"/>
      <c r="HNI137" s="107"/>
      <c r="HNJ137" s="107"/>
      <c r="HNK137" s="107"/>
      <c r="HNL137" s="107"/>
      <c r="HNM137" s="107"/>
      <c r="HNN137" s="107"/>
      <c r="HNO137" s="107"/>
      <c r="HNP137" s="107"/>
      <c r="HNQ137" s="107"/>
      <c r="HNR137" s="107"/>
      <c r="HNS137" s="107"/>
      <c r="HNT137" s="107"/>
      <c r="HNU137" s="107"/>
      <c r="HNV137" s="107"/>
      <c r="HNW137" s="107"/>
      <c r="HNX137" s="107"/>
      <c r="HNY137" s="107"/>
      <c r="HNZ137" s="107"/>
      <c r="HOA137" s="107"/>
      <c r="HOB137" s="107"/>
      <c r="HOC137" s="107"/>
      <c r="HOD137" s="107"/>
      <c r="HOE137" s="107"/>
      <c r="HOF137" s="107"/>
      <c r="HOG137" s="107"/>
      <c r="HOH137" s="107"/>
      <c r="HOI137" s="107"/>
      <c r="HOJ137" s="107"/>
      <c r="HOK137" s="107"/>
      <c r="HOL137" s="107"/>
      <c r="HOM137" s="107"/>
      <c r="HON137" s="107"/>
      <c r="HOO137" s="107"/>
      <c r="HOP137" s="107"/>
      <c r="HOQ137" s="107"/>
      <c r="HOR137" s="107"/>
      <c r="HOS137" s="107"/>
      <c r="HOT137" s="107"/>
      <c r="HOU137" s="107"/>
      <c r="HOV137" s="107"/>
      <c r="HOW137" s="107"/>
      <c r="HOX137" s="107"/>
      <c r="HOY137" s="107"/>
      <c r="HOZ137" s="107"/>
      <c r="HPA137" s="107"/>
      <c r="HPB137" s="107"/>
      <c r="HPC137" s="107"/>
      <c r="HPD137" s="107"/>
      <c r="HPE137" s="107"/>
      <c r="HPF137" s="107"/>
      <c r="HPG137" s="107"/>
      <c r="HPH137" s="107"/>
      <c r="HPI137" s="107"/>
      <c r="HPJ137" s="107"/>
      <c r="HPK137" s="107"/>
      <c r="HPL137" s="107"/>
      <c r="HPM137" s="107"/>
      <c r="HPN137" s="107"/>
      <c r="HPO137" s="107"/>
      <c r="HPP137" s="107"/>
      <c r="HPQ137" s="107"/>
      <c r="HPR137" s="107"/>
      <c r="HPS137" s="107"/>
      <c r="HPT137" s="107"/>
      <c r="HPU137" s="107"/>
      <c r="HPV137" s="107"/>
      <c r="HPW137" s="107"/>
      <c r="HPX137" s="107"/>
      <c r="HPY137" s="107"/>
      <c r="HPZ137" s="107"/>
      <c r="HQA137" s="107"/>
      <c r="HQB137" s="107"/>
      <c r="HQC137" s="107"/>
      <c r="HQD137" s="107"/>
      <c r="HQE137" s="107"/>
      <c r="HQF137" s="107"/>
      <c r="HQG137" s="107"/>
      <c r="HQH137" s="107"/>
      <c r="HQI137" s="107"/>
      <c r="HQJ137" s="107"/>
      <c r="HQK137" s="107"/>
      <c r="HQL137" s="107"/>
      <c r="HQM137" s="107"/>
      <c r="HQN137" s="107"/>
      <c r="HQO137" s="107"/>
      <c r="HQP137" s="107"/>
      <c r="HQQ137" s="107"/>
      <c r="HQR137" s="107"/>
      <c r="HQS137" s="107"/>
      <c r="HQT137" s="107"/>
      <c r="HQU137" s="107"/>
      <c r="HQV137" s="107"/>
      <c r="HQW137" s="107"/>
      <c r="HQX137" s="107"/>
      <c r="HQY137" s="107"/>
      <c r="HQZ137" s="107"/>
      <c r="HRA137" s="107"/>
      <c r="HRB137" s="107"/>
      <c r="HRC137" s="107"/>
      <c r="HRD137" s="107"/>
      <c r="HRE137" s="107"/>
      <c r="HRF137" s="107"/>
      <c r="HRG137" s="107"/>
      <c r="HRH137" s="107"/>
      <c r="HRI137" s="107"/>
      <c r="HRJ137" s="107"/>
      <c r="HRK137" s="107"/>
      <c r="HRL137" s="107"/>
      <c r="HRM137" s="107"/>
      <c r="HRN137" s="107"/>
      <c r="HRO137" s="107"/>
      <c r="HRP137" s="107"/>
      <c r="HRQ137" s="107"/>
      <c r="HRR137" s="107"/>
      <c r="HRS137" s="107"/>
      <c r="HRT137" s="107"/>
      <c r="HRU137" s="107"/>
      <c r="HRV137" s="107"/>
      <c r="HRW137" s="107"/>
      <c r="HRX137" s="107"/>
      <c r="HRY137" s="107"/>
      <c r="HRZ137" s="107"/>
      <c r="HSA137" s="107"/>
      <c r="HSB137" s="107"/>
      <c r="HSC137" s="107"/>
      <c r="HSD137" s="107"/>
      <c r="HSE137" s="107"/>
      <c r="HSF137" s="107"/>
      <c r="HSG137" s="107"/>
      <c r="HSH137" s="107"/>
      <c r="HSI137" s="107"/>
      <c r="HSJ137" s="107"/>
      <c r="HSK137" s="107"/>
      <c r="HSL137" s="107"/>
      <c r="HSM137" s="107"/>
      <c r="HSN137" s="107"/>
      <c r="HSO137" s="107"/>
      <c r="HSP137" s="107"/>
      <c r="HSQ137" s="107"/>
      <c r="HSR137" s="107"/>
      <c r="HSS137" s="107"/>
      <c r="HST137" s="107"/>
      <c r="HSU137" s="107"/>
      <c r="HSV137" s="107"/>
      <c r="HSW137" s="107"/>
      <c r="HSX137" s="107"/>
      <c r="HSY137" s="107"/>
      <c r="HSZ137" s="107"/>
      <c r="HTA137" s="107"/>
      <c r="HTB137" s="107"/>
      <c r="HTC137" s="107"/>
      <c r="HTD137" s="107"/>
      <c r="HTE137" s="107"/>
      <c r="HTF137" s="107"/>
      <c r="HTG137" s="107"/>
      <c r="HTH137" s="107"/>
      <c r="HTI137" s="107"/>
      <c r="HTJ137" s="107"/>
      <c r="HTK137" s="107"/>
      <c r="HTL137" s="107"/>
      <c r="HTM137" s="107"/>
      <c r="HTN137" s="107"/>
      <c r="HTO137" s="107"/>
      <c r="HTP137" s="107"/>
      <c r="HTQ137" s="107"/>
      <c r="HTR137" s="107"/>
      <c r="HTS137" s="107"/>
      <c r="HTT137" s="107"/>
      <c r="HTU137" s="107"/>
      <c r="HTV137" s="107"/>
      <c r="HTW137" s="107"/>
      <c r="HTX137" s="107"/>
      <c r="HTY137" s="107"/>
      <c r="HTZ137" s="107"/>
      <c r="HUA137" s="107"/>
      <c r="HUB137" s="107"/>
      <c r="HUC137" s="107"/>
      <c r="HUD137" s="107"/>
      <c r="HUE137" s="107"/>
      <c r="HUF137" s="107"/>
      <c r="HUG137" s="107"/>
      <c r="HUH137" s="107"/>
      <c r="HUI137" s="107"/>
      <c r="HUJ137" s="107"/>
      <c r="HUK137" s="107"/>
      <c r="HUL137" s="107"/>
      <c r="HUM137" s="107"/>
      <c r="HUN137" s="107"/>
      <c r="HUO137" s="107"/>
      <c r="HUP137" s="107"/>
      <c r="HUQ137" s="107"/>
      <c r="HUR137" s="107"/>
      <c r="HUS137" s="107"/>
      <c r="HUT137" s="107"/>
      <c r="HUU137" s="107"/>
      <c r="HUV137" s="107"/>
      <c r="HUW137" s="107"/>
      <c r="HUX137" s="107"/>
      <c r="HUY137" s="107"/>
      <c r="HUZ137" s="107"/>
      <c r="HVA137" s="107"/>
      <c r="HVB137" s="107"/>
      <c r="HVC137" s="107"/>
      <c r="HVD137" s="107"/>
      <c r="HVE137" s="107"/>
      <c r="HVF137" s="107"/>
      <c r="HVG137" s="107"/>
      <c r="HVH137" s="107"/>
      <c r="HVI137" s="107"/>
      <c r="HVJ137" s="107"/>
      <c r="HVK137" s="107"/>
      <c r="HVL137" s="107"/>
      <c r="HVM137" s="107"/>
      <c r="HVN137" s="107"/>
      <c r="HVO137" s="107"/>
      <c r="HVP137" s="107"/>
      <c r="HVQ137" s="107"/>
      <c r="HVR137" s="107"/>
      <c r="HVS137" s="107"/>
      <c r="HVT137" s="107"/>
      <c r="HVU137" s="107"/>
      <c r="HVV137" s="107"/>
      <c r="HVW137" s="107"/>
      <c r="HVX137" s="107"/>
      <c r="HVY137" s="107"/>
      <c r="HVZ137" s="107"/>
      <c r="HWA137" s="107"/>
      <c r="HWB137" s="107"/>
      <c r="HWC137" s="107"/>
      <c r="HWD137" s="107"/>
      <c r="HWE137" s="107"/>
      <c r="HWF137" s="107"/>
      <c r="HWG137" s="107"/>
      <c r="HWH137" s="107"/>
      <c r="HWI137" s="107"/>
      <c r="HWJ137" s="107"/>
      <c r="HWK137" s="107"/>
      <c r="HWL137" s="107"/>
      <c r="HWM137" s="107"/>
      <c r="HWN137" s="107"/>
      <c r="HWO137" s="107"/>
      <c r="HWP137" s="107"/>
      <c r="HWQ137" s="107"/>
      <c r="HWR137" s="107"/>
      <c r="HWS137" s="107"/>
      <c r="HWT137" s="107"/>
      <c r="HWU137" s="107"/>
      <c r="HWV137" s="107"/>
      <c r="HWW137" s="107"/>
      <c r="HWX137" s="107"/>
      <c r="HWY137" s="107"/>
      <c r="HWZ137" s="107"/>
      <c r="HXA137" s="107"/>
      <c r="HXB137" s="107"/>
      <c r="HXC137" s="107"/>
      <c r="HXD137" s="107"/>
      <c r="HXE137" s="107"/>
      <c r="HXF137" s="107"/>
      <c r="HXG137" s="107"/>
      <c r="HXH137" s="107"/>
      <c r="HXI137" s="107"/>
      <c r="HXJ137" s="107"/>
      <c r="HXK137" s="107"/>
      <c r="HXL137" s="107"/>
      <c r="HXM137" s="107"/>
      <c r="HXN137" s="107"/>
      <c r="HXO137" s="107"/>
      <c r="HXP137" s="107"/>
      <c r="HXQ137" s="107"/>
      <c r="HXR137" s="107"/>
      <c r="HXS137" s="107"/>
      <c r="HXT137" s="107"/>
      <c r="HXU137" s="107"/>
      <c r="HXV137" s="107"/>
      <c r="HXW137" s="107"/>
      <c r="HXX137" s="107"/>
      <c r="HXY137" s="107"/>
      <c r="HXZ137" s="107"/>
      <c r="HYA137" s="107"/>
      <c r="HYB137" s="107"/>
      <c r="HYC137" s="107"/>
      <c r="HYD137" s="107"/>
      <c r="HYE137" s="107"/>
      <c r="HYF137" s="107"/>
      <c r="HYG137" s="107"/>
      <c r="HYH137" s="107"/>
      <c r="HYI137" s="107"/>
      <c r="HYJ137" s="107"/>
      <c r="HYK137" s="107"/>
      <c r="HYL137" s="107"/>
      <c r="HYM137" s="107"/>
      <c r="HYN137" s="107"/>
      <c r="HYO137" s="107"/>
      <c r="HYP137" s="107"/>
      <c r="HYQ137" s="107"/>
      <c r="HYR137" s="107"/>
      <c r="HYS137" s="107"/>
      <c r="HYT137" s="107"/>
      <c r="HYU137" s="107"/>
      <c r="HYV137" s="107"/>
      <c r="HYW137" s="107"/>
      <c r="HYX137" s="107"/>
      <c r="HYY137" s="107"/>
      <c r="HYZ137" s="107"/>
      <c r="HZA137" s="107"/>
      <c r="HZB137" s="107"/>
      <c r="HZC137" s="107"/>
      <c r="HZD137" s="107"/>
      <c r="HZE137" s="107"/>
      <c r="HZF137" s="107"/>
      <c r="HZG137" s="107"/>
      <c r="HZH137" s="107"/>
      <c r="HZI137" s="107"/>
      <c r="HZJ137" s="107"/>
      <c r="HZK137" s="107"/>
      <c r="HZL137" s="107"/>
      <c r="HZM137" s="107"/>
      <c r="HZN137" s="107"/>
      <c r="HZO137" s="107"/>
      <c r="HZP137" s="107"/>
      <c r="HZQ137" s="107"/>
      <c r="HZR137" s="107"/>
      <c r="HZS137" s="107"/>
      <c r="HZT137" s="107"/>
      <c r="HZU137" s="107"/>
      <c r="HZV137" s="107"/>
      <c r="HZW137" s="107"/>
      <c r="HZX137" s="107"/>
      <c r="HZY137" s="107"/>
      <c r="HZZ137" s="107"/>
      <c r="IAA137" s="107"/>
      <c r="IAB137" s="107"/>
      <c r="IAC137" s="107"/>
      <c r="IAD137" s="107"/>
      <c r="IAE137" s="107"/>
      <c r="IAF137" s="107"/>
      <c r="IAG137" s="107"/>
      <c r="IAH137" s="107"/>
      <c r="IAI137" s="107"/>
      <c r="IAJ137" s="107"/>
      <c r="IAK137" s="107"/>
      <c r="IAL137" s="107"/>
      <c r="IAM137" s="107"/>
      <c r="IAN137" s="107"/>
      <c r="IAO137" s="107"/>
      <c r="IAP137" s="107"/>
      <c r="IAQ137" s="107"/>
      <c r="IAR137" s="107"/>
      <c r="IAS137" s="107"/>
      <c r="IAT137" s="107"/>
      <c r="IAU137" s="107"/>
      <c r="IAV137" s="107"/>
      <c r="IAW137" s="107"/>
      <c r="IAX137" s="107"/>
      <c r="IAY137" s="107"/>
      <c r="IAZ137" s="107"/>
      <c r="IBA137" s="107"/>
      <c r="IBB137" s="107"/>
      <c r="IBC137" s="107"/>
      <c r="IBD137" s="107"/>
      <c r="IBE137" s="107"/>
      <c r="IBF137" s="107"/>
      <c r="IBG137" s="107"/>
      <c r="IBH137" s="107"/>
      <c r="IBI137" s="107"/>
      <c r="IBJ137" s="107"/>
      <c r="IBK137" s="107"/>
      <c r="IBL137" s="107"/>
      <c r="IBM137" s="107"/>
      <c r="IBN137" s="107"/>
      <c r="IBO137" s="107"/>
      <c r="IBP137" s="107"/>
      <c r="IBQ137" s="107"/>
      <c r="IBR137" s="107"/>
      <c r="IBS137" s="107"/>
      <c r="IBT137" s="107"/>
      <c r="IBU137" s="107"/>
      <c r="IBV137" s="107"/>
      <c r="IBW137" s="107"/>
      <c r="IBX137" s="107"/>
      <c r="IBY137" s="107"/>
      <c r="IBZ137" s="107"/>
      <c r="ICA137" s="107"/>
      <c r="ICB137" s="107"/>
      <c r="ICC137" s="107"/>
      <c r="ICD137" s="107"/>
      <c r="ICE137" s="107"/>
      <c r="ICF137" s="107"/>
      <c r="ICG137" s="107"/>
      <c r="ICH137" s="107"/>
      <c r="ICI137" s="107"/>
      <c r="ICJ137" s="107"/>
      <c r="ICK137" s="107"/>
      <c r="ICL137" s="107"/>
      <c r="ICM137" s="107"/>
      <c r="ICN137" s="107"/>
      <c r="ICO137" s="107"/>
      <c r="ICP137" s="107"/>
      <c r="ICQ137" s="107"/>
      <c r="ICR137" s="107"/>
      <c r="ICS137" s="107"/>
      <c r="ICT137" s="107"/>
      <c r="ICU137" s="107"/>
      <c r="ICV137" s="107"/>
      <c r="ICW137" s="107"/>
      <c r="ICX137" s="107"/>
      <c r="ICY137" s="107"/>
      <c r="ICZ137" s="107"/>
      <c r="IDA137" s="107"/>
      <c r="IDB137" s="107"/>
      <c r="IDC137" s="107"/>
      <c r="IDD137" s="107"/>
      <c r="IDE137" s="107"/>
      <c r="IDF137" s="107"/>
      <c r="IDG137" s="107"/>
      <c r="IDH137" s="107"/>
      <c r="IDI137" s="107"/>
      <c r="IDJ137" s="107"/>
      <c r="IDK137" s="107"/>
      <c r="IDL137" s="107"/>
      <c r="IDM137" s="107"/>
      <c r="IDN137" s="107"/>
      <c r="IDO137" s="107"/>
      <c r="IDP137" s="107"/>
      <c r="IDQ137" s="107"/>
      <c r="IDR137" s="107"/>
      <c r="IDS137" s="107"/>
      <c r="IDT137" s="107"/>
      <c r="IDU137" s="107"/>
      <c r="IDV137" s="107"/>
      <c r="IDW137" s="107"/>
      <c r="IDX137" s="107"/>
      <c r="IDY137" s="107"/>
      <c r="IDZ137" s="107"/>
      <c r="IEA137" s="107"/>
      <c r="IEB137" s="107"/>
      <c r="IEC137" s="107"/>
      <c r="IED137" s="107"/>
      <c r="IEE137" s="107"/>
      <c r="IEF137" s="107"/>
      <c r="IEG137" s="107"/>
      <c r="IEH137" s="107"/>
      <c r="IEI137" s="107"/>
      <c r="IEJ137" s="107"/>
      <c r="IEK137" s="107"/>
      <c r="IEL137" s="107"/>
      <c r="IEM137" s="107"/>
      <c r="IEN137" s="107"/>
      <c r="IEO137" s="107"/>
      <c r="IEP137" s="107"/>
      <c r="IEQ137" s="107"/>
      <c r="IER137" s="107"/>
      <c r="IES137" s="107"/>
      <c r="IET137" s="107"/>
      <c r="IEU137" s="107"/>
      <c r="IEV137" s="107"/>
      <c r="IEW137" s="107"/>
      <c r="IEX137" s="107"/>
      <c r="IEY137" s="107"/>
      <c r="IEZ137" s="107"/>
      <c r="IFA137" s="107"/>
      <c r="IFB137" s="107"/>
      <c r="IFC137" s="107"/>
      <c r="IFD137" s="107"/>
      <c r="IFE137" s="107"/>
      <c r="IFF137" s="107"/>
      <c r="IFG137" s="107"/>
      <c r="IFH137" s="107"/>
      <c r="IFI137" s="107"/>
      <c r="IFJ137" s="107"/>
      <c r="IFK137" s="107"/>
      <c r="IFL137" s="107"/>
      <c r="IFM137" s="107"/>
      <c r="IFN137" s="107"/>
      <c r="IFO137" s="107"/>
      <c r="IFP137" s="107"/>
      <c r="IFQ137" s="107"/>
      <c r="IFR137" s="107"/>
      <c r="IFS137" s="107"/>
      <c r="IFT137" s="107"/>
      <c r="IFU137" s="107"/>
      <c r="IFV137" s="107"/>
      <c r="IFW137" s="107"/>
      <c r="IFX137" s="107"/>
      <c r="IFY137" s="107"/>
      <c r="IFZ137" s="107"/>
      <c r="IGA137" s="107"/>
      <c r="IGB137" s="107"/>
      <c r="IGC137" s="107"/>
      <c r="IGD137" s="107"/>
      <c r="IGE137" s="107"/>
      <c r="IGF137" s="107"/>
      <c r="IGG137" s="107"/>
      <c r="IGH137" s="107"/>
      <c r="IGI137" s="107"/>
      <c r="IGJ137" s="107"/>
      <c r="IGK137" s="107"/>
      <c r="IGL137" s="107"/>
      <c r="IGM137" s="107"/>
      <c r="IGN137" s="107"/>
      <c r="IGO137" s="107"/>
      <c r="IGP137" s="107"/>
      <c r="IGQ137" s="107"/>
      <c r="IGR137" s="107"/>
      <c r="IGS137" s="107"/>
      <c r="IGT137" s="107"/>
      <c r="IGU137" s="107"/>
      <c r="IGV137" s="107"/>
      <c r="IGW137" s="107"/>
      <c r="IGX137" s="107"/>
      <c r="IGY137" s="107"/>
      <c r="IGZ137" s="107"/>
      <c r="IHA137" s="107"/>
      <c r="IHB137" s="107"/>
      <c r="IHC137" s="107"/>
      <c r="IHD137" s="107"/>
      <c r="IHE137" s="107"/>
      <c r="IHF137" s="107"/>
      <c r="IHG137" s="107"/>
      <c r="IHH137" s="107"/>
      <c r="IHI137" s="107"/>
      <c r="IHJ137" s="107"/>
      <c r="IHK137" s="107"/>
      <c r="IHL137" s="107"/>
      <c r="IHM137" s="107"/>
      <c r="IHN137" s="107"/>
      <c r="IHO137" s="107"/>
      <c r="IHP137" s="107"/>
      <c r="IHQ137" s="107"/>
      <c r="IHR137" s="107"/>
      <c r="IHS137" s="107"/>
      <c r="IHT137" s="107"/>
      <c r="IHU137" s="107"/>
      <c r="IHV137" s="107"/>
      <c r="IHW137" s="107"/>
      <c r="IHX137" s="107"/>
      <c r="IHY137" s="107"/>
      <c r="IHZ137" s="107"/>
      <c r="IIA137" s="107"/>
      <c r="IIB137" s="107"/>
      <c r="IIC137" s="107"/>
      <c r="IID137" s="107"/>
      <c r="IIE137" s="107"/>
      <c r="IIF137" s="107"/>
      <c r="IIG137" s="107"/>
      <c r="IIH137" s="107"/>
      <c r="III137" s="107"/>
      <c r="IIJ137" s="107"/>
      <c r="IIK137" s="107"/>
      <c r="IIL137" s="107"/>
      <c r="IIM137" s="107"/>
      <c r="IIN137" s="107"/>
      <c r="IIO137" s="107"/>
      <c r="IIP137" s="107"/>
      <c r="IIQ137" s="107"/>
      <c r="IIR137" s="107"/>
      <c r="IIS137" s="107"/>
      <c r="IIT137" s="107"/>
      <c r="IIU137" s="107"/>
      <c r="IIV137" s="107"/>
      <c r="IIW137" s="107"/>
      <c r="IIX137" s="107"/>
      <c r="IIY137" s="107"/>
      <c r="IIZ137" s="107"/>
      <c r="IJA137" s="107"/>
      <c r="IJB137" s="107"/>
      <c r="IJC137" s="107"/>
      <c r="IJD137" s="107"/>
      <c r="IJE137" s="107"/>
      <c r="IJF137" s="107"/>
      <c r="IJG137" s="107"/>
      <c r="IJH137" s="107"/>
      <c r="IJI137" s="107"/>
      <c r="IJJ137" s="107"/>
      <c r="IJK137" s="107"/>
      <c r="IJL137" s="107"/>
      <c r="IJM137" s="107"/>
      <c r="IJN137" s="107"/>
      <c r="IJO137" s="107"/>
      <c r="IJP137" s="107"/>
      <c r="IJQ137" s="107"/>
      <c r="IJR137" s="107"/>
      <c r="IJS137" s="107"/>
      <c r="IJT137" s="107"/>
      <c r="IJU137" s="107"/>
      <c r="IJV137" s="107"/>
      <c r="IJW137" s="107"/>
      <c r="IJX137" s="107"/>
      <c r="IJY137" s="107"/>
      <c r="IJZ137" s="107"/>
      <c r="IKA137" s="107"/>
      <c r="IKB137" s="107"/>
      <c r="IKC137" s="107"/>
      <c r="IKD137" s="107"/>
      <c r="IKE137" s="107"/>
      <c r="IKF137" s="107"/>
      <c r="IKG137" s="107"/>
      <c r="IKH137" s="107"/>
      <c r="IKI137" s="107"/>
      <c r="IKJ137" s="107"/>
      <c r="IKK137" s="107"/>
      <c r="IKL137" s="107"/>
      <c r="IKM137" s="107"/>
      <c r="IKN137" s="107"/>
      <c r="IKO137" s="107"/>
      <c r="IKP137" s="107"/>
      <c r="IKQ137" s="107"/>
      <c r="IKR137" s="107"/>
      <c r="IKS137" s="107"/>
      <c r="IKT137" s="107"/>
      <c r="IKU137" s="107"/>
      <c r="IKV137" s="107"/>
      <c r="IKW137" s="107"/>
      <c r="IKX137" s="107"/>
      <c r="IKY137" s="107"/>
      <c r="IKZ137" s="107"/>
      <c r="ILA137" s="107"/>
      <c r="ILB137" s="107"/>
      <c r="ILC137" s="107"/>
      <c r="ILD137" s="107"/>
      <c r="ILE137" s="107"/>
      <c r="ILF137" s="107"/>
      <c r="ILG137" s="107"/>
      <c r="ILH137" s="107"/>
      <c r="ILI137" s="107"/>
      <c r="ILJ137" s="107"/>
      <c r="ILK137" s="107"/>
      <c r="ILL137" s="107"/>
      <c r="ILM137" s="107"/>
      <c r="ILN137" s="107"/>
      <c r="ILO137" s="107"/>
      <c r="ILP137" s="107"/>
      <c r="ILQ137" s="107"/>
      <c r="ILR137" s="107"/>
      <c r="ILS137" s="107"/>
      <c r="ILT137" s="107"/>
      <c r="ILU137" s="107"/>
      <c r="ILV137" s="107"/>
      <c r="ILW137" s="107"/>
      <c r="ILX137" s="107"/>
      <c r="ILY137" s="107"/>
      <c r="ILZ137" s="107"/>
      <c r="IMA137" s="107"/>
      <c r="IMB137" s="107"/>
      <c r="IMC137" s="107"/>
      <c r="IMD137" s="107"/>
      <c r="IME137" s="107"/>
      <c r="IMF137" s="107"/>
      <c r="IMG137" s="107"/>
      <c r="IMH137" s="107"/>
      <c r="IMI137" s="107"/>
      <c r="IMJ137" s="107"/>
      <c r="IMK137" s="107"/>
      <c r="IML137" s="107"/>
      <c r="IMM137" s="107"/>
      <c r="IMN137" s="107"/>
      <c r="IMO137" s="107"/>
      <c r="IMP137" s="107"/>
      <c r="IMQ137" s="107"/>
      <c r="IMR137" s="107"/>
      <c r="IMS137" s="107"/>
      <c r="IMT137" s="107"/>
      <c r="IMU137" s="107"/>
      <c r="IMV137" s="107"/>
      <c r="IMW137" s="107"/>
      <c r="IMX137" s="107"/>
      <c r="IMY137" s="107"/>
      <c r="IMZ137" s="107"/>
      <c r="INA137" s="107"/>
      <c r="INB137" s="107"/>
      <c r="INC137" s="107"/>
      <c r="IND137" s="107"/>
      <c r="INE137" s="107"/>
      <c r="INF137" s="107"/>
      <c r="ING137" s="107"/>
      <c r="INH137" s="107"/>
      <c r="INI137" s="107"/>
      <c r="INJ137" s="107"/>
      <c r="INK137" s="107"/>
      <c r="INL137" s="107"/>
      <c r="INM137" s="107"/>
      <c r="INN137" s="107"/>
      <c r="INO137" s="107"/>
      <c r="INP137" s="107"/>
      <c r="INQ137" s="107"/>
      <c r="INR137" s="107"/>
      <c r="INS137" s="107"/>
      <c r="INT137" s="107"/>
      <c r="INU137" s="107"/>
      <c r="INV137" s="107"/>
      <c r="INW137" s="107"/>
      <c r="INX137" s="107"/>
      <c r="INY137" s="107"/>
      <c r="INZ137" s="107"/>
      <c r="IOA137" s="107"/>
      <c r="IOB137" s="107"/>
      <c r="IOC137" s="107"/>
      <c r="IOD137" s="107"/>
      <c r="IOE137" s="107"/>
      <c r="IOF137" s="107"/>
      <c r="IOG137" s="107"/>
      <c r="IOH137" s="107"/>
      <c r="IOI137" s="107"/>
      <c r="IOJ137" s="107"/>
      <c r="IOK137" s="107"/>
      <c r="IOL137" s="107"/>
      <c r="IOM137" s="107"/>
      <c r="ION137" s="107"/>
      <c r="IOO137" s="107"/>
      <c r="IOP137" s="107"/>
      <c r="IOQ137" s="107"/>
      <c r="IOR137" s="107"/>
      <c r="IOS137" s="107"/>
      <c r="IOT137" s="107"/>
      <c r="IOU137" s="107"/>
      <c r="IOV137" s="107"/>
      <c r="IOW137" s="107"/>
      <c r="IOX137" s="107"/>
      <c r="IOY137" s="107"/>
      <c r="IOZ137" s="107"/>
      <c r="IPA137" s="107"/>
      <c r="IPB137" s="107"/>
      <c r="IPC137" s="107"/>
      <c r="IPD137" s="107"/>
      <c r="IPE137" s="107"/>
      <c r="IPF137" s="107"/>
      <c r="IPG137" s="107"/>
      <c r="IPH137" s="107"/>
      <c r="IPI137" s="107"/>
      <c r="IPJ137" s="107"/>
      <c r="IPK137" s="107"/>
      <c r="IPL137" s="107"/>
      <c r="IPM137" s="107"/>
      <c r="IPN137" s="107"/>
      <c r="IPO137" s="107"/>
      <c r="IPP137" s="107"/>
      <c r="IPQ137" s="107"/>
      <c r="IPR137" s="107"/>
      <c r="IPS137" s="107"/>
      <c r="IPT137" s="107"/>
      <c r="IPU137" s="107"/>
      <c r="IPV137" s="107"/>
      <c r="IPW137" s="107"/>
      <c r="IPX137" s="107"/>
      <c r="IPY137" s="107"/>
      <c r="IPZ137" s="107"/>
      <c r="IQA137" s="107"/>
      <c r="IQB137" s="107"/>
      <c r="IQC137" s="107"/>
      <c r="IQD137" s="107"/>
      <c r="IQE137" s="107"/>
      <c r="IQF137" s="107"/>
      <c r="IQG137" s="107"/>
      <c r="IQH137" s="107"/>
      <c r="IQI137" s="107"/>
      <c r="IQJ137" s="107"/>
      <c r="IQK137" s="107"/>
      <c r="IQL137" s="107"/>
      <c r="IQM137" s="107"/>
      <c r="IQN137" s="107"/>
      <c r="IQO137" s="107"/>
      <c r="IQP137" s="107"/>
      <c r="IQQ137" s="107"/>
      <c r="IQR137" s="107"/>
      <c r="IQS137" s="107"/>
      <c r="IQT137" s="107"/>
      <c r="IQU137" s="107"/>
      <c r="IQV137" s="107"/>
      <c r="IQW137" s="107"/>
      <c r="IQX137" s="107"/>
      <c r="IQY137" s="107"/>
      <c r="IQZ137" s="107"/>
      <c r="IRA137" s="107"/>
      <c r="IRB137" s="107"/>
      <c r="IRC137" s="107"/>
      <c r="IRD137" s="107"/>
      <c r="IRE137" s="107"/>
      <c r="IRF137" s="107"/>
      <c r="IRG137" s="107"/>
      <c r="IRH137" s="107"/>
      <c r="IRI137" s="107"/>
      <c r="IRJ137" s="107"/>
      <c r="IRK137" s="107"/>
      <c r="IRL137" s="107"/>
      <c r="IRM137" s="107"/>
      <c r="IRN137" s="107"/>
      <c r="IRO137" s="107"/>
      <c r="IRP137" s="107"/>
      <c r="IRQ137" s="107"/>
      <c r="IRR137" s="107"/>
      <c r="IRS137" s="107"/>
      <c r="IRT137" s="107"/>
      <c r="IRU137" s="107"/>
      <c r="IRV137" s="107"/>
      <c r="IRW137" s="107"/>
      <c r="IRX137" s="107"/>
      <c r="IRY137" s="107"/>
      <c r="IRZ137" s="107"/>
      <c r="ISA137" s="107"/>
      <c r="ISB137" s="107"/>
      <c r="ISC137" s="107"/>
      <c r="ISD137" s="107"/>
      <c r="ISE137" s="107"/>
      <c r="ISF137" s="107"/>
      <c r="ISG137" s="107"/>
      <c r="ISH137" s="107"/>
      <c r="ISI137" s="107"/>
      <c r="ISJ137" s="107"/>
      <c r="ISK137" s="107"/>
      <c r="ISL137" s="107"/>
      <c r="ISM137" s="107"/>
      <c r="ISN137" s="107"/>
      <c r="ISO137" s="107"/>
      <c r="ISP137" s="107"/>
      <c r="ISQ137" s="107"/>
      <c r="ISR137" s="107"/>
      <c r="ISS137" s="107"/>
      <c r="IST137" s="107"/>
      <c r="ISU137" s="107"/>
      <c r="ISV137" s="107"/>
      <c r="ISW137" s="107"/>
      <c r="ISX137" s="107"/>
      <c r="ISY137" s="107"/>
      <c r="ISZ137" s="107"/>
      <c r="ITA137" s="107"/>
      <c r="ITB137" s="107"/>
      <c r="ITC137" s="107"/>
      <c r="ITD137" s="107"/>
      <c r="ITE137" s="107"/>
      <c r="ITF137" s="107"/>
      <c r="ITG137" s="107"/>
      <c r="ITH137" s="107"/>
      <c r="ITI137" s="107"/>
      <c r="ITJ137" s="107"/>
      <c r="ITK137" s="107"/>
      <c r="ITL137" s="107"/>
      <c r="ITM137" s="107"/>
      <c r="ITN137" s="107"/>
      <c r="ITO137" s="107"/>
      <c r="ITP137" s="107"/>
      <c r="ITQ137" s="107"/>
      <c r="ITR137" s="107"/>
      <c r="ITS137" s="107"/>
      <c r="ITT137" s="107"/>
      <c r="ITU137" s="107"/>
      <c r="ITV137" s="107"/>
      <c r="ITW137" s="107"/>
      <c r="ITX137" s="107"/>
      <c r="ITY137" s="107"/>
      <c r="ITZ137" s="107"/>
      <c r="IUA137" s="107"/>
      <c r="IUB137" s="107"/>
      <c r="IUC137" s="107"/>
      <c r="IUD137" s="107"/>
      <c r="IUE137" s="107"/>
      <c r="IUF137" s="107"/>
      <c r="IUG137" s="107"/>
      <c r="IUH137" s="107"/>
      <c r="IUI137" s="107"/>
      <c r="IUJ137" s="107"/>
      <c r="IUK137" s="107"/>
      <c r="IUL137" s="107"/>
      <c r="IUM137" s="107"/>
      <c r="IUN137" s="107"/>
      <c r="IUO137" s="107"/>
      <c r="IUP137" s="107"/>
      <c r="IUQ137" s="107"/>
      <c r="IUR137" s="107"/>
      <c r="IUS137" s="107"/>
      <c r="IUT137" s="107"/>
      <c r="IUU137" s="107"/>
      <c r="IUV137" s="107"/>
      <c r="IUW137" s="107"/>
      <c r="IUX137" s="107"/>
      <c r="IUY137" s="107"/>
      <c r="IUZ137" s="107"/>
      <c r="IVA137" s="107"/>
      <c r="IVB137" s="107"/>
      <c r="IVC137" s="107"/>
      <c r="IVD137" s="107"/>
      <c r="IVE137" s="107"/>
      <c r="IVF137" s="107"/>
      <c r="IVG137" s="107"/>
      <c r="IVH137" s="107"/>
      <c r="IVI137" s="107"/>
      <c r="IVJ137" s="107"/>
      <c r="IVK137" s="107"/>
      <c r="IVL137" s="107"/>
      <c r="IVM137" s="107"/>
      <c r="IVN137" s="107"/>
      <c r="IVO137" s="107"/>
      <c r="IVP137" s="107"/>
      <c r="IVQ137" s="107"/>
      <c r="IVR137" s="107"/>
      <c r="IVS137" s="107"/>
      <c r="IVT137" s="107"/>
      <c r="IVU137" s="107"/>
      <c r="IVV137" s="107"/>
      <c r="IVW137" s="107"/>
      <c r="IVX137" s="107"/>
      <c r="IVY137" s="107"/>
      <c r="IVZ137" s="107"/>
      <c r="IWA137" s="107"/>
      <c r="IWB137" s="107"/>
      <c r="IWC137" s="107"/>
      <c r="IWD137" s="107"/>
      <c r="IWE137" s="107"/>
      <c r="IWF137" s="107"/>
      <c r="IWG137" s="107"/>
      <c r="IWH137" s="107"/>
      <c r="IWI137" s="107"/>
      <c r="IWJ137" s="107"/>
      <c r="IWK137" s="107"/>
      <c r="IWL137" s="107"/>
      <c r="IWM137" s="107"/>
      <c r="IWN137" s="107"/>
      <c r="IWO137" s="107"/>
      <c r="IWP137" s="107"/>
      <c r="IWQ137" s="107"/>
      <c r="IWR137" s="107"/>
      <c r="IWS137" s="107"/>
      <c r="IWT137" s="107"/>
      <c r="IWU137" s="107"/>
      <c r="IWV137" s="107"/>
      <c r="IWW137" s="107"/>
      <c r="IWX137" s="107"/>
      <c r="IWY137" s="107"/>
      <c r="IWZ137" s="107"/>
      <c r="IXA137" s="107"/>
      <c r="IXB137" s="107"/>
      <c r="IXC137" s="107"/>
      <c r="IXD137" s="107"/>
      <c r="IXE137" s="107"/>
      <c r="IXF137" s="107"/>
      <c r="IXG137" s="107"/>
      <c r="IXH137" s="107"/>
      <c r="IXI137" s="107"/>
      <c r="IXJ137" s="107"/>
      <c r="IXK137" s="107"/>
      <c r="IXL137" s="107"/>
      <c r="IXM137" s="107"/>
      <c r="IXN137" s="107"/>
      <c r="IXO137" s="107"/>
      <c r="IXP137" s="107"/>
      <c r="IXQ137" s="107"/>
      <c r="IXR137" s="107"/>
      <c r="IXS137" s="107"/>
      <c r="IXT137" s="107"/>
      <c r="IXU137" s="107"/>
      <c r="IXV137" s="107"/>
      <c r="IXW137" s="107"/>
      <c r="IXX137" s="107"/>
      <c r="IXY137" s="107"/>
      <c r="IXZ137" s="107"/>
      <c r="IYA137" s="107"/>
      <c r="IYB137" s="107"/>
      <c r="IYC137" s="107"/>
      <c r="IYD137" s="107"/>
      <c r="IYE137" s="107"/>
      <c r="IYF137" s="107"/>
      <c r="IYG137" s="107"/>
      <c r="IYH137" s="107"/>
      <c r="IYI137" s="107"/>
      <c r="IYJ137" s="107"/>
      <c r="IYK137" s="107"/>
      <c r="IYL137" s="107"/>
      <c r="IYM137" s="107"/>
      <c r="IYN137" s="107"/>
      <c r="IYO137" s="107"/>
      <c r="IYP137" s="107"/>
      <c r="IYQ137" s="107"/>
      <c r="IYR137" s="107"/>
      <c r="IYS137" s="107"/>
      <c r="IYT137" s="107"/>
      <c r="IYU137" s="107"/>
      <c r="IYV137" s="107"/>
      <c r="IYW137" s="107"/>
      <c r="IYX137" s="107"/>
      <c r="IYY137" s="107"/>
      <c r="IYZ137" s="107"/>
      <c r="IZA137" s="107"/>
      <c r="IZB137" s="107"/>
      <c r="IZC137" s="107"/>
      <c r="IZD137" s="107"/>
      <c r="IZE137" s="107"/>
      <c r="IZF137" s="107"/>
      <c r="IZG137" s="107"/>
      <c r="IZH137" s="107"/>
      <c r="IZI137" s="107"/>
      <c r="IZJ137" s="107"/>
      <c r="IZK137" s="107"/>
      <c r="IZL137" s="107"/>
      <c r="IZM137" s="107"/>
      <c r="IZN137" s="107"/>
      <c r="IZO137" s="107"/>
      <c r="IZP137" s="107"/>
      <c r="IZQ137" s="107"/>
      <c r="IZR137" s="107"/>
      <c r="IZS137" s="107"/>
      <c r="IZT137" s="107"/>
      <c r="IZU137" s="107"/>
      <c r="IZV137" s="107"/>
      <c r="IZW137" s="107"/>
      <c r="IZX137" s="107"/>
      <c r="IZY137" s="107"/>
      <c r="IZZ137" s="107"/>
      <c r="JAA137" s="107"/>
      <c r="JAB137" s="107"/>
      <c r="JAC137" s="107"/>
      <c r="JAD137" s="107"/>
      <c r="JAE137" s="107"/>
      <c r="JAF137" s="107"/>
      <c r="JAG137" s="107"/>
      <c r="JAH137" s="107"/>
      <c r="JAI137" s="107"/>
      <c r="JAJ137" s="107"/>
      <c r="JAK137" s="107"/>
      <c r="JAL137" s="107"/>
      <c r="JAM137" s="107"/>
      <c r="JAN137" s="107"/>
      <c r="JAO137" s="107"/>
      <c r="JAP137" s="107"/>
      <c r="JAQ137" s="107"/>
      <c r="JAR137" s="107"/>
      <c r="JAS137" s="107"/>
      <c r="JAT137" s="107"/>
      <c r="JAU137" s="107"/>
      <c r="JAV137" s="107"/>
      <c r="JAW137" s="107"/>
      <c r="JAX137" s="107"/>
      <c r="JAY137" s="107"/>
      <c r="JAZ137" s="107"/>
      <c r="JBA137" s="107"/>
      <c r="JBB137" s="107"/>
      <c r="JBC137" s="107"/>
      <c r="JBD137" s="107"/>
      <c r="JBE137" s="107"/>
      <c r="JBF137" s="107"/>
      <c r="JBG137" s="107"/>
      <c r="JBH137" s="107"/>
      <c r="JBI137" s="107"/>
      <c r="JBJ137" s="107"/>
      <c r="JBK137" s="107"/>
      <c r="JBL137" s="107"/>
      <c r="JBM137" s="107"/>
      <c r="JBN137" s="107"/>
      <c r="JBO137" s="107"/>
      <c r="JBP137" s="107"/>
      <c r="JBQ137" s="107"/>
      <c r="JBR137" s="107"/>
      <c r="JBS137" s="107"/>
      <c r="JBT137" s="107"/>
      <c r="JBU137" s="107"/>
      <c r="JBV137" s="107"/>
      <c r="JBW137" s="107"/>
      <c r="JBX137" s="107"/>
      <c r="JBY137" s="107"/>
      <c r="JBZ137" s="107"/>
      <c r="JCA137" s="107"/>
      <c r="JCB137" s="107"/>
      <c r="JCC137" s="107"/>
      <c r="JCD137" s="107"/>
      <c r="JCE137" s="107"/>
      <c r="JCF137" s="107"/>
      <c r="JCG137" s="107"/>
      <c r="JCH137" s="107"/>
      <c r="JCI137" s="107"/>
      <c r="JCJ137" s="107"/>
      <c r="JCK137" s="107"/>
      <c r="JCL137" s="107"/>
      <c r="JCM137" s="107"/>
      <c r="JCN137" s="107"/>
      <c r="JCO137" s="107"/>
      <c r="JCP137" s="107"/>
      <c r="JCQ137" s="107"/>
      <c r="JCR137" s="107"/>
      <c r="JCS137" s="107"/>
      <c r="JCT137" s="107"/>
      <c r="JCU137" s="107"/>
      <c r="JCV137" s="107"/>
      <c r="JCW137" s="107"/>
      <c r="JCX137" s="107"/>
      <c r="JCY137" s="107"/>
      <c r="JCZ137" s="107"/>
      <c r="JDA137" s="107"/>
      <c r="JDB137" s="107"/>
      <c r="JDC137" s="107"/>
      <c r="JDD137" s="107"/>
      <c r="JDE137" s="107"/>
      <c r="JDF137" s="107"/>
      <c r="JDG137" s="107"/>
      <c r="JDH137" s="107"/>
      <c r="JDI137" s="107"/>
      <c r="JDJ137" s="107"/>
      <c r="JDK137" s="107"/>
      <c r="JDL137" s="107"/>
      <c r="JDM137" s="107"/>
      <c r="JDN137" s="107"/>
      <c r="JDO137" s="107"/>
      <c r="JDP137" s="107"/>
      <c r="JDQ137" s="107"/>
      <c r="JDR137" s="107"/>
      <c r="JDS137" s="107"/>
      <c r="JDT137" s="107"/>
      <c r="JDU137" s="107"/>
      <c r="JDV137" s="107"/>
      <c r="JDW137" s="107"/>
      <c r="JDX137" s="107"/>
      <c r="JDY137" s="107"/>
      <c r="JDZ137" s="107"/>
      <c r="JEA137" s="107"/>
      <c r="JEB137" s="107"/>
      <c r="JEC137" s="107"/>
      <c r="JED137" s="107"/>
      <c r="JEE137" s="107"/>
      <c r="JEF137" s="107"/>
      <c r="JEG137" s="107"/>
      <c r="JEH137" s="107"/>
      <c r="JEI137" s="107"/>
      <c r="JEJ137" s="107"/>
      <c r="JEK137" s="107"/>
      <c r="JEL137" s="107"/>
      <c r="JEM137" s="107"/>
      <c r="JEN137" s="107"/>
      <c r="JEO137" s="107"/>
      <c r="JEP137" s="107"/>
      <c r="JEQ137" s="107"/>
      <c r="JER137" s="107"/>
      <c r="JES137" s="107"/>
      <c r="JET137" s="107"/>
      <c r="JEU137" s="107"/>
      <c r="JEV137" s="107"/>
      <c r="JEW137" s="107"/>
      <c r="JEX137" s="107"/>
      <c r="JEY137" s="107"/>
      <c r="JEZ137" s="107"/>
      <c r="JFA137" s="107"/>
      <c r="JFB137" s="107"/>
      <c r="JFC137" s="107"/>
      <c r="JFD137" s="107"/>
      <c r="JFE137" s="107"/>
      <c r="JFF137" s="107"/>
      <c r="JFG137" s="107"/>
      <c r="JFH137" s="107"/>
      <c r="JFI137" s="107"/>
      <c r="JFJ137" s="107"/>
      <c r="JFK137" s="107"/>
      <c r="JFL137" s="107"/>
      <c r="JFM137" s="107"/>
      <c r="JFN137" s="107"/>
      <c r="JFO137" s="107"/>
      <c r="JFP137" s="107"/>
      <c r="JFQ137" s="107"/>
      <c r="JFR137" s="107"/>
      <c r="JFS137" s="107"/>
      <c r="JFT137" s="107"/>
      <c r="JFU137" s="107"/>
      <c r="JFV137" s="107"/>
      <c r="JFW137" s="107"/>
      <c r="JFX137" s="107"/>
      <c r="JFY137" s="107"/>
      <c r="JFZ137" s="107"/>
      <c r="JGA137" s="107"/>
      <c r="JGB137" s="107"/>
      <c r="JGC137" s="107"/>
      <c r="JGD137" s="107"/>
      <c r="JGE137" s="107"/>
      <c r="JGF137" s="107"/>
      <c r="JGG137" s="107"/>
      <c r="JGH137" s="107"/>
      <c r="JGI137" s="107"/>
      <c r="JGJ137" s="107"/>
      <c r="JGK137" s="107"/>
      <c r="JGL137" s="107"/>
      <c r="JGM137" s="107"/>
      <c r="JGN137" s="107"/>
      <c r="JGO137" s="107"/>
      <c r="JGP137" s="107"/>
      <c r="JGQ137" s="107"/>
      <c r="JGR137" s="107"/>
      <c r="JGS137" s="107"/>
      <c r="JGT137" s="107"/>
      <c r="JGU137" s="107"/>
      <c r="JGV137" s="107"/>
      <c r="JGW137" s="107"/>
      <c r="JGX137" s="107"/>
      <c r="JGY137" s="107"/>
      <c r="JGZ137" s="107"/>
      <c r="JHA137" s="107"/>
      <c r="JHB137" s="107"/>
      <c r="JHC137" s="107"/>
      <c r="JHD137" s="107"/>
      <c r="JHE137" s="107"/>
      <c r="JHF137" s="107"/>
      <c r="JHG137" s="107"/>
      <c r="JHH137" s="107"/>
      <c r="JHI137" s="107"/>
      <c r="JHJ137" s="107"/>
      <c r="JHK137" s="107"/>
      <c r="JHL137" s="107"/>
      <c r="JHM137" s="107"/>
      <c r="JHN137" s="107"/>
      <c r="JHO137" s="107"/>
      <c r="JHP137" s="107"/>
      <c r="JHQ137" s="107"/>
      <c r="JHR137" s="107"/>
      <c r="JHS137" s="107"/>
      <c r="JHT137" s="107"/>
      <c r="JHU137" s="107"/>
      <c r="JHV137" s="107"/>
      <c r="JHW137" s="107"/>
      <c r="JHX137" s="107"/>
      <c r="JHY137" s="107"/>
      <c r="JHZ137" s="107"/>
      <c r="JIA137" s="107"/>
      <c r="JIB137" s="107"/>
      <c r="JIC137" s="107"/>
      <c r="JID137" s="107"/>
      <c r="JIE137" s="107"/>
      <c r="JIF137" s="107"/>
      <c r="JIG137" s="107"/>
      <c r="JIH137" s="107"/>
      <c r="JII137" s="107"/>
      <c r="JIJ137" s="107"/>
      <c r="JIK137" s="107"/>
      <c r="JIL137" s="107"/>
      <c r="JIM137" s="107"/>
      <c r="JIN137" s="107"/>
      <c r="JIO137" s="107"/>
      <c r="JIP137" s="107"/>
      <c r="JIQ137" s="107"/>
      <c r="JIR137" s="107"/>
      <c r="JIS137" s="107"/>
      <c r="JIT137" s="107"/>
      <c r="JIU137" s="107"/>
      <c r="JIV137" s="107"/>
      <c r="JIW137" s="107"/>
      <c r="JIX137" s="107"/>
      <c r="JIY137" s="107"/>
      <c r="JIZ137" s="107"/>
      <c r="JJA137" s="107"/>
      <c r="JJB137" s="107"/>
      <c r="JJC137" s="107"/>
      <c r="JJD137" s="107"/>
      <c r="JJE137" s="107"/>
      <c r="JJF137" s="107"/>
      <c r="JJG137" s="107"/>
      <c r="JJH137" s="107"/>
      <c r="JJI137" s="107"/>
      <c r="JJJ137" s="107"/>
      <c r="JJK137" s="107"/>
      <c r="JJL137" s="107"/>
      <c r="JJM137" s="107"/>
      <c r="JJN137" s="107"/>
      <c r="JJO137" s="107"/>
      <c r="JJP137" s="107"/>
      <c r="JJQ137" s="107"/>
      <c r="JJR137" s="107"/>
      <c r="JJS137" s="107"/>
      <c r="JJT137" s="107"/>
      <c r="JJU137" s="107"/>
      <c r="JJV137" s="107"/>
      <c r="JJW137" s="107"/>
      <c r="JJX137" s="107"/>
      <c r="JJY137" s="107"/>
      <c r="JJZ137" s="107"/>
      <c r="JKA137" s="107"/>
      <c r="JKB137" s="107"/>
      <c r="JKC137" s="107"/>
      <c r="JKD137" s="107"/>
      <c r="JKE137" s="107"/>
      <c r="JKF137" s="107"/>
      <c r="JKG137" s="107"/>
      <c r="JKH137" s="107"/>
      <c r="JKI137" s="107"/>
      <c r="JKJ137" s="107"/>
      <c r="JKK137" s="107"/>
      <c r="JKL137" s="107"/>
      <c r="JKM137" s="107"/>
      <c r="JKN137" s="107"/>
      <c r="JKO137" s="107"/>
      <c r="JKP137" s="107"/>
      <c r="JKQ137" s="107"/>
      <c r="JKR137" s="107"/>
      <c r="JKS137" s="107"/>
      <c r="JKT137" s="107"/>
      <c r="JKU137" s="107"/>
      <c r="JKV137" s="107"/>
      <c r="JKW137" s="107"/>
      <c r="JKX137" s="107"/>
      <c r="JKY137" s="107"/>
      <c r="JKZ137" s="107"/>
      <c r="JLA137" s="107"/>
      <c r="JLB137" s="107"/>
      <c r="JLC137" s="107"/>
      <c r="JLD137" s="107"/>
      <c r="JLE137" s="107"/>
      <c r="JLF137" s="107"/>
      <c r="JLG137" s="107"/>
      <c r="JLH137" s="107"/>
      <c r="JLI137" s="107"/>
      <c r="JLJ137" s="107"/>
      <c r="JLK137" s="107"/>
      <c r="JLL137" s="107"/>
      <c r="JLM137" s="107"/>
      <c r="JLN137" s="107"/>
      <c r="JLO137" s="107"/>
      <c r="JLP137" s="107"/>
      <c r="JLQ137" s="107"/>
      <c r="JLR137" s="107"/>
      <c r="JLS137" s="107"/>
      <c r="JLT137" s="107"/>
      <c r="JLU137" s="107"/>
      <c r="JLV137" s="107"/>
      <c r="JLW137" s="107"/>
      <c r="JLX137" s="107"/>
      <c r="JLY137" s="107"/>
      <c r="JLZ137" s="107"/>
      <c r="JMA137" s="107"/>
      <c r="JMB137" s="107"/>
      <c r="JMC137" s="107"/>
      <c r="JMD137" s="107"/>
      <c r="JME137" s="107"/>
      <c r="JMF137" s="107"/>
      <c r="JMG137" s="107"/>
      <c r="JMH137" s="107"/>
      <c r="JMI137" s="107"/>
      <c r="JMJ137" s="107"/>
      <c r="JMK137" s="107"/>
      <c r="JML137" s="107"/>
      <c r="JMM137" s="107"/>
      <c r="JMN137" s="107"/>
      <c r="JMO137" s="107"/>
      <c r="JMP137" s="107"/>
      <c r="JMQ137" s="107"/>
      <c r="JMR137" s="107"/>
      <c r="JMS137" s="107"/>
      <c r="JMT137" s="107"/>
      <c r="JMU137" s="107"/>
      <c r="JMV137" s="107"/>
      <c r="JMW137" s="107"/>
      <c r="JMX137" s="107"/>
      <c r="JMY137" s="107"/>
      <c r="JMZ137" s="107"/>
      <c r="JNA137" s="107"/>
      <c r="JNB137" s="107"/>
      <c r="JNC137" s="107"/>
      <c r="JND137" s="107"/>
      <c r="JNE137" s="107"/>
      <c r="JNF137" s="107"/>
      <c r="JNG137" s="107"/>
      <c r="JNH137" s="107"/>
      <c r="JNI137" s="107"/>
      <c r="JNJ137" s="107"/>
      <c r="JNK137" s="107"/>
      <c r="JNL137" s="107"/>
      <c r="JNM137" s="107"/>
      <c r="JNN137" s="107"/>
      <c r="JNO137" s="107"/>
      <c r="JNP137" s="107"/>
      <c r="JNQ137" s="107"/>
      <c r="JNR137" s="107"/>
      <c r="JNS137" s="107"/>
      <c r="JNT137" s="107"/>
      <c r="JNU137" s="107"/>
      <c r="JNV137" s="107"/>
      <c r="JNW137" s="107"/>
      <c r="JNX137" s="107"/>
      <c r="JNY137" s="107"/>
      <c r="JNZ137" s="107"/>
      <c r="JOA137" s="107"/>
      <c r="JOB137" s="107"/>
      <c r="JOC137" s="107"/>
      <c r="JOD137" s="107"/>
      <c r="JOE137" s="107"/>
      <c r="JOF137" s="107"/>
      <c r="JOG137" s="107"/>
      <c r="JOH137" s="107"/>
      <c r="JOI137" s="107"/>
      <c r="JOJ137" s="107"/>
      <c r="JOK137" s="107"/>
      <c r="JOL137" s="107"/>
      <c r="JOM137" s="107"/>
      <c r="JON137" s="107"/>
      <c r="JOO137" s="107"/>
      <c r="JOP137" s="107"/>
      <c r="JOQ137" s="107"/>
      <c r="JOR137" s="107"/>
      <c r="JOS137" s="107"/>
      <c r="JOT137" s="107"/>
      <c r="JOU137" s="107"/>
      <c r="JOV137" s="107"/>
      <c r="JOW137" s="107"/>
      <c r="JOX137" s="107"/>
      <c r="JOY137" s="107"/>
      <c r="JOZ137" s="107"/>
      <c r="JPA137" s="107"/>
      <c r="JPB137" s="107"/>
      <c r="JPC137" s="107"/>
      <c r="JPD137" s="107"/>
      <c r="JPE137" s="107"/>
      <c r="JPF137" s="107"/>
      <c r="JPG137" s="107"/>
      <c r="JPH137" s="107"/>
      <c r="JPI137" s="107"/>
      <c r="JPJ137" s="107"/>
      <c r="JPK137" s="107"/>
      <c r="JPL137" s="107"/>
      <c r="JPM137" s="107"/>
      <c r="JPN137" s="107"/>
      <c r="JPO137" s="107"/>
      <c r="JPP137" s="107"/>
      <c r="JPQ137" s="107"/>
      <c r="JPR137" s="107"/>
      <c r="JPS137" s="107"/>
      <c r="JPT137" s="107"/>
      <c r="JPU137" s="107"/>
      <c r="JPV137" s="107"/>
      <c r="JPW137" s="107"/>
      <c r="JPX137" s="107"/>
      <c r="JPY137" s="107"/>
      <c r="JPZ137" s="107"/>
      <c r="JQA137" s="107"/>
      <c r="JQB137" s="107"/>
      <c r="JQC137" s="107"/>
      <c r="JQD137" s="107"/>
      <c r="JQE137" s="107"/>
      <c r="JQF137" s="107"/>
      <c r="JQG137" s="107"/>
      <c r="JQH137" s="107"/>
      <c r="JQI137" s="107"/>
      <c r="JQJ137" s="107"/>
      <c r="JQK137" s="107"/>
      <c r="JQL137" s="107"/>
      <c r="JQM137" s="107"/>
      <c r="JQN137" s="107"/>
      <c r="JQO137" s="107"/>
      <c r="JQP137" s="107"/>
      <c r="JQQ137" s="107"/>
      <c r="JQR137" s="107"/>
      <c r="JQS137" s="107"/>
      <c r="JQT137" s="107"/>
      <c r="JQU137" s="107"/>
      <c r="JQV137" s="107"/>
      <c r="JQW137" s="107"/>
      <c r="JQX137" s="107"/>
      <c r="JQY137" s="107"/>
      <c r="JQZ137" s="107"/>
      <c r="JRA137" s="107"/>
      <c r="JRB137" s="107"/>
      <c r="JRC137" s="107"/>
      <c r="JRD137" s="107"/>
      <c r="JRE137" s="107"/>
      <c r="JRF137" s="107"/>
      <c r="JRG137" s="107"/>
      <c r="JRH137" s="107"/>
      <c r="JRI137" s="107"/>
      <c r="JRJ137" s="107"/>
      <c r="JRK137" s="107"/>
      <c r="JRL137" s="107"/>
      <c r="JRM137" s="107"/>
      <c r="JRN137" s="107"/>
      <c r="JRO137" s="107"/>
      <c r="JRP137" s="107"/>
      <c r="JRQ137" s="107"/>
      <c r="JRR137" s="107"/>
      <c r="JRS137" s="107"/>
      <c r="JRT137" s="107"/>
      <c r="JRU137" s="107"/>
      <c r="JRV137" s="107"/>
      <c r="JRW137" s="107"/>
      <c r="JRX137" s="107"/>
      <c r="JRY137" s="107"/>
      <c r="JRZ137" s="107"/>
      <c r="JSA137" s="107"/>
      <c r="JSB137" s="107"/>
      <c r="JSC137" s="107"/>
      <c r="JSD137" s="107"/>
      <c r="JSE137" s="107"/>
      <c r="JSF137" s="107"/>
      <c r="JSG137" s="107"/>
      <c r="JSH137" s="107"/>
      <c r="JSI137" s="107"/>
      <c r="JSJ137" s="107"/>
      <c r="JSK137" s="107"/>
      <c r="JSL137" s="107"/>
      <c r="JSM137" s="107"/>
      <c r="JSN137" s="107"/>
      <c r="JSO137" s="107"/>
      <c r="JSP137" s="107"/>
      <c r="JSQ137" s="107"/>
      <c r="JSR137" s="107"/>
      <c r="JSS137" s="107"/>
      <c r="JST137" s="107"/>
      <c r="JSU137" s="107"/>
      <c r="JSV137" s="107"/>
      <c r="JSW137" s="107"/>
      <c r="JSX137" s="107"/>
      <c r="JSY137" s="107"/>
      <c r="JSZ137" s="107"/>
      <c r="JTA137" s="107"/>
      <c r="JTB137" s="107"/>
      <c r="JTC137" s="107"/>
      <c r="JTD137" s="107"/>
      <c r="JTE137" s="107"/>
      <c r="JTF137" s="107"/>
      <c r="JTG137" s="107"/>
      <c r="JTH137" s="107"/>
      <c r="JTI137" s="107"/>
      <c r="JTJ137" s="107"/>
      <c r="JTK137" s="107"/>
      <c r="JTL137" s="107"/>
      <c r="JTM137" s="107"/>
      <c r="JTN137" s="107"/>
      <c r="JTO137" s="107"/>
      <c r="JTP137" s="107"/>
      <c r="JTQ137" s="107"/>
      <c r="JTR137" s="107"/>
      <c r="JTS137" s="107"/>
      <c r="JTT137" s="107"/>
      <c r="JTU137" s="107"/>
      <c r="JTV137" s="107"/>
      <c r="JTW137" s="107"/>
      <c r="JTX137" s="107"/>
      <c r="JTY137" s="107"/>
      <c r="JTZ137" s="107"/>
      <c r="JUA137" s="107"/>
      <c r="JUB137" s="107"/>
      <c r="JUC137" s="107"/>
      <c r="JUD137" s="107"/>
      <c r="JUE137" s="107"/>
      <c r="JUF137" s="107"/>
      <c r="JUG137" s="107"/>
      <c r="JUH137" s="107"/>
      <c r="JUI137" s="107"/>
      <c r="JUJ137" s="107"/>
      <c r="JUK137" s="107"/>
      <c r="JUL137" s="107"/>
      <c r="JUM137" s="107"/>
      <c r="JUN137" s="107"/>
      <c r="JUO137" s="107"/>
      <c r="JUP137" s="107"/>
      <c r="JUQ137" s="107"/>
      <c r="JUR137" s="107"/>
      <c r="JUS137" s="107"/>
      <c r="JUT137" s="107"/>
      <c r="JUU137" s="107"/>
      <c r="JUV137" s="107"/>
      <c r="JUW137" s="107"/>
      <c r="JUX137" s="107"/>
      <c r="JUY137" s="107"/>
      <c r="JUZ137" s="107"/>
      <c r="JVA137" s="107"/>
      <c r="JVB137" s="107"/>
      <c r="JVC137" s="107"/>
      <c r="JVD137" s="107"/>
      <c r="JVE137" s="107"/>
      <c r="JVF137" s="107"/>
      <c r="JVG137" s="107"/>
      <c r="JVH137" s="107"/>
      <c r="JVI137" s="107"/>
      <c r="JVJ137" s="107"/>
      <c r="JVK137" s="107"/>
      <c r="JVL137" s="107"/>
      <c r="JVM137" s="107"/>
      <c r="JVN137" s="107"/>
      <c r="JVO137" s="107"/>
      <c r="JVP137" s="107"/>
      <c r="JVQ137" s="107"/>
      <c r="JVR137" s="107"/>
      <c r="JVS137" s="107"/>
      <c r="JVT137" s="107"/>
      <c r="JVU137" s="107"/>
      <c r="JVV137" s="107"/>
      <c r="JVW137" s="107"/>
      <c r="JVX137" s="107"/>
      <c r="JVY137" s="107"/>
      <c r="JVZ137" s="107"/>
      <c r="JWA137" s="107"/>
      <c r="JWB137" s="107"/>
      <c r="JWC137" s="107"/>
      <c r="JWD137" s="107"/>
      <c r="JWE137" s="107"/>
      <c r="JWF137" s="107"/>
      <c r="JWG137" s="107"/>
      <c r="JWH137" s="107"/>
      <c r="JWI137" s="107"/>
      <c r="JWJ137" s="107"/>
      <c r="JWK137" s="107"/>
      <c r="JWL137" s="107"/>
      <c r="JWM137" s="107"/>
      <c r="JWN137" s="107"/>
      <c r="JWO137" s="107"/>
      <c r="JWP137" s="107"/>
      <c r="JWQ137" s="107"/>
      <c r="JWR137" s="107"/>
      <c r="JWS137" s="107"/>
      <c r="JWT137" s="107"/>
      <c r="JWU137" s="107"/>
      <c r="JWV137" s="107"/>
      <c r="JWW137" s="107"/>
      <c r="JWX137" s="107"/>
      <c r="JWY137" s="107"/>
      <c r="JWZ137" s="107"/>
      <c r="JXA137" s="107"/>
      <c r="JXB137" s="107"/>
      <c r="JXC137" s="107"/>
      <c r="JXD137" s="107"/>
      <c r="JXE137" s="107"/>
      <c r="JXF137" s="107"/>
      <c r="JXG137" s="107"/>
      <c r="JXH137" s="107"/>
      <c r="JXI137" s="107"/>
      <c r="JXJ137" s="107"/>
      <c r="JXK137" s="107"/>
      <c r="JXL137" s="107"/>
      <c r="JXM137" s="107"/>
      <c r="JXN137" s="107"/>
      <c r="JXO137" s="107"/>
      <c r="JXP137" s="107"/>
      <c r="JXQ137" s="107"/>
      <c r="JXR137" s="107"/>
      <c r="JXS137" s="107"/>
      <c r="JXT137" s="107"/>
      <c r="JXU137" s="107"/>
      <c r="JXV137" s="107"/>
      <c r="JXW137" s="107"/>
      <c r="JXX137" s="107"/>
      <c r="JXY137" s="107"/>
      <c r="JXZ137" s="107"/>
      <c r="JYA137" s="107"/>
      <c r="JYB137" s="107"/>
      <c r="JYC137" s="107"/>
      <c r="JYD137" s="107"/>
      <c r="JYE137" s="107"/>
      <c r="JYF137" s="107"/>
      <c r="JYG137" s="107"/>
      <c r="JYH137" s="107"/>
      <c r="JYI137" s="107"/>
      <c r="JYJ137" s="107"/>
      <c r="JYK137" s="107"/>
      <c r="JYL137" s="107"/>
      <c r="JYM137" s="107"/>
      <c r="JYN137" s="107"/>
      <c r="JYO137" s="107"/>
      <c r="JYP137" s="107"/>
      <c r="JYQ137" s="107"/>
      <c r="JYR137" s="107"/>
      <c r="JYS137" s="107"/>
      <c r="JYT137" s="107"/>
      <c r="JYU137" s="107"/>
      <c r="JYV137" s="107"/>
      <c r="JYW137" s="107"/>
      <c r="JYX137" s="107"/>
      <c r="JYY137" s="107"/>
      <c r="JYZ137" s="107"/>
      <c r="JZA137" s="107"/>
      <c r="JZB137" s="107"/>
      <c r="JZC137" s="107"/>
      <c r="JZD137" s="107"/>
      <c r="JZE137" s="107"/>
      <c r="JZF137" s="107"/>
      <c r="JZG137" s="107"/>
      <c r="JZH137" s="107"/>
      <c r="JZI137" s="107"/>
      <c r="JZJ137" s="107"/>
      <c r="JZK137" s="107"/>
      <c r="JZL137" s="107"/>
      <c r="JZM137" s="107"/>
      <c r="JZN137" s="107"/>
      <c r="JZO137" s="107"/>
      <c r="JZP137" s="107"/>
      <c r="JZQ137" s="107"/>
      <c r="JZR137" s="107"/>
      <c r="JZS137" s="107"/>
      <c r="JZT137" s="107"/>
      <c r="JZU137" s="107"/>
      <c r="JZV137" s="107"/>
      <c r="JZW137" s="107"/>
      <c r="JZX137" s="107"/>
      <c r="JZY137" s="107"/>
      <c r="JZZ137" s="107"/>
      <c r="KAA137" s="107"/>
      <c r="KAB137" s="107"/>
      <c r="KAC137" s="107"/>
      <c r="KAD137" s="107"/>
      <c r="KAE137" s="107"/>
      <c r="KAF137" s="107"/>
      <c r="KAG137" s="107"/>
      <c r="KAH137" s="107"/>
      <c r="KAI137" s="107"/>
      <c r="KAJ137" s="107"/>
      <c r="KAK137" s="107"/>
      <c r="KAL137" s="107"/>
      <c r="KAM137" s="107"/>
      <c r="KAN137" s="107"/>
      <c r="KAO137" s="107"/>
      <c r="KAP137" s="107"/>
      <c r="KAQ137" s="107"/>
      <c r="KAR137" s="107"/>
      <c r="KAS137" s="107"/>
      <c r="KAT137" s="107"/>
      <c r="KAU137" s="107"/>
      <c r="KAV137" s="107"/>
      <c r="KAW137" s="107"/>
      <c r="KAX137" s="107"/>
      <c r="KAY137" s="107"/>
      <c r="KAZ137" s="107"/>
      <c r="KBA137" s="107"/>
      <c r="KBB137" s="107"/>
      <c r="KBC137" s="107"/>
      <c r="KBD137" s="107"/>
      <c r="KBE137" s="107"/>
      <c r="KBF137" s="107"/>
      <c r="KBG137" s="107"/>
      <c r="KBH137" s="107"/>
      <c r="KBI137" s="107"/>
      <c r="KBJ137" s="107"/>
      <c r="KBK137" s="107"/>
      <c r="KBL137" s="107"/>
      <c r="KBM137" s="107"/>
      <c r="KBN137" s="107"/>
      <c r="KBO137" s="107"/>
      <c r="KBP137" s="107"/>
      <c r="KBQ137" s="107"/>
      <c r="KBR137" s="107"/>
      <c r="KBS137" s="107"/>
      <c r="KBT137" s="107"/>
      <c r="KBU137" s="107"/>
      <c r="KBV137" s="107"/>
      <c r="KBW137" s="107"/>
      <c r="KBX137" s="107"/>
      <c r="KBY137" s="107"/>
      <c r="KBZ137" s="107"/>
      <c r="KCA137" s="107"/>
      <c r="KCB137" s="107"/>
      <c r="KCC137" s="107"/>
      <c r="KCD137" s="107"/>
      <c r="KCE137" s="107"/>
      <c r="KCF137" s="107"/>
      <c r="KCG137" s="107"/>
      <c r="KCH137" s="107"/>
      <c r="KCI137" s="107"/>
      <c r="KCJ137" s="107"/>
      <c r="KCK137" s="107"/>
      <c r="KCL137" s="107"/>
      <c r="KCM137" s="107"/>
      <c r="KCN137" s="107"/>
      <c r="KCO137" s="107"/>
      <c r="KCP137" s="107"/>
      <c r="KCQ137" s="107"/>
      <c r="KCR137" s="107"/>
      <c r="KCS137" s="107"/>
      <c r="KCT137" s="107"/>
      <c r="KCU137" s="107"/>
      <c r="KCV137" s="107"/>
      <c r="KCW137" s="107"/>
      <c r="KCX137" s="107"/>
      <c r="KCY137" s="107"/>
      <c r="KCZ137" s="107"/>
      <c r="KDA137" s="107"/>
      <c r="KDB137" s="107"/>
      <c r="KDC137" s="107"/>
      <c r="KDD137" s="107"/>
      <c r="KDE137" s="107"/>
      <c r="KDF137" s="107"/>
      <c r="KDG137" s="107"/>
      <c r="KDH137" s="107"/>
      <c r="KDI137" s="107"/>
      <c r="KDJ137" s="107"/>
      <c r="KDK137" s="107"/>
      <c r="KDL137" s="107"/>
      <c r="KDM137" s="107"/>
      <c r="KDN137" s="107"/>
      <c r="KDO137" s="107"/>
      <c r="KDP137" s="107"/>
      <c r="KDQ137" s="107"/>
      <c r="KDR137" s="107"/>
      <c r="KDS137" s="107"/>
      <c r="KDT137" s="107"/>
      <c r="KDU137" s="107"/>
      <c r="KDV137" s="107"/>
      <c r="KDW137" s="107"/>
      <c r="KDX137" s="107"/>
      <c r="KDY137" s="107"/>
      <c r="KDZ137" s="107"/>
      <c r="KEA137" s="107"/>
      <c r="KEB137" s="107"/>
      <c r="KEC137" s="107"/>
      <c r="KED137" s="107"/>
      <c r="KEE137" s="107"/>
      <c r="KEF137" s="107"/>
      <c r="KEG137" s="107"/>
      <c r="KEH137" s="107"/>
      <c r="KEI137" s="107"/>
      <c r="KEJ137" s="107"/>
      <c r="KEK137" s="107"/>
      <c r="KEL137" s="107"/>
      <c r="KEM137" s="107"/>
      <c r="KEN137" s="107"/>
      <c r="KEO137" s="107"/>
      <c r="KEP137" s="107"/>
      <c r="KEQ137" s="107"/>
      <c r="KER137" s="107"/>
      <c r="KES137" s="107"/>
      <c r="KET137" s="107"/>
      <c r="KEU137" s="107"/>
      <c r="KEV137" s="107"/>
      <c r="KEW137" s="107"/>
      <c r="KEX137" s="107"/>
      <c r="KEY137" s="107"/>
      <c r="KEZ137" s="107"/>
      <c r="KFA137" s="107"/>
      <c r="KFB137" s="107"/>
      <c r="KFC137" s="107"/>
      <c r="KFD137" s="107"/>
      <c r="KFE137" s="107"/>
      <c r="KFF137" s="107"/>
      <c r="KFG137" s="107"/>
      <c r="KFH137" s="107"/>
      <c r="KFI137" s="107"/>
      <c r="KFJ137" s="107"/>
      <c r="KFK137" s="107"/>
      <c r="KFL137" s="107"/>
      <c r="KFM137" s="107"/>
      <c r="KFN137" s="107"/>
      <c r="KFO137" s="107"/>
      <c r="KFP137" s="107"/>
      <c r="KFQ137" s="107"/>
      <c r="KFR137" s="107"/>
      <c r="KFS137" s="107"/>
      <c r="KFT137" s="107"/>
      <c r="KFU137" s="107"/>
      <c r="KFV137" s="107"/>
      <c r="KFW137" s="107"/>
      <c r="KFX137" s="107"/>
      <c r="KFY137" s="107"/>
      <c r="KFZ137" s="107"/>
      <c r="KGA137" s="107"/>
      <c r="KGB137" s="107"/>
      <c r="KGC137" s="107"/>
      <c r="KGD137" s="107"/>
      <c r="KGE137" s="107"/>
      <c r="KGF137" s="107"/>
      <c r="KGG137" s="107"/>
      <c r="KGH137" s="107"/>
      <c r="KGI137" s="107"/>
      <c r="KGJ137" s="107"/>
      <c r="KGK137" s="107"/>
      <c r="KGL137" s="107"/>
      <c r="KGM137" s="107"/>
      <c r="KGN137" s="107"/>
      <c r="KGO137" s="107"/>
      <c r="KGP137" s="107"/>
      <c r="KGQ137" s="107"/>
      <c r="KGR137" s="107"/>
      <c r="KGS137" s="107"/>
      <c r="KGT137" s="107"/>
      <c r="KGU137" s="107"/>
      <c r="KGV137" s="107"/>
      <c r="KGW137" s="107"/>
      <c r="KGX137" s="107"/>
      <c r="KGY137" s="107"/>
      <c r="KGZ137" s="107"/>
      <c r="KHA137" s="107"/>
      <c r="KHB137" s="107"/>
      <c r="KHC137" s="107"/>
      <c r="KHD137" s="107"/>
      <c r="KHE137" s="107"/>
      <c r="KHF137" s="107"/>
      <c r="KHG137" s="107"/>
      <c r="KHH137" s="107"/>
      <c r="KHI137" s="107"/>
      <c r="KHJ137" s="107"/>
      <c r="KHK137" s="107"/>
      <c r="KHL137" s="107"/>
      <c r="KHM137" s="107"/>
      <c r="KHN137" s="107"/>
      <c r="KHO137" s="107"/>
      <c r="KHP137" s="107"/>
      <c r="KHQ137" s="107"/>
      <c r="KHR137" s="107"/>
      <c r="KHS137" s="107"/>
      <c r="KHT137" s="107"/>
      <c r="KHU137" s="107"/>
      <c r="KHV137" s="107"/>
      <c r="KHW137" s="107"/>
      <c r="KHX137" s="107"/>
      <c r="KHY137" s="107"/>
      <c r="KHZ137" s="107"/>
      <c r="KIA137" s="107"/>
      <c r="KIB137" s="107"/>
      <c r="KIC137" s="107"/>
      <c r="KID137" s="107"/>
      <c r="KIE137" s="107"/>
      <c r="KIF137" s="107"/>
      <c r="KIG137" s="107"/>
      <c r="KIH137" s="107"/>
      <c r="KII137" s="107"/>
      <c r="KIJ137" s="107"/>
      <c r="KIK137" s="107"/>
      <c r="KIL137" s="107"/>
      <c r="KIM137" s="107"/>
      <c r="KIN137" s="107"/>
      <c r="KIO137" s="107"/>
      <c r="KIP137" s="107"/>
      <c r="KIQ137" s="107"/>
      <c r="KIR137" s="107"/>
      <c r="KIS137" s="107"/>
      <c r="KIT137" s="107"/>
      <c r="KIU137" s="107"/>
      <c r="KIV137" s="107"/>
      <c r="KIW137" s="107"/>
      <c r="KIX137" s="107"/>
      <c r="KIY137" s="107"/>
      <c r="KIZ137" s="107"/>
      <c r="KJA137" s="107"/>
      <c r="KJB137" s="107"/>
      <c r="KJC137" s="107"/>
      <c r="KJD137" s="107"/>
      <c r="KJE137" s="107"/>
      <c r="KJF137" s="107"/>
      <c r="KJG137" s="107"/>
      <c r="KJH137" s="107"/>
      <c r="KJI137" s="107"/>
      <c r="KJJ137" s="107"/>
      <c r="KJK137" s="107"/>
      <c r="KJL137" s="107"/>
      <c r="KJM137" s="107"/>
      <c r="KJN137" s="107"/>
      <c r="KJO137" s="107"/>
      <c r="KJP137" s="107"/>
      <c r="KJQ137" s="107"/>
      <c r="KJR137" s="107"/>
      <c r="KJS137" s="107"/>
      <c r="KJT137" s="107"/>
      <c r="KJU137" s="107"/>
      <c r="KJV137" s="107"/>
      <c r="KJW137" s="107"/>
      <c r="KJX137" s="107"/>
      <c r="KJY137" s="107"/>
      <c r="KJZ137" s="107"/>
      <c r="KKA137" s="107"/>
      <c r="KKB137" s="107"/>
      <c r="KKC137" s="107"/>
      <c r="KKD137" s="107"/>
      <c r="KKE137" s="107"/>
      <c r="KKF137" s="107"/>
      <c r="KKG137" s="107"/>
      <c r="KKH137" s="107"/>
      <c r="KKI137" s="107"/>
      <c r="KKJ137" s="107"/>
      <c r="KKK137" s="107"/>
      <c r="KKL137" s="107"/>
      <c r="KKM137" s="107"/>
      <c r="KKN137" s="107"/>
      <c r="KKO137" s="107"/>
      <c r="KKP137" s="107"/>
      <c r="KKQ137" s="107"/>
      <c r="KKR137" s="107"/>
      <c r="KKS137" s="107"/>
      <c r="KKT137" s="107"/>
      <c r="KKU137" s="107"/>
      <c r="KKV137" s="107"/>
      <c r="KKW137" s="107"/>
      <c r="KKX137" s="107"/>
      <c r="KKY137" s="107"/>
      <c r="KKZ137" s="107"/>
      <c r="KLA137" s="107"/>
      <c r="KLB137" s="107"/>
      <c r="KLC137" s="107"/>
      <c r="KLD137" s="107"/>
      <c r="KLE137" s="107"/>
      <c r="KLF137" s="107"/>
      <c r="KLG137" s="107"/>
      <c r="KLH137" s="107"/>
      <c r="KLI137" s="107"/>
      <c r="KLJ137" s="107"/>
      <c r="KLK137" s="107"/>
      <c r="KLL137" s="107"/>
      <c r="KLM137" s="107"/>
      <c r="KLN137" s="107"/>
      <c r="KLO137" s="107"/>
      <c r="KLP137" s="107"/>
      <c r="KLQ137" s="107"/>
      <c r="KLR137" s="107"/>
      <c r="KLS137" s="107"/>
      <c r="KLT137" s="107"/>
      <c r="KLU137" s="107"/>
      <c r="KLV137" s="107"/>
      <c r="KLW137" s="107"/>
      <c r="KLX137" s="107"/>
      <c r="KLY137" s="107"/>
      <c r="KLZ137" s="107"/>
      <c r="KMA137" s="107"/>
      <c r="KMB137" s="107"/>
      <c r="KMC137" s="107"/>
      <c r="KMD137" s="107"/>
      <c r="KME137" s="107"/>
      <c r="KMF137" s="107"/>
      <c r="KMG137" s="107"/>
      <c r="KMH137" s="107"/>
      <c r="KMI137" s="107"/>
      <c r="KMJ137" s="107"/>
      <c r="KMK137" s="107"/>
      <c r="KML137" s="107"/>
      <c r="KMM137" s="107"/>
      <c r="KMN137" s="107"/>
      <c r="KMO137" s="107"/>
      <c r="KMP137" s="107"/>
      <c r="KMQ137" s="107"/>
      <c r="KMR137" s="107"/>
      <c r="KMS137" s="107"/>
      <c r="KMT137" s="107"/>
      <c r="KMU137" s="107"/>
      <c r="KMV137" s="107"/>
      <c r="KMW137" s="107"/>
      <c r="KMX137" s="107"/>
      <c r="KMY137" s="107"/>
      <c r="KMZ137" s="107"/>
      <c r="KNA137" s="107"/>
      <c r="KNB137" s="107"/>
      <c r="KNC137" s="107"/>
      <c r="KND137" s="107"/>
      <c r="KNE137" s="107"/>
      <c r="KNF137" s="107"/>
      <c r="KNG137" s="107"/>
      <c r="KNH137" s="107"/>
      <c r="KNI137" s="107"/>
      <c r="KNJ137" s="107"/>
      <c r="KNK137" s="107"/>
      <c r="KNL137" s="107"/>
      <c r="KNM137" s="107"/>
      <c r="KNN137" s="107"/>
      <c r="KNO137" s="107"/>
      <c r="KNP137" s="107"/>
      <c r="KNQ137" s="107"/>
      <c r="KNR137" s="107"/>
      <c r="KNS137" s="107"/>
      <c r="KNT137" s="107"/>
      <c r="KNU137" s="107"/>
      <c r="KNV137" s="107"/>
      <c r="KNW137" s="107"/>
      <c r="KNX137" s="107"/>
      <c r="KNY137" s="107"/>
      <c r="KNZ137" s="107"/>
      <c r="KOA137" s="107"/>
      <c r="KOB137" s="107"/>
      <c r="KOC137" s="107"/>
      <c r="KOD137" s="107"/>
      <c r="KOE137" s="107"/>
      <c r="KOF137" s="107"/>
      <c r="KOG137" s="107"/>
      <c r="KOH137" s="107"/>
      <c r="KOI137" s="107"/>
      <c r="KOJ137" s="107"/>
      <c r="KOK137" s="107"/>
      <c r="KOL137" s="107"/>
      <c r="KOM137" s="107"/>
      <c r="KON137" s="107"/>
      <c r="KOO137" s="107"/>
      <c r="KOP137" s="107"/>
      <c r="KOQ137" s="107"/>
      <c r="KOR137" s="107"/>
      <c r="KOS137" s="107"/>
      <c r="KOT137" s="107"/>
      <c r="KOU137" s="107"/>
      <c r="KOV137" s="107"/>
      <c r="KOW137" s="107"/>
      <c r="KOX137" s="107"/>
      <c r="KOY137" s="107"/>
      <c r="KOZ137" s="107"/>
      <c r="KPA137" s="107"/>
      <c r="KPB137" s="107"/>
      <c r="KPC137" s="107"/>
      <c r="KPD137" s="107"/>
      <c r="KPE137" s="107"/>
      <c r="KPF137" s="107"/>
      <c r="KPG137" s="107"/>
      <c r="KPH137" s="107"/>
      <c r="KPI137" s="107"/>
      <c r="KPJ137" s="107"/>
      <c r="KPK137" s="107"/>
      <c r="KPL137" s="107"/>
      <c r="KPM137" s="107"/>
      <c r="KPN137" s="107"/>
      <c r="KPO137" s="107"/>
      <c r="KPP137" s="107"/>
      <c r="KPQ137" s="107"/>
      <c r="KPR137" s="107"/>
      <c r="KPS137" s="107"/>
      <c r="KPT137" s="107"/>
      <c r="KPU137" s="107"/>
      <c r="KPV137" s="107"/>
      <c r="KPW137" s="107"/>
      <c r="KPX137" s="107"/>
      <c r="KPY137" s="107"/>
      <c r="KPZ137" s="107"/>
      <c r="KQA137" s="107"/>
      <c r="KQB137" s="107"/>
      <c r="KQC137" s="107"/>
      <c r="KQD137" s="107"/>
      <c r="KQE137" s="107"/>
      <c r="KQF137" s="107"/>
      <c r="KQG137" s="107"/>
      <c r="KQH137" s="107"/>
      <c r="KQI137" s="107"/>
      <c r="KQJ137" s="107"/>
      <c r="KQK137" s="107"/>
      <c r="KQL137" s="107"/>
      <c r="KQM137" s="107"/>
      <c r="KQN137" s="107"/>
      <c r="KQO137" s="107"/>
      <c r="KQP137" s="107"/>
      <c r="KQQ137" s="107"/>
      <c r="KQR137" s="107"/>
      <c r="KQS137" s="107"/>
      <c r="KQT137" s="107"/>
      <c r="KQU137" s="107"/>
      <c r="KQV137" s="107"/>
      <c r="KQW137" s="107"/>
      <c r="KQX137" s="107"/>
      <c r="KQY137" s="107"/>
      <c r="KQZ137" s="107"/>
      <c r="KRA137" s="107"/>
      <c r="KRB137" s="107"/>
      <c r="KRC137" s="107"/>
      <c r="KRD137" s="107"/>
      <c r="KRE137" s="107"/>
      <c r="KRF137" s="107"/>
      <c r="KRG137" s="107"/>
      <c r="KRH137" s="107"/>
      <c r="KRI137" s="107"/>
      <c r="KRJ137" s="107"/>
      <c r="KRK137" s="107"/>
      <c r="KRL137" s="107"/>
      <c r="KRM137" s="107"/>
      <c r="KRN137" s="107"/>
      <c r="KRO137" s="107"/>
      <c r="KRP137" s="107"/>
      <c r="KRQ137" s="107"/>
      <c r="KRR137" s="107"/>
      <c r="KRS137" s="107"/>
      <c r="KRT137" s="107"/>
      <c r="KRU137" s="107"/>
      <c r="KRV137" s="107"/>
      <c r="KRW137" s="107"/>
      <c r="KRX137" s="107"/>
      <c r="KRY137" s="107"/>
      <c r="KRZ137" s="107"/>
      <c r="KSA137" s="107"/>
      <c r="KSB137" s="107"/>
      <c r="KSC137" s="107"/>
      <c r="KSD137" s="107"/>
      <c r="KSE137" s="107"/>
      <c r="KSF137" s="107"/>
      <c r="KSG137" s="107"/>
      <c r="KSH137" s="107"/>
      <c r="KSI137" s="107"/>
      <c r="KSJ137" s="107"/>
      <c r="KSK137" s="107"/>
      <c r="KSL137" s="107"/>
      <c r="KSM137" s="107"/>
      <c r="KSN137" s="107"/>
      <c r="KSO137" s="107"/>
      <c r="KSP137" s="107"/>
      <c r="KSQ137" s="107"/>
      <c r="KSR137" s="107"/>
      <c r="KSS137" s="107"/>
      <c r="KST137" s="107"/>
      <c r="KSU137" s="107"/>
      <c r="KSV137" s="107"/>
      <c r="KSW137" s="107"/>
      <c r="KSX137" s="107"/>
      <c r="KSY137" s="107"/>
      <c r="KSZ137" s="107"/>
      <c r="KTA137" s="107"/>
      <c r="KTB137" s="107"/>
      <c r="KTC137" s="107"/>
      <c r="KTD137" s="107"/>
      <c r="KTE137" s="107"/>
      <c r="KTF137" s="107"/>
      <c r="KTG137" s="107"/>
      <c r="KTH137" s="107"/>
      <c r="KTI137" s="107"/>
      <c r="KTJ137" s="107"/>
      <c r="KTK137" s="107"/>
      <c r="KTL137" s="107"/>
      <c r="KTM137" s="107"/>
      <c r="KTN137" s="107"/>
      <c r="KTO137" s="107"/>
      <c r="KTP137" s="107"/>
      <c r="KTQ137" s="107"/>
      <c r="KTR137" s="107"/>
      <c r="KTS137" s="107"/>
      <c r="KTT137" s="107"/>
      <c r="KTU137" s="107"/>
      <c r="KTV137" s="107"/>
      <c r="KTW137" s="107"/>
      <c r="KTX137" s="107"/>
      <c r="KTY137" s="107"/>
      <c r="KTZ137" s="107"/>
      <c r="KUA137" s="107"/>
      <c r="KUB137" s="107"/>
      <c r="KUC137" s="107"/>
      <c r="KUD137" s="107"/>
      <c r="KUE137" s="107"/>
      <c r="KUF137" s="107"/>
      <c r="KUG137" s="107"/>
      <c r="KUH137" s="107"/>
      <c r="KUI137" s="107"/>
      <c r="KUJ137" s="107"/>
      <c r="KUK137" s="107"/>
      <c r="KUL137" s="107"/>
      <c r="KUM137" s="107"/>
      <c r="KUN137" s="107"/>
      <c r="KUO137" s="107"/>
      <c r="KUP137" s="107"/>
      <c r="KUQ137" s="107"/>
      <c r="KUR137" s="107"/>
      <c r="KUS137" s="107"/>
      <c r="KUT137" s="107"/>
      <c r="KUU137" s="107"/>
      <c r="KUV137" s="107"/>
      <c r="KUW137" s="107"/>
      <c r="KUX137" s="107"/>
      <c r="KUY137" s="107"/>
      <c r="KUZ137" s="107"/>
      <c r="KVA137" s="107"/>
      <c r="KVB137" s="107"/>
      <c r="KVC137" s="107"/>
      <c r="KVD137" s="107"/>
      <c r="KVE137" s="107"/>
      <c r="KVF137" s="107"/>
      <c r="KVG137" s="107"/>
      <c r="KVH137" s="107"/>
      <c r="KVI137" s="107"/>
      <c r="KVJ137" s="107"/>
      <c r="KVK137" s="107"/>
      <c r="KVL137" s="107"/>
      <c r="KVM137" s="107"/>
      <c r="KVN137" s="107"/>
      <c r="KVO137" s="107"/>
      <c r="KVP137" s="107"/>
      <c r="KVQ137" s="107"/>
      <c r="KVR137" s="107"/>
      <c r="KVS137" s="107"/>
      <c r="KVT137" s="107"/>
      <c r="KVU137" s="107"/>
      <c r="KVV137" s="107"/>
      <c r="KVW137" s="107"/>
      <c r="KVX137" s="107"/>
      <c r="KVY137" s="107"/>
      <c r="KVZ137" s="107"/>
      <c r="KWA137" s="107"/>
      <c r="KWB137" s="107"/>
      <c r="KWC137" s="107"/>
      <c r="KWD137" s="107"/>
      <c r="KWE137" s="107"/>
      <c r="KWF137" s="107"/>
      <c r="KWG137" s="107"/>
      <c r="KWH137" s="107"/>
      <c r="KWI137" s="107"/>
      <c r="KWJ137" s="107"/>
      <c r="KWK137" s="107"/>
      <c r="KWL137" s="107"/>
      <c r="KWM137" s="107"/>
      <c r="KWN137" s="107"/>
      <c r="KWO137" s="107"/>
      <c r="KWP137" s="107"/>
      <c r="KWQ137" s="107"/>
      <c r="KWR137" s="107"/>
      <c r="KWS137" s="107"/>
      <c r="KWT137" s="107"/>
      <c r="KWU137" s="107"/>
      <c r="KWV137" s="107"/>
      <c r="KWW137" s="107"/>
      <c r="KWX137" s="107"/>
      <c r="KWY137" s="107"/>
      <c r="KWZ137" s="107"/>
      <c r="KXA137" s="107"/>
      <c r="KXB137" s="107"/>
      <c r="KXC137" s="107"/>
      <c r="KXD137" s="107"/>
      <c r="KXE137" s="107"/>
      <c r="KXF137" s="107"/>
      <c r="KXG137" s="107"/>
      <c r="KXH137" s="107"/>
      <c r="KXI137" s="107"/>
      <c r="KXJ137" s="107"/>
      <c r="KXK137" s="107"/>
      <c r="KXL137" s="107"/>
      <c r="KXM137" s="107"/>
      <c r="KXN137" s="107"/>
      <c r="KXO137" s="107"/>
      <c r="KXP137" s="107"/>
      <c r="KXQ137" s="107"/>
      <c r="KXR137" s="107"/>
      <c r="KXS137" s="107"/>
      <c r="KXT137" s="107"/>
      <c r="KXU137" s="107"/>
      <c r="KXV137" s="107"/>
      <c r="KXW137" s="107"/>
      <c r="KXX137" s="107"/>
      <c r="KXY137" s="107"/>
      <c r="KXZ137" s="107"/>
      <c r="KYA137" s="107"/>
      <c r="KYB137" s="107"/>
      <c r="KYC137" s="107"/>
      <c r="KYD137" s="107"/>
      <c r="KYE137" s="107"/>
      <c r="KYF137" s="107"/>
      <c r="KYG137" s="107"/>
      <c r="KYH137" s="107"/>
      <c r="KYI137" s="107"/>
      <c r="KYJ137" s="107"/>
      <c r="KYK137" s="107"/>
      <c r="KYL137" s="107"/>
      <c r="KYM137" s="107"/>
      <c r="KYN137" s="107"/>
      <c r="KYO137" s="107"/>
      <c r="KYP137" s="107"/>
      <c r="KYQ137" s="107"/>
      <c r="KYR137" s="107"/>
      <c r="KYS137" s="107"/>
      <c r="KYT137" s="107"/>
      <c r="KYU137" s="107"/>
      <c r="KYV137" s="107"/>
      <c r="KYW137" s="107"/>
      <c r="KYX137" s="107"/>
      <c r="KYY137" s="107"/>
      <c r="KYZ137" s="107"/>
      <c r="KZA137" s="107"/>
      <c r="KZB137" s="107"/>
      <c r="KZC137" s="107"/>
      <c r="KZD137" s="107"/>
      <c r="KZE137" s="107"/>
      <c r="KZF137" s="107"/>
      <c r="KZG137" s="107"/>
      <c r="KZH137" s="107"/>
      <c r="KZI137" s="107"/>
      <c r="KZJ137" s="107"/>
      <c r="KZK137" s="107"/>
      <c r="KZL137" s="107"/>
      <c r="KZM137" s="107"/>
      <c r="KZN137" s="107"/>
      <c r="KZO137" s="107"/>
      <c r="KZP137" s="107"/>
      <c r="KZQ137" s="107"/>
      <c r="KZR137" s="107"/>
      <c r="KZS137" s="107"/>
      <c r="KZT137" s="107"/>
      <c r="KZU137" s="107"/>
      <c r="KZV137" s="107"/>
      <c r="KZW137" s="107"/>
      <c r="KZX137" s="107"/>
      <c r="KZY137" s="107"/>
      <c r="KZZ137" s="107"/>
      <c r="LAA137" s="107"/>
      <c r="LAB137" s="107"/>
      <c r="LAC137" s="107"/>
      <c r="LAD137" s="107"/>
      <c r="LAE137" s="107"/>
      <c r="LAF137" s="107"/>
      <c r="LAG137" s="107"/>
      <c r="LAH137" s="107"/>
      <c r="LAI137" s="107"/>
      <c r="LAJ137" s="107"/>
      <c r="LAK137" s="107"/>
      <c r="LAL137" s="107"/>
      <c r="LAM137" s="107"/>
      <c r="LAN137" s="107"/>
      <c r="LAO137" s="107"/>
      <c r="LAP137" s="107"/>
      <c r="LAQ137" s="107"/>
      <c r="LAR137" s="107"/>
      <c r="LAS137" s="107"/>
      <c r="LAT137" s="107"/>
      <c r="LAU137" s="107"/>
      <c r="LAV137" s="107"/>
      <c r="LAW137" s="107"/>
      <c r="LAX137" s="107"/>
      <c r="LAY137" s="107"/>
      <c r="LAZ137" s="107"/>
      <c r="LBA137" s="107"/>
      <c r="LBB137" s="107"/>
      <c r="LBC137" s="107"/>
      <c r="LBD137" s="107"/>
      <c r="LBE137" s="107"/>
      <c r="LBF137" s="107"/>
      <c r="LBG137" s="107"/>
      <c r="LBH137" s="107"/>
      <c r="LBI137" s="107"/>
      <c r="LBJ137" s="107"/>
      <c r="LBK137" s="107"/>
      <c r="LBL137" s="107"/>
      <c r="LBM137" s="107"/>
      <c r="LBN137" s="107"/>
      <c r="LBO137" s="107"/>
      <c r="LBP137" s="107"/>
      <c r="LBQ137" s="107"/>
      <c r="LBR137" s="107"/>
      <c r="LBS137" s="107"/>
      <c r="LBT137" s="107"/>
      <c r="LBU137" s="107"/>
      <c r="LBV137" s="107"/>
      <c r="LBW137" s="107"/>
      <c r="LBX137" s="107"/>
      <c r="LBY137" s="107"/>
      <c r="LBZ137" s="107"/>
      <c r="LCA137" s="107"/>
      <c r="LCB137" s="107"/>
      <c r="LCC137" s="107"/>
      <c r="LCD137" s="107"/>
      <c r="LCE137" s="107"/>
      <c r="LCF137" s="107"/>
      <c r="LCG137" s="107"/>
      <c r="LCH137" s="107"/>
      <c r="LCI137" s="107"/>
      <c r="LCJ137" s="107"/>
      <c r="LCK137" s="107"/>
      <c r="LCL137" s="107"/>
      <c r="LCM137" s="107"/>
      <c r="LCN137" s="107"/>
      <c r="LCO137" s="107"/>
      <c r="LCP137" s="107"/>
      <c r="LCQ137" s="107"/>
      <c r="LCR137" s="107"/>
      <c r="LCS137" s="107"/>
      <c r="LCT137" s="107"/>
      <c r="LCU137" s="107"/>
      <c r="LCV137" s="107"/>
      <c r="LCW137" s="107"/>
      <c r="LCX137" s="107"/>
      <c r="LCY137" s="107"/>
      <c r="LCZ137" s="107"/>
      <c r="LDA137" s="107"/>
      <c r="LDB137" s="107"/>
      <c r="LDC137" s="107"/>
      <c r="LDD137" s="107"/>
      <c r="LDE137" s="107"/>
      <c r="LDF137" s="107"/>
      <c r="LDG137" s="107"/>
      <c r="LDH137" s="107"/>
      <c r="LDI137" s="107"/>
      <c r="LDJ137" s="107"/>
      <c r="LDK137" s="107"/>
      <c r="LDL137" s="107"/>
      <c r="LDM137" s="107"/>
      <c r="LDN137" s="107"/>
      <c r="LDO137" s="107"/>
      <c r="LDP137" s="107"/>
      <c r="LDQ137" s="107"/>
      <c r="LDR137" s="107"/>
      <c r="LDS137" s="107"/>
      <c r="LDT137" s="107"/>
      <c r="LDU137" s="107"/>
      <c r="LDV137" s="107"/>
      <c r="LDW137" s="107"/>
      <c r="LDX137" s="107"/>
      <c r="LDY137" s="107"/>
      <c r="LDZ137" s="107"/>
      <c r="LEA137" s="107"/>
      <c r="LEB137" s="107"/>
      <c r="LEC137" s="107"/>
      <c r="LED137" s="107"/>
      <c r="LEE137" s="107"/>
      <c r="LEF137" s="107"/>
      <c r="LEG137" s="107"/>
      <c r="LEH137" s="107"/>
      <c r="LEI137" s="107"/>
      <c r="LEJ137" s="107"/>
      <c r="LEK137" s="107"/>
      <c r="LEL137" s="107"/>
      <c r="LEM137" s="107"/>
      <c r="LEN137" s="107"/>
      <c r="LEO137" s="107"/>
      <c r="LEP137" s="107"/>
      <c r="LEQ137" s="107"/>
      <c r="LER137" s="107"/>
      <c r="LES137" s="107"/>
      <c r="LET137" s="107"/>
      <c r="LEU137" s="107"/>
      <c r="LEV137" s="107"/>
      <c r="LEW137" s="107"/>
      <c r="LEX137" s="107"/>
      <c r="LEY137" s="107"/>
      <c r="LEZ137" s="107"/>
      <c r="LFA137" s="107"/>
      <c r="LFB137" s="107"/>
      <c r="LFC137" s="107"/>
      <c r="LFD137" s="107"/>
      <c r="LFE137" s="107"/>
      <c r="LFF137" s="107"/>
      <c r="LFG137" s="107"/>
      <c r="LFH137" s="107"/>
      <c r="LFI137" s="107"/>
      <c r="LFJ137" s="107"/>
      <c r="LFK137" s="107"/>
      <c r="LFL137" s="107"/>
      <c r="LFM137" s="107"/>
      <c r="LFN137" s="107"/>
      <c r="LFO137" s="107"/>
      <c r="LFP137" s="107"/>
      <c r="LFQ137" s="107"/>
      <c r="LFR137" s="107"/>
      <c r="LFS137" s="107"/>
      <c r="LFT137" s="107"/>
      <c r="LFU137" s="107"/>
      <c r="LFV137" s="107"/>
      <c r="LFW137" s="107"/>
      <c r="LFX137" s="107"/>
      <c r="LFY137" s="107"/>
      <c r="LFZ137" s="107"/>
      <c r="LGA137" s="107"/>
      <c r="LGB137" s="107"/>
      <c r="LGC137" s="107"/>
      <c r="LGD137" s="107"/>
      <c r="LGE137" s="107"/>
      <c r="LGF137" s="107"/>
      <c r="LGG137" s="107"/>
      <c r="LGH137" s="107"/>
      <c r="LGI137" s="107"/>
      <c r="LGJ137" s="107"/>
      <c r="LGK137" s="107"/>
      <c r="LGL137" s="107"/>
      <c r="LGM137" s="107"/>
      <c r="LGN137" s="107"/>
      <c r="LGO137" s="107"/>
      <c r="LGP137" s="107"/>
      <c r="LGQ137" s="107"/>
      <c r="LGR137" s="107"/>
      <c r="LGS137" s="107"/>
      <c r="LGT137" s="107"/>
      <c r="LGU137" s="107"/>
      <c r="LGV137" s="107"/>
      <c r="LGW137" s="107"/>
      <c r="LGX137" s="107"/>
      <c r="LGY137" s="107"/>
      <c r="LGZ137" s="107"/>
      <c r="LHA137" s="107"/>
      <c r="LHB137" s="107"/>
      <c r="LHC137" s="107"/>
      <c r="LHD137" s="107"/>
      <c r="LHE137" s="107"/>
      <c r="LHF137" s="107"/>
      <c r="LHG137" s="107"/>
      <c r="LHH137" s="107"/>
      <c r="LHI137" s="107"/>
      <c r="LHJ137" s="107"/>
      <c r="LHK137" s="107"/>
      <c r="LHL137" s="107"/>
      <c r="LHM137" s="107"/>
      <c r="LHN137" s="107"/>
      <c r="LHO137" s="107"/>
      <c r="LHP137" s="107"/>
      <c r="LHQ137" s="107"/>
      <c r="LHR137" s="107"/>
      <c r="LHS137" s="107"/>
      <c r="LHT137" s="107"/>
      <c r="LHU137" s="107"/>
      <c r="LHV137" s="107"/>
      <c r="LHW137" s="107"/>
      <c r="LHX137" s="107"/>
      <c r="LHY137" s="107"/>
      <c r="LHZ137" s="107"/>
      <c r="LIA137" s="107"/>
      <c r="LIB137" s="107"/>
      <c r="LIC137" s="107"/>
      <c r="LID137" s="107"/>
      <c r="LIE137" s="107"/>
      <c r="LIF137" s="107"/>
      <c r="LIG137" s="107"/>
      <c r="LIH137" s="107"/>
      <c r="LII137" s="107"/>
      <c r="LIJ137" s="107"/>
      <c r="LIK137" s="107"/>
      <c r="LIL137" s="107"/>
      <c r="LIM137" s="107"/>
      <c r="LIN137" s="107"/>
      <c r="LIO137" s="107"/>
      <c r="LIP137" s="107"/>
      <c r="LIQ137" s="107"/>
      <c r="LIR137" s="107"/>
      <c r="LIS137" s="107"/>
      <c r="LIT137" s="107"/>
      <c r="LIU137" s="107"/>
      <c r="LIV137" s="107"/>
      <c r="LIW137" s="107"/>
      <c r="LIX137" s="107"/>
      <c r="LIY137" s="107"/>
      <c r="LIZ137" s="107"/>
      <c r="LJA137" s="107"/>
      <c r="LJB137" s="107"/>
      <c r="LJC137" s="107"/>
      <c r="LJD137" s="107"/>
      <c r="LJE137" s="107"/>
      <c r="LJF137" s="107"/>
      <c r="LJG137" s="107"/>
      <c r="LJH137" s="107"/>
      <c r="LJI137" s="107"/>
      <c r="LJJ137" s="107"/>
      <c r="LJK137" s="107"/>
      <c r="LJL137" s="107"/>
      <c r="LJM137" s="107"/>
      <c r="LJN137" s="107"/>
      <c r="LJO137" s="107"/>
      <c r="LJP137" s="107"/>
      <c r="LJQ137" s="107"/>
      <c r="LJR137" s="107"/>
      <c r="LJS137" s="107"/>
      <c r="LJT137" s="107"/>
      <c r="LJU137" s="107"/>
      <c r="LJV137" s="107"/>
      <c r="LJW137" s="107"/>
      <c r="LJX137" s="107"/>
      <c r="LJY137" s="107"/>
      <c r="LJZ137" s="107"/>
      <c r="LKA137" s="107"/>
      <c r="LKB137" s="107"/>
      <c r="LKC137" s="107"/>
      <c r="LKD137" s="107"/>
      <c r="LKE137" s="107"/>
      <c r="LKF137" s="107"/>
      <c r="LKG137" s="107"/>
      <c r="LKH137" s="107"/>
      <c r="LKI137" s="107"/>
      <c r="LKJ137" s="107"/>
      <c r="LKK137" s="107"/>
      <c r="LKL137" s="107"/>
      <c r="LKM137" s="107"/>
      <c r="LKN137" s="107"/>
      <c r="LKO137" s="107"/>
      <c r="LKP137" s="107"/>
      <c r="LKQ137" s="107"/>
      <c r="LKR137" s="107"/>
      <c r="LKS137" s="107"/>
      <c r="LKT137" s="107"/>
      <c r="LKU137" s="107"/>
      <c r="LKV137" s="107"/>
      <c r="LKW137" s="107"/>
      <c r="LKX137" s="107"/>
      <c r="LKY137" s="107"/>
      <c r="LKZ137" s="107"/>
      <c r="LLA137" s="107"/>
      <c r="LLB137" s="107"/>
      <c r="LLC137" s="107"/>
      <c r="LLD137" s="107"/>
      <c r="LLE137" s="107"/>
      <c r="LLF137" s="107"/>
      <c r="LLG137" s="107"/>
      <c r="LLH137" s="107"/>
      <c r="LLI137" s="107"/>
      <c r="LLJ137" s="107"/>
      <c r="LLK137" s="107"/>
      <c r="LLL137" s="107"/>
      <c r="LLM137" s="107"/>
      <c r="LLN137" s="107"/>
      <c r="LLO137" s="107"/>
      <c r="LLP137" s="107"/>
      <c r="LLQ137" s="107"/>
      <c r="LLR137" s="107"/>
      <c r="LLS137" s="107"/>
      <c r="LLT137" s="107"/>
      <c r="LLU137" s="107"/>
      <c r="LLV137" s="107"/>
      <c r="LLW137" s="107"/>
      <c r="LLX137" s="107"/>
      <c r="LLY137" s="107"/>
      <c r="LLZ137" s="107"/>
      <c r="LMA137" s="107"/>
      <c r="LMB137" s="107"/>
      <c r="LMC137" s="107"/>
      <c r="LMD137" s="107"/>
      <c r="LME137" s="107"/>
      <c r="LMF137" s="107"/>
      <c r="LMG137" s="107"/>
      <c r="LMH137" s="107"/>
      <c r="LMI137" s="107"/>
      <c r="LMJ137" s="107"/>
      <c r="LMK137" s="107"/>
      <c r="LML137" s="107"/>
      <c r="LMM137" s="107"/>
      <c r="LMN137" s="107"/>
      <c r="LMO137" s="107"/>
      <c r="LMP137" s="107"/>
      <c r="LMQ137" s="107"/>
      <c r="LMR137" s="107"/>
      <c r="LMS137" s="107"/>
      <c r="LMT137" s="107"/>
      <c r="LMU137" s="107"/>
      <c r="LMV137" s="107"/>
      <c r="LMW137" s="107"/>
      <c r="LMX137" s="107"/>
      <c r="LMY137" s="107"/>
      <c r="LMZ137" s="107"/>
      <c r="LNA137" s="107"/>
      <c r="LNB137" s="107"/>
      <c r="LNC137" s="107"/>
      <c r="LND137" s="107"/>
      <c r="LNE137" s="107"/>
      <c r="LNF137" s="107"/>
      <c r="LNG137" s="107"/>
      <c r="LNH137" s="107"/>
      <c r="LNI137" s="107"/>
      <c r="LNJ137" s="107"/>
      <c r="LNK137" s="107"/>
      <c r="LNL137" s="107"/>
      <c r="LNM137" s="107"/>
      <c r="LNN137" s="107"/>
      <c r="LNO137" s="107"/>
      <c r="LNP137" s="107"/>
      <c r="LNQ137" s="107"/>
      <c r="LNR137" s="107"/>
      <c r="LNS137" s="107"/>
      <c r="LNT137" s="107"/>
      <c r="LNU137" s="107"/>
      <c r="LNV137" s="107"/>
      <c r="LNW137" s="107"/>
      <c r="LNX137" s="107"/>
      <c r="LNY137" s="107"/>
      <c r="LNZ137" s="107"/>
      <c r="LOA137" s="107"/>
      <c r="LOB137" s="107"/>
      <c r="LOC137" s="107"/>
      <c r="LOD137" s="107"/>
      <c r="LOE137" s="107"/>
      <c r="LOF137" s="107"/>
      <c r="LOG137" s="107"/>
      <c r="LOH137" s="107"/>
      <c r="LOI137" s="107"/>
      <c r="LOJ137" s="107"/>
      <c r="LOK137" s="107"/>
      <c r="LOL137" s="107"/>
      <c r="LOM137" s="107"/>
      <c r="LON137" s="107"/>
      <c r="LOO137" s="107"/>
      <c r="LOP137" s="107"/>
      <c r="LOQ137" s="107"/>
      <c r="LOR137" s="107"/>
      <c r="LOS137" s="107"/>
      <c r="LOT137" s="107"/>
      <c r="LOU137" s="107"/>
      <c r="LOV137" s="107"/>
      <c r="LOW137" s="107"/>
      <c r="LOX137" s="107"/>
      <c r="LOY137" s="107"/>
      <c r="LOZ137" s="107"/>
      <c r="LPA137" s="107"/>
      <c r="LPB137" s="107"/>
      <c r="LPC137" s="107"/>
      <c r="LPD137" s="107"/>
      <c r="LPE137" s="107"/>
      <c r="LPF137" s="107"/>
      <c r="LPG137" s="107"/>
      <c r="LPH137" s="107"/>
      <c r="LPI137" s="107"/>
      <c r="LPJ137" s="107"/>
      <c r="LPK137" s="107"/>
      <c r="LPL137" s="107"/>
      <c r="LPM137" s="107"/>
      <c r="LPN137" s="107"/>
      <c r="LPO137" s="107"/>
      <c r="LPP137" s="107"/>
      <c r="LPQ137" s="107"/>
      <c r="LPR137" s="107"/>
      <c r="LPS137" s="107"/>
      <c r="LPT137" s="107"/>
      <c r="LPU137" s="107"/>
      <c r="LPV137" s="107"/>
      <c r="LPW137" s="107"/>
      <c r="LPX137" s="107"/>
      <c r="LPY137" s="107"/>
      <c r="LPZ137" s="107"/>
      <c r="LQA137" s="107"/>
      <c r="LQB137" s="107"/>
      <c r="LQC137" s="107"/>
      <c r="LQD137" s="107"/>
      <c r="LQE137" s="107"/>
      <c r="LQF137" s="107"/>
      <c r="LQG137" s="107"/>
      <c r="LQH137" s="107"/>
      <c r="LQI137" s="107"/>
      <c r="LQJ137" s="107"/>
      <c r="LQK137" s="107"/>
      <c r="LQL137" s="107"/>
      <c r="LQM137" s="107"/>
      <c r="LQN137" s="107"/>
      <c r="LQO137" s="107"/>
      <c r="LQP137" s="107"/>
      <c r="LQQ137" s="107"/>
      <c r="LQR137" s="107"/>
      <c r="LQS137" s="107"/>
      <c r="LQT137" s="107"/>
      <c r="LQU137" s="107"/>
      <c r="LQV137" s="107"/>
      <c r="LQW137" s="107"/>
      <c r="LQX137" s="107"/>
      <c r="LQY137" s="107"/>
      <c r="LQZ137" s="107"/>
      <c r="LRA137" s="107"/>
      <c r="LRB137" s="107"/>
      <c r="LRC137" s="107"/>
      <c r="LRD137" s="107"/>
      <c r="LRE137" s="107"/>
      <c r="LRF137" s="107"/>
      <c r="LRG137" s="107"/>
      <c r="LRH137" s="107"/>
      <c r="LRI137" s="107"/>
      <c r="LRJ137" s="107"/>
      <c r="LRK137" s="107"/>
      <c r="LRL137" s="107"/>
      <c r="LRM137" s="107"/>
      <c r="LRN137" s="107"/>
      <c r="LRO137" s="107"/>
      <c r="LRP137" s="107"/>
      <c r="LRQ137" s="107"/>
      <c r="LRR137" s="107"/>
      <c r="LRS137" s="107"/>
      <c r="LRT137" s="107"/>
      <c r="LRU137" s="107"/>
      <c r="LRV137" s="107"/>
      <c r="LRW137" s="107"/>
      <c r="LRX137" s="107"/>
      <c r="LRY137" s="107"/>
      <c r="LRZ137" s="107"/>
      <c r="LSA137" s="107"/>
      <c r="LSB137" s="107"/>
      <c r="LSC137" s="107"/>
      <c r="LSD137" s="107"/>
      <c r="LSE137" s="107"/>
      <c r="LSF137" s="107"/>
      <c r="LSG137" s="107"/>
      <c r="LSH137" s="107"/>
      <c r="LSI137" s="107"/>
      <c r="LSJ137" s="107"/>
      <c r="LSK137" s="107"/>
      <c r="LSL137" s="107"/>
      <c r="LSM137" s="107"/>
      <c r="LSN137" s="107"/>
      <c r="LSO137" s="107"/>
      <c r="LSP137" s="107"/>
      <c r="LSQ137" s="107"/>
      <c r="LSR137" s="107"/>
      <c r="LSS137" s="107"/>
      <c r="LST137" s="107"/>
      <c r="LSU137" s="107"/>
      <c r="LSV137" s="107"/>
      <c r="LSW137" s="107"/>
      <c r="LSX137" s="107"/>
      <c r="LSY137" s="107"/>
      <c r="LSZ137" s="107"/>
      <c r="LTA137" s="107"/>
      <c r="LTB137" s="107"/>
      <c r="LTC137" s="107"/>
      <c r="LTD137" s="107"/>
      <c r="LTE137" s="107"/>
      <c r="LTF137" s="107"/>
      <c r="LTG137" s="107"/>
      <c r="LTH137" s="107"/>
      <c r="LTI137" s="107"/>
      <c r="LTJ137" s="107"/>
      <c r="LTK137" s="107"/>
      <c r="LTL137" s="107"/>
      <c r="LTM137" s="107"/>
      <c r="LTN137" s="107"/>
      <c r="LTO137" s="107"/>
      <c r="LTP137" s="107"/>
      <c r="LTQ137" s="107"/>
      <c r="LTR137" s="107"/>
      <c r="LTS137" s="107"/>
      <c r="LTT137" s="107"/>
      <c r="LTU137" s="107"/>
      <c r="LTV137" s="107"/>
      <c r="LTW137" s="107"/>
      <c r="LTX137" s="107"/>
      <c r="LTY137" s="107"/>
      <c r="LTZ137" s="107"/>
      <c r="LUA137" s="107"/>
      <c r="LUB137" s="107"/>
      <c r="LUC137" s="107"/>
      <c r="LUD137" s="107"/>
      <c r="LUE137" s="107"/>
      <c r="LUF137" s="107"/>
      <c r="LUG137" s="107"/>
      <c r="LUH137" s="107"/>
      <c r="LUI137" s="107"/>
      <c r="LUJ137" s="107"/>
      <c r="LUK137" s="107"/>
      <c r="LUL137" s="107"/>
      <c r="LUM137" s="107"/>
      <c r="LUN137" s="107"/>
      <c r="LUO137" s="107"/>
      <c r="LUP137" s="107"/>
      <c r="LUQ137" s="107"/>
      <c r="LUR137" s="107"/>
      <c r="LUS137" s="107"/>
      <c r="LUT137" s="107"/>
      <c r="LUU137" s="107"/>
      <c r="LUV137" s="107"/>
      <c r="LUW137" s="107"/>
      <c r="LUX137" s="107"/>
      <c r="LUY137" s="107"/>
      <c r="LUZ137" s="107"/>
      <c r="LVA137" s="107"/>
      <c r="LVB137" s="107"/>
      <c r="LVC137" s="107"/>
      <c r="LVD137" s="107"/>
      <c r="LVE137" s="107"/>
      <c r="LVF137" s="107"/>
      <c r="LVG137" s="107"/>
      <c r="LVH137" s="107"/>
      <c r="LVI137" s="107"/>
      <c r="LVJ137" s="107"/>
      <c r="LVK137" s="107"/>
      <c r="LVL137" s="107"/>
      <c r="LVM137" s="107"/>
      <c r="LVN137" s="107"/>
      <c r="LVO137" s="107"/>
      <c r="LVP137" s="107"/>
      <c r="LVQ137" s="107"/>
      <c r="LVR137" s="107"/>
      <c r="LVS137" s="107"/>
      <c r="LVT137" s="107"/>
      <c r="LVU137" s="107"/>
      <c r="LVV137" s="107"/>
      <c r="LVW137" s="107"/>
      <c r="LVX137" s="107"/>
      <c r="LVY137" s="107"/>
      <c r="LVZ137" s="107"/>
      <c r="LWA137" s="107"/>
      <c r="LWB137" s="107"/>
      <c r="LWC137" s="107"/>
      <c r="LWD137" s="107"/>
      <c r="LWE137" s="107"/>
      <c r="LWF137" s="107"/>
      <c r="LWG137" s="107"/>
      <c r="LWH137" s="107"/>
      <c r="LWI137" s="107"/>
      <c r="LWJ137" s="107"/>
      <c r="LWK137" s="107"/>
      <c r="LWL137" s="107"/>
      <c r="LWM137" s="107"/>
      <c r="LWN137" s="107"/>
      <c r="LWO137" s="107"/>
      <c r="LWP137" s="107"/>
      <c r="LWQ137" s="107"/>
      <c r="LWR137" s="107"/>
      <c r="LWS137" s="107"/>
      <c r="LWT137" s="107"/>
      <c r="LWU137" s="107"/>
      <c r="LWV137" s="107"/>
      <c r="LWW137" s="107"/>
      <c r="LWX137" s="107"/>
      <c r="LWY137" s="107"/>
      <c r="LWZ137" s="107"/>
      <c r="LXA137" s="107"/>
      <c r="LXB137" s="107"/>
      <c r="LXC137" s="107"/>
      <c r="LXD137" s="107"/>
      <c r="LXE137" s="107"/>
      <c r="LXF137" s="107"/>
      <c r="LXG137" s="107"/>
      <c r="LXH137" s="107"/>
      <c r="LXI137" s="107"/>
      <c r="LXJ137" s="107"/>
      <c r="LXK137" s="107"/>
      <c r="LXL137" s="107"/>
      <c r="LXM137" s="107"/>
      <c r="LXN137" s="107"/>
      <c r="LXO137" s="107"/>
      <c r="LXP137" s="107"/>
      <c r="LXQ137" s="107"/>
      <c r="LXR137" s="107"/>
      <c r="LXS137" s="107"/>
      <c r="LXT137" s="107"/>
      <c r="LXU137" s="107"/>
      <c r="LXV137" s="107"/>
      <c r="LXW137" s="107"/>
      <c r="LXX137" s="107"/>
      <c r="LXY137" s="107"/>
      <c r="LXZ137" s="107"/>
      <c r="LYA137" s="107"/>
      <c r="LYB137" s="107"/>
      <c r="LYC137" s="107"/>
      <c r="LYD137" s="107"/>
      <c r="LYE137" s="107"/>
      <c r="LYF137" s="107"/>
      <c r="LYG137" s="107"/>
      <c r="LYH137" s="107"/>
      <c r="LYI137" s="107"/>
      <c r="LYJ137" s="107"/>
      <c r="LYK137" s="107"/>
      <c r="LYL137" s="107"/>
      <c r="LYM137" s="107"/>
      <c r="LYN137" s="107"/>
      <c r="LYO137" s="107"/>
      <c r="LYP137" s="107"/>
      <c r="LYQ137" s="107"/>
      <c r="LYR137" s="107"/>
      <c r="LYS137" s="107"/>
      <c r="LYT137" s="107"/>
      <c r="LYU137" s="107"/>
      <c r="LYV137" s="107"/>
      <c r="LYW137" s="107"/>
      <c r="LYX137" s="107"/>
      <c r="LYY137" s="107"/>
      <c r="LYZ137" s="107"/>
      <c r="LZA137" s="107"/>
      <c r="LZB137" s="107"/>
      <c r="LZC137" s="107"/>
      <c r="LZD137" s="107"/>
      <c r="LZE137" s="107"/>
      <c r="LZF137" s="107"/>
      <c r="LZG137" s="107"/>
      <c r="LZH137" s="107"/>
      <c r="LZI137" s="107"/>
      <c r="LZJ137" s="107"/>
      <c r="LZK137" s="107"/>
      <c r="LZL137" s="107"/>
      <c r="LZM137" s="107"/>
      <c r="LZN137" s="107"/>
      <c r="LZO137" s="107"/>
      <c r="LZP137" s="107"/>
      <c r="LZQ137" s="107"/>
      <c r="LZR137" s="107"/>
      <c r="LZS137" s="107"/>
      <c r="LZT137" s="107"/>
      <c r="LZU137" s="107"/>
      <c r="LZV137" s="107"/>
      <c r="LZW137" s="107"/>
      <c r="LZX137" s="107"/>
      <c r="LZY137" s="107"/>
      <c r="LZZ137" s="107"/>
      <c r="MAA137" s="107"/>
      <c r="MAB137" s="107"/>
      <c r="MAC137" s="107"/>
      <c r="MAD137" s="107"/>
      <c r="MAE137" s="107"/>
      <c r="MAF137" s="107"/>
      <c r="MAG137" s="107"/>
      <c r="MAH137" s="107"/>
      <c r="MAI137" s="107"/>
      <c r="MAJ137" s="107"/>
      <c r="MAK137" s="107"/>
      <c r="MAL137" s="107"/>
      <c r="MAM137" s="107"/>
      <c r="MAN137" s="107"/>
      <c r="MAO137" s="107"/>
      <c r="MAP137" s="107"/>
      <c r="MAQ137" s="107"/>
      <c r="MAR137" s="107"/>
      <c r="MAS137" s="107"/>
      <c r="MAT137" s="107"/>
      <c r="MAU137" s="107"/>
      <c r="MAV137" s="107"/>
      <c r="MAW137" s="107"/>
      <c r="MAX137" s="107"/>
      <c r="MAY137" s="107"/>
      <c r="MAZ137" s="107"/>
      <c r="MBA137" s="107"/>
      <c r="MBB137" s="107"/>
      <c r="MBC137" s="107"/>
      <c r="MBD137" s="107"/>
      <c r="MBE137" s="107"/>
      <c r="MBF137" s="107"/>
      <c r="MBG137" s="107"/>
      <c r="MBH137" s="107"/>
      <c r="MBI137" s="107"/>
      <c r="MBJ137" s="107"/>
      <c r="MBK137" s="107"/>
      <c r="MBL137" s="107"/>
      <c r="MBM137" s="107"/>
      <c r="MBN137" s="107"/>
      <c r="MBO137" s="107"/>
      <c r="MBP137" s="107"/>
      <c r="MBQ137" s="107"/>
      <c r="MBR137" s="107"/>
      <c r="MBS137" s="107"/>
      <c r="MBT137" s="107"/>
      <c r="MBU137" s="107"/>
      <c r="MBV137" s="107"/>
      <c r="MBW137" s="107"/>
      <c r="MBX137" s="107"/>
      <c r="MBY137" s="107"/>
      <c r="MBZ137" s="107"/>
      <c r="MCA137" s="107"/>
      <c r="MCB137" s="107"/>
      <c r="MCC137" s="107"/>
      <c r="MCD137" s="107"/>
      <c r="MCE137" s="107"/>
      <c r="MCF137" s="107"/>
      <c r="MCG137" s="107"/>
      <c r="MCH137" s="107"/>
      <c r="MCI137" s="107"/>
      <c r="MCJ137" s="107"/>
      <c r="MCK137" s="107"/>
      <c r="MCL137" s="107"/>
      <c r="MCM137" s="107"/>
      <c r="MCN137" s="107"/>
      <c r="MCO137" s="107"/>
      <c r="MCP137" s="107"/>
      <c r="MCQ137" s="107"/>
      <c r="MCR137" s="107"/>
      <c r="MCS137" s="107"/>
      <c r="MCT137" s="107"/>
      <c r="MCU137" s="107"/>
      <c r="MCV137" s="107"/>
      <c r="MCW137" s="107"/>
      <c r="MCX137" s="107"/>
      <c r="MCY137" s="107"/>
      <c r="MCZ137" s="107"/>
      <c r="MDA137" s="107"/>
      <c r="MDB137" s="107"/>
      <c r="MDC137" s="107"/>
      <c r="MDD137" s="107"/>
      <c r="MDE137" s="107"/>
      <c r="MDF137" s="107"/>
      <c r="MDG137" s="107"/>
      <c r="MDH137" s="107"/>
      <c r="MDI137" s="107"/>
      <c r="MDJ137" s="107"/>
      <c r="MDK137" s="107"/>
      <c r="MDL137" s="107"/>
      <c r="MDM137" s="107"/>
      <c r="MDN137" s="107"/>
      <c r="MDO137" s="107"/>
      <c r="MDP137" s="107"/>
      <c r="MDQ137" s="107"/>
      <c r="MDR137" s="107"/>
      <c r="MDS137" s="107"/>
      <c r="MDT137" s="107"/>
      <c r="MDU137" s="107"/>
      <c r="MDV137" s="107"/>
      <c r="MDW137" s="107"/>
      <c r="MDX137" s="107"/>
      <c r="MDY137" s="107"/>
      <c r="MDZ137" s="107"/>
      <c r="MEA137" s="107"/>
      <c r="MEB137" s="107"/>
      <c r="MEC137" s="107"/>
      <c r="MED137" s="107"/>
      <c r="MEE137" s="107"/>
      <c r="MEF137" s="107"/>
      <c r="MEG137" s="107"/>
      <c r="MEH137" s="107"/>
      <c r="MEI137" s="107"/>
      <c r="MEJ137" s="107"/>
      <c r="MEK137" s="107"/>
      <c r="MEL137" s="107"/>
      <c r="MEM137" s="107"/>
      <c r="MEN137" s="107"/>
      <c r="MEO137" s="107"/>
      <c r="MEP137" s="107"/>
      <c r="MEQ137" s="107"/>
      <c r="MER137" s="107"/>
      <c r="MES137" s="107"/>
      <c r="MET137" s="107"/>
      <c r="MEU137" s="107"/>
      <c r="MEV137" s="107"/>
      <c r="MEW137" s="107"/>
      <c r="MEX137" s="107"/>
      <c r="MEY137" s="107"/>
      <c r="MEZ137" s="107"/>
      <c r="MFA137" s="107"/>
      <c r="MFB137" s="107"/>
      <c r="MFC137" s="107"/>
      <c r="MFD137" s="107"/>
      <c r="MFE137" s="107"/>
      <c r="MFF137" s="107"/>
      <c r="MFG137" s="107"/>
      <c r="MFH137" s="107"/>
      <c r="MFI137" s="107"/>
      <c r="MFJ137" s="107"/>
      <c r="MFK137" s="107"/>
      <c r="MFL137" s="107"/>
      <c r="MFM137" s="107"/>
      <c r="MFN137" s="107"/>
      <c r="MFO137" s="107"/>
      <c r="MFP137" s="107"/>
      <c r="MFQ137" s="107"/>
      <c r="MFR137" s="107"/>
      <c r="MFS137" s="107"/>
      <c r="MFT137" s="107"/>
      <c r="MFU137" s="107"/>
      <c r="MFV137" s="107"/>
      <c r="MFW137" s="107"/>
      <c r="MFX137" s="107"/>
      <c r="MFY137" s="107"/>
      <c r="MFZ137" s="107"/>
      <c r="MGA137" s="107"/>
      <c r="MGB137" s="107"/>
      <c r="MGC137" s="107"/>
      <c r="MGD137" s="107"/>
      <c r="MGE137" s="107"/>
      <c r="MGF137" s="107"/>
      <c r="MGG137" s="107"/>
      <c r="MGH137" s="107"/>
      <c r="MGI137" s="107"/>
      <c r="MGJ137" s="107"/>
      <c r="MGK137" s="107"/>
      <c r="MGL137" s="107"/>
      <c r="MGM137" s="107"/>
      <c r="MGN137" s="107"/>
      <c r="MGO137" s="107"/>
      <c r="MGP137" s="107"/>
      <c r="MGQ137" s="107"/>
      <c r="MGR137" s="107"/>
      <c r="MGS137" s="107"/>
      <c r="MGT137" s="107"/>
      <c r="MGU137" s="107"/>
      <c r="MGV137" s="107"/>
      <c r="MGW137" s="107"/>
      <c r="MGX137" s="107"/>
      <c r="MGY137" s="107"/>
      <c r="MGZ137" s="107"/>
      <c r="MHA137" s="107"/>
      <c r="MHB137" s="107"/>
      <c r="MHC137" s="107"/>
      <c r="MHD137" s="107"/>
      <c r="MHE137" s="107"/>
      <c r="MHF137" s="107"/>
      <c r="MHG137" s="107"/>
      <c r="MHH137" s="107"/>
      <c r="MHI137" s="107"/>
      <c r="MHJ137" s="107"/>
      <c r="MHK137" s="107"/>
      <c r="MHL137" s="107"/>
      <c r="MHM137" s="107"/>
      <c r="MHN137" s="107"/>
      <c r="MHO137" s="107"/>
      <c r="MHP137" s="107"/>
      <c r="MHQ137" s="107"/>
      <c r="MHR137" s="107"/>
      <c r="MHS137" s="107"/>
      <c r="MHT137" s="107"/>
      <c r="MHU137" s="107"/>
      <c r="MHV137" s="107"/>
      <c r="MHW137" s="107"/>
      <c r="MHX137" s="107"/>
      <c r="MHY137" s="107"/>
      <c r="MHZ137" s="107"/>
      <c r="MIA137" s="107"/>
      <c r="MIB137" s="107"/>
      <c r="MIC137" s="107"/>
      <c r="MID137" s="107"/>
      <c r="MIE137" s="107"/>
      <c r="MIF137" s="107"/>
      <c r="MIG137" s="107"/>
      <c r="MIH137" s="107"/>
      <c r="MII137" s="107"/>
      <c r="MIJ137" s="107"/>
      <c r="MIK137" s="107"/>
      <c r="MIL137" s="107"/>
      <c r="MIM137" s="107"/>
      <c r="MIN137" s="107"/>
      <c r="MIO137" s="107"/>
      <c r="MIP137" s="107"/>
      <c r="MIQ137" s="107"/>
      <c r="MIR137" s="107"/>
      <c r="MIS137" s="107"/>
      <c r="MIT137" s="107"/>
      <c r="MIU137" s="107"/>
      <c r="MIV137" s="107"/>
      <c r="MIW137" s="107"/>
      <c r="MIX137" s="107"/>
      <c r="MIY137" s="107"/>
      <c r="MIZ137" s="107"/>
      <c r="MJA137" s="107"/>
      <c r="MJB137" s="107"/>
      <c r="MJC137" s="107"/>
      <c r="MJD137" s="107"/>
      <c r="MJE137" s="107"/>
      <c r="MJF137" s="107"/>
      <c r="MJG137" s="107"/>
      <c r="MJH137" s="107"/>
      <c r="MJI137" s="107"/>
      <c r="MJJ137" s="107"/>
      <c r="MJK137" s="107"/>
      <c r="MJL137" s="107"/>
      <c r="MJM137" s="107"/>
      <c r="MJN137" s="107"/>
      <c r="MJO137" s="107"/>
      <c r="MJP137" s="107"/>
      <c r="MJQ137" s="107"/>
      <c r="MJR137" s="107"/>
      <c r="MJS137" s="107"/>
      <c r="MJT137" s="107"/>
      <c r="MJU137" s="107"/>
      <c r="MJV137" s="107"/>
      <c r="MJW137" s="107"/>
      <c r="MJX137" s="107"/>
      <c r="MJY137" s="107"/>
      <c r="MJZ137" s="107"/>
      <c r="MKA137" s="107"/>
      <c r="MKB137" s="107"/>
      <c r="MKC137" s="107"/>
      <c r="MKD137" s="107"/>
      <c r="MKE137" s="107"/>
      <c r="MKF137" s="107"/>
      <c r="MKG137" s="107"/>
      <c r="MKH137" s="107"/>
      <c r="MKI137" s="107"/>
      <c r="MKJ137" s="107"/>
      <c r="MKK137" s="107"/>
      <c r="MKL137" s="107"/>
      <c r="MKM137" s="107"/>
      <c r="MKN137" s="107"/>
      <c r="MKO137" s="107"/>
      <c r="MKP137" s="107"/>
      <c r="MKQ137" s="107"/>
      <c r="MKR137" s="107"/>
      <c r="MKS137" s="107"/>
      <c r="MKT137" s="107"/>
      <c r="MKU137" s="107"/>
      <c r="MKV137" s="107"/>
      <c r="MKW137" s="107"/>
      <c r="MKX137" s="107"/>
      <c r="MKY137" s="107"/>
      <c r="MKZ137" s="107"/>
      <c r="MLA137" s="107"/>
      <c r="MLB137" s="107"/>
      <c r="MLC137" s="107"/>
      <c r="MLD137" s="107"/>
      <c r="MLE137" s="107"/>
      <c r="MLF137" s="107"/>
      <c r="MLG137" s="107"/>
      <c r="MLH137" s="107"/>
      <c r="MLI137" s="107"/>
      <c r="MLJ137" s="107"/>
      <c r="MLK137" s="107"/>
      <c r="MLL137" s="107"/>
      <c r="MLM137" s="107"/>
      <c r="MLN137" s="107"/>
      <c r="MLO137" s="107"/>
      <c r="MLP137" s="107"/>
      <c r="MLQ137" s="107"/>
      <c r="MLR137" s="107"/>
      <c r="MLS137" s="107"/>
      <c r="MLT137" s="107"/>
      <c r="MLU137" s="107"/>
      <c r="MLV137" s="107"/>
      <c r="MLW137" s="107"/>
      <c r="MLX137" s="107"/>
      <c r="MLY137" s="107"/>
      <c r="MLZ137" s="107"/>
      <c r="MMA137" s="107"/>
      <c r="MMB137" s="107"/>
      <c r="MMC137" s="107"/>
      <c r="MMD137" s="107"/>
      <c r="MME137" s="107"/>
      <c r="MMF137" s="107"/>
      <c r="MMG137" s="107"/>
      <c r="MMH137" s="107"/>
      <c r="MMI137" s="107"/>
      <c r="MMJ137" s="107"/>
      <c r="MMK137" s="107"/>
      <c r="MML137" s="107"/>
      <c r="MMM137" s="107"/>
      <c r="MMN137" s="107"/>
      <c r="MMO137" s="107"/>
      <c r="MMP137" s="107"/>
      <c r="MMQ137" s="107"/>
      <c r="MMR137" s="107"/>
      <c r="MMS137" s="107"/>
      <c r="MMT137" s="107"/>
      <c r="MMU137" s="107"/>
      <c r="MMV137" s="107"/>
      <c r="MMW137" s="107"/>
      <c r="MMX137" s="107"/>
      <c r="MMY137" s="107"/>
      <c r="MMZ137" s="107"/>
      <c r="MNA137" s="107"/>
      <c r="MNB137" s="107"/>
      <c r="MNC137" s="107"/>
      <c r="MND137" s="107"/>
      <c r="MNE137" s="107"/>
      <c r="MNF137" s="107"/>
      <c r="MNG137" s="107"/>
      <c r="MNH137" s="107"/>
      <c r="MNI137" s="107"/>
      <c r="MNJ137" s="107"/>
      <c r="MNK137" s="107"/>
      <c r="MNL137" s="107"/>
      <c r="MNM137" s="107"/>
      <c r="MNN137" s="107"/>
      <c r="MNO137" s="107"/>
      <c r="MNP137" s="107"/>
      <c r="MNQ137" s="107"/>
      <c r="MNR137" s="107"/>
      <c r="MNS137" s="107"/>
      <c r="MNT137" s="107"/>
      <c r="MNU137" s="107"/>
      <c r="MNV137" s="107"/>
      <c r="MNW137" s="107"/>
      <c r="MNX137" s="107"/>
      <c r="MNY137" s="107"/>
      <c r="MNZ137" s="107"/>
      <c r="MOA137" s="107"/>
      <c r="MOB137" s="107"/>
      <c r="MOC137" s="107"/>
      <c r="MOD137" s="107"/>
      <c r="MOE137" s="107"/>
      <c r="MOF137" s="107"/>
      <c r="MOG137" s="107"/>
      <c r="MOH137" s="107"/>
      <c r="MOI137" s="107"/>
      <c r="MOJ137" s="107"/>
      <c r="MOK137" s="107"/>
      <c r="MOL137" s="107"/>
      <c r="MOM137" s="107"/>
      <c r="MON137" s="107"/>
      <c r="MOO137" s="107"/>
      <c r="MOP137" s="107"/>
      <c r="MOQ137" s="107"/>
      <c r="MOR137" s="107"/>
      <c r="MOS137" s="107"/>
      <c r="MOT137" s="107"/>
      <c r="MOU137" s="107"/>
      <c r="MOV137" s="107"/>
      <c r="MOW137" s="107"/>
      <c r="MOX137" s="107"/>
      <c r="MOY137" s="107"/>
      <c r="MOZ137" s="107"/>
      <c r="MPA137" s="107"/>
      <c r="MPB137" s="107"/>
      <c r="MPC137" s="107"/>
      <c r="MPD137" s="107"/>
      <c r="MPE137" s="107"/>
      <c r="MPF137" s="107"/>
      <c r="MPG137" s="107"/>
      <c r="MPH137" s="107"/>
      <c r="MPI137" s="107"/>
      <c r="MPJ137" s="107"/>
      <c r="MPK137" s="107"/>
      <c r="MPL137" s="107"/>
      <c r="MPM137" s="107"/>
      <c r="MPN137" s="107"/>
      <c r="MPO137" s="107"/>
      <c r="MPP137" s="107"/>
      <c r="MPQ137" s="107"/>
      <c r="MPR137" s="107"/>
      <c r="MPS137" s="107"/>
      <c r="MPT137" s="107"/>
      <c r="MPU137" s="107"/>
      <c r="MPV137" s="107"/>
      <c r="MPW137" s="107"/>
      <c r="MPX137" s="107"/>
      <c r="MPY137" s="107"/>
      <c r="MPZ137" s="107"/>
      <c r="MQA137" s="107"/>
      <c r="MQB137" s="107"/>
      <c r="MQC137" s="107"/>
      <c r="MQD137" s="107"/>
      <c r="MQE137" s="107"/>
      <c r="MQF137" s="107"/>
      <c r="MQG137" s="107"/>
      <c r="MQH137" s="107"/>
      <c r="MQI137" s="107"/>
      <c r="MQJ137" s="107"/>
      <c r="MQK137" s="107"/>
      <c r="MQL137" s="107"/>
      <c r="MQM137" s="107"/>
      <c r="MQN137" s="107"/>
      <c r="MQO137" s="107"/>
      <c r="MQP137" s="107"/>
      <c r="MQQ137" s="107"/>
      <c r="MQR137" s="107"/>
      <c r="MQS137" s="107"/>
      <c r="MQT137" s="107"/>
      <c r="MQU137" s="107"/>
      <c r="MQV137" s="107"/>
      <c r="MQW137" s="107"/>
      <c r="MQX137" s="107"/>
      <c r="MQY137" s="107"/>
      <c r="MQZ137" s="107"/>
      <c r="MRA137" s="107"/>
      <c r="MRB137" s="107"/>
      <c r="MRC137" s="107"/>
      <c r="MRD137" s="107"/>
      <c r="MRE137" s="107"/>
      <c r="MRF137" s="107"/>
      <c r="MRG137" s="107"/>
      <c r="MRH137" s="107"/>
      <c r="MRI137" s="107"/>
      <c r="MRJ137" s="107"/>
      <c r="MRK137" s="107"/>
      <c r="MRL137" s="107"/>
      <c r="MRM137" s="107"/>
      <c r="MRN137" s="107"/>
      <c r="MRO137" s="107"/>
      <c r="MRP137" s="107"/>
      <c r="MRQ137" s="107"/>
      <c r="MRR137" s="107"/>
      <c r="MRS137" s="107"/>
      <c r="MRT137" s="107"/>
      <c r="MRU137" s="107"/>
      <c r="MRV137" s="107"/>
      <c r="MRW137" s="107"/>
      <c r="MRX137" s="107"/>
      <c r="MRY137" s="107"/>
      <c r="MRZ137" s="107"/>
      <c r="MSA137" s="107"/>
      <c r="MSB137" s="107"/>
      <c r="MSC137" s="107"/>
      <c r="MSD137" s="107"/>
      <c r="MSE137" s="107"/>
      <c r="MSF137" s="107"/>
      <c r="MSG137" s="107"/>
      <c r="MSH137" s="107"/>
      <c r="MSI137" s="107"/>
      <c r="MSJ137" s="107"/>
      <c r="MSK137" s="107"/>
      <c r="MSL137" s="107"/>
      <c r="MSM137" s="107"/>
      <c r="MSN137" s="107"/>
      <c r="MSO137" s="107"/>
      <c r="MSP137" s="107"/>
      <c r="MSQ137" s="107"/>
      <c r="MSR137" s="107"/>
      <c r="MSS137" s="107"/>
      <c r="MST137" s="107"/>
      <c r="MSU137" s="107"/>
      <c r="MSV137" s="107"/>
      <c r="MSW137" s="107"/>
      <c r="MSX137" s="107"/>
      <c r="MSY137" s="107"/>
      <c r="MSZ137" s="107"/>
      <c r="MTA137" s="107"/>
      <c r="MTB137" s="107"/>
      <c r="MTC137" s="107"/>
      <c r="MTD137" s="107"/>
      <c r="MTE137" s="107"/>
      <c r="MTF137" s="107"/>
      <c r="MTG137" s="107"/>
      <c r="MTH137" s="107"/>
      <c r="MTI137" s="107"/>
      <c r="MTJ137" s="107"/>
      <c r="MTK137" s="107"/>
      <c r="MTL137" s="107"/>
      <c r="MTM137" s="107"/>
      <c r="MTN137" s="107"/>
      <c r="MTO137" s="107"/>
      <c r="MTP137" s="107"/>
      <c r="MTQ137" s="107"/>
      <c r="MTR137" s="107"/>
      <c r="MTS137" s="107"/>
      <c r="MTT137" s="107"/>
      <c r="MTU137" s="107"/>
      <c r="MTV137" s="107"/>
      <c r="MTW137" s="107"/>
      <c r="MTX137" s="107"/>
      <c r="MTY137" s="107"/>
      <c r="MTZ137" s="107"/>
      <c r="MUA137" s="107"/>
      <c r="MUB137" s="107"/>
      <c r="MUC137" s="107"/>
      <c r="MUD137" s="107"/>
      <c r="MUE137" s="107"/>
      <c r="MUF137" s="107"/>
      <c r="MUG137" s="107"/>
      <c r="MUH137" s="107"/>
      <c r="MUI137" s="107"/>
      <c r="MUJ137" s="107"/>
      <c r="MUK137" s="107"/>
      <c r="MUL137" s="107"/>
      <c r="MUM137" s="107"/>
      <c r="MUN137" s="107"/>
      <c r="MUO137" s="107"/>
      <c r="MUP137" s="107"/>
      <c r="MUQ137" s="107"/>
      <c r="MUR137" s="107"/>
      <c r="MUS137" s="107"/>
      <c r="MUT137" s="107"/>
      <c r="MUU137" s="107"/>
      <c r="MUV137" s="107"/>
      <c r="MUW137" s="107"/>
      <c r="MUX137" s="107"/>
      <c r="MUY137" s="107"/>
      <c r="MUZ137" s="107"/>
      <c r="MVA137" s="107"/>
      <c r="MVB137" s="107"/>
      <c r="MVC137" s="107"/>
      <c r="MVD137" s="107"/>
      <c r="MVE137" s="107"/>
      <c r="MVF137" s="107"/>
      <c r="MVG137" s="107"/>
      <c r="MVH137" s="107"/>
      <c r="MVI137" s="107"/>
      <c r="MVJ137" s="107"/>
      <c r="MVK137" s="107"/>
      <c r="MVL137" s="107"/>
      <c r="MVM137" s="107"/>
      <c r="MVN137" s="107"/>
      <c r="MVO137" s="107"/>
      <c r="MVP137" s="107"/>
      <c r="MVQ137" s="107"/>
      <c r="MVR137" s="107"/>
      <c r="MVS137" s="107"/>
      <c r="MVT137" s="107"/>
      <c r="MVU137" s="107"/>
      <c r="MVV137" s="107"/>
      <c r="MVW137" s="107"/>
      <c r="MVX137" s="107"/>
      <c r="MVY137" s="107"/>
      <c r="MVZ137" s="107"/>
      <c r="MWA137" s="107"/>
      <c r="MWB137" s="107"/>
      <c r="MWC137" s="107"/>
      <c r="MWD137" s="107"/>
      <c r="MWE137" s="107"/>
      <c r="MWF137" s="107"/>
      <c r="MWG137" s="107"/>
      <c r="MWH137" s="107"/>
      <c r="MWI137" s="107"/>
      <c r="MWJ137" s="107"/>
      <c r="MWK137" s="107"/>
      <c r="MWL137" s="107"/>
      <c r="MWM137" s="107"/>
      <c r="MWN137" s="107"/>
      <c r="MWO137" s="107"/>
      <c r="MWP137" s="107"/>
      <c r="MWQ137" s="107"/>
      <c r="MWR137" s="107"/>
      <c r="MWS137" s="107"/>
      <c r="MWT137" s="107"/>
      <c r="MWU137" s="107"/>
      <c r="MWV137" s="107"/>
      <c r="MWW137" s="107"/>
      <c r="MWX137" s="107"/>
      <c r="MWY137" s="107"/>
      <c r="MWZ137" s="107"/>
      <c r="MXA137" s="107"/>
      <c r="MXB137" s="107"/>
      <c r="MXC137" s="107"/>
      <c r="MXD137" s="107"/>
      <c r="MXE137" s="107"/>
      <c r="MXF137" s="107"/>
      <c r="MXG137" s="107"/>
      <c r="MXH137" s="107"/>
      <c r="MXI137" s="107"/>
      <c r="MXJ137" s="107"/>
      <c r="MXK137" s="107"/>
      <c r="MXL137" s="107"/>
      <c r="MXM137" s="107"/>
      <c r="MXN137" s="107"/>
      <c r="MXO137" s="107"/>
      <c r="MXP137" s="107"/>
      <c r="MXQ137" s="107"/>
      <c r="MXR137" s="107"/>
      <c r="MXS137" s="107"/>
      <c r="MXT137" s="107"/>
      <c r="MXU137" s="107"/>
      <c r="MXV137" s="107"/>
      <c r="MXW137" s="107"/>
      <c r="MXX137" s="107"/>
      <c r="MXY137" s="107"/>
      <c r="MXZ137" s="107"/>
      <c r="MYA137" s="107"/>
      <c r="MYB137" s="107"/>
      <c r="MYC137" s="107"/>
      <c r="MYD137" s="107"/>
      <c r="MYE137" s="107"/>
      <c r="MYF137" s="107"/>
      <c r="MYG137" s="107"/>
      <c r="MYH137" s="107"/>
      <c r="MYI137" s="107"/>
      <c r="MYJ137" s="107"/>
      <c r="MYK137" s="107"/>
      <c r="MYL137" s="107"/>
      <c r="MYM137" s="107"/>
      <c r="MYN137" s="107"/>
      <c r="MYO137" s="107"/>
      <c r="MYP137" s="107"/>
      <c r="MYQ137" s="107"/>
      <c r="MYR137" s="107"/>
      <c r="MYS137" s="107"/>
      <c r="MYT137" s="107"/>
      <c r="MYU137" s="107"/>
      <c r="MYV137" s="107"/>
      <c r="MYW137" s="107"/>
      <c r="MYX137" s="107"/>
      <c r="MYY137" s="107"/>
      <c r="MYZ137" s="107"/>
      <c r="MZA137" s="107"/>
      <c r="MZB137" s="107"/>
      <c r="MZC137" s="107"/>
      <c r="MZD137" s="107"/>
      <c r="MZE137" s="107"/>
      <c r="MZF137" s="107"/>
      <c r="MZG137" s="107"/>
      <c r="MZH137" s="107"/>
      <c r="MZI137" s="107"/>
      <c r="MZJ137" s="107"/>
      <c r="MZK137" s="107"/>
      <c r="MZL137" s="107"/>
      <c r="MZM137" s="107"/>
      <c r="MZN137" s="107"/>
      <c r="MZO137" s="107"/>
      <c r="MZP137" s="107"/>
      <c r="MZQ137" s="107"/>
      <c r="MZR137" s="107"/>
      <c r="MZS137" s="107"/>
      <c r="MZT137" s="107"/>
      <c r="MZU137" s="107"/>
      <c r="MZV137" s="107"/>
      <c r="MZW137" s="107"/>
      <c r="MZX137" s="107"/>
      <c r="MZY137" s="107"/>
      <c r="MZZ137" s="107"/>
      <c r="NAA137" s="107"/>
      <c r="NAB137" s="107"/>
      <c r="NAC137" s="107"/>
      <c r="NAD137" s="107"/>
      <c r="NAE137" s="107"/>
      <c r="NAF137" s="107"/>
      <c r="NAG137" s="107"/>
      <c r="NAH137" s="107"/>
      <c r="NAI137" s="107"/>
      <c r="NAJ137" s="107"/>
      <c r="NAK137" s="107"/>
      <c r="NAL137" s="107"/>
      <c r="NAM137" s="107"/>
      <c r="NAN137" s="107"/>
      <c r="NAO137" s="107"/>
      <c r="NAP137" s="107"/>
      <c r="NAQ137" s="107"/>
      <c r="NAR137" s="107"/>
      <c r="NAS137" s="107"/>
      <c r="NAT137" s="107"/>
      <c r="NAU137" s="107"/>
      <c r="NAV137" s="107"/>
      <c r="NAW137" s="107"/>
      <c r="NAX137" s="107"/>
      <c r="NAY137" s="107"/>
      <c r="NAZ137" s="107"/>
      <c r="NBA137" s="107"/>
      <c r="NBB137" s="107"/>
      <c r="NBC137" s="107"/>
      <c r="NBD137" s="107"/>
      <c r="NBE137" s="107"/>
      <c r="NBF137" s="107"/>
      <c r="NBG137" s="107"/>
      <c r="NBH137" s="107"/>
      <c r="NBI137" s="107"/>
      <c r="NBJ137" s="107"/>
      <c r="NBK137" s="107"/>
      <c r="NBL137" s="107"/>
      <c r="NBM137" s="107"/>
      <c r="NBN137" s="107"/>
      <c r="NBO137" s="107"/>
      <c r="NBP137" s="107"/>
      <c r="NBQ137" s="107"/>
      <c r="NBR137" s="107"/>
      <c r="NBS137" s="107"/>
      <c r="NBT137" s="107"/>
      <c r="NBU137" s="107"/>
      <c r="NBV137" s="107"/>
      <c r="NBW137" s="107"/>
      <c r="NBX137" s="107"/>
      <c r="NBY137" s="107"/>
      <c r="NBZ137" s="107"/>
      <c r="NCA137" s="107"/>
      <c r="NCB137" s="107"/>
      <c r="NCC137" s="107"/>
      <c r="NCD137" s="107"/>
      <c r="NCE137" s="107"/>
      <c r="NCF137" s="107"/>
      <c r="NCG137" s="107"/>
      <c r="NCH137" s="107"/>
      <c r="NCI137" s="107"/>
      <c r="NCJ137" s="107"/>
      <c r="NCK137" s="107"/>
      <c r="NCL137" s="107"/>
      <c r="NCM137" s="107"/>
      <c r="NCN137" s="107"/>
      <c r="NCO137" s="107"/>
      <c r="NCP137" s="107"/>
      <c r="NCQ137" s="107"/>
      <c r="NCR137" s="107"/>
      <c r="NCS137" s="107"/>
      <c r="NCT137" s="107"/>
      <c r="NCU137" s="107"/>
      <c r="NCV137" s="107"/>
      <c r="NCW137" s="107"/>
      <c r="NCX137" s="107"/>
      <c r="NCY137" s="107"/>
      <c r="NCZ137" s="107"/>
      <c r="NDA137" s="107"/>
      <c r="NDB137" s="107"/>
      <c r="NDC137" s="107"/>
      <c r="NDD137" s="107"/>
      <c r="NDE137" s="107"/>
      <c r="NDF137" s="107"/>
      <c r="NDG137" s="107"/>
      <c r="NDH137" s="107"/>
      <c r="NDI137" s="107"/>
      <c r="NDJ137" s="107"/>
      <c r="NDK137" s="107"/>
      <c r="NDL137" s="107"/>
      <c r="NDM137" s="107"/>
      <c r="NDN137" s="107"/>
      <c r="NDO137" s="107"/>
      <c r="NDP137" s="107"/>
      <c r="NDQ137" s="107"/>
      <c r="NDR137" s="107"/>
      <c r="NDS137" s="107"/>
      <c r="NDT137" s="107"/>
      <c r="NDU137" s="107"/>
      <c r="NDV137" s="107"/>
      <c r="NDW137" s="107"/>
      <c r="NDX137" s="107"/>
      <c r="NDY137" s="107"/>
      <c r="NDZ137" s="107"/>
      <c r="NEA137" s="107"/>
      <c r="NEB137" s="107"/>
      <c r="NEC137" s="107"/>
      <c r="NED137" s="107"/>
      <c r="NEE137" s="107"/>
      <c r="NEF137" s="107"/>
      <c r="NEG137" s="107"/>
      <c r="NEH137" s="107"/>
      <c r="NEI137" s="107"/>
      <c r="NEJ137" s="107"/>
      <c r="NEK137" s="107"/>
      <c r="NEL137" s="107"/>
      <c r="NEM137" s="107"/>
      <c r="NEN137" s="107"/>
      <c r="NEO137" s="107"/>
      <c r="NEP137" s="107"/>
      <c r="NEQ137" s="107"/>
      <c r="NER137" s="107"/>
      <c r="NES137" s="107"/>
      <c r="NET137" s="107"/>
      <c r="NEU137" s="107"/>
      <c r="NEV137" s="107"/>
      <c r="NEW137" s="107"/>
      <c r="NEX137" s="107"/>
      <c r="NEY137" s="107"/>
      <c r="NEZ137" s="107"/>
      <c r="NFA137" s="107"/>
      <c r="NFB137" s="107"/>
      <c r="NFC137" s="107"/>
      <c r="NFD137" s="107"/>
      <c r="NFE137" s="107"/>
      <c r="NFF137" s="107"/>
      <c r="NFG137" s="107"/>
      <c r="NFH137" s="107"/>
      <c r="NFI137" s="107"/>
      <c r="NFJ137" s="107"/>
      <c r="NFK137" s="107"/>
      <c r="NFL137" s="107"/>
      <c r="NFM137" s="107"/>
      <c r="NFN137" s="107"/>
      <c r="NFO137" s="107"/>
      <c r="NFP137" s="107"/>
      <c r="NFQ137" s="107"/>
      <c r="NFR137" s="107"/>
      <c r="NFS137" s="107"/>
      <c r="NFT137" s="107"/>
      <c r="NFU137" s="107"/>
      <c r="NFV137" s="107"/>
      <c r="NFW137" s="107"/>
      <c r="NFX137" s="107"/>
      <c r="NFY137" s="107"/>
      <c r="NFZ137" s="107"/>
      <c r="NGA137" s="107"/>
      <c r="NGB137" s="107"/>
      <c r="NGC137" s="107"/>
      <c r="NGD137" s="107"/>
      <c r="NGE137" s="107"/>
      <c r="NGF137" s="107"/>
      <c r="NGG137" s="107"/>
      <c r="NGH137" s="107"/>
      <c r="NGI137" s="107"/>
      <c r="NGJ137" s="107"/>
      <c r="NGK137" s="107"/>
      <c r="NGL137" s="107"/>
      <c r="NGM137" s="107"/>
      <c r="NGN137" s="107"/>
      <c r="NGO137" s="107"/>
      <c r="NGP137" s="107"/>
      <c r="NGQ137" s="107"/>
      <c r="NGR137" s="107"/>
      <c r="NGS137" s="107"/>
      <c r="NGT137" s="107"/>
      <c r="NGU137" s="107"/>
      <c r="NGV137" s="107"/>
      <c r="NGW137" s="107"/>
      <c r="NGX137" s="107"/>
      <c r="NGY137" s="107"/>
      <c r="NGZ137" s="107"/>
      <c r="NHA137" s="107"/>
      <c r="NHB137" s="107"/>
      <c r="NHC137" s="107"/>
      <c r="NHD137" s="107"/>
      <c r="NHE137" s="107"/>
      <c r="NHF137" s="107"/>
      <c r="NHG137" s="107"/>
      <c r="NHH137" s="107"/>
      <c r="NHI137" s="107"/>
      <c r="NHJ137" s="107"/>
      <c r="NHK137" s="107"/>
      <c r="NHL137" s="107"/>
      <c r="NHM137" s="107"/>
      <c r="NHN137" s="107"/>
      <c r="NHO137" s="107"/>
      <c r="NHP137" s="107"/>
      <c r="NHQ137" s="107"/>
      <c r="NHR137" s="107"/>
      <c r="NHS137" s="107"/>
      <c r="NHT137" s="107"/>
      <c r="NHU137" s="107"/>
      <c r="NHV137" s="107"/>
      <c r="NHW137" s="107"/>
      <c r="NHX137" s="107"/>
      <c r="NHY137" s="107"/>
      <c r="NHZ137" s="107"/>
      <c r="NIA137" s="107"/>
      <c r="NIB137" s="107"/>
      <c r="NIC137" s="107"/>
      <c r="NID137" s="107"/>
      <c r="NIE137" s="107"/>
      <c r="NIF137" s="107"/>
      <c r="NIG137" s="107"/>
      <c r="NIH137" s="107"/>
      <c r="NII137" s="107"/>
      <c r="NIJ137" s="107"/>
      <c r="NIK137" s="107"/>
      <c r="NIL137" s="107"/>
      <c r="NIM137" s="107"/>
      <c r="NIN137" s="107"/>
      <c r="NIO137" s="107"/>
      <c r="NIP137" s="107"/>
      <c r="NIQ137" s="107"/>
      <c r="NIR137" s="107"/>
      <c r="NIS137" s="107"/>
      <c r="NIT137" s="107"/>
      <c r="NIU137" s="107"/>
      <c r="NIV137" s="107"/>
      <c r="NIW137" s="107"/>
      <c r="NIX137" s="107"/>
      <c r="NIY137" s="107"/>
      <c r="NIZ137" s="107"/>
      <c r="NJA137" s="107"/>
      <c r="NJB137" s="107"/>
      <c r="NJC137" s="107"/>
      <c r="NJD137" s="107"/>
      <c r="NJE137" s="107"/>
      <c r="NJF137" s="107"/>
      <c r="NJG137" s="107"/>
      <c r="NJH137" s="107"/>
      <c r="NJI137" s="107"/>
      <c r="NJJ137" s="107"/>
      <c r="NJK137" s="107"/>
      <c r="NJL137" s="107"/>
      <c r="NJM137" s="107"/>
      <c r="NJN137" s="107"/>
      <c r="NJO137" s="107"/>
      <c r="NJP137" s="107"/>
      <c r="NJQ137" s="107"/>
      <c r="NJR137" s="107"/>
      <c r="NJS137" s="107"/>
      <c r="NJT137" s="107"/>
      <c r="NJU137" s="107"/>
      <c r="NJV137" s="107"/>
      <c r="NJW137" s="107"/>
      <c r="NJX137" s="107"/>
      <c r="NJY137" s="107"/>
      <c r="NJZ137" s="107"/>
      <c r="NKA137" s="107"/>
      <c r="NKB137" s="107"/>
      <c r="NKC137" s="107"/>
      <c r="NKD137" s="107"/>
      <c r="NKE137" s="107"/>
      <c r="NKF137" s="107"/>
      <c r="NKG137" s="107"/>
      <c r="NKH137" s="107"/>
      <c r="NKI137" s="107"/>
      <c r="NKJ137" s="107"/>
      <c r="NKK137" s="107"/>
      <c r="NKL137" s="107"/>
      <c r="NKM137" s="107"/>
      <c r="NKN137" s="107"/>
      <c r="NKO137" s="107"/>
      <c r="NKP137" s="107"/>
      <c r="NKQ137" s="107"/>
      <c r="NKR137" s="107"/>
      <c r="NKS137" s="107"/>
      <c r="NKT137" s="107"/>
      <c r="NKU137" s="107"/>
      <c r="NKV137" s="107"/>
      <c r="NKW137" s="107"/>
      <c r="NKX137" s="107"/>
      <c r="NKY137" s="107"/>
      <c r="NKZ137" s="107"/>
      <c r="NLA137" s="107"/>
      <c r="NLB137" s="107"/>
      <c r="NLC137" s="107"/>
      <c r="NLD137" s="107"/>
      <c r="NLE137" s="107"/>
      <c r="NLF137" s="107"/>
      <c r="NLG137" s="107"/>
      <c r="NLH137" s="107"/>
      <c r="NLI137" s="107"/>
      <c r="NLJ137" s="107"/>
      <c r="NLK137" s="107"/>
      <c r="NLL137" s="107"/>
      <c r="NLM137" s="107"/>
      <c r="NLN137" s="107"/>
      <c r="NLO137" s="107"/>
      <c r="NLP137" s="107"/>
      <c r="NLQ137" s="107"/>
      <c r="NLR137" s="107"/>
      <c r="NLS137" s="107"/>
      <c r="NLT137" s="107"/>
      <c r="NLU137" s="107"/>
      <c r="NLV137" s="107"/>
      <c r="NLW137" s="107"/>
      <c r="NLX137" s="107"/>
      <c r="NLY137" s="107"/>
      <c r="NLZ137" s="107"/>
      <c r="NMA137" s="107"/>
      <c r="NMB137" s="107"/>
      <c r="NMC137" s="107"/>
      <c r="NMD137" s="107"/>
      <c r="NME137" s="107"/>
      <c r="NMF137" s="107"/>
      <c r="NMG137" s="107"/>
      <c r="NMH137" s="107"/>
      <c r="NMI137" s="107"/>
      <c r="NMJ137" s="107"/>
      <c r="NMK137" s="107"/>
      <c r="NML137" s="107"/>
      <c r="NMM137" s="107"/>
      <c r="NMN137" s="107"/>
      <c r="NMO137" s="107"/>
      <c r="NMP137" s="107"/>
      <c r="NMQ137" s="107"/>
      <c r="NMR137" s="107"/>
      <c r="NMS137" s="107"/>
      <c r="NMT137" s="107"/>
      <c r="NMU137" s="107"/>
      <c r="NMV137" s="107"/>
      <c r="NMW137" s="107"/>
      <c r="NMX137" s="107"/>
      <c r="NMY137" s="107"/>
      <c r="NMZ137" s="107"/>
      <c r="NNA137" s="107"/>
      <c r="NNB137" s="107"/>
      <c r="NNC137" s="107"/>
      <c r="NND137" s="107"/>
      <c r="NNE137" s="107"/>
      <c r="NNF137" s="107"/>
      <c r="NNG137" s="107"/>
      <c r="NNH137" s="107"/>
      <c r="NNI137" s="107"/>
      <c r="NNJ137" s="107"/>
      <c r="NNK137" s="107"/>
      <c r="NNL137" s="107"/>
      <c r="NNM137" s="107"/>
      <c r="NNN137" s="107"/>
      <c r="NNO137" s="107"/>
      <c r="NNP137" s="107"/>
      <c r="NNQ137" s="107"/>
      <c r="NNR137" s="107"/>
      <c r="NNS137" s="107"/>
      <c r="NNT137" s="107"/>
      <c r="NNU137" s="107"/>
      <c r="NNV137" s="107"/>
      <c r="NNW137" s="107"/>
      <c r="NNX137" s="107"/>
      <c r="NNY137" s="107"/>
      <c r="NNZ137" s="107"/>
      <c r="NOA137" s="107"/>
      <c r="NOB137" s="107"/>
      <c r="NOC137" s="107"/>
      <c r="NOD137" s="107"/>
      <c r="NOE137" s="107"/>
      <c r="NOF137" s="107"/>
      <c r="NOG137" s="107"/>
      <c r="NOH137" s="107"/>
      <c r="NOI137" s="107"/>
      <c r="NOJ137" s="107"/>
      <c r="NOK137" s="107"/>
      <c r="NOL137" s="107"/>
      <c r="NOM137" s="107"/>
      <c r="NON137" s="107"/>
      <c r="NOO137" s="107"/>
      <c r="NOP137" s="107"/>
      <c r="NOQ137" s="107"/>
      <c r="NOR137" s="107"/>
      <c r="NOS137" s="107"/>
      <c r="NOT137" s="107"/>
      <c r="NOU137" s="107"/>
      <c r="NOV137" s="107"/>
      <c r="NOW137" s="107"/>
      <c r="NOX137" s="107"/>
      <c r="NOY137" s="107"/>
      <c r="NOZ137" s="107"/>
      <c r="NPA137" s="107"/>
      <c r="NPB137" s="107"/>
      <c r="NPC137" s="107"/>
      <c r="NPD137" s="107"/>
      <c r="NPE137" s="107"/>
      <c r="NPF137" s="107"/>
      <c r="NPG137" s="107"/>
      <c r="NPH137" s="107"/>
      <c r="NPI137" s="107"/>
      <c r="NPJ137" s="107"/>
      <c r="NPK137" s="107"/>
      <c r="NPL137" s="107"/>
      <c r="NPM137" s="107"/>
      <c r="NPN137" s="107"/>
      <c r="NPO137" s="107"/>
      <c r="NPP137" s="107"/>
      <c r="NPQ137" s="107"/>
      <c r="NPR137" s="107"/>
      <c r="NPS137" s="107"/>
      <c r="NPT137" s="107"/>
      <c r="NPU137" s="107"/>
      <c r="NPV137" s="107"/>
      <c r="NPW137" s="107"/>
      <c r="NPX137" s="107"/>
      <c r="NPY137" s="107"/>
      <c r="NPZ137" s="107"/>
      <c r="NQA137" s="107"/>
      <c r="NQB137" s="107"/>
      <c r="NQC137" s="107"/>
      <c r="NQD137" s="107"/>
      <c r="NQE137" s="107"/>
      <c r="NQF137" s="107"/>
      <c r="NQG137" s="107"/>
      <c r="NQH137" s="107"/>
      <c r="NQI137" s="107"/>
      <c r="NQJ137" s="107"/>
      <c r="NQK137" s="107"/>
      <c r="NQL137" s="107"/>
      <c r="NQM137" s="107"/>
      <c r="NQN137" s="107"/>
      <c r="NQO137" s="107"/>
      <c r="NQP137" s="107"/>
      <c r="NQQ137" s="107"/>
      <c r="NQR137" s="107"/>
      <c r="NQS137" s="107"/>
      <c r="NQT137" s="107"/>
      <c r="NQU137" s="107"/>
      <c r="NQV137" s="107"/>
      <c r="NQW137" s="107"/>
      <c r="NQX137" s="107"/>
      <c r="NQY137" s="107"/>
      <c r="NQZ137" s="107"/>
      <c r="NRA137" s="107"/>
      <c r="NRB137" s="107"/>
      <c r="NRC137" s="107"/>
      <c r="NRD137" s="107"/>
      <c r="NRE137" s="107"/>
      <c r="NRF137" s="107"/>
      <c r="NRG137" s="107"/>
      <c r="NRH137" s="107"/>
      <c r="NRI137" s="107"/>
      <c r="NRJ137" s="107"/>
      <c r="NRK137" s="107"/>
      <c r="NRL137" s="107"/>
      <c r="NRM137" s="107"/>
      <c r="NRN137" s="107"/>
      <c r="NRO137" s="107"/>
      <c r="NRP137" s="107"/>
      <c r="NRQ137" s="107"/>
      <c r="NRR137" s="107"/>
      <c r="NRS137" s="107"/>
      <c r="NRT137" s="107"/>
      <c r="NRU137" s="107"/>
      <c r="NRV137" s="107"/>
      <c r="NRW137" s="107"/>
      <c r="NRX137" s="107"/>
      <c r="NRY137" s="107"/>
      <c r="NRZ137" s="107"/>
      <c r="NSA137" s="107"/>
      <c r="NSB137" s="107"/>
      <c r="NSC137" s="107"/>
      <c r="NSD137" s="107"/>
      <c r="NSE137" s="107"/>
      <c r="NSF137" s="107"/>
      <c r="NSG137" s="107"/>
      <c r="NSH137" s="107"/>
      <c r="NSI137" s="107"/>
      <c r="NSJ137" s="107"/>
      <c r="NSK137" s="107"/>
      <c r="NSL137" s="107"/>
      <c r="NSM137" s="107"/>
      <c r="NSN137" s="107"/>
      <c r="NSO137" s="107"/>
      <c r="NSP137" s="107"/>
      <c r="NSQ137" s="107"/>
      <c r="NSR137" s="107"/>
      <c r="NSS137" s="107"/>
      <c r="NST137" s="107"/>
      <c r="NSU137" s="107"/>
      <c r="NSV137" s="107"/>
      <c r="NSW137" s="107"/>
      <c r="NSX137" s="107"/>
      <c r="NSY137" s="107"/>
      <c r="NSZ137" s="107"/>
      <c r="NTA137" s="107"/>
      <c r="NTB137" s="107"/>
      <c r="NTC137" s="107"/>
      <c r="NTD137" s="107"/>
      <c r="NTE137" s="107"/>
      <c r="NTF137" s="107"/>
      <c r="NTG137" s="107"/>
      <c r="NTH137" s="107"/>
      <c r="NTI137" s="107"/>
      <c r="NTJ137" s="107"/>
      <c r="NTK137" s="107"/>
      <c r="NTL137" s="107"/>
      <c r="NTM137" s="107"/>
      <c r="NTN137" s="107"/>
      <c r="NTO137" s="107"/>
      <c r="NTP137" s="107"/>
      <c r="NTQ137" s="107"/>
      <c r="NTR137" s="107"/>
      <c r="NTS137" s="107"/>
      <c r="NTT137" s="107"/>
      <c r="NTU137" s="107"/>
      <c r="NTV137" s="107"/>
      <c r="NTW137" s="107"/>
      <c r="NTX137" s="107"/>
      <c r="NTY137" s="107"/>
      <c r="NTZ137" s="107"/>
      <c r="NUA137" s="107"/>
      <c r="NUB137" s="107"/>
      <c r="NUC137" s="107"/>
      <c r="NUD137" s="107"/>
      <c r="NUE137" s="107"/>
      <c r="NUF137" s="107"/>
      <c r="NUG137" s="107"/>
      <c r="NUH137" s="107"/>
      <c r="NUI137" s="107"/>
      <c r="NUJ137" s="107"/>
      <c r="NUK137" s="107"/>
      <c r="NUL137" s="107"/>
      <c r="NUM137" s="107"/>
      <c r="NUN137" s="107"/>
      <c r="NUO137" s="107"/>
      <c r="NUP137" s="107"/>
      <c r="NUQ137" s="107"/>
      <c r="NUR137" s="107"/>
      <c r="NUS137" s="107"/>
      <c r="NUT137" s="107"/>
      <c r="NUU137" s="107"/>
      <c r="NUV137" s="107"/>
      <c r="NUW137" s="107"/>
      <c r="NUX137" s="107"/>
      <c r="NUY137" s="107"/>
      <c r="NUZ137" s="107"/>
      <c r="NVA137" s="107"/>
      <c r="NVB137" s="107"/>
      <c r="NVC137" s="107"/>
      <c r="NVD137" s="107"/>
      <c r="NVE137" s="107"/>
      <c r="NVF137" s="107"/>
      <c r="NVG137" s="107"/>
      <c r="NVH137" s="107"/>
      <c r="NVI137" s="107"/>
      <c r="NVJ137" s="107"/>
      <c r="NVK137" s="107"/>
      <c r="NVL137" s="107"/>
      <c r="NVM137" s="107"/>
      <c r="NVN137" s="107"/>
      <c r="NVO137" s="107"/>
      <c r="NVP137" s="107"/>
      <c r="NVQ137" s="107"/>
      <c r="NVR137" s="107"/>
      <c r="NVS137" s="107"/>
      <c r="NVT137" s="107"/>
      <c r="NVU137" s="107"/>
      <c r="NVV137" s="107"/>
      <c r="NVW137" s="107"/>
      <c r="NVX137" s="107"/>
      <c r="NVY137" s="107"/>
      <c r="NVZ137" s="107"/>
      <c r="NWA137" s="107"/>
      <c r="NWB137" s="107"/>
      <c r="NWC137" s="107"/>
      <c r="NWD137" s="107"/>
      <c r="NWE137" s="107"/>
      <c r="NWF137" s="107"/>
      <c r="NWG137" s="107"/>
      <c r="NWH137" s="107"/>
      <c r="NWI137" s="107"/>
      <c r="NWJ137" s="107"/>
      <c r="NWK137" s="107"/>
      <c r="NWL137" s="107"/>
      <c r="NWM137" s="107"/>
      <c r="NWN137" s="107"/>
      <c r="NWO137" s="107"/>
      <c r="NWP137" s="107"/>
      <c r="NWQ137" s="107"/>
      <c r="NWR137" s="107"/>
      <c r="NWS137" s="107"/>
      <c r="NWT137" s="107"/>
      <c r="NWU137" s="107"/>
      <c r="NWV137" s="107"/>
      <c r="NWW137" s="107"/>
      <c r="NWX137" s="107"/>
      <c r="NWY137" s="107"/>
      <c r="NWZ137" s="107"/>
      <c r="NXA137" s="107"/>
      <c r="NXB137" s="107"/>
      <c r="NXC137" s="107"/>
      <c r="NXD137" s="107"/>
      <c r="NXE137" s="107"/>
      <c r="NXF137" s="107"/>
      <c r="NXG137" s="107"/>
      <c r="NXH137" s="107"/>
      <c r="NXI137" s="107"/>
      <c r="NXJ137" s="107"/>
      <c r="NXK137" s="107"/>
      <c r="NXL137" s="107"/>
      <c r="NXM137" s="107"/>
      <c r="NXN137" s="107"/>
      <c r="NXO137" s="107"/>
      <c r="NXP137" s="107"/>
      <c r="NXQ137" s="107"/>
      <c r="NXR137" s="107"/>
      <c r="NXS137" s="107"/>
      <c r="NXT137" s="107"/>
      <c r="NXU137" s="107"/>
      <c r="NXV137" s="107"/>
      <c r="NXW137" s="107"/>
      <c r="NXX137" s="107"/>
      <c r="NXY137" s="107"/>
      <c r="NXZ137" s="107"/>
      <c r="NYA137" s="107"/>
      <c r="NYB137" s="107"/>
      <c r="NYC137" s="107"/>
      <c r="NYD137" s="107"/>
      <c r="NYE137" s="107"/>
      <c r="NYF137" s="107"/>
      <c r="NYG137" s="107"/>
      <c r="NYH137" s="107"/>
      <c r="NYI137" s="107"/>
      <c r="NYJ137" s="107"/>
      <c r="NYK137" s="107"/>
      <c r="NYL137" s="107"/>
      <c r="NYM137" s="107"/>
      <c r="NYN137" s="107"/>
      <c r="NYO137" s="107"/>
      <c r="NYP137" s="107"/>
      <c r="NYQ137" s="107"/>
      <c r="NYR137" s="107"/>
      <c r="NYS137" s="107"/>
      <c r="NYT137" s="107"/>
      <c r="NYU137" s="107"/>
      <c r="NYV137" s="107"/>
      <c r="NYW137" s="107"/>
      <c r="NYX137" s="107"/>
      <c r="NYY137" s="107"/>
      <c r="NYZ137" s="107"/>
      <c r="NZA137" s="107"/>
      <c r="NZB137" s="107"/>
      <c r="NZC137" s="107"/>
      <c r="NZD137" s="107"/>
      <c r="NZE137" s="107"/>
      <c r="NZF137" s="107"/>
      <c r="NZG137" s="107"/>
      <c r="NZH137" s="107"/>
      <c r="NZI137" s="107"/>
      <c r="NZJ137" s="107"/>
      <c r="NZK137" s="107"/>
      <c r="NZL137" s="107"/>
      <c r="NZM137" s="107"/>
      <c r="NZN137" s="107"/>
      <c r="NZO137" s="107"/>
      <c r="NZP137" s="107"/>
      <c r="NZQ137" s="107"/>
      <c r="NZR137" s="107"/>
      <c r="NZS137" s="107"/>
      <c r="NZT137" s="107"/>
      <c r="NZU137" s="107"/>
      <c r="NZV137" s="107"/>
      <c r="NZW137" s="107"/>
      <c r="NZX137" s="107"/>
      <c r="NZY137" s="107"/>
      <c r="NZZ137" s="107"/>
      <c r="OAA137" s="107"/>
      <c r="OAB137" s="107"/>
      <c r="OAC137" s="107"/>
      <c r="OAD137" s="107"/>
      <c r="OAE137" s="107"/>
      <c r="OAF137" s="107"/>
      <c r="OAG137" s="107"/>
      <c r="OAH137" s="107"/>
      <c r="OAI137" s="107"/>
      <c r="OAJ137" s="107"/>
      <c r="OAK137" s="107"/>
      <c r="OAL137" s="107"/>
      <c r="OAM137" s="107"/>
      <c r="OAN137" s="107"/>
      <c r="OAO137" s="107"/>
      <c r="OAP137" s="107"/>
      <c r="OAQ137" s="107"/>
      <c r="OAR137" s="107"/>
      <c r="OAS137" s="107"/>
      <c r="OAT137" s="107"/>
      <c r="OAU137" s="107"/>
      <c r="OAV137" s="107"/>
      <c r="OAW137" s="107"/>
      <c r="OAX137" s="107"/>
      <c r="OAY137" s="107"/>
      <c r="OAZ137" s="107"/>
      <c r="OBA137" s="107"/>
      <c r="OBB137" s="107"/>
      <c r="OBC137" s="107"/>
      <c r="OBD137" s="107"/>
      <c r="OBE137" s="107"/>
      <c r="OBF137" s="107"/>
      <c r="OBG137" s="107"/>
      <c r="OBH137" s="107"/>
      <c r="OBI137" s="107"/>
      <c r="OBJ137" s="107"/>
      <c r="OBK137" s="107"/>
      <c r="OBL137" s="107"/>
      <c r="OBM137" s="107"/>
      <c r="OBN137" s="107"/>
      <c r="OBO137" s="107"/>
      <c r="OBP137" s="107"/>
      <c r="OBQ137" s="107"/>
      <c r="OBR137" s="107"/>
      <c r="OBS137" s="107"/>
      <c r="OBT137" s="107"/>
      <c r="OBU137" s="107"/>
      <c r="OBV137" s="107"/>
      <c r="OBW137" s="107"/>
      <c r="OBX137" s="107"/>
      <c r="OBY137" s="107"/>
      <c r="OBZ137" s="107"/>
      <c r="OCA137" s="107"/>
      <c r="OCB137" s="107"/>
      <c r="OCC137" s="107"/>
      <c r="OCD137" s="107"/>
      <c r="OCE137" s="107"/>
      <c r="OCF137" s="107"/>
      <c r="OCG137" s="107"/>
      <c r="OCH137" s="107"/>
      <c r="OCI137" s="107"/>
      <c r="OCJ137" s="107"/>
      <c r="OCK137" s="107"/>
      <c r="OCL137" s="107"/>
      <c r="OCM137" s="107"/>
      <c r="OCN137" s="107"/>
      <c r="OCO137" s="107"/>
      <c r="OCP137" s="107"/>
      <c r="OCQ137" s="107"/>
      <c r="OCR137" s="107"/>
      <c r="OCS137" s="107"/>
      <c r="OCT137" s="107"/>
      <c r="OCU137" s="107"/>
      <c r="OCV137" s="107"/>
      <c r="OCW137" s="107"/>
      <c r="OCX137" s="107"/>
      <c r="OCY137" s="107"/>
      <c r="OCZ137" s="107"/>
      <c r="ODA137" s="107"/>
      <c r="ODB137" s="107"/>
      <c r="ODC137" s="107"/>
      <c r="ODD137" s="107"/>
      <c r="ODE137" s="107"/>
      <c r="ODF137" s="107"/>
      <c r="ODG137" s="107"/>
      <c r="ODH137" s="107"/>
      <c r="ODI137" s="107"/>
      <c r="ODJ137" s="107"/>
      <c r="ODK137" s="107"/>
      <c r="ODL137" s="107"/>
      <c r="ODM137" s="107"/>
      <c r="ODN137" s="107"/>
      <c r="ODO137" s="107"/>
      <c r="ODP137" s="107"/>
      <c r="ODQ137" s="107"/>
      <c r="ODR137" s="107"/>
      <c r="ODS137" s="107"/>
      <c r="ODT137" s="107"/>
      <c r="ODU137" s="107"/>
      <c r="ODV137" s="107"/>
      <c r="ODW137" s="107"/>
      <c r="ODX137" s="107"/>
      <c r="ODY137" s="107"/>
      <c r="ODZ137" s="107"/>
      <c r="OEA137" s="107"/>
      <c r="OEB137" s="107"/>
      <c r="OEC137" s="107"/>
      <c r="OED137" s="107"/>
      <c r="OEE137" s="107"/>
      <c r="OEF137" s="107"/>
      <c r="OEG137" s="107"/>
      <c r="OEH137" s="107"/>
      <c r="OEI137" s="107"/>
      <c r="OEJ137" s="107"/>
      <c r="OEK137" s="107"/>
      <c r="OEL137" s="107"/>
      <c r="OEM137" s="107"/>
      <c r="OEN137" s="107"/>
      <c r="OEO137" s="107"/>
      <c r="OEP137" s="107"/>
      <c r="OEQ137" s="107"/>
      <c r="OER137" s="107"/>
      <c r="OES137" s="107"/>
      <c r="OET137" s="107"/>
      <c r="OEU137" s="107"/>
      <c r="OEV137" s="107"/>
      <c r="OEW137" s="107"/>
      <c r="OEX137" s="107"/>
      <c r="OEY137" s="107"/>
      <c r="OEZ137" s="107"/>
      <c r="OFA137" s="107"/>
      <c r="OFB137" s="107"/>
      <c r="OFC137" s="107"/>
      <c r="OFD137" s="107"/>
      <c r="OFE137" s="107"/>
      <c r="OFF137" s="107"/>
      <c r="OFG137" s="107"/>
      <c r="OFH137" s="107"/>
      <c r="OFI137" s="107"/>
      <c r="OFJ137" s="107"/>
      <c r="OFK137" s="107"/>
      <c r="OFL137" s="107"/>
      <c r="OFM137" s="107"/>
      <c r="OFN137" s="107"/>
      <c r="OFO137" s="107"/>
      <c r="OFP137" s="107"/>
      <c r="OFQ137" s="107"/>
      <c r="OFR137" s="107"/>
      <c r="OFS137" s="107"/>
      <c r="OFT137" s="107"/>
      <c r="OFU137" s="107"/>
      <c r="OFV137" s="107"/>
      <c r="OFW137" s="107"/>
      <c r="OFX137" s="107"/>
      <c r="OFY137" s="107"/>
      <c r="OFZ137" s="107"/>
      <c r="OGA137" s="107"/>
      <c r="OGB137" s="107"/>
      <c r="OGC137" s="107"/>
      <c r="OGD137" s="107"/>
      <c r="OGE137" s="107"/>
      <c r="OGF137" s="107"/>
      <c r="OGG137" s="107"/>
      <c r="OGH137" s="107"/>
      <c r="OGI137" s="107"/>
      <c r="OGJ137" s="107"/>
      <c r="OGK137" s="107"/>
      <c r="OGL137" s="107"/>
      <c r="OGM137" s="107"/>
      <c r="OGN137" s="107"/>
      <c r="OGO137" s="107"/>
      <c r="OGP137" s="107"/>
      <c r="OGQ137" s="107"/>
      <c r="OGR137" s="107"/>
      <c r="OGS137" s="107"/>
      <c r="OGT137" s="107"/>
      <c r="OGU137" s="107"/>
      <c r="OGV137" s="107"/>
      <c r="OGW137" s="107"/>
      <c r="OGX137" s="107"/>
      <c r="OGY137" s="107"/>
      <c r="OGZ137" s="107"/>
      <c r="OHA137" s="107"/>
      <c r="OHB137" s="107"/>
      <c r="OHC137" s="107"/>
      <c r="OHD137" s="107"/>
      <c r="OHE137" s="107"/>
      <c r="OHF137" s="107"/>
      <c r="OHG137" s="107"/>
      <c r="OHH137" s="107"/>
      <c r="OHI137" s="107"/>
      <c r="OHJ137" s="107"/>
      <c r="OHK137" s="107"/>
      <c r="OHL137" s="107"/>
      <c r="OHM137" s="107"/>
      <c r="OHN137" s="107"/>
      <c r="OHO137" s="107"/>
      <c r="OHP137" s="107"/>
      <c r="OHQ137" s="107"/>
      <c r="OHR137" s="107"/>
      <c r="OHS137" s="107"/>
      <c r="OHT137" s="107"/>
      <c r="OHU137" s="107"/>
      <c r="OHV137" s="107"/>
      <c r="OHW137" s="107"/>
      <c r="OHX137" s="107"/>
      <c r="OHY137" s="107"/>
      <c r="OHZ137" s="107"/>
      <c r="OIA137" s="107"/>
      <c r="OIB137" s="107"/>
      <c r="OIC137" s="107"/>
      <c r="OID137" s="107"/>
      <c r="OIE137" s="107"/>
      <c r="OIF137" s="107"/>
      <c r="OIG137" s="107"/>
      <c r="OIH137" s="107"/>
      <c r="OII137" s="107"/>
      <c r="OIJ137" s="107"/>
      <c r="OIK137" s="107"/>
      <c r="OIL137" s="107"/>
      <c r="OIM137" s="107"/>
      <c r="OIN137" s="107"/>
      <c r="OIO137" s="107"/>
      <c r="OIP137" s="107"/>
      <c r="OIQ137" s="107"/>
      <c r="OIR137" s="107"/>
      <c r="OIS137" s="107"/>
      <c r="OIT137" s="107"/>
      <c r="OIU137" s="107"/>
      <c r="OIV137" s="107"/>
      <c r="OIW137" s="107"/>
      <c r="OIX137" s="107"/>
      <c r="OIY137" s="107"/>
      <c r="OIZ137" s="107"/>
      <c r="OJA137" s="107"/>
      <c r="OJB137" s="107"/>
      <c r="OJC137" s="107"/>
      <c r="OJD137" s="107"/>
      <c r="OJE137" s="107"/>
      <c r="OJF137" s="107"/>
      <c r="OJG137" s="107"/>
      <c r="OJH137" s="107"/>
      <c r="OJI137" s="107"/>
      <c r="OJJ137" s="107"/>
      <c r="OJK137" s="107"/>
      <c r="OJL137" s="107"/>
      <c r="OJM137" s="107"/>
      <c r="OJN137" s="107"/>
      <c r="OJO137" s="107"/>
      <c r="OJP137" s="107"/>
      <c r="OJQ137" s="107"/>
      <c r="OJR137" s="107"/>
      <c r="OJS137" s="107"/>
      <c r="OJT137" s="107"/>
      <c r="OJU137" s="107"/>
      <c r="OJV137" s="107"/>
      <c r="OJW137" s="107"/>
      <c r="OJX137" s="107"/>
      <c r="OJY137" s="107"/>
      <c r="OJZ137" s="107"/>
      <c r="OKA137" s="107"/>
      <c r="OKB137" s="107"/>
      <c r="OKC137" s="107"/>
      <c r="OKD137" s="107"/>
      <c r="OKE137" s="107"/>
      <c r="OKF137" s="107"/>
      <c r="OKG137" s="107"/>
      <c r="OKH137" s="107"/>
      <c r="OKI137" s="107"/>
      <c r="OKJ137" s="107"/>
      <c r="OKK137" s="107"/>
      <c r="OKL137" s="107"/>
      <c r="OKM137" s="107"/>
      <c r="OKN137" s="107"/>
      <c r="OKO137" s="107"/>
      <c r="OKP137" s="107"/>
      <c r="OKQ137" s="107"/>
      <c r="OKR137" s="107"/>
      <c r="OKS137" s="107"/>
      <c r="OKT137" s="107"/>
      <c r="OKU137" s="107"/>
      <c r="OKV137" s="107"/>
      <c r="OKW137" s="107"/>
      <c r="OKX137" s="107"/>
      <c r="OKY137" s="107"/>
      <c r="OKZ137" s="107"/>
      <c r="OLA137" s="107"/>
      <c r="OLB137" s="107"/>
      <c r="OLC137" s="107"/>
      <c r="OLD137" s="107"/>
      <c r="OLE137" s="107"/>
      <c r="OLF137" s="107"/>
      <c r="OLG137" s="107"/>
      <c r="OLH137" s="107"/>
      <c r="OLI137" s="107"/>
      <c r="OLJ137" s="107"/>
      <c r="OLK137" s="107"/>
      <c r="OLL137" s="107"/>
      <c r="OLM137" s="107"/>
      <c r="OLN137" s="107"/>
      <c r="OLO137" s="107"/>
      <c r="OLP137" s="107"/>
      <c r="OLQ137" s="107"/>
      <c r="OLR137" s="107"/>
      <c r="OLS137" s="107"/>
      <c r="OLT137" s="107"/>
      <c r="OLU137" s="107"/>
      <c r="OLV137" s="107"/>
      <c r="OLW137" s="107"/>
      <c r="OLX137" s="107"/>
      <c r="OLY137" s="107"/>
      <c r="OLZ137" s="107"/>
      <c r="OMA137" s="107"/>
      <c r="OMB137" s="107"/>
      <c r="OMC137" s="107"/>
      <c r="OMD137" s="107"/>
      <c r="OME137" s="107"/>
      <c r="OMF137" s="107"/>
      <c r="OMG137" s="107"/>
      <c r="OMH137" s="107"/>
      <c r="OMI137" s="107"/>
      <c r="OMJ137" s="107"/>
      <c r="OMK137" s="107"/>
      <c r="OML137" s="107"/>
      <c r="OMM137" s="107"/>
      <c r="OMN137" s="107"/>
      <c r="OMO137" s="107"/>
      <c r="OMP137" s="107"/>
      <c r="OMQ137" s="107"/>
      <c r="OMR137" s="107"/>
      <c r="OMS137" s="107"/>
      <c r="OMT137" s="107"/>
      <c r="OMU137" s="107"/>
      <c r="OMV137" s="107"/>
      <c r="OMW137" s="107"/>
      <c r="OMX137" s="107"/>
      <c r="OMY137" s="107"/>
      <c r="OMZ137" s="107"/>
      <c r="ONA137" s="107"/>
      <c r="ONB137" s="107"/>
      <c r="ONC137" s="107"/>
      <c r="OND137" s="107"/>
      <c r="ONE137" s="107"/>
      <c r="ONF137" s="107"/>
      <c r="ONG137" s="107"/>
      <c r="ONH137" s="107"/>
      <c r="ONI137" s="107"/>
      <c r="ONJ137" s="107"/>
      <c r="ONK137" s="107"/>
      <c r="ONL137" s="107"/>
      <c r="ONM137" s="107"/>
      <c r="ONN137" s="107"/>
      <c r="ONO137" s="107"/>
      <c r="ONP137" s="107"/>
      <c r="ONQ137" s="107"/>
      <c r="ONR137" s="107"/>
      <c r="ONS137" s="107"/>
      <c r="ONT137" s="107"/>
      <c r="ONU137" s="107"/>
      <c r="ONV137" s="107"/>
      <c r="ONW137" s="107"/>
      <c r="ONX137" s="107"/>
      <c r="ONY137" s="107"/>
      <c r="ONZ137" s="107"/>
      <c r="OOA137" s="107"/>
      <c r="OOB137" s="107"/>
      <c r="OOC137" s="107"/>
      <c r="OOD137" s="107"/>
      <c r="OOE137" s="107"/>
      <c r="OOF137" s="107"/>
      <c r="OOG137" s="107"/>
      <c r="OOH137" s="107"/>
      <c r="OOI137" s="107"/>
      <c r="OOJ137" s="107"/>
      <c r="OOK137" s="107"/>
      <c r="OOL137" s="107"/>
      <c r="OOM137" s="107"/>
      <c r="OON137" s="107"/>
      <c r="OOO137" s="107"/>
      <c r="OOP137" s="107"/>
      <c r="OOQ137" s="107"/>
      <c r="OOR137" s="107"/>
      <c r="OOS137" s="107"/>
      <c r="OOT137" s="107"/>
      <c r="OOU137" s="107"/>
      <c r="OOV137" s="107"/>
      <c r="OOW137" s="107"/>
      <c r="OOX137" s="107"/>
      <c r="OOY137" s="107"/>
      <c r="OOZ137" s="107"/>
      <c r="OPA137" s="107"/>
      <c r="OPB137" s="107"/>
      <c r="OPC137" s="107"/>
      <c r="OPD137" s="107"/>
      <c r="OPE137" s="107"/>
      <c r="OPF137" s="107"/>
      <c r="OPG137" s="107"/>
      <c r="OPH137" s="107"/>
      <c r="OPI137" s="107"/>
      <c r="OPJ137" s="107"/>
      <c r="OPK137" s="107"/>
      <c r="OPL137" s="107"/>
      <c r="OPM137" s="107"/>
      <c r="OPN137" s="107"/>
      <c r="OPO137" s="107"/>
      <c r="OPP137" s="107"/>
      <c r="OPQ137" s="107"/>
      <c r="OPR137" s="107"/>
      <c r="OPS137" s="107"/>
      <c r="OPT137" s="107"/>
      <c r="OPU137" s="107"/>
      <c r="OPV137" s="107"/>
      <c r="OPW137" s="107"/>
      <c r="OPX137" s="107"/>
      <c r="OPY137" s="107"/>
      <c r="OPZ137" s="107"/>
      <c r="OQA137" s="107"/>
      <c r="OQB137" s="107"/>
      <c r="OQC137" s="107"/>
      <c r="OQD137" s="107"/>
      <c r="OQE137" s="107"/>
      <c r="OQF137" s="107"/>
      <c r="OQG137" s="107"/>
      <c r="OQH137" s="107"/>
      <c r="OQI137" s="107"/>
      <c r="OQJ137" s="107"/>
      <c r="OQK137" s="107"/>
      <c r="OQL137" s="107"/>
      <c r="OQM137" s="107"/>
      <c r="OQN137" s="107"/>
      <c r="OQO137" s="107"/>
      <c r="OQP137" s="107"/>
      <c r="OQQ137" s="107"/>
      <c r="OQR137" s="107"/>
      <c r="OQS137" s="107"/>
      <c r="OQT137" s="107"/>
      <c r="OQU137" s="107"/>
      <c r="OQV137" s="107"/>
      <c r="OQW137" s="107"/>
      <c r="OQX137" s="107"/>
      <c r="OQY137" s="107"/>
      <c r="OQZ137" s="107"/>
      <c r="ORA137" s="107"/>
      <c r="ORB137" s="107"/>
      <c r="ORC137" s="107"/>
      <c r="ORD137" s="107"/>
      <c r="ORE137" s="107"/>
      <c r="ORF137" s="107"/>
      <c r="ORG137" s="107"/>
      <c r="ORH137" s="107"/>
      <c r="ORI137" s="107"/>
      <c r="ORJ137" s="107"/>
      <c r="ORK137" s="107"/>
      <c r="ORL137" s="107"/>
      <c r="ORM137" s="107"/>
      <c r="ORN137" s="107"/>
      <c r="ORO137" s="107"/>
      <c r="ORP137" s="107"/>
      <c r="ORQ137" s="107"/>
      <c r="ORR137" s="107"/>
      <c r="ORS137" s="107"/>
      <c r="ORT137" s="107"/>
      <c r="ORU137" s="107"/>
      <c r="ORV137" s="107"/>
      <c r="ORW137" s="107"/>
      <c r="ORX137" s="107"/>
      <c r="ORY137" s="107"/>
      <c r="ORZ137" s="107"/>
      <c r="OSA137" s="107"/>
      <c r="OSB137" s="107"/>
      <c r="OSC137" s="107"/>
      <c r="OSD137" s="107"/>
      <c r="OSE137" s="107"/>
      <c r="OSF137" s="107"/>
      <c r="OSG137" s="107"/>
      <c r="OSH137" s="107"/>
      <c r="OSI137" s="107"/>
      <c r="OSJ137" s="107"/>
      <c r="OSK137" s="107"/>
      <c r="OSL137" s="107"/>
      <c r="OSM137" s="107"/>
      <c r="OSN137" s="107"/>
      <c r="OSO137" s="107"/>
      <c r="OSP137" s="107"/>
      <c r="OSQ137" s="107"/>
      <c r="OSR137" s="107"/>
      <c r="OSS137" s="107"/>
      <c r="OST137" s="107"/>
      <c r="OSU137" s="107"/>
      <c r="OSV137" s="107"/>
      <c r="OSW137" s="107"/>
      <c r="OSX137" s="107"/>
      <c r="OSY137" s="107"/>
      <c r="OSZ137" s="107"/>
      <c r="OTA137" s="107"/>
      <c r="OTB137" s="107"/>
      <c r="OTC137" s="107"/>
      <c r="OTD137" s="107"/>
      <c r="OTE137" s="107"/>
      <c r="OTF137" s="107"/>
      <c r="OTG137" s="107"/>
      <c r="OTH137" s="107"/>
      <c r="OTI137" s="107"/>
      <c r="OTJ137" s="107"/>
      <c r="OTK137" s="107"/>
      <c r="OTL137" s="107"/>
      <c r="OTM137" s="107"/>
      <c r="OTN137" s="107"/>
      <c r="OTO137" s="107"/>
      <c r="OTP137" s="107"/>
      <c r="OTQ137" s="107"/>
      <c r="OTR137" s="107"/>
      <c r="OTS137" s="107"/>
      <c r="OTT137" s="107"/>
      <c r="OTU137" s="107"/>
      <c r="OTV137" s="107"/>
      <c r="OTW137" s="107"/>
      <c r="OTX137" s="107"/>
      <c r="OTY137" s="107"/>
      <c r="OTZ137" s="107"/>
      <c r="OUA137" s="107"/>
      <c r="OUB137" s="107"/>
      <c r="OUC137" s="107"/>
      <c r="OUD137" s="107"/>
      <c r="OUE137" s="107"/>
      <c r="OUF137" s="107"/>
      <c r="OUG137" s="107"/>
      <c r="OUH137" s="107"/>
      <c r="OUI137" s="107"/>
      <c r="OUJ137" s="107"/>
      <c r="OUK137" s="107"/>
      <c r="OUL137" s="107"/>
      <c r="OUM137" s="107"/>
      <c r="OUN137" s="107"/>
      <c r="OUO137" s="107"/>
      <c r="OUP137" s="107"/>
      <c r="OUQ137" s="107"/>
      <c r="OUR137" s="107"/>
      <c r="OUS137" s="107"/>
      <c r="OUT137" s="107"/>
      <c r="OUU137" s="107"/>
      <c r="OUV137" s="107"/>
      <c r="OUW137" s="107"/>
      <c r="OUX137" s="107"/>
      <c r="OUY137" s="107"/>
      <c r="OUZ137" s="107"/>
      <c r="OVA137" s="107"/>
      <c r="OVB137" s="107"/>
      <c r="OVC137" s="107"/>
      <c r="OVD137" s="107"/>
      <c r="OVE137" s="107"/>
      <c r="OVF137" s="107"/>
      <c r="OVG137" s="107"/>
      <c r="OVH137" s="107"/>
      <c r="OVI137" s="107"/>
      <c r="OVJ137" s="107"/>
      <c r="OVK137" s="107"/>
      <c r="OVL137" s="107"/>
      <c r="OVM137" s="107"/>
      <c r="OVN137" s="107"/>
      <c r="OVO137" s="107"/>
      <c r="OVP137" s="107"/>
      <c r="OVQ137" s="107"/>
      <c r="OVR137" s="107"/>
      <c r="OVS137" s="107"/>
      <c r="OVT137" s="107"/>
      <c r="OVU137" s="107"/>
      <c r="OVV137" s="107"/>
      <c r="OVW137" s="107"/>
      <c r="OVX137" s="107"/>
      <c r="OVY137" s="107"/>
      <c r="OVZ137" s="107"/>
      <c r="OWA137" s="107"/>
      <c r="OWB137" s="107"/>
      <c r="OWC137" s="107"/>
      <c r="OWD137" s="107"/>
      <c r="OWE137" s="107"/>
      <c r="OWF137" s="107"/>
      <c r="OWG137" s="107"/>
      <c r="OWH137" s="107"/>
      <c r="OWI137" s="107"/>
      <c r="OWJ137" s="107"/>
      <c r="OWK137" s="107"/>
      <c r="OWL137" s="107"/>
      <c r="OWM137" s="107"/>
      <c r="OWN137" s="107"/>
      <c r="OWO137" s="107"/>
      <c r="OWP137" s="107"/>
      <c r="OWQ137" s="107"/>
      <c r="OWR137" s="107"/>
      <c r="OWS137" s="107"/>
      <c r="OWT137" s="107"/>
      <c r="OWU137" s="107"/>
      <c r="OWV137" s="107"/>
      <c r="OWW137" s="107"/>
      <c r="OWX137" s="107"/>
      <c r="OWY137" s="107"/>
      <c r="OWZ137" s="107"/>
      <c r="OXA137" s="107"/>
      <c r="OXB137" s="107"/>
      <c r="OXC137" s="107"/>
      <c r="OXD137" s="107"/>
      <c r="OXE137" s="107"/>
      <c r="OXF137" s="107"/>
      <c r="OXG137" s="107"/>
      <c r="OXH137" s="107"/>
      <c r="OXI137" s="107"/>
      <c r="OXJ137" s="107"/>
      <c r="OXK137" s="107"/>
      <c r="OXL137" s="107"/>
      <c r="OXM137" s="107"/>
      <c r="OXN137" s="107"/>
      <c r="OXO137" s="107"/>
      <c r="OXP137" s="107"/>
      <c r="OXQ137" s="107"/>
      <c r="OXR137" s="107"/>
      <c r="OXS137" s="107"/>
      <c r="OXT137" s="107"/>
      <c r="OXU137" s="107"/>
      <c r="OXV137" s="107"/>
      <c r="OXW137" s="107"/>
      <c r="OXX137" s="107"/>
      <c r="OXY137" s="107"/>
      <c r="OXZ137" s="107"/>
      <c r="OYA137" s="107"/>
      <c r="OYB137" s="107"/>
      <c r="OYC137" s="107"/>
      <c r="OYD137" s="107"/>
      <c r="OYE137" s="107"/>
      <c r="OYF137" s="107"/>
      <c r="OYG137" s="107"/>
      <c r="OYH137" s="107"/>
      <c r="OYI137" s="107"/>
      <c r="OYJ137" s="107"/>
      <c r="OYK137" s="107"/>
      <c r="OYL137" s="107"/>
      <c r="OYM137" s="107"/>
      <c r="OYN137" s="107"/>
      <c r="OYO137" s="107"/>
      <c r="OYP137" s="107"/>
      <c r="OYQ137" s="107"/>
      <c r="OYR137" s="107"/>
      <c r="OYS137" s="107"/>
      <c r="OYT137" s="107"/>
      <c r="OYU137" s="107"/>
      <c r="OYV137" s="107"/>
      <c r="OYW137" s="107"/>
      <c r="OYX137" s="107"/>
      <c r="OYY137" s="107"/>
      <c r="OYZ137" s="107"/>
      <c r="OZA137" s="107"/>
      <c r="OZB137" s="107"/>
      <c r="OZC137" s="107"/>
      <c r="OZD137" s="107"/>
      <c r="OZE137" s="107"/>
      <c r="OZF137" s="107"/>
      <c r="OZG137" s="107"/>
      <c r="OZH137" s="107"/>
      <c r="OZI137" s="107"/>
      <c r="OZJ137" s="107"/>
      <c r="OZK137" s="107"/>
      <c r="OZL137" s="107"/>
      <c r="OZM137" s="107"/>
      <c r="OZN137" s="107"/>
      <c r="OZO137" s="107"/>
      <c r="OZP137" s="107"/>
      <c r="OZQ137" s="107"/>
      <c r="OZR137" s="107"/>
      <c r="OZS137" s="107"/>
      <c r="OZT137" s="107"/>
      <c r="OZU137" s="107"/>
      <c r="OZV137" s="107"/>
      <c r="OZW137" s="107"/>
      <c r="OZX137" s="107"/>
      <c r="OZY137" s="107"/>
      <c r="OZZ137" s="107"/>
      <c r="PAA137" s="107"/>
      <c r="PAB137" s="107"/>
      <c r="PAC137" s="107"/>
      <c r="PAD137" s="107"/>
      <c r="PAE137" s="107"/>
      <c r="PAF137" s="107"/>
      <c r="PAG137" s="107"/>
      <c r="PAH137" s="107"/>
      <c r="PAI137" s="107"/>
      <c r="PAJ137" s="107"/>
      <c r="PAK137" s="107"/>
      <c r="PAL137" s="107"/>
      <c r="PAM137" s="107"/>
      <c r="PAN137" s="107"/>
      <c r="PAO137" s="107"/>
      <c r="PAP137" s="107"/>
      <c r="PAQ137" s="107"/>
      <c r="PAR137" s="107"/>
      <c r="PAS137" s="107"/>
      <c r="PAT137" s="107"/>
      <c r="PAU137" s="107"/>
      <c r="PAV137" s="107"/>
      <c r="PAW137" s="107"/>
      <c r="PAX137" s="107"/>
      <c r="PAY137" s="107"/>
      <c r="PAZ137" s="107"/>
      <c r="PBA137" s="107"/>
      <c r="PBB137" s="107"/>
      <c r="PBC137" s="107"/>
      <c r="PBD137" s="107"/>
      <c r="PBE137" s="107"/>
      <c r="PBF137" s="107"/>
      <c r="PBG137" s="107"/>
      <c r="PBH137" s="107"/>
      <c r="PBI137" s="107"/>
      <c r="PBJ137" s="107"/>
      <c r="PBK137" s="107"/>
      <c r="PBL137" s="107"/>
      <c r="PBM137" s="107"/>
      <c r="PBN137" s="107"/>
      <c r="PBO137" s="107"/>
      <c r="PBP137" s="107"/>
      <c r="PBQ137" s="107"/>
      <c r="PBR137" s="107"/>
      <c r="PBS137" s="107"/>
      <c r="PBT137" s="107"/>
      <c r="PBU137" s="107"/>
      <c r="PBV137" s="107"/>
      <c r="PBW137" s="107"/>
      <c r="PBX137" s="107"/>
      <c r="PBY137" s="107"/>
      <c r="PBZ137" s="107"/>
      <c r="PCA137" s="107"/>
      <c r="PCB137" s="107"/>
      <c r="PCC137" s="107"/>
      <c r="PCD137" s="107"/>
      <c r="PCE137" s="107"/>
      <c r="PCF137" s="107"/>
      <c r="PCG137" s="107"/>
      <c r="PCH137" s="107"/>
      <c r="PCI137" s="107"/>
      <c r="PCJ137" s="107"/>
      <c r="PCK137" s="107"/>
      <c r="PCL137" s="107"/>
      <c r="PCM137" s="107"/>
      <c r="PCN137" s="107"/>
      <c r="PCO137" s="107"/>
      <c r="PCP137" s="107"/>
      <c r="PCQ137" s="107"/>
      <c r="PCR137" s="107"/>
      <c r="PCS137" s="107"/>
      <c r="PCT137" s="107"/>
      <c r="PCU137" s="107"/>
      <c r="PCV137" s="107"/>
      <c r="PCW137" s="107"/>
      <c r="PCX137" s="107"/>
      <c r="PCY137" s="107"/>
      <c r="PCZ137" s="107"/>
      <c r="PDA137" s="107"/>
      <c r="PDB137" s="107"/>
      <c r="PDC137" s="107"/>
      <c r="PDD137" s="107"/>
      <c r="PDE137" s="107"/>
      <c r="PDF137" s="107"/>
      <c r="PDG137" s="107"/>
      <c r="PDH137" s="107"/>
      <c r="PDI137" s="107"/>
      <c r="PDJ137" s="107"/>
      <c r="PDK137" s="107"/>
      <c r="PDL137" s="107"/>
      <c r="PDM137" s="107"/>
      <c r="PDN137" s="107"/>
      <c r="PDO137" s="107"/>
      <c r="PDP137" s="107"/>
      <c r="PDQ137" s="107"/>
      <c r="PDR137" s="107"/>
      <c r="PDS137" s="107"/>
      <c r="PDT137" s="107"/>
      <c r="PDU137" s="107"/>
      <c r="PDV137" s="107"/>
      <c r="PDW137" s="107"/>
      <c r="PDX137" s="107"/>
      <c r="PDY137" s="107"/>
      <c r="PDZ137" s="107"/>
      <c r="PEA137" s="107"/>
      <c r="PEB137" s="107"/>
      <c r="PEC137" s="107"/>
      <c r="PED137" s="107"/>
      <c r="PEE137" s="107"/>
      <c r="PEF137" s="107"/>
      <c r="PEG137" s="107"/>
      <c r="PEH137" s="107"/>
      <c r="PEI137" s="107"/>
      <c r="PEJ137" s="107"/>
      <c r="PEK137" s="107"/>
      <c r="PEL137" s="107"/>
      <c r="PEM137" s="107"/>
      <c r="PEN137" s="107"/>
      <c r="PEO137" s="107"/>
      <c r="PEP137" s="107"/>
      <c r="PEQ137" s="107"/>
      <c r="PER137" s="107"/>
      <c r="PES137" s="107"/>
      <c r="PET137" s="107"/>
      <c r="PEU137" s="107"/>
      <c r="PEV137" s="107"/>
      <c r="PEW137" s="107"/>
      <c r="PEX137" s="107"/>
      <c r="PEY137" s="107"/>
      <c r="PEZ137" s="107"/>
      <c r="PFA137" s="107"/>
      <c r="PFB137" s="107"/>
      <c r="PFC137" s="107"/>
      <c r="PFD137" s="107"/>
      <c r="PFE137" s="107"/>
      <c r="PFF137" s="107"/>
      <c r="PFG137" s="107"/>
      <c r="PFH137" s="107"/>
      <c r="PFI137" s="107"/>
      <c r="PFJ137" s="107"/>
      <c r="PFK137" s="107"/>
      <c r="PFL137" s="107"/>
      <c r="PFM137" s="107"/>
      <c r="PFN137" s="107"/>
      <c r="PFO137" s="107"/>
      <c r="PFP137" s="107"/>
      <c r="PFQ137" s="107"/>
      <c r="PFR137" s="107"/>
      <c r="PFS137" s="107"/>
      <c r="PFT137" s="107"/>
      <c r="PFU137" s="107"/>
      <c r="PFV137" s="107"/>
      <c r="PFW137" s="107"/>
      <c r="PFX137" s="107"/>
      <c r="PFY137" s="107"/>
      <c r="PFZ137" s="107"/>
      <c r="PGA137" s="107"/>
      <c r="PGB137" s="107"/>
      <c r="PGC137" s="107"/>
      <c r="PGD137" s="107"/>
      <c r="PGE137" s="107"/>
      <c r="PGF137" s="107"/>
      <c r="PGG137" s="107"/>
      <c r="PGH137" s="107"/>
      <c r="PGI137" s="107"/>
      <c r="PGJ137" s="107"/>
      <c r="PGK137" s="107"/>
      <c r="PGL137" s="107"/>
      <c r="PGM137" s="107"/>
      <c r="PGN137" s="107"/>
      <c r="PGO137" s="107"/>
      <c r="PGP137" s="107"/>
      <c r="PGQ137" s="107"/>
      <c r="PGR137" s="107"/>
      <c r="PGS137" s="107"/>
      <c r="PGT137" s="107"/>
      <c r="PGU137" s="107"/>
      <c r="PGV137" s="107"/>
      <c r="PGW137" s="107"/>
      <c r="PGX137" s="107"/>
      <c r="PGY137" s="107"/>
      <c r="PGZ137" s="107"/>
      <c r="PHA137" s="107"/>
      <c r="PHB137" s="107"/>
      <c r="PHC137" s="107"/>
      <c r="PHD137" s="107"/>
      <c r="PHE137" s="107"/>
      <c r="PHF137" s="107"/>
      <c r="PHG137" s="107"/>
      <c r="PHH137" s="107"/>
      <c r="PHI137" s="107"/>
      <c r="PHJ137" s="107"/>
      <c r="PHK137" s="107"/>
      <c r="PHL137" s="107"/>
      <c r="PHM137" s="107"/>
      <c r="PHN137" s="107"/>
      <c r="PHO137" s="107"/>
      <c r="PHP137" s="107"/>
      <c r="PHQ137" s="107"/>
      <c r="PHR137" s="107"/>
      <c r="PHS137" s="107"/>
      <c r="PHT137" s="107"/>
      <c r="PHU137" s="107"/>
      <c r="PHV137" s="107"/>
      <c r="PHW137" s="107"/>
      <c r="PHX137" s="107"/>
      <c r="PHY137" s="107"/>
      <c r="PHZ137" s="107"/>
      <c r="PIA137" s="107"/>
      <c r="PIB137" s="107"/>
      <c r="PIC137" s="107"/>
      <c r="PID137" s="107"/>
      <c r="PIE137" s="107"/>
      <c r="PIF137" s="107"/>
      <c r="PIG137" s="107"/>
      <c r="PIH137" s="107"/>
      <c r="PII137" s="107"/>
      <c r="PIJ137" s="107"/>
      <c r="PIK137" s="107"/>
      <c r="PIL137" s="107"/>
      <c r="PIM137" s="107"/>
      <c r="PIN137" s="107"/>
      <c r="PIO137" s="107"/>
      <c r="PIP137" s="107"/>
      <c r="PIQ137" s="107"/>
      <c r="PIR137" s="107"/>
      <c r="PIS137" s="107"/>
      <c r="PIT137" s="107"/>
      <c r="PIU137" s="107"/>
      <c r="PIV137" s="107"/>
      <c r="PIW137" s="107"/>
      <c r="PIX137" s="107"/>
      <c r="PIY137" s="107"/>
      <c r="PIZ137" s="107"/>
      <c r="PJA137" s="107"/>
      <c r="PJB137" s="107"/>
      <c r="PJC137" s="107"/>
      <c r="PJD137" s="107"/>
      <c r="PJE137" s="107"/>
      <c r="PJF137" s="107"/>
      <c r="PJG137" s="107"/>
      <c r="PJH137" s="107"/>
      <c r="PJI137" s="107"/>
      <c r="PJJ137" s="107"/>
      <c r="PJK137" s="107"/>
      <c r="PJL137" s="107"/>
      <c r="PJM137" s="107"/>
      <c r="PJN137" s="107"/>
      <c r="PJO137" s="107"/>
      <c r="PJP137" s="107"/>
      <c r="PJQ137" s="107"/>
      <c r="PJR137" s="107"/>
      <c r="PJS137" s="107"/>
      <c r="PJT137" s="107"/>
      <c r="PJU137" s="107"/>
      <c r="PJV137" s="107"/>
      <c r="PJW137" s="107"/>
      <c r="PJX137" s="107"/>
      <c r="PJY137" s="107"/>
      <c r="PJZ137" s="107"/>
      <c r="PKA137" s="107"/>
      <c r="PKB137" s="107"/>
      <c r="PKC137" s="107"/>
      <c r="PKD137" s="107"/>
      <c r="PKE137" s="107"/>
      <c r="PKF137" s="107"/>
      <c r="PKG137" s="107"/>
      <c r="PKH137" s="107"/>
      <c r="PKI137" s="107"/>
      <c r="PKJ137" s="107"/>
      <c r="PKK137" s="107"/>
      <c r="PKL137" s="107"/>
      <c r="PKM137" s="107"/>
      <c r="PKN137" s="107"/>
      <c r="PKO137" s="107"/>
      <c r="PKP137" s="107"/>
      <c r="PKQ137" s="107"/>
      <c r="PKR137" s="107"/>
      <c r="PKS137" s="107"/>
      <c r="PKT137" s="107"/>
      <c r="PKU137" s="107"/>
      <c r="PKV137" s="107"/>
      <c r="PKW137" s="107"/>
      <c r="PKX137" s="107"/>
      <c r="PKY137" s="107"/>
      <c r="PKZ137" s="107"/>
      <c r="PLA137" s="107"/>
      <c r="PLB137" s="107"/>
      <c r="PLC137" s="107"/>
      <c r="PLD137" s="107"/>
      <c r="PLE137" s="107"/>
      <c r="PLF137" s="107"/>
      <c r="PLG137" s="107"/>
      <c r="PLH137" s="107"/>
      <c r="PLI137" s="107"/>
      <c r="PLJ137" s="107"/>
      <c r="PLK137" s="107"/>
      <c r="PLL137" s="107"/>
      <c r="PLM137" s="107"/>
      <c r="PLN137" s="107"/>
      <c r="PLO137" s="107"/>
      <c r="PLP137" s="107"/>
      <c r="PLQ137" s="107"/>
      <c r="PLR137" s="107"/>
      <c r="PLS137" s="107"/>
      <c r="PLT137" s="107"/>
      <c r="PLU137" s="107"/>
      <c r="PLV137" s="107"/>
      <c r="PLW137" s="107"/>
      <c r="PLX137" s="107"/>
      <c r="PLY137" s="107"/>
      <c r="PLZ137" s="107"/>
      <c r="PMA137" s="107"/>
      <c r="PMB137" s="107"/>
      <c r="PMC137" s="107"/>
      <c r="PMD137" s="107"/>
      <c r="PME137" s="107"/>
      <c r="PMF137" s="107"/>
      <c r="PMG137" s="107"/>
      <c r="PMH137" s="107"/>
      <c r="PMI137" s="107"/>
      <c r="PMJ137" s="107"/>
      <c r="PMK137" s="107"/>
      <c r="PML137" s="107"/>
      <c r="PMM137" s="107"/>
      <c r="PMN137" s="107"/>
      <c r="PMO137" s="107"/>
      <c r="PMP137" s="107"/>
      <c r="PMQ137" s="107"/>
      <c r="PMR137" s="107"/>
      <c r="PMS137" s="107"/>
      <c r="PMT137" s="107"/>
      <c r="PMU137" s="107"/>
      <c r="PMV137" s="107"/>
      <c r="PMW137" s="107"/>
      <c r="PMX137" s="107"/>
      <c r="PMY137" s="107"/>
      <c r="PMZ137" s="107"/>
      <c r="PNA137" s="107"/>
      <c r="PNB137" s="107"/>
      <c r="PNC137" s="107"/>
      <c r="PND137" s="107"/>
      <c r="PNE137" s="107"/>
      <c r="PNF137" s="107"/>
      <c r="PNG137" s="107"/>
      <c r="PNH137" s="107"/>
      <c r="PNI137" s="107"/>
      <c r="PNJ137" s="107"/>
      <c r="PNK137" s="107"/>
      <c r="PNL137" s="107"/>
      <c r="PNM137" s="107"/>
      <c r="PNN137" s="107"/>
      <c r="PNO137" s="107"/>
      <c r="PNP137" s="107"/>
      <c r="PNQ137" s="107"/>
      <c r="PNR137" s="107"/>
      <c r="PNS137" s="107"/>
      <c r="PNT137" s="107"/>
      <c r="PNU137" s="107"/>
      <c r="PNV137" s="107"/>
      <c r="PNW137" s="107"/>
      <c r="PNX137" s="107"/>
      <c r="PNY137" s="107"/>
      <c r="PNZ137" s="107"/>
      <c r="POA137" s="107"/>
      <c r="POB137" s="107"/>
      <c r="POC137" s="107"/>
      <c r="POD137" s="107"/>
      <c r="POE137" s="107"/>
      <c r="POF137" s="107"/>
      <c r="POG137" s="107"/>
      <c r="POH137" s="107"/>
      <c r="POI137" s="107"/>
      <c r="POJ137" s="107"/>
      <c r="POK137" s="107"/>
      <c r="POL137" s="107"/>
      <c r="POM137" s="107"/>
      <c r="PON137" s="107"/>
      <c r="POO137" s="107"/>
      <c r="POP137" s="107"/>
      <c r="POQ137" s="107"/>
      <c r="POR137" s="107"/>
      <c r="POS137" s="107"/>
      <c r="POT137" s="107"/>
      <c r="POU137" s="107"/>
      <c r="POV137" s="107"/>
      <c r="POW137" s="107"/>
      <c r="POX137" s="107"/>
      <c r="POY137" s="107"/>
      <c r="POZ137" s="107"/>
      <c r="PPA137" s="107"/>
      <c r="PPB137" s="107"/>
      <c r="PPC137" s="107"/>
      <c r="PPD137" s="107"/>
      <c r="PPE137" s="107"/>
      <c r="PPF137" s="107"/>
      <c r="PPG137" s="107"/>
      <c r="PPH137" s="107"/>
      <c r="PPI137" s="107"/>
      <c r="PPJ137" s="107"/>
      <c r="PPK137" s="107"/>
      <c r="PPL137" s="107"/>
      <c r="PPM137" s="107"/>
      <c r="PPN137" s="107"/>
      <c r="PPO137" s="107"/>
      <c r="PPP137" s="107"/>
      <c r="PPQ137" s="107"/>
      <c r="PPR137" s="107"/>
      <c r="PPS137" s="107"/>
      <c r="PPT137" s="107"/>
      <c r="PPU137" s="107"/>
      <c r="PPV137" s="107"/>
      <c r="PPW137" s="107"/>
      <c r="PPX137" s="107"/>
      <c r="PPY137" s="107"/>
      <c r="PPZ137" s="107"/>
      <c r="PQA137" s="107"/>
      <c r="PQB137" s="107"/>
      <c r="PQC137" s="107"/>
      <c r="PQD137" s="107"/>
      <c r="PQE137" s="107"/>
      <c r="PQF137" s="107"/>
      <c r="PQG137" s="107"/>
      <c r="PQH137" s="107"/>
      <c r="PQI137" s="107"/>
      <c r="PQJ137" s="107"/>
      <c r="PQK137" s="107"/>
      <c r="PQL137" s="107"/>
      <c r="PQM137" s="107"/>
      <c r="PQN137" s="107"/>
      <c r="PQO137" s="107"/>
      <c r="PQP137" s="107"/>
      <c r="PQQ137" s="107"/>
      <c r="PQR137" s="107"/>
      <c r="PQS137" s="107"/>
      <c r="PQT137" s="107"/>
      <c r="PQU137" s="107"/>
      <c r="PQV137" s="107"/>
      <c r="PQW137" s="107"/>
      <c r="PQX137" s="107"/>
      <c r="PQY137" s="107"/>
      <c r="PQZ137" s="107"/>
      <c r="PRA137" s="107"/>
      <c r="PRB137" s="107"/>
      <c r="PRC137" s="107"/>
      <c r="PRD137" s="107"/>
      <c r="PRE137" s="107"/>
      <c r="PRF137" s="107"/>
      <c r="PRG137" s="107"/>
      <c r="PRH137" s="107"/>
      <c r="PRI137" s="107"/>
      <c r="PRJ137" s="107"/>
      <c r="PRK137" s="107"/>
      <c r="PRL137" s="107"/>
      <c r="PRM137" s="107"/>
      <c r="PRN137" s="107"/>
      <c r="PRO137" s="107"/>
      <c r="PRP137" s="107"/>
      <c r="PRQ137" s="107"/>
      <c r="PRR137" s="107"/>
      <c r="PRS137" s="107"/>
      <c r="PRT137" s="107"/>
      <c r="PRU137" s="107"/>
      <c r="PRV137" s="107"/>
      <c r="PRW137" s="107"/>
      <c r="PRX137" s="107"/>
      <c r="PRY137" s="107"/>
      <c r="PRZ137" s="107"/>
      <c r="PSA137" s="107"/>
      <c r="PSB137" s="107"/>
      <c r="PSC137" s="107"/>
      <c r="PSD137" s="107"/>
      <c r="PSE137" s="107"/>
      <c r="PSF137" s="107"/>
      <c r="PSG137" s="107"/>
      <c r="PSH137" s="107"/>
      <c r="PSI137" s="107"/>
      <c r="PSJ137" s="107"/>
      <c r="PSK137" s="107"/>
      <c r="PSL137" s="107"/>
      <c r="PSM137" s="107"/>
      <c r="PSN137" s="107"/>
      <c r="PSO137" s="107"/>
      <c r="PSP137" s="107"/>
      <c r="PSQ137" s="107"/>
      <c r="PSR137" s="107"/>
      <c r="PSS137" s="107"/>
      <c r="PST137" s="107"/>
      <c r="PSU137" s="107"/>
      <c r="PSV137" s="107"/>
      <c r="PSW137" s="107"/>
      <c r="PSX137" s="107"/>
      <c r="PSY137" s="107"/>
      <c r="PSZ137" s="107"/>
      <c r="PTA137" s="107"/>
      <c r="PTB137" s="107"/>
      <c r="PTC137" s="107"/>
      <c r="PTD137" s="107"/>
      <c r="PTE137" s="107"/>
      <c r="PTF137" s="107"/>
      <c r="PTG137" s="107"/>
      <c r="PTH137" s="107"/>
      <c r="PTI137" s="107"/>
      <c r="PTJ137" s="107"/>
      <c r="PTK137" s="107"/>
      <c r="PTL137" s="107"/>
      <c r="PTM137" s="107"/>
      <c r="PTN137" s="107"/>
      <c r="PTO137" s="107"/>
      <c r="PTP137" s="107"/>
      <c r="PTQ137" s="107"/>
      <c r="PTR137" s="107"/>
      <c r="PTS137" s="107"/>
      <c r="PTT137" s="107"/>
      <c r="PTU137" s="107"/>
      <c r="PTV137" s="107"/>
      <c r="PTW137" s="107"/>
      <c r="PTX137" s="107"/>
      <c r="PTY137" s="107"/>
      <c r="PTZ137" s="107"/>
      <c r="PUA137" s="107"/>
      <c r="PUB137" s="107"/>
      <c r="PUC137" s="107"/>
      <c r="PUD137" s="107"/>
      <c r="PUE137" s="107"/>
      <c r="PUF137" s="107"/>
      <c r="PUG137" s="107"/>
      <c r="PUH137" s="107"/>
      <c r="PUI137" s="107"/>
      <c r="PUJ137" s="107"/>
      <c r="PUK137" s="107"/>
      <c r="PUL137" s="107"/>
      <c r="PUM137" s="107"/>
      <c r="PUN137" s="107"/>
      <c r="PUO137" s="107"/>
      <c r="PUP137" s="107"/>
      <c r="PUQ137" s="107"/>
      <c r="PUR137" s="107"/>
      <c r="PUS137" s="107"/>
      <c r="PUT137" s="107"/>
      <c r="PUU137" s="107"/>
      <c r="PUV137" s="107"/>
      <c r="PUW137" s="107"/>
      <c r="PUX137" s="107"/>
      <c r="PUY137" s="107"/>
      <c r="PUZ137" s="107"/>
      <c r="PVA137" s="107"/>
      <c r="PVB137" s="107"/>
      <c r="PVC137" s="107"/>
      <c r="PVD137" s="107"/>
      <c r="PVE137" s="107"/>
      <c r="PVF137" s="107"/>
      <c r="PVG137" s="107"/>
      <c r="PVH137" s="107"/>
      <c r="PVI137" s="107"/>
      <c r="PVJ137" s="107"/>
      <c r="PVK137" s="107"/>
      <c r="PVL137" s="107"/>
      <c r="PVM137" s="107"/>
      <c r="PVN137" s="107"/>
      <c r="PVO137" s="107"/>
      <c r="PVP137" s="107"/>
      <c r="PVQ137" s="107"/>
      <c r="PVR137" s="107"/>
      <c r="PVS137" s="107"/>
      <c r="PVT137" s="107"/>
      <c r="PVU137" s="107"/>
      <c r="PVV137" s="107"/>
      <c r="PVW137" s="107"/>
      <c r="PVX137" s="107"/>
      <c r="PVY137" s="107"/>
      <c r="PVZ137" s="107"/>
      <c r="PWA137" s="107"/>
      <c r="PWB137" s="107"/>
      <c r="PWC137" s="107"/>
      <c r="PWD137" s="107"/>
      <c r="PWE137" s="107"/>
      <c r="PWF137" s="107"/>
      <c r="PWG137" s="107"/>
      <c r="PWH137" s="107"/>
      <c r="PWI137" s="107"/>
      <c r="PWJ137" s="107"/>
      <c r="PWK137" s="107"/>
      <c r="PWL137" s="107"/>
      <c r="PWM137" s="107"/>
      <c r="PWN137" s="107"/>
      <c r="PWO137" s="107"/>
      <c r="PWP137" s="107"/>
      <c r="PWQ137" s="107"/>
      <c r="PWR137" s="107"/>
      <c r="PWS137" s="107"/>
      <c r="PWT137" s="107"/>
      <c r="PWU137" s="107"/>
      <c r="PWV137" s="107"/>
      <c r="PWW137" s="107"/>
      <c r="PWX137" s="107"/>
      <c r="PWY137" s="107"/>
      <c r="PWZ137" s="107"/>
      <c r="PXA137" s="107"/>
      <c r="PXB137" s="107"/>
      <c r="PXC137" s="107"/>
      <c r="PXD137" s="107"/>
      <c r="PXE137" s="107"/>
      <c r="PXF137" s="107"/>
      <c r="PXG137" s="107"/>
      <c r="PXH137" s="107"/>
      <c r="PXI137" s="107"/>
      <c r="PXJ137" s="107"/>
      <c r="PXK137" s="107"/>
      <c r="PXL137" s="107"/>
      <c r="PXM137" s="107"/>
      <c r="PXN137" s="107"/>
      <c r="PXO137" s="107"/>
      <c r="PXP137" s="107"/>
      <c r="PXQ137" s="107"/>
      <c r="PXR137" s="107"/>
      <c r="PXS137" s="107"/>
      <c r="PXT137" s="107"/>
      <c r="PXU137" s="107"/>
      <c r="PXV137" s="107"/>
      <c r="PXW137" s="107"/>
      <c r="PXX137" s="107"/>
      <c r="PXY137" s="107"/>
      <c r="PXZ137" s="107"/>
      <c r="PYA137" s="107"/>
      <c r="PYB137" s="107"/>
      <c r="PYC137" s="107"/>
      <c r="PYD137" s="107"/>
      <c r="PYE137" s="107"/>
      <c r="PYF137" s="107"/>
      <c r="PYG137" s="107"/>
      <c r="PYH137" s="107"/>
      <c r="PYI137" s="107"/>
      <c r="PYJ137" s="107"/>
      <c r="PYK137" s="107"/>
      <c r="PYL137" s="107"/>
      <c r="PYM137" s="107"/>
      <c r="PYN137" s="107"/>
      <c r="PYO137" s="107"/>
      <c r="PYP137" s="107"/>
      <c r="PYQ137" s="107"/>
      <c r="PYR137" s="107"/>
      <c r="PYS137" s="107"/>
      <c r="PYT137" s="107"/>
      <c r="PYU137" s="107"/>
      <c r="PYV137" s="107"/>
      <c r="PYW137" s="107"/>
      <c r="PYX137" s="107"/>
      <c r="PYY137" s="107"/>
      <c r="PYZ137" s="107"/>
      <c r="PZA137" s="107"/>
      <c r="PZB137" s="107"/>
      <c r="PZC137" s="107"/>
      <c r="PZD137" s="107"/>
      <c r="PZE137" s="107"/>
      <c r="PZF137" s="107"/>
      <c r="PZG137" s="107"/>
      <c r="PZH137" s="107"/>
      <c r="PZI137" s="107"/>
      <c r="PZJ137" s="107"/>
      <c r="PZK137" s="107"/>
      <c r="PZL137" s="107"/>
      <c r="PZM137" s="107"/>
      <c r="PZN137" s="107"/>
      <c r="PZO137" s="107"/>
      <c r="PZP137" s="107"/>
      <c r="PZQ137" s="107"/>
      <c r="PZR137" s="107"/>
      <c r="PZS137" s="107"/>
      <c r="PZT137" s="107"/>
      <c r="PZU137" s="107"/>
      <c r="PZV137" s="107"/>
      <c r="PZW137" s="107"/>
      <c r="PZX137" s="107"/>
      <c r="PZY137" s="107"/>
      <c r="PZZ137" s="107"/>
      <c r="QAA137" s="107"/>
      <c r="QAB137" s="107"/>
      <c r="QAC137" s="107"/>
      <c r="QAD137" s="107"/>
      <c r="QAE137" s="107"/>
      <c r="QAF137" s="107"/>
      <c r="QAG137" s="107"/>
      <c r="QAH137" s="107"/>
      <c r="QAI137" s="107"/>
      <c r="QAJ137" s="107"/>
      <c r="QAK137" s="107"/>
      <c r="QAL137" s="107"/>
      <c r="QAM137" s="107"/>
      <c r="QAN137" s="107"/>
      <c r="QAO137" s="107"/>
      <c r="QAP137" s="107"/>
      <c r="QAQ137" s="107"/>
      <c r="QAR137" s="107"/>
      <c r="QAS137" s="107"/>
      <c r="QAT137" s="107"/>
      <c r="QAU137" s="107"/>
      <c r="QAV137" s="107"/>
      <c r="QAW137" s="107"/>
      <c r="QAX137" s="107"/>
      <c r="QAY137" s="107"/>
      <c r="QAZ137" s="107"/>
      <c r="QBA137" s="107"/>
      <c r="QBB137" s="107"/>
      <c r="QBC137" s="107"/>
      <c r="QBD137" s="107"/>
      <c r="QBE137" s="107"/>
      <c r="QBF137" s="107"/>
      <c r="QBG137" s="107"/>
      <c r="QBH137" s="107"/>
      <c r="QBI137" s="107"/>
      <c r="QBJ137" s="107"/>
      <c r="QBK137" s="107"/>
      <c r="QBL137" s="107"/>
      <c r="QBM137" s="107"/>
      <c r="QBN137" s="107"/>
      <c r="QBO137" s="107"/>
      <c r="QBP137" s="107"/>
      <c r="QBQ137" s="107"/>
      <c r="QBR137" s="107"/>
      <c r="QBS137" s="107"/>
      <c r="QBT137" s="107"/>
      <c r="QBU137" s="107"/>
      <c r="QBV137" s="107"/>
      <c r="QBW137" s="107"/>
      <c r="QBX137" s="107"/>
      <c r="QBY137" s="107"/>
      <c r="QBZ137" s="107"/>
      <c r="QCA137" s="107"/>
      <c r="QCB137" s="107"/>
      <c r="QCC137" s="107"/>
      <c r="QCD137" s="107"/>
      <c r="QCE137" s="107"/>
      <c r="QCF137" s="107"/>
      <c r="QCG137" s="107"/>
      <c r="QCH137" s="107"/>
      <c r="QCI137" s="107"/>
      <c r="QCJ137" s="107"/>
      <c r="QCK137" s="107"/>
      <c r="QCL137" s="107"/>
      <c r="QCM137" s="107"/>
      <c r="QCN137" s="107"/>
      <c r="QCO137" s="107"/>
      <c r="QCP137" s="107"/>
      <c r="QCQ137" s="107"/>
      <c r="QCR137" s="107"/>
      <c r="QCS137" s="107"/>
      <c r="QCT137" s="107"/>
      <c r="QCU137" s="107"/>
      <c r="QCV137" s="107"/>
      <c r="QCW137" s="107"/>
      <c r="QCX137" s="107"/>
      <c r="QCY137" s="107"/>
      <c r="QCZ137" s="107"/>
      <c r="QDA137" s="107"/>
      <c r="QDB137" s="107"/>
      <c r="QDC137" s="107"/>
      <c r="QDD137" s="107"/>
      <c r="QDE137" s="107"/>
      <c r="QDF137" s="107"/>
      <c r="QDG137" s="107"/>
      <c r="QDH137" s="107"/>
      <c r="QDI137" s="107"/>
      <c r="QDJ137" s="107"/>
      <c r="QDK137" s="107"/>
      <c r="QDL137" s="107"/>
      <c r="QDM137" s="107"/>
      <c r="QDN137" s="107"/>
      <c r="QDO137" s="107"/>
      <c r="QDP137" s="107"/>
      <c r="QDQ137" s="107"/>
      <c r="QDR137" s="107"/>
      <c r="QDS137" s="107"/>
      <c r="QDT137" s="107"/>
      <c r="QDU137" s="107"/>
      <c r="QDV137" s="107"/>
      <c r="QDW137" s="107"/>
      <c r="QDX137" s="107"/>
      <c r="QDY137" s="107"/>
      <c r="QDZ137" s="107"/>
      <c r="QEA137" s="107"/>
      <c r="QEB137" s="107"/>
      <c r="QEC137" s="107"/>
      <c r="QED137" s="107"/>
      <c r="QEE137" s="107"/>
      <c r="QEF137" s="107"/>
      <c r="QEG137" s="107"/>
      <c r="QEH137" s="107"/>
      <c r="QEI137" s="107"/>
      <c r="QEJ137" s="107"/>
      <c r="QEK137" s="107"/>
      <c r="QEL137" s="107"/>
      <c r="QEM137" s="107"/>
      <c r="QEN137" s="107"/>
      <c r="QEO137" s="107"/>
      <c r="QEP137" s="107"/>
      <c r="QEQ137" s="107"/>
      <c r="QER137" s="107"/>
      <c r="QES137" s="107"/>
      <c r="QET137" s="107"/>
      <c r="QEU137" s="107"/>
      <c r="QEV137" s="107"/>
      <c r="QEW137" s="107"/>
      <c r="QEX137" s="107"/>
      <c r="QEY137" s="107"/>
      <c r="QEZ137" s="107"/>
      <c r="QFA137" s="107"/>
      <c r="QFB137" s="107"/>
      <c r="QFC137" s="107"/>
      <c r="QFD137" s="107"/>
      <c r="QFE137" s="107"/>
      <c r="QFF137" s="107"/>
      <c r="QFG137" s="107"/>
      <c r="QFH137" s="107"/>
      <c r="QFI137" s="107"/>
      <c r="QFJ137" s="107"/>
      <c r="QFK137" s="107"/>
      <c r="QFL137" s="107"/>
      <c r="QFM137" s="107"/>
      <c r="QFN137" s="107"/>
      <c r="QFO137" s="107"/>
      <c r="QFP137" s="107"/>
      <c r="QFQ137" s="107"/>
      <c r="QFR137" s="107"/>
      <c r="QFS137" s="107"/>
      <c r="QFT137" s="107"/>
      <c r="QFU137" s="107"/>
      <c r="QFV137" s="107"/>
      <c r="QFW137" s="107"/>
      <c r="QFX137" s="107"/>
      <c r="QFY137" s="107"/>
      <c r="QFZ137" s="107"/>
      <c r="QGA137" s="107"/>
      <c r="QGB137" s="107"/>
      <c r="QGC137" s="107"/>
      <c r="QGD137" s="107"/>
      <c r="QGE137" s="107"/>
      <c r="QGF137" s="107"/>
      <c r="QGG137" s="107"/>
      <c r="QGH137" s="107"/>
      <c r="QGI137" s="107"/>
      <c r="QGJ137" s="107"/>
      <c r="QGK137" s="107"/>
      <c r="QGL137" s="107"/>
      <c r="QGM137" s="107"/>
      <c r="QGN137" s="107"/>
      <c r="QGO137" s="107"/>
      <c r="QGP137" s="107"/>
      <c r="QGQ137" s="107"/>
      <c r="QGR137" s="107"/>
      <c r="QGS137" s="107"/>
      <c r="QGT137" s="107"/>
      <c r="QGU137" s="107"/>
      <c r="QGV137" s="107"/>
      <c r="QGW137" s="107"/>
      <c r="QGX137" s="107"/>
      <c r="QGY137" s="107"/>
      <c r="QGZ137" s="107"/>
      <c r="QHA137" s="107"/>
      <c r="QHB137" s="107"/>
      <c r="QHC137" s="107"/>
      <c r="QHD137" s="107"/>
      <c r="QHE137" s="107"/>
      <c r="QHF137" s="107"/>
      <c r="QHG137" s="107"/>
      <c r="QHH137" s="107"/>
      <c r="QHI137" s="107"/>
      <c r="QHJ137" s="107"/>
      <c r="QHK137" s="107"/>
      <c r="QHL137" s="107"/>
      <c r="QHM137" s="107"/>
      <c r="QHN137" s="107"/>
      <c r="QHO137" s="107"/>
      <c r="QHP137" s="107"/>
      <c r="QHQ137" s="107"/>
      <c r="QHR137" s="107"/>
      <c r="QHS137" s="107"/>
      <c r="QHT137" s="107"/>
      <c r="QHU137" s="107"/>
      <c r="QHV137" s="107"/>
      <c r="QHW137" s="107"/>
      <c r="QHX137" s="107"/>
      <c r="QHY137" s="107"/>
      <c r="QHZ137" s="107"/>
      <c r="QIA137" s="107"/>
      <c r="QIB137" s="107"/>
      <c r="QIC137" s="107"/>
      <c r="QID137" s="107"/>
      <c r="QIE137" s="107"/>
      <c r="QIF137" s="107"/>
      <c r="QIG137" s="107"/>
      <c r="QIH137" s="107"/>
      <c r="QII137" s="107"/>
      <c r="QIJ137" s="107"/>
      <c r="QIK137" s="107"/>
      <c r="QIL137" s="107"/>
      <c r="QIM137" s="107"/>
      <c r="QIN137" s="107"/>
      <c r="QIO137" s="107"/>
      <c r="QIP137" s="107"/>
      <c r="QIQ137" s="107"/>
      <c r="QIR137" s="107"/>
      <c r="QIS137" s="107"/>
      <c r="QIT137" s="107"/>
      <c r="QIU137" s="107"/>
      <c r="QIV137" s="107"/>
      <c r="QIW137" s="107"/>
      <c r="QIX137" s="107"/>
      <c r="QIY137" s="107"/>
      <c r="QIZ137" s="107"/>
      <c r="QJA137" s="107"/>
      <c r="QJB137" s="107"/>
      <c r="QJC137" s="107"/>
      <c r="QJD137" s="107"/>
      <c r="QJE137" s="107"/>
      <c r="QJF137" s="107"/>
      <c r="QJG137" s="107"/>
      <c r="QJH137" s="107"/>
      <c r="QJI137" s="107"/>
      <c r="QJJ137" s="107"/>
      <c r="QJK137" s="107"/>
      <c r="QJL137" s="107"/>
      <c r="QJM137" s="107"/>
      <c r="QJN137" s="107"/>
      <c r="QJO137" s="107"/>
      <c r="QJP137" s="107"/>
      <c r="QJQ137" s="107"/>
      <c r="QJR137" s="107"/>
      <c r="QJS137" s="107"/>
      <c r="QJT137" s="107"/>
      <c r="QJU137" s="107"/>
      <c r="QJV137" s="107"/>
      <c r="QJW137" s="107"/>
      <c r="QJX137" s="107"/>
      <c r="QJY137" s="107"/>
      <c r="QJZ137" s="107"/>
      <c r="QKA137" s="107"/>
      <c r="QKB137" s="107"/>
      <c r="QKC137" s="107"/>
      <c r="QKD137" s="107"/>
      <c r="QKE137" s="107"/>
      <c r="QKF137" s="107"/>
      <c r="QKG137" s="107"/>
      <c r="QKH137" s="107"/>
      <c r="QKI137" s="107"/>
      <c r="QKJ137" s="107"/>
      <c r="QKK137" s="107"/>
      <c r="QKL137" s="107"/>
      <c r="QKM137" s="107"/>
      <c r="QKN137" s="107"/>
      <c r="QKO137" s="107"/>
      <c r="QKP137" s="107"/>
      <c r="QKQ137" s="107"/>
      <c r="QKR137" s="107"/>
      <c r="QKS137" s="107"/>
      <c r="QKT137" s="107"/>
      <c r="QKU137" s="107"/>
      <c r="QKV137" s="107"/>
      <c r="QKW137" s="107"/>
      <c r="QKX137" s="107"/>
      <c r="QKY137" s="107"/>
      <c r="QKZ137" s="107"/>
      <c r="QLA137" s="107"/>
      <c r="QLB137" s="107"/>
      <c r="QLC137" s="107"/>
      <c r="QLD137" s="107"/>
      <c r="QLE137" s="107"/>
      <c r="QLF137" s="107"/>
      <c r="QLG137" s="107"/>
      <c r="QLH137" s="107"/>
      <c r="QLI137" s="107"/>
      <c r="QLJ137" s="107"/>
      <c r="QLK137" s="107"/>
      <c r="QLL137" s="107"/>
      <c r="QLM137" s="107"/>
      <c r="QLN137" s="107"/>
      <c r="QLO137" s="107"/>
      <c r="QLP137" s="107"/>
      <c r="QLQ137" s="107"/>
      <c r="QLR137" s="107"/>
      <c r="QLS137" s="107"/>
      <c r="QLT137" s="107"/>
      <c r="QLU137" s="107"/>
      <c r="QLV137" s="107"/>
      <c r="QLW137" s="107"/>
      <c r="QLX137" s="107"/>
      <c r="QLY137" s="107"/>
      <c r="QLZ137" s="107"/>
      <c r="QMA137" s="107"/>
      <c r="QMB137" s="107"/>
      <c r="QMC137" s="107"/>
      <c r="QMD137" s="107"/>
      <c r="QME137" s="107"/>
      <c r="QMF137" s="107"/>
      <c r="QMG137" s="107"/>
      <c r="QMH137" s="107"/>
      <c r="QMI137" s="107"/>
      <c r="QMJ137" s="107"/>
      <c r="QMK137" s="107"/>
      <c r="QML137" s="107"/>
      <c r="QMM137" s="107"/>
      <c r="QMN137" s="107"/>
      <c r="QMO137" s="107"/>
      <c r="QMP137" s="107"/>
      <c r="QMQ137" s="107"/>
      <c r="QMR137" s="107"/>
      <c r="QMS137" s="107"/>
      <c r="QMT137" s="107"/>
      <c r="QMU137" s="107"/>
      <c r="QMV137" s="107"/>
      <c r="QMW137" s="107"/>
      <c r="QMX137" s="107"/>
      <c r="QMY137" s="107"/>
      <c r="QMZ137" s="107"/>
      <c r="QNA137" s="107"/>
      <c r="QNB137" s="107"/>
      <c r="QNC137" s="107"/>
      <c r="QND137" s="107"/>
      <c r="QNE137" s="107"/>
      <c r="QNF137" s="107"/>
      <c r="QNG137" s="107"/>
      <c r="QNH137" s="107"/>
      <c r="QNI137" s="107"/>
      <c r="QNJ137" s="107"/>
      <c r="QNK137" s="107"/>
      <c r="QNL137" s="107"/>
      <c r="QNM137" s="107"/>
      <c r="QNN137" s="107"/>
      <c r="QNO137" s="107"/>
      <c r="QNP137" s="107"/>
      <c r="QNQ137" s="107"/>
      <c r="QNR137" s="107"/>
      <c r="QNS137" s="107"/>
      <c r="QNT137" s="107"/>
      <c r="QNU137" s="107"/>
      <c r="QNV137" s="107"/>
      <c r="QNW137" s="107"/>
      <c r="QNX137" s="107"/>
      <c r="QNY137" s="107"/>
      <c r="QNZ137" s="107"/>
      <c r="QOA137" s="107"/>
      <c r="QOB137" s="107"/>
      <c r="QOC137" s="107"/>
      <c r="QOD137" s="107"/>
      <c r="QOE137" s="107"/>
      <c r="QOF137" s="107"/>
      <c r="QOG137" s="107"/>
      <c r="QOH137" s="107"/>
      <c r="QOI137" s="107"/>
      <c r="QOJ137" s="107"/>
      <c r="QOK137" s="107"/>
      <c r="QOL137" s="107"/>
      <c r="QOM137" s="107"/>
      <c r="QON137" s="107"/>
      <c r="QOO137" s="107"/>
      <c r="QOP137" s="107"/>
      <c r="QOQ137" s="107"/>
      <c r="QOR137" s="107"/>
      <c r="QOS137" s="107"/>
      <c r="QOT137" s="107"/>
      <c r="QOU137" s="107"/>
      <c r="QOV137" s="107"/>
      <c r="QOW137" s="107"/>
      <c r="QOX137" s="107"/>
      <c r="QOY137" s="107"/>
      <c r="QOZ137" s="107"/>
      <c r="QPA137" s="107"/>
      <c r="QPB137" s="107"/>
      <c r="QPC137" s="107"/>
      <c r="QPD137" s="107"/>
      <c r="QPE137" s="107"/>
      <c r="QPF137" s="107"/>
      <c r="QPG137" s="107"/>
      <c r="QPH137" s="107"/>
      <c r="QPI137" s="107"/>
      <c r="QPJ137" s="107"/>
      <c r="QPK137" s="107"/>
      <c r="QPL137" s="107"/>
      <c r="QPM137" s="107"/>
      <c r="QPN137" s="107"/>
      <c r="QPO137" s="107"/>
      <c r="QPP137" s="107"/>
      <c r="QPQ137" s="107"/>
      <c r="QPR137" s="107"/>
      <c r="QPS137" s="107"/>
      <c r="QPT137" s="107"/>
      <c r="QPU137" s="107"/>
      <c r="QPV137" s="107"/>
      <c r="QPW137" s="107"/>
      <c r="QPX137" s="107"/>
      <c r="QPY137" s="107"/>
      <c r="QPZ137" s="107"/>
      <c r="QQA137" s="107"/>
      <c r="QQB137" s="107"/>
      <c r="QQC137" s="107"/>
      <c r="QQD137" s="107"/>
      <c r="QQE137" s="107"/>
      <c r="QQF137" s="107"/>
      <c r="QQG137" s="107"/>
      <c r="QQH137" s="107"/>
      <c r="QQI137" s="107"/>
      <c r="QQJ137" s="107"/>
      <c r="QQK137" s="107"/>
      <c r="QQL137" s="107"/>
      <c r="QQM137" s="107"/>
      <c r="QQN137" s="107"/>
      <c r="QQO137" s="107"/>
      <c r="QQP137" s="107"/>
      <c r="QQQ137" s="107"/>
      <c r="QQR137" s="107"/>
      <c r="QQS137" s="107"/>
      <c r="QQT137" s="107"/>
      <c r="QQU137" s="107"/>
      <c r="QQV137" s="107"/>
      <c r="QQW137" s="107"/>
      <c r="QQX137" s="107"/>
      <c r="QQY137" s="107"/>
      <c r="QQZ137" s="107"/>
      <c r="QRA137" s="107"/>
      <c r="QRB137" s="107"/>
      <c r="QRC137" s="107"/>
      <c r="QRD137" s="107"/>
      <c r="QRE137" s="107"/>
      <c r="QRF137" s="107"/>
      <c r="QRG137" s="107"/>
      <c r="QRH137" s="107"/>
      <c r="QRI137" s="107"/>
      <c r="QRJ137" s="107"/>
      <c r="QRK137" s="107"/>
      <c r="QRL137" s="107"/>
      <c r="QRM137" s="107"/>
      <c r="QRN137" s="107"/>
      <c r="QRO137" s="107"/>
      <c r="QRP137" s="107"/>
      <c r="QRQ137" s="107"/>
      <c r="QRR137" s="107"/>
      <c r="QRS137" s="107"/>
      <c r="QRT137" s="107"/>
      <c r="QRU137" s="107"/>
      <c r="QRV137" s="107"/>
      <c r="QRW137" s="107"/>
      <c r="QRX137" s="107"/>
      <c r="QRY137" s="107"/>
      <c r="QRZ137" s="107"/>
      <c r="QSA137" s="107"/>
      <c r="QSB137" s="107"/>
      <c r="QSC137" s="107"/>
      <c r="QSD137" s="107"/>
      <c r="QSE137" s="107"/>
      <c r="QSF137" s="107"/>
      <c r="QSG137" s="107"/>
      <c r="QSH137" s="107"/>
      <c r="QSI137" s="107"/>
      <c r="QSJ137" s="107"/>
      <c r="QSK137" s="107"/>
      <c r="QSL137" s="107"/>
      <c r="QSM137" s="107"/>
      <c r="QSN137" s="107"/>
      <c r="QSO137" s="107"/>
      <c r="QSP137" s="107"/>
      <c r="QSQ137" s="107"/>
      <c r="QSR137" s="107"/>
      <c r="QSS137" s="107"/>
      <c r="QST137" s="107"/>
      <c r="QSU137" s="107"/>
      <c r="QSV137" s="107"/>
      <c r="QSW137" s="107"/>
      <c r="QSX137" s="107"/>
      <c r="QSY137" s="107"/>
      <c r="QSZ137" s="107"/>
      <c r="QTA137" s="107"/>
      <c r="QTB137" s="107"/>
      <c r="QTC137" s="107"/>
      <c r="QTD137" s="107"/>
      <c r="QTE137" s="107"/>
      <c r="QTF137" s="107"/>
      <c r="QTG137" s="107"/>
      <c r="QTH137" s="107"/>
      <c r="QTI137" s="107"/>
      <c r="QTJ137" s="107"/>
      <c r="QTK137" s="107"/>
      <c r="QTL137" s="107"/>
      <c r="QTM137" s="107"/>
      <c r="QTN137" s="107"/>
      <c r="QTO137" s="107"/>
      <c r="QTP137" s="107"/>
      <c r="QTQ137" s="107"/>
      <c r="QTR137" s="107"/>
      <c r="QTS137" s="107"/>
      <c r="QTT137" s="107"/>
      <c r="QTU137" s="107"/>
      <c r="QTV137" s="107"/>
      <c r="QTW137" s="107"/>
      <c r="QTX137" s="107"/>
      <c r="QTY137" s="107"/>
      <c r="QTZ137" s="107"/>
      <c r="QUA137" s="107"/>
      <c r="QUB137" s="107"/>
      <c r="QUC137" s="107"/>
      <c r="QUD137" s="107"/>
      <c r="QUE137" s="107"/>
      <c r="QUF137" s="107"/>
      <c r="QUG137" s="107"/>
      <c r="QUH137" s="107"/>
      <c r="QUI137" s="107"/>
      <c r="QUJ137" s="107"/>
      <c r="QUK137" s="107"/>
      <c r="QUL137" s="107"/>
      <c r="QUM137" s="107"/>
      <c r="QUN137" s="107"/>
      <c r="QUO137" s="107"/>
      <c r="QUP137" s="107"/>
      <c r="QUQ137" s="107"/>
      <c r="QUR137" s="107"/>
      <c r="QUS137" s="107"/>
      <c r="QUT137" s="107"/>
      <c r="QUU137" s="107"/>
      <c r="QUV137" s="107"/>
      <c r="QUW137" s="107"/>
      <c r="QUX137" s="107"/>
      <c r="QUY137" s="107"/>
      <c r="QUZ137" s="107"/>
      <c r="QVA137" s="107"/>
      <c r="QVB137" s="107"/>
      <c r="QVC137" s="107"/>
      <c r="QVD137" s="107"/>
      <c r="QVE137" s="107"/>
      <c r="QVF137" s="107"/>
      <c r="QVG137" s="107"/>
      <c r="QVH137" s="107"/>
      <c r="QVI137" s="107"/>
      <c r="QVJ137" s="107"/>
      <c r="QVK137" s="107"/>
      <c r="QVL137" s="107"/>
      <c r="QVM137" s="107"/>
      <c r="QVN137" s="107"/>
      <c r="QVO137" s="107"/>
      <c r="QVP137" s="107"/>
      <c r="QVQ137" s="107"/>
      <c r="QVR137" s="107"/>
      <c r="QVS137" s="107"/>
      <c r="QVT137" s="107"/>
      <c r="QVU137" s="107"/>
      <c r="QVV137" s="107"/>
      <c r="QVW137" s="107"/>
      <c r="QVX137" s="107"/>
      <c r="QVY137" s="107"/>
      <c r="QVZ137" s="107"/>
      <c r="QWA137" s="107"/>
      <c r="QWB137" s="107"/>
      <c r="QWC137" s="107"/>
      <c r="QWD137" s="107"/>
      <c r="QWE137" s="107"/>
      <c r="QWF137" s="107"/>
      <c r="QWG137" s="107"/>
      <c r="QWH137" s="107"/>
      <c r="QWI137" s="107"/>
      <c r="QWJ137" s="107"/>
      <c r="QWK137" s="107"/>
      <c r="QWL137" s="107"/>
      <c r="QWM137" s="107"/>
      <c r="QWN137" s="107"/>
      <c r="QWO137" s="107"/>
      <c r="QWP137" s="107"/>
      <c r="QWQ137" s="107"/>
      <c r="QWR137" s="107"/>
      <c r="QWS137" s="107"/>
      <c r="QWT137" s="107"/>
      <c r="QWU137" s="107"/>
      <c r="QWV137" s="107"/>
      <c r="QWW137" s="107"/>
      <c r="QWX137" s="107"/>
      <c r="QWY137" s="107"/>
      <c r="QWZ137" s="107"/>
      <c r="QXA137" s="107"/>
      <c r="QXB137" s="107"/>
      <c r="QXC137" s="107"/>
      <c r="QXD137" s="107"/>
      <c r="QXE137" s="107"/>
      <c r="QXF137" s="107"/>
      <c r="QXG137" s="107"/>
      <c r="QXH137" s="107"/>
      <c r="QXI137" s="107"/>
      <c r="QXJ137" s="107"/>
      <c r="QXK137" s="107"/>
      <c r="QXL137" s="107"/>
      <c r="QXM137" s="107"/>
      <c r="QXN137" s="107"/>
      <c r="QXO137" s="107"/>
      <c r="QXP137" s="107"/>
      <c r="QXQ137" s="107"/>
      <c r="QXR137" s="107"/>
      <c r="QXS137" s="107"/>
      <c r="QXT137" s="107"/>
      <c r="QXU137" s="107"/>
      <c r="QXV137" s="107"/>
      <c r="QXW137" s="107"/>
      <c r="QXX137" s="107"/>
      <c r="QXY137" s="107"/>
      <c r="QXZ137" s="107"/>
      <c r="QYA137" s="107"/>
      <c r="QYB137" s="107"/>
      <c r="QYC137" s="107"/>
      <c r="QYD137" s="107"/>
      <c r="QYE137" s="107"/>
      <c r="QYF137" s="107"/>
      <c r="QYG137" s="107"/>
      <c r="QYH137" s="107"/>
      <c r="QYI137" s="107"/>
      <c r="QYJ137" s="107"/>
      <c r="QYK137" s="107"/>
      <c r="QYL137" s="107"/>
      <c r="QYM137" s="107"/>
      <c r="QYN137" s="107"/>
      <c r="QYO137" s="107"/>
      <c r="QYP137" s="107"/>
      <c r="QYQ137" s="107"/>
      <c r="QYR137" s="107"/>
      <c r="QYS137" s="107"/>
      <c r="QYT137" s="107"/>
      <c r="QYU137" s="107"/>
      <c r="QYV137" s="107"/>
      <c r="QYW137" s="107"/>
      <c r="QYX137" s="107"/>
      <c r="QYY137" s="107"/>
      <c r="QYZ137" s="107"/>
      <c r="QZA137" s="107"/>
      <c r="QZB137" s="107"/>
      <c r="QZC137" s="107"/>
      <c r="QZD137" s="107"/>
      <c r="QZE137" s="107"/>
      <c r="QZF137" s="107"/>
      <c r="QZG137" s="107"/>
      <c r="QZH137" s="107"/>
      <c r="QZI137" s="107"/>
      <c r="QZJ137" s="107"/>
      <c r="QZK137" s="107"/>
      <c r="QZL137" s="107"/>
      <c r="QZM137" s="107"/>
      <c r="QZN137" s="107"/>
      <c r="QZO137" s="107"/>
      <c r="QZP137" s="107"/>
      <c r="QZQ137" s="107"/>
      <c r="QZR137" s="107"/>
      <c r="QZS137" s="107"/>
      <c r="QZT137" s="107"/>
      <c r="QZU137" s="107"/>
      <c r="QZV137" s="107"/>
      <c r="QZW137" s="107"/>
      <c r="QZX137" s="107"/>
      <c r="QZY137" s="107"/>
      <c r="QZZ137" s="107"/>
      <c r="RAA137" s="107"/>
      <c r="RAB137" s="107"/>
      <c r="RAC137" s="107"/>
      <c r="RAD137" s="107"/>
      <c r="RAE137" s="107"/>
      <c r="RAF137" s="107"/>
      <c r="RAG137" s="107"/>
      <c r="RAH137" s="107"/>
      <c r="RAI137" s="107"/>
      <c r="RAJ137" s="107"/>
      <c r="RAK137" s="107"/>
      <c r="RAL137" s="107"/>
      <c r="RAM137" s="107"/>
      <c r="RAN137" s="107"/>
      <c r="RAO137" s="107"/>
      <c r="RAP137" s="107"/>
      <c r="RAQ137" s="107"/>
      <c r="RAR137" s="107"/>
      <c r="RAS137" s="107"/>
      <c r="RAT137" s="107"/>
      <c r="RAU137" s="107"/>
      <c r="RAV137" s="107"/>
      <c r="RAW137" s="107"/>
      <c r="RAX137" s="107"/>
      <c r="RAY137" s="107"/>
      <c r="RAZ137" s="107"/>
      <c r="RBA137" s="107"/>
      <c r="RBB137" s="107"/>
      <c r="RBC137" s="107"/>
      <c r="RBD137" s="107"/>
      <c r="RBE137" s="107"/>
      <c r="RBF137" s="107"/>
      <c r="RBG137" s="107"/>
      <c r="RBH137" s="107"/>
      <c r="RBI137" s="107"/>
      <c r="RBJ137" s="107"/>
      <c r="RBK137" s="107"/>
      <c r="RBL137" s="107"/>
      <c r="RBM137" s="107"/>
      <c r="RBN137" s="107"/>
      <c r="RBO137" s="107"/>
      <c r="RBP137" s="107"/>
      <c r="RBQ137" s="107"/>
      <c r="RBR137" s="107"/>
      <c r="RBS137" s="107"/>
      <c r="RBT137" s="107"/>
      <c r="RBU137" s="107"/>
      <c r="RBV137" s="107"/>
      <c r="RBW137" s="107"/>
      <c r="RBX137" s="107"/>
      <c r="RBY137" s="107"/>
      <c r="RBZ137" s="107"/>
      <c r="RCA137" s="107"/>
      <c r="RCB137" s="107"/>
      <c r="RCC137" s="107"/>
      <c r="RCD137" s="107"/>
      <c r="RCE137" s="107"/>
      <c r="RCF137" s="107"/>
      <c r="RCG137" s="107"/>
      <c r="RCH137" s="107"/>
      <c r="RCI137" s="107"/>
      <c r="RCJ137" s="107"/>
      <c r="RCK137" s="107"/>
      <c r="RCL137" s="107"/>
      <c r="RCM137" s="107"/>
      <c r="RCN137" s="107"/>
      <c r="RCO137" s="107"/>
      <c r="RCP137" s="107"/>
      <c r="RCQ137" s="107"/>
      <c r="RCR137" s="107"/>
      <c r="RCS137" s="107"/>
      <c r="RCT137" s="107"/>
      <c r="RCU137" s="107"/>
      <c r="RCV137" s="107"/>
      <c r="RCW137" s="107"/>
      <c r="RCX137" s="107"/>
      <c r="RCY137" s="107"/>
      <c r="RCZ137" s="107"/>
      <c r="RDA137" s="107"/>
      <c r="RDB137" s="107"/>
      <c r="RDC137" s="107"/>
      <c r="RDD137" s="107"/>
      <c r="RDE137" s="107"/>
      <c r="RDF137" s="107"/>
      <c r="RDG137" s="107"/>
      <c r="RDH137" s="107"/>
      <c r="RDI137" s="107"/>
      <c r="RDJ137" s="107"/>
      <c r="RDK137" s="107"/>
      <c r="RDL137" s="107"/>
      <c r="RDM137" s="107"/>
      <c r="RDN137" s="107"/>
      <c r="RDO137" s="107"/>
      <c r="RDP137" s="107"/>
      <c r="RDQ137" s="107"/>
      <c r="RDR137" s="107"/>
      <c r="RDS137" s="107"/>
      <c r="RDT137" s="107"/>
      <c r="RDU137" s="107"/>
      <c r="RDV137" s="107"/>
      <c r="RDW137" s="107"/>
      <c r="RDX137" s="107"/>
      <c r="RDY137" s="107"/>
      <c r="RDZ137" s="107"/>
      <c r="REA137" s="107"/>
      <c r="REB137" s="107"/>
      <c r="REC137" s="107"/>
      <c r="RED137" s="107"/>
      <c r="REE137" s="107"/>
      <c r="REF137" s="107"/>
      <c r="REG137" s="107"/>
      <c r="REH137" s="107"/>
      <c r="REI137" s="107"/>
      <c r="REJ137" s="107"/>
      <c r="REK137" s="107"/>
      <c r="REL137" s="107"/>
      <c r="REM137" s="107"/>
      <c r="REN137" s="107"/>
      <c r="REO137" s="107"/>
      <c r="REP137" s="107"/>
      <c r="REQ137" s="107"/>
      <c r="RER137" s="107"/>
      <c r="RES137" s="107"/>
      <c r="RET137" s="107"/>
      <c r="REU137" s="107"/>
      <c r="REV137" s="107"/>
      <c r="REW137" s="107"/>
      <c r="REX137" s="107"/>
      <c r="REY137" s="107"/>
      <c r="REZ137" s="107"/>
      <c r="RFA137" s="107"/>
      <c r="RFB137" s="107"/>
      <c r="RFC137" s="107"/>
      <c r="RFD137" s="107"/>
      <c r="RFE137" s="107"/>
      <c r="RFF137" s="107"/>
      <c r="RFG137" s="107"/>
      <c r="RFH137" s="107"/>
      <c r="RFI137" s="107"/>
      <c r="RFJ137" s="107"/>
      <c r="RFK137" s="107"/>
      <c r="RFL137" s="107"/>
      <c r="RFM137" s="107"/>
      <c r="RFN137" s="107"/>
      <c r="RFO137" s="107"/>
      <c r="RFP137" s="107"/>
      <c r="RFQ137" s="107"/>
      <c r="RFR137" s="107"/>
      <c r="RFS137" s="107"/>
      <c r="RFT137" s="107"/>
      <c r="RFU137" s="107"/>
      <c r="RFV137" s="107"/>
      <c r="RFW137" s="107"/>
      <c r="RFX137" s="107"/>
      <c r="RFY137" s="107"/>
      <c r="RFZ137" s="107"/>
      <c r="RGA137" s="107"/>
      <c r="RGB137" s="107"/>
      <c r="RGC137" s="107"/>
      <c r="RGD137" s="107"/>
      <c r="RGE137" s="107"/>
      <c r="RGF137" s="107"/>
      <c r="RGG137" s="107"/>
      <c r="RGH137" s="107"/>
      <c r="RGI137" s="107"/>
      <c r="RGJ137" s="107"/>
      <c r="RGK137" s="107"/>
      <c r="RGL137" s="107"/>
      <c r="RGM137" s="107"/>
      <c r="RGN137" s="107"/>
      <c r="RGO137" s="107"/>
      <c r="RGP137" s="107"/>
      <c r="RGQ137" s="107"/>
      <c r="RGR137" s="107"/>
      <c r="RGS137" s="107"/>
      <c r="RGT137" s="107"/>
      <c r="RGU137" s="107"/>
      <c r="RGV137" s="107"/>
      <c r="RGW137" s="107"/>
      <c r="RGX137" s="107"/>
      <c r="RGY137" s="107"/>
      <c r="RGZ137" s="107"/>
      <c r="RHA137" s="107"/>
      <c r="RHB137" s="107"/>
      <c r="RHC137" s="107"/>
      <c r="RHD137" s="107"/>
      <c r="RHE137" s="107"/>
      <c r="RHF137" s="107"/>
      <c r="RHG137" s="107"/>
      <c r="RHH137" s="107"/>
      <c r="RHI137" s="107"/>
      <c r="RHJ137" s="107"/>
      <c r="RHK137" s="107"/>
      <c r="RHL137" s="107"/>
      <c r="RHM137" s="107"/>
      <c r="RHN137" s="107"/>
      <c r="RHO137" s="107"/>
      <c r="RHP137" s="107"/>
      <c r="RHQ137" s="107"/>
      <c r="RHR137" s="107"/>
      <c r="RHS137" s="107"/>
      <c r="RHT137" s="107"/>
      <c r="RHU137" s="107"/>
      <c r="RHV137" s="107"/>
      <c r="RHW137" s="107"/>
      <c r="RHX137" s="107"/>
      <c r="RHY137" s="107"/>
      <c r="RHZ137" s="107"/>
      <c r="RIA137" s="107"/>
      <c r="RIB137" s="107"/>
      <c r="RIC137" s="107"/>
      <c r="RID137" s="107"/>
      <c r="RIE137" s="107"/>
      <c r="RIF137" s="107"/>
      <c r="RIG137" s="107"/>
      <c r="RIH137" s="107"/>
      <c r="RII137" s="107"/>
      <c r="RIJ137" s="107"/>
      <c r="RIK137" s="107"/>
      <c r="RIL137" s="107"/>
      <c r="RIM137" s="107"/>
      <c r="RIN137" s="107"/>
      <c r="RIO137" s="107"/>
      <c r="RIP137" s="107"/>
      <c r="RIQ137" s="107"/>
      <c r="RIR137" s="107"/>
      <c r="RIS137" s="107"/>
      <c r="RIT137" s="107"/>
      <c r="RIU137" s="107"/>
      <c r="RIV137" s="107"/>
      <c r="RIW137" s="107"/>
      <c r="RIX137" s="107"/>
      <c r="RIY137" s="107"/>
      <c r="RIZ137" s="107"/>
      <c r="RJA137" s="107"/>
      <c r="RJB137" s="107"/>
      <c r="RJC137" s="107"/>
      <c r="RJD137" s="107"/>
      <c r="RJE137" s="107"/>
      <c r="RJF137" s="107"/>
      <c r="RJG137" s="107"/>
      <c r="RJH137" s="107"/>
      <c r="RJI137" s="107"/>
      <c r="RJJ137" s="107"/>
      <c r="RJK137" s="107"/>
      <c r="RJL137" s="107"/>
      <c r="RJM137" s="107"/>
      <c r="RJN137" s="107"/>
      <c r="RJO137" s="107"/>
      <c r="RJP137" s="107"/>
      <c r="RJQ137" s="107"/>
      <c r="RJR137" s="107"/>
      <c r="RJS137" s="107"/>
      <c r="RJT137" s="107"/>
      <c r="RJU137" s="107"/>
      <c r="RJV137" s="107"/>
      <c r="RJW137" s="107"/>
      <c r="RJX137" s="107"/>
      <c r="RJY137" s="107"/>
      <c r="RJZ137" s="107"/>
      <c r="RKA137" s="107"/>
      <c r="RKB137" s="107"/>
      <c r="RKC137" s="107"/>
      <c r="RKD137" s="107"/>
      <c r="RKE137" s="107"/>
      <c r="RKF137" s="107"/>
      <c r="RKG137" s="107"/>
      <c r="RKH137" s="107"/>
      <c r="RKI137" s="107"/>
      <c r="RKJ137" s="107"/>
      <c r="RKK137" s="107"/>
      <c r="RKL137" s="107"/>
      <c r="RKM137" s="107"/>
      <c r="RKN137" s="107"/>
      <c r="RKO137" s="107"/>
      <c r="RKP137" s="107"/>
      <c r="RKQ137" s="107"/>
      <c r="RKR137" s="107"/>
      <c r="RKS137" s="107"/>
      <c r="RKT137" s="107"/>
      <c r="RKU137" s="107"/>
      <c r="RKV137" s="107"/>
      <c r="RKW137" s="107"/>
      <c r="RKX137" s="107"/>
      <c r="RKY137" s="107"/>
      <c r="RKZ137" s="107"/>
      <c r="RLA137" s="107"/>
      <c r="RLB137" s="107"/>
      <c r="RLC137" s="107"/>
      <c r="RLD137" s="107"/>
      <c r="RLE137" s="107"/>
      <c r="RLF137" s="107"/>
      <c r="RLG137" s="107"/>
      <c r="RLH137" s="107"/>
      <c r="RLI137" s="107"/>
      <c r="RLJ137" s="107"/>
      <c r="RLK137" s="107"/>
      <c r="RLL137" s="107"/>
      <c r="RLM137" s="107"/>
      <c r="RLN137" s="107"/>
      <c r="RLO137" s="107"/>
      <c r="RLP137" s="107"/>
      <c r="RLQ137" s="107"/>
      <c r="RLR137" s="107"/>
      <c r="RLS137" s="107"/>
      <c r="RLT137" s="107"/>
      <c r="RLU137" s="107"/>
      <c r="RLV137" s="107"/>
      <c r="RLW137" s="107"/>
      <c r="RLX137" s="107"/>
      <c r="RLY137" s="107"/>
      <c r="RLZ137" s="107"/>
      <c r="RMA137" s="107"/>
      <c r="RMB137" s="107"/>
      <c r="RMC137" s="107"/>
      <c r="RMD137" s="107"/>
      <c r="RME137" s="107"/>
      <c r="RMF137" s="107"/>
      <c r="RMG137" s="107"/>
      <c r="RMH137" s="107"/>
      <c r="RMI137" s="107"/>
      <c r="RMJ137" s="107"/>
      <c r="RMK137" s="107"/>
      <c r="RML137" s="107"/>
      <c r="RMM137" s="107"/>
      <c r="RMN137" s="107"/>
      <c r="RMO137" s="107"/>
      <c r="RMP137" s="107"/>
      <c r="RMQ137" s="107"/>
      <c r="RMR137" s="107"/>
      <c r="RMS137" s="107"/>
      <c r="RMT137" s="107"/>
      <c r="RMU137" s="107"/>
      <c r="RMV137" s="107"/>
      <c r="RMW137" s="107"/>
      <c r="RMX137" s="107"/>
      <c r="RMY137" s="107"/>
      <c r="RMZ137" s="107"/>
      <c r="RNA137" s="107"/>
      <c r="RNB137" s="107"/>
      <c r="RNC137" s="107"/>
      <c r="RND137" s="107"/>
      <c r="RNE137" s="107"/>
      <c r="RNF137" s="107"/>
      <c r="RNG137" s="107"/>
      <c r="RNH137" s="107"/>
      <c r="RNI137" s="107"/>
      <c r="RNJ137" s="107"/>
      <c r="RNK137" s="107"/>
      <c r="RNL137" s="107"/>
      <c r="RNM137" s="107"/>
      <c r="RNN137" s="107"/>
      <c r="RNO137" s="107"/>
      <c r="RNP137" s="107"/>
      <c r="RNQ137" s="107"/>
      <c r="RNR137" s="107"/>
      <c r="RNS137" s="107"/>
      <c r="RNT137" s="107"/>
      <c r="RNU137" s="107"/>
      <c r="RNV137" s="107"/>
      <c r="RNW137" s="107"/>
      <c r="RNX137" s="107"/>
      <c r="RNY137" s="107"/>
      <c r="RNZ137" s="107"/>
      <c r="ROA137" s="107"/>
      <c r="ROB137" s="107"/>
      <c r="ROC137" s="107"/>
      <c r="ROD137" s="107"/>
      <c r="ROE137" s="107"/>
      <c r="ROF137" s="107"/>
      <c r="ROG137" s="107"/>
      <c r="ROH137" s="107"/>
      <c r="ROI137" s="107"/>
      <c r="ROJ137" s="107"/>
      <c r="ROK137" s="107"/>
      <c r="ROL137" s="107"/>
      <c r="ROM137" s="107"/>
      <c r="RON137" s="107"/>
      <c r="ROO137" s="107"/>
      <c r="ROP137" s="107"/>
      <c r="ROQ137" s="107"/>
      <c r="ROR137" s="107"/>
      <c r="ROS137" s="107"/>
      <c r="ROT137" s="107"/>
      <c r="ROU137" s="107"/>
      <c r="ROV137" s="107"/>
      <c r="ROW137" s="107"/>
      <c r="ROX137" s="107"/>
      <c r="ROY137" s="107"/>
      <c r="ROZ137" s="107"/>
      <c r="RPA137" s="107"/>
      <c r="RPB137" s="107"/>
      <c r="RPC137" s="107"/>
      <c r="RPD137" s="107"/>
      <c r="RPE137" s="107"/>
      <c r="RPF137" s="107"/>
      <c r="RPG137" s="107"/>
      <c r="RPH137" s="107"/>
      <c r="RPI137" s="107"/>
      <c r="RPJ137" s="107"/>
      <c r="RPK137" s="107"/>
      <c r="RPL137" s="107"/>
      <c r="RPM137" s="107"/>
      <c r="RPN137" s="107"/>
      <c r="RPO137" s="107"/>
      <c r="RPP137" s="107"/>
      <c r="RPQ137" s="107"/>
      <c r="RPR137" s="107"/>
      <c r="RPS137" s="107"/>
      <c r="RPT137" s="107"/>
      <c r="RPU137" s="107"/>
      <c r="RPV137" s="107"/>
      <c r="RPW137" s="107"/>
      <c r="RPX137" s="107"/>
      <c r="RPY137" s="107"/>
      <c r="RPZ137" s="107"/>
      <c r="RQA137" s="107"/>
      <c r="RQB137" s="107"/>
      <c r="RQC137" s="107"/>
      <c r="RQD137" s="107"/>
      <c r="RQE137" s="107"/>
      <c r="RQF137" s="107"/>
      <c r="RQG137" s="107"/>
      <c r="RQH137" s="107"/>
      <c r="RQI137" s="107"/>
      <c r="RQJ137" s="107"/>
      <c r="RQK137" s="107"/>
      <c r="RQL137" s="107"/>
      <c r="RQM137" s="107"/>
      <c r="RQN137" s="107"/>
      <c r="RQO137" s="107"/>
      <c r="RQP137" s="107"/>
      <c r="RQQ137" s="107"/>
      <c r="RQR137" s="107"/>
      <c r="RQS137" s="107"/>
      <c r="RQT137" s="107"/>
      <c r="RQU137" s="107"/>
      <c r="RQV137" s="107"/>
      <c r="RQW137" s="107"/>
      <c r="RQX137" s="107"/>
      <c r="RQY137" s="107"/>
      <c r="RQZ137" s="107"/>
      <c r="RRA137" s="107"/>
      <c r="RRB137" s="107"/>
      <c r="RRC137" s="107"/>
      <c r="RRD137" s="107"/>
      <c r="RRE137" s="107"/>
      <c r="RRF137" s="107"/>
      <c r="RRG137" s="107"/>
      <c r="RRH137" s="107"/>
      <c r="RRI137" s="107"/>
      <c r="RRJ137" s="107"/>
      <c r="RRK137" s="107"/>
      <c r="RRL137" s="107"/>
      <c r="RRM137" s="107"/>
      <c r="RRN137" s="107"/>
      <c r="RRO137" s="107"/>
      <c r="RRP137" s="107"/>
      <c r="RRQ137" s="107"/>
      <c r="RRR137" s="107"/>
      <c r="RRS137" s="107"/>
      <c r="RRT137" s="107"/>
      <c r="RRU137" s="107"/>
      <c r="RRV137" s="107"/>
      <c r="RRW137" s="107"/>
      <c r="RRX137" s="107"/>
      <c r="RRY137" s="107"/>
      <c r="RRZ137" s="107"/>
      <c r="RSA137" s="107"/>
      <c r="RSB137" s="107"/>
      <c r="RSC137" s="107"/>
      <c r="RSD137" s="107"/>
      <c r="RSE137" s="107"/>
      <c r="RSF137" s="107"/>
      <c r="RSG137" s="107"/>
      <c r="RSH137" s="107"/>
      <c r="RSI137" s="107"/>
      <c r="RSJ137" s="107"/>
      <c r="RSK137" s="107"/>
      <c r="RSL137" s="107"/>
      <c r="RSM137" s="107"/>
      <c r="RSN137" s="107"/>
      <c r="RSO137" s="107"/>
      <c r="RSP137" s="107"/>
      <c r="RSQ137" s="107"/>
      <c r="RSR137" s="107"/>
      <c r="RSS137" s="107"/>
      <c r="RST137" s="107"/>
      <c r="RSU137" s="107"/>
      <c r="RSV137" s="107"/>
      <c r="RSW137" s="107"/>
      <c r="RSX137" s="107"/>
      <c r="RSY137" s="107"/>
      <c r="RSZ137" s="107"/>
      <c r="RTA137" s="107"/>
      <c r="RTB137" s="107"/>
      <c r="RTC137" s="107"/>
      <c r="RTD137" s="107"/>
      <c r="RTE137" s="107"/>
      <c r="RTF137" s="107"/>
      <c r="RTG137" s="107"/>
      <c r="RTH137" s="107"/>
      <c r="RTI137" s="107"/>
      <c r="RTJ137" s="107"/>
      <c r="RTK137" s="107"/>
      <c r="RTL137" s="107"/>
      <c r="RTM137" s="107"/>
      <c r="RTN137" s="107"/>
      <c r="RTO137" s="107"/>
      <c r="RTP137" s="107"/>
      <c r="RTQ137" s="107"/>
      <c r="RTR137" s="107"/>
      <c r="RTS137" s="107"/>
      <c r="RTT137" s="107"/>
      <c r="RTU137" s="107"/>
      <c r="RTV137" s="107"/>
      <c r="RTW137" s="107"/>
      <c r="RTX137" s="107"/>
      <c r="RTY137" s="107"/>
      <c r="RTZ137" s="107"/>
      <c r="RUA137" s="107"/>
      <c r="RUB137" s="107"/>
      <c r="RUC137" s="107"/>
      <c r="RUD137" s="107"/>
      <c r="RUE137" s="107"/>
      <c r="RUF137" s="107"/>
      <c r="RUG137" s="107"/>
      <c r="RUH137" s="107"/>
      <c r="RUI137" s="107"/>
      <c r="RUJ137" s="107"/>
      <c r="RUK137" s="107"/>
      <c r="RUL137" s="107"/>
      <c r="RUM137" s="107"/>
      <c r="RUN137" s="107"/>
      <c r="RUO137" s="107"/>
      <c r="RUP137" s="107"/>
      <c r="RUQ137" s="107"/>
      <c r="RUR137" s="107"/>
      <c r="RUS137" s="107"/>
      <c r="RUT137" s="107"/>
      <c r="RUU137" s="107"/>
      <c r="RUV137" s="107"/>
      <c r="RUW137" s="107"/>
      <c r="RUX137" s="107"/>
      <c r="RUY137" s="107"/>
      <c r="RUZ137" s="107"/>
      <c r="RVA137" s="107"/>
      <c r="RVB137" s="107"/>
      <c r="RVC137" s="107"/>
      <c r="RVD137" s="107"/>
      <c r="RVE137" s="107"/>
      <c r="RVF137" s="107"/>
      <c r="RVG137" s="107"/>
      <c r="RVH137" s="107"/>
      <c r="RVI137" s="107"/>
      <c r="RVJ137" s="107"/>
      <c r="RVK137" s="107"/>
      <c r="RVL137" s="107"/>
      <c r="RVM137" s="107"/>
      <c r="RVN137" s="107"/>
      <c r="RVO137" s="107"/>
      <c r="RVP137" s="107"/>
      <c r="RVQ137" s="107"/>
      <c r="RVR137" s="107"/>
      <c r="RVS137" s="107"/>
      <c r="RVT137" s="107"/>
      <c r="RVU137" s="107"/>
      <c r="RVV137" s="107"/>
      <c r="RVW137" s="107"/>
      <c r="RVX137" s="107"/>
      <c r="RVY137" s="107"/>
      <c r="RVZ137" s="107"/>
      <c r="RWA137" s="107"/>
      <c r="RWB137" s="107"/>
      <c r="RWC137" s="107"/>
      <c r="RWD137" s="107"/>
      <c r="RWE137" s="107"/>
      <c r="RWF137" s="107"/>
      <c r="RWG137" s="107"/>
      <c r="RWH137" s="107"/>
      <c r="RWI137" s="107"/>
      <c r="RWJ137" s="107"/>
      <c r="RWK137" s="107"/>
      <c r="RWL137" s="107"/>
      <c r="RWM137" s="107"/>
      <c r="RWN137" s="107"/>
      <c r="RWO137" s="107"/>
      <c r="RWP137" s="107"/>
      <c r="RWQ137" s="107"/>
      <c r="RWR137" s="107"/>
      <c r="RWS137" s="107"/>
      <c r="RWT137" s="107"/>
      <c r="RWU137" s="107"/>
      <c r="RWV137" s="107"/>
      <c r="RWW137" s="107"/>
      <c r="RWX137" s="107"/>
      <c r="RWY137" s="107"/>
      <c r="RWZ137" s="107"/>
      <c r="RXA137" s="107"/>
      <c r="RXB137" s="107"/>
      <c r="RXC137" s="107"/>
      <c r="RXD137" s="107"/>
      <c r="RXE137" s="107"/>
      <c r="RXF137" s="107"/>
      <c r="RXG137" s="107"/>
      <c r="RXH137" s="107"/>
      <c r="RXI137" s="107"/>
      <c r="RXJ137" s="107"/>
      <c r="RXK137" s="107"/>
      <c r="RXL137" s="107"/>
      <c r="RXM137" s="107"/>
      <c r="RXN137" s="107"/>
      <c r="RXO137" s="107"/>
      <c r="RXP137" s="107"/>
      <c r="RXQ137" s="107"/>
      <c r="RXR137" s="107"/>
      <c r="RXS137" s="107"/>
      <c r="RXT137" s="107"/>
      <c r="RXU137" s="107"/>
      <c r="RXV137" s="107"/>
      <c r="RXW137" s="107"/>
      <c r="RXX137" s="107"/>
      <c r="RXY137" s="107"/>
      <c r="RXZ137" s="107"/>
      <c r="RYA137" s="107"/>
      <c r="RYB137" s="107"/>
      <c r="RYC137" s="107"/>
      <c r="RYD137" s="107"/>
      <c r="RYE137" s="107"/>
      <c r="RYF137" s="107"/>
      <c r="RYG137" s="107"/>
      <c r="RYH137" s="107"/>
      <c r="RYI137" s="107"/>
      <c r="RYJ137" s="107"/>
      <c r="RYK137" s="107"/>
      <c r="RYL137" s="107"/>
      <c r="RYM137" s="107"/>
      <c r="RYN137" s="107"/>
      <c r="RYO137" s="107"/>
      <c r="RYP137" s="107"/>
      <c r="RYQ137" s="107"/>
      <c r="RYR137" s="107"/>
      <c r="RYS137" s="107"/>
      <c r="RYT137" s="107"/>
      <c r="RYU137" s="107"/>
      <c r="RYV137" s="107"/>
      <c r="RYW137" s="107"/>
      <c r="RYX137" s="107"/>
      <c r="RYY137" s="107"/>
      <c r="RYZ137" s="107"/>
      <c r="RZA137" s="107"/>
      <c r="RZB137" s="107"/>
      <c r="RZC137" s="107"/>
      <c r="RZD137" s="107"/>
      <c r="RZE137" s="107"/>
      <c r="RZF137" s="107"/>
      <c r="RZG137" s="107"/>
      <c r="RZH137" s="107"/>
      <c r="RZI137" s="107"/>
      <c r="RZJ137" s="107"/>
      <c r="RZK137" s="107"/>
      <c r="RZL137" s="107"/>
      <c r="RZM137" s="107"/>
      <c r="RZN137" s="107"/>
      <c r="RZO137" s="107"/>
      <c r="RZP137" s="107"/>
      <c r="RZQ137" s="107"/>
      <c r="RZR137" s="107"/>
      <c r="RZS137" s="107"/>
      <c r="RZT137" s="107"/>
      <c r="RZU137" s="107"/>
      <c r="RZV137" s="107"/>
      <c r="RZW137" s="107"/>
      <c r="RZX137" s="107"/>
      <c r="RZY137" s="107"/>
      <c r="RZZ137" s="107"/>
      <c r="SAA137" s="107"/>
      <c r="SAB137" s="107"/>
      <c r="SAC137" s="107"/>
      <c r="SAD137" s="107"/>
      <c r="SAE137" s="107"/>
      <c r="SAF137" s="107"/>
      <c r="SAG137" s="107"/>
      <c r="SAH137" s="107"/>
      <c r="SAI137" s="107"/>
      <c r="SAJ137" s="107"/>
      <c r="SAK137" s="107"/>
      <c r="SAL137" s="107"/>
      <c r="SAM137" s="107"/>
      <c r="SAN137" s="107"/>
      <c r="SAO137" s="107"/>
      <c r="SAP137" s="107"/>
      <c r="SAQ137" s="107"/>
      <c r="SAR137" s="107"/>
      <c r="SAS137" s="107"/>
      <c r="SAT137" s="107"/>
      <c r="SAU137" s="107"/>
      <c r="SAV137" s="107"/>
      <c r="SAW137" s="107"/>
      <c r="SAX137" s="107"/>
      <c r="SAY137" s="107"/>
      <c r="SAZ137" s="107"/>
      <c r="SBA137" s="107"/>
      <c r="SBB137" s="107"/>
      <c r="SBC137" s="107"/>
      <c r="SBD137" s="107"/>
      <c r="SBE137" s="107"/>
      <c r="SBF137" s="107"/>
      <c r="SBG137" s="107"/>
      <c r="SBH137" s="107"/>
      <c r="SBI137" s="107"/>
      <c r="SBJ137" s="107"/>
      <c r="SBK137" s="107"/>
      <c r="SBL137" s="107"/>
      <c r="SBM137" s="107"/>
      <c r="SBN137" s="107"/>
      <c r="SBO137" s="107"/>
      <c r="SBP137" s="107"/>
      <c r="SBQ137" s="107"/>
      <c r="SBR137" s="107"/>
      <c r="SBS137" s="107"/>
      <c r="SBT137" s="107"/>
      <c r="SBU137" s="107"/>
      <c r="SBV137" s="107"/>
      <c r="SBW137" s="107"/>
      <c r="SBX137" s="107"/>
      <c r="SBY137" s="107"/>
      <c r="SBZ137" s="107"/>
      <c r="SCA137" s="107"/>
      <c r="SCB137" s="107"/>
      <c r="SCC137" s="107"/>
      <c r="SCD137" s="107"/>
      <c r="SCE137" s="107"/>
      <c r="SCF137" s="107"/>
      <c r="SCG137" s="107"/>
      <c r="SCH137" s="107"/>
      <c r="SCI137" s="107"/>
      <c r="SCJ137" s="107"/>
      <c r="SCK137" s="107"/>
      <c r="SCL137" s="107"/>
      <c r="SCM137" s="107"/>
      <c r="SCN137" s="107"/>
      <c r="SCO137" s="107"/>
      <c r="SCP137" s="107"/>
      <c r="SCQ137" s="107"/>
      <c r="SCR137" s="107"/>
      <c r="SCS137" s="107"/>
      <c r="SCT137" s="107"/>
      <c r="SCU137" s="107"/>
      <c r="SCV137" s="107"/>
      <c r="SCW137" s="107"/>
      <c r="SCX137" s="107"/>
      <c r="SCY137" s="107"/>
      <c r="SCZ137" s="107"/>
      <c r="SDA137" s="107"/>
      <c r="SDB137" s="107"/>
      <c r="SDC137" s="107"/>
      <c r="SDD137" s="107"/>
      <c r="SDE137" s="107"/>
      <c r="SDF137" s="107"/>
      <c r="SDG137" s="107"/>
      <c r="SDH137" s="107"/>
      <c r="SDI137" s="107"/>
      <c r="SDJ137" s="107"/>
      <c r="SDK137" s="107"/>
      <c r="SDL137" s="107"/>
      <c r="SDM137" s="107"/>
      <c r="SDN137" s="107"/>
      <c r="SDO137" s="107"/>
      <c r="SDP137" s="107"/>
      <c r="SDQ137" s="107"/>
      <c r="SDR137" s="107"/>
      <c r="SDS137" s="107"/>
      <c r="SDT137" s="107"/>
      <c r="SDU137" s="107"/>
      <c r="SDV137" s="107"/>
      <c r="SDW137" s="107"/>
      <c r="SDX137" s="107"/>
      <c r="SDY137" s="107"/>
      <c r="SDZ137" s="107"/>
      <c r="SEA137" s="107"/>
      <c r="SEB137" s="107"/>
      <c r="SEC137" s="107"/>
      <c r="SED137" s="107"/>
      <c r="SEE137" s="107"/>
      <c r="SEF137" s="107"/>
      <c r="SEG137" s="107"/>
      <c r="SEH137" s="107"/>
      <c r="SEI137" s="107"/>
      <c r="SEJ137" s="107"/>
      <c r="SEK137" s="107"/>
      <c r="SEL137" s="107"/>
      <c r="SEM137" s="107"/>
      <c r="SEN137" s="107"/>
      <c r="SEO137" s="107"/>
      <c r="SEP137" s="107"/>
      <c r="SEQ137" s="107"/>
      <c r="SER137" s="107"/>
      <c r="SES137" s="107"/>
      <c r="SET137" s="107"/>
      <c r="SEU137" s="107"/>
      <c r="SEV137" s="107"/>
      <c r="SEW137" s="107"/>
      <c r="SEX137" s="107"/>
      <c r="SEY137" s="107"/>
      <c r="SEZ137" s="107"/>
      <c r="SFA137" s="107"/>
      <c r="SFB137" s="107"/>
      <c r="SFC137" s="107"/>
      <c r="SFD137" s="107"/>
      <c r="SFE137" s="107"/>
      <c r="SFF137" s="107"/>
      <c r="SFG137" s="107"/>
      <c r="SFH137" s="107"/>
      <c r="SFI137" s="107"/>
      <c r="SFJ137" s="107"/>
      <c r="SFK137" s="107"/>
      <c r="SFL137" s="107"/>
      <c r="SFM137" s="107"/>
      <c r="SFN137" s="107"/>
      <c r="SFO137" s="107"/>
      <c r="SFP137" s="107"/>
      <c r="SFQ137" s="107"/>
      <c r="SFR137" s="107"/>
      <c r="SFS137" s="107"/>
      <c r="SFT137" s="107"/>
      <c r="SFU137" s="107"/>
      <c r="SFV137" s="107"/>
      <c r="SFW137" s="107"/>
      <c r="SFX137" s="107"/>
      <c r="SFY137" s="107"/>
      <c r="SFZ137" s="107"/>
      <c r="SGA137" s="107"/>
      <c r="SGB137" s="107"/>
      <c r="SGC137" s="107"/>
      <c r="SGD137" s="107"/>
      <c r="SGE137" s="107"/>
      <c r="SGF137" s="107"/>
      <c r="SGG137" s="107"/>
      <c r="SGH137" s="107"/>
      <c r="SGI137" s="107"/>
      <c r="SGJ137" s="107"/>
      <c r="SGK137" s="107"/>
      <c r="SGL137" s="107"/>
      <c r="SGM137" s="107"/>
      <c r="SGN137" s="107"/>
      <c r="SGO137" s="107"/>
      <c r="SGP137" s="107"/>
      <c r="SGQ137" s="107"/>
      <c r="SGR137" s="107"/>
      <c r="SGS137" s="107"/>
      <c r="SGT137" s="107"/>
      <c r="SGU137" s="107"/>
      <c r="SGV137" s="107"/>
      <c r="SGW137" s="107"/>
      <c r="SGX137" s="107"/>
      <c r="SGY137" s="107"/>
      <c r="SGZ137" s="107"/>
      <c r="SHA137" s="107"/>
      <c r="SHB137" s="107"/>
      <c r="SHC137" s="107"/>
      <c r="SHD137" s="107"/>
      <c r="SHE137" s="107"/>
      <c r="SHF137" s="107"/>
      <c r="SHG137" s="107"/>
      <c r="SHH137" s="107"/>
      <c r="SHI137" s="107"/>
      <c r="SHJ137" s="107"/>
      <c r="SHK137" s="107"/>
      <c r="SHL137" s="107"/>
      <c r="SHM137" s="107"/>
      <c r="SHN137" s="107"/>
      <c r="SHO137" s="107"/>
      <c r="SHP137" s="107"/>
      <c r="SHQ137" s="107"/>
      <c r="SHR137" s="107"/>
      <c r="SHS137" s="107"/>
      <c r="SHT137" s="107"/>
      <c r="SHU137" s="107"/>
      <c r="SHV137" s="107"/>
      <c r="SHW137" s="107"/>
      <c r="SHX137" s="107"/>
      <c r="SHY137" s="107"/>
      <c r="SHZ137" s="107"/>
      <c r="SIA137" s="107"/>
      <c r="SIB137" s="107"/>
      <c r="SIC137" s="107"/>
      <c r="SID137" s="107"/>
      <c r="SIE137" s="107"/>
      <c r="SIF137" s="107"/>
      <c r="SIG137" s="107"/>
      <c r="SIH137" s="107"/>
      <c r="SII137" s="107"/>
      <c r="SIJ137" s="107"/>
      <c r="SIK137" s="107"/>
      <c r="SIL137" s="107"/>
      <c r="SIM137" s="107"/>
      <c r="SIN137" s="107"/>
      <c r="SIO137" s="107"/>
      <c r="SIP137" s="107"/>
      <c r="SIQ137" s="107"/>
      <c r="SIR137" s="107"/>
      <c r="SIS137" s="107"/>
      <c r="SIT137" s="107"/>
      <c r="SIU137" s="107"/>
      <c r="SIV137" s="107"/>
      <c r="SIW137" s="107"/>
      <c r="SIX137" s="107"/>
      <c r="SIY137" s="107"/>
      <c r="SIZ137" s="107"/>
      <c r="SJA137" s="107"/>
      <c r="SJB137" s="107"/>
      <c r="SJC137" s="107"/>
      <c r="SJD137" s="107"/>
      <c r="SJE137" s="107"/>
      <c r="SJF137" s="107"/>
      <c r="SJG137" s="107"/>
      <c r="SJH137" s="107"/>
      <c r="SJI137" s="107"/>
      <c r="SJJ137" s="107"/>
      <c r="SJK137" s="107"/>
      <c r="SJL137" s="107"/>
      <c r="SJM137" s="107"/>
      <c r="SJN137" s="107"/>
      <c r="SJO137" s="107"/>
      <c r="SJP137" s="107"/>
      <c r="SJQ137" s="107"/>
      <c r="SJR137" s="107"/>
      <c r="SJS137" s="107"/>
      <c r="SJT137" s="107"/>
      <c r="SJU137" s="107"/>
      <c r="SJV137" s="107"/>
      <c r="SJW137" s="107"/>
      <c r="SJX137" s="107"/>
      <c r="SJY137" s="107"/>
      <c r="SJZ137" s="107"/>
      <c r="SKA137" s="107"/>
      <c r="SKB137" s="107"/>
      <c r="SKC137" s="107"/>
      <c r="SKD137" s="107"/>
      <c r="SKE137" s="107"/>
      <c r="SKF137" s="107"/>
      <c r="SKG137" s="107"/>
      <c r="SKH137" s="107"/>
      <c r="SKI137" s="107"/>
      <c r="SKJ137" s="107"/>
      <c r="SKK137" s="107"/>
      <c r="SKL137" s="107"/>
      <c r="SKM137" s="107"/>
      <c r="SKN137" s="107"/>
      <c r="SKO137" s="107"/>
      <c r="SKP137" s="107"/>
      <c r="SKQ137" s="107"/>
      <c r="SKR137" s="107"/>
      <c r="SKS137" s="107"/>
      <c r="SKT137" s="107"/>
      <c r="SKU137" s="107"/>
      <c r="SKV137" s="107"/>
      <c r="SKW137" s="107"/>
      <c r="SKX137" s="107"/>
      <c r="SKY137" s="107"/>
      <c r="SKZ137" s="107"/>
      <c r="SLA137" s="107"/>
      <c r="SLB137" s="107"/>
      <c r="SLC137" s="107"/>
      <c r="SLD137" s="107"/>
      <c r="SLE137" s="107"/>
      <c r="SLF137" s="107"/>
      <c r="SLG137" s="107"/>
      <c r="SLH137" s="107"/>
      <c r="SLI137" s="107"/>
      <c r="SLJ137" s="107"/>
      <c r="SLK137" s="107"/>
      <c r="SLL137" s="107"/>
      <c r="SLM137" s="107"/>
      <c r="SLN137" s="107"/>
      <c r="SLO137" s="107"/>
      <c r="SLP137" s="107"/>
      <c r="SLQ137" s="107"/>
      <c r="SLR137" s="107"/>
      <c r="SLS137" s="107"/>
      <c r="SLT137" s="107"/>
      <c r="SLU137" s="107"/>
      <c r="SLV137" s="107"/>
      <c r="SLW137" s="107"/>
      <c r="SLX137" s="107"/>
      <c r="SLY137" s="107"/>
      <c r="SLZ137" s="107"/>
      <c r="SMA137" s="107"/>
      <c r="SMB137" s="107"/>
      <c r="SMC137" s="107"/>
      <c r="SMD137" s="107"/>
      <c r="SME137" s="107"/>
      <c r="SMF137" s="107"/>
      <c r="SMG137" s="107"/>
      <c r="SMH137" s="107"/>
      <c r="SMI137" s="107"/>
      <c r="SMJ137" s="107"/>
      <c r="SMK137" s="107"/>
      <c r="SML137" s="107"/>
      <c r="SMM137" s="107"/>
      <c r="SMN137" s="107"/>
      <c r="SMO137" s="107"/>
      <c r="SMP137" s="107"/>
      <c r="SMQ137" s="107"/>
      <c r="SMR137" s="107"/>
      <c r="SMS137" s="107"/>
      <c r="SMT137" s="107"/>
      <c r="SMU137" s="107"/>
      <c r="SMV137" s="107"/>
      <c r="SMW137" s="107"/>
      <c r="SMX137" s="107"/>
      <c r="SMY137" s="107"/>
      <c r="SMZ137" s="107"/>
      <c r="SNA137" s="107"/>
      <c r="SNB137" s="107"/>
      <c r="SNC137" s="107"/>
      <c r="SND137" s="107"/>
      <c r="SNE137" s="107"/>
      <c r="SNF137" s="107"/>
      <c r="SNG137" s="107"/>
      <c r="SNH137" s="107"/>
      <c r="SNI137" s="107"/>
      <c r="SNJ137" s="107"/>
      <c r="SNK137" s="107"/>
      <c r="SNL137" s="107"/>
      <c r="SNM137" s="107"/>
      <c r="SNN137" s="107"/>
      <c r="SNO137" s="107"/>
      <c r="SNP137" s="107"/>
      <c r="SNQ137" s="107"/>
      <c r="SNR137" s="107"/>
      <c r="SNS137" s="107"/>
      <c r="SNT137" s="107"/>
      <c r="SNU137" s="107"/>
      <c r="SNV137" s="107"/>
      <c r="SNW137" s="107"/>
      <c r="SNX137" s="107"/>
      <c r="SNY137" s="107"/>
      <c r="SNZ137" s="107"/>
      <c r="SOA137" s="107"/>
      <c r="SOB137" s="107"/>
      <c r="SOC137" s="107"/>
      <c r="SOD137" s="107"/>
      <c r="SOE137" s="107"/>
      <c r="SOF137" s="107"/>
      <c r="SOG137" s="107"/>
      <c r="SOH137" s="107"/>
      <c r="SOI137" s="107"/>
      <c r="SOJ137" s="107"/>
      <c r="SOK137" s="107"/>
      <c r="SOL137" s="107"/>
      <c r="SOM137" s="107"/>
      <c r="SON137" s="107"/>
      <c r="SOO137" s="107"/>
      <c r="SOP137" s="107"/>
      <c r="SOQ137" s="107"/>
      <c r="SOR137" s="107"/>
      <c r="SOS137" s="107"/>
      <c r="SOT137" s="107"/>
      <c r="SOU137" s="107"/>
      <c r="SOV137" s="107"/>
      <c r="SOW137" s="107"/>
      <c r="SOX137" s="107"/>
      <c r="SOY137" s="107"/>
      <c r="SOZ137" s="107"/>
      <c r="SPA137" s="107"/>
      <c r="SPB137" s="107"/>
      <c r="SPC137" s="107"/>
      <c r="SPD137" s="107"/>
      <c r="SPE137" s="107"/>
      <c r="SPF137" s="107"/>
      <c r="SPG137" s="107"/>
      <c r="SPH137" s="107"/>
      <c r="SPI137" s="107"/>
      <c r="SPJ137" s="107"/>
      <c r="SPK137" s="107"/>
      <c r="SPL137" s="107"/>
      <c r="SPM137" s="107"/>
      <c r="SPN137" s="107"/>
      <c r="SPO137" s="107"/>
      <c r="SPP137" s="107"/>
      <c r="SPQ137" s="107"/>
      <c r="SPR137" s="107"/>
      <c r="SPS137" s="107"/>
      <c r="SPT137" s="107"/>
      <c r="SPU137" s="107"/>
      <c r="SPV137" s="107"/>
      <c r="SPW137" s="107"/>
      <c r="SPX137" s="107"/>
      <c r="SPY137" s="107"/>
      <c r="SPZ137" s="107"/>
      <c r="SQA137" s="107"/>
      <c r="SQB137" s="107"/>
      <c r="SQC137" s="107"/>
      <c r="SQD137" s="107"/>
      <c r="SQE137" s="107"/>
      <c r="SQF137" s="107"/>
      <c r="SQG137" s="107"/>
      <c r="SQH137" s="107"/>
      <c r="SQI137" s="107"/>
      <c r="SQJ137" s="107"/>
      <c r="SQK137" s="107"/>
      <c r="SQL137" s="107"/>
      <c r="SQM137" s="107"/>
      <c r="SQN137" s="107"/>
      <c r="SQO137" s="107"/>
      <c r="SQP137" s="107"/>
      <c r="SQQ137" s="107"/>
      <c r="SQR137" s="107"/>
      <c r="SQS137" s="107"/>
      <c r="SQT137" s="107"/>
      <c r="SQU137" s="107"/>
      <c r="SQV137" s="107"/>
      <c r="SQW137" s="107"/>
      <c r="SQX137" s="107"/>
      <c r="SQY137" s="107"/>
      <c r="SQZ137" s="107"/>
      <c r="SRA137" s="107"/>
      <c r="SRB137" s="107"/>
      <c r="SRC137" s="107"/>
      <c r="SRD137" s="107"/>
      <c r="SRE137" s="107"/>
      <c r="SRF137" s="107"/>
      <c r="SRG137" s="107"/>
      <c r="SRH137" s="107"/>
      <c r="SRI137" s="107"/>
      <c r="SRJ137" s="107"/>
      <c r="SRK137" s="107"/>
      <c r="SRL137" s="107"/>
      <c r="SRM137" s="107"/>
      <c r="SRN137" s="107"/>
      <c r="SRO137" s="107"/>
      <c r="SRP137" s="107"/>
      <c r="SRQ137" s="107"/>
      <c r="SRR137" s="107"/>
      <c r="SRS137" s="107"/>
      <c r="SRT137" s="107"/>
      <c r="SRU137" s="107"/>
      <c r="SRV137" s="107"/>
      <c r="SRW137" s="107"/>
      <c r="SRX137" s="107"/>
      <c r="SRY137" s="107"/>
      <c r="SRZ137" s="107"/>
      <c r="SSA137" s="107"/>
      <c r="SSB137" s="107"/>
      <c r="SSC137" s="107"/>
      <c r="SSD137" s="107"/>
      <c r="SSE137" s="107"/>
      <c r="SSF137" s="107"/>
      <c r="SSG137" s="107"/>
      <c r="SSH137" s="107"/>
      <c r="SSI137" s="107"/>
      <c r="SSJ137" s="107"/>
      <c r="SSK137" s="107"/>
      <c r="SSL137" s="107"/>
      <c r="SSM137" s="107"/>
      <c r="SSN137" s="107"/>
      <c r="SSO137" s="107"/>
      <c r="SSP137" s="107"/>
      <c r="SSQ137" s="107"/>
      <c r="SSR137" s="107"/>
      <c r="SSS137" s="107"/>
      <c r="SST137" s="107"/>
      <c r="SSU137" s="107"/>
      <c r="SSV137" s="107"/>
      <c r="SSW137" s="107"/>
      <c r="SSX137" s="107"/>
      <c r="SSY137" s="107"/>
      <c r="SSZ137" s="107"/>
      <c r="STA137" s="107"/>
      <c r="STB137" s="107"/>
      <c r="STC137" s="107"/>
      <c r="STD137" s="107"/>
      <c r="STE137" s="107"/>
      <c r="STF137" s="107"/>
      <c r="STG137" s="107"/>
      <c r="STH137" s="107"/>
      <c r="STI137" s="107"/>
      <c r="STJ137" s="107"/>
      <c r="STK137" s="107"/>
      <c r="STL137" s="107"/>
      <c r="STM137" s="107"/>
      <c r="STN137" s="107"/>
      <c r="STO137" s="107"/>
      <c r="STP137" s="107"/>
      <c r="STQ137" s="107"/>
      <c r="STR137" s="107"/>
      <c r="STS137" s="107"/>
      <c r="STT137" s="107"/>
      <c r="STU137" s="107"/>
      <c r="STV137" s="107"/>
      <c r="STW137" s="107"/>
      <c r="STX137" s="107"/>
      <c r="STY137" s="107"/>
      <c r="STZ137" s="107"/>
      <c r="SUA137" s="107"/>
      <c r="SUB137" s="107"/>
      <c r="SUC137" s="107"/>
      <c r="SUD137" s="107"/>
      <c r="SUE137" s="107"/>
      <c r="SUF137" s="107"/>
      <c r="SUG137" s="107"/>
      <c r="SUH137" s="107"/>
      <c r="SUI137" s="107"/>
      <c r="SUJ137" s="107"/>
      <c r="SUK137" s="107"/>
      <c r="SUL137" s="107"/>
      <c r="SUM137" s="107"/>
      <c r="SUN137" s="107"/>
      <c r="SUO137" s="107"/>
      <c r="SUP137" s="107"/>
      <c r="SUQ137" s="107"/>
      <c r="SUR137" s="107"/>
      <c r="SUS137" s="107"/>
      <c r="SUT137" s="107"/>
      <c r="SUU137" s="107"/>
      <c r="SUV137" s="107"/>
      <c r="SUW137" s="107"/>
      <c r="SUX137" s="107"/>
      <c r="SUY137" s="107"/>
      <c r="SUZ137" s="107"/>
      <c r="SVA137" s="107"/>
      <c r="SVB137" s="107"/>
      <c r="SVC137" s="107"/>
      <c r="SVD137" s="107"/>
      <c r="SVE137" s="107"/>
      <c r="SVF137" s="107"/>
      <c r="SVG137" s="107"/>
      <c r="SVH137" s="107"/>
      <c r="SVI137" s="107"/>
      <c r="SVJ137" s="107"/>
      <c r="SVK137" s="107"/>
      <c r="SVL137" s="107"/>
      <c r="SVM137" s="107"/>
      <c r="SVN137" s="107"/>
      <c r="SVO137" s="107"/>
      <c r="SVP137" s="107"/>
      <c r="SVQ137" s="107"/>
      <c r="SVR137" s="107"/>
      <c r="SVS137" s="107"/>
      <c r="SVT137" s="107"/>
      <c r="SVU137" s="107"/>
      <c r="SVV137" s="107"/>
      <c r="SVW137" s="107"/>
      <c r="SVX137" s="107"/>
      <c r="SVY137" s="107"/>
      <c r="SVZ137" s="107"/>
      <c r="SWA137" s="107"/>
      <c r="SWB137" s="107"/>
      <c r="SWC137" s="107"/>
      <c r="SWD137" s="107"/>
      <c r="SWE137" s="107"/>
      <c r="SWF137" s="107"/>
      <c r="SWG137" s="107"/>
      <c r="SWH137" s="107"/>
      <c r="SWI137" s="107"/>
      <c r="SWJ137" s="107"/>
      <c r="SWK137" s="107"/>
      <c r="SWL137" s="107"/>
      <c r="SWM137" s="107"/>
      <c r="SWN137" s="107"/>
      <c r="SWO137" s="107"/>
      <c r="SWP137" s="107"/>
      <c r="SWQ137" s="107"/>
      <c r="SWR137" s="107"/>
      <c r="SWS137" s="107"/>
      <c r="SWT137" s="107"/>
      <c r="SWU137" s="107"/>
      <c r="SWV137" s="107"/>
      <c r="SWW137" s="107"/>
      <c r="SWX137" s="107"/>
      <c r="SWY137" s="107"/>
      <c r="SWZ137" s="107"/>
      <c r="SXA137" s="107"/>
      <c r="SXB137" s="107"/>
      <c r="SXC137" s="107"/>
      <c r="SXD137" s="107"/>
      <c r="SXE137" s="107"/>
      <c r="SXF137" s="107"/>
      <c r="SXG137" s="107"/>
      <c r="SXH137" s="107"/>
      <c r="SXI137" s="107"/>
      <c r="SXJ137" s="107"/>
      <c r="SXK137" s="107"/>
      <c r="SXL137" s="107"/>
      <c r="SXM137" s="107"/>
      <c r="SXN137" s="107"/>
      <c r="SXO137" s="107"/>
      <c r="SXP137" s="107"/>
      <c r="SXQ137" s="107"/>
      <c r="SXR137" s="107"/>
      <c r="SXS137" s="107"/>
      <c r="SXT137" s="107"/>
      <c r="SXU137" s="107"/>
      <c r="SXV137" s="107"/>
      <c r="SXW137" s="107"/>
      <c r="SXX137" s="107"/>
      <c r="SXY137" s="107"/>
      <c r="SXZ137" s="107"/>
      <c r="SYA137" s="107"/>
      <c r="SYB137" s="107"/>
      <c r="SYC137" s="107"/>
      <c r="SYD137" s="107"/>
      <c r="SYE137" s="107"/>
      <c r="SYF137" s="107"/>
      <c r="SYG137" s="107"/>
      <c r="SYH137" s="107"/>
      <c r="SYI137" s="107"/>
      <c r="SYJ137" s="107"/>
      <c r="SYK137" s="107"/>
      <c r="SYL137" s="107"/>
      <c r="SYM137" s="107"/>
      <c r="SYN137" s="107"/>
      <c r="SYO137" s="107"/>
      <c r="SYP137" s="107"/>
      <c r="SYQ137" s="107"/>
      <c r="SYR137" s="107"/>
      <c r="SYS137" s="107"/>
      <c r="SYT137" s="107"/>
      <c r="SYU137" s="107"/>
      <c r="SYV137" s="107"/>
      <c r="SYW137" s="107"/>
      <c r="SYX137" s="107"/>
      <c r="SYY137" s="107"/>
      <c r="SYZ137" s="107"/>
      <c r="SZA137" s="107"/>
      <c r="SZB137" s="107"/>
      <c r="SZC137" s="107"/>
      <c r="SZD137" s="107"/>
      <c r="SZE137" s="107"/>
      <c r="SZF137" s="107"/>
      <c r="SZG137" s="107"/>
      <c r="SZH137" s="107"/>
      <c r="SZI137" s="107"/>
      <c r="SZJ137" s="107"/>
      <c r="SZK137" s="107"/>
      <c r="SZL137" s="107"/>
      <c r="SZM137" s="107"/>
      <c r="SZN137" s="107"/>
      <c r="SZO137" s="107"/>
      <c r="SZP137" s="107"/>
      <c r="SZQ137" s="107"/>
      <c r="SZR137" s="107"/>
      <c r="SZS137" s="107"/>
      <c r="SZT137" s="107"/>
      <c r="SZU137" s="107"/>
      <c r="SZV137" s="107"/>
      <c r="SZW137" s="107"/>
      <c r="SZX137" s="107"/>
      <c r="SZY137" s="107"/>
      <c r="SZZ137" s="107"/>
      <c r="TAA137" s="107"/>
      <c r="TAB137" s="107"/>
      <c r="TAC137" s="107"/>
      <c r="TAD137" s="107"/>
      <c r="TAE137" s="107"/>
      <c r="TAF137" s="107"/>
      <c r="TAG137" s="107"/>
      <c r="TAH137" s="107"/>
      <c r="TAI137" s="107"/>
      <c r="TAJ137" s="107"/>
      <c r="TAK137" s="107"/>
      <c r="TAL137" s="107"/>
      <c r="TAM137" s="107"/>
      <c r="TAN137" s="107"/>
      <c r="TAO137" s="107"/>
      <c r="TAP137" s="107"/>
      <c r="TAQ137" s="107"/>
      <c r="TAR137" s="107"/>
      <c r="TAS137" s="107"/>
      <c r="TAT137" s="107"/>
      <c r="TAU137" s="107"/>
      <c r="TAV137" s="107"/>
      <c r="TAW137" s="107"/>
      <c r="TAX137" s="107"/>
      <c r="TAY137" s="107"/>
      <c r="TAZ137" s="107"/>
      <c r="TBA137" s="107"/>
      <c r="TBB137" s="107"/>
      <c r="TBC137" s="107"/>
      <c r="TBD137" s="107"/>
      <c r="TBE137" s="107"/>
      <c r="TBF137" s="107"/>
      <c r="TBG137" s="107"/>
      <c r="TBH137" s="107"/>
      <c r="TBI137" s="107"/>
      <c r="TBJ137" s="107"/>
      <c r="TBK137" s="107"/>
      <c r="TBL137" s="107"/>
      <c r="TBM137" s="107"/>
      <c r="TBN137" s="107"/>
      <c r="TBO137" s="107"/>
      <c r="TBP137" s="107"/>
      <c r="TBQ137" s="107"/>
      <c r="TBR137" s="107"/>
      <c r="TBS137" s="107"/>
      <c r="TBT137" s="107"/>
      <c r="TBU137" s="107"/>
      <c r="TBV137" s="107"/>
      <c r="TBW137" s="107"/>
      <c r="TBX137" s="107"/>
      <c r="TBY137" s="107"/>
      <c r="TBZ137" s="107"/>
      <c r="TCA137" s="107"/>
      <c r="TCB137" s="107"/>
      <c r="TCC137" s="107"/>
      <c r="TCD137" s="107"/>
      <c r="TCE137" s="107"/>
      <c r="TCF137" s="107"/>
      <c r="TCG137" s="107"/>
      <c r="TCH137" s="107"/>
      <c r="TCI137" s="107"/>
      <c r="TCJ137" s="107"/>
      <c r="TCK137" s="107"/>
      <c r="TCL137" s="107"/>
      <c r="TCM137" s="107"/>
      <c r="TCN137" s="107"/>
      <c r="TCO137" s="107"/>
      <c r="TCP137" s="107"/>
      <c r="TCQ137" s="107"/>
      <c r="TCR137" s="107"/>
      <c r="TCS137" s="107"/>
      <c r="TCT137" s="107"/>
      <c r="TCU137" s="107"/>
      <c r="TCV137" s="107"/>
      <c r="TCW137" s="107"/>
      <c r="TCX137" s="107"/>
      <c r="TCY137" s="107"/>
      <c r="TCZ137" s="107"/>
      <c r="TDA137" s="107"/>
      <c r="TDB137" s="107"/>
      <c r="TDC137" s="107"/>
      <c r="TDD137" s="107"/>
      <c r="TDE137" s="107"/>
      <c r="TDF137" s="107"/>
      <c r="TDG137" s="107"/>
      <c r="TDH137" s="107"/>
      <c r="TDI137" s="107"/>
      <c r="TDJ137" s="107"/>
      <c r="TDK137" s="107"/>
      <c r="TDL137" s="107"/>
      <c r="TDM137" s="107"/>
      <c r="TDN137" s="107"/>
      <c r="TDO137" s="107"/>
      <c r="TDP137" s="107"/>
      <c r="TDQ137" s="107"/>
      <c r="TDR137" s="107"/>
      <c r="TDS137" s="107"/>
      <c r="TDT137" s="107"/>
      <c r="TDU137" s="107"/>
      <c r="TDV137" s="107"/>
      <c r="TDW137" s="107"/>
      <c r="TDX137" s="107"/>
      <c r="TDY137" s="107"/>
      <c r="TDZ137" s="107"/>
      <c r="TEA137" s="107"/>
      <c r="TEB137" s="107"/>
      <c r="TEC137" s="107"/>
      <c r="TED137" s="107"/>
      <c r="TEE137" s="107"/>
      <c r="TEF137" s="107"/>
      <c r="TEG137" s="107"/>
      <c r="TEH137" s="107"/>
      <c r="TEI137" s="107"/>
      <c r="TEJ137" s="107"/>
      <c r="TEK137" s="107"/>
      <c r="TEL137" s="107"/>
      <c r="TEM137" s="107"/>
      <c r="TEN137" s="107"/>
      <c r="TEO137" s="107"/>
      <c r="TEP137" s="107"/>
      <c r="TEQ137" s="107"/>
      <c r="TER137" s="107"/>
      <c r="TES137" s="107"/>
      <c r="TET137" s="107"/>
      <c r="TEU137" s="107"/>
      <c r="TEV137" s="107"/>
      <c r="TEW137" s="107"/>
      <c r="TEX137" s="107"/>
      <c r="TEY137" s="107"/>
      <c r="TEZ137" s="107"/>
      <c r="TFA137" s="107"/>
      <c r="TFB137" s="107"/>
      <c r="TFC137" s="107"/>
      <c r="TFD137" s="107"/>
      <c r="TFE137" s="107"/>
      <c r="TFF137" s="107"/>
      <c r="TFG137" s="107"/>
      <c r="TFH137" s="107"/>
      <c r="TFI137" s="107"/>
      <c r="TFJ137" s="107"/>
      <c r="TFK137" s="107"/>
      <c r="TFL137" s="107"/>
      <c r="TFM137" s="107"/>
      <c r="TFN137" s="107"/>
      <c r="TFO137" s="107"/>
      <c r="TFP137" s="107"/>
      <c r="TFQ137" s="107"/>
      <c r="TFR137" s="107"/>
      <c r="TFS137" s="107"/>
      <c r="TFT137" s="107"/>
      <c r="TFU137" s="107"/>
      <c r="TFV137" s="107"/>
      <c r="TFW137" s="107"/>
      <c r="TFX137" s="107"/>
      <c r="TFY137" s="107"/>
      <c r="TFZ137" s="107"/>
      <c r="TGA137" s="107"/>
      <c r="TGB137" s="107"/>
      <c r="TGC137" s="107"/>
      <c r="TGD137" s="107"/>
      <c r="TGE137" s="107"/>
      <c r="TGF137" s="107"/>
      <c r="TGG137" s="107"/>
      <c r="TGH137" s="107"/>
      <c r="TGI137" s="107"/>
      <c r="TGJ137" s="107"/>
      <c r="TGK137" s="107"/>
      <c r="TGL137" s="107"/>
      <c r="TGM137" s="107"/>
      <c r="TGN137" s="107"/>
      <c r="TGO137" s="107"/>
      <c r="TGP137" s="107"/>
      <c r="TGQ137" s="107"/>
      <c r="TGR137" s="107"/>
      <c r="TGS137" s="107"/>
      <c r="TGT137" s="107"/>
      <c r="TGU137" s="107"/>
      <c r="TGV137" s="107"/>
      <c r="TGW137" s="107"/>
      <c r="TGX137" s="107"/>
      <c r="TGY137" s="107"/>
      <c r="TGZ137" s="107"/>
      <c r="THA137" s="107"/>
      <c r="THB137" s="107"/>
      <c r="THC137" s="107"/>
      <c r="THD137" s="107"/>
      <c r="THE137" s="107"/>
      <c r="THF137" s="107"/>
      <c r="THG137" s="107"/>
      <c r="THH137" s="107"/>
      <c r="THI137" s="107"/>
      <c r="THJ137" s="107"/>
      <c r="THK137" s="107"/>
      <c r="THL137" s="107"/>
      <c r="THM137" s="107"/>
      <c r="THN137" s="107"/>
      <c r="THO137" s="107"/>
      <c r="THP137" s="107"/>
      <c r="THQ137" s="107"/>
      <c r="THR137" s="107"/>
      <c r="THS137" s="107"/>
      <c r="THT137" s="107"/>
      <c r="THU137" s="107"/>
      <c r="THV137" s="107"/>
      <c r="THW137" s="107"/>
      <c r="THX137" s="107"/>
      <c r="THY137" s="107"/>
      <c r="THZ137" s="107"/>
      <c r="TIA137" s="107"/>
      <c r="TIB137" s="107"/>
      <c r="TIC137" s="107"/>
      <c r="TID137" s="107"/>
      <c r="TIE137" s="107"/>
      <c r="TIF137" s="107"/>
      <c r="TIG137" s="107"/>
      <c r="TIH137" s="107"/>
      <c r="TII137" s="107"/>
      <c r="TIJ137" s="107"/>
      <c r="TIK137" s="107"/>
      <c r="TIL137" s="107"/>
      <c r="TIM137" s="107"/>
      <c r="TIN137" s="107"/>
      <c r="TIO137" s="107"/>
      <c r="TIP137" s="107"/>
      <c r="TIQ137" s="107"/>
      <c r="TIR137" s="107"/>
      <c r="TIS137" s="107"/>
      <c r="TIT137" s="107"/>
      <c r="TIU137" s="107"/>
      <c r="TIV137" s="107"/>
      <c r="TIW137" s="107"/>
      <c r="TIX137" s="107"/>
      <c r="TIY137" s="107"/>
      <c r="TIZ137" s="107"/>
      <c r="TJA137" s="107"/>
      <c r="TJB137" s="107"/>
      <c r="TJC137" s="107"/>
      <c r="TJD137" s="107"/>
      <c r="TJE137" s="107"/>
      <c r="TJF137" s="107"/>
      <c r="TJG137" s="107"/>
      <c r="TJH137" s="107"/>
      <c r="TJI137" s="107"/>
      <c r="TJJ137" s="107"/>
      <c r="TJK137" s="107"/>
      <c r="TJL137" s="107"/>
      <c r="TJM137" s="107"/>
      <c r="TJN137" s="107"/>
      <c r="TJO137" s="107"/>
      <c r="TJP137" s="107"/>
      <c r="TJQ137" s="107"/>
      <c r="TJR137" s="107"/>
      <c r="TJS137" s="107"/>
      <c r="TJT137" s="107"/>
      <c r="TJU137" s="107"/>
      <c r="TJV137" s="107"/>
      <c r="TJW137" s="107"/>
      <c r="TJX137" s="107"/>
      <c r="TJY137" s="107"/>
      <c r="TJZ137" s="107"/>
      <c r="TKA137" s="107"/>
      <c r="TKB137" s="107"/>
      <c r="TKC137" s="107"/>
      <c r="TKD137" s="107"/>
      <c r="TKE137" s="107"/>
      <c r="TKF137" s="107"/>
      <c r="TKG137" s="107"/>
      <c r="TKH137" s="107"/>
      <c r="TKI137" s="107"/>
      <c r="TKJ137" s="107"/>
      <c r="TKK137" s="107"/>
      <c r="TKL137" s="107"/>
      <c r="TKM137" s="107"/>
      <c r="TKN137" s="107"/>
      <c r="TKO137" s="107"/>
      <c r="TKP137" s="107"/>
      <c r="TKQ137" s="107"/>
      <c r="TKR137" s="107"/>
      <c r="TKS137" s="107"/>
      <c r="TKT137" s="107"/>
      <c r="TKU137" s="107"/>
      <c r="TKV137" s="107"/>
      <c r="TKW137" s="107"/>
      <c r="TKX137" s="107"/>
      <c r="TKY137" s="107"/>
      <c r="TKZ137" s="107"/>
      <c r="TLA137" s="107"/>
      <c r="TLB137" s="107"/>
      <c r="TLC137" s="107"/>
      <c r="TLD137" s="107"/>
      <c r="TLE137" s="107"/>
      <c r="TLF137" s="107"/>
      <c r="TLG137" s="107"/>
      <c r="TLH137" s="107"/>
      <c r="TLI137" s="107"/>
      <c r="TLJ137" s="107"/>
      <c r="TLK137" s="107"/>
      <c r="TLL137" s="107"/>
      <c r="TLM137" s="107"/>
      <c r="TLN137" s="107"/>
      <c r="TLO137" s="107"/>
      <c r="TLP137" s="107"/>
      <c r="TLQ137" s="107"/>
      <c r="TLR137" s="107"/>
      <c r="TLS137" s="107"/>
      <c r="TLT137" s="107"/>
      <c r="TLU137" s="107"/>
      <c r="TLV137" s="107"/>
      <c r="TLW137" s="107"/>
      <c r="TLX137" s="107"/>
      <c r="TLY137" s="107"/>
      <c r="TLZ137" s="107"/>
      <c r="TMA137" s="107"/>
      <c r="TMB137" s="107"/>
      <c r="TMC137" s="107"/>
      <c r="TMD137" s="107"/>
      <c r="TME137" s="107"/>
      <c r="TMF137" s="107"/>
      <c r="TMG137" s="107"/>
      <c r="TMH137" s="107"/>
      <c r="TMI137" s="107"/>
      <c r="TMJ137" s="107"/>
      <c r="TMK137" s="107"/>
      <c r="TML137" s="107"/>
      <c r="TMM137" s="107"/>
      <c r="TMN137" s="107"/>
      <c r="TMO137" s="107"/>
      <c r="TMP137" s="107"/>
      <c r="TMQ137" s="107"/>
      <c r="TMR137" s="107"/>
      <c r="TMS137" s="107"/>
      <c r="TMT137" s="107"/>
      <c r="TMU137" s="107"/>
      <c r="TMV137" s="107"/>
      <c r="TMW137" s="107"/>
      <c r="TMX137" s="107"/>
      <c r="TMY137" s="107"/>
      <c r="TMZ137" s="107"/>
      <c r="TNA137" s="107"/>
      <c r="TNB137" s="107"/>
      <c r="TNC137" s="107"/>
      <c r="TND137" s="107"/>
      <c r="TNE137" s="107"/>
      <c r="TNF137" s="107"/>
      <c r="TNG137" s="107"/>
      <c r="TNH137" s="107"/>
      <c r="TNI137" s="107"/>
      <c r="TNJ137" s="107"/>
      <c r="TNK137" s="107"/>
      <c r="TNL137" s="107"/>
      <c r="TNM137" s="107"/>
      <c r="TNN137" s="107"/>
      <c r="TNO137" s="107"/>
      <c r="TNP137" s="107"/>
      <c r="TNQ137" s="107"/>
      <c r="TNR137" s="107"/>
      <c r="TNS137" s="107"/>
      <c r="TNT137" s="107"/>
      <c r="TNU137" s="107"/>
      <c r="TNV137" s="107"/>
      <c r="TNW137" s="107"/>
      <c r="TNX137" s="107"/>
      <c r="TNY137" s="107"/>
      <c r="TNZ137" s="107"/>
      <c r="TOA137" s="107"/>
      <c r="TOB137" s="107"/>
      <c r="TOC137" s="107"/>
      <c r="TOD137" s="107"/>
      <c r="TOE137" s="107"/>
      <c r="TOF137" s="107"/>
      <c r="TOG137" s="107"/>
      <c r="TOH137" s="107"/>
      <c r="TOI137" s="107"/>
      <c r="TOJ137" s="107"/>
      <c r="TOK137" s="107"/>
      <c r="TOL137" s="107"/>
      <c r="TOM137" s="107"/>
      <c r="TON137" s="107"/>
      <c r="TOO137" s="107"/>
      <c r="TOP137" s="107"/>
      <c r="TOQ137" s="107"/>
      <c r="TOR137" s="107"/>
      <c r="TOS137" s="107"/>
      <c r="TOT137" s="107"/>
      <c r="TOU137" s="107"/>
      <c r="TOV137" s="107"/>
      <c r="TOW137" s="107"/>
      <c r="TOX137" s="107"/>
      <c r="TOY137" s="107"/>
      <c r="TOZ137" s="107"/>
      <c r="TPA137" s="107"/>
      <c r="TPB137" s="107"/>
      <c r="TPC137" s="107"/>
      <c r="TPD137" s="107"/>
      <c r="TPE137" s="107"/>
      <c r="TPF137" s="107"/>
      <c r="TPG137" s="107"/>
      <c r="TPH137" s="107"/>
      <c r="TPI137" s="107"/>
      <c r="TPJ137" s="107"/>
      <c r="TPK137" s="107"/>
      <c r="TPL137" s="107"/>
      <c r="TPM137" s="107"/>
      <c r="TPN137" s="107"/>
      <c r="TPO137" s="107"/>
      <c r="TPP137" s="107"/>
      <c r="TPQ137" s="107"/>
      <c r="TPR137" s="107"/>
      <c r="TPS137" s="107"/>
      <c r="TPT137" s="107"/>
      <c r="TPU137" s="107"/>
      <c r="TPV137" s="107"/>
      <c r="TPW137" s="107"/>
      <c r="TPX137" s="107"/>
      <c r="TPY137" s="107"/>
      <c r="TPZ137" s="107"/>
      <c r="TQA137" s="107"/>
      <c r="TQB137" s="107"/>
      <c r="TQC137" s="107"/>
      <c r="TQD137" s="107"/>
      <c r="TQE137" s="107"/>
      <c r="TQF137" s="107"/>
      <c r="TQG137" s="107"/>
      <c r="TQH137" s="107"/>
      <c r="TQI137" s="107"/>
      <c r="TQJ137" s="107"/>
      <c r="TQK137" s="107"/>
      <c r="TQL137" s="107"/>
      <c r="TQM137" s="107"/>
      <c r="TQN137" s="107"/>
      <c r="TQO137" s="107"/>
      <c r="TQP137" s="107"/>
      <c r="TQQ137" s="107"/>
      <c r="TQR137" s="107"/>
      <c r="TQS137" s="107"/>
      <c r="TQT137" s="107"/>
      <c r="TQU137" s="107"/>
      <c r="TQV137" s="107"/>
      <c r="TQW137" s="107"/>
      <c r="TQX137" s="107"/>
      <c r="TQY137" s="107"/>
      <c r="TQZ137" s="107"/>
      <c r="TRA137" s="107"/>
      <c r="TRB137" s="107"/>
      <c r="TRC137" s="107"/>
      <c r="TRD137" s="107"/>
      <c r="TRE137" s="107"/>
      <c r="TRF137" s="107"/>
      <c r="TRG137" s="107"/>
      <c r="TRH137" s="107"/>
      <c r="TRI137" s="107"/>
      <c r="TRJ137" s="107"/>
      <c r="TRK137" s="107"/>
      <c r="TRL137" s="107"/>
      <c r="TRM137" s="107"/>
      <c r="TRN137" s="107"/>
      <c r="TRO137" s="107"/>
      <c r="TRP137" s="107"/>
      <c r="TRQ137" s="107"/>
      <c r="TRR137" s="107"/>
      <c r="TRS137" s="107"/>
      <c r="TRT137" s="107"/>
      <c r="TRU137" s="107"/>
      <c r="TRV137" s="107"/>
      <c r="TRW137" s="107"/>
      <c r="TRX137" s="107"/>
      <c r="TRY137" s="107"/>
      <c r="TRZ137" s="107"/>
      <c r="TSA137" s="107"/>
      <c r="TSB137" s="107"/>
      <c r="TSC137" s="107"/>
      <c r="TSD137" s="107"/>
      <c r="TSE137" s="107"/>
      <c r="TSF137" s="107"/>
      <c r="TSG137" s="107"/>
      <c r="TSH137" s="107"/>
      <c r="TSI137" s="107"/>
      <c r="TSJ137" s="107"/>
      <c r="TSK137" s="107"/>
      <c r="TSL137" s="107"/>
      <c r="TSM137" s="107"/>
      <c r="TSN137" s="107"/>
      <c r="TSO137" s="107"/>
      <c r="TSP137" s="107"/>
      <c r="TSQ137" s="107"/>
      <c r="TSR137" s="107"/>
      <c r="TSS137" s="107"/>
      <c r="TST137" s="107"/>
      <c r="TSU137" s="107"/>
      <c r="TSV137" s="107"/>
      <c r="TSW137" s="107"/>
      <c r="TSX137" s="107"/>
      <c r="TSY137" s="107"/>
      <c r="TSZ137" s="107"/>
      <c r="TTA137" s="107"/>
      <c r="TTB137" s="107"/>
      <c r="TTC137" s="107"/>
      <c r="TTD137" s="107"/>
      <c r="TTE137" s="107"/>
      <c r="TTF137" s="107"/>
      <c r="TTG137" s="107"/>
      <c r="TTH137" s="107"/>
      <c r="TTI137" s="107"/>
      <c r="TTJ137" s="107"/>
      <c r="TTK137" s="107"/>
      <c r="TTL137" s="107"/>
      <c r="TTM137" s="107"/>
      <c r="TTN137" s="107"/>
      <c r="TTO137" s="107"/>
      <c r="TTP137" s="107"/>
      <c r="TTQ137" s="107"/>
      <c r="TTR137" s="107"/>
      <c r="TTS137" s="107"/>
      <c r="TTT137" s="107"/>
      <c r="TTU137" s="107"/>
      <c r="TTV137" s="107"/>
      <c r="TTW137" s="107"/>
      <c r="TTX137" s="107"/>
      <c r="TTY137" s="107"/>
      <c r="TTZ137" s="107"/>
      <c r="TUA137" s="107"/>
      <c r="TUB137" s="107"/>
      <c r="TUC137" s="107"/>
      <c r="TUD137" s="107"/>
      <c r="TUE137" s="107"/>
      <c r="TUF137" s="107"/>
      <c r="TUG137" s="107"/>
      <c r="TUH137" s="107"/>
      <c r="TUI137" s="107"/>
      <c r="TUJ137" s="107"/>
      <c r="TUK137" s="107"/>
      <c r="TUL137" s="107"/>
      <c r="TUM137" s="107"/>
      <c r="TUN137" s="107"/>
      <c r="TUO137" s="107"/>
      <c r="TUP137" s="107"/>
      <c r="TUQ137" s="107"/>
      <c r="TUR137" s="107"/>
      <c r="TUS137" s="107"/>
      <c r="TUT137" s="107"/>
      <c r="TUU137" s="107"/>
      <c r="TUV137" s="107"/>
      <c r="TUW137" s="107"/>
      <c r="TUX137" s="107"/>
      <c r="TUY137" s="107"/>
      <c r="TUZ137" s="107"/>
      <c r="TVA137" s="107"/>
      <c r="TVB137" s="107"/>
      <c r="TVC137" s="107"/>
      <c r="TVD137" s="107"/>
      <c r="TVE137" s="107"/>
      <c r="TVF137" s="107"/>
      <c r="TVG137" s="107"/>
      <c r="TVH137" s="107"/>
      <c r="TVI137" s="107"/>
      <c r="TVJ137" s="107"/>
      <c r="TVK137" s="107"/>
      <c r="TVL137" s="107"/>
      <c r="TVM137" s="107"/>
      <c r="TVN137" s="107"/>
      <c r="TVO137" s="107"/>
      <c r="TVP137" s="107"/>
      <c r="TVQ137" s="107"/>
      <c r="TVR137" s="107"/>
      <c r="TVS137" s="107"/>
      <c r="TVT137" s="107"/>
      <c r="TVU137" s="107"/>
      <c r="TVV137" s="107"/>
      <c r="TVW137" s="107"/>
      <c r="TVX137" s="107"/>
      <c r="TVY137" s="107"/>
      <c r="TVZ137" s="107"/>
      <c r="TWA137" s="107"/>
      <c r="TWB137" s="107"/>
      <c r="TWC137" s="107"/>
      <c r="TWD137" s="107"/>
      <c r="TWE137" s="107"/>
      <c r="TWF137" s="107"/>
      <c r="TWG137" s="107"/>
      <c r="TWH137" s="107"/>
      <c r="TWI137" s="107"/>
      <c r="TWJ137" s="107"/>
      <c r="TWK137" s="107"/>
      <c r="TWL137" s="107"/>
      <c r="TWM137" s="107"/>
      <c r="TWN137" s="107"/>
      <c r="TWO137" s="107"/>
      <c r="TWP137" s="107"/>
      <c r="TWQ137" s="107"/>
      <c r="TWR137" s="107"/>
      <c r="TWS137" s="107"/>
      <c r="TWT137" s="107"/>
      <c r="TWU137" s="107"/>
      <c r="TWV137" s="107"/>
      <c r="TWW137" s="107"/>
      <c r="TWX137" s="107"/>
      <c r="TWY137" s="107"/>
      <c r="TWZ137" s="107"/>
      <c r="TXA137" s="107"/>
      <c r="TXB137" s="107"/>
      <c r="TXC137" s="107"/>
      <c r="TXD137" s="107"/>
      <c r="TXE137" s="107"/>
      <c r="TXF137" s="107"/>
      <c r="TXG137" s="107"/>
      <c r="TXH137" s="107"/>
      <c r="TXI137" s="107"/>
      <c r="TXJ137" s="107"/>
      <c r="TXK137" s="107"/>
      <c r="TXL137" s="107"/>
      <c r="TXM137" s="107"/>
      <c r="TXN137" s="107"/>
      <c r="TXO137" s="107"/>
      <c r="TXP137" s="107"/>
      <c r="TXQ137" s="107"/>
      <c r="TXR137" s="107"/>
      <c r="TXS137" s="107"/>
      <c r="TXT137" s="107"/>
      <c r="TXU137" s="107"/>
      <c r="TXV137" s="107"/>
      <c r="TXW137" s="107"/>
      <c r="TXX137" s="107"/>
      <c r="TXY137" s="107"/>
      <c r="TXZ137" s="107"/>
      <c r="TYA137" s="107"/>
      <c r="TYB137" s="107"/>
      <c r="TYC137" s="107"/>
      <c r="TYD137" s="107"/>
      <c r="TYE137" s="107"/>
      <c r="TYF137" s="107"/>
      <c r="TYG137" s="107"/>
      <c r="TYH137" s="107"/>
      <c r="TYI137" s="107"/>
      <c r="TYJ137" s="107"/>
      <c r="TYK137" s="107"/>
      <c r="TYL137" s="107"/>
      <c r="TYM137" s="107"/>
      <c r="TYN137" s="107"/>
      <c r="TYO137" s="107"/>
      <c r="TYP137" s="107"/>
      <c r="TYQ137" s="107"/>
      <c r="TYR137" s="107"/>
      <c r="TYS137" s="107"/>
      <c r="TYT137" s="107"/>
      <c r="TYU137" s="107"/>
      <c r="TYV137" s="107"/>
      <c r="TYW137" s="107"/>
      <c r="TYX137" s="107"/>
      <c r="TYY137" s="107"/>
      <c r="TYZ137" s="107"/>
      <c r="TZA137" s="107"/>
      <c r="TZB137" s="107"/>
      <c r="TZC137" s="107"/>
      <c r="TZD137" s="107"/>
      <c r="TZE137" s="107"/>
      <c r="TZF137" s="107"/>
      <c r="TZG137" s="107"/>
      <c r="TZH137" s="107"/>
      <c r="TZI137" s="107"/>
      <c r="TZJ137" s="107"/>
      <c r="TZK137" s="107"/>
      <c r="TZL137" s="107"/>
      <c r="TZM137" s="107"/>
      <c r="TZN137" s="107"/>
      <c r="TZO137" s="107"/>
      <c r="TZP137" s="107"/>
      <c r="TZQ137" s="107"/>
      <c r="TZR137" s="107"/>
      <c r="TZS137" s="107"/>
      <c r="TZT137" s="107"/>
      <c r="TZU137" s="107"/>
      <c r="TZV137" s="107"/>
      <c r="TZW137" s="107"/>
      <c r="TZX137" s="107"/>
      <c r="TZY137" s="107"/>
      <c r="TZZ137" s="107"/>
      <c r="UAA137" s="107"/>
      <c r="UAB137" s="107"/>
      <c r="UAC137" s="107"/>
      <c r="UAD137" s="107"/>
      <c r="UAE137" s="107"/>
      <c r="UAF137" s="107"/>
      <c r="UAG137" s="107"/>
      <c r="UAH137" s="107"/>
      <c r="UAI137" s="107"/>
      <c r="UAJ137" s="107"/>
      <c r="UAK137" s="107"/>
      <c r="UAL137" s="107"/>
      <c r="UAM137" s="107"/>
      <c r="UAN137" s="107"/>
      <c r="UAO137" s="107"/>
      <c r="UAP137" s="107"/>
      <c r="UAQ137" s="107"/>
      <c r="UAR137" s="107"/>
      <c r="UAS137" s="107"/>
      <c r="UAT137" s="107"/>
      <c r="UAU137" s="107"/>
      <c r="UAV137" s="107"/>
      <c r="UAW137" s="107"/>
      <c r="UAX137" s="107"/>
      <c r="UAY137" s="107"/>
      <c r="UAZ137" s="107"/>
      <c r="UBA137" s="107"/>
      <c r="UBB137" s="107"/>
      <c r="UBC137" s="107"/>
      <c r="UBD137" s="107"/>
      <c r="UBE137" s="107"/>
      <c r="UBF137" s="107"/>
      <c r="UBG137" s="107"/>
      <c r="UBH137" s="107"/>
      <c r="UBI137" s="107"/>
      <c r="UBJ137" s="107"/>
      <c r="UBK137" s="107"/>
      <c r="UBL137" s="107"/>
      <c r="UBM137" s="107"/>
      <c r="UBN137" s="107"/>
      <c r="UBO137" s="107"/>
      <c r="UBP137" s="107"/>
      <c r="UBQ137" s="107"/>
      <c r="UBR137" s="107"/>
      <c r="UBS137" s="107"/>
      <c r="UBT137" s="107"/>
      <c r="UBU137" s="107"/>
      <c r="UBV137" s="107"/>
      <c r="UBW137" s="107"/>
      <c r="UBX137" s="107"/>
      <c r="UBY137" s="107"/>
      <c r="UBZ137" s="107"/>
      <c r="UCA137" s="107"/>
      <c r="UCB137" s="107"/>
      <c r="UCC137" s="107"/>
      <c r="UCD137" s="107"/>
      <c r="UCE137" s="107"/>
      <c r="UCF137" s="107"/>
      <c r="UCG137" s="107"/>
      <c r="UCH137" s="107"/>
      <c r="UCI137" s="107"/>
      <c r="UCJ137" s="107"/>
      <c r="UCK137" s="107"/>
      <c r="UCL137" s="107"/>
      <c r="UCM137" s="107"/>
      <c r="UCN137" s="107"/>
      <c r="UCO137" s="107"/>
      <c r="UCP137" s="107"/>
      <c r="UCQ137" s="107"/>
      <c r="UCR137" s="107"/>
      <c r="UCS137" s="107"/>
      <c r="UCT137" s="107"/>
      <c r="UCU137" s="107"/>
      <c r="UCV137" s="107"/>
      <c r="UCW137" s="107"/>
      <c r="UCX137" s="107"/>
      <c r="UCY137" s="107"/>
      <c r="UCZ137" s="107"/>
      <c r="UDA137" s="107"/>
      <c r="UDB137" s="107"/>
      <c r="UDC137" s="107"/>
      <c r="UDD137" s="107"/>
      <c r="UDE137" s="107"/>
      <c r="UDF137" s="107"/>
      <c r="UDG137" s="107"/>
      <c r="UDH137" s="107"/>
      <c r="UDI137" s="107"/>
      <c r="UDJ137" s="107"/>
      <c r="UDK137" s="107"/>
      <c r="UDL137" s="107"/>
      <c r="UDM137" s="107"/>
      <c r="UDN137" s="107"/>
      <c r="UDO137" s="107"/>
      <c r="UDP137" s="107"/>
      <c r="UDQ137" s="107"/>
      <c r="UDR137" s="107"/>
      <c r="UDS137" s="107"/>
      <c r="UDT137" s="107"/>
      <c r="UDU137" s="107"/>
      <c r="UDV137" s="107"/>
      <c r="UDW137" s="107"/>
      <c r="UDX137" s="107"/>
      <c r="UDY137" s="107"/>
      <c r="UDZ137" s="107"/>
      <c r="UEA137" s="107"/>
      <c r="UEB137" s="107"/>
      <c r="UEC137" s="107"/>
      <c r="UED137" s="107"/>
      <c r="UEE137" s="107"/>
      <c r="UEF137" s="107"/>
      <c r="UEG137" s="107"/>
      <c r="UEH137" s="107"/>
      <c r="UEI137" s="107"/>
      <c r="UEJ137" s="107"/>
      <c r="UEK137" s="107"/>
      <c r="UEL137" s="107"/>
      <c r="UEM137" s="107"/>
      <c r="UEN137" s="107"/>
      <c r="UEO137" s="107"/>
      <c r="UEP137" s="107"/>
      <c r="UEQ137" s="107"/>
      <c r="UER137" s="107"/>
      <c r="UES137" s="107"/>
      <c r="UET137" s="107"/>
      <c r="UEU137" s="107"/>
      <c r="UEV137" s="107"/>
      <c r="UEW137" s="107"/>
      <c r="UEX137" s="107"/>
      <c r="UEY137" s="107"/>
      <c r="UEZ137" s="107"/>
      <c r="UFA137" s="107"/>
      <c r="UFB137" s="107"/>
      <c r="UFC137" s="107"/>
      <c r="UFD137" s="107"/>
      <c r="UFE137" s="107"/>
      <c r="UFF137" s="107"/>
      <c r="UFG137" s="107"/>
      <c r="UFH137" s="107"/>
      <c r="UFI137" s="107"/>
      <c r="UFJ137" s="107"/>
      <c r="UFK137" s="107"/>
      <c r="UFL137" s="107"/>
      <c r="UFM137" s="107"/>
      <c r="UFN137" s="107"/>
      <c r="UFO137" s="107"/>
      <c r="UFP137" s="107"/>
      <c r="UFQ137" s="107"/>
      <c r="UFR137" s="107"/>
      <c r="UFS137" s="107"/>
      <c r="UFT137" s="107"/>
      <c r="UFU137" s="107"/>
      <c r="UFV137" s="107"/>
      <c r="UFW137" s="107"/>
      <c r="UFX137" s="107"/>
      <c r="UFY137" s="107"/>
      <c r="UFZ137" s="107"/>
      <c r="UGA137" s="107"/>
      <c r="UGB137" s="107"/>
      <c r="UGC137" s="107"/>
      <c r="UGD137" s="107"/>
      <c r="UGE137" s="107"/>
      <c r="UGF137" s="107"/>
      <c r="UGG137" s="107"/>
      <c r="UGH137" s="107"/>
      <c r="UGI137" s="107"/>
      <c r="UGJ137" s="107"/>
      <c r="UGK137" s="107"/>
      <c r="UGL137" s="107"/>
      <c r="UGM137" s="107"/>
      <c r="UGN137" s="107"/>
      <c r="UGO137" s="107"/>
      <c r="UGP137" s="107"/>
      <c r="UGQ137" s="107"/>
      <c r="UGR137" s="107"/>
      <c r="UGS137" s="107"/>
      <c r="UGT137" s="107"/>
      <c r="UGU137" s="107"/>
      <c r="UGV137" s="107"/>
      <c r="UGW137" s="107"/>
      <c r="UGX137" s="107"/>
      <c r="UGY137" s="107"/>
      <c r="UGZ137" s="107"/>
      <c r="UHA137" s="107"/>
      <c r="UHB137" s="107"/>
      <c r="UHC137" s="107"/>
      <c r="UHD137" s="107"/>
      <c r="UHE137" s="107"/>
      <c r="UHF137" s="107"/>
      <c r="UHG137" s="107"/>
      <c r="UHH137" s="107"/>
      <c r="UHI137" s="107"/>
      <c r="UHJ137" s="107"/>
      <c r="UHK137" s="107"/>
      <c r="UHL137" s="107"/>
      <c r="UHM137" s="107"/>
      <c r="UHN137" s="107"/>
      <c r="UHO137" s="107"/>
      <c r="UHP137" s="107"/>
      <c r="UHQ137" s="107"/>
      <c r="UHR137" s="107"/>
      <c r="UHS137" s="107"/>
      <c r="UHT137" s="107"/>
      <c r="UHU137" s="107"/>
      <c r="UHV137" s="107"/>
      <c r="UHW137" s="107"/>
      <c r="UHX137" s="107"/>
      <c r="UHY137" s="107"/>
      <c r="UHZ137" s="107"/>
      <c r="UIA137" s="107"/>
      <c r="UIB137" s="107"/>
      <c r="UIC137" s="107"/>
      <c r="UID137" s="107"/>
      <c r="UIE137" s="107"/>
      <c r="UIF137" s="107"/>
      <c r="UIG137" s="107"/>
      <c r="UIH137" s="107"/>
      <c r="UII137" s="107"/>
      <c r="UIJ137" s="107"/>
      <c r="UIK137" s="107"/>
      <c r="UIL137" s="107"/>
      <c r="UIM137" s="107"/>
      <c r="UIN137" s="107"/>
      <c r="UIO137" s="107"/>
      <c r="UIP137" s="107"/>
      <c r="UIQ137" s="107"/>
      <c r="UIR137" s="107"/>
      <c r="UIS137" s="107"/>
      <c r="UIT137" s="107"/>
      <c r="UIU137" s="107"/>
      <c r="UIV137" s="107"/>
      <c r="UIW137" s="107"/>
      <c r="UIX137" s="107"/>
      <c r="UIY137" s="107"/>
      <c r="UIZ137" s="107"/>
      <c r="UJA137" s="107"/>
      <c r="UJB137" s="107"/>
      <c r="UJC137" s="107"/>
      <c r="UJD137" s="107"/>
      <c r="UJE137" s="107"/>
      <c r="UJF137" s="107"/>
      <c r="UJG137" s="107"/>
      <c r="UJH137" s="107"/>
      <c r="UJI137" s="107"/>
      <c r="UJJ137" s="107"/>
      <c r="UJK137" s="107"/>
      <c r="UJL137" s="107"/>
      <c r="UJM137" s="107"/>
      <c r="UJN137" s="107"/>
      <c r="UJO137" s="107"/>
      <c r="UJP137" s="107"/>
      <c r="UJQ137" s="107"/>
      <c r="UJR137" s="107"/>
      <c r="UJS137" s="107"/>
      <c r="UJT137" s="107"/>
      <c r="UJU137" s="107"/>
      <c r="UJV137" s="107"/>
      <c r="UJW137" s="107"/>
      <c r="UJX137" s="107"/>
      <c r="UJY137" s="107"/>
      <c r="UJZ137" s="107"/>
      <c r="UKA137" s="107"/>
      <c r="UKB137" s="107"/>
      <c r="UKC137" s="107"/>
      <c r="UKD137" s="107"/>
      <c r="UKE137" s="107"/>
      <c r="UKF137" s="107"/>
      <c r="UKG137" s="107"/>
      <c r="UKH137" s="107"/>
      <c r="UKI137" s="107"/>
      <c r="UKJ137" s="107"/>
      <c r="UKK137" s="107"/>
      <c r="UKL137" s="107"/>
      <c r="UKM137" s="107"/>
      <c r="UKN137" s="107"/>
      <c r="UKO137" s="107"/>
      <c r="UKP137" s="107"/>
      <c r="UKQ137" s="107"/>
      <c r="UKR137" s="107"/>
      <c r="UKS137" s="107"/>
      <c r="UKT137" s="107"/>
      <c r="UKU137" s="107"/>
      <c r="UKV137" s="107"/>
      <c r="UKW137" s="107"/>
      <c r="UKX137" s="107"/>
      <c r="UKY137" s="107"/>
      <c r="UKZ137" s="107"/>
      <c r="ULA137" s="107"/>
      <c r="ULB137" s="107"/>
      <c r="ULC137" s="107"/>
      <c r="ULD137" s="107"/>
      <c r="ULE137" s="107"/>
      <c r="ULF137" s="107"/>
      <c r="ULG137" s="107"/>
      <c r="ULH137" s="107"/>
      <c r="ULI137" s="107"/>
      <c r="ULJ137" s="107"/>
      <c r="ULK137" s="107"/>
      <c r="ULL137" s="107"/>
      <c r="ULM137" s="107"/>
      <c r="ULN137" s="107"/>
      <c r="ULO137" s="107"/>
      <c r="ULP137" s="107"/>
      <c r="ULQ137" s="107"/>
      <c r="ULR137" s="107"/>
      <c r="ULS137" s="107"/>
      <c r="ULT137" s="107"/>
      <c r="ULU137" s="107"/>
      <c r="ULV137" s="107"/>
      <c r="ULW137" s="107"/>
      <c r="ULX137" s="107"/>
      <c r="ULY137" s="107"/>
      <c r="ULZ137" s="107"/>
      <c r="UMA137" s="107"/>
      <c r="UMB137" s="107"/>
      <c r="UMC137" s="107"/>
      <c r="UMD137" s="107"/>
      <c r="UME137" s="107"/>
      <c r="UMF137" s="107"/>
      <c r="UMG137" s="107"/>
      <c r="UMH137" s="107"/>
      <c r="UMI137" s="107"/>
      <c r="UMJ137" s="107"/>
      <c r="UMK137" s="107"/>
      <c r="UML137" s="107"/>
      <c r="UMM137" s="107"/>
      <c r="UMN137" s="107"/>
      <c r="UMO137" s="107"/>
      <c r="UMP137" s="107"/>
      <c r="UMQ137" s="107"/>
      <c r="UMR137" s="107"/>
      <c r="UMS137" s="107"/>
      <c r="UMT137" s="107"/>
      <c r="UMU137" s="107"/>
      <c r="UMV137" s="107"/>
      <c r="UMW137" s="107"/>
      <c r="UMX137" s="107"/>
      <c r="UMY137" s="107"/>
      <c r="UMZ137" s="107"/>
      <c r="UNA137" s="107"/>
      <c r="UNB137" s="107"/>
      <c r="UNC137" s="107"/>
      <c r="UND137" s="107"/>
      <c r="UNE137" s="107"/>
      <c r="UNF137" s="107"/>
      <c r="UNG137" s="107"/>
      <c r="UNH137" s="107"/>
      <c r="UNI137" s="107"/>
      <c r="UNJ137" s="107"/>
      <c r="UNK137" s="107"/>
      <c r="UNL137" s="107"/>
      <c r="UNM137" s="107"/>
      <c r="UNN137" s="107"/>
      <c r="UNO137" s="107"/>
      <c r="UNP137" s="107"/>
      <c r="UNQ137" s="107"/>
      <c r="UNR137" s="107"/>
      <c r="UNS137" s="107"/>
      <c r="UNT137" s="107"/>
      <c r="UNU137" s="107"/>
      <c r="UNV137" s="107"/>
      <c r="UNW137" s="107"/>
      <c r="UNX137" s="107"/>
      <c r="UNY137" s="107"/>
      <c r="UNZ137" s="107"/>
      <c r="UOA137" s="107"/>
      <c r="UOB137" s="107"/>
      <c r="UOC137" s="107"/>
      <c r="UOD137" s="107"/>
      <c r="UOE137" s="107"/>
      <c r="UOF137" s="107"/>
      <c r="UOG137" s="107"/>
      <c r="UOH137" s="107"/>
      <c r="UOI137" s="107"/>
      <c r="UOJ137" s="107"/>
      <c r="UOK137" s="107"/>
      <c r="UOL137" s="107"/>
      <c r="UOM137" s="107"/>
      <c r="UON137" s="107"/>
      <c r="UOO137" s="107"/>
      <c r="UOP137" s="107"/>
      <c r="UOQ137" s="107"/>
      <c r="UOR137" s="107"/>
      <c r="UOS137" s="107"/>
      <c r="UOT137" s="107"/>
      <c r="UOU137" s="107"/>
      <c r="UOV137" s="107"/>
      <c r="UOW137" s="107"/>
      <c r="UOX137" s="107"/>
      <c r="UOY137" s="107"/>
      <c r="UOZ137" s="107"/>
      <c r="UPA137" s="107"/>
      <c r="UPB137" s="107"/>
      <c r="UPC137" s="107"/>
      <c r="UPD137" s="107"/>
      <c r="UPE137" s="107"/>
      <c r="UPF137" s="107"/>
      <c r="UPG137" s="107"/>
      <c r="UPH137" s="107"/>
      <c r="UPI137" s="107"/>
      <c r="UPJ137" s="107"/>
      <c r="UPK137" s="107"/>
      <c r="UPL137" s="107"/>
      <c r="UPM137" s="107"/>
      <c r="UPN137" s="107"/>
      <c r="UPO137" s="107"/>
      <c r="UPP137" s="107"/>
      <c r="UPQ137" s="107"/>
      <c r="UPR137" s="107"/>
      <c r="UPS137" s="107"/>
      <c r="UPT137" s="107"/>
      <c r="UPU137" s="107"/>
      <c r="UPV137" s="107"/>
      <c r="UPW137" s="107"/>
      <c r="UPX137" s="107"/>
      <c r="UPY137" s="107"/>
      <c r="UPZ137" s="107"/>
      <c r="UQA137" s="107"/>
      <c r="UQB137" s="107"/>
      <c r="UQC137" s="107"/>
      <c r="UQD137" s="107"/>
      <c r="UQE137" s="107"/>
      <c r="UQF137" s="107"/>
      <c r="UQG137" s="107"/>
      <c r="UQH137" s="107"/>
      <c r="UQI137" s="107"/>
      <c r="UQJ137" s="107"/>
      <c r="UQK137" s="107"/>
      <c r="UQL137" s="107"/>
      <c r="UQM137" s="107"/>
      <c r="UQN137" s="107"/>
      <c r="UQO137" s="107"/>
      <c r="UQP137" s="107"/>
      <c r="UQQ137" s="107"/>
      <c r="UQR137" s="107"/>
      <c r="UQS137" s="107"/>
      <c r="UQT137" s="107"/>
      <c r="UQU137" s="107"/>
      <c r="UQV137" s="107"/>
      <c r="UQW137" s="107"/>
      <c r="UQX137" s="107"/>
      <c r="UQY137" s="107"/>
      <c r="UQZ137" s="107"/>
      <c r="URA137" s="107"/>
      <c r="URB137" s="107"/>
      <c r="URC137" s="107"/>
      <c r="URD137" s="107"/>
      <c r="URE137" s="107"/>
      <c r="URF137" s="107"/>
      <c r="URG137" s="107"/>
      <c r="URH137" s="107"/>
      <c r="URI137" s="107"/>
      <c r="URJ137" s="107"/>
      <c r="URK137" s="107"/>
      <c r="URL137" s="107"/>
      <c r="URM137" s="107"/>
      <c r="URN137" s="107"/>
      <c r="URO137" s="107"/>
      <c r="URP137" s="107"/>
      <c r="URQ137" s="107"/>
      <c r="URR137" s="107"/>
      <c r="URS137" s="107"/>
      <c r="URT137" s="107"/>
      <c r="URU137" s="107"/>
      <c r="URV137" s="107"/>
      <c r="URW137" s="107"/>
      <c r="URX137" s="107"/>
      <c r="URY137" s="107"/>
      <c r="URZ137" s="107"/>
      <c r="USA137" s="107"/>
      <c r="USB137" s="107"/>
      <c r="USC137" s="107"/>
      <c r="USD137" s="107"/>
      <c r="USE137" s="107"/>
      <c r="USF137" s="107"/>
      <c r="USG137" s="107"/>
      <c r="USH137" s="107"/>
      <c r="USI137" s="107"/>
      <c r="USJ137" s="107"/>
      <c r="USK137" s="107"/>
      <c r="USL137" s="107"/>
      <c r="USM137" s="107"/>
      <c r="USN137" s="107"/>
      <c r="USO137" s="107"/>
      <c r="USP137" s="107"/>
      <c r="USQ137" s="107"/>
      <c r="USR137" s="107"/>
      <c r="USS137" s="107"/>
      <c r="UST137" s="107"/>
      <c r="USU137" s="107"/>
      <c r="USV137" s="107"/>
      <c r="USW137" s="107"/>
      <c r="USX137" s="107"/>
      <c r="USY137" s="107"/>
      <c r="USZ137" s="107"/>
      <c r="UTA137" s="107"/>
      <c r="UTB137" s="107"/>
      <c r="UTC137" s="107"/>
      <c r="UTD137" s="107"/>
      <c r="UTE137" s="107"/>
      <c r="UTF137" s="107"/>
      <c r="UTG137" s="107"/>
      <c r="UTH137" s="107"/>
      <c r="UTI137" s="107"/>
      <c r="UTJ137" s="107"/>
      <c r="UTK137" s="107"/>
      <c r="UTL137" s="107"/>
      <c r="UTM137" s="107"/>
      <c r="UTN137" s="107"/>
      <c r="UTO137" s="107"/>
      <c r="UTP137" s="107"/>
      <c r="UTQ137" s="107"/>
      <c r="UTR137" s="107"/>
      <c r="UTS137" s="107"/>
      <c r="UTT137" s="107"/>
      <c r="UTU137" s="107"/>
      <c r="UTV137" s="107"/>
      <c r="UTW137" s="107"/>
      <c r="UTX137" s="107"/>
      <c r="UTY137" s="107"/>
      <c r="UTZ137" s="107"/>
      <c r="UUA137" s="107"/>
      <c r="UUB137" s="107"/>
      <c r="UUC137" s="107"/>
      <c r="UUD137" s="107"/>
      <c r="UUE137" s="107"/>
      <c r="UUF137" s="107"/>
      <c r="UUG137" s="107"/>
      <c r="UUH137" s="107"/>
      <c r="UUI137" s="107"/>
      <c r="UUJ137" s="107"/>
      <c r="UUK137" s="107"/>
      <c r="UUL137" s="107"/>
      <c r="UUM137" s="107"/>
      <c r="UUN137" s="107"/>
      <c r="UUO137" s="107"/>
      <c r="UUP137" s="107"/>
      <c r="UUQ137" s="107"/>
      <c r="UUR137" s="107"/>
      <c r="UUS137" s="107"/>
      <c r="UUT137" s="107"/>
      <c r="UUU137" s="107"/>
      <c r="UUV137" s="107"/>
      <c r="UUW137" s="107"/>
      <c r="UUX137" s="107"/>
      <c r="UUY137" s="107"/>
      <c r="UUZ137" s="107"/>
      <c r="UVA137" s="107"/>
      <c r="UVB137" s="107"/>
      <c r="UVC137" s="107"/>
      <c r="UVD137" s="107"/>
      <c r="UVE137" s="107"/>
      <c r="UVF137" s="107"/>
      <c r="UVG137" s="107"/>
      <c r="UVH137" s="107"/>
      <c r="UVI137" s="107"/>
      <c r="UVJ137" s="107"/>
      <c r="UVK137" s="107"/>
      <c r="UVL137" s="107"/>
      <c r="UVM137" s="107"/>
      <c r="UVN137" s="107"/>
      <c r="UVO137" s="107"/>
      <c r="UVP137" s="107"/>
      <c r="UVQ137" s="107"/>
      <c r="UVR137" s="107"/>
      <c r="UVS137" s="107"/>
      <c r="UVT137" s="107"/>
      <c r="UVU137" s="107"/>
      <c r="UVV137" s="107"/>
      <c r="UVW137" s="107"/>
      <c r="UVX137" s="107"/>
      <c r="UVY137" s="107"/>
      <c r="UVZ137" s="107"/>
      <c r="UWA137" s="107"/>
      <c r="UWB137" s="107"/>
      <c r="UWC137" s="107"/>
      <c r="UWD137" s="107"/>
      <c r="UWE137" s="107"/>
      <c r="UWF137" s="107"/>
      <c r="UWG137" s="107"/>
      <c r="UWH137" s="107"/>
      <c r="UWI137" s="107"/>
      <c r="UWJ137" s="107"/>
      <c r="UWK137" s="107"/>
      <c r="UWL137" s="107"/>
      <c r="UWM137" s="107"/>
      <c r="UWN137" s="107"/>
      <c r="UWO137" s="107"/>
      <c r="UWP137" s="107"/>
      <c r="UWQ137" s="107"/>
      <c r="UWR137" s="107"/>
      <c r="UWS137" s="107"/>
      <c r="UWT137" s="107"/>
      <c r="UWU137" s="107"/>
      <c r="UWV137" s="107"/>
      <c r="UWW137" s="107"/>
      <c r="UWX137" s="107"/>
      <c r="UWY137" s="107"/>
      <c r="UWZ137" s="107"/>
      <c r="UXA137" s="107"/>
      <c r="UXB137" s="107"/>
      <c r="UXC137" s="107"/>
      <c r="UXD137" s="107"/>
      <c r="UXE137" s="107"/>
      <c r="UXF137" s="107"/>
      <c r="UXG137" s="107"/>
      <c r="UXH137" s="107"/>
      <c r="UXI137" s="107"/>
      <c r="UXJ137" s="107"/>
      <c r="UXK137" s="107"/>
      <c r="UXL137" s="107"/>
      <c r="UXM137" s="107"/>
      <c r="UXN137" s="107"/>
      <c r="UXO137" s="107"/>
      <c r="UXP137" s="107"/>
      <c r="UXQ137" s="107"/>
      <c r="UXR137" s="107"/>
      <c r="UXS137" s="107"/>
      <c r="UXT137" s="107"/>
      <c r="UXU137" s="107"/>
      <c r="UXV137" s="107"/>
      <c r="UXW137" s="107"/>
      <c r="UXX137" s="107"/>
      <c r="UXY137" s="107"/>
      <c r="UXZ137" s="107"/>
      <c r="UYA137" s="107"/>
      <c r="UYB137" s="107"/>
      <c r="UYC137" s="107"/>
      <c r="UYD137" s="107"/>
      <c r="UYE137" s="107"/>
      <c r="UYF137" s="107"/>
      <c r="UYG137" s="107"/>
      <c r="UYH137" s="107"/>
      <c r="UYI137" s="107"/>
      <c r="UYJ137" s="107"/>
      <c r="UYK137" s="107"/>
      <c r="UYL137" s="107"/>
      <c r="UYM137" s="107"/>
      <c r="UYN137" s="107"/>
      <c r="UYO137" s="107"/>
      <c r="UYP137" s="107"/>
      <c r="UYQ137" s="107"/>
      <c r="UYR137" s="107"/>
      <c r="UYS137" s="107"/>
      <c r="UYT137" s="107"/>
      <c r="UYU137" s="107"/>
      <c r="UYV137" s="107"/>
      <c r="UYW137" s="107"/>
      <c r="UYX137" s="107"/>
      <c r="UYY137" s="107"/>
      <c r="UYZ137" s="107"/>
      <c r="UZA137" s="107"/>
      <c r="UZB137" s="107"/>
      <c r="UZC137" s="107"/>
      <c r="UZD137" s="107"/>
      <c r="UZE137" s="107"/>
      <c r="UZF137" s="107"/>
      <c r="UZG137" s="107"/>
      <c r="UZH137" s="107"/>
      <c r="UZI137" s="107"/>
      <c r="UZJ137" s="107"/>
      <c r="UZK137" s="107"/>
      <c r="UZL137" s="107"/>
      <c r="UZM137" s="107"/>
      <c r="UZN137" s="107"/>
      <c r="UZO137" s="107"/>
      <c r="UZP137" s="107"/>
      <c r="UZQ137" s="107"/>
      <c r="UZR137" s="107"/>
      <c r="UZS137" s="107"/>
      <c r="UZT137" s="107"/>
      <c r="UZU137" s="107"/>
      <c r="UZV137" s="107"/>
      <c r="UZW137" s="107"/>
      <c r="UZX137" s="107"/>
      <c r="UZY137" s="107"/>
      <c r="UZZ137" s="107"/>
      <c r="VAA137" s="107"/>
      <c r="VAB137" s="107"/>
      <c r="VAC137" s="107"/>
      <c r="VAD137" s="107"/>
      <c r="VAE137" s="107"/>
      <c r="VAF137" s="107"/>
      <c r="VAG137" s="107"/>
      <c r="VAH137" s="107"/>
      <c r="VAI137" s="107"/>
      <c r="VAJ137" s="107"/>
      <c r="VAK137" s="107"/>
      <c r="VAL137" s="107"/>
      <c r="VAM137" s="107"/>
      <c r="VAN137" s="107"/>
      <c r="VAO137" s="107"/>
      <c r="VAP137" s="107"/>
      <c r="VAQ137" s="107"/>
      <c r="VAR137" s="107"/>
      <c r="VAS137" s="107"/>
      <c r="VAT137" s="107"/>
      <c r="VAU137" s="107"/>
      <c r="VAV137" s="107"/>
      <c r="VAW137" s="107"/>
      <c r="VAX137" s="107"/>
      <c r="VAY137" s="107"/>
      <c r="VAZ137" s="107"/>
      <c r="VBA137" s="107"/>
      <c r="VBB137" s="107"/>
      <c r="VBC137" s="107"/>
      <c r="VBD137" s="107"/>
      <c r="VBE137" s="107"/>
      <c r="VBF137" s="107"/>
      <c r="VBG137" s="107"/>
      <c r="VBH137" s="107"/>
      <c r="VBI137" s="107"/>
      <c r="VBJ137" s="107"/>
      <c r="VBK137" s="107"/>
      <c r="VBL137" s="107"/>
      <c r="VBM137" s="107"/>
      <c r="VBN137" s="107"/>
      <c r="VBO137" s="107"/>
      <c r="VBP137" s="107"/>
      <c r="VBQ137" s="107"/>
      <c r="VBR137" s="107"/>
      <c r="VBS137" s="107"/>
      <c r="VBT137" s="107"/>
      <c r="VBU137" s="107"/>
      <c r="VBV137" s="107"/>
      <c r="VBW137" s="107"/>
      <c r="VBX137" s="107"/>
      <c r="VBY137" s="107"/>
      <c r="VBZ137" s="107"/>
      <c r="VCA137" s="107"/>
      <c r="VCB137" s="107"/>
      <c r="VCC137" s="107"/>
      <c r="VCD137" s="107"/>
      <c r="VCE137" s="107"/>
      <c r="VCF137" s="107"/>
      <c r="VCG137" s="107"/>
      <c r="VCH137" s="107"/>
      <c r="VCI137" s="107"/>
      <c r="VCJ137" s="107"/>
      <c r="VCK137" s="107"/>
      <c r="VCL137" s="107"/>
      <c r="VCM137" s="107"/>
      <c r="VCN137" s="107"/>
      <c r="VCO137" s="107"/>
      <c r="VCP137" s="107"/>
      <c r="VCQ137" s="107"/>
      <c r="VCR137" s="107"/>
      <c r="VCS137" s="107"/>
      <c r="VCT137" s="107"/>
      <c r="VCU137" s="107"/>
      <c r="VCV137" s="107"/>
      <c r="VCW137" s="107"/>
      <c r="VCX137" s="107"/>
      <c r="VCY137" s="107"/>
      <c r="VCZ137" s="107"/>
      <c r="VDA137" s="107"/>
      <c r="VDB137" s="107"/>
      <c r="VDC137" s="107"/>
      <c r="VDD137" s="107"/>
      <c r="VDE137" s="107"/>
      <c r="VDF137" s="107"/>
      <c r="VDG137" s="107"/>
      <c r="VDH137" s="107"/>
      <c r="VDI137" s="107"/>
      <c r="VDJ137" s="107"/>
      <c r="VDK137" s="107"/>
      <c r="VDL137" s="107"/>
      <c r="VDM137" s="107"/>
      <c r="VDN137" s="107"/>
      <c r="VDO137" s="107"/>
      <c r="VDP137" s="107"/>
      <c r="VDQ137" s="107"/>
      <c r="VDR137" s="107"/>
      <c r="VDS137" s="107"/>
      <c r="VDT137" s="107"/>
      <c r="VDU137" s="107"/>
      <c r="VDV137" s="107"/>
      <c r="VDW137" s="107"/>
      <c r="VDX137" s="107"/>
      <c r="VDY137" s="107"/>
      <c r="VDZ137" s="107"/>
      <c r="VEA137" s="107"/>
      <c r="VEB137" s="107"/>
      <c r="VEC137" s="107"/>
      <c r="VED137" s="107"/>
      <c r="VEE137" s="107"/>
      <c r="VEF137" s="107"/>
      <c r="VEG137" s="107"/>
      <c r="VEH137" s="107"/>
      <c r="VEI137" s="107"/>
      <c r="VEJ137" s="107"/>
      <c r="VEK137" s="107"/>
      <c r="VEL137" s="107"/>
      <c r="VEM137" s="107"/>
      <c r="VEN137" s="107"/>
      <c r="VEO137" s="107"/>
      <c r="VEP137" s="107"/>
      <c r="VEQ137" s="107"/>
      <c r="VER137" s="107"/>
      <c r="VES137" s="107"/>
      <c r="VET137" s="107"/>
      <c r="VEU137" s="107"/>
      <c r="VEV137" s="107"/>
      <c r="VEW137" s="107"/>
      <c r="VEX137" s="107"/>
      <c r="VEY137" s="107"/>
      <c r="VEZ137" s="107"/>
      <c r="VFA137" s="107"/>
      <c r="VFB137" s="107"/>
      <c r="VFC137" s="107"/>
      <c r="VFD137" s="107"/>
      <c r="VFE137" s="107"/>
      <c r="VFF137" s="107"/>
      <c r="VFG137" s="107"/>
      <c r="VFH137" s="107"/>
      <c r="VFI137" s="107"/>
      <c r="VFJ137" s="107"/>
      <c r="VFK137" s="107"/>
      <c r="VFL137" s="107"/>
      <c r="VFM137" s="107"/>
      <c r="VFN137" s="107"/>
      <c r="VFO137" s="107"/>
      <c r="VFP137" s="107"/>
      <c r="VFQ137" s="107"/>
      <c r="VFR137" s="107"/>
      <c r="VFS137" s="107"/>
      <c r="VFT137" s="107"/>
      <c r="VFU137" s="107"/>
      <c r="VFV137" s="107"/>
      <c r="VFW137" s="107"/>
      <c r="VFX137" s="107"/>
      <c r="VFY137" s="107"/>
      <c r="VFZ137" s="107"/>
      <c r="VGA137" s="107"/>
      <c r="VGB137" s="107"/>
      <c r="VGC137" s="107"/>
      <c r="VGD137" s="107"/>
      <c r="VGE137" s="107"/>
      <c r="VGF137" s="107"/>
      <c r="VGG137" s="107"/>
      <c r="VGH137" s="107"/>
      <c r="VGI137" s="107"/>
      <c r="VGJ137" s="107"/>
      <c r="VGK137" s="107"/>
      <c r="VGL137" s="107"/>
      <c r="VGM137" s="107"/>
      <c r="VGN137" s="107"/>
      <c r="VGO137" s="107"/>
      <c r="VGP137" s="107"/>
      <c r="VGQ137" s="107"/>
      <c r="VGR137" s="107"/>
      <c r="VGS137" s="107"/>
      <c r="VGT137" s="107"/>
      <c r="VGU137" s="107"/>
      <c r="VGV137" s="107"/>
      <c r="VGW137" s="107"/>
      <c r="VGX137" s="107"/>
      <c r="VGY137" s="107"/>
      <c r="VGZ137" s="107"/>
      <c r="VHA137" s="107"/>
      <c r="VHB137" s="107"/>
      <c r="VHC137" s="107"/>
      <c r="VHD137" s="107"/>
      <c r="VHE137" s="107"/>
      <c r="VHF137" s="107"/>
      <c r="VHG137" s="107"/>
      <c r="VHH137" s="107"/>
      <c r="VHI137" s="107"/>
      <c r="VHJ137" s="107"/>
      <c r="VHK137" s="107"/>
      <c r="VHL137" s="107"/>
      <c r="VHM137" s="107"/>
      <c r="VHN137" s="107"/>
      <c r="VHO137" s="107"/>
      <c r="VHP137" s="107"/>
      <c r="VHQ137" s="107"/>
      <c r="VHR137" s="107"/>
      <c r="VHS137" s="107"/>
      <c r="VHT137" s="107"/>
      <c r="VHU137" s="107"/>
      <c r="VHV137" s="107"/>
      <c r="VHW137" s="107"/>
      <c r="VHX137" s="107"/>
      <c r="VHY137" s="107"/>
      <c r="VHZ137" s="107"/>
      <c r="VIA137" s="107"/>
      <c r="VIB137" s="107"/>
      <c r="VIC137" s="107"/>
      <c r="VID137" s="107"/>
      <c r="VIE137" s="107"/>
      <c r="VIF137" s="107"/>
      <c r="VIG137" s="107"/>
      <c r="VIH137" s="107"/>
      <c r="VII137" s="107"/>
      <c r="VIJ137" s="107"/>
      <c r="VIK137" s="107"/>
      <c r="VIL137" s="107"/>
      <c r="VIM137" s="107"/>
      <c r="VIN137" s="107"/>
      <c r="VIO137" s="107"/>
      <c r="VIP137" s="107"/>
      <c r="VIQ137" s="107"/>
      <c r="VIR137" s="107"/>
      <c r="VIS137" s="107"/>
      <c r="VIT137" s="107"/>
      <c r="VIU137" s="107"/>
      <c r="VIV137" s="107"/>
      <c r="VIW137" s="107"/>
      <c r="VIX137" s="107"/>
      <c r="VIY137" s="107"/>
      <c r="VIZ137" s="107"/>
      <c r="VJA137" s="107"/>
      <c r="VJB137" s="107"/>
      <c r="VJC137" s="107"/>
      <c r="VJD137" s="107"/>
      <c r="VJE137" s="107"/>
      <c r="VJF137" s="107"/>
      <c r="VJG137" s="107"/>
      <c r="VJH137" s="107"/>
      <c r="VJI137" s="107"/>
      <c r="VJJ137" s="107"/>
      <c r="VJK137" s="107"/>
      <c r="VJL137" s="107"/>
      <c r="VJM137" s="107"/>
      <c r="VJN137" s="107"/>
      <c r="VJO137" s="107"/>
      <c r="VJP137" s="107"/>
      <c r="VJQ137" s="107"/>
      <c r="VJR137" s="107"/>
      <c r="VJS137" s="107"/>
      <c r="VJT137" s="107"/>
      <c r="VJU137" s="107"/>
      <c r="VJV137" s="107"/>
      <c r="VJW137" s="107"/>
      <c r="VJX137" s="107"/>
      <c r="VJY137" s="107"/>
      <c r="VJZ137" s="107"/>
      <c r="VKA137" s="107"/>
      <c r="VKB137" s="107"/>
      <c r="VKC137" s="107"/>
      <c r="VKD137" s="107"/>
      <c r="VKE137" s="107"/>
      <c r="VKF137" s="107"/>
      <c r="VKG137" s="107"/>
      <c r="VKH137" s="107"/>
      <c r="VKI137" s="107"/>
      <c r="VKJ137" s="107"/>
      <c r="VKK137" s="107"/>
      <c r="VKL137" s="107"/>
      <c r="VKM137" s="107"/>
      <c r="VKN137" s="107"/>
      <c r="VKO137" s="107"/>
      <c r="VKP137" s="107"/>
      <c r="VKQ137" s="107"/>
      <c r="VKR137" s="107"/>
      <c r="VKS137" s="107"/>
      <c r="VKT137" s="107"/>
      <c r="VKU137" s="107"/>
      <c r="VKV137" s="107"/>
      <c r="VKW137" s="107"/>
      <c r="VKX137" s="107"/>
      <c r="VKY137" s="107"/>
      <c r="VKZ137" s="107"/>
      <c r="VLA137" s="107"/>
      <c r="VLB137" s="107"/>
      <c r="VLC137" s="107"/>
      <c r="VLD137" s="107"/>
      <c r="VLE137" s="107"/>
      <c r="VLF137" s="107"/>
      <c r="VLG137" s="107"/>
      <c r="VLH137" s="107"/>
      <c r="VLI137" s="107"/>
      <c r="VLJ137" s="107"/>
      <c r="VLK137" s="107"/>
      <c r="VLL137" s="107"/>
      <c r="VLM137" s="107"/>
      <c r="VLN137" s="107"/>
      <c r="VLO137" s="107"/>
      <c r="VLP137" s="107"/>
      <c r="VLQ137" s="107"/>
      <c r="VLR137" s="107"/>
      <c r="VLS137" s="107"/>
      <c r="VLT137" s="107"/>
      <c r="VLU137" s="107"/>
      <c r="VLV137" s="107"/>
      <c r="VLW137" s="107"/>
      <c r="VLX137" s="107"/>
      <c r="VLY137" s="107"/>
      <c r="VLZ137" s="107"/>
      <c r="VMA137" s="107"/>
      <c r="VMB137" s="107"/>
      <c r="VMC137" s="107"/>
      <c r="VMD137" s="107"/>
      <c r="VME137" s="107"/>
      <c r="VMF137" s="107"/>
      <c r="VMG137" s="107"/>
      <c r="VMH137" s="107"/>
      <c r="VMI137" s="107"/>
      <c r="VMJ137" s="107"/>
      <c r="VMK137" s="107"/>
      <c r="VML137" s="107"/>
      <c r="VMM137" s="107"/>
      <c r="VMN137" s="107"/>
      <c r="VMO137" s="107"/>
      <c r="VMP137" s="107"/>
      <c r="VMQ137" s="107"/>
      <c r="VMR137" s="107"/>
      <c r="VMS137" s="107"/>
      <c r="VMT137" s="107"/>
      <c r="VMU137" s="107"/>
      <c r="VMV137" s="107"/>
      <c r="VMW137" s="107"/>
      <c r="VMX137" s="107"/>
      <c r="VMY137" s="107"/>
      <c r="VMZ137" s="107"/>
      <c r="VNA137" s="107"/>
      <c r="VNB137" s="107"/>
      <c r="VNC137" s="107"/>
      <c r="VND137" s="107"/>
      <c r="VNE137" s="107"/>
      <c r="VNF137" s="107"/>
      <c r="VNG137" s="107"/>
      <c r="VNH137" s="107"/>
      <c r="VNI137" s="107"/>
      <c r="VNJ137" s="107"/>
      <c r="VNK137" s="107"/>
      <c r="VNL137" s="107"/>
      <c r="VNM137" s="107"/>
      <c r="VNN137" s="107"/>
      <c r="VNO137" s="107"/>
      <c r="VNP137" s="107"/>
      <c r="VNQ137" s="107"/>
      <c r="VNR137" s="107"/>
      <c r="VNS137" s="107"/>
      <c r="VNT137" s="107"/>
      <c r="VNU137" s="107"/>
      <c r="VNV137" s="107"/>
      <c r="VNW137" s="107"/>
      <c r="VNX137" s="107"/>
      <c r="VNY137" s="107"/>
      <c r="VNZ137" s="107"/>
      <c r="VOA137" s="107"/>
      <c r="VOB137" s="107"/>
      <c r="VOC137" s="107"/>
      <c r="VOD137" s="107"/>
      <c r="VOE137" s="107"/>
      <c r="VOF137" s="107"/>
      <c r="VOG137" s="107"/>
      <c r="VOH137" s="107"/>
      <c r="VOI137" s="107"/>
      <c r="VOJ137" s="107"/>
      <c r="VOK137" s="107"/>
      <c r="VOL137" s="107"/>
      <c r="VOM137" s="107"/>
      <c r="VON137" s="107"/>
      <c r="VOO137" s="107"/>
      <c r="VOP137" s="107"/>
      <c r="VOQ137" s="107"/>
      <c r="VOR137" s="107"/>
      <c r="VOS137" s="107"/>
      <c r="VOT137" s="107"/>
      <c r="VOU137" s="107"/>
      <c r="VOV137" s="107"/>
      <c r="VOW137" s="107"/>
      <c r="VOX137" s="107"/>
      <c r="VOY137" s="107"/>
      <c r="VOZ137" s="107"/>
      <c r="VPA137" s="107"/>
      <c r="VPB137" s="107"/>
      <c r="VPC137" s="107"/>
      <c r="VPD137" s="107"/>
      <c r="VPE137" s="107"/>
      <c r="VPF137" s="107"/>
      <c r="VPG137" s="107"/>
      <c r="VPH137" s="107"/>
      <c r="VPI137" s="107"/>
      <c r="VPJ137" s="107"/>
      <c r="VPK137" s="107"/>
      <c r="VPL137" s="107"/>
      <c r="VPM137" s="107"/>
      <c r="VPN137" s="107"/>
      <c r="VPO137" s="107"/>
      <c r="VPP137" s="107"/>
      <c r="VPQ137" s="107"/>
      <c r="VPR137" s="107"/>
      <c r="VPS137" s="107"/>
      <c r="VPT137" s="107"/>
      <c r="VPU137" s="107"/>
      <c r="VPV137" s="107"/>
      <c r="VPW137" s="107"/>
      <c r="VPX137" s="107"/>
      <c r="VPY137" s="107"/>
      <c r="VPZ137" s="107"/>
      <c r="VQA137" s="107"/>
      <c r="VQB137" s="107"/>
      <c r="VQC137" s="107"/>
      <c r="VQD137" s="107"/>
      <c r="VQE137" s="107"/>
      <c r="VQF137" s="107"/>
      <c r="VQG137" s="107"/>
      <c r="VQH137" s="107"/>
      <c r="VQI137" s="107"/>
      <c r="VQJ137" s="107"/>
      <c r="VQK137" s="107"/>
      <c r="VQL137" s="107"/>
      <c r="VQM137" s="107"/>
      <c r="VQN137" s="107"/>
      <c r="VQO137" s="107"/>
      <c r="VQP137" s="107"/>
      <c r="VQQ137" s="107"/>
      <c r="VQR137" s="107"/>
      <c r="VQS137" s="107"/>
      <c r="VQT137" s="107"/>
      <c r="VQU137" s="107"/>
      <c r="VQV137" s="107"/>
      <c r="VQW137" s="107"/>
      <c r="VQX137" s="107"/>
      <c r="VQY137" s="107"/>
      <c r="VQZ137" s="107"/>
      <c r="VRA137" s="107"/>
      <c r="VRB137" s="107"/>
      <c r="VRC137" s="107"/>
      <c r="VRD137" s="107"/>
      <c r="VRE137" s="107"/>
      <c r="VRF137" s="107"/>
      <c r="VRG137" s="107"/>
      <c r="VRH137" s="107"/>
      <c r="VRI137" s="107"/>
      <c r="VRJ137" s="107"/>
      <c r="VRK137" s="107"/>
      <c r="VRL137" s="107"/>
      <c r="VRM137" s="107"/>
      <c r="VRN137" s="107"/>
      <c r="VRO137" s="107"/>
      <c r="VRP137" s="107"/>
      <c r="VRQ137" s="107"/>
      <c r="VRR137" s="107"/>
      <c r="VRS137" s="107"/>
      <c r="VRT137" s="107"/>
      <c r="VRU137" s="107"/>
      <c r="VRV137" s="107"/>
      <c r="VRW137" s="107"/>
      <c r="VRX137" s="107"/>
      <c r="VRY137" s="107"/>
      <c r="VRZ137" s="107"/>
      <c r="VSA137" s="107"/>
      <c r="VSB137" s="107"/>
      <c r="VSC137" s="107"/>
      <c r="VSD137" s="107"/>
      <c r="VSE137" s="107"/>
      <c r="VSF137" s="107"/>
      <c r="VSG137" s="107"/>
      <c r="VSH137" s="107"/>
      <c r="VSI137" s="107"/>
      <c r="VSJ137" s="107"/>
      <c r="VSK137" s="107"/>
      <c r="VSL137" s="107"/>
      <c r="VSM137" s="107"/>
      <c r="VSN137" s="107"/>
      <c r="VSO137" s="107"/>
      <c r="VSP137" s="107"/>
      <c r="VSQ137" s="107"/>
      <c r="VSR137" s="107"/>
      <c r="VSS137" s="107"/>
      <c r="VST137" s="107"/>
      <c r="VSU137" s="107"/>
      <c r="VSV137" s="107"/>
      <c r="VSW137" s="107"/>
      <c r="VSX137" s="107"/>
      <c r="VSY137" s="107"/>
      <c r="VSZ137" s="107"/>
      <c r="VTA137" s="107"/>
      <c r="VTB137" s="107"/>
      <c r="VTC137" s="107"/>
      <c r="VTD137" s="107"/>
      <c r="VTE137" s="107"/>
      <c r="VTF137" s="107"/>
      <c r="VTG137" s="107"/>
      <c r="VTH137" s="107"/>
      <c r="VTI137" s="107"/>
      <c r="VTJ137" s="107"/>
      <c r="VTK137" s="107"/>
      <c r="VTL137" s="107"/>
      <c r="VTM137" s="107"/>
      <c r="VTN137" s="107"/>
      <c r="VTO137" s="107"/>
      <c r="VTP137" s="107"/>
      <c r="VTQ137" s="107"/>
      <c r="VTR137" s="107"/>
      <c r="VTS137" s="107"/>
      <c r="VTT137" s="107"/>
      <c r="VTU137" s="107"/>
      <c r="VTV137" s="107"/>
      <c r="VTW137" s="107"/>
      <c r="VTX137" s="107"/>
      <c r="VTY137" s="107"/>
      <c r="VTZ137" s="107"/>
      <c r="VUA137" s="107"/>
      <c r="VUB137" s="107"/>
      <c r="VUC137" s="107"/>
      <c r="VUD137" s="107"/>
      <c r="VUE137" s="107"/>
      <c r="VUF137" s="107"/>
      <c r="VUG137" s="107"/>
      <c r="VUH137" s="107"/>
      <c r="VUI137" s="107"/>
      <c r="VUJ137" s="107"/>
      <c r="VUK137" s="107"/>
      <c r="VUL137" s="107"/>
      <c r="VUM137" s="107"/>
      <c r="VUN137" s="107"/>
      <c r="VUO137" s="107"/>
      <c r="VUP137" s="107"/>
      <c r="VUQ137" s="107"/>
      <c r="VUR137" s="107"/>
      <c r="VUS137" s="107"/>
      <c r="VUT137" s="107"/>
      <c r="VUU137" s="107"/>
      <c r="VUV137" s="107"/>
      <c r="VUW137" s="107"/>
      <c r="VUX137" s="107"/>
      <c r="VUY137" s="107"/>
      <c r="VUZ137" s="107"/>
      <c r="VVA137" s="107"/>
      <c r="VVB137" s="107"/>
      <c r="VVC137" s="107"/>
      <c r="VVD137" s="107"/>
      <c r="VVE137" s="107"/>
      <c r="VVF137" s="107"/>
      <c r="VVG137" s="107"/>
      <c r="VVH137" s="107"/>
      <c r="VVI137" s="107"/>
      <c r="VVJ137" s="107"/>
      <c r="VVK137" s="107"/>
      <c r="VVL137" s="107"/>
      <c r="VVM137" s="107"/>
      <c r="VVN137" s="107"/>
      <c r="VVO137" s="107"/>
      <c r="VVP137" s="107"/>
      <c r="VVQ137" s="107"/>
      <c r="VVR137" s="107"/>
      <c r="VVS137" s="107"/>
      <c r="VVT137" s="107"/>
      <c r="VVU137" s="107"/>
      <c r="VVV137" s="107"/>
      <c r="VVW137" s="107"/>
      <c r="VVX137" s="107"/>
      <c r="VVY137" s="107"/>
      <c r="VVZ137" s="107"/>
      <c r="VWA137" s="107"/>
      <c r="VWB137" s="107"/>
      <c r="VWC137" s="107"/>
      <c r="VWD137" s="107"/>
      <c r="VWE137" s="107"/>
      <c r="VWF137" s="107"/>
      <c r="VWG137" s="107"/>
      <c r="VWH137" s="107"/>
      <c r="VWI137" s="107"/>
      <c r="VWJ137" s="107"/>
      <c r="VWK137" s="107"/>
      <c r="VWL137" s="107"/>
      <c r="VWM137" s="107"/>
      <c r="VWN137" s="107"/>
      <c r="VWO137" s="107"/>
      <c r="VWP137" s="107"/>
      <c r="VWQ137" s="107"/>
      <c r="VWR137" s="107"/>
      <c r="VWS137" s="107"/>
      <c r="VWT137" s="107"/>
      <c r="VWU137" s="107"/>
      <c r="VWV137" s="107"/>
      <c r="VWW137" s="107"/>
      <c r="VWX137" s="107"/>
      <c r="VWY137" s="107"/>
      <c r="VWZ137" s="107"/>
      <c r="VXA137" s="107"/>
      <c r="VXB137" s="107"/>
      <c r="VXC137" s="107"/>
      <c r="VXD137" s="107"/>
      <c r="VXE137" s="107"/>
      <c r="VXF137" s="107"/>
      <c r="VXG137" s="107"/>
      <c r="VXH137" s="107"/>
      <c r="VXI137" s="107"/>
      <c r="VXJ137" s="107"/>
      <c r="VXK137" s="107"/>
      <c r="VXL137" s="107"/>
      <c r="VXM137" s="107"/>
      <c r="VXN137" s="107"/>
      <c r="VXO137" s="107"/>
      <c r="VXP137" s="107"/>
      <c r="VXQ137" s="107"/>
      <c r="VXR137" s="107"/>
      <c r="VXS137" s="107"/>
      <c r="VXT137" s="107"/>
      <c r="VXU137" s="107"/>
      <c r="VXV137" s="107"/>
      <c r="VXW137" s="107"/>
      <c r="VXX137" s="107"/>
      <c r="VXY137" s="107"/>
      <c r="VXZ137" s="107"/>
      <c r="VYA137" s="107"/>
      <c r="VYB137" s="107"/>
      <c r="VYC137" s="107"/>
      <c r="VYD137" s="107"/>
      <c r="VYE137" s="107"/>
      <c r="VYF137" s="107"/>
      <c r="VYG137" s="107"/>
      <c r="VYH137" s="107"/>
      <c r="VYI137" s="107"/>
      <c r="VYJ137" s="107"/>
      <c r="VYK137" s="107"/>
      <c r="VYL137" s="107"/>
      <c r="VYM137" s="107"/>
      <c r="VYN137" s="107"/>
      <c r="VYO137" s="107"/>
      <c r="VYP137" s="107"/>
      <c r="VYQ137" s="107"/>
      <c r="VYR137" s="107"/>
      <c r="VYS137" s="107"/>
      <c r="VYT137" s="107"/>
      <c r="VYU137" s="107"/>
      <c r="VYV137" s="107"/>
      <c r="VYW137" s="107"/>
      <c r="VYX137" s="107"/>
      <c r="VYY137" s="107"/>
      <c r="VYZ137" s="107"/>
      <c r="VZA137" s="107"/>
      <c r="VZB137" s="107"/>
      <c r="VZC137" s="107"/>
      <c r="VZD137" s="107"/>
      <c r="VZE137" s="107"/>
      <c r="VZF137" s="107"/>
      <c r="VZG137" s="107"/>
      <c r="VZH137" s="107"/>
      <c r="VZI137" s="107"/>
      <c r="VZJ137" s="107"/>
      <c r="VZK137" s="107"/>
      <c r="VZL137" s="107"/>
      <c r="VZM137" s="107"/>
      <c r="VZN137" s="107"/>
      <c r="VZO137" s="107"/>
      <c r="VZP137" s="107"/>
      <c r="VZQ137" s="107"/>
      <c r="VZR137" s="107"/>
      <c r="VZS137" s="107"/>
      <c r="VZT137" s="107"/>
      <c r="VZU137" s="107"/>
      <c r="VZV137" s="107"/>
      <c r="VZW137" s="107"/>
      <c r="VZX137" s="107"/>
      <c r="VZY137" s="107"/>
      <c r="VZZ137" s="107"/>
      <c r="WAA137" s="107"/>
      <c r="WAB137" s="107"/>
      <c r="WAC137" s="107"/>
      <c r="WAD137" s="107"/>
      <c r="WAE137" s="107"/>
      <c r="WAF137" s="107"/>
      <c r="WAG137" s="107"/>
      <c r="WAH137" s="107"/>
      <c r="WAI137" s="107"/>
      <c r="WAJ137" s="107"/>
      <c r="WAK137" s="107"/>
      <c r="WAL137" s="107"/>
      <c r="WAM137" s="107"/>
      <c r="WAN137" s="107"/>
      <c r="WAO137" s="107"/>
      <c r="WAP137" s="107"/>
      <c r="WAQ137" s="107"/>
      <c r="WAR137" s="107"/>
      <c r="WAS137" s="107"/>
      <c r="WAT137" s="107"/>
      <c r="WAU137" s="107"/>
      <c r="WAV137" s="107"/>
      <c r="WAW137" s="107"/>
      <c r="WAX137" s="107"/>
      <c r="WAY137" s="107"/>
      <c r="WAZ137" s="107"/>
      <c r="WBA137" s="107"/>
      <c r="WBB137" s="107"/>
      <c r="WBC137" s="107"/>
      <c r="WBD137" s="107"/>
      <c r="WBE137" s="107"/>
      <c r="WBF137" s="107"/>
      <c r="WBG137" s="107"/>
      <c r="WBH137" s="107"/>
      <c r="WBI137" s="107"/>
      <c r="WBJ137" s="107"/>
      <c r="WBK137" s="107"/>
      <c r="WBL137" s="107"/>
      <c r="WBM137" s="107"/>
      <c r="WBN137" s="107"/>
      <c r="WBO137" s="107"/>
      <c r="WBP137" s="107"/>
      <c r="WBQ137" s="107"/>
      <c r="WBR137" s="107"/>
      <c r="WBS137" s="107"/>
      <c r="WBT137" s="107"/>
      <c r="WBU137" s="107"/>
      <c r="WBV137" s="107"/>
      <c r="WBW137" s="107"/>
      <c r="WBX137" s="107"/>
      <c r="WBY137" s="107"/>
      <c r="WBZ137" s="107"/>
      <c r="WCA137" s="107"/>
      <c r="WCB137" s="107"/>
      <c r="WCC137" s="107"/>
      <c r="WCD137" s="107"/>
      <c r="WCE137" s="107"/>
      <c r="WCF137" s="107"/>
      <c r="WCG137" s="107"/>
      <c r="WCH137" s="107"/>
      <c r="WCI137" s="107"/>
      <c r="WCJ137" s="107"/>
      <c r="WCK137" s="107"/>
      <c r="WCL137" s="107"/>
      <c r="WCM137" s="107"/>
      <c r="WCN137" s="107"/>
      <c r="WCO137" s="107"/>
      <c r="WCP137" s="107"/>
      <c r="WCQ137" s="107"/>
      <c r="WCR137" s="107"/>
      <c r="WCS137" s="107"/>
      <c r="WCT137" s="107"/>
      <c r="WCU137" s="107"/>
      <c r="WCV137" s="107"/>
      <c r="WCW137" s="107"/>
      <c r="WCX137" s="107"/>
      <c r="WCY137" s="107"/>
      <c r="WCZ137" s="107"/>
      <c r="WDA137" s="107"/>
      <c r="WDB137" s="107"/>
      <c r="WDC137" s="107"/>
      <c r="WDD137" s="107"/>
      <c r="WDE137" s="107"/>
      <c r="WDF137" s="107"/>
      <c r="WDG137" s="107"/>
      <c r="WDH137" s="107"/>
      <c r="WDI137" s="107"/>
      <c r="WDJ137" s="107"/>
      <c r="WDK137" s="107"/>
      <c r="WDL137" s="107"/>
      <c r="WDM137" s="107"/>
      <c r="WDN137" s="107"/>
      <c r="WDO137" s="107"/>
      <c r="WDP137" s="107"/>
      <c r="WDQ137" s="107"/>
      <c r="WDR137" s="107"/>
      <c r="WDS137" s="107"/>
      <c r="WDT137" s="107"/>
      <c r="WDU137" s="107"/>
      <c r="WDV137" s="107"/>
      <c r="WDW137" s="107"/>
      <c r="WDX137" s="107"/>
      <c r="WDY137" s="107"/>
      <c r="WDZ137" s="107"/>
      <c r="WEA137" s="107"/>
      <c r="WEB137" s="107"/>
      <c r="WEC137" s="107"/>
      <c r="WED137" s="107"/>
      <c r="WEE137" s="107"/>
      <c r="WEF137" s="107"/>
      <c r="WEG137" s="107"/>
      <c r="WEH137" s="107"/>
      <c r="WEI137" s="107"/>
      <c r="WEJ137" s="107"/>
      <c r="WEK137" s="107"/>
      <c r="WEL137" s="107"/>
      <c r="WEM137" s="107"/>
      <c r="WEN137" s="107"/>
      <c r="WEO137" s="107"/>
      <c r="WEP137" s="107"/>
      <c r="WEQ137" s="107"/>
      <c r="WER137" s="107"/>
      <c r="WES137" s="107"/>
      <c r="WET137" s="107"/>
      <c r="WEU137" s="107"/>
      <c r="WEV137" s="107"/>
      <c r="WEW137" s="107"/>
      <c r="WEX137" s="107"/>
      <c r="WEY137" s="107"/>
      <c r="WEZ137" s="107"/>
      <c r="WFA137" s="107"/>
      <c r="WFB137" s="107"/>
      <c r="WFC137" s="107"/>
      <c r="WFD137" s="107"/>
      <c r="WFE137" s="107"/>
      <c r="WFF137" s="107"/>
      <c r="WFG137" s="107"/>
      <c r="WFH137" s="107"/>
      <c r="WFI137" s="107"/>
      <c r="WFJ137" s="107"/>
      <c r="WFK137" s="107"/>
      <c r="WFL137" s="107"/>
      <c r="WFM137" s="107"/>
      <c r="WFN137" s="107"/>
      <c r="WFO137" s="107"/>
      <c r="WFP137" s="107"/>
      <c r="WFQ137" s="107"/>
      <c r="WFR137" s="107"/>
      <c r="WFS137" s="107"/>
      <c r="WFT137" s="107"/>
      <c r="WFU137" s="107"/>
      <c r="WFV137" s="107"/>
      <c r="WFW137" s="107"/>
      <c r="WFX137" s="107"/>
      <c r="WFY137" s="107"/>
      <c r="WFZ137" s="107"/>
      <c r="WGA137" s="107"/>
      <c r="WGB137" s="107"/>
      <c r="WGC137" s="107"/>
      <c r="WGD137" s="107"/>
      <c r="WGE137" s="107"/>
      <c r="WGF137" s="107"/>
      <c r="WGG137" s="107"/>
      <c r="WGH137" s="107"/>
      <c r="WGI137" s="107"/>
      <c r="WGJ137" s="107"/>
      <c r="WGK137" s="107"/>
      <c r="WGL137" s="107"/>
      <c r="WGM137" s="107"/>
      <c r="WGN137" s="107"/>
      <c r="WGO137" s="107"/>
      <c r="WGP137" s="107"/>
      <c r="WGQ137" s="107"/>
      <c r="WGR137" s="107"/>
      <c r="WGS137" s="107"/>
      <c r="WGT137" s="107"/>
      <c r="WGU137" s="107"/>
      <c r="WGV137" s="107"/>
      <c r="WGW137" s="107"/>
      <c r="WGX137" s="107"/>
      <c r="WGY137" s="107"/>
      <c r="WGZ137" s="107"/>
      <c r="WHA137" s="107"/>
      <c r="WHB137" s="107"/>
      <c r="WHC137" s="107"/>
      <c r="WHD137" s="107"/>
      <c r="WHE137" s="107"/>
      <c r="WHF137" s="107"/>
      <c r="WHG137" s="107"/>
      <c r="WHH137" s="107"/>
      <c r="WHI137" s="107"/>
      <c r="WHJ137" s="107"/>
      <c r="WHK137" s="107"/>
      <c r="WHL137" s="107"/>
      <c r="WHM137" s="107"/>
      <c r="WHN137" s="107"/>
      <c r="WHO137" s="107"/>
      <c r="WHP137" s="107"/>
      <c r="WHQ137" s="107"/>
      <c r="WHR137" s="107"/>
      <c r="WHS137" s="107"/>
      <c r="WHT137" s="107"/>
      <c r="WHU137" s="107"/>
      <c r="WHV137" s="107"/>
      <c r="WHW137" s="107"/>
      <c r="WHX137" s="107"/>
      <c r="WHY137" s="107"/>
      <c r="WHZ137" s="107"/>
      <c r="WIA137" s="107"/>
      <c r="WIB137" s="107"/>
      <c r="WIC137" s="107"/>
      <c r="WID137" s="107"/>
      <c r="WIE137" s="107"/>
      <c r="WIF137" s="107"/>
      <c r="WIG137" s="107"/>
      <c r="WIH137" s="107"/>
      <c r="WII137" s="107"/>
      <c r="WIJ137" s="107"/>
      <c r="WIK137" s="107"/>
      <c r="WIL137" s="107"/>
      <c r="WIM137" s="107"/>
      <c r="WIN137" s="107"/>
      <c r="WIO137" s="107"/>
      <c r="WIP137" s="107"/>
      <c r="WIQ137" s="107"/>
      <c r="WIR137" s="107"/>
      <c r="WIS137" s="107"/>
      <c r="WIT137" s="107"/>
      <c r="WIU137" s="107"/>
      <c r="WIV137" s="107"/>
      <c r="WIW137" s="107"/>
      <c r="WIX137" s="107"/>
      <c r="WIY137" s="107"/>
      <c r="WIZ137" s="107"/>
      <c r="WJA137" s="107"/>
      <c r="WJB137" s="107"/>
      <c r="WJC137" s="107"/>
      <c r="WJD137" s="107"/>
      <c r="WJE137" s="107"/>
      <c r="WJF137" s="107"/>
      <c r="WJG137" s="107"/>
      <c r="WJH137" s="107"/>
      <c r="WJI137" s="107"/>
      <c r="WJJ137" s="107"/>
      <c r="WJK137" s="107"/>
      <c r="WJL137" s="107"/>
      <c r="WJM137" s="107"/>
      <c r="WJN137" s="107"/>
      <c r="WJO137" s="107"/>
      <c r="WJP137" s="107"/>
      <c r="WJQ137" s="107"/>
      <c r="WJR137" s="107"/>
      <c r="WJS137" s="107"/>
      <c r="WJT137" s="107"/>
      <c r="WJU137" s="107"/>
      <c r="WJV137" s="107"/>
      <c r="WJW137" s="107"/>
      <c r="WJX137" s="107"/>
      <c r="WJY137" s="107"/>
      <c r="WJZ137" s="107"/>
      <c r="WKA137" s="107"/>
      <c r="WKB137" s="107"/>
      <c r="WKC137" s="107"/>
      <c r="WKD137" s="107"/>
      <c r="WKE137" s="107"/>
      <c r="WKF137" s="107"/>
      <c r="WKG137" s="107"/>
      <c r="WKH137" s="107"/>
      <c r="WKI137" s="107"/>
      <c r="WKJ137" s="107"/>
      <c r="WKK137" s="107"/>
      <c r="WKL137" s="107"/>
      <c r="WKM137" s="107"/>
      <c r="WKN137" s="107"/>
      <c r="WKO137" s="107"/>
      <c r="WKP137" s="107"/>
      <c r="WKQ137" s="107"/>
      <c r="WKR137" s="107"/>
      <c r="WKS137" s="107"/>
      <c r="WKT137" s="107"/>
      <c r="WKU137" s="107"/>
      <c r="WKV137" s="107"/>
      <c r="WKW137" s="107"/>
      <c r="WKX137" s="107"/>
      <c r="WKY137" s="107"/>
      <c r="WKZ137" s="107"/>
      <c r="WLA137" s="107"/>
      <c r="WLB137" s="107"/>
      <c r="WLC137" s="107"/>
      <c r="WLD137" s="107"/>
      <c r="WLE137" s="107"/>
      <c r="WLF137" s="107"/>
      <c r="WLG137" s="107"/>
      <c r="WLH137" s="107"/>
      <c r="WLI137" s="107"/>
      <c r="WLJ137" s="107"/>
      <c r="WLK137" s="107"/>
      <c r="WLL137" s="107"/>
      <c r="WLM137" s="107"/>
      <c r="WLN137" s="107"/>
      <c r="WLO137" s="107"/>
      <c r="WLP137" s="107"/>
      <c r="WLQ137" s="107"/>
      <c r="WLR137" s="107"/>
      <c r="WLS137" s="107"/>
      <c r="WLT137" s="107"/>
      <c r="WLU137" s="107"/>
      <c r="WLV137" s="107"/>
      <c r="WLW137" s="107"/>
      <c r="WLX137" s="107"/>
      <c r="WLY137" s="107"/>
      <c r="WLZ137" s="107"/>
      <c r="WMA137" s="107"/>
      <c r="WMB137" s="107"/>
      <c r="WMC137" s="107"/>
      <c r="WMD137" s="107"/>
      <c r="WME137" s="107"/>
      <c r="WMF137" s="107"/>
      <c r="WMG137" s="107"/>
      <c r="WMH137" s="107"/>
      <c r="WMI137" s="107"/>
      <c r="WMJ137" s="107"/>
      <c r="WMK137" s="107"/>
      <c r="WML137" s="107"/>
      <c r="WMM137" s="107"/>
      <c r="WMN137" s="107"/>
      <c r="WMO137" s="107"/>
      <c r="WMP137" s="107"/>
      <c r="WMQ137" s="107"/>
      <c r="WMR137" s="107"/>
      <c r="WMS137" s="107"/>
      <c r="WMT137" s="107"/>
      <c r="WMU137" s="107"/>
      <c r="WMV137" s="107"/>
      <c r="WMW137" s="107"/>
      <c r="WMX137" s="107"/>
      <c r="WMY137" s="107"/>
      <c r="WMZ137" s="107"/>
      <c r="WNA137" s="107"/>
      <c r="WNB137" s="107"/>
      <c r="WNC137" s="107"/>
      <c r="WND137" s="107"/>
      <c r="WNE137" s="107"/>
      <c r="WNF137" s="107"/>
      <c r="WNG137" s="107"/>
      <c r="WNH137" s="107"/>
      <c r="WNI137" s="107"/>
      <c r="WNJ137" s="107"/>
      <c r="WNK137" s="107"/>
      <c r="WNL137" s="107"/>
      <c r="WNM137" s="107"/>
      <c r="WNN137" s="107"/>
      <c r="WNO137" s="107"/>
      <c r="WNP137" s="107"/>
      <c r="WNQ137" s="107"/>
      <c r="WNR137" s="107"/>
      <c r="WNS137" s="107"/>
      <c r="WNT137" s="107"/>
      <c r="WNU137" s="107"/>
      <c r="WNV137" s="107"/>
      <c r="WNW137" s="107"/>
      <c r="WNX137" s="107"/>
      <c r="WNY137" s="107"/>
      <c r="WNZ137" s="107"/>
      <c r="WOA137" s="107"/>
      <c r="WOB137" s="107"/>
      <c r="WOC137" s="107"/>
      <c r="WOD137" s="107"/>
      <c r="WOE137" s="107"/>
      <c r="WOF137" s="107"/>
      <c r="WOG137" s="107"/>
      <c r="WOH137" s="107"/>
      <c r="WOI137" s="107"/>
      <c r="WOJ137" s="107"/>
      <c r="WOK137" s="107"/>
      <c r="WOL137" s="107"/>
      <c r="WOM137" s="107"/>
      <c r="WON137" s="107"/>
      <c r="WOO137" s="107"/>
      <c r="WOP137" s="107"/>
      <c r="WOQ137" s="107"/>
      <c r="WOR137" s="107"/>
      <c r="WOS137" s="107"/>
      <c r="WOT137" s="107"/>
      <c r="WOU137" s="107"/>
      <c r="WOV137" s="107"/>
      <c r="WOW137" s="107"/>
      <c r="WOX137" s="107"/>
      <c r="WOY137" s="107"/>
      <c r="WOZ137" s="107"/>
      <c r="WPA137" s="107"/>
      <c r="WPB137" s="107"/>
      <c r="WPC137" s="107"/>
      <c r="WPD137" s="107"/>
      <c r="WPE137" s="107"/>
      <c r="WPF137" s="107"/>
      <c r="WPG137" s="107"/>
      <c r="WPH137" s="107"/>
      <c r="WPI137" s="107"/>
      <c r="WPJ137" s="107"/>
      <c r="WPK137" s="107"/>
      <c r="WPL137" s="107"/>
      <c r="WPM137" s="107"/>
      <c r="WPN137" s="107"/>
      <c r="WPO137" s="107"/>
      <c r="WPP137" s="107"/>
      <c r="WPQ137" s="107"/>
      <c r="WPR137" s="107"/>
      <c r="WPS137" s="107"/>
      <c r="WPT137" s="107"/>
      <c r="WPU137" s="107"/>
      <c r="WPV137" s="107"/>
      <c r="WPW137" s="107"/>
      <c r="WPX137" s="107"/>
      <c r="WPY137" s="107"/>
      <c r="WPZ137" s="107"/>
      <c r="WQA137" s="107"/>
      <c r="WQB137" s="107"/>
      <c r="WQC137" s="107"/>
      <c r="WQD137" s="107"/>
      <c r="WQE137" s="107"/>
      <c r="WQF137" s="107"/>
      <c r="WQG137" s="107"/>
      <c r="WQH137" s="107"/>
      <c r="WQI137" s="107"/>
      <c r="WQJ137" s="107"/>
      <c r="WQK137" s="107"/>
      <c r="WQL137" s="107"/>
      <c r="WQM137" s="107"/>
      <c r="WQN137" s="107"/>
      <c r="WQO137" s="107"/>
      <c r="WQP137" s="107"/>
      <c r="WQQ137" s="107"/>
      <c r="WQR137" s="107"/>
      <c r="WQS137" s="107"/>
      <c r="WQT137" s="107"/>
      <c r="WQU137" s="107"/>
      <c r="WQV137" s="107"/>
      <c r="WQW137" s="107"/>
      <c r="WQX137" s="107"/>
      <c r="WQY137" s="107"/>
      <c r="WQZ137" s="107"/>
      <c r="WRA137" s="107"/>
      <c r="WRB137" s="107"/>
      <c r="WRC137" s="107"/>
      <c r="WRD137" s="107"/>
      <c r="WRE137" s="107"/>
      <c r="WRF137" s="107"/>
      <c r="WRG137" s="107"/>
      <c r="WRH137" s="107"/>
      <c r="WRI137" s="107"/>
      <c r="WRJ137" s="107"/>
      <c r="WRK137" s="107"/>
      <c r="WRL137" s="107"/>
      <c r="WRM137" s="107"/>
      <c r="WRN137" s="107"/>
      <c r="WRO137" s="107"/>
      <c r="WRP137" s="107"/>
      <c r="WRQ137" s="107"/>
      <c r="WRR137" s="107"/>
      <c r="WRS137" s="107"/>
      <c r="WRT137" s="107"/>
      <c r="WRU137" s="107"/>
      <c r="WRV137" s="107"/>
      <c r="WRW137" s="107"/>
      <c r="WRX137" s="107"/>
      <c r="WRY137" s="107"/>
      <c r="WRZ137" s="107"/>
      <c r="WSA137" s="107"/>
      <c r="WSB137" s="107"/>
      <c r="WSC137" s="107"/>
      <c r="WSD137" s="107"/>
      <c r="WSE137" s="107"/>
      <c r="WSF137" s="107"/>
      <c r="WSG137" s="107"/>
      <c r="WSH137" s="107"/>
      <c r="WSI137" s="107"/>
      <c r="WSJ137" s="107"/>
      <c r="WSK137" s="107"/>
      <c r="WSL137" s="107"/>
      <c r="WSM137" s="107"/>
      <c r="WSN137" s="107"/>
      <c r="WSO137" s="107"/>
      <c r="WSP137" s="107"/>
      <c r="WSQ137" s="107"/>
      <c r="WSR137" s="107"/>
      <c r="WSS137" s="107"/>
      <c r="WST137" s="107"/>
      <c r="WSU137" s="107"/>
      <c r="WSV137" s="107"/>
      <c r="WSW137" s="107"/>
      <c r="WSX137" s="107"/>
      <c r="WSY137" s="107"/>
      <c r="WSZ137" s="107"/>
      <c r="WTA137" s="107"/>
      <c r="WTB137" s="107"/>
      <c r="WTC137" s="107"/>
      <c r="WTD137" s="107"/>
      <c r="WTE137" s="107"/>
      <c r="WTF137" s="107"/>
      <c r="WTG137" s="107"/>
      <c r="WTH137" s="107"/>
      <c r="WTI137" s="107"/>
      <c r="WTJ137" s="107"/>
      <c r="WTK137" s="107"/>
      <c r="WTL137" s="107"/>
      <c r="WTM137" s="107"/>
      <c r="WTN137" s="107"/>
      <c r="WTO137" s="107"/>
      <c r="WTP137" s="107"/>
      <c r="WTQ137" s="107"/>
      <c r="WTR137" s="107"/>
      <c r="WTS137" s="107"/>
      <c r="WTT137" s="107"/>
      <c r="WTU137" s="107"/>
      <c r="WTV137" s="107"/>
      <c r="WTW137" s="107"/>
      <c r="WTX137" s="107"/>
      <c r="WTY137" s="107"/>
      <c r="WTZ137" s="107"/>
      <c r="WUA137" s="107"/>
      <c r="WUB137" s="107"/>
      <c r="WUC137" s="107"/>
      <c r="WUD137" s="107"/>
      <c r="WUE137" s="107"/>
      <c r="WUF137" s="107"/>
      <c r="WUG137" s="107"/>
      <c r="WUH137" s="107"/>
      <c r="WUI137" s="107"/>
      <c r="WUJ137" s="107"/>
      <c r="WUK137" s="107"/>
      <c r="WUL137" s="107"/>
      <c r="WUM137" s="107"/>
      <c r="WUN137" s="107"/>
      <c r="WUO137" s="107"/>
      <c r="WUP137" s="107"/>
      <c r="WUQ137" s="107"/>
      <c r="WUR137" s="107"/>
      <c r="WUS137" s="107"/>
      <c r="WUT137" s="107"/>
      <c r="WUU137" s="107"/>
      <c r="WUV137" s="107"/>
      <c r="WUW137" s="107"/>
      <c r="WUX137" s="107"/>
      <c r="WUY137" s="107"/>
      <c r="WUZ137" s="107"/>
      <c r="WVA137" s="107"/>
      <c r="WVB137" s="107"/>
      <c r="WVC137" s="107"/>
      <c r="WVD137" s="107"/>
      <c r="WVE137" s="107"/>
      <c r="WVF137" s="107"/>
      <c r="WVG137" s="107"/>
      <c r="WVH137" s="107"/>
      <c r="WVI137" s="107"/>
      <c r="WVJ137" s="107"/>
      <c r="WVK137" s="107"/>
      <c r="WVL137" s="107"/>
      <c r="WVM137" s="107"/>
      <c r="WVN137" s="107"/>
      <c r="WVO137" s="107"/>
      <c r="WVP137" s="107"/>
      <c r="WVQ137" s="107"/>
      <c r="WVR137" s="107"/>
      <c r="WVS137" s="107"/>
      <c r="WVT137" s="107"/>
      <c r="WVU137" s="107"/>
      <c r="WVV137" s="107"/>
      <c r="WVW137" s="107"/>
      <c r="WVX137" s="107"/>
      <c r="WVY137" s="107"/>
      <c r="WVZ137" s="107"/>
      <c r="WWA137" s="107"/>
      <c r="WWB137" s="107"/>
      <c r="WWC137" s="107"/>
      <c r="WWD137" s="107"/>
      <c r="WWE137" s="107"/>
      <c r="WWF137" s="107"/>
      <c r="WWG137" s="107"/>
      <c r="WWH137" s="107"/>
      <c r="WWI137" s="107"/>
      <c r="WWJ137" s="107"/>
      <c r="WWK137" s="107"/>
      <c r="WWL137" s="107"/>
      <c r="WWM137" s="107"/>
      <c r="WWN137" s="107"/>
      <c r="WWO137" s="107"/>
      <c r="WWP137" s="107"/>
      <c r="WWQ137" s="107"/>
      <c r="WWR137" s="107"/>
      <c r="WWS137" s="107"/>
      <c r="WWT137" s="107"/>
      <c r="WWU137" s="107"/>
      <c r="WWV137" s="107"/>
      <c r="WWW137" s="107"/>
      <c r="WWX137" s="107"/>
      <c r="WWY137" s="107"/>
      <c r="WWZ137" s="107"/>
      <c r="WXA137" s="107"/>
      <c r="WXB137" s="107"/>
      <c r="WXC137" s="107"/>
      <c r="WXD137" s="107"/>
      <c r="WXE137" s="107"/>
      <c r="WXF137" s="107"/>
      <c r="WXG137" s="107"/>
      <c r="WXH137" s="107"/>
      <c r="WXI137" s="107"/>
      <c r="WXJ137" s="107"/>
      <c r="WXK137" s="107"/>
      <c r="WXL137" s="107"/>
      <c r="WXM137" s="107"/>
      <c r="WXN137" s="107"/>
      <c r="WXO137" s="107"/>
      <c r="WXP137" s="107"/>
      <c r="WXQ137" s="107"/>
      <c r="WXR137" s="107"/>
      <c r="WXS137" s="107"/>
      <c r="WXT137" s="107"/>
      <c r="WXU137" s="107"/>
      <c r="WXV137" s="107"/>
      <c r="WXW137" s="107"/>
      <c r="WXX137" s="107"/>
      <c r="WXY137" s="107"/>
      <c r="WXZ137" s="107"/>
      <c r="WYA137" s="107"/>
      <c r="WYB137" s="107"/>
      <c r="WYC137" s="107"/>
      <c r="WYD137" s="107"/>
      <c r="WYE137" s="107"/>
      <c r="WYF137" s="107"/>
      <c r="WYG137" s="107"/>
      <c r="WYH137" s="107"/>
      <c r="WYI137" s="107"/>
      <c r="WYJ137" s="107"/>
      <c r="WYK137" s="107"/>
      <c r="WYL137" s="107"/>
      <c r="WYM137" s="107"/>
      <c r="WYN137" s="107"/>
      <c r="WYO137" s="107"/>
      <c r="WYP137" s="107"/>
      <c r="WYQ137" s="107"/>
      <c r="WYR137" s="107"/>
      <c r="WYS137" s="107"/>
      <c r="WYT137" s="107"/>
      <c r="WYU137" s="107"/>
      <c r="WYV137" s="107"/>
      <c r="WYW137" s="107"/>
      <c r="WYX137" s="107"/>
      <c r="WYY137" s="107"/>
      <c r="WYZ137" s="107"/>
      <c r="WZA137" s="107"/>
      <c r="WZB137" s="107"/>
      <c r="WZC137" s="107"/>
      <c r="WZD137" s="107"/>
      <c r="WZE137" s="107"/>
      <c r="WZF137" s="107"/>
      <c r="WZG137" s="107"/>
      <c r="WZH137" s="107"/>
      <c r="WZI137" s="107"/>
      <c r="WZJ137" s="107"/>
      <c r="WZK137" s="107"/>
      <c r="WZL137" s="107"/>
      <c r="WZM137" s="107"/>
      <c r="WZN137" s="107"/>
      <c r="WZO137" s="107"/>
      <c r="WZP137" s="107"/>
      <c r="WZQ137" s="107"/>
      <c r="WZR137" s="107"/>
      <c r="WZS137" s="107"/>
      <c r="WZT137" s="107"/>
      <c r="WZU137" s="107"/>
      <c r="WZV137" s="107"/>
      <c r="WZW137" s="107"/>
      <c r="WZX137" s="107"/>
      <c r="WZY137" s="107"/>
      <c r="WZZ137" s="107"/>
      <c r="XAA137" s="107"/>
      <c r="XAB137" s="107"/>
      <c r="XAC137" s="107"/>
      <c r="XAD137" s="107"/>
      <c r="XAE137" s="107"/>
      <c r="XAF137" s="107"/>
      <c r="XAG137" s="107"/>
      <c r="XAH137" s="107"/>
      <c r="XAI137" s="107"/>
      <c r="XAJ137" s="107"/>
      <c r="XAK137" s="107"/>
      <c r="XAL137" s="107"/>
      <c r="XAM137" s="107"/>
      <c r="XAN137" s="107"/>
      <c r="XAO137" s="107"/>
      <c r="XAP137" s="107"/>
      <c r="XAQ137" s="107"/>
      <c r="XAR137" s="107"/>
      <c r="XAS137" s="107"/>
      <c r="XAT137" s="107"/>
      <c r="XAU137" s="107"/>
      <c r="XAV137" s="107"/>
      <c r="XAW137" s="107"/>
      <c r="XAX137" s="107"/>
      <c r="XAY137" s="107"/>
      <c r="XAZ137" s="107"/>
      <c r="XBA137" s="107"/>
      <c r="XBB137" s="107"/>
      <c r="XBC137" s="107"/>
      <c r="XBD137" s="107"/>
      <c r="XBE137" s="107"/>
      <c r="XBF137" s="107"/>
      <c r="XBG137" s="107"/>
      <c r="XBH137" s="107"/>
      <c r="XBI137" s="107"/>
      <c r="XBJ137" s="107"/>
      <c r="XBK137" s="107"/>
      <c r="XBL137" s="107"/>
      <c r="XBM137" s="107"/>
      <c r="XBN137" s="107"/>
      <c r="XBO137" s="107"/>
      <c r="XBP137" s="107"/>
      <c r="XBQ137" s="107"/>
      <c r="XBR137" s="107"/>
      <c r="XBS137" s="107"/>
      <c r="XBT137" s="107"/>
      <c r="XBU137" s="107"/>
      <c r="XBV137" s="107"/>
      <c r="XBW137" s="107"/>
      <c r="XBX137" s="107"/>
      <c r="XBY137" s="107"/>
      <c r="XBZ137" s="107"/>
      <c r="XCA137" s="107"/>
      <c r="XCB137" s="107"/>
      <c r="XCC137" s="107"/>
      <c r="XCD137" s="107"/>
      <c r="XCE137" s="107"/>
      <c r="XCF137" s="107"/>
      <c r="XCG137" s="107"/>
      <c r="XCH137" s="107"/>
      <c r="XCI137" s="107"/>
      <c r="XCJ137" s="107"/>
      <c r="XCK137" s="107"/>
      <c r="XCL137" s="107"/>
      <c r="XCM137" s="107"/>
      <c r="XCN137" s="107"/>
      <c r="XCO137" s="107"/>
      <c r="XCP137" s="107"/>
      <c r="XCQ137" s="107"/>
      <c r="XCR137" s="107"/>
      <c r="XCS137" s="107"/>
      <c r="XCT137" s="107"/>
      <c r="XCU137" s="107"/>
      <c r="XCV137" s="107"/>
      <c r="XCW137" s="107"/>
      <c r="XCX137" s="107"/>
      <c r="XCY137" s="107"/>
      <c r="XCZ137" s="107"/>
      <c r="XDA137" s="107"/>
      <c r="XDB137" s="107"/>
      <c r="XDC137" s="107"/>
      <c r="XDD137" s="107"/>
      <c r="XDE137" s="107"/>
      <c r="XDF137" s="107"/>
      <c r="XDG137" s="107"/>
      <c r="XDH137" s="107"/>
      <c r="XDI137" s="107"/>
      <c r="XDJ137" s="107"/>
      <c r="XDK137" s="107"/>
      <c r="XDL137" s="107"/>
      <c r="XDM137" s="107"/>
      <c r="XDN137" s="107"/>
      <c r="XDO137" s="107"/>
      <c r="XDP137" s="107"/>
      <c r="XDQ137" s="107"/>
      <c r="XDR137" s="107"/>
      <c r="XDS137" s="107"/>
      <c r="XDT137" s="107"/>
      <c r="XDU137" s="107"/>
      <c r="XDV137" s="107"/>
      <c r="XDW137" s="107"/>
      <c r="XDX137" s="107"/>
      <c r="XDY137" s="107"/>
      <c r="XDZ137" s="107"/>
      <c r="XEA137" s="107"/>
      <c r="XEB137" s="107"/>
      <c r="XEC137" s="107"/>
      <c r="XED137" s="107"/>
      <c r="XEE137" s="107"/>
      <c r="XEF137" s="107"/>
      <c r="XEG137" s="107"/>
      <c r="XEH137" s="107"/>
      <c r="XEI137" s="107"/>
      <c r="XEJ137" s="107"/>
      <c r="XEK137" s="107"/>
      <c r="XEL137" s="107"/>
      <c r="XEM137" s="107"/>
      <c r="XEN137" s="107"/>
      <c r="XEO137" s="107"/>
      <c r="XEP137" s="107"/>
      <c r="XEQ137" s="107"/>
      <c r="XER137" s="107"/>
      <c r="XES137" s="107"/>
      <c r="XET137" s="107"/>
      <c r="XEU137" s="107"/>
      <c r="XEV137" s="107"/>
      <c r="XEW137" s="107"/>
      <c r="XEX137" s="107"/>
      <c r="XEY137" s="107"/>
      <c r="XEZ137" s="107"/>
      <c r="XFA137" s="107"/>
      <c r="XFB137" s="107"/>
      <c r="XFC137" s="107"/>
    </row>
    <row r="138" spans="1:16383" s="107" customFormat="1" ht="60">
      <c r="A138" s="1257" t="s">
        <v>2639</v>
      </c>
      <c r="B138" s="1257" t="s">
        <v>2640</v>
      </c>
      <c r="C138" s="141" t="s">
        <v>2641</v>
      </c>
      <c r="D138" s="134" t="s">
        <v>2642</v>
      </c>
      <c r="E138" s="1257" t="s">
        <v>2643</v>
      </c>
      <c r="F138" s="1259" t="s">
        <v>2644</v>
      </c>
      <c r="G138" s="459" t="s">
        <v>3571</v>
      </c>
      <c r="H138" s="134" t="s">
        <v>2645</v>
      </c>
      <c r="I138" s="1259">
        <v>3123061278</v>
      </c>
      <c r="J138" s="2837" t="s">
        <v>6910</v>
      </c>
      <c r="K138" s="134" t="s">
        <v>2646</v>
      </c>
      <c r="L138" s="134" t="s">
        <v>128</v>
      </c>
      <c r="M138" s="134" t="s">
        <v>70</v>
      </c>
      <c r="N138" s="134" t="s">
        <v>2647</v>
      </c>
      <c r="O138" s="134" t="s">
        <v>101</v>
      </c>
      <c r="P138" s="1257" t="s">
        <v>12388</v>
      </c>
      <c r="Q138" s="1257" t="s">
        <v>12389</v>
      </c>
      <c r="R138" s="134" t="s">
        <v>1762</v>
      </c>
      <c r="S138" s="134"/>
      <c r="T138" s="1257" t="s">
        <v>7164</v>
      </c>
      <c r="U138" s="1257" t="s">
        <v>7165</v>
      </c>
      <c r="V138" s="2778">
        <v>152</v>
      </c>
      <c r="W138" s="2779"/>
      <c r="X138" s="2779"/>
      <c r="Y138" s="2779">
        <v>136205</v>
      </c>
      <c r="Z138" s="134"/>
      <c r="AA138" s="134"/>
      <c r="AB138" s="1259" t="s">
        <v>2648</v>
      </c>
      <c r="AC138" s="134">
        <v>45252</v>
      </c>
      <c r="AD138" s="1259"/>
      <c r="AE138" s="134" t="s">
        <v>1249</v>
      </c>
      <c r="AF138" s="134">
        <v>45271</v>
      </c>
      <c r="AG138" s="134" t="s">
        <v>879</v>
      </c>
      <c r="AH138" s="134">
        <v>45282</v>
      </c>
      <c r="AI138" s="1259">
        <f>'[1]CONTROL TIEMPOS 2022'!G331</f>
        <v>25</v>
      </c>
      <c r="AJ138" s="134"/>
      <c r="AK138" s="134"/>
      <c r="AL138" s="134"/>
      <c r="AM138" s="1259"/>
      <c r="AN138" s="1259"/>
      <c r="AO138" s="1259"/>
      <c r="AP138" s="1257"/>
      <c r="AQ138" s="1259">
        <v>603</v>
      </c>
      <c r="AR138" s="134">
        <v>45461</v>
      </c>
      <c r="AS138" s="134" t="s">
        <v>4786</v>
      </c>
      <c r="AT138" s="134" t="s">
        <v>7166</v>
      </c>
      <c r="AU138" s="134" t="s">
        <v>7167</v>
      </c>
      <c r="AV138" s="1259">
        <v>613</v>
      </c>
      <c r="AW138" s="134">
        <v>45520</v>
      </c>
      <c r="AX138" s="134" t="s">
        <v>4704</v>
      </c>
      <c r="AY138" s="134" t="s">
        <v>1156</v>
      </c>
      <c r="AZ138" s="134" t="s">
        <v>1153</v>
      </c>
      <c r="BA138" s="134">
        <v>45526</v>
      </c>
      <c r="BB138" s="134">
        <v>45541</v>
      </c>
      <c r="BC138" s="134"/>
      <c r="BD138" s="134"/>
      <c r="BE138" s="134"/>
      <c r="BF138" s="134"/>
      <c r="BG138" s="134"/>
      <c r="BH138" s="134"/>
      <c r="BI138" s="134"/>
      <c r="BJ138" s="134"/>
      <c r="BK138" s="134"/>
      <c r="BL138" s="1259"/>
      <c r="BM138" s="134"/>
      <c r="BN138" s="134"/>
      <c r="BO138" s="1259"/>
      <c r="BP138" s="134"/>
      <c r="BQ138" s="134"/>
      <c r="BR138" s="134"/>
      <c r="BS138" s="134"/>
      <c r="BT138" s="134"/>
      <c r="BU138" s="134"/>
      <c r="BV138" s="134"/>
      <c r="BW138" s="134"/>
      <c r="BX138" s="134"/>
      <c r="BY138" s="134"/>
      <c r="BZ138" s="134"/>
      <c r="CA138" s="134"/>
      <c r="CB138" s="134"/>
      <c r="CC138" s="114">
        <f>'[1]Tiempos con autos 2022'!C134</f>
        <v>25</v>
      </c>
      <c r="CD138" s="134" t="s">
        <v>6911</v>
      </c>
      <c r="CE138" s="134"/>
    </row>
    <row r="139" spans="1:16383" s="250" customFormat="1" ht="30">
      <c r="A139" s="251" t="s">
        <v>2649</v>
      </c>
      <c r="B139" s="251">
        <v>44790</v>
      </c>
      <c r="C139" s="146" t="s">
        <v>2650</v>
      </c>
      <c r="D139" s="251" t="s">
        <v>2651</v>
      </c>
      <c r="E139" s="1260" t="s">
        <v>2652</v>
      </c>
      <c r="F139" s="2843" t="s">
        <v>2653</v>
      </c>
      <c r="G139" s="2844"/>
      <c r="H139" s="2846" t="s">
        <v>2654</v>
      </c>
      <c r="I139" s="2846"/>
      <c r="J139" s="2846"/>
      <c r="K139" s="2846" t="s">
        <v>1063</v>
      </c>
      <c r="L139" s="2846" t="s">
        <v>2655</v>
      </c>
      <c r="M139" s="2846" t="s">
        <v>2557</v>
      </c>
      <c r="N139" s="2846" t="s">
        <v>2568</v>
      </c>
      <c r="O139" s="2846" t="s">
        <v>1899</v>
      </c>
      <c r="P139" s="2846" t="s">
        <v>2656</v>
      </c>
      <c r="Q139" s="2846">
        <v>44805</v>
      </c>
      <c r="R139" s="2846" t="s">
        <v>714</v>
      </c>
      <c r="S139" s="2846"/>
      <c r="T139" s="2846" t="s">
        <v>987</v>
      </c>
      <c r="U139" s="2846" t="s">
        <v>987</v>
      </c>
      <c r="V139" s="2845">
        <v>2903</v>
      </c>
      <c r="W139" s="2848">
        <v>1155776</v>
      </c>
      <c r="X139" s="2848">
        <v>120408</v>
      </c>
      <c r="Y139" s="2848">
        <v>120408</v>
      </c>
      <c r="Z139" s="2846">
        <v>44790</v>
      </c>
      <c r="AA139" s="2846"/>
      <c r="AB139" s="2843" t="s">
        <v>2657</v>
      </c>
      <c r="AC139" s="2846" t="s">
        <v>2658</v>
      </c>
      <c r="AD139" s="2843"/>
      <c r="AE139" s="2846" t="s">
        <v>1184</v>
      </c>
      <c r="AF139" s="2846">
        <v>44823</v>
      </c>
      <c r="AG139" s="2846" t="s">
        <v>1169</v>
      </c>
      <c r="AH139" s="2846">
        <v>44925</v>
      </c>
      <c r="AI139" s="2843">
        <f>'[1]CONTROL TIEMPOS 2022'!K331</f>
        <v>76</v>
      </c>
      <c r="AJ139" s="2846"/>
      <c r="AK139" s="2845">
        <f ca="1">TODAY()-AJ139</f>
        <v>46288</v>
      </c>
      <c r="AL139" s="2856" t="str">
        <f ca="1">IF(AK139=0,"Vence Hoy",IF(AK139&lt;0,"Faltan días",IF(AK139&gt;0,"Vencido")))</f>
        <v>Vencido</v>
      </c>
      <c r="AM139" s="2864">
        <v>862.43600000000004</v>
      </c>
      <c r="AN139" s="2864">
        <v>452.779</v>
      </c>
      <c r="AO139" s="2864">
        <v>0.46</v>
      </c>
      <c r="AP139" s="2846" t="s">
        <v>2659</v>
      </c>
      <c r="AQ139" s="2843"/>
      <c r="AR139" s="2846"/>
      <c r="AS139" s="2846"/>
      <c r="AT139" s="2846"/>
      <c r="AU139" s="2846"/>
      <c r="AV139" s="1261">
        <v>221</v>
      </c>
      <c r="AW139" s="251">
        <v>45015</v>
      </c>
      <c r="AX139" s="251" t="s">
        <v>513</v>
      </c>
      <c r="AY139" s="251" t="s">
        <v>1156</v>
      </c>
      <c r="AZ139" s="251"/>
      <c r="BA139" s="251"/>
      <c r="BB139" s="251"/>
      <c r="BC139" s="251"/>
      <c r="BD139" s="251"/>
      <c r="BE139" s="251"/>
      <c r="BF139" s="251"/>
      <c r="BG139" s="251"/>
      <c r="BH139" s="251"/>
      <c r="BI139" s="251"/>
      <c r="BJ139" s="251"/>
      <c r="BK139" s="251"/>
      <c r="BL139" s="1261"/>
      <c r="BM139" s="251"/>
      <c r="BN139" s="251"/>
      <c r="BO139" s="1261"/>
      <c r="BP139" s="251"/>
      <c r="BQ139" s="251"/>
      <c r="BR139" s="251"/>
      <c r="BS139" s="251"/>
      <c r="BT139" s="251"/>
      <c r="BU139" s="251"/>
      <c r="BV139" s="251"/>
      <c r="BW139" s="251"/>
      <c r="BX139" s="251"/>
      <c r="BY139" s="251"/>
      <c r="BZ139" s="251"/>
      <c r="CA139" s="251"/>
      <c r="CB139" s="251" t="s">
        <v>8635</v>
      </c>
      <c r="CC139" s="249">
        <f>'[1]Tiempos con autos 2022'!C135</f>
        <v>138</v>
      </c>
      <c r="CD139" s="251"/>
      <c r="CE139" s="251"/>
    </row>
    <row r="140" spans="1:16383" ht="30">
      <c r="A140" s="1262" t="s">
        <v>2660</v>
      </c>
      <c r="B140" s="1262" t="s">
        <v>2661</v>
      </c>
      <c r="C140" s="147" t="s">
        <v>2662</v>
      </c>
      <c r="D140" s="246" t="s">
        <v>2663</v>
      </c>
      <c r="E140" s="1262" t="s">
        <v>2664</v>
      </c>
      <c r="F140" s="2864" t="s">
        <v>2665</v>
      </c>
      <c r="G140" s="2865"/>
      <c r="H140" s="2866" t="s">
        <v>1217</v>
      </c>
      <c r="I140" s="2866"/>
      <c r="J140" s="2866"/>
      <c r="K140" s="2866" t="s">
        <v>2666</v>
      </c>
      <c r="L140" s="2866" t="s">
        <v>69</v>
      </c>
      <c r="M140" s="2866" t="s">
        <v>2667</v>
      </c>
      <c r="N140" s="2866" t="s">
        <v>2668</v>
      </c>
      <c r="O140" s="2866" t="s">
        <v>325</v>
      </c>
      <c r="P140" s="2867" t="s">
        <v>2669</v>
      </c>
      <c r="Q140" s="2867" t="s">
        <v>2670</v>
      </c>
      <c r="R140" s="2866" t="s">
        <v>714</v>
      </c>
      <c r="S140" s="2866"/>
      <c r="T140" s="2867" t="s">
        <v>7162</v>
      </c>
      <c r="U140" s="2867" t="s">
        <v>7163</v>
      </c>
      <c r="V140" s="2868">
        <v>2937</v>
      </c>
      <c r="W140" s="2869">
        <v>1244850</v>
      </c>
      <c r="X140" s="2869">
        <v>1244850</v>
      </c>
      <c r="Y140" s="2869">
        <v>1244850</v>
      </c>
      <c r="Z140" s="2846"/>
      <c r="AA140" s="2866"/>
      <c r="AB140" s="2865" t="s">
        <v>2671</v>
      </c>
      <c r="AC140" s="2867">
        <v>44824</v>
      </c>
      <c r="AD140" s="2864"/>
      <c r="AE140" s="2867" t="s">
        <v>176</v>
      </c>
      <c r="AF140" s="2866">
        <v>44841</v>
      </c>
      <c r="AG140" s="2866" t="s">
        <v>2672</v>
      </c>
      <c r="AH140" s="2866">
        <v>44922</v>
      </c>
      <c r="AI140" s="2864">
        <f>'[1]CONTROL TIEMPOS 2022'!O328</f>
        <v>74</v>
      </c>
      <c r="AJ140" s="2866"/>
      <c r="AK140" s="2866"/>
      <c r="AL140" s="2866"/>
      <c r="AM140" s="2843"/>
      <c r="AN140" s="2843">
        <v>292.7</v>
      </c>
      <c r="AO140" s="2843">
        <v>50</v>
      </c>
      <c r="AP140" s="2866" t="s">
        <v>2673</v>
      </c>
      <c r="AQ140" s="2864">
        <v>82</v>
      </c>
      <c r="AR140" s="2866">
        <v>44965</v>
      </c>
      <c r="AS140" s="2866" t="s">
        <v>1257</v>
      </c>
      <c r="AT140" s="2867" t="s">
        <v>2674</v>
      </c>
      <c r="AU140" s="2870" t="s">
        <v>2675</v>
      </c>
      <c r="AV140" s="1263" t="s">
        <v>2676</v>
      </c>
      <c r="AW140" s="1262" t="s">
        <v>2677</v>
      </c>
      <c r="AX140" s="2759" t="s">
        <v>2678</v>
      </c>
      <c r="AY140" s="1264" t="s">
        <v>1156</v>
      </c>
      <c r="AZ140" s="1264"/>
      <c r="BA140" s="1264"/>
      <c r="BB140" s="1264"/>
      <c r="BC140" s="1264"/>
      <c r="BD140" s="1264"/>
      <c r="BE140" s="1264">
        <v>1321</v>
      </c>
      <c r="BF140" s="1264">
        <v>45261</v>
      </c>
      <c r="BG140" s="1264" t="s">
        <v>513</v>
      </c>
      <c r="BH140" s="1264"/>
      <c r="BI140" s="1264"/>
      <c r="BJ140" s="1264"/>
      <c r="BK140" s="1264"/>
      <c r="BL140" s="1265"/>
      <c r="BM140" s="1264"/>
      <c r="BN140" s="1264"/>
      <c r="BO140" s="1265"/>
      <c r="BP140" s="1264"/>
      <c r="BQ140" s="1264"/>
      <c r="BR140" s="1264"/>
      <c r="BS140" s="1264"/>
      <c r="BT140" s="1264"/>
      <c r="BU140" s="1264"/>
      <c r="BV140" s="1264"/>
      <c r="BW140" s="1264"/>
      <c r="BX140" s="1264"/>
      <c r="BY140" s="1264"/>
      <c r="BZ140" s="1264"/>
      <c r="CA140" s="1264"/>
      <c r="CB140" s="1264"/>
      <c r="CC140" s="1266">
        <f>'[1]Tiempos con autos 2022'!C136</f>
        <v>170</v>
      </c>
    </row>
    <row r="141" spans="1:16383" s="2827" customFormat="1" ht="45">
      <c r="A141" s="2827" t="s">
        <v>2679</v>
      </c>
      <c r="B141" s="2827">
        <v>44798</v>
      </c>
      <c r="C141" s="141" t="s">
        <v>2680</v>
      </c>
      <c r="D141" s="2827" t="s">
        <v>2681</v>
      </c>
      <c r="E141" s="2871" t="s">
        <v>2682</v>
      </c>
      <c r="F141" s="2872">
        <v>4263272</v>
      </c>
      <c r="G141" s="2873" t="s">
        <v>6862</v>
      </c>
      <c r="H141" s="2827" t="s">
        <v>78</v>
      </c>
      <c r="I141" s="1167">
        <v>31145511692</v>
      </c>
      <c r="J141" s="2874" t="s">
        <v>8837</v>
      </c>
      <c r="K141" s="2827" t="s">
        <v>2683</v>
      </c>
      <c r="L141" s="2827" t="s">
        <v>69</v>
      </c>
      <c r="M141" s="2827" t="s">
        <v>70</v>
      </c>
      <c r="N141" s="2827" t="s">
        <v>100</v>
      </c>
      <c r="O141" s="2827" t="s">
        <v>164</v>
      </c>
      <c r="P141" s="2827" t="s">
        <v>2684</v>
      </c>
      <c r="Q141" s="2827">
        <v>44807</v>
      </c>
      <c r="R141" s="2827" t="s">
        <v>714</v>
      </c>
      <c r="T141" s="2827" t="s">
        <v>4722</v>
      </c>
      <c r="U141" s="2827">
        <v>45208</v>
      </c>
      <c r="V141" s="2875">
        <v>376</v>
      </c>
      <c r="W141" s="2876">
        <v>947585</v>
      </c>
      <c r="X141" s="2876">
        <v>136205</v>
      </c>
      <c r="Y141" s="2876">
        <v>136205</v>
      </c>
      <c r="Z141" s="2827">
        <v>947585</v>
      </c>
      <c r="AA141" s="2877"/>
      <c r="AB141" s="2878" t="s">
        <v>2685</v>
      </c>
      <c r="AC141" s="2877">
        <v>45250</v>
      </c>
      <c r="AD141" s="1167">
        <v>148</v>
      </c>
      <c r="AE141" s="2827" t="s">
        <v>2561</v>
      </c>
      <c r="AF141" s="2827">
        <v>45272</v>
      </c>
      <c r="AG141" s="2827" t="s">
        <v>2686</v>
      </c>
      <c r="AH141" s="2827">
        <v>45282</v>
      </c>
      <c r="AI141" s="1167">
        <f>'[1]CONTROL TIEMPOS 2022'!S331</f>
        <v>21</v>
      </c>
      <c r="AM141" s="2879">
        <v>168.02</v>
      </c>
      <c r="AN141" s="2879">
        <v>94.09</v>
      </c>
      <c r="AO141" s="2879">
        <v>1.0999999999999999E-2</v>
      </c>
      <c r="AP141" s="2871" t="s">
        <v>2687</v>
      </c>
      <c r="AQ141" s="1167" t="s">
        <v>1153</v>
      </c>
      <c r="AR141" s="1167" t="s">
        <v>1153</v>
      </c>
      <c r="AS141" s="1167" t="s">
        <v>1153</v>
      </c>
      <c r="AT141" s="1167" t="s">
        <v>1153</v>
      </c>
      <c r="AU141" s="1167" t="s">
        <v>1153</v>
      </c>
      <c r="AV141" s="1167" t="s">
        <v>4690</v>
      </c>
      <c r="AW141" s="2827">
        <v>45359</v>
      </c>
      <c r="AX141" s="2871" t="s">
        <v>1986</v>
      </c>
      <c r="AY141" s="2827" t="s">
        <v>1156</v>
      </c>
      <c r="AZ141" s="2827" t="s">
        <v>1153</v>
      </c>
      <c r="BA141" s="2827">
        <v>45393</v>
      </c>
      <c r="BB141" s="2827">
        <v>45777</v>
      </c>
      <c r="BC141" s="2827" t="s">
        <v>1153</v>
      </c>
      <c r="BD141" s="2827" t="s">
        <v>1153</v>
      </c>
      <c r="BE141" s="2827" t="s">
        <v>1153</v>
      </c>
      <c r="BF141" s="2827" t="s">
        <v>1153</v>
      </c>
      <c r="BG141" s="2827" t="s">
        <v>1153</v>
      </c>
      <c r="BH141" s="2827" t="s">
        <v>1153</v>
      </c>
      <c r="BI141" s="2827" t="s">
        <v>1153</v>
      </c>
      <c r="BJ141" s="2827" t="s">
        <v>6863</v>
      </c>
      <c r="BK141" s="2827">
        <v>45404</v>
      </c>
      <c r="BL141" s="1167" t="s">
        <v>1153</v>
      </c>
      <c r="BM141" s="2827" t="s">
        <v>1153</v>
      </c>
      <c r="BN141" s="2827" t="s">
        <v>1153</v>
      </c>
      <c r="BO141" s="1167" t="s">
        <v>6864</v>
      </c>
      <c r="BP141" s="2827">
        <v>45502</v>
      </c>
      <c r="BQ141" s="2827" t="s">
        <v>4704</v>
      </c>
      <c r="BR141" s="2827" t="s">
        <v>1156</v>
      </c>
      <c r="BS141" s="2827" t="s">
        <v>8838</v>
      </c>
      <c r="BT141" s="2827">
        <v>45539</v>
      </c>
      <c r="BU141" s="2827">
        <v>45560</v>
      </c>
      <c r="BV141" s="2827">
        <v>45644</v>
      </c>
      <c r="BW141" s="2827" t="s">
        <v>8839</v>
      </c>
      <c r="BX141" s="2827" t="s">
        <v>8840</v>
      </c>
      <c r="BY141" s="2827">
        <v>45750</v>
      </c>
      <c r="BZ141" s="2827" t="s">
        <v>1986</v>
      </c>
      <c r="CA141" s="2827" t="s">
        <v>2597</v>
      </c>
      <c r="CB141" s="2871" t="s">
        <v>8841</v>
      </c>
      <c r="CC141" s="2880">
        <f>'[1]Tiempos con autos 2022'!C137</f>
        <v>21</v>
      </c>
      <c r="CD141" s="2827" t="s">
        <v>1986</v>
      </c>
      <c r="CE141" s="2827">
        <v>45754</v>
      </c>
    </row>
    <row r="142" spans="1:16383" s="134" customFormat="1" ht="45">
      <c r="A142" s="1258" t="s">
        <v>2688</v>
      </c>
      <c r="B142" s="1258" t="s">
        <v>2689</v>
      </c>
      <c r="C142" s="148" t="s">
        <v>2690</v>
      </c>
      <c r="D142" s="1255" t="s">
        <v>2691</v>
      </c>
      <c r="E142" s="1258" t="s">
        <v>2692</v>
      </c>
      <c r="F142" s="2881">
        <v>10138416</v>
      </c>
      <c r="G142" s="2882"/>
      <c r="H142" s="1255" t="s">
        <v>1279</v>
      </c>
      <c r="I142" s="1255"/>
      <c r="J142" s="1255"/>
      <c r="K142" s="1255" t="s">
        <v>853</v>
      </c>
      <c r="L142" s="1255" t="s">
        <v>69</v>
      </c>
      <c r="M142" s="1255" t="s">
        <v>90</v>
      </c>
      <c r="N142" s="1255" t="s">
        <v>100</v>
      </c>
      <c r="O142" s="1255" t="s">
        <v>427</v>
      </c>
      <c r="P142" s="1255" t="s">
        <v>2693</v>
      </c>
      <c r="Q142" s="1255">
        <v>44497</v>
      </c>
      <c r="R142" s="1255" t="s">
        <v>198</v>
      </c>
      <c r="S142" s="1255"/>
      <c r="T142" s="1255" t="s">
        <v>2694</v>
      </c>
      <c r="U142" s="1255">
        <v>44796</v>
      </c>
      <c r="V142" s="901">
        <v>2172</v>
      </c>
      <c r="W142" s="2782">
        <v>438048</v>
      </c>
      <c r="X142" s="2782">
        <v>114001</v>
      </c>
      <c r="Y142" s="2782">
        <v>114001</v>
      </c>
      <c r="Z142" s="1255">
        <v>44539</v>
      </c>
      <c r="AA142" s="2783"/>
      <c r="AB142" s="136"/>
      <c r="AC142" s="1255"/>
      <c r="AD142" s="136"/>
      <c r="AE142" s="1255"/>
      <c r="AF142" s="1255"/>
      <c r="AG142" s="1255"/>
      <c r="AH142" s="1255"/>
      <c r="AI142" s="322" t="s">
        <v>1153</v>
      </c>
      <c r="AJ142" s="246"/>
      <c r="AK142" s="246"/>
      <c r="AL142" s="246"/>
      <c r="AM142" s="136"/>
      <c r="AN142" s="136"/>
      <c r="AO142" s="136"/>
      <c r="AP142" s="1255"/>
      <c r="AQ142" s="136"/>
      <c r="AR142" s="1255"/>
      <c r="AS142" s="1255"/>
      <c r="AT142" s="1255"/>
      <c r="AU142" s="1255"/>
      <c r="AV142" s="137" t="s">
        <v>2695</v>
      </c>
      <c r="AW142" s="1258" t="s">
        <v>2696</v>
      </c>
      <c r="AX142" s="1258" t="s">
        <v>2697</v>
      </c>
      <c r="AY142" s="1255" t="s">
        <v>2698</v>
      </c>
      <c r="AZ142" s="1255"/>
      <c r="BA142" s="1255">
        <v>45230</v>
      </c>
      <c r="BB142" s="1255"/>
      <c r="BC142" s="1255"/>
      <c r="BD142" s="1255"/>
      <c r="BE142" s="1255"/>
      <c r="BF142" s="1255"/>
      <c r="BG142" s="1255"/>
      <c r="BH142" s="1255"/>
      <c r="BI142" s="1255"/>
      <c r="BJ142" s="1255"/>
      <c r="BK142" s="1255"/>
      <c r="BL142" s="136"/>
      <c r="BM142" s="1255"/>
      <c r="BN142" s="1255"/>
      <c r="BO142" s="136"/>
      <c r="BP142" s="1255"/>
      <c r="BQ142" s="1255"/>
      <c r="BR142" s="1255"/>
      <c r="BS142" s="1255"/>
      <c r="BT142" s="1255"/>
      <c r="BU142" s="1255"/>
      <c r="BV142" s="1255"/>
      <c r="BW142" s="1255"/>
      <c r="BX142" s="1255"/>
      <c r="BY142" s="1255"/>
      <c r="BZ142" s="1255"/>
      <c r="CA142" s="1255"/>
      <c r="CB142" s="1255"/>
      <c r="CC142" s="1254">
        <f>'[1]CONTROL TIEMPOS 2022'!W329</f>
        <v>14</v>
      </c>
      <c r="CD142" s="246"/>
      <c r="CE142" s="246"/>
    </row>
    <row r="143" spans="1:16383" s="107" customFormat="1" ht="120">
      <c r="A143" s="134" t="s">
        <v>2699</v>
      </c>
      <c r="B143" s="134">
        <v>44805</v>
      </c>
      <c r="C143" s="141" t="s">
        <v>2700</v>
      </c>
      <c r="D143" s="134" t="s">
        <v>2701</v>
      </c>
      <c r="E143" s="1257" t="s">
        <v>2702</v>
      </c>
      <c r="F143" s="2781" t="s">
        <v>2703</v>
      </c>
      <c r="G143" s="459" t="s">
        <v>2704</v>
      </c>
      <c r="H143" s="134" t="s">
        <v>1235</v>
      </c>
      <c r="I143" s="1259">
        <v>31129192181</v>
      </c>
      <c r="J143" s="131" t="s">
        <v>2705</v>
      </c>
      <c r="K143" s="134" t="s">
        <v>2159</v>
      </c>
      <c r="L143" s="134" t="s">
        <v>69</v>
      </c>
      <c r="M143" s="134" t="s">
        <v>70</v>
      </c>
      <c r="N143" s="1257" t="s">
        <v>2706</v>
      </c>
      <c r="O143" s="134" t="s">
        <v>164</v>
      </c>
      <c r="P143" s="134" t="s">
        <v>2707</v>
      </c>
      <c r="Q143" s="134">
        <v>44820</v>
      </c>
      <c r="R143" s="134" t="s">
        <v>1256</v>
      </c>
      <c r="S143" s="134" t="s">
        <v>1256</v>
      </c>
      <c r="T143" s="134" t="s">
        <v>1256</v>
      </c>
      <c r="U143" s="134" t="s">
        <v>1256</v>
      </c>
      <c r="V143" s="2778">
        <v>2940</v>
      </c>
      <c r="W143" s="2779">
        <v>499628</v>
      </c>
      <c r="X143" s="2779">
        <v>499628</v>
      </c>
      <c r="Y143" s="2779">
        <v>499628</v>
      </c>
      <c r="Z143" s="134">
        <v>44805</v>
      </c>
      <c r="AA143" s="134"/>
      <c r="AB143" s="1259" t="s">
        <v>2708</v>
      </c>
      <c r="AC143" s="134">
        <v>44816</v>
      </c>
      <c r="AD143" s="1259"/>
      <c r="AE143" s="134" t="s">
        <v>714</v>
      </c>
      <c r="AF143" s="134">
        <v>44837</v>
      </c>
      <c r="AG143" s="134" t="s">
        <v>1169</v>
      </c>
      <c r="AH143" s="134">
        <v>44924</v>
      </c>
      <c r="AI143" s="1259">
        <f>'[1]CONTROL TIEMPOS 2022'!AA328</f>
        <v>11</v>
      </c>
      <c r="AJ143" s="134"/>
      <c r="AK143" s="134"/>
      <c r="AL143" s="134"/>
      <c r="AM143" s="459" t="s">
        <v>2709</v>
      </c>
      <c r="AN143" s="459" t="s">
        <v>2710</v>
      </c>
      <c r="AO143" s="459">
        <v>1.7</v>
      </c>
      <c r="AP143" s="1257" t="s">
        <v>2711</v>
      </c>
      <c r="AQ143" s="1259"/>
      <c r="AR143" s="134"/>
      <c r="AS143" s="134"/>
      <c r="AT143" s="134"/>
      <c r="AU143" s="134"/>
      <c r="AV143" s="1259">
        <v>1543</v>
      </c>
      <c r="AW143" s="134">
        <v>44925</v>
      </c>
      <c r="AX143" s="134" t="s">
        <v>1209</v>
      </c>
      <c r="AY143" s="134" t="s">
        <v>1156</v>
      </c>
      <c r="AZ143" s="134"/>
      <c r="BA143" s="134">
        <v>44937</v>
      </c>
      <c r="BB143" s="134"/>
      <c r="BC143" s="134"/>
      <c r="BD143" s="134"/>
      <c r="BE143" s="134"/>
      <c r="BF143" s="134"/>
      <c r="BG143" s="134"/>
      <c r="BH143" s="134"/>
      <c r="BI143" s="134"/>
      <c r="BJ143" s="134"/>
      <c r="BK143" s="134"/>
      <c r="BL143" s="1259"/>
      <c r="BM143" s="134"/>
      <c r="BN143" s="134"/>
      <c r="BO143" s="1259"/>
      <c r="BP143" s="134"/>
      <c r="BQ143" s="134"/>
      <c r="BR143" s="134"/>
      <c r="BS143" s="134"/>
      <c r="BT143" s="134"/>
      <c r="BU143" s="134"/>
      <c r="BV143" s="134"/>
      <c r="BW143" s="134"/>
      <c r="BX143" s="134"/>
      <c r="BY143" s="134"/>
      <c r="BZ143" s="134"/>
      <c r="CA143" s="134"/>
      <c r="CB143" s="134"/>
      <c r="CC143" s="114">
        <f>'[1]CONTROL TIEMPOS 2022'!AA329</f>
        <v>84</v>
      </c>
      <c r="CD143" s="134"/>
      <c r="CE143" s="134"/>
    </row>
    <row r="144" spans="1:16383" s="251" customFormat="1" ht="45">
      <c r="A144" s="251" t="s">
        <v>2712</v>
      </c>
      <c r="B144" s="251">
        <v>44806</v>
      </c>
      <c r="C144" s="150" t="s">
        <v>2713</v>
      </c>
      <c r="D144" s="251" t="s">
        <v>2714</v>
      </c>
      <c r="E144" s="1260" t="s">
        <v>2715</v>
      </c>
      <c r="F144" s="1261" t="s">
        <v>2716</v>
      </c>
      <c r="G144" s="1268"/>
      <c r="H144" s="251" t="s">
        <v>753</v>
      </c>
      <c r="K144" s="251" t="s">
        <v>754</v>
      </c>
      <c r="L144" s="251" t="s">
        <v>69</v>
      </c>
      <c r="M144" s="251" t="s">
        <v>1602</v>
      </c>
      <c r="N144" s="251" t="s">
        <v>1768</v>
      </c>
      <c r="O144" s="251" t="s">
        <v>101</v>
      </c>
      <c r="P144" s="251" t="s">
        <v>2717</v>
      </c>
      <c r="Q144" s="251">
        <v>44819</v>
      </c>
      <c r="R144" s="251" t="s">
        <v>1762</v>
      </c>
      <c r="S144" s="2785"/>
      <c r="V144" s="2786">
        <v>2972</v>
      </c>
      <c r="W144" s="2787">
        <v>1244850</v>
      </c>
      <c r="X144" s="2787">
        <v>1244850</v>
      </c>
      <c r="Y144" s="2787">
        <v>1244850</v>
      </c>
      <c r="Z144" s="251">
        <v>44860</v>
      </c>
      <c r="AA144" s="2785"/>
      <c r="AB144" s="1268" t="s">
        <v>2718</v>
      </c>
      <c r="AC144" s="1260" t="s">
        <v>2719</v>
      </c>
      <c r="AD144" s="1261">
        <v>127</v>
      </c>
      <c r="AE144" s="1260" t="s">
        <v>2720</v>
      </c>
      <c r="AF144" s="251">
        <v>44911</v>
      </c>
      <c r="AG144" s="251" t="s">
        <v>807</v>
      </c>
      <c r="AH144" s="251">
        <v>44925</v>
      </c>
      <c r="AI144" s="49">
        <f>'[1]CONTROL TIEMPOS 2022'!AE331</f>
        <v>90</v>
      </c>
      <c r="AJ144" s="246"/>
      <c r="AK144" s="246"/>
      <c r="AL144" s="246"/>
      <c r="AM144" s="1261">
        <v>5.3220000000000001</v>
      </c>
      <c r="AN144" s="1261">
        <v>3.3450000000000002</v>
      </c>
      <c r="AO144" s="1261">
        <v>1.24</v>
      </c>
      <c r="AP144" s="251" t="s">
        <v>2721</v>
      </c>
      <c r="AQ144" s="1261" t="s">
        <v>2722</v>
      </c>
      <c r="AR144" s="251">
        <v>44622</v>
      </c>
      <c r="AS144" s="251" t="s">
        <v>1300</v>
      </c>
      <c r="AV144" s="1261"/>
      <c r="BL144" s="1261"/>
      <c r="BO144" s="1261"/>
      <c r="CB144" s="251" t="s">
        <v>8623</v>
      </c>
      <c r="CC144" s="249">
        <f>'[1]CONTROL TIEMPOS 2022'!AE329</f>
        <v>133</v>
      </c>
    </row>
    <row r="145" spans="1:16383" s="251" customFormat="1" ht="30">
      <c r="A145" s="251" t="s">
        <v>2723</v>
      </c>
      <c r="B145" s="251">
        <v>44810</v>
      </c>
      <c r="C145" s="151" t="s">
        <v>2724</v>
      </c>
      <c r="D145" s="251" t="s">
        <v>2725</v>
      </c>
      <c r="E145" s="1260" t="s">
        <v>2726</v>
      </c>
      <c r="F145" s="136">
        <v>67633338</v>
      </c>
      <c r="G145" s="137" t="s">
        <v>6768</v>
      </c>
      <c r="H145" s="1255" t="s">
        <v>753</v>
      </c>
      <c r="I145" s="136">
        <v>3142460038</v>
      </c>
      <c r="J145" s="2849" t="s">
        <v>6769</v>
      </c>
      <c r="K145" s="1255" t="s">
        <v>2727</v>
      </c>
      <c r="L145" s="1255" t="s">
        <v>69</v>
      </c>
      <c r="M145" s="1255" t="s">
        <v>90</v>
      </c>
      <c r="N145" s="1255" t="s">
        <v>100</v>
      </c>
      <c r="O145" s="1255" t="s">
        <v>447</v>
      </c>
      <c r="P145" s="1255" t="s">
        <v>2728</v>
      </c>
      <c r="Q145" s="1255">
        <v>44817</v>
      </c>
      <c r="R145" s="1255" t="s">
        <v>714</v>
      </c>
      <c r="S145" s="1255"/>
      <c r="T145" s="1255"/>
      <c r="U145" s="1255"/>
      <c r="V145" s="901">
        <v>446</v>
      </c>
      <c r="W145" s="2782">
        <v>947585</v>
      </c>
      <c r="X145" s="2782">
        <v>136205</v>
      </c>
      <c r="Y145" s="2782">
        <v>136205</v>
      </c>
      <c r="Z145" s="1255">
        <v>45295</v>
      </c>
      <c r="AA145" s="1255"/>
      <c r="AB145" s="136">
        <v>138</v>
      </c>
      <c r="AC145" s="1255">
        <v>45364</v>
      </c>
      <c r="AD145" s="136">
        <v>26</v>
      </c>
      <c r="AE145" s="1255" t="s">
        <v>4595</v>
      </c>
      <c r="AF145" s="1255">
        <v>45387</v>
      </c>
      <c r="AG145" s="1255" t="s">
        <v>6770</v>
      </c>
      <c r="AH145" s="1255">
        <v>45442</v>
      </c>
      <c r="AI145" s="136">
        <f>'[1]CONTROL TIEMPOS 2022'!AI331</f>
        <v>276</v>
      </c>
      <c r="AJ145" s="1255"/>
      <c r="AK145" s="1255"/>
      <c r="AL145" s="1255"/>
      <c r="AM145" s="136">
        <v>8.5000000000000006E-2</v>
      </c>
      <c r="AN145" s="136">
        <v>0.06</v>
      </c>
      <c r="AO145" s="136">
        <v>1.0999999999999999E-2</v>
      </c>
      <c r="AP145" s="1255" t="s">
        <v>1153</v>
      </c>
      <c r="AQ145" s="136" t="s">
        <v>6771</v>
      </c>
      <c r="AR145" s="1255" t="s">
        <v>1153</v>
      </c>
      <c r="AS145" s="1255" t="s">
        <v>1153</v>
      </c>
      <c r="AT145" s="1255" t="s">
        <v>1153</v>
      </c>
      <c r="AU145" s="1255" t="s">
        <v>1153</v>
      </c>
      <c r="AV145" s="1268"/>
      <c r="AW145" s="1260"/>
      <c r="BB145" s="251" t="s">
        <v>1153</v>
      </c>
      <c r="BC145" s="251" t="s">
        <v>4596</v>
      </c>
      <c r="BD145" s="251">
        <v>45230</v>
      </c>
      <c r="BE145" s="251">
        <v>1362</v>
      </c>
      <c r="BF145" s="251">
        <v>45264</v>
      </c>
      <c r="BG145" s="251" t="s">
        <v>1986</v>
      </c>
      <c r="BH145" s="251" t="s">
        <v>1153</v>
      </c>
      <c r="BI145" s="251" t="s">
        <v>1153</v>
      </c>
      <c r="BJ145" s="251" t="s">
        <v>1153</v>
      </c>
      <c r="BK145" s="251" t="s">
        <v>1153</v>
      </c>
      <c r="BL145" s="251" t="s">
        <v>1153</v>
      </c>
      <c r="BM145" s="251" t="s">
        <v>1153</v>
      </c>
      <c r="BN145" s="251" t="s">
        <v>1153</v>
      </c>
      <c r="BO145" s="251" t="s">
        <v>1153</v>
      </c>
      <c r="BP145" s="251" t="s">
        <v>1153</v>
      </c>
      <c r="BQ145" s="251" t="s">
        <v>1153</v>
      </c>
      <c r="BR145" s="251" t="s">
        <v>1153</v>
      </c>
      <c r="BS145" s="251" t="s">
        <v>1153</v>
      </c>
      <c r="BT145" s="251" t="s">
        <v>1153</v>
      </c>
      <c r="BU145" s="251" t="s">
        <v>1153</v>
      </c>
      <c r="BV145" s="251" t="s">
        <v>1153</v>
      </c>
      <c r="BW145" s="251" t="s">
        <v>1153</v>
      </c>
      <c r="BX145" s="251" t="s">
        <v>1153</v>
      </c>
      <c r="BY145" s="251" t="s">
        <v>1153</v>
      </c>
      <c r="BZ145" s="251" t="s">
        <v>1153</v>
      </c>
      <c r="CA145" s="251" t="s">
        <v>1153</v>
      </c>
      <c r="CB145" s="251" t="s">
        <v>8623</v>
      </c>
      <c r="CC145" s="249">
        <f>'[1]CONTROL TIEMPOS 2022'!AI329</f>
        <v>276</v>
      </c>
      <c r="CD145" s="251" t="s">
        <v>1986</v>
      </c>
    </row>
    <row r="146" spans="1:16383" s="134" customFormat="1">
      <c r="A146" s="134" t="s">
        <v>2729</v>
      </c>
      <c r="B146" s="134">
        <v>44810</v>
      </c>
      <c r="C146" s="134" t="s">
        <v>2730</v>
      </c>
      <c r="D146" s="1257" t="s">
        <v>2731</v>
      </c>
      <c r="E146" s="114" t="s">
        <v>2732</v>
      </c>
      <c r="F146" s="459">
        <v>41624702</v>
      </c>
      <c r="H146" s="1259" t="s">
        <v>88</v>
      </c>
      <c r="I146" s="131"/>
      <c r="K146" s="134" t="s">
        <v>89</v>
      </c>
      <c r="L146" s="134" t="s">
        <v>69</v>
      </c>
      <c r="M146" s="134" t="s">
        <v>70</v>
      </c>
      <c r="N146" s="134" t="s">
        <v>100</v>
      </c>
      <c r="O146" s="134" t="s">
        <v>427</v>
      </c>
      <c r="P146" s="134" t="s">
        <v>2733</v>
      </c>
      <c r="Q146" s="134" t="s">
        <v>2734</v>
      </c>
      <c r="R146" s="134" t="s">
        <v>714</v>
      </c>
      <c r="T146" s="134" t="s">
        <v>2735</v>
      </c>
      <c r="U146" s="2778">
        <v>45030</v>
      </c>
      <c r="V146" s="2779">
        <v>99</v>
      </c>
      <c r="W146" s="2779">
        <v>947585</v>
      </c>
      <c r="X146" s="2779">
        <v>136205</v>
      </c>
      <c r="Y146" s="134">
        <v>136205</v>
      </c>
      <c r="Z146" s="134">
        <v>45035</v>
      </c>
      <c r="AA146" s="1259"/>
      <c r="AB146" s="134" t="s">
        <v>2736</v>
      </c>
      <c r="AC146" s="1259">
        <v>45062</v>
      </c>
      <c r="AE146" s="134" t="s">
        <v>1986</v>
      </c>
      <c r="AF146" s="134">
        <v>45079</v>
      </c>
      <c r="AG146" s="134" t="s">
        <v>807</v>
      </c>
      <c r="AH146" s="1259">
        <v>45112</v>
      </c>
      <c r="AI146" s="134">
        <f>'[1]CONTROL TIEMPOS 2022'!AM331</f>
        <v>37</v>
      </c>
      <c r="AL146" s="2851"/>
      <c r="AM146" s="2851">
        <v>3.2629999999999999</v>
      </c>
      <c r="AN146" s="2851">
        <v>2.056</v>
      </c>
      <c r="AO146" s="134">
        <v>8.0000000000000002E-3</v>
      </c>
      <c r="AP146" s="1259" t="s">
        <v>2737</v>
      </c>
      <c r="AQ146" s="134" t="s">
        <v>2738</v>
      </c>
      <c r="AR146" s="134">
        <v>45062</v>
      </c>
      <c r="AS146" s="134" t="s">
        <v>1986</v>
      </c>
      <c r="AT146" s="134" t="s">
        <v>2739</v>
      </c>
      <c r="AU146" s="1259" t="s">
        <v>2740</v>
      </c>
      <c r="AV146" s="134">
        <v>1448</v>
      </c>
      <c r="AW146" s="134">
        <v>45275</v>
      </c>
      <c r="AX146" s="134" t="s">
        <v>82</v>
      </c>
      <c r="AY146" s="134" t="s">
        <v>1156</v>
      </c>
      <c r="BA146" s="134">
        <v>45279</v>
      </c>
      <c r="BK146" s="1259"/>
      <c r="BN146" s="1259"/>
      <c r="CB146" s="114"/>
      <c r="CC146" s="134">
        <f>'[1]CONTROL TIEMPOS 2022'!AM329</f>
        <v>132</v>
      </c>
      <c r="CE146" s="107"/>
      <c r="CF146" s="107"/>
      <c r="CG146" s="107"/>
      <c r="CH146" s="107"/>
      <c r="CI146" s="107"/>
      <c r="CJ146" s="107"/>
      <c r="CK146" s="107"/>
      <c r="CL146" s="107"/>
      <c r="CM146" s="107"/>
      <c r="CN146" s="107"/>
      <c r="CO146" s="107"/>
      <c r="CP146" s="107"/>
      <c r="CQ146" s="107"/>
      <c r="CR146" s="107"/>
      <c r="CS146" s="107"/>
      <c r="CT146" s="107"/>
      <c r="CU146" s="107"/>
      <c r="CV146" s="107"/>
      <c r="CW146" s="107"/>
      <c r="CX146" s="107"/>
      <c r="CY146" s="107"/>
      <c r="CZ146" s="107"/>
      <c r="DA146" s="107"/>
      <c r="DB146" s="107"/>
      <c r="DC146" s="107"/>
      <c r="DD146" s="107"/>
      <c r="DE146" s="107"/>
      <c r="DF146" s="107"/>
      <c r="DG146" s="107"/>
      <c r="DH146" s="107"/>
      <c r="DI146" s="107"/>
      <c r="DJ146" s="107"/>
      <c r="DK146" s="107"/>
      <c r="DL146" s="107"/>
      <c r="DM146" s="107"/>
      <c r="DN146" s="107"/>
      <c r="DO146" s="107"/>
      <c r="DP146" s="107"/>
      <c r="DQ146" s="107"/>
      <c r="DR146" s="107"/>
      <c r="DS146" s="107"/>
      <c r="DT146" s="107"/>
      <c r="DU146" s="107"/>
      <c r="DV146" s="107"/>
      <c r="DW146" s="107"/>
      <c r="DX146" s="107"/>
      <c r="DY146" s="107"/>
      <c r="DZ146" s="107"/>
      <c r="EA146" s="107"/>
      <c r="EB146" s="107"/>
      <c r="EC146" s="107"/>
      <c r="ED146" s="107"/>
      <c r="EE146" s="107"/>
      <c r="EF146" s="107"/>
      <c r="EG146" s="107"/>
      <c r="EH146" s="107"/>
      <c r="EI146" s="107"/>
      <c r="EJ146" s="107"/>
      <c r="EK146" s="107"/>
      <c r="EL146" s="107"/>
      <c r="EM146" s="107"/>
      <c r="EN146" s="107"/>
      <c r="EO146" s="107"/>
      <c r="EP146" s="107"/>
      <c r="EQ146" s="107"/>
      <c r="ER146" s="107"/>
      <c r="ES146" s="107"/>
      <c r="ET146" s="107"/>
      <c r="EU146" s="107"/>
      <c r="EV146" s="107"/>
      <c r="EW146" s="107"/>
      <c r="EX146" s="107"/>
      <c r="EY146" s="107"/>
      <c r="EZ146" s="107"/>
      <c r="FA146" s="107"/>
      <c r="FB146" s="107"/>
      <c r="FC146" s="107"/>
      <c r="FD146" s="107"/>
      <c r="FE146" s="107"/>
      <c r="FF146" s="107"/>
      <c r="FG146" s="107"/>
      <c r="FH146" s="107"/>
      <c r="FI146" s="107"/>
      <c r="FJ146" s="107"/>
      <c r="FK146" s="107"/>
      <c r="FL146" s="107"/>
      <c r="FM146" s="107"/>
      <c r="FN146" s="107"/>
      <c r="FO146" s="107"/>
      <c r="FP146" s="107"/>
      <c r="FQ146" s="107"/>
      <c r="FR146" s="107"/>
      <c r="FS146" s="107"/>
      <c r="FT146" s="107"/>
      <c r="FU146" s="107"/>
      <c r="FV146" s="107"/>
      <c r="FW146" s="107"/>
      <c r="FX146" s="107"/>
      <c r="FY146" s="107"/>
      <c r="FZ146" s="107"/>
      <c r="GA146" s="107"/>
      <c r="GB146" s="107"/>
      <c r="GC146" s="107"/>
      <c r="GD146" s="107"/>
      <c r="GE146" s="107"/>
      <c r="GF146" s="107"/>
      <c r="GG146" s="107"/>
      <c r="GH146" s="107"/>
      <c r="GI146" s="107"/>
      <c r="GJ146" s="107"/>
      <c r="GK146" s="107"/>
      <c r="GL146" s="107"/>
      <c r="GM146" s="107"/>
      <c r="GN146" s="107"/>
      <c r="GO146" s="107"/>
      <c r="GP146" s="107"/>
      <c r="GQ146" s="107"/>
      <c r="GR146" s="107"/>
      <c r="GS146" s="107"/>
      <c r="GT146" s="107"/>
      <c r="GU146" s="107"/>
      <c r="GV146" s="107"/>
      <c r="GW146" s="107"/>
      <c r="GX146" s="107"/>
      <c r="GY146" s="107"/>
      <c r="GZ146" s="107"/>
      <c r="HA146" s="107"/>
      <c r="HB146" s="107"/>
      <c r="HC146" s="107"/>
      <c r="HD146" s="107"/>
      <c r="HE146" s="107"/>
      <c r="HF146" s="107"/>
      <c r="HG146" s="107"/>
      <c r="HH146" s="107"/>
      <c r="HI146" s="107"/>
      <c r="HJ146" s="107"/>
      <c r="HK146" s="107"/>
      <c r="HL146" s="107"/>
      <c r="HM146" s="107"/>
      <c r="HN146" s="107"/>
      <c r="HO146" s="107"/>
      <c r="HP146" s="107"/>
      <c r="HQ146" s="107"/>
      <c r="HR146" s="107"/>
      <c r="HS146" s="107"/>
      <c r="HT146" s="107"/>
      <c r="HU146" s="107"/>
      <c r="HV146" s="107"/>
      <c r="HW146" s="107"/>
      <c r="HX146" s="107"/>
      <c r="HY146" s="107"/>
      <c r="HZ146" s="107"/>
      <c r="IA146" s="107"/>
      <c r="IB146" s="107"/>
      <c r="IC146" s="107"/>
      <c r="ID146" s="107"/>
      <c r="IE146" s="107"/>
      <c r="IF146" s="107"/>
      <c r="IG146" s="107"/>
      <c r="IH146" s="107"/>
      <c r="II146" s="107"/>
      <c r="IJ146" s="107"/>
      <c r="IK146" s="107"/>
      <c r="IL146" s="107"/>
      <c r="IM146" s="107"/>
      <c r="IN146" s="107"/>
      <c r="IO146" s="107"/>
      <c r="IP146" s="107"/>
      <c r="IQ146" s="107"/>
      <c r="IR146" s="107"/>
      <c r="IS146" s="107"/>
      <c r="IT146" s="107"/>
      <c r="IU146" s="107"/>
      <c r="IV146" s="107"/>
      <c r="IW146" s="107"/>
      <c r="IX146" s="107"/>
      <c r="IY146" s="107"/>
      <c r="IZ146" s="107"/>
      <c r="JA146" s="107"/>
      <c r="JB146" s="107"/>
      <c r="JC146" s="107"/>
      <c r="JD146" s="107"/>
      <c r="JE146" s="107"/>
      <c r="JF146" s="107"/>
      <c r="JG146" s="107"/>
      <c r="JH146" s="107"/>
      <c r="JI146" s="107"/>
      <c r="JJ146" s="107"/>
      <c r="JK146" s="107"/>
      <c r="JL146" s="107"/>
      <c r="JM146" s="107"/>
      <c r="JN146" s="107"/>
      <c r="JO146" s="107"/>
      <c r="JP146" s="107"/>
      <c r="JQ146" s="107"/>
      <c r="JR146" s="107"/>
      <c r="JS146" s="107"/>
      <c r="JT146" s="107"/>
      <c r="JU146" s="107"/>
      <c r="JV146" s="107"/>
      <c r="JW146" s="107"/>
      <c r="JX146" s="107"/>
      <c r="JY146" s="107"/>
      <c r="JZ146" s="107"/>
      <c r="KA146" s="107"/>
      <c r="KB146" s="107"/>
      <c r="KC146" s="107"/>
      <c r="KD146" s="107"/>
      <c r="KE146" s="107"/>
      <c r="KF146" s="107"/>
      <c r="KG146" s="107"/>
      <c r="KH146" s="107"/>
      <c r="KI146" s="107"/>
      <c r="KJ146" s="107"/>
      <c r="KK146" s="107"/>
      <c r="KL146" s="107"/>
      <c r="KM146" s="107"/>
      <c r="KN146" s="107"/>
      <c r="KO146" s="107"/>
      <c r="KP146" s="107"/>
      <c r="KQ146" s="107"/>
      <c r="KR146" s="107"/>
      <c r="KS146" s="107"/>
      <c r="KT146" s="107"/>
      <c r="KU146" s="107"/>
      <c r="KV146" s="107"/>
      <c r="KW146" s="107"/>
      <c r="KX146" s="107"/>
      <c r="KY146" s="107"/>
      <c r="KZ146" s="107"/>
      <c r="LA146" s="107"/>
      <c r="LB146" s="107"/>
      <c r="LC146" s="107"/>
      <c r="LD146" s="107"/>
      <c r="LE146" s="107"/>
      <c r="LF146" s="107"/>
      <c r="LG146" s="107"/>
      <c r="LH146" s="107"/>
      <c r="LI146" s="107"/>
      <c r="LJ146" s="107"/>
      <c r="LK146" s="107"/>
      <c r="LL146" s="107"/>
      <c r="LM146" s="107"/>
      <c r="LN146" s="107"/>
      <c r="LO146" s="107"/>
      <c r="LP146" s="107"/>
      <c r="LQ146" s="107"/>
      <c r="LR146" s="107"/>
      <c r="LS146" s="107"/>
      <c r="LT146" s="107"/>
      <c r="LU146" s="107"/>
      <c r="LV146" s="107"/>
      <c r="LW146" s="107"/>
      <c r="LX146" s="107"/>
      <c r="LY146" s="107"/>
      <c r="LZ146" s="107"/>
      <c r="MA146" s="107"/>
      <c r="MB146" s="107"/>
      <c r="MC146" s="107"/>
      <c r="MD146" s="107"/>
      <c r="ME146" s="107"/>
      <c r="MF146" s="107"/>
      <c r="MG146" s="107"/>
      <c r="MH146" s="107"/>
      <c r="MI146" s="107"/>
      <c r="MJ146" s="107"/>
      <c r="MK146" s="107"/>
      <c r="ML146" s="107"/>
      <c r="MM146" s="107"/>
      <c r="MN146" s="107"/>
      <c r="MO146" s="107"/>
      <c r="MP146" s="107"/>
      <c r="MQ146" s="107"/>
      <c r="MR146" s="107"/>
      <c r="MS146" s="107"/>
      <c r="MT146" s="107"/>
      <c r="MU146" s="107"/>
      <c r="MV146" s="107"/>
      <c r="MW146" s="107"/>
      <c r="MX146" s="107"/>
      <c r="MY146" s="107"/>
      <c r="MZ146" s="107"/>
      <c r="NA146" s="107"/>
      <c r="NB146" s="107"/>
      <c r="NC146" s="107"/>
      <c r="ND146" s="107"/>
      <c r="NE146" s="107"/>
      <c r="NF146" s="107"/>
      <c r="NG146" s="107"/>
      <c r="NH146" s="107"/>
      <c r="NI146" s="107"/>
      <c r="NJ146" s="107"/>
      <c r="NK146" s="107"/>
      <c r="NL146" s="107"/>
      <c r="NM146" s="107"/>
      <c r="NN146" s="107"/>
      <c r="NO146" s="107"/>
      <c r="NP146" s="107"/>
      <c r="NQ146" s="107"/>
      <c r="NR146" s="107"/>
      <c r="NS146" s="107"/>
      <c r="NT146" s="107"/>
      <c r="NU146" s="107"/>
      <c r="NV146" s="107"/>
      <c r="NW146" s="107"/>
      <c r="NX146" s="107"/>
      <c r="NY146" s="107"/>
      <c r="NZ146" s="107"/>
      <c r="OA146" s="107"/>
      <c r="OB146" s="107"/>
      <c r="OC146" s="107"/>
      <c r="OD146" s="107"/>
      <c r="OE146" s="107"/>
      <c r="OF146" s="107"/>
      <c r="OG146" s="107"/>
      <c r="OH146" s="107"/>
      <c r="OI146" s="107"/>
      <c r="OJ146" s="107"/>
      <c r="OK146" s="107"/>
      <c r="OL146" s="107"/>
      <c r="OM146" s="107"/>
      <c r="ON146" s="107"/>
      <c r="OO146" s="107"/>
      <c r="OP146" s="107"/>
      <c r="OQ146" s="107"/>
      <c r="OR146" s="107"/>
      <c r="OS146" s="107"/>
      <c r="OT146" s="107"/>
      <c r="OU146" s="107"/>
      <c r="OV146" s="107"/>
      <c r="OW146" s="107"/>
      <c r="OX146" s="107"/>
      <c r="OY146" s="107"/>
      <c r="OZ146" s="107"/>
      <c r="PA146" s="107"/>
      <c r="PB146" s="107"/>
      <c r="PC146" s="107"/>
      <c r="PD146" s="107"/>
      <c r="PE146" s="107"/>
      <c r="PF146" s="107"/>
      <c r="PG146" s="107"/>
      <c r="PH146" s="107"/>
      <c r="PI146" s="107"/>
      <c r="PJ146" s="107"/>
      <c r="PK146" s="107"/>
      <c r="PL146" s="107"/>
      <c r="PM146" s="107"/>
      <c r="PN146" s="107"/>
      <c r="PO146" s="107"/>
      <c r="PP146" s="107"/>
      <c r="PQ146" s="107"/>
      <c r="PR146" s="107"/>
      <c r="PS146" s="107"/>
      <c r="PT146" s="107"/>
      <c r="PU146" s="107"/>
      <c r="PV146" s="107"/>
      <c r="PW146" s="107"/>
      <c r="PX146" s="107"/>
      <c r="PY146" s="107"/>
      <c r="PZ146" s="107"/>
      <c r="QA146" s="107"/>
      <c r="QB146" s="107"/>
      <c r="QC146" s="107"/>
      <c r="QD146" s="107"/>
      <c r="QE146" s="107"/>
      <c r="QF146" s="107"/>
      <c r="QG146" s="107"/>
      <c r="QH146" s="107"/>
      <c r="QI146" s="107"/>
      <c r="QJ146" s="107"/>
      <c r="QK146" s="107"/>
      <c r="QL146" s="107"/>
      <c r="QM146" s="107"/>
      <c r="QN146" s="107"/>
      <c r="QO146" s="107"/>
      <c r="QP146" s="107"/>
      <c r="QQ146" s="107"/>
      <c r="QR146" s="107"/>
      <c r="QS146" s="107"/>
      <c r="QT146" s="107"/>
      <c r="QU146" s="107"/>
      <c r="QV146" s="107"/>
      <c r="QW146" s="107"/>
      <c r="QX146" s="107"/>
      <c r="QY146" s="107"/>
      <c r="QZ146" s="107"/>
      <c r="RA146" s="107"/>
      <c r="RB146" s="107"/>
      <c r="RC146" s="107"/>
      <c r="RD146" s="107"/>
      <c r="RE146" s="107"/>
      <c r="RF146" s="107"/>
      <c r="RG146" s="107"/>
      <c r="RH146" s="107"/>
      <c r="RI146" s="107"/>
      <c r="RJ146" s="107"/>
      <c r="RK146" s="107"/>
      <c r="RL146" s="107"/>
      <c r="RM146" s="107"/>
      <c r="RN146" s="107"/>
      <c r="RO146" s="107"/>
      <c r="RP146" s="107"/>
      <c r="RQ146" s="107"/>
      <c r="RR146" s="107"/>
      <c r="RS146" s="107"/>
      <c r="RT146" s="107"/>
      <c r="RU146" s="107"/>
      <c r="RV146" s="107"/>
      <c r="RW146" s="107"/>
      <c r="RX146" s="107"/>
      <c r="RY146" s="107"/>
      <c r="RZ146" s="107"/>
      <c r="SA146" s="107"/>
      <c r="SB146" s="107"/>
      <c r="SC146" s="107"/>
      <c r="SD146" s="107"/>
      <c r="SE146" s="107"/>
      <c r="SF146" s="107"/>
      <c r="SG146" s="107"/>
      <c r="SH146" s="107"/>
      <c r="SI146" s="107"/>
      <c r="SJ146" s="107"/>
      <c r="SK146" s="107"/>
      <c r="SL146" s="107"/>
      <c r="SM146" s="107"/>
      <c r="SN146" s="107"/>
      <c r="SO146" s="107"/>
      <c r="SP146" s="107"/>
      <c r="SQ146" s="107"/>
      <c r="SR146" s="107"/>
      <c r="SS146" s="107"/>
      <c r="ST146" s="107"/>
      <c r="SU146" s="107"/>
      <c r="SV146" s="107"/>
      <c r="SW146" s="107"/>
      <c r="SX146" s="107"/>
      <c r="SY146" s="107"/>
      <c r="SZ146" s="107"/>
      <c r="TA146" s="107"/>
      <c r="TB146" s="107"/>
      <c r="TC146" s="107"/>
      <c r="TD146" s="107"/>
      <c r="TE146" s="107"/>
      <c r="TF146" s="107"/>
      <c r="TG146" s="107"/>
      <c r="TH146" s="107"/>
      <c r="TI146" s="107"/>
      <c r="TJ146" s="107"/>
      <c r="TK146" s="107"/>
      <c r="TL146" s="107"/>
      <c r="TM146" s="107"/>
      <c r="TN146" s="107"/>
      <c r="TO146" s="107"/>
      <c r="TP146" s="107"/>
      <c r="TQ146" s="107"/>
      <c r="TR146" s="107"/>
      <c r="TS146" s="107"/>
      <c r="TT146" s="107"/>
      <c r="TU146" s="107"/>
      <c r="TV146" s="107"/>
      <c r="TW146" s="107"/>
      <c r="TX146" s="107"/>
      <c r="TY146" s="107"/>
      <c r="TZ146" s="107"/>
      <c r="UA146" s="107"/>
      <c r="UB146" s="107"/>
      <c r="UC146" s="107"/>
      <c r="UD146" s="107"/>
      <c r="UE146" s="107"/>
      <c r="UF146" s="107"/>
      <c r="UG146" s="107"/>
      <c r="UH146" s="107"/>
      <c r="UI146" s="107"/>
      <c r="UJ146" s="107"/>
      <c r="UK146" s="107"/>
      <c r="UL146" s="107"/>
      <c r="UM146" s="107"/>
      <c r="UN146" s="107"/>
      <c r="UO146" s="107"/>
      <c r="UP146" s="107"/>
      <c r="UQ146" s="107"/>
      <c r="UR146" s="107"/>
      <c r="US146" s="107"/>
      <c r="UT146" s="107"/>
      <c r="UU146" s="107"/>
      <c r="UV146" s="107"/>
      <c r="UW146" s="107"/>
      <c r="UX146" s="107"/>
      <c r="UY146" s="107"/>
      <c r="UZ146" s="107"/>
      <c r="VA146" s="107"/>
      <c r="VB146" s="107"/>
      <c r="VC146" s="107"/>
      <c r="VD146" s="107"/>
      <c r="VE146" s="107"/>
      <c r="VF146" s="107"/>
      <c r="VG146" s="107"/>
      <c r="VH146" s="107"/>
      <c r="VI146" s="107"/>
      <c r="VJ146" s="107"/>
      <c r="VK146" s="107"/>
      <c r="VL146" s="107"/>
      <c r="VM146" s="107"/>
      <c r="VN146" s="107"/>
      <c r="VO146" s="107"/>
      <c r="VP146" s="107"/>
      <c r="VQ146" s="107"/>
      <c r="VR146" s="107"/>
      <c r="VS146" s="107"/>
      <c r="VT146" s="107"/>
      <c r="VU146" s="107"/>
      <c r="VV146" s="107"/>
      <c r="VW146" s="107"/>
      <c r="VX146" s="107"/>
      <c r="VY146" s="107"/>
      <c r="VZ146" s="107"/>
      <c r="WA146" s="107"/>
      <c r="WB146" s="107"/>
      <c r="WC146" s="107"/>
      <c r="WD146" s="107"/>
      <c r="WE146" s="107"/>
      <c r="WF146" s="107"/>
      <c r="WG146" s="107"/>
      <c r="WH146" s="107"/>
      <c r="WI146" s="107"/>
      <c r="WJ146" s="107"/>
      <c r="WK146" s="107"/>
      <c r="WL146" s="107"/>
      <c r="WM146" s="107"/>
      <c r="WN146" s="107"/>
      <c r="WO146" s="107"/>
      <c r="WP146" s="107"/>
      <c r="WQ146" s="107"/>
      <c r="WR146" s="107"/>
      <c r="WS146" s="107"/>
      <c r="WT146" s="107"/>
      <c r="WU146" s="107"/>
      <c r="WV146" s="107"/>
      <c r="WW146" s="107"/>
      <c r="WX146" s="107"/>
      <c r="WY146" s="107"/>
      <c r="WZ146" s="107"/>
      <c r="XA146" s="107"/>
      <c r="XB146" s="107"/>
      <c r="XC146" s="107"/>
      <c r="XD146" s="107"/>
      <c r="XE146" s="107"/>
      <c r="XF146" s="107"/>
      <c r="XG146" s="107"/>
      <c r="XH146" s="107"/>
      <c r="XI146" s="107"/>
      <c r="XJ146" s="107"/>
      <c r="XK146" s="107"/>
      <c r="XL146" s="107"/>
      <c r="XM146" s="107"/>
      <c r="XN146" s="107"/>
      <c r="XO146" s="107"/>
      <c r="XP146" s="107"/>
      <c r="XQ146" s="107"/>
      <c r="XR146" s="107"/>
      <c r="XS146" s="107"/>
      <c r="XT146" s="107"/>
      <c r="XU146" s="107"/>
      <c r="XV146" s="107"/>
      <c r="XW146" s="107"/>
      <c r="XX146" s="107"/>
      <c r="XY146" s="107"/>
      <c r="XZ146" s="107"/>
      <c r="YA146" s="107"/>
      <c r="YB146" s="107"/>
      <c r="YC146" s="107"/>
      <c r="YD146" s="107"/>
      <c r="YE146" s="107"/>
      <c r="YF146" s="107"/>
      <c r="YG146" s="107"/>
      <c r="YH146" s="107"/>
      <c r="YI146" s="107"/>
      <c r="YJ146" s="107"/>
      <c r="YK146" s="107"/>
      <c r="YL146" s="107"/>
      <c r="YM146" s="107"/>
      <c r="YN146" s="107"/>
      <c r="YO146" s="107"/>
      <c r="YP146" s="107"/>
      <c r="YQ146" s="107"/>
      <c r="YR146" s="107"/>
      <c r="YS146" s="107"/>
      <c r="YT146" s="107"/>
      <c r="YU146" s="107"/>
      <c r="YV146" s="107"/>
      <c r="YW146" s="107"/>
      <c r="YX146" s="107"/>
      <c r="YY146" s="107"/>
      <c r="YZ146" s="107"/>
      <c r="ZA146" s="107"/>
      <c r="ZB146" s="107"/>
      <c r="ZC146" s="107"/>
      <c r="ZD146" s="107"/>
      <c r="ZE146" s="107"/>
      <c r="ZF146" s="107"/>
      <c r="ZG146" s="107"/>
      <c r="ZH146" s="107"/>
      <c r="ZI146" s="107"/>
      <c r="ZJ146" s="107"/>
      <c r="ZK146" s="107"/>
      <c r="ZL146" s="107"/>
      <c r="ZM146" s="107"/>
      <c r="ZN146" s="107"/>
      <c r="ZO146" s="107"/>
      <c r="ZP146" s="107"/>
      <c r="ZQ146" s="107"/>
      <c r="ZR146" s="107"/>
      <c r="ZS146" s="107"/>
      <c r="ZT146" s="107"/>
      <c r="ZU146" s="107"/>
      <c r="ZV146" s="107"/>
      <c r="ZW146" s="107"/>
      <c r="ZX146" s="107"/>
      <c r="ZY146" s="107"/>
      <c r="ZZ146" s="107"/>
      <c r="AAA146" s="107"/>
      <c r="AAB146" s="107"/>
      <c r="AAC146" s="107"/>
      <c r="AAD146" s="107"/>
      <c r="AAE146" s="107"/>
      <c r="AAF146" s="107"/>
      <c r="AAG146" s="107"/>
      <c r="AAH146" s="107"/>
      <c r="AAI146" s="107"/>
      <c r="AAJ146" s="107"/>
      <c r="AAK146" s="107"/>
      <c r="AAL146" s="107"/>
      <c r="AAM146" s="107"/>
      <c r="AAN146" s="107"/>
      <c r="AAO146" s="107"/>
      <c r="AAP146" s="107"/>
      <c r="AAQ146" s="107"/>
      <c r="AAR146" s="107"/>
      <c r="AAS146" s="107"/>
      <c r="AAT146" s="107"/>
      <c r="AAU146" s="107"/>
      <c r="AAV146" s="107"/>
      <c r="AAW146" s="107"/>
      <c r="AAX146" s="107"/>
      <c r="AAY146" s="107"/>
      <c r="AAZ146" s="107"/>
      <c r="ABA146" s="107"/>
      <c r="ABB146" s="107"/>
      <c r="ABC146" s="107"/>
      <c r="ABD146" s="107"/>
      <c r="ABE146" s="107"/>
      <c r="ABF146" s="107"/>
      <c r="ABG146" s="107"/>
      <c r="ABH146" s="107"/>
      <c r="ABI146" s="107"/>
      <c r="ABJ146" s="107"/>
      <c r="ABK146" s="107"/>
      <c r="ABL146" s="107"/>
      <c r="ABM146" s="107"/>
      <c r="ABN146" s="107"/>
      <c r="ABO146" s="107"/>
      <c r="ABP146" s="107"/>
      <c r="ABQ146" s="107"/>
      <c r="ABR146" s="107"/>
      <c r="ABS146" s="107"/>
      <c r="ABT146" s="107"/>
      <c r="ABU146" s="107"/>
      <c r="ABV146" s="107"/>
      <c r="ABW146" s="107"/>
      <c r="ABX146" s="107"/>
      <c r="ABY146" s="107"/>
      <c r="ABZ146" s="107"/>
      <c r="ACA146" s="107"/>
      <c r="ACB146" s="107"/>
      <c r="ACC146" s="107"/>
      <c r="ACD146" s="107"/>
      <c r="ACE146" s="107"/>
      <c r="ACF146" s="107"/>
      <c r="ACG146" s="107"/>
      <c r="ACH146" s="107"/>
      <c r="ACI146" s="107"/>
      <c r="ACJ146" s="107"/>
      <c r="ACK146" s="107"/>
      <c r="ACL146" s="107"/>
      <c r="ACM146" s="107"/>
      <c r="ACN146" s="107"/>
      <c r="ACO146" s="107"/>
      <c r="ACP146" s="107"/>
      <c r="ACQ146" s="107"/>
      <c r="ACR146" s="107"/>
      <c r="ACS146" s="107"/>
      <c r="ACT146" s="107"/>
      <c r="ACU146" s="107"/>
      <c r="ACV146" s="107"/>
      <c r="ACW146" s="107"/>
      <c r="ACX146" s="107"/>
      <c r="ACY146" s="107"/>
      <c r="ACZ146" s="107"/>
      <c r="ADA146" s="107"/>
      <c r="ADB146" s="107"/>
      <c r="ADC146" s="107"/>
      <c r="ADD146" s="107"/>
      <c r="ADE146" s="107"/>
      <c r="ADF146" s="107"/>
      <c r="ADG146" s="107"/>
      <c r="ADH146" s="107"/>
      <c r="ADI146" s="107"/>
      <c r="ADJ146" s="107"/>
      <c r="ADK146" s="107"/>
      <c r="ADL146" s="107"/>
      <c r="ADM146" s="107"/>
      <c r="ADN146" s="107"/>
      <c r="ADO146" s="107"/>
      <c r="ADP146" s="107"/>
      <c r="ADQ146" s="107"/>
      <c r="ADR146" s="107"/>
      <c r="ADS146" s="107"/>
      <c r="ADT146" s="107"/>
      <c r="ADU146" s="107"/>
      <c r="ADV146" s="107"/>
      <c r="ADW146" s="107"/>
      <c r="ADX146" s="107"/>
      <c r="ADY146" s="107"/>
      <c r="ADZ146" s="107"/>
      <c r="AEA146" s="107"/>
      <c r="AEB146" s="107"/>
      <c r="AEC146" s="107"/>
      <c r="AED146" s="107"/>
      <c r="AEE146" s="107"/>
      <c r="AEF146" s="107"/>
      <c r="AEG146" s="107"/>
      <c r="AEH146" s="107"/>
      <c r="AEI146" s="107"/>
      <c r="AEJ146" s="107"/>
      <c r="AEK146" s="107"/>
      <c r="AEL146" s="107"/>
      <c r="AEM146" s="107"/>
      <c r="AEN146" s="107"/>
      <c r="AEO146" s="107"/>
      <c r="AEP146" s="107"/>
      <c r="AEQ146" s="107"/>
      <c r="AER146" s="107"/>
      <c r="AES146" s="107"/>
      <c r="AET146" s="107"/>
      <c r="AEU146" s="107"/>
      <c r="AEV146" s="107"/>
      <c r="AEW146" s="107"/>
      <c r="AEX146" s="107"/>
      <c r="AEY146" s="107"/>
      <c r="AEZ146" s="107"/>
      <c r="AFA146" s="107"/>
      <c r="AFB146" s="107"/>
      <c r="AFC146" s="107"/>
      <c r="AFD146" s="107"/>
      <c r="AFE146" s="107"/>
      <c r="AFF146" s="107"/>
      <c r="AFG146" s="107"/>
      <c r="AFH146" s="107"/>
      <c r="AFI146" s="107"/>
      <c r="AFJ146" s="107"/>
      <c r="AFK146" s="107"/>
      <c r="AFL146" s="107"/>
      <c r="AFM146" s="107"/>
      <c r="AFN146" s="107"/>
      <c r="AFO146" s="107"/>
      <c r="AFP146" s="107"/>
      <c r="AFQ146" s="107"/>
      <c r="AFR146" s="107"/>
      <c r="AFS146" s="107"/>
      <c r="AFT146" s="107"/>
      <c r="AFU146" s="107"/>
      <c r="AFV146" s="107"/>
      <c r="AFW146" s="107"/>
      <c r="AFX146" s="107"/>
      <c r="AFY146" s="107"/>
      <c r="AFZ146" s="107"/>
      <c r="AGA146" s="107"/>
      <c r="AGB146" s="107"/>
      <c r="AGC146" s="107"/>
      <c r="AGD146" s="107"/>
      <c r="AGE146" s="107"/>
      <c r="AGF146" s="107"/>
      <c r="AGG146" s="107"/>
      <c r="AGH146" s="107"/>
      <c r="AGI146" s="107"/>
      <c r="AGJ146" s="107"/>
      <c r="AGK146" s="107"/>
      <c r="AGL146" s="107"/>
      <c r="AGM146" s="107"/>
      <c r="AGN146" s="107"/>
      <c r="AGO146" s="107"/>
      <c r="AGP146" s="107"/>
      <c r="AGQ146" s="107"/>
      <c r="AGR146" s="107"/>
      <c r="AGS146" s="107"/>
      <c r="AGT146" s="107"/>
      <c r="AGU146" s="107"/>
      <c r="AGV146" s="107"/>
      <c r="AGW146" s="107"/>
      <c r="AGX146" s="107"/>
      <c r="AGY146" s="107"/>
      <c r="AGZ146" s="107"/>
      <c r="AHA146" s="107"/>
      <c r="AHB146" s="107"/>
      <c r="AHC146" s="107"/>
      <c r="AHD146" s="107"/>
      <c r="AHE146" s="107"/>
      <c r="AHF146" s="107"/>
      <c r="AHG146" s="107"/>
      <c r="AHH146" s="107"/>
      <c r="AHI146" s="107"/>
      <c r="AHJ146" s="107"/>
      <c r="AHK146" s="107"/>
      <c r="AHL146" s="107"/>
      <c r="AHM146" s="107"/>
      <c r="AHN146" s="107"/>
      <c r="AHO146" s="107"/>
      <c r="AHP146" s="107"/>
      <c r="AHQ146" s="107"/>
      <c r="AHR146" s="107"/>
      <c r="AHS146" s="107"/>
      <c r="AHT146" s="107"/>
      <c r="AHU146" s="107"/>
      <c r="AHV146" s="107"/>
      <c r="AHW146" s="107"/>
      <c r="AHX146" s="107"/>
      <c r="AHY146" s="107"/>
      <c r="AHZ146" s="107"/>
      <c r="AIA146" s="107"/>
      <c r="AIB146" s="107"/>
      <c r="AIC146" s="107"/>
      <c r="AID146" s="107"/>
      <c r="AIE146" s="107"/>
      <c r="AIF146" s="107"/>
      <c r="AIG146" s="107"/>
      <c r="AIH146" s="107"/>
      <c r="AII146" s="107"/>
      <c r="AIJ146" s="107"/>
      <c r="AIK146" s="107"/>
      <c r="AIL146" s="107"/>
      <c r="AIM146" s="107"/>
      <c r="AIN146" s="107"/>
      <c r="AIO146" s="107"/>
      <c r="AIP146" s="107"/>
      <c r="AIQ146" s="107"/>
      <c r="AIR146" s="107"/>
      <c r="AIS146" s="107"/>
      <c r="AIT146" s="107"/>
      <c r="AIU146" s="107"/>
      <c r="AIV146" s="107"/>
      <c r="AIW146" s="107"/>
      <c r="AIX146" s="107"/>
      <c r="AIY146" s="107"/>
      <c r="AIZ146" s="107"/>
      <c r="AJA146" s="107"/>
      <c r="AJB146" s="107"/>
      <c r="AJC146" s="107"/>
      <c r="AJD146" s="107"/>
      <c r="AJE146" s="107"/>
      <c r="AJF146" s="107"/>
      <c r="AJG146" s="107"/>
      <c r="AJH146" s="107"/>
      <c r="AJI146" s="107"/>
      <c r="AJJ146" s="107"/>
      <c r="AJK146" s="107"/>
      <c r="AJL146" s="107"/>
      <c r="AJM146" s="107"/>
      <c r="AJN146" s="107"/>
      <c r="AJO146" s="107"/>
      <c r="AJP146" s="107"/>
      <c r="AJQ146" s="107"/>
      <c r="AJR146" s="107"/>
      <c r="AJS146" s="107"/>
      <c r="AJT146" s="107"/>
      <c r="AJU146" s="107"/>
      <c r="AJV146" s="107"/>
      <c r="AJW146" s="107"/>
      <c r="AJX146" s="107"/>
      <c r="AJY146" s="107"/>
      <c r="AJZ146" s="107"/>
      <c r="AKA146" s="107"/>
      <c r="AKB146" s="107"/>
      <c r="AKC146" s="107"/>
      <c r="AKD146" s="107"/>
      <c r="AKE146" s="107"/>
      <c r="AKF146" s="107"/>
      <c r="AKG146" s="107"/>
      <c r="AKH146" s="107"/>
      <c r="AKI146" s="107"/>
      <c r="AKJ146" s="107"/>
      <c r="AKK146" s="107"/>
      <c r="AKL146" s="107"/>
      <c r="AKM146" s="107"/>
      <c r="AKN146" s="107"/>
      <c r="AKO146" s="107"/>
      <c r="AKP146" s="107"/>
      <c r="AKQ146" s="107"/>
      <c r="AKR146" s="107"/>
      <c r="AKS146" s="107"/>
      <c r="AKT146" s="107"/>
      <c r="AKU146" s="107"/>
      <c r="AKV146" s="107"/>
      <c r="AKW146" s="107"/>
      <c r="AKX146" s="107"/>
      <c r="AKY146" s="107"/>
      <c r="AKZ146" s="107"/>
      <c r="ALA146" s="107"/>
      <c r="ALB146" s="107"/>
      <c r="ALC146" s="107"/>
      <c r="ALD146" s="107"/>
      <c r="ALE146" s="107"/>
      <c r="ALF146" s="107"/>
      <c r="ALG146" s="107"/>
      <c r="ALH146" s="107"/>
      <c r="ALI146" s="107"/>
      <c r="ALJ146" s="107"/>
      <c r="ALK146" s="107"/>
      <c r="ALL146" s="107"/>
      <c r="ALM146" s="107"/>
      <c r="ALN146" s="107"/>
      <c r="ALO146" s="107"/>
      <c r="ALP146" s="107"/>
      <c r="ALQ146" s="107"/>
      <c r="ALR146" s="107"/>
      <c r="ALS146" s="107"/>
      <c r="ALT146" s="107"/>
      <c r="ALU146" s="107"/>
      <c r="ALV146" s="107"/>
      <c r="ALW146" s="107"/>
      <c r="ALX146" s="107"/>
      <c r="ALY146" s="107"/>
      <c r="ALZ146" s="107"/>
      <c r="AMA146" s="107"/>
      <c r="AMB146" s="107"/>
      <c r="AMC146" s="107"/>
      <c r="AMD146" s="107"/>
      <c r="AME146" s="107"/>
      <c r="AMF146" s="107"/>
      <c r="AMG146" s="107"/>
      <c r="AMH146" s="107"/>
      <c r="AMI146" s="107"/>
      <c r="AMJ146" s="107"/>
      <c r="AMK146" s="107"/>
      <c r="AML146" s="107"/>
      <c r="AMM146" s="107"/>
      <c r="AMN146" s="107"/>
      <c r="AMO146" s="107"/>
      <c r="AMP146" s="107"/>
      <c r="AMQ146" s="107"/>
      <c r="AMR146" s="107"/>
      <c r="AMS146" s="107"/>
      <c r="AMT146" s="107"/>
      <c r="AMU146" s="107"/>
      <c r="AMV146" s="107"/>
      <c r="AMW146" s="107"/>
      <c r="AMX146" s="107"/>
      <c r="AMY146" s="107"/>
      <c r="AMZ146" s="107"/>
      <c r="ANA146" s="107"/>
      <c r="ANB146" s="107"/>
      <c r="ANC146" s="107"/>
      <c r="AND146" s="107"/>
      <c r="ANE146" s="107"/>
      <c r="ANF146" s="107"/>
      <c r="ANG146" s="107"/>
      <c r="ANH146" s="107"/>
      <c r="ANI146" s="107"/>
      <c r="ANJ146" s="107"/>
      <c r="ANK146" s="107"/>
      <c r="ANL146" s="107"/>
      <c r="ANM146" s="107"/>
      <c r="ANN146" s="107"/>
      <c r="ANO146" s="107"/>
      <c r="ANP146" s="107"/>
      <c r="ANQ146" s="107"/>
      <c r="ANR146" s="107"/>
      <c r="ANS146" s="107"/>
      <c r="ANT146" s="107"/>
      <c r="ANU146" s="107"/>
      <c r="ANV146" s="107"/>
      <c r="ANW146" s="107"/>
      <c r="ANX146" s="107"/>
      <c r="ANY146" s="107"/>
      <c r="ANZ146" s="107"/>
      <c r="AOA146" s="107"/>
      <c r="AOB146" s="107"/>
      <c r="AOC146" s="107"/>
      <c r="AOD146" s="107"/>
      <c r="AOE146" s="107"/>
      <c r="AOF146" s="107"/>
      <c r="AOG146" s="107"/>
      <c r="AOH146" s="107"/>
      <c r="AOI146" s="107"/>
      <c r="AOJ146" s="107"/>
      <c r="AOK146" s="107"/>
      <c r="AOL146" s="107"/>
      <c r="AOM146" s="107"/>
      <c r="AON146" s="107"/>
      <c r="AOO146" s="107"/>
      <c r="AOP146" s="107"/>
      <c r="AOQ146" s="107"/>
      <c r="AOR146" s="107"/>
      <c r="AOS146" s="107"/>
      <c r="AOT146" s="107"/>
      <c r="AOU146" s="107"/>
      <c r="AOV146" s="107"/>
      <c r="AOW146" s="107"/>
      <c r="AOX146" s="107"/>
      <c r="AOY146" s="107"/>
      <c r="AOZ146" s="107"/>
      <c r="APA146" s="107"/>
      <c r="APB146" s="107"/>
      <c r="APC146" s="107"/>
      <c r="APD146" s="107"/>
      <c r="APE146" s="107"/>
      <c r="APF146" s="107"/>
      <c r="APG146" s="107"/>
      <c r="APH146" s="107"/>
      <c r="API146" s="107"/>
      <c r="APJ146" s="107"/>
      <c r="APK146" s="107"/>
      <c r="APL146" s="107"/>
      <c r="APM146" s="107"/>
      <c r="APN146" s="107"/>
      <c r="APO146" s="107"/>
      <c r="APP146" s="107"/>
      <c r="APQ146" s="107"/>
      <c r="APR146" s="107"/>
      <c r="APS146" s="107"/>
      <c r="APT146" s="107"/>
      <c r="APU146" s="107"/>
      <c r="APV146" s="107"/>
      <c r="APW146" s="107"/>
      <c r="APX146" s="107"/>
      <c r="APY146" s="107"/>
      <c r="APZ146" s="107"/>
      <c r="AQA146" s="107"/>
      <c r="AQB146" s="107"/>
      <c r="AQC146" s="107"/>
      <c r="AQD146" s="107"/>
      <c r="AQE146" s="107"/>
      <c r="AQF146" s="107"/>
      <c r="AQG146" s="107"/>
      <c r="AQH146" s="107"/>
      <c r="AQI146" s="107"/>
      <c r="AQJ146" s="107"/>
      <c r="AQK146" s="107"/>
      <c r="AQL146" s="107"/>
      <c r="AQM146" s="107"/>
      <c r="AQN146" s="107"/>
      <c r="AQO146" s="107"/>
      <c r="AQP146" s="107"/>
      <c r="AQQ146" s="107"/>
      <c r="AQR146" s="107"/>
      <c r="AQS146" s="107"/>
      <c r="AQT146" s="107"/>
      <c r="AQU146" s="107"/>
      <c r="AQV146" s="107"/>
      <c r="AQW146" s="107"/>
      <c r="AQX146" s="107"/>
      <c r="AQY146" s="107"/>
      <c r="AQZ146" s="107"/>
      <c r="ARA146" s="107"/>
      <c r="ARB146" s="107"/>
      <c r="ARC146" s="107"/>
      <c r="ARD146" s="107"/>
      <c r="ARE146" s="107"/>
      <c r="ARF146" s="107"/>
      <c r="ARG146" s="107"/>
      <c r="ARH146" s="107"/>
      <c r="ARI146" s="107"/>
      <c r="ARJ146" s="107"/>
      <c r="ARK146" s="107"/>
      <c r="ARL146" s="107"/>
      <c r="ARM146" s="107"/>
      <c r="ARN146" s="107"/>
      <c r="ARO146" s="107"/>
      <c r="ARP146" s="107"/>
      <c r="ARQ146" s="107"/>
      <c r="ARR146" s="107"/>
      <c r="ARS146" s="107"/>
      <c r="ART146" s="107"/>
      <c r="ARU146" s="107"/>
      <c r="ARV146" s="107"/>
      <c r="ARW146" s="107"/>
      <c r="ARX146" s="107"/>
      <c r="ARY146" s="107"/>
      <c r="ARZ146" s="107"/>
      <c r="ASA146" s="107"/>
      <c r="ASB146" s="107"/>
      <c r="ASC146" s="107"/>
      <c r="ASD146" s="107"/>
      <c r="ASE146" s="107"/>
      <c r="ASF146" s="107"/>
      <c r="ASG146" s="107"/>
      <c r="ASH146" s="107"/>
      <c r="ASI146" s="107"/>
      <c r="ASJ146" s="107"/>
      <c r="ASK146" s="107"/>
      <c r="ASL146" s="107"/>
      <c r="ASM146" s="107"/>
      <c r="ASN146" s="107"/>
      <c r="ASO146" s="107"/>
      <c r="ASP146" s="107"/>
      <c r="ASQ146" s="107"/>
      <c r="ASR146" s="107"/>
      <c r="ASS146" s="107"/>
      <c r="AST146" s="107"/>
      <c r="ASU146" s="107"/>
      <c r="ASV146" s="107"/>
      <c r="ASW146" s="107"/>
      <c r="ASX146" s="107"/>
      <c r="ASY146" s="107"/>
      <c r="ASZ146" s="107"/>
      <c r="ATA146" s="107"/>
      <c r="ATB146" s="107"/>
      <c r="ATC146" s="107"/>
      <c r="ATD146" s="107"/>
      <c r="ATE146" s="107"/>
      <c r="ATF146" s="107"/>
      <c r="ATG146" s="107"/>
      <c r="ATH146" s="107"/>
      <c r="ATI146" s="107"/>
      <c r="ATJ146" s="107"/>
      <c r="ATK146" s="107"/>
      <c r="ATL146" s="107"/>
      <c r="ATM146" s="107"/>
      <c r="ATN146" s="107"/>
      <c r="ATO146" s="107"/>
      <c r="ATP146" s="107"/>
      <c r="ATQ146" s="107"/>
      <c r="ATR146" s="107"/>
      <c r="ATS146" s="107"/>
      <c r="ATT146" s="107"/>
      <c r="ATU146" s="107"/>
      <c r="ATV146" s="107"/>
      <c r="ATW146" s="107"/>
      <c r="ATX146" s="107"/>
      <c r="ATY146" s="107"/>
      <c r="ATZ146" s="107"/>
      <c r="AUA146" s="107"/>
      <c r="AUB146" s="107"/>
      <c r="AUC146" s="107"/>
      <c r="AUD146" s="107"/>
      <c r="AUE146" s="107"/>
      <c r="AUF146" s="107"/>
      <c r="AUG146" s="107"/>
      <c r="AUH146" s="107"/>
      <c r="AUI146" s="107"/>
      <c r="AUJ146" s="107"/>
      <c r="AUK146" s="107"/>
      <c r="AUL146" s="107"/>
      <c r="AUM146" s="107"/>
      <c r="AUN146" s="107"/>
      <c r="AUO146" s="107"/>
      <c r="AUP146" s="107"/>
      <c r="AUQ146" s="107"/>
      <c r="AUR146" s="107"/>
      <c r="AUS146" s="107"/>
      <c r="AUT146" s="107"/>
      <c r="AUU146" s="107"/>
      <c r="AUV146" s="107"/>
      <c r="AUW146" s="107"/>
      <c r="AUX146" s="107"/>
      <c r="AUY146" s="107"/>
      <c r="AUZ146" s="107"/>
      <c r="AVA146" s="107"/>
      <c r="AVB146" s="107"/>
      <c r="AVC146" s="107"/>
      <c r="AVD146" s="107"/>
      <c r="AVE146" s="107"/>
      <c r="AVF146" s="107"/>
      <c r="AVG146" s="107"/>
      <c r="AVH146" s="107"/>
      <c r="AVI146" s="107"/>
      <c r="AVJ146" s="107"/>
      <c r="AVK146" s="107"/>
      <c r="AVL146" s="107"/>
      <c r="AVM146" s="107"/>
      <c r="AVN146" s="107"/>
      <c r="AVO146" s="107"/>
      <c r="AVP146" s="107"/>
      <c r="AVQ146" s="107"/>
      <c r="AVR146" s="107"/>
      <c r="AVS146" s="107"/>
      <c r="AVT146" s="107"/>
      <c r="AVU146" s="107"/>
      <c r="AVV146" s="107"/>
      <c r="AVW146" s="107"/>
      <c r="AVX146" s="107"/>
      <c r="AVY146" s="107"/>
      <c r="AVZ146" s="107"/>
      <c r="AWA146" s="107"/>
      <c r="AWB146" s="107"/>
      <c r="AWC146" s="107"/>
      <c r="AWD146" s="107"/>
      <c r="AWE146" s="107"/>
      <c r="AWF146" s="107"/>
      <c r="AWG146" s="107"/>
      <c r="AWH146" s="107"/>
      <c r="AWI146" s="107"/>
      <c r="AWJ146" s="107"/>
      <c r="AWK146" s="107"/>
      <c r="AWL146" s="107"/>
      <c r="AWM146" s="107"/>
      <c r="AWN146" s="107"/>
      <c r="AWO146" s="107"/>
      <c r="AWP146" s="107"/>
      <c r="AWQ146" s="107"/>
      <c r="AWR146" s="107"/>
      <c r="AWS146" s="107"/>
      <c r="AWT146" s="107"/>
      <c r="AWU146" s="107"/>
      <c r="AWV146" s="107"/>
      <c r="AWW146" s="107"/>
      <c r="AWX146" s="107"/>
      <c r="AWY146" s="107"/>
      <c r="AWZ146" s="107"/>
      <c r="AXA146" s="107"/>
      <c r="AXB146" s="107"/>
      <c r="AXC146" s="107"/>
      <c r="AXD146" s="107"/>
      <c r="AXE146" s="107"/>
      <c r="AXF146" s="107"/>
      <c r="AXG146" s="107"/>
      <c r="AXH146" s="107"/>
      <c r="AXI146" s="107"/>
      <c r="AXJ146" s="107"/>
      <c r="AXK146" s="107"/>
      <c r="AXL146" s="107"/>
      <c r="AXM146" s="107"/>
      <c r="AXN146" s="107"/>
      <c r="AXO146" s="107"/>
      <c r="AXP146" s="107"/>
      <c r="AXQ146" s="107"/>
      <c r="AXR146" s="107"/>
      <c r="AXS146" s="107"/>
      <c r="AXT146" s="107"/>
      <c r="AXU146" s="107"/>
      <c r="AXV146" s="107"/>
      <c r="AXW146" s="107"/>
      <c r="AXX146" s="107"/>
      <c r="AXY146" s="107"/>
      <c r="AXZ146" s="107"/>
      <c r="AYA146" s="107"/>
      <c r="AYB146" s="107"/>
      <c r="AYC146" s="107"/>
      <c r="AYD146" s="107"/>
      <c r="AYE146" s="107"/>
      <c r="AYF146" s="107"/>
      <c r="AYG146" s="107"/>
      <c r="AYH146" s="107"/>
      <c r="AYI146" s="107"/>
      <c r="AYJ146" s="107"/>
      <c r="AYK146" s="107"/>
      <c r="AYL146" s="107"/>
      <c r="AYM146" s="107"/>
      <c r="AYN146" s="107"/>
      <c r="AYO146" s="107"/>
      <c r="AYP146" s="107"/>
      <c r="AYQ146" s="107"/>
      <c r="AYR146" s="107"/>
      <c r="AYS146" s="107"/>
      <c r="AYT146" s="107"/>
      <c r="AYU146" s="107"/>
      <c r="AYV146" s="107"/>
      <c r="AYW146" s="107"/>
      <c r="AYX146" s="107"/>
      <c r="AYY146" s="107"/>
      <c r="AYZ146" s="107"/>
      <c r="AZA146" s="107"/>
      <c r="AZB146" s="107"/>
      <c r="AZC146" s="107"/>
      <c r="AZD146" s="107"/>
      <c r="AZE146" s="107"/>
      <c r="AZF146" s="107"/>
      <c r="AZG146" s="107"/>
      <c r="AZH146" s="107"/>
      <c r="AZI146" s="107"/>
      <c r="AZJ146" s="107"/>
      <c r="AZK146" s="107"/>
      <c r="AZL146" s="107"/>
      <c r="AZM146" s="107"/>
      <c r="AZN146" s="107"/>
      <c r="AZO146" s="107"/>
      <c r="AZP146" s="107"/>
      <c r="AZQ146" s="107"/>
      <c r="AZR146" s="107"/>
      <c r="AZS146" s="107"/>
      <c r="AZT146" s="107"/>
      <c r="AZU146" s="107"/>
      <c r="AZV146" s="107"/>
      <c r="AZW146" s="107"/>
      <c r="AZX146" s="107"/>
      <c r="AZY146" s="107"/>
      <c r="AZZ146" s="107"/>
      <c r="BAA146" s="107"/>
      <c r="BAB146" s="107"/>
      <c r="BAC146" s="107"/>
      <c r="BAD146" s="107"/>
      <c r="BAE146" s="107"/>
      <c r="BAF146" s="107"/>
      <c r="BAG146" s="107"/>
      <c r="BAH146" s="107"/>
      <c r="BAI146" s="107"/>
      <c r="BAJ146" s="107"/>
      <c r="BAK146" s="107"/>
      <c r="BAL146" s="107"/>
      <c r="BAM146" s="107"/>
      <c r="BAN146" s="107"/>
      <c r="BAO146" s="107"/>
      <c r="BAP146" s="107"/>
      <c r="BAQ146" s="107"/>
      <c r="BAR146" s="107"/>
      <c r="BAS146" s="107"/>
      <c r="BAT146" s="107"/>
      <c r="BAU146" s="107"/>
      <c r="BAV146" s="107"/>
      <c r="BAW146" s="107"/>
      <c r="BAX146" s="107"/>
      <c r="BAY146" s="107"/>
      <c r="BAZ146" s="107"/>
      <c r="BBA146" s="107"/>
      <c r="BBB146" s="107"/>
      <c r="BBC146" s="107"/>
      <c r="BBD146" s="107"/>
      <c r="BBE146" s="107"/>
      <c r="BBF146" s="107"/>
      <c r="BBG146" s="107"/>
      <c r="BBH146" s="107"/>
      <c r="BBI146" s="107"/>
      <c r="BBJ146" s="107"/>
      <c r="BBK146" s="107"/>
      <c r="BBL146" s="107"/>
      <c r="BBM146" s="107"/>
      <c r="BBN146" s="107"/>
      <c r="BBO146" s="107"/>
      <c r="BBP146" s="107"/>
      <c r="BBQ146" s="107"/>
      <c r="BBR146" s="107"/>
      <c r="BBS146" s="107"/>
      <c r="BBT146" s="107"/>
      <c r="BBU146" s="107"/>
      <c r="BBV146" s="107"/>
      <c r="BBW146" s="107"/>
      <c r="BBX146" s="107"/>
      <c r="BBY146" s="107"/>
      <c r="BBZ146" s="107"/>
      <c r="BCA146" s="107"/>
      <c r="BCB146" s="107"/>
      <c r="BCC146" s="107"/>
      <c r="BCD146" s="107"/>
      <c r="BCE146" s="107"/>
      <c r="BCF146" s="107"/>
      <c r="BCG146" s="107"/>
      <c r="BCH146" s="107"/>
      <c r="BCI146" s="107"/>
      <c r="BCJ146" s="107"/>
      <c r="BCK146" s="107"/>
      <c r="BCL146" s="107"/>
      <c r="BCM146" s="107"/>
      <c r="BCN146" s="107"/>
      <c r="BCO146" s="107"/>
      <c r="BCP146" s="107"/>
      <c r="BCQ146" s="107"/>
      <c r="BCR146" s="107"/>
      <c r="BCS146" s="107"/>
      <c r="BCT146" s="107"/>
      <c r="BCU146" s="107"/>
      <c r="BCV146" s="107"/>
      <c r="BCW146" s="107"/>
      <c r="BCX146" s="107"/>
      <c r="BCY146" s="107"/>
      <c r="BCZ146" s="107"/>
      <c r="BDA146" s="107"/>
      <c r="BDB146" s="107"/>
      <c r="BDC146" s="107"/>
      <c r="BDD146" s="107"/>
      <c r="BDE146" s="107"/>
      <c r="BDF146" s="107"/>
      <c r="BDG146" s="107"/>
      <c r="BDH146" s="107"/>
      <c r="BDI146" s="107"/>
      <c r="BDJ146" s="107"/>
      <c r="BDK146" s="107"/>
      <c r="BDL146" s="107"/>
      <c r="BDM146" s="107"/>
      <c r="BDN146" s="107"/>
      <c r="BDO146" s="107"/>
      <c r="BDP146" s="107"/>
      <c r="BDQ146" s="107"/>
      <c r="BDR146" s="107"/>
      <c r="BDS146" s="107"/>
      <c r="BDT146" s="107"/>
      <c r="BDU146" s="107"/>
      <c r="BDV146" s="107"/>
      <c r="BDW146" s="107"/>
      <c r="BDX146" s="107"/>
      <c r="BDY146" s="107"/>
      <c r="BDZ146" s="107"/>
      <c r="BEA146" s="107"/>
      <c r="BEB146" s="107"/>
      <c r="BEC146" s="107"/>
      <c r="BED146" s="107"/>
      <c r="BEE146" s="107"/>
      <c r="BEF146" s="107"/>
      <c r="BEG146" s="107"/>
      <c r="BEH146" s="107"/>
      <c r="BEI146" s="107"/>
      <c r="BEJ146" s="107"/>
      <c r="BEK146" s="107"/>
      <c r="BEL146" s="107"/>
      <c r="BEM146" s="107"/>
      <c r="BEN146" s="107"/>
      <c r="BEO146" s="107"/>
      <c r="BEP146" s="107"/>
      <c r="BEQ146" s="107"/>
      <c r="BER146" s="107"/>
      <c r="BES146" s="107"/>
      <c r="BET146" s="107"/>
      <c r="BEU146" s="107"/>
      <c r="BEV146" s="107"/>
      <c r="BEW146" s="107"/>
      <c r="BEX146" s="107"/>
      <c r="BEY146" s="107"/>
      <c r="BEZ146" s="107"/>
      <c r="BFA146" s="107"/>
      <c r="BFB146" s="107"/>
      <c r="BFC146" s="107"/>
      <c r="BFD146" s="107"/>
      <c r="BFE146" s="107"/>
      <c r="BFF146" s="107"/>
      <c r="BFG146" s="107"/>
      <c r="BFH146" s="107"/>
      <c r="BFI146" s="107"/>
      <c r="BFJ146" s="107"/>
      <c r="BFK146" s="107"/>
      <c r="BFL146" s="107"/>
      <c r="BFM146" s="107"/>
      <c r="BFN146" s="107"/>
      <c r="BFO146" s="107"/>
      <c r="BFP146" s="107"/>
      <c r="BFQ146" s="107"/>
      <c r="BFR146" s="107"/>
      <c r="BFS146" s="107"/>
      <c r="BFT146" s="107"/>
      <c r="BFU146" s="107"/>
      <c r="BFV146" s="107"/>
      <c r="BFW146" s="107"/>
      <c r="BFX146" s="107"/>
      <c r="BFY146" s="107"/>
      <c r="BFZ146" s="107"/>
      <c r="BGA146" s="107"/>
      <c r="BGB146" s="107"/>
      <c r="BGC146" s="107"/>
      <c r="BGD146" s="107"/>
      <c r="BGE146" s="107"/>
      <c r="BGF146" s="107"/>
      <c r="BGG146" s="107"/>
      <c r="BGH146" s="107"/>
      <c r="BGI146" s="107"/>
      <c r="BGJ146" s="107"/>
      <c r="BGK146" s="107"/>
      <c r="BGL146" s="107"/>
      <c r="BGM146" s="107"/>
      <c r="BGN146" s="107"/>
      <c r="BGO146" s="107"/>
      <c r="BGP146" s="107"/>
      <c r="BGQ146" s="107"/>
      <c r="BGR146" s="107"/>
      <c r="BGS146" s="107"/>
      <c r="BGT146" s="107"/>
      <c r="BGU146" s="107"/>
      <c r="BGV146" s="107"/>
      <c r="BGW146" s="107"/>
      <c r="BGX146" s="107"/>
      <c r="BGY146" s="107"/>
      <c r="BGZ146" s="107"/>
      <c r="BHA146" s="107"/>
      <c r="BHB146" s="107"/>
      <c r="BHC146" s="107"/>
      <c r="BHD146" s="107"/>
      <c r="BHE146" s="107"/>
      <c r="BHF146" s="107"/>
      <c r="BHG146" s="107"/>
      <c r="BHH146" s="107"/>
      <c r="BHI146" s="107"/>
      <c r="BHJ146" s="107"/>
      <c r="BHK146" s="107"/>
      <c r="BHL146" s="107"/>
      <c r="BHM146" s="107"/>
      <c r="BHN146" s="107"/>
      <c r="BHO146" s="107"/>
      <c r="BHP146" s="107"/>
      <c r="BHQ146" s="107"/>
      <c r="BHR146" s="107"/>
      <c r="BHS146" s="107"/>
      <c r="BHT146" s="107"/>
      <c r="BHU146" s="107"/>
      <c r="BHV146" s="107"/>
      <c r="BHW146" s="107"/>
      <c r="BHX146" s="107"/>
      <c r="BHY146" s="107"/>
      <c r="BHZ146" s="107"/>
      <c r="BIA146" s="107"/>
      <c r="BIB146" s="107"/>
      <c r="BIC146" s="107"/>
      <c r="BID146" s="107"/>
      <c r="BIE146" s="107"/>
      <c r="BIF146" s="107"/>
      <c r="BIG146" s="107"/>
      <c r="BIH146" s="107"/>
      <c r="BII146" s="107"/>
      <c r="BIJ146" s="107"/>
      <c r="BIK146" s="107"/>
      <c r="BIL146" s="107"/>
      <c r="BIM146" s="107"/>
      <c r="BIN146" s="107"/>
      <c r="BIO146" s="107"/>
      <c r="BIP146" s="107"/>
      <c r="BIQ146" s="107"/>
      <c r="BIR146" s="107"/>
      <c r="BIS146" s="107"/>
      <c r="BIT146" s="107"/>
      <c r="BIU146" s="107"/>
      <c r="BIV146" s="107"/>
      <c r="BIW146" s="107"/>
      <c r="BIX146" s="107"/>
      <c r="BIY146" s="107"/>
      <c r="BIZ146" s="107"/>
      <c r="BJA146" s="107"/>
      <c r="BJB146" s="107"/>
      <c r="BJC146" s="107"/>
      <c r="BJD146" s="107"/>
      <c r="BJE146" s="107"/>
      <c r="BJF146" s="107"/>
      <c r="BJG146" s="107"/>
      <c r="BJH146" s="107"/>
      <c r="BJI146" s="107"/>
      <c r="BJJ146" s="107"/>
      <c r="BJK146" s="107"/>
      <c r="BJL146" s="107"/>
      <c r="BJM146" s="107"/>
      <c r="BJN146" s="107"/>
      <c r="BJO146" s="107"/>
      <c r="BJP146" s="107"/>
      <c r="BJQ146" s="107"/>
      <c r="BJR146" s="107"/>
      <c r="BJS146" s="107"/>
      <c r="BJT146" s="107"/>
      <c r="BJU146" s="107"/>
      <c r="BJV146" s="107"/>
      <c r="BJW146" s="107"/>
      <c r="BJX146" s="107"/>
      <c r="BJY146" s="107"/>
      <c r="BJZ146" s="107"/>
      <c r="BKA146" s="107"/>
      <c r="BKB146" s="107"/>
      <c r="BKC146" s="107"/>
      <c r="BKD146" s="107"/>
      <c r="BKE146" s="107"/>
      <c r="BKF146" s="107"/>
      <c r="BKG146" s="107"/>
      <c r="BKH146" s="107"/>
      <c r="BKI146" s="107"/>
      <c r="BKJ146" s="107"/>
      <c r="BKK146" s="107"/>
      <c r="BKL146" s="107"/>
      <c r="BKM146" s="107"/>
      <c r="BKN146" s="107"/>
      <c r="BKO146" s="107"/>
      <c r="BKP146" s="107"/>
      <c r="BKQ146" s="107"/>
      <c r="BKR146" s="107"/>
      <c r="BKS146" s="107"/>
      <c r="BKT146" s="107"/>
      <c r="BKU146" s="107"/>
      <c r="BKV146" s="107"/>
      <c r="BKW146" s="107"/>
      <c r="BKX146" s="107"/>
      <c r="BKY146" s="107"/>
      <c r="BKZ146" s="107"/>
      <c r="BLA146" s="107"/>
      <c r="BLB146" s="107"/>
      <c r="BLC146" s="107"/>
      <c r="BLD146" s="107"/>
      <c r="BLE146" s="107"/>
      <c r="BLF146" s="107"/>
      <c r="BLG146" s="107"/>
      <c r="BLH146" s="107"/>
      <c r="BLI146" s="107"/>
      <c r="BLJ146" s="107"/>
      <c r="BLK146" s="107"/>
      <c r="BLL146" s="107"/>
      <c r="BLM146" s="107"/>
      <c r="BLN146" s="107"/>
      <c r="BLO146" s="107"/>
      <c r="BLP146" s="107"/>
      <c r="BLQ146" s="107"/>
      <c r="BLR146" s="107"/>
      <c r="BLS146" s="107"/>
      <c r="BLT146" s="107"/>
      <c r="BLU146" s="107"/>
      <c r="BLV146" s="107"/>
      <c r="BLW146" s="107"/>
      <c r="BLX146" s="107"/>
      <c r="BLY146" s="107"/>
      <c r="BLZ146" s="107"/>
      <c r="BMA146" s="107"/>
      <c r="BMB146" s="107"/>
      <c r="BMC146" s="107"/>
      <c r="BMD146" s="107"/>
      <c r="BME146" s="107"/>
      <c r="BMF146" s="107"/>
      <c r="BMG146" s="107"/>
      <c r="BMH146" s="107"/>
      <c r="BMI146" s="107"/>
      <c r="BMJ146" s="107"/>
      <c r="BMK146" s="107"/>
      <c r="BML146" s="107"/>
      <c r="BMM146" s="107"/>
      <c r="BMN146" s="107"/>
      <c r="BMO146" s="107"/>
      <c r="BMP146" s="107"/>
      <c r="BMQ146" s="107"/>
      <c r="BMR146" s="107"/>
      <c r="BMS146" s="107"/>
      <c r="BMT146" s="107"/>
      <c r="BMU146" s="107"/>
      <c r="BMV146" s="107"/>
      <c r="BMW146" s="107"/>
      <c r="BMX146" s="107"/>
      <c r="BMY146" s="107"/>
      <c r="BMZ146" s="107"/>
      <c r="BNA146" s="107"/>
      <c r="BNB146" s="107"/>
      <c r="BNC146" s="107"/>
      <c r="BND146" s="107"/>
      <c r="BNE146" s="107"/>
      <c r="BNF146" s="107"/>
      <c r="BNG146" s="107"/>
      <c r="BNH146" s="107"/>
      <c r="BNI146" s="107"/>
      <c r="BNJ146" s="107"/>
      <c r="BNK146" s="107"/>
      <c r="BNL146" s="107"/>
      <c r="BNM146" s="107"/>
      <c r="BNN146" s="107"/>
      <c r="BNO146" s="107"/>
      <c r="BNP146" s="107"/>
      <c r="BNQ146" s="107"/>
      <c r="BNR146" s="107"/>
      <c r="BNS146" s="107"/>
      <c r="BNT146" s="107"/>
      <c r="BNU146" s="107"/>
      <c r="BNV146" s="107"/>
      <c r="BNW146" s="107"/>
      <c r="BNX146" s="107"/>
      <c r="BNY146" s="107"/>
      <c r="BNZ146" s="107"/>
      <c r="BOA146" s="107"/>
      <c r="BOB146" s="107"/>
      <c r="BOC146" s="107"/>
      <c r="BOD146" s="107"/>
      <c r="BOE146" s="107"/>
      <c r="BOF146" s="107"/>
      <c r="BOG146" s="107"/>
      <c r="BOH146" s="107"/>
      <c r="BOI146" s="107"/>
      <c r="BOJ146" s="107"/>
      <c r="BOK146" s="107"/>
      <c r="BOL146" s="107"/>
      <c r="BOM146" s="107"/>
      <c r="BON146" s="107"/>
      <c r="BOO146" s="107"/>
      <c r="BOP146" s="107"/>
      <c r="BOQ146" s="107"/>
      <c r="BOR146" s="107"/>
      <c r="BOS146" s="107"/>
      <c r="BOT146" s="107"/>
      <c r="BOU146" s="107"/>
      <c r="BOV146" s="107"/>
      <c r="BOW146" s="107"/>
      <c r="BOX146" s="107"/>
      <c r="BOY146" s="107"/>
      <c r="BOZ146" s="107"/>
      <c r="BPA146" s="107"/>
      <c r="BPB146" s="107"/>
      <c r="BPC146" s="107"/>
      <c r="BPD146" s="107"/>
      <c r="BPE146" s="107"/>
      <c r="BPF146" s="107"/>
      <c r="BPG146" s="107"/>
      <c r="BPH146" s="107"/>
      <c r="BPI146" s="107"/>
      <c r="BPJ146" s="107"/>
      <c r="BPK146" s="107"/>
      <c r="BPL146" s="107"/>
      <c r="BPM146" s="107"/>
      <c r="BPN146" s="107"/>
      <c r="BPO146" s="107"/>
      <c r="BPP146" s="107"/>
      <c r="BPQ146" s="107"/>
      <c r="BPR146" s="107"/>
      <c r="BPS146" s="107"/>
      <c r="BPT146" s="107"/>
      <c r="BPU146" s="107"/>
      <c r="BPV146" s="107"/>
      <c r="BPW146" s="107"/>
      <c r="BPX146" s="107"/>
      <c r="BPY146" s="107"/>
      <c r="BPZ146" s="107"/>
      <c r="BQA146" s="107"/>
      <c r="BQB146" s="107"/>
      <c r="BQC146" s="107"/>
      <c r="BQD146" s="107"/>
      <c r="BQE146" s="107"/>
      <c r="BQF146" s="107"/>
      <c r="BQG146" s="107"/>
      <c r="BQH146" s="107"/>
      <c r="BQI146" s="107"/>
      <c r="BQJ146" s="107"/>
      <c r="BQK146" s="107"/>
      <c r="BQL146" s="107"/>
      <c r="BQM146" s="107"/>
      <c r="BQN146" s="107"/>
      <c r="BQO146" s="107"/>
      <c r="BQP146" s="107"/>
      <c r="BQQ146" s="107"/>
      <c r="BQR146" s="107"/>
      <c r="BQS146" s="107"/>
      <c r="BQT146" s="107"/>
      <c r="BQU146" s="107"/>
      <c r="BQV146" s="107"/>
      <c r="BQW146" s="107"/>
      <c r="BQX146" s="107"/>
      <c r="BQY146" s="107"/>
      <c r="BQZ146" s="107"/>
      <c r="BRA146" s="107"/>
      <c r="BRB146" s="107"/>
      <c r="BRC146" s="107"/>
      <c r="BRD146" s="107"/>
      <c r="BRE146" s="107"/>
      <c r="BRF146" s="107"/>
      <c r="BRG146" s="107"/>
      <c r="BRH146" s="107"/>
      <c r="BRI146" s="107"/>
      <c r="BRJ146" s="107"/>
      <c r="BRK146" s="107"/>
      <c r="BRL146" s="107"/>
      <c r="BRM146" s="107"/>
      <c r="BRN146" s="107"/>
      <c r="BRO146" s="107"/>
      <c r="BRP146" s="107"/>
      <c r="BRQ146" s="107"/>
      <c r="BRR146" s="107"/>
      <c r="BRS146" s="107"/>
      <c r="BRT146" s="107"/>
      <c r="BRU146" s="107"/>
      <c r="BRV146" s="107"/>
      <c r="BRW146" s="107"/>
      <c r="BRX146" s="107"/>
      <c r="BRY146" s="107"/>
      <c r="BRZ146" s="107"/>
      <c r="BSA146" s="107"/>
      <c r="BSB146" s="107"/>
      <c r="BSC146" s="107"/>
      <c r="BSD146" s="107"/>
      <c r="BSE146" s="107"/>
      <c r="BSF146" s="107"/>
      <c r="BSG146" s="107"/>
      <c r="BSH146" s="107"/>
      <c r="BSI146" s="107"/>
      <c r="BSJ146" s="107"/>
      <c r="BSK146" s="107"/>
      <c r="BSL146" s="107"/>
      <c r="BSM146" s="107"/>
      <c r="BSN146" s="107"/>
      <c r="BSO146" s="107"/>
      <c r="BSP146" s="107"/>
      <c r="BSQ146" s="107"/>
      <c r="BSR146" s="107"/>
      <c r="BSS146" s="107"/>
      <c r="BST146" s="107"/>
      <c r="BSU146" s="107"/>
      <c r="BSV146" s="107"/>
      <c r="BSW146" s="107"/>
      <c r="BSX146" s="107"/>
      <c r="BSY146" s="107"/>
      <c r="BSZ146" s="107"/>
      <c r="BTA146" s="107"/>
      <c r="BTB146" s="107"/>
      <c r="BTC146" s="107"/>
      <c r="BTD146" s="107"/>
      <c r="BTE146" s="107"/>
      <c r="BTF146" s="107"/>
      <c r="BTG146" s="107"/>
      <c r="BTH146" s="107"/>
      <c r="BTI146" s="107"/>
      <c r="BTJ146" s="107"/>
      <c r="BTK146" s="107"/>
      <c r="BTL146" s="107"/>
      <c r="BTM146" s="107"/>
      <c r="BTN146" s="107"/>
      <c r="BTO146" s="107"/>
      <c r="BTP146" s="107"/>
      <c r="BTQ146" s="107"/>
      <c r="BTR146" s="107"/>
      <c r="BTS146" s="107"/>
      <c r="BTT146" s="107"/>
      <c r="BTU146" s="107"/>
      <c r="BTV146" s="107"/>
      <c r="BTW146" s="107"/>
      <c r="BTX146" s="107"/>
      <c r="BTY146" s="107"/>
      <c r="BTZ146" s="107"/>
      <c r="BUA146" s="107"/>
      <c r="BUB146" s="107"/>
      <c r="BUC146" s="107"/>
      <c r="BUD146" s="107"/>
      <c r="BUE146" s="107"/>
      <c r="BUF146" s="107"/>
      <c r="BUG146" s="107"/>
      <c r="BUH146" s="107"/>
      <c r="BUI146" s="107"/>
      <c r="BUJ146" s="107"/>
      <c r="BUK146" s="107"/>
      <c r="BUL146" s="107"/>
      <c r="BUM146" s="107"/>
      <c r="BUN146" s="107"/>
      <c r="BUO146" s="107"/>
      <c r="BUP146" s="107"/>
      <c r="BUQ146" s="107"/>
      <c r="BUR146" s="107"/>
      <c r="BUS146" s="107"/>
      <c r="BUT146" s="107"/>
      <c r="BUU146" s="107"/>
      <c r="BUV146" s="107"/>
      <c r="BUW146" s="107"/>
      <c r="BUX146" s="107"/>
      <c r="BUY146" s="107"/>
      <c r="BUZ146" s="107"/>
      <c r="BVA146" s="107"/>
      <c r="BVB146" s="107"/>
      <c r="BVC146" s="107"/>
      <c r="BVD146" s="107"/>
      <c r="BVE146" s="107"/>
      <c r="BVF146" s="107"/>
      <c r="BVG146" s="107"/>
      <c r="BVH146" s="107"/>
      <c r="BVI146" s="107"/>
      <c r="BVJ146" s="107"/>
      <c r="BVK146" s="107"/>
      <c r="BVL146" s="107"/>
      <c r="BVM146" s="107"/>
      <c r="BVN146" s="107"/>
      <c r="BVO146" s="107"/>
      <c r="BVP146" s="107"/>
      <c r="BVQ146" s="107"/>
      <c r="BVR146" s="107"/>
      <c r="BVS146" s="107"/>
      <c r="BVT146" s="107"/>
      <c r="BVU146" s="107"/>
      <c r="BVV146" s="107"/>
      <c r="BVW146" s="107"/>
      <c r="BVX146" s="107"/>
      <c r="BVY146" s="107"/>
      <c r="BVZ146" s="107"/>
      <c r="BWA146" s="107"/>
      <c r="BWB146" s="107"/>
      <c r="BWC146" s="107"/>
      <c r="BWD146" s="107"/>
      <c r="BWE146" s="107"/>
      <c r="BWF146" s="107"/>
      <c r="BWG146" s="107"/>
      <c r="BWH146" s="107"/>
      <c r="BWI146" s="107"/>
      <c r="BWJ146" s="107"/>
      <c r="BWK146" s="107"/>
      <c r="BWL146" s="107"/>
      <c r="BWM146" s="107"/>
      <c r="BWN146" s="107"/>
      <c r="BWO146" s="107"/>
      <c r="BWP146" s="107"/>
      <c r="BWQ146" s="107"/>
      <c r="BWR146" s="107"/>
      <c r="BWS146" s="107"/>
      <c r="BWT146" s="107"/>
      <c r="BWU146" s="107"/>
      <c r="BWV146" s="107"/>
      <c r="BWW146" s="107"/>
      <c r="BWX146" s="107"/>
      <c r="BWY146" s="107"/>
      <c r="BWZ146" s="107"/>
      <c r="BXA146" s="107"/>
      <c r="BXB146" s="107"/>
      <c r="BXC146" s="107"/>
      <c r="BXD146" s="107"/>
      <c r="BXE146" s="107"/>
      <c r="BXF146" s="107"/>
      <c r="BXG146" s="107"/>
      <c r="BXH146" s="107"/>
      <c r="BXI146" s="107"/>
      <c r="BXJ146" s="107"/>
      <c r="BXK146" s="107"/>
      <c r="BXL146" s="107"/>
      <c r="BXM146" s="107"/>
      <c r="BXN146" s="107"/>
      <c r="BXO146" s="107"/>
      <c r="BXP146" s="107"/>
      <c r="BXQ146" s="107"/>
      <c r="BXR146" s="107"/>
      <c r="BXS146" s="107"/>
      <c r="BXT146" s="107"/>
      <c r="BXU146" s="107"/>
      <c r="BXV146" s="107"/>
      <c r="BXW146" s="107"/>
      <c r="BXX146" s="107"/>
      <c r="BXY146" s="107"/>
      <c r="BXZ146" s="107"/>
      <c r="BYA146" s="107"/>
      <c r="BYB146" s="107"/>
      <c r="BYC146" s="107"/>
      <c r="BYD146" s="107"/>
      <c r="BYE146" s="107"/>
      <c r="BYF146" s="107"/>
      <c r="BYG146" s="107"/>
      <c r="BYH146" s="107"/>
      <c r="BYI146" s="107"/>
      <c r="BYJ146" s="107"/>
      <c r="BYK146" s="107"/>
      <c r="BYL146" s="107"/>
      <c r="BYM146" s="107"/>
      <c r="BYN146" s="107"/>
      <c r="BYO146" s="107"/>
      <c r="BYP146" s="107"/>
      <c r="BYQ146" s="107"/>
      <c r="BYR146" s="107"/>
      <c r="BYS146" s="107"/>
      <c r="BYT146" s="107"/>
      <c r="BYU146" s="107"/>
      <c r="BYV146" s="107"/>
      <c r="BYW146" s="107"/>
      <c r="BYX146" s="107"/>
      <c r="BYY146" s="107"/>
      <c r="BYZ146" s="107"/>
      <c r="BZA146" s="107"/>
      <c r="BZB146" s="107"/>
      <c r="BZC146" s="107"/>
      <c r="BZD146" s="107"/>
      <c r="BZE146" s="107"/>
      <c r="BZF146" s="107"/>
      <c r="BZG146" s="107"/>
      <c r="BZH146" s="107"/>
      <c r="BZI146" s="107"/>
      <c r="BZJ146" s="107"/>
      <c r="BZK146" s="107"/>
      <c r="BZL146" s="107"/>
      <c r="BZM146" s="107"/>
      <c r="BZN146" s="107"/>
      <c r="BZO146" s="107"/>
      <c r="BZP146" s="107"/>
      <c r="BZQ146" s="107"/>
      <c r="BZR146" s="107"/>
      <c r="BZS146" s="107"/>
      <c r="BZT146" s="107"/>
      <c r="BZU146" s="107"/>
      <c r="BZV146" s="107"/>
      <c r="BZW146" s="107"/>
      <c r="BZX146" s="107"/>
      <c r="BZY146" s="107"/>
      <c r="BZZ146" s="107"/>
      <c r="CAA146" s="107"/>
      <c r="CAB146" s="107"/>
      <c r="CAC146" s="107"/>
      <c r="CAD146" s="107"/>
      <c r="CAE146" s="107"/>
      <c r="CAF146" s="107"/>
      <c r="CAG146" s="107"/>
      <c r="CAH146" s="107"/>
      <c r="CAI146" s="107"/>
      <c r="CAJ146" s="107"/>
      <c r="CAK146" s="107"/>
      <c r="CAL146" s="107"/>
      <c r="CAM146" s="107"/>
      <c r="CAN146" s="107"/>
      <c r="CAO146" s="107"/>
      <c r="CAP146" s="107"/>
      <c r="CAQ146" s="107"/>
      <c r="CAR146" s="107"/>
      <c r="CAS146" s="107"/>
      <c r="CAT146" s="107"/>
      <c r="CAU146" s="107"/>
      <c r="CAV146" s="107"/>
      <c r="CAW146" s="107"/>
      <c r="CAX146" s="107"/>
      <c r="CAY146" s="107"/>
      <c r="CAZ146" s="107"/>
      <c r="CBA146" s="107"/>
      <c r="CBB146" s="107"/>
      <c r="CBC146" s="107"/>
      <c r="CBD146" s="107"/>
      <c r="CBE146" s="107"/>
      <c r="CBF146" s="107"/>
      <c r="CBG146" s="107"/>
      <c r="CBH146" s="107"/>
      <c r="CBI146" s="107"/>
      <c r="CBJ146" s="107"/>
      <c r="CBK146" s="107"/>
      <c r="CBL146" s="107"/>
      <c r="CBM146" s="107"/>
      <c r="CBN146" s="107"/>
      <c r="CBO146" s="107"/>
      <c r="CBP146" s="107"/>
      <c r="CBQ146" s="107"/>
      <c r="CBR146" s="107"/>
      <c r="CBS146" s="107"/>
      <c r="CBT146" s="107"/>
      <c r="CBU146" s="107"/>
      <c r="CBV146" s="107"/>
      <c r="CBW146" s="107"/>
      <c r="CBX146" s="107"/>
      <c r="CBY146" s="107"/>
      <c r="CBZ146" s="107"/>
      <c r="CCA146" s="107"/>
      <c r="CCB146" s="107"/>
      <c r="CCC146" s="107"/>
      <c r="CCD146" s="107"/>
      <c r="CCE146" s="107"/>
      <c r="CCF146" s="107"/>
      <c r="CCG146" s="107"/>
      <c r="CCH146" s="107"/>
      <c r="CCI146" s="107"/>
      <c r="CCJ146" s="107"/>
      <c r="CCK146" s="107"/>
      <c r="CCL146" s="107"/>
      <c r="CCM146" s="107"/>
      <c r="CCN146" s="107"/>
      <c r="CCO146" s="107"/>
      <c r="CCP146" s="107"/>
      <c r="CCQ146" s="107"/>
      <c r="CCR146" s="107"/>
      <c r="CCS146" s="107"/>
      <c r="CCT146" s="107"/>
      <c r="CCU146" s="107"/>
      <c r="CCV146" s="107"/>
      <c r="CCW146" s="107"/>
      <c r="CCX146" s="107"/>
      <c r="CCY146" s="107"/>
      <c r="CCZ146" s="107"/>
      <c r="CDA146" s="107"/>
      <c r="CDB146" s="107"/>
      <c r="CDC146" s="107"/>
      <c r="CDD146" s="107"/>
      <c r="CDE146" s="107"/>
      <c r="CDF146" s="107"/>
      <c r="CDG146" s="107"/>
      <c r="CDH146" s="107"/>
      <c r="CDI146" s="107"/>
      <c r="CDJ146" s="107"/>
      <c r="CDK146" s="107"/>
      <c r="CDL146" s="107"/>
      <c r="CDM146" s="107"/>
      <c r="CDN146" s="107"/>
      <c r="CDO146" s="107"/>
      <c r="CDP146" s="107"/>
      <c r="CDQ146" s="107"/>
      <c r="CDR146" s="107"/>
      <c r="CDS146" s="107"/>
      <c r="CDT146" s="107"/>
      <c r="CDU146" s="107"/>
      <c r="CDV146" s="107"/>
      <c r="CDW146" s="107"/>
      <c r="CDX146" s="107"/>
      <c r="CDY146" s="107"/>
      <c r="CDZ146" s="107"/>
      <c r="CEA146" s="107"/>
      <c r="CEB146" s="107"/>
      <c r="CEC146" s="107"/>
      <c r="CED146" s="107"/>
      <c r="CEE146" s="107"/>
      <c r="CEF146" s="107"/>
      <c r="CEG146" s="107"/>
      <c r="CEH146" s="107"/>
      <c r="CEI146" s="107"/>
      <c r="CEJ146" s="107"/>
      <c r="CEK146" s="107"/>
      <c r="CEL146" s="107"/>
      <c r="CEM146" s="107"/>
      <c r="CEN146" s="107"/>
      <c r="CEO146" s="107"/>
      <c r="CEP146" s="107"/>
      <c r="CEQ146" s="107"/>
      <c r="CER146" s="107"/>
      <c r="CES146" s="107"/>
      <c r="CET146" s="107"/>
      <c r="CEU146" s="107"/>
      <c r="CEV146" s="107"/>
      <c r="CEW146" s="107"/>
      <c r="CEX146" s="107"/>
      <c r="CEY146" s="107"/>
      <c r="CEZ146" s="107"/>
      <c r="CFA146" s="107"/>
      <c r="CFB146" s="107"/>
      <c r="CFC146" s="107"/>
      <c r="CFD146" s="107"/>
      <c r="CFE146" s="107"/>
      <c r="CFF146" s="107"/>
      <c r="CFG146" s="107"/>
      <c r="CFH146" s="107"/>
      <c r="CFI146" s="107"/>
      <c r="CFJ146" s="107"/>
      <c r="CFK146" s="107"/>
      <c r="CFL146" s="107"/>
      <c r="CFM146" s="107"/>
      <c r="CFN146" s="107"/>
      <c r="CFO146" s="107"/>
      <c r="CFP146" s="107"/>
      <c r="CFQ146" s="107"/>
      <c r="CFR146" s="107"/>
      <c r="CFS146" s="107"/>
      <c r="CFT146" s="107"/>
      <c r="CFU146" s="107"/>
      <c r="CFV146" s="107"/>
      <c r="CFW146" s="107"/>
      <c r="CFX146" s="107"/>
      <c r="CFY146" s="107"/>
      <c r="CFZ146" s="107"/>
      <c r="CGA146" s="107"/>
      <c r="CGB146" s="107"/>
      <c r="CGC146" s="107"/>
      <c r="CGD146" s="107"/>
      <c r="CGE146" s="107"/>
      <c r="CGF146" s="107"/>
      <c r="CGG146" s="107"/>
      <c r="CGH146" s="107"/>
      <c r="CGI146" s="107"/>
      <c r="CGJ146" s="107"/>
      <c r="CGK146" s="107"/>
      <c r="CGL146" s="107"/>
      <c r="CGM146" s="107"/>
      <c r="CGN146" s="107"/>
      <c r="CGO146" s="107"/>
      <c r="CGP146" s="107"/>
      <c r="CGQ146" s="107"/>
      <c r="CGR146" s="107"/>
      <c r="CGS146" s="107"/>
      <c r="CGT146" s="107"/>
      <c r="CGU146" s="107"/>
      <c r="CGV146" s="107"/>
      <c r="CGW146" s="107"/>
      <c r="CGX146" s="107"/>
      <c r="CGY146" s="107"/>
      <c r="CGZ146" s="107"/>
      <c r="CHA146" s="107"/>
      <c r="CHB146" s="107"/>
      <c r="CHC146" s="107"/>
      <c r="CHD146" s="107"/>
      <c r="CHE146" s="107"/>
      <c r="CHF146" s="107"/>
      <c r="CHG146" s="107"/>
      <c r="CHH146" s="107"/>
      <c r="CHI146" s="107"/>
      <c r="CHJ146" s="107"/>
      <c r="CHK146" s="107"/>
      <c r="CHL146" s="107"/>
      <c r="CHM146" s="107"/>
      <c r="CHN146" s="107"/>
      <c r="CHO146" s="107"/>
      <c r="CHP146" s="107"/>
      <c r="CHQ146" s="107"/>
      <c r="CHR146" s="107"/>
      <c r="CHS146" s="107"/>
      <c r="CHT146" s="107"/>
      <c r="CHU146" s="107"/>
      <c r="CHV146" s="107"/>
      <c r="CHW146" s="107"/>
      <c r="CHX146" s="107"/>
      <c r="CHY146" s="107"/>
      <c r="CHZ146" s="107"/>
      <c r="CIA146" s="107"/>
      <c r="CIB146" s="107"/>
      <c r="CIC146" s="107"/>
      <c r="CID146" s="107"/>
      <c r="CIE146" s="107"/>
      <c r="CIF146" s="107"/>
      <c r="CIG146" s="107"/>
      <c r="CIH146" s="107"/>
      <c r="CII146" s="107"/>
      <c r="CIJ146" s="107"/>
      <c r="CIK146" s="107"/>
      <c r="CIL146" s="107"/>
      <c r="CIM146" s="107"/>
      <c r="CIN146" s="107"/>
      <c r="CIO146" s="107"/>
      <c r="CIP146" s="107"/>
      <c r="CIQ146" s="107"/>
      <c r="CIR146" s="107"/>
      <c r="CIS146" s="107"/>
      <c r="CIT146" s="107"/>
      <c r="CIU146" s="107"/>
      <c r="CIV146" s="107"/>
      <c r="CIW146" s="107"/>
      <c r="CIX146" s="107"/>
      <c r="CIY146" s="107"/>
      <c r="CIZ146" s="107"/>
      <c r="CJA146" s="107"/>
      <c r="CJB146" s="107"/>
      <c r="CJC146" s="107"/>
      <c r="CJD146" s="107"/>
      <c r="CJE146" s="107"/>
      <c r="CJF146" s="107"/>
      <c r="CJG146" s="107"/>
      <c r="CJH146" s="107"/>
      <c r="CJI146" s="107"/>
      <c r="CJJ146" s="107"/>
      <c r="CJK146" s="107"/>
      <c r="CJL146" s="107"/>
      <c r="CJM146" s="107"/>
      <c r="CJN146" s="107"/>
      <c r="CJO146" s="107"/>
      <c r="CJP146" s="107"/>
      <c r="CJQ146" s="107"/>
      <c r="CJR146" s="107"/>
      <c r="CJS146" s="107"/>
      <c r="CJT146" s="107"/>
      <c r="CJU146" s="107"/>
      <c r="CJV146" s="107"/>
      <c r="CJW146" s="107"/>
      <c r="CJX146" s="107"/>
      <c r="CJY146" s="107"/>
      <c r="CJZ146" s="107"/>
      <c r="CKA146" s="107"/>
      <c r="CKB146" s="107"/>
      <c r="CKC146" s="107"/>
      <c r="CKD146" s="107"/>
      <c r="CKE146" s="107"/>
      <c r="CKF146" s="107"/>
      <c r="CKG146" s="107"/>
      <c r="CKH146" s="107"/>
      <c r="CKI146" s="107"/>
      <c r="CKJ146" s="107"/>
      <c r="CKK146" s="107"/>
      <c r="CKL146" s="107"/>
      <c r="CKM146" s="107"/>
      <c r="CKN146" s="107"/>
      <c r="CKO146" s="107"/>
      <c r="CKP146" s="107"/>
      <c r="CKQ146" s="107"/>
      <c r="CKR146" s="107"/>
      <c r="CKS146" s="107"/>
      <c r="CKT146" s="107"/>
      <c r="CKU146" s="107"/>
      <c r="CKV146" s="107"/>
      <c r="CKW146" s="107"/>
      <c r="CKX146" s="107"/>
      <c r="CKY146" s="107"/>
      <c r="CKZ146" s="107"/>
      <c r="CLA146" s="107"/>
      <c r="CLB146" s="107"/>
      <c r="CLC146" s="107"/>
      <c r="CLD146" s="107"/>
      <c r="CLE146" s="107"/>
      <c r="CLF146" s="107"/>
      <c r="CLG146" s="107"/>
      <c r="CLH146" s="107"/>
      <c r="CLI146" s="107"/>
      <c r="CLJ146" s="107"/>
      <c r="CLK146" s="107"/>
      <c r="CLL146" s="107"/>
      <c r="CLM146" s="107"/>
      <c r="CLN146" s="107"/>
      <c r="CLO146" s="107"/>
      <c r="CLP146" s="107"/>
      <c r="CLQ146" s="107"/>
      <c r="CLR146" s="107"/>
      <c r="CLS146" s="107"/>
      <c r="CLT146" s="107"/>
      <c r="CLU146" s="107"/>
      <c r="CLV146" s="107"/>
      <c r="CLW146" s="107"/>
      <c r="CLX146" s="107"/>
      <c r="CLY146" s="107"/>
      <c r="CLZ146" s="107"/>
      <c r="CMA146" s="107"/>
      <c r="CMB146" s="107"/>
      <c r="CMC146" s="107"/>
      <c r="CMD146" s="107"/>
      <c r="CME146" s="107"/>
      <c r="CMF146" s="107"/>
      <c r="CMG146" s="107"/>
      <c r="CMH146" s="107"/>
      <c r="CMI146" s="107"/>
      <c r="CMJ146" s="107"/>
      <c r="CMK146" s="107"/>
      <c r="CML146" s="107"/>
      <c r="CMM146" s="107"/>
      <c r="CMN146" s="107"/>
      <c r="CMO146" s="107"/>
      <c r="CMP146" s="107"/>
      <c r="CMQ146" s="107"/>
      <c r="CMR146" s="107"/>
      <c r="CMS146" s="107"/>
      <c r="CMT146" s="107"/>
      <c r="CMU146" s="107"/>
      <c r="CMV146" s="107"/>
      <c r="CMW146" s="107"/>
      <c r="CMX146" s="107"/>
      <c r="CMY146" s="107"/>
      <c r="CMZ146" s="107"/>
      <c r="CNA146" s="107"/>
      <c r="CNB146" s="107"/>
      <c r="CNC146" s="107"/>
      <c r="CND146" s="107"/>
      <c r="CNE146" s="107"/>
      <c r="CNF146" s="107"/>
      <c r="CNG146" s="107"/>
      <c r="CNH146" s="107"/>
      <c r="CNI146" s="107"/>
      <c r="CNJ146" s="107"/>
      <c r="CNK146" s="107"/>
      <c r="CNL146" s="107"/>
      <c r="CNM146" s="107"/>
      <c r="CNN146" s="107"/>
      <c r="CNO146" s="107"/>
      <c r="CNP146" s="107"/>
      <c r="CNQ146" s="107"/>
      <c r="CNR146" s="107"/>
      <c r="CNS146" s="107"/>
      <c r="CNT146" s="107"/>
      <c r="CNU146" s="107"/>
      <c r="CNV146" s="107"/>
      <c r="CNW146" s="107"/>
      <c r="CNX146" s="107"/>
      <c r="CNY146" s="107"/>
      <c r="CNZ146" s="107"/>
      <c r="COA146" s="107"/>
      <c r="COB146" s="107"/>
      <c r="COC146" s="107"/>
      <c r="COD146" s="107"/>
      <c r="COE146" s="107"/>
      <c r="COF146" s="107"/>
      <c r="COG146" s="107"/>
      <c r="COH146" s="107"/>
      <c r="COI146" s="107"/>
      <c r="COJ146" s="107"/>
      <c r="COK146" s="107"/>
      <c r="COL146" s="107"/>
      <c r="COM146" s="107"/>
      <c r="CON146" s="107"/>
      <c r="COO146" s="107"/>
      <c r="COP146" s="107"/>
      <c r="COQ146" s="107"/>
      <c r="COR146" s="107"/>
      <c r="COS146" s="107"/>
      <c r="COT146" s="107"/>
      <c r="COU146" s="107"/>
      <c r="COV146" s="107"/>
      <c r="COW146" s="107"/>
      <c r="COX146" s="107"/>
      <c r="COY146" s="107"/>
      <c r="COZ146" s="107"/>
      <c r="CPA146" s="107"/>
      <c r="CPB146" s="107"/>
      <c r="CPC146" s="107"/>
      <c r="CPD146" s="107"/>
      <c r="CPE146" s="107"/>
      <c r="CPF146" s="107"/>
      <c r="CPG146" s="107"/>
      <c r="CPH146" s="107"/>
      <c r="CPI146" s="107"/>
      <c r="CPJ146" s="107"/>
      <c r="CPK146" s="107"/>
      <c r="CPL146" s="107"/>
      <c r="CPM146" s="107"/>
      <c r="CPN146" s="107"/>
      <c r="CPO146" s="107"/>
      <c r="CPP146" s="107"/>
      <c r="CPQ146" s="107"/>
      <c r="CPR146" s="107"/>
      <c r="CPS146" s="107"/>
      <c r="CPT146" s="107"/>
      <c r="CPU146" s="107"/>
      <c r="CPV146" s="107"/>
      <c r="CPW146" s="107"/>
      <c r="CPX146" s="107"/>
      <c r="CPY146" s="107"/>
      <c r="CPZ146" s="107"/>
      <c r="CQA146" s="107"/>
      <c r="CQB146" s="107"/>
      <c r="CQC146" s="107"/>
      <c r="CQD146" s="107"/>
      <c r="CQE146" s="107"/>
      <c r="CQF146" s="107"/>
      <c r="CQG146" s="107"/>
      <c r="CQH146" s="107"/>
      <c r="CQI146" s="107"/>
      <c r="CQJ146" s="107"/>
      <c r="CQK146" s="107"/>
      <c r="CQL146" s="107"/>
      <c r="CQM146" s="107"/>
      <c r="CQN146" s="107"/>
      <c r="CQO146" s="107"/>
      <c r="CQP146" s="107"/>
      <c r="CQQ146" s="107"/>
      <c r="CQR146" s="107"/>
      <c r="CQS146" s="107"/>
      <c r="CQT146" s="107"/>
      <c r="CQU146" s="107"/>
      <c r="CQV146" s="107"/>
      <c r="CQW146" s="107"/>
      <c r="CQX146" s="107"/>
      <c r="CQY146" s="107"/>
      <c r="CQZ146" s="107"/>
      <c r="CRA146" s="107"/>
      <c r="CRB146" s="107"/>
      <c r="CRC146" s="107"/>
      <c r="CRD146" s="107"/>
      <c r="CRE146" s="107"/>
      <c r="CRF146" s="107"/>
      <c r="CRG146" s="107"/>
      <c r="CRH146" s="107"/>
      <c r="CRI146" s="107"/>
      <c r="CRJ146" s="107"/>
      <c r="CRK146" s="107"/>
      <c r="CRL146" s="107"/>
      <c r="CRM146" s="107"/>
      <c r="CRN146" s="107"/>
      <c r="CRO146" s="107"/>
      <c r="CRP146" s="107"/>
      <c r="CRQ146" s="107"/>
      <c r="CRR146" s="107"/>
      <c r="CRS146" s="107"/>
      <c r="CRT146" s="107"/>
      <c r="CRU146" s="107"/>
      <c r="CRV146" s="107"/>
      <c r="CRW146" s="107"/>
      <c r="CRX146" s="107"/>
      <c r="CRY146" s="107"/>
      <c r="CRZ146" s="107"/>
      <c r="CSA146" s="107"/>
      <c r="CSB146" s="107"/>
      <c r="CSC146" s="107"/>
      <c r="CSD146" s="107"/>
      <c r="CSE146" s="107"/>
      <c r="CSF146" s="107"/>
      <c r="CSG146" s="107"/>
      <c r="CSH146" s="107"/>
      <c r="CSI146" s="107"/>
      <c r="CSJ146" s="107"/>
      <c r="CSK146" s="107"/>
      <c r="CSL146" s="107"/>
      <c r="CSM146" s="107"/>
      <c r="CSN146" s="107"/>
      <c r="CSO146" s="107"/>
      <c r="CSP146" s="107"/>
      <c r="CSQ146" s="107"/>
      <c r="CSR146" s="107"/>
      <c r="CSS146" s="107"/>
      <c r="CST146" s="107"/>
      <c r="CSU146" s="107"/>
      <c r="CSV146" s="107"/>
      <c r="CSW146" s="107"/>
      <c r="CSX146" s="107"/>
      <c r="CSY146" s="107"/>
      <c r="CSZ146" s="107"/>
      <c r="CTA146" s="107"/>
      <c r="CTB146" s="107"/>
      <c r="CTC146" s="107"/>
      <c r="CTD146" s="107"/>
      <c r="CTE146" s="107"/>
      <c r="CTF146" s="107"/>
      <c r="CTG146" s="107"/>
      <c r="CTH146" s="107"/>
      <c r="CTI146" s="107"/>
      <c r="CTJ146" s="107"/>
      <c r="CTK146" s="107"/>
      <c r="CTL146" s="107"/>
      <c r="CTM146" s="107"/>
      <c r="CTN146" s="107"/>
      <c r="CTO146" s="107"/>
      <c r="CTP146" s="107"/>
      <c r="CTQ146" s="107"/>
      <c r="CTR146" s="107"/>
      <c r="CTS146" s="107"/>
      <c r="CTT146" s="107"/>
      <c r="CTU146" s="107"/>
      <c r="CTV146" s="107"/>
      <c r="CTW146" s="107"/>
      <c r="CTX146" s="107"/>
      <c r="CTY146" s="107"/>
      <c r="CTZ146" s="107"/>
      <c r="CUA146" s="107"/>
      <c r="CUB146" s="107"/>
      <c r="CUC146" s="107"/>
      <c r="CUD146" s="107"/>
      <c r="CUE146" s="107"/>
      <c r="CUF146" s="107"/>
      <c r="CUG146" s="107"/>
      <c r="CUH146" s="107"/>
      <c r="CUI146" s="107"/>
      <c r="CUJ146" s="107"/>
      <c r="CUK146" s="107"/>
      <c r="CUL146" s="107"/>
      <c r="CUM146" s="107"/>
      <c r="CUN146" s="107"/>
      <c r="CUO146" s="107"/>
      <c r="CUP146" s="107"/>
      <c r="CUQ146" s="107"/>
      <c r="CUR146" s="107"/>
      <c r="CUS146" s="107"/>
      <c r="CUT146" s="107"/>
      <c r="CUU146" s="107"/>
      <c r="CUV146" s="107"/>
      <c r="CUW146" s="107"/>
      <c r="CUX146" s="107"/>
      <c r="CUY146" s="107"/>
      <c r="CUZ146" s="107"/>
      <c r="CVA146" s="107"/>
      <c r="CVB146" s="107"/>
      <c r="CVC146" s="107"/>
      <c r="CVD146" s="107"/>
      <c r="CVE146" s="107"/>
      <c r="CVF146" s="107"/>
      <c r="CVG146" s="107"/>
      <c r="CVH146" s="107"/>
      <c r="CVI146" s="107"/>
      <c r="CVJ146" s="107"/>
      <c r="CVK146" s="107"/>
      <c r="CVL146" s="107"/>
      <c r="CVM146" s="107"/>
      <c r="CVN146" s="107"/>
      <c r="CVO146" s="107"/>
      <c r="CVP146" s="107"/>
      <c r="CVQ146" s="107"/>
      <c r="CVR146" s="107"/>
      <c r="CVS146" s="107"/>
      <c r="CVT146" s="107"/>
      <c r="CVU146" s="107"/>
      <c r="CVV146" s="107"/>
      <c r="CVW146" s="107"/>
      <c r="CVX146" s="107"/>
      <c r="CVY146" s="107"/>
      <c r="CVZ146" s="107"/>
      <c r="CWA146" s="107"/>
      <c r="CWB146" s="107"/>
      <c r="CWC146" s="107"/>
      <c r="CWD146" s="107"/>
      <c r="CWE146" s="107"/>
      <c r="CWF146" s="107"/>
      <c r="CWG146" s="107"/>
      <c r="CWH146" s="107"/>
      <c r="CWI146" s="107"/>
      <c r="CWJ146" s="107"/>
      <c r="CWK146" s="107"/>
      <c r="CWL146" s="107"/>
      <c r="CWM146" s="107"/>
      <c r="CWN146" s="107"/>
      <c r="CWO146" s="107"/>
      <c r="CWP146" s="107"/>
      <c r="CWQ146" s="107"/>
      <c r="CWR146" s="107"/>
      <c r="CWS146" s="107"/>
      <c r="CWT146" s="107"/>
      <c r="CWU146" s="107"/>
      <c r="CWV146" s="107"/>
      <c r="CWW146" s="107"/>
      <c r="CWX146" s="107"/>
      <c r="CWY146" s="107"/>
      <c r="CWZ146" s="107"/>
      <c r="CXA146" s="107"/>
      <c r="CXB146" s="107"/>
      <c r="CXC146" s="107"/>
      <c r="CXD146" s="107"/>
      <c r="CXE146" s="107"/>
      <c r="CXF146" s="107"/>
      <c r="CXG146" s="107"/>
      <c r="CXH146" s="107"/>
      <c r="CXI146" s="107"/>
      <c r="CXJ146" s="107"/>
      <c r="CXK146" s="107"/>
      <c r="CXL146" s="107"/>
      <c r="CXM146" s="107"/>
      <c r="CXN146" s="107"/>
      <c r="CXO146" s="107"/>
      <c r="CXP146" s="107"/>
      <c r="CXQ146" s="107"/>
      <c r="CXR146" s="107"/>
      <c r="CXS146" s="107"/>
      <c r="CXT146" s="107"/>
      <c r="CXU146" s="107"/>
      <c r="CXV146" s="107"/>
      <c r="CXW146" s="107"/>
      <c r="CXX146" s="107"/>
      <c r="CXY146" s="107"/>
      <c r="CXZ146" s="107"/>
      <c r="CYA146" s="107"/>
      <c r="CYB146" s="107"/>
      <c r="CYC146" s="107"/>
      <c r="CYD146" s="107"/>
      <c r="CYE146" s="107"/>
      <c r="CYF146" s="107"/>
      <c r="CYG146" s="107"/>
      <c r="CYH146" s="107"/>
      <c r="CYI146" s="107"/>
      <c r="CYJ146" s="107"/>
      <c r="CYK146" s="107"/>
      <c r="CYL146" s="107"/>
      <c r="CYM146" s="107"/>
      <c r="CYN146" s="107"/>
      <c r="CYO146" s="107"/>
      <c r="CYP146" s="107"/>
      <c r="CYQ146" s="107"/>
      <c r="CYR146" s="107"/>
      <c r="CYS146" s="107"/>
      <c r="CYT146" s="107"/>
      <c r="CYU146" s="107"/>
      <c r="CYV146" s="107"/>
      <c r="CYW146" s="107"/>
      <c r="CYX146" s="107"/>
      <c r="CYY146" s="107"/>
      <c r="CYZ146" s="107"/>
      <c r="CZA146" s="107"/>
      <c r="CZB146" s="107"/>
      <c r="CZC146" s="107"/>
      <c r="CZD146" s="107"/>
      <c r="CZE146" s="107"/>
      <c r="CZF146" s="107"/>
      <c r="CZG146" s="107"/>
      <c r="CZH146" s="107"/>
      <c r="CZI146" s="107"/>
      <c r="CZJ146" s="107"/>
      <c r="CZK146" s="107"/>
      <c r="CZL146" s="107"/>
      <c r="CZM146" s="107"/>
      <c r="CZN146" s="107"/>
      <c r="CZO146" s="107"/>
      <c r="CZP146" s="107"/>
      <c r="CZQ146" s="107"/>
      <c r="CZR146" s="107"/>
      <c r="CZS146" s="107"/>
      <c r="CZT146" s="107"/>
      <c r="CZU146" s="107"/>
      <c r="CZV146" s="107"/>
      <c r="CZW146" s="107"/>
      <c r="CZX146" s="107"/>
      <c r="CZY146" s="107"/>
      <c r="CZZ146" s="107"/>
      <c r="DAA146" s="107"/>
      <c r="DAB146" s="107"/>
      <c r="DAC146" s="107"/>
      <c r="DAD146" s="107"/>
      <c r="DAE146" s="107"/>
      <c r="DAF146" s="107"/>
      <c r="DAG146" s="107"/>
      <c r="DAH146" s="107"/>
      <c r="DAI146" s="107"/>
      <c r="DAJ146" s="107"/>
      <c r="DAK146" s="107"/>
      <c r="DAL146" s="107"/>
      <c r="DAM146" s="107"/>
      <c r="DAN146" s="107"/>
      <c r="DAO146" s="107"/>
      <c r="DAP146" s="107"/>
      <c r="DAQ146" s="107"/>
      <c r="DAR146" s="107"/>
      <c r="DAS146" s="107"/>
      <c r="DAT146" s="107"/>
      <c r="DAU146" s="107"/>
      <c r="DAV146" s="107"/>
      <c r="DAW146" s="107"/>
      <c r="DAX146" s="107"/>
      <c r="DAY146" s="107"/>
      <c r="DAZ146" s="107"/>
      <c r="DBA146" s="107"/>
      <c r="DBB146" s="107"/>
      <c r="DBC146" s="107"/>
      <c r="DBD146" s="107"/>
      <c r="DBE146" s="107"/>
      <c r="DBF146" s="107"/>
      <c r="DBG146" s="107"/>
      <c r="DBH146" s="107"/>
      <c r="DBI146" s="107"/>
      <c r="DBJ146" s="107"/>
      <c r="DBK146" s="107"/>
      <c r="DBL146" s="107"/>
      <c r="DBM146" s="107"/>
      <c r="DBN146" s="107"/>
      <c r="DBO146" s="107"/>
      <c r="DBP146" s="107"/>
      <c r="DBQ146" s="107"/>
      <c r="DBR146" s="107"/>
      <c r="DBS146" s="107"/>
      <c r="DBT146" s="107"/>
      <c r="DBU146" s="107"/>
      <c r="DBV146" s="107"/>
      <c r="DBW146" s="107"/>
      <c r="DBX146" s="107"/>
      <c r="DBY146" s="107"/>
      <c r="DBZ146" s="107"/>
      <c r="DCA146" s="107"/>
      <c r="DCB146" s="107"/>
      <c r="DCC146" s="107"/>
      <c r="DCD146" s="107"/>
      <c r="DCE146" s="107"/>
      <c r="DCF146" s="107"/>
      <c r="DCG146" s="107"/>
      <c r="DCH146" s="107"/>
      <c r="DCI146" s="107"/>
      <c r="DCJ146" s="107"/>
      <c r="DCK146" s="107"/>
      <c r="DCL146" s="107"/>
      <c r="DCM146" s="107"/>
      <c r="DCN146" s="107"/>
      <c r="DCO146" s="107"/>
      <c r="DCP146" s="107"/>
      <c r="DCQ146" s="107"/>
      <c r="DCR146" s="107"/>
      <c r="DCS146" s="107"/>
      <c r="DCT146" s="107"/>
      <c r="DCU146" s="107"/>
      <c r="DCV146" s="107"/>
      <c r="DCW146" s="107"/>
      <c r="DCX146" s="107"/>
      <c r="DCY146" s="107"/>
      <c r="DCZ146" s="107"/>
      <c r="DDA146" s="107"/>
      <c r="DDB146" s="107"/>
      <c r="DDC146" s="107"/>
      <c r="DDD146" s="107"/>
      <c r="DDE146" s="107"/>
      <c r="DDF146" s="107"/>
      <c r="DDG146" s="107"/>
      <c r="DDH146" s="107"/>
      <c r="DDI146" s="107"/>
      <c r="DDJ146" s="107"/>
      <c r="DDK146" s="107"/>
      <c r="DDL146" s="107"/>
      <c r="DDM146" s="107"/>
      <c r="DDN146" s="107"/>
      <c r="DDO146" s="107"/>
      <c r="DDP146" s="107"/>
      <c r="DDQ146" s="107"/>
      <c r="DDR146" s="107"/>
      <c r="DDS146" s="107"/>
      <c r="DDT146" s="107"/>
      <c r="DDU146" s="107"/>
      <c r="DDV146" s="107"/>
      <c r="DDW146" s="107"/>
      <c r="DDX146" s="107"/>
      <c r="DDY146" s="107"/>
      <c r="DDZ146" s="107"/>
      <c r="DEA146" s="107"/>
      <c r="DEB146" s="107"/>
      <c r="DEC146" s="107"/>
      <c r="DED146" s="107"/>
      <c r="DEE146" s="107"/>
      <c r="DEF146" s="107"/>
      <c r="DEG146" s="107"/>
      <c r="DEH146" s="107"/>
      <c r="DEI146" s="107"/>
      <c r="DEJ146" s="107"/>
      <c r="DEK146" s="107"/>
      <c r="DEL146" s="107"/>
      <c r="DEM146" s="107"/>
      <c r="DEN146" s="107"/>
      <c r="DEO146" s="107"/>
      <c r="DEP146" s="107"/>
      <c r="DEQ146" s="107"/>
      <c r="DER146" s="107"/>
      <c r="DES146" s="107"/>
      <c r="DET146" s="107"/>
      <c r="DEU146" s="107"/>
      <c r="DEV146" s="107"/>
      <c r="DEW146" s="107"/>
      <c r="DEX146" s="107"/>
      <c r="DEY146" s="107"/>
      <c r="DEZ146" s="107"/>
      <c r="DFA146" s="107"/>
      <c r="DFB146" s="107"/>
      <c r="DFC146" s="107"/>
      <c r="DFD146" s="107"/>
      <c r="DFE146" s="107"/>
      <c r="DFF146" s="107"/>
      <c r="DFG146" s="107"/>
      <c r="DFH146" s="107"/>
      <c r="DFI146" s="107"/>
      <c r="DFJ146" s="107"/>
      <c r="DFK146" s="107"/>
      <c r="DFL146" s="107"/>
      <c r="DFM146" s="107"/>
      <c r="DFN146" s="107"/>
      <c r="DFO146" s="107"/>
      <c r="DFP146" s="107"/>
      <c r="DFQ146" s="107"/>
      <c r="DFR146" s="107"/>
      <c r="DFS146" s="107"/>
      <c r="DFT146" s="107"/>
      <c r="DFU146" s="107"/>
      <c r="DFV146" s="107"/>
      <c r="DFW146" s="107"/>
      <c r="DFX146" s="107"/>
      <c r="DFY146" s="107"/>
      <c r="DFZ146" s="107"/>
      <c r="DGA146" s="107"/>
      <c r="DGB146" s="107"/>
      <c r="DGC146" s="107"/>
      <c r="DGD146" s="107"/>
      <c r="DGE146" s="107"/>
      <c r="DGF146" s="107"/>
      <c r="DGG146" s="107"/>
      <c r="DGH146" s="107"/>
      <c r="DGI146" s="107"/>
      <c r="DGJ146" s="107"/>
      <c r="DGK146" s="107"/>
      <c r="DGL146" s="107"/>
      <c r="DGM146" s="107"/>
      <c r="DGN146" s="107"/>
      <c r="DGO146" s="107"/>
      <c r="DGP146" s="107"/>
      <c r="DGQ146" s="107"/>
      <c r="DGR146" s="107"/>
      <c r="DGS146" s="107"/>
      <c r="DGT146" s="107"/>
      <c r="DGU146" s="107"/>
      <c r="DGV146" s="107"/>
      <c r="DGW146" s="107"/>
      <c r="DGX146" s="107"/>
      <c r="DGY146" s="107"/>
      <c r="DGZ146" s="107"/>
      <c r="DHA146" s="107"/>
      <c r="DHB146" s="107"/>
      <c r="DHC146" s="107"/>
      <c r="DHD146" s="107"/>
      <c r="DHE146" s="107"/>
      <c r="DHF146" s="107"/>
      <c r="DHG146" s="107"/>
      <c r="DHH146" s="107"/>
      <c r="DHI146" s="107"/>
      <c r="DHJ146" s="107"/>
      <c r="DHK146" s="107"/>
      <c r="DHL146" s="107"/>
      <c r="DHM146" s="107"/>
      <c r="DHN146" s="107"/>
      <c r="DHO146" s="107"/>
      <c r="DHP146" s="107"/>
      <c r="DHQ146" s="107"/>
      <c r="DHR146" s="107"/>
      <c r="DHS146" s="107"/>
      <c r="DHT146" s="107"/>
      <c r="DHU146" s="107"/>
      <c r="DHV146" s="107"/>
      <c r="DHW146" s="107"/>
      <c r="DHX146" s="107"/>
      <c r="DHY146" s="107"/>
      <c r="DHZ146" s="107"/>
      <c r="DIA146" s="107"/>
      <c r="DIB146" s="107"/>
      <c r="DIC146" s="107"/>
      <c r="DID146" s="107"/>
      <c r="DIE146" s="107"/>
      <c r="DIF146" s="107"/>
      <c r="DIG146" s="107"/>
      <c r="DIH146" s="107"/>
      <c r="DII146" s="107"/>
      <c r="DIJ146" s="107"/>
      <c r="DIK146" s="107"/>
      <c r="DIL146" s="107"/>
      <c r="DIM146" s="107"/>
      <c r="DIN146" s="107"/>
      <c r="DIO146" s="107"/>
      <c r="DIP146" s="107"/>
      <c r="DIQ146" s="107"/>
      <c r="DIR146" s="107"/>
      <c r="DIS146" s="107"/>
      <c r="DIT146" s="107"/>
      <c r="DIU146" s="107"/>
      <c r="DIV146" s="107"/>
      <c r="DIW146" s="107"/>
      <c r="DIX146" s="107"/>
      <c r="DIY146" s="107"/>
      <c r="DIZ146" s="107"/>
      <c r="DJA146" s="107"/>
      <c r="DJB146" s="107"/>
      <c r="DJC146" s="107"/>
      <c r="DJD146" s="107"/>
      <c r="DJE146" s="107"/>
      <c r="DJF146" s="107"/>
      <c r="DJG146" s="107"/>
      <c r="DJH146" s="107"/>
      <c r="DJI146" s="107"/>
      <c r="DJJ146" s="107"/>
      <c r="DJK146" s="107"/>
      <c r="DJL146" s="107"/>
      <c r="DJM146" s="107"/>
      <c r="DJN146" s="107"/>
      <c r="DJO146" s="107"/>
      <c r="DJP146" s="107"/>
      <c r="DJQ146" s="107"/>
      <c r="DJR146" s="107"/>
      <c r="DJS146" s="107"/>
      <c r="DJT146" s="107"/>
      <c r="DJU146" s="107"/>
      <c r="DJV146" s="107"/>
      <c r="DJW146" s="107"/>
      <c r="DJX146" s="107"/>
      <c r="DJY146" s="107"/>
      <c r="DJZ146" s="107"/>
      <c r="DKA146" s="107"/>
      <c r="DKB146" s="107"/>
      <c r="DKC146" s="107"/>
      <c r="DKD146" s="107"/>
      <c r="DKE146" s="107"/>
      <c r="DKF146" s="107"/>
      <c r="DKG146" s="107"/>
      <c r="DKH146" s="107"/>
      <c r="DKI146" s="107"/>
      <c r="DKJ146" s="107"/>
      <c r="DKK146" s="107"/>
      <c r="DKL146" s="107"/>
      <c r="DKM146" s="107"/>
      <c r="DKN146" s="107"/>
      <c r="DKO146" s="107"/>
      <c r="DKP146" s="107"/>
      <c r="DKQ146" s="107"/>
      <c r="DKR146" s="107"/>
      <c r="DKS146" s="107"/>
      <c r="DKT146" s="107"/>
      <c r="DKU146" s="107"/>
      <c r="DKV146" s="107"/>
      <c r="DKW146" s="107"/>
      <c r="DKX146" s="107"/>
      <c r="DKY146" s="107"/>
      <c r="DKZ146" s="107"/>
      <c r="DLA146" s="107"/>
      <c r="DLB146" s="107"/>
      <c r="DLC146" s="107"/>
      <c r="DLD146" s="107"/>
      <c r="DLE146" s="107"/>
      <c r="DLF146" s="107"/>
      <c r="DLG146" s="107"/>
      <c r="DLH146" s="107"/>
      <c r="DLI146" s="107"/>
      <c r="DLJ146" s="107"/>
      <c r="DLK146" s="107"/>
      <c r="DLL146" s="107"/>
      <c r="DLM146" s="107"/>
      <c r="DLN146" s="107"/>
      <c r="DLO146" s="107"/>
      <c r="DLP146" s="107"/>
      <c r="DLQ146" s="107"/>
      <c r="DLR146" s="107"/>
      <c r="DLS146" s="107"/>
      <c r="DLT146" s="107"/>
      <c r="DLU146" s="107"/>
      <c r="DLV146" s="107"/>
      <c r="DLW146" s="107"/>
      <c r="DLX146" s="107"/>
      <c r="DLY146" s="107"/>
      <c r="DLZ146" s="107"/>
      <c r="DMA146" s="107"/>
      <c r="DMB146" s="107"/>
      <c r="DMC146" s="107"/>
      <c r="DMD146" s="107"/>
      <c r="DME146" s="107"/>
      <c r="DMF146" s="107"/>
      <c r="DMG146" s="107"/>
      <c r="DMH146" s="107"/>
      <c r="DMI146" s="107"/>
      <c r="DMJ146" s="107"/>
      <c r="DMK146" s="107"/>
      <c r="DML146" s="107"/>
      <c r="DMM146" s="107"/>
      <c r="DMN146" s="107"/>
      <c r="DMO146" s="107"/>
      <c r="DMP146" s="107"/>
      <c r="DMQ146" s="107"/>
      <c r="DMR146" s="107"/>
      <c r="DMS146" s="107"/>
      <c r="DMT146" s="107"/>
      <c r="DMU146" s="107"/>
      <c r="DMV146" s="107"/>
      <c r="DMW146" s="107"/>
      <c r="DMX146" s="107"/>
      <c r="DMY146" s="107"/>
      <c r="DMZ146" s="107"/>
      <c r="DNA146" s="107"/>
      <c r="DNB146" s="107"/>
      <c r="DNC146" s="107"/>
      <c r="DND146" s="107"/>
      <c r="DNE146" s="107"/>
      <c r="DNF146" s="107"/>
      <c r="DNG146" s="107"/>
      <c r="DNH146" s="107"/>
      <c r="DNI146" s="107"/>
      <c r="DNJ146" s="107"/>
      <c r="DNK146" s="107"/>
      <c r="DNL146" s="107"/>
      <c r="DNM146" s="107"/>
      <c r="DNN146" s="107"/>
      <c r="DNO146" s="107"/>
      <c r="DNP146" s="107"/>
      <c r="DNQ146" s="107"/>
      <c r="DNR146" s="107"/>
      <c r="DNS146" s="107"/>
      <c r="DNT146" s="107"/>
      <c r="DNU146" s="107"/>
      <c r="DNV146" s="107"/>
      <c r="DNW146" s="107"/>
      <c r="DNX146" s="107"/>
      <c r="DNY146" s="107"/>
      <c r="DNZ146" s="107"/>
      <c r="DOA146" s="107"/>
      <c r="DOB146" s="107"/>
      <c r="DOC146" s="107"/>
      <c r="DOD146" s="107"/>
      <c r="DOE146" s="107"/>
      <c r="DOF146" s="107"/>
      <c r="DOG146" s="107"/>
      <c r="DOH146" s="107"/>
      <c r="DOI146" s="107"/>
      <c r="DOJ146" s="107"/>
      <c r="DOK146" s="107"/>
      <c r="DOL146" s="107"/>
      <c r="DOM146" s="107"/>
      <c r="DON146" s="107"/>
      <c r="DOO146" s="107"/>
      <c r="DOP146" s="107"/>
      <c r="DOQ146" s="107"/>
      <c r="DOR146" s="107"/>
      <c r="DOS146" s="107"/>
      <c r="DOT146" s="107"/>
      <c r="DOU146" s="107"/>
      <c r="DOV146" s="107"/>
      <c r="DOW146" s="107"/>
      <c r="DOX146" s="107"/>
      <c r="DOY146" s="107"/>
      <c r="DOZ146" s="107"/>
      <c r="DPA146" s="107"/>
      <c r="DPB146" s="107"/>
      <c r="DPC146" s="107"/>
      <c r="DPD146" s="107"/>
      <c r="DPE146" s="107"/>
      <c r="DPF146" s="107"/>
      <c r="DPG146" s="107"/>
      <c r="DPH146" s="107"/>
      <c r="DPI146" s="107"/>
      <c r="DPJ146" s="107"/>
      <c r="DPK146" s="107"/>
      <c r="DPL146" s="107"/>
      <c r="DPM146" s="107"/>
      <c r="DPN146" s="107"/>
      <c r="DPO146" s="107"/>
      <c r="DPP146" s="107"/>
      <c r="DPQ146" s="107"/>
      <c r="DPR146" s="107"/>
      <c r="DPS146" s="107"/>
      <c r="DPT146" s="107"/>
      <c r="DPU146" s="107"/>
      <c r="DPV146" s="107"/>
      <c r="DPW146" s="107"/>
      <c r="DPX146" s="107"/>
      <c r="DPY146" s="107"/>
      <c r="DPZ146" s="107"/>
      <c r="DQA146" s="107"/>
      <c r="DQB146" s="107"/>
      <c r="DQC146" s="107"/>
      <c r="DQD146" s="107"/>
      <c r="DQE146" s="107"/>
      <c r="DQF146" s="107"/>
      <c r="DQG146" s="107"/>
      <c r="DQH146" s="107"/>
      <c r="DQI146" s="107"/>
      <c r="DQJ146" s="107"/>
      <c r="DQK146" s="107"/>
      <c r="DQL146" s="107"/>
      <c r="DQM146" s="107"/>
      <c r="DQN146" s="107"/>
      <c r="DQO146" s="107"/>
      <c r="DQP146" s="107"/>
      <c r="DQQ146" s="107"/>
      <c r="DQR146" s="107"/>
      <c r="DQS146" s="107"/>
      <c r="DQT146" s="107"/>
      <c r="DQU146" s="107"/>
      <c r="DQV146" s="107"/>
      <c r="DQW146" s="107"/>
      <c r="DQX146" s="107"/>
      <c r="DQY146" s="107"/>
      <c r="DQZ146" s="107"/>
      <c r="DRA146" s="107"/>
      <c r="DRB146" s="107"/>
      <c r="DRC146" s="107"/>
      <c r="DRD146" s="107"/>
      <c r="DRE146" s="107"/>
      <c r="DRF146" s="107"/>
      <c r="DRG146" s="107"/>
      <c r="DRH146" s="107"/>
      <c r="DRI146" s="107"/>
      <c r="DRJ146" s="107"/>
      <c r="DRK146" s="107"/>
      <c r="DRL146" s="107"/>
      <c r="DRM146" s="107"/>
      <c r="DRN146" s="107"/>
      <c r="DRO146" s="107"/>
      <c r="DRP146" s="107"/>
      <c r="DRQ146" s="107"/>
      <c r="DRR146" s="107"/>
      <c r="DRS146" s="107"/>
      <c r="DRT146" s="107"/>
      <c r="DRU146" s="107"/>
      <c r="DRV146" s="107"/>
      <c r="DRW146" s="107"/>
      <c r="DRX146" s="107"/>
      <c r="DRY146" s="107"/>
      <c r="DRZ146" s="107"/>
      <c r="DSA146" s="107"/>
      <c r="DSB146" s="107"/>
      <c r="DSC146" s="107"/>
      <c r="DSD146" s="107"/>
      <c r="DSE146" s="107"/>
      <c r="DSF146" s="107"/>
      <c r="DSG146" s="107"/>
      <c r="DSH146" s="107"/>
      <c r="DSI146" s="107"/>
      <c r="DSJ146" s="107"/>
      <c r="DSK146" s="107"/>
      <c r="DSL146" s="107"/>
      <c r="DSM146" s="107"/>
      <c r="DSN146" s="107"/>
      <c r="DSO146" s="107"/>
      <c r="DSP146" s="107"/>
      <c r="DSQ146" s="107"/>
      <c r="DSR146" s="107"/>
      <c r="DSS146" s="107"/>
      <c r="DST146" s="107"/>
      <c r="DSU146" s="107"/>
      <c r="DSV146" s="107"/>
      <c r="DSW146" s="107"/>
      <c r="DSX146" s="107"/>
      <c r="DSY146" s="107"/>
      <c r="DSZ146" s="107"/>
      <c r="DTA146" s="107"/>
      <c r="DTB146" s="107"/>
      <c r="DTC146" s="107"/>
      <c r="DTD146" s="107"/>
      <c r="DTE146" s="107"/>
      <c r="DTF146" s="107"/>
      <c r="DTG146" s="107"/>
      <c r="DTH146" s="107"/>
      <c r="DTI146" s="107"/>
      <c r="DTJ146" s="107"/>
      <c r="DTK146" s="107"/>
      <c r="DTL146" s="107"/>
      <c r="DTM146" s="107"/>
      <c r="DTN146" s="107"/>
      <c r="DTO146" s="107"/>
      <c r="DTP146" s="107"/>
      <c r="DTQ146" s="107"/>
      <c r="DTR146" s="107"/>
      <c r="DTS146" s="107"/>
      <c r="DTT146" s="107"/>
      <c r="DTU146" s="107"/>
      <c r="DTV146" s="107"/>
      <c r="DTW146" s="107"/>
      <c r="DTX146" s="107"/>
      <c r="DTY146" s="107"/>
      <c r="DTZ146" s="107"/>
      <c r="DUA146" s="107"/>
      <c r="DUB146" s="107"/>
      <c r="DUC146" s="107"/>
      <c r="DUD146" s="107"/>
      <c r="DUE146" s="107"/>
      <c r="DUF146" s="107"/>
      <c r="DUG146" s="107"/>
      <c r="DUH146" s="107"/>
      <c r="DUI146" s="107"/>
      <c r="DUJ146" s="107"/>
      <c r="DUK146" s="107"/>
      <c r="DUL146" s="107"/>
      <c r="DUM146" s="107"/>
      <c r="DUN146" s="107"/>
      <c r="DUO146" s="107"/>
      <c r="DUP146" s="107"/>
      <c r="DUQ146" s="107"/>
      <c r="DUR146" s="107"/>
      <c r="DUS146" s="107"/>
      <c r="DUT146" s="107"/>
      <c r="DUU146" s="107"/>
      <c r="DUV146" s="107"/>
      <c r="DUW146" s="107"/>
      <c r="DUX146" s="107"/>
      <c r="DUY146" s="107"/>
      <c r="DUZ146" s="107"/>
      <c r="DVA146" s="107"/>
      <c r="DVB146" s="107"/>
      <c r="DVC146" s="107"/>
      <c r="DVD146" s="107"/>
      <c r="DVE146" s="107"/>
      <c r="DVF146" s="107"/>
      <c r="DVG146" s="107"/>
      <c r="DVH146" s="107"/>
      <c r="DVI146" s="107"/>
      <c r="DVJ146" s="107"/>
      <c r="DVK146" s="107"/>
      <c r="DVL146" s="107"/>
      <c r="DVM146" s="107"/>
      <c r="DVN146" s="107"/>
      <c r="DVO146" s="107"/>
      <c r="DVP146" s="107"/>
      <c r="DVQ146" s="107"/>
      <c r="DVR146" s="107"/>
      <c r="DVS146" s="107"/>
      <c r="DVT146" s="107"/>
      <c r="DVU146" s="107"/>
      <c r="DVV146" s="107"/>
      <c r="DVW146" s="107"/>
      <c r="DVX146" s="107"/>
      <c r="DVY146" s="107"/>
      <c r="DVZ146" s="107"/>
      <c r="DWA146" s="107"/>
      <c r="DWB146" s="107"/>
      <c r="DWC146" s="107"/>
      <c r="DWD146" s="107"/>
      <c r="DWE146" s="107"/>
      <c r="DWF146" s="107"/>
      <c r="DWG146" s="107"/>
      <c r="DWH146" s="107"/>
      <c r="DWI146" s="107"/>
      <c r="DWJ146" s="107"/>
      <c r="DWK146" s="107"/>
      <c r="DWL146" s="107"/>
      <c r="DWM146" s="107"/>
      <c r="DWN146" s="107"/>
      <c r="DWO146" s="107"/>
      <c r="DWP146" s="107"/>
      <c r="DWQ146" s="107"/>
      <c r="DWR146" s="107"/>
      <c r="DWS146" s="107"/>
      <c r="DWT146" s="107"/>
      <c r="DWU146" s="107"/>
      <c r="DWV146" s="107"/>
      <c r="DWW146" s="107"/>
      <c r="DWX146" s="107"/>
      <c r="DWY146" s="107"/>
      <c r="DWZ146" s="107"/>
      <c r="DXA146" s="107"/>
      <c r="DXB146" s="107"/>
      <c r="DXC146" s="107"/>
      <c r="DXD146" s="107"/>
      <c r="DXE146" s="107"/>
      <c r="DXF146" s="107"/>
      <c r="DXG146" s="107"/>
      <c r="DXH146" s="107"/>
      <c r="DXI146" s="107"/>
      <c r="DXJ146" s="107"/>
      <c r="DXK146" s="107"/>
      <c r="DXL146" s="107"/>
      <c r="DXM146" s="107"/>
      <c r="DXN146" s="107"/>
      <c r="DXO146" s="107"/>
      <c r="DXP146" s="107"/>
      <c r="DXQ146" s="107"/>
      <c r="DXR146" s="107"/>
      <c r="DXS146" s="107"/>
      <c r="DXT146" s="107"/>
      <c r="DXU146" s="107"/>
      <c r="DXV146" s="107"/>
      <c r="DXW146" s="107"/>
      <c r="DXX146" s="107"/>
      <c r="DXY146" s="107"/>
      <c r="DXZ146" s="107"/>
      <c r="DYA146" s="107"/>
      <c r="DYB146" s="107"/>
      <c r="DYC146" s="107"/>
      <c r="DYD146" s="107"/>
      <c r="DYE146" s="107"/>
      <c r="DYF146" s="107"/>
      <c r="DYG146" s="107"/>
      <c r="DYH146" s="107"/>
      <c r="DYI146" s="107"/>
      <c r="DYJ146" s="107"/>
      <c r="DYK146" s="107"/>
      <c r="DYL146" s="107"/>
      <c r="DYM146" s="107"/>
      <c r="DYN146" s="107"/>
      <c r="DYO146" s="107"/>
      <c r="DYP146" s="107"/>
      <c r="DYQ146" s="107"/>
      <c r="DYR146" s="107"/>
      <c r="DYS146" s="107"/>
      <c r="DYT146" s="107"/>
      <c r="DYU146" s="107"/>
      <c r="DYV146" s="107"/>
      <c r="DYW146" s="107"/>
      <c r="DYX146" s="107"/>
      <c r="DYY146" s="107"/>
      <c r="DYZ146" s="107"/>
      <c r="DZA146" s="107"/>
      <c r="DZB146" s="107"/>
      <c r="DZC146" s="107"/>
      <c r="DZD146" s="107"/>
      <c r="DZE146" s="107"/>
      <c r="DZF146" s="107"/>
      <c r="DZG146" s="107"/>
      <c r="DZH146" s="107"/>
      <c r="DZI146" s="107"/>
      <c r="DZJ146" s="107"/>
      <c r="DZK146" s="107"/>
      <c r="DZL146" s="107"/>
      <c r="DZM146" s="107"/>
      <c r="DZN146" s="107"/>
      <c r="DZO146" s="107"/>
      <c r="DZP146" s="107"/>
      <c r="DZQ146" s="107"/>
      <c r="DZR146" s="107"/>
      <c r="DZS146" s="107"/>
      <c r="DZT146" s="107"/>
      <c r="DZU146" s="107"/>
      <c r="DZV146" s="107"/>
      <c r="DZW146" s="107"/>
      <c r="DZX146" s="107"/>
      <c r="DZY146" s="107"/>
      <c r="DZZ146" s="107"/>
      <c r="EAA146" s="107"/>
      <c r="EAB146" s="107"/>
      <c r="EAC146" s="107"/>
      <c r="EAD146" s="107"/>
      <c r="EAE146" s="107"/>
      <c r="EAF146" s="107"/>
      <c r="EAG146" s="107"/>
      <c r="EAH146" s="107"/>
      <c r="EAI146" s="107"/>
      <c r="EAJ146" s="107"/>
      <c r="EAK146" s="107"/>
      <c r="EAL146" s="107"/>
      <c r="EAM146" s="107"/>
      <c r="EAN146" s="107"/>
      <c r="EAO146" s="107"/>
      <c r="EAP146" s="107"/>
      <c r="EAQ146" s="107"/>
      <c r="EAR146" s="107"/>
      <c r="EAS146" s="107"/>
      <c r="EAT146" s="107"/>
      <c r="EAU146" s="107"/>
      <c r="EAV146" s="107"/>
      <c r="EAW146" s="107"/>
      <c r="EAX146" s="107"/>
      <c r="EAY146" s="107"/>
      <c r="EAZ146" s="107"/>
      <c r="EBA146" s="107"/>
      <c r="EBB146" s="107"/>
      <c r="EBC146" s="107"/>
      <c r="EBD146" s="107"/>
      <c r="EBE146" s="107"/>
      <c r="EBF146" s="107"/>
      <c r="EBG146" s="107"/>
      <c r="EBH146" s="107"/>
      <c r="EBI146" s="107"/>
      <c r="EBJ146" s="107"/>
      <c r="EBK146" s="107"/>
      <c r="EBL146" s="107"/>
      <c r="EBM146" s="107"/>
      <c r="EBN146" s="107"/>
      <c r="EBO146" s="107"/>
      <c r="EBP146" s="107"/>
      <c r="EBQ146" s="107"/>
      <c r="EBR146" s="107"/>
      <c r="EBS146" s="107"/>
      <c r="EBT146" s="107"/>
      <c r="EBU146" s="107"/>
      <c r="EBV146" s="107"/>
      <c r="EBW146" s="107"/>
      <c r="EBX146" s="107"/>
      <c r="EBY146" s="107"/>
      <c r="EBZ146" s="107"/>
      <c r="ECA146" s="107"/>
      <c r="ECB146" s="107"/>
      <c r="ECC146" s="107"/>
      <c r="ECD146" s="107"/>
      <c r="ECE146" s="107"/>
      <c r="ECF146" s="107"/>
      <c r="ECG146" s="107"/>
      <c r="ECH146" s="107"/>
      <c r="ECI146" s="107"/>
      <c r="ECJ146" s="107"/>
      <c r="ECK146" s="107"/>
      <c r="ECL146" s="107"/>
      <c r="ECM146" s="107"/>
      <c r="ECN146" s="107"/>
      <c r="ECO146" s="107"/>
      <c r="ECP146" s="107"/>
      <c r="ECQ146" s="107"/>
      <c r="ECR146" s="107"/>
      <c r="ECS146" s="107"/>
      <c r="ECT146" s="107"/>
      <c r="ECU146" s="107"/>
      <c r="ECV146" s="107"/>
      <c r="ECW146" s="107"/>
      <c r="ECX146" s="107"/>
      <c r="ECY146" s="107"/>
      <c r="ECZ146" s="107"/>
      <c r="EDA146" s="107"/>
      <c r="EDB146" s="107"/>
      <c r="EDC146" s="107"/>
      <c r="EDD146" s="107"/>
      <c r="EDE146" s="107"/>
      <c r="EDF146" s="107"/>
      <c r="EDG146" s="107"/>
      <c r="EDH146" s="107"/>
      <c r="EDI146" s="107"/>
      <c r="EDJ146" s="107"/>
      <c r="EDK146" s="107"/>
      <c r="EDL146" s="107"/>
      <c r="EDM146" s="107"/>
      <c r="EDN146" s="107"/>
      <c r="EDO146" s="107"/>
      <c r="EDP146" s="107"/>
      <c r="EDQ146" s="107"/>
      <c r="EDR146" s="107"/>
      <c r="EDS146" s="107"/>
      <c r="EDT146" s="107"/>
      <c r="EDU146" s="107"/>
      <c r="EDV146" s="107"/>
      <c r="EDW146" s="107"/>
      <c r="EDX146" s="107"/>
      <c r="EDY146" s="107"/>
      <c r="EDZ146" s="107"/>
      <c r="EEA146" s="107"/>
      <c r="EEB146" s="107"/>
      <c r="EEC146" s="107"/>
      <c r="EED146" s="107"/>
      <c r="EEE146" s="107"/>
      <c r="EEF146" s="107"/>
      <c r="EEG146" s="107"/>
      <c r="EEH146" s="107"/>
      <c r="EEI146" s="107"/>
      <c r="EEJ146" s="107"/>
      <c r="EEK146" s="107"/>
      <c r="EEL146" s="107"/>
      <c r="EEM146" s="107"/>
      <c r="EEN146" s="107"/>
      <c r="EEO146" s="107"/>
      <c r="EEP146" s="107"/>
      <c r="EEQ146" s="107"/>
      <c r="EER146" s="107"/>
      <c r="EES146" s="107"/>
      <c r="EET146" s="107"/>
      <c r="EEU146" s="107"/>
      <c r="EEV146" s="107"/>
      <c r="EEW146" s="107"/>
      <c r="EEX146" s="107"/>
      <c r="EEY146" s="107"/>
      <c r="EEZ146" s="107"/>
      <c r="EFA146" s="107"/>
      <c r="EFB146" s="107"/>
      <c r="EFC146" s="107"/>
      <c r="EFD146" s="107"/>
      <c r="EFE146" s="107"/>
      <c r="EFF146" s="107"/>
      <c r="EFG146" s="107"/>
      <c r="EFH146" s="107"/>
      <c r="EFI146" s="107"/>
      <c r="EFJ146" s="107"/>
      <c r="EFK146" s="107"/>
      <c r="EFL146" s="107"/>
      <c r="EFM146" s="107"/>
      <c r="EFN146" s="107"/>
      <c r="EFO146" s="107"/>
      <c r="EFP146" s="107"/>
      <c r="EFQ146" s="107"/>
      <c r="EFR146" s="107"/>
      <c r="EFS146" s="107"/>
      <c r="EFT146" s="107"/>
      <c r="EFU146" s="107"/>
      <c r="EFV146" s="107"/>
      <c r="EFW146" s="107"/>
      <c r="EFX146" s="107"/>
      <c r="EFY146" s="107"/>
      <c r="EFZ146" s="107"/>
      <c r="EGA146" s="107"/>
      <c r="EGB146" s="107"/>
      <c r="EGC146" s="107"/>
      <c r="EGD146" s="107"/>
      <c r="EGE146" s="107"/>
      <c r="EGF146" s="107"/>
      <c r="EGG146" s="107"/>
      <c r="EGH146" s="107"/>
      <c r="EGI146" s="107"/>
      <c r="EGJ146" s="107"/>
      <c r="EGK146" s="107"/>
      <c r="EGL146" s="107"/>
      <c r="EGM146" s="107"/>
      <c r="EGN146" s="107"/>
      <c r="EGO146" s="107"/>
      <c r="EGP146" s="107"/>
      <c r="EGQ146" s="107"/>
      <c r="EGR146" s="107"/>
      <c r="EGS146" s="107"/>
      <c r="EGT146" s="107"/>
      <c r="EGU146" s="107"/>
      <c r="EGV146" s="107"/>
      <c r="EGW146" s="107"/>
      <c r="EGX146" s="107"/>
      <c r="EGY146" s="107"/>
      <c r="EGZ146" s="107"/>
      <c r="EHA146" s="107"/>
      <c r="EHB146" s="107"/>
      <c r="EHC146" s="107"/>
      <c r="EHD146" s="107"/>
      <c r="EHE146" s="107"/>
      <c r="EHF146" s="107"/>
      <c r="EHG146" s="107"/>
      <c r="EHH146" s="107"/>
      <c r="EHI146" s="107"/>
      <c r="EHJ146" s="107"/>
      <c r="EHK146" s="107"/>
      <c r="EHL146" s="107"/>
      <c r="EHM146" s="107"/>
      <c r="EHN146" s="107"/>
      <c r="EHO146" s="107"/>
      <c r="EHP146" s="107"/>
      <c r="EHQ146" s="107"/>
      <c r="EHR146" s="107"/>
      <c r="EHS146" s="107"/>
      <c r="EHT146" s="107"/>
      <c r="EHU146" s="107"/>
      <c r="EHV146" s="107"/>
      <c r="EHW146" s="107"/>
      <c r="EHX146" s="107"/>
      <c r="EHY146" s="107"/>
      <c r="EHZ146" s="107"/>
      <c r="EIA146" s="107"/>
      <c r="EIB146" s="107"/>
      <c r="EIC146" s="107"/>
      <c r="EID146" s="107"/>
      <c r="EIE146" s="107"/>
      <c r="EIF146" s="107"/>
      <c r="EIG146" s="107"/>
      <c r="EIH146" s="107"/>
      <c r="EII146" s="107"/>
      <c r="EIJ146" s="107"/>
      <c r="EIK146" s="107"/>
      <c r="EIL146" s="107"/>
      <c r="EIM146" s="107"/>
      <c r="EIN146" s="107"/>
      <c r="EIO146" s="107"/>
      <c r="EIP146" s="107"/>
      <c r="EIQ146" s="107"/>
      <c r="EIR146" s="107"/>
      <c r="EIS146" s="107"/>
      <c r="EIT146" s="107"/>
      <c r="EIU146" s="107"/>
      <c r="EIV146" s="107"/>
      <c r="EIW146" s="107"/>
      <c r="EIX146" s="107"/>
      <c r="EIY146" s="107"/>
      <c r="EIZ146" s="107"/>
      <c r="EJA146" s="107"/>
      <c r="EJB146" s="107"/>
      <c r="EJC146" s="107"/>
      <c r="EJD146" s="107"/>
      <c r="EJE146" s="107"/>
      <c r="EJF146" s="107"/>
      <c r="EJG146" s="107"/>
      <c r="EJH146" s="107"/>
      <c r="EJI146" s="107"/>
      <c r="EJJ146" s="107"/>
      <c r="EJK146" s="107"/>
      <c r="EJL146" s="107"/>
      <c r="EJM146" s="107"/>
      <c r="EJN146" s="107"/>
      <c r="EJO146" s="107"/>
      <c r="EJP146" s="107"/>
      <c r="EJQ146" s="107"/>
      <c r="EJR146" s="107"/>
      <c r="EJS146" s="107"/>
      <c r="EJT146" s="107"/>
      <c r="EJU146" s="107"/>
      <c r="EJV146" s="107"/>
      <c r="EJW146" s="107"/>
      <c r="EJX146" s="107"/>
      <c r="EJY146" s="107"/>
      <c r="EJZ146" s="107"/>
      <c r="EKA146" s="107"/>
      <c r="EKB146" s="107"/>
      <c r="EKC146" s="107"/>
      <c r="EKD146" s="107"/>
      <c r="EKE146" s="107"/>
      <c r="EKF146" s="107"/>
      <c r="EKG146" s="107"/>
      <c r="EKH146" s="107"/>
      <c r="EKI146" s="107"/>
      <c r="EKJ146" s="107"/>
      <c r="EKK146" s="107"/>
      <c r="EKL146" s="107"/>
      <c r="EKM146" s="107"/>
      <c r="EKN146" s="107"/>
      <c r="EKO146" s="107"/>
      <c r="EKP146" s="107"/>
      <c r="EKQ146" s="107"/>
      <c r="EKR146" s="107"/>
      <c r="EKS146" s="107"/>
      <c r="EKT146" s="107"/>
      <c r="EKU146" s="107"/>
      <c r="EKV146" s="107"/>
      <c r="EKW146" s="107"/>
      <c r="EKX146" s="107"/>
      <c r="EKY146" s="107"/>
      <c r="EKZ146" s="107"/>
      <c r="ELA146" s="107"/>
      <c r="ELB146" s="107"/>
      <c r="ELC146" s="107"/>
      <c r="ELD146" s="107"/>
      <c r="ELE146" s="107"/>
      <c r="ELF146" s="107"/>
      <c r="ELG146" s="107"/>
      <c r="ELH146" s="107"/>
      <c r="ELI146" s="107"/>
      <c r="ELJ146" s="107"/>
      <c r="ELK146" s="107"/>
      <c r="ELL146" s="107"/>
      <c r="ELM146" s="107"/>
      <c r="ELN146" s="107"/>
      <c r="ELO146" s="107"/>
      <c r="ELP146" s="107"/>
      <c r="ELQ146" s="107"/>
      <c r="ELR146" s="107"/>
      <c r="ELS146" s="107"/>
      <c r="ELT146" s="107"/>
      <c r="ELU146" s="107"/>
      <c r="ELV146" s="107"/>
      <c r="ELW146" s="107"/>
      <c r="ELX146" s="107"/>
      <c r="ELY146" s="107"/>
      <c r="ELZ146" s="107"/>
      <c r="EMA146" s="107"/>
      <c r="EMB146" s="107"/>
      <c r="EMC146" s="107"/>
      <c r="EMD146" s="107"/>
      <c r="EME146" s="107"/>
      <c r="EMF146" s="107"/>
      <c r="EMG146" s="107"/>
      <c r="EMH146" s="107"/>
      <c r="EMI146" s="107"/>
      <c r="EMJ146" s="107"/>
      <c r="EMK146" s="107"/>
      <c r="EML146" s="107"/>
      <c r="EMM146" s="107"/>
      <c r="EMN146" s="107"/>
      <c r="EMO146" s="107"/>
      <c r="EMP146" s="107"/>
      <c r="EMQ146" s="107"/>
      <c r="EMR146" s="107"/>
      <c r="EMS146" s="107"/>
      <c r="EMT146" s="107"/>
      <c r="EMU146" s="107"/>
      <c r="EMV146" s="107"/>
      <c r="EMW146" s="107"/>
      <c r="EMX146" s="107"/>
      <c r="EMY146" s="107"/>
      <c r="EMZ146" s="107"/>
      <c r="ENA146" s="107"/>
      <c r="ENB146" s="107"/>
      <c r="ENC146" s="107"/>
      <c r="END146" s="107"/>
      <c r="ENE146" s="107"/>
      <c r="ENF146" s="107"/>
      <c r="ENG146" s="107"/>
      <c r="ENH146" s="107"/>
      <c r="ENI146" s="107"/>
      <c r="ENJ146" s="107"/>
      <c r="ENK146" s="107"/>
      <c r="ENL146" s="107"/>
      <c r="ENM146" s="107"/>
      <c r="ENN146" s="107"/>
      <c r="ENO146" s="107"/>
      <c r="ENP146" s="107"/>
      <c r="ENQ146" s="107"/>
      <c r="ENR146" s="107"/>
      <c r="ENS146" s="107"/>
      <c r="ENT146" s="107"/>
      <c r="ENU146" s="107"/>
      <c r="ENV146" s="107"/>
      <c r="ENW146" s="107"/>
      <c r="ENX146" s="107"/>
      <c r="ENY146" s="107"/>
      <c r="ENZ146" s="107"/>
      <c r="EOA146" s="107"/>
      <c r="EOB146" s="107"/>
      <c r="EOC146" s="107"/>
      <c r="EOD146" s="107"/>
      <c r="EOE146" s="107"/>
      <c r="EOF146" s="107"/>
      <c r="EOG146" s="107"/>
      <c r="EOH146" s="107"/>
      <c r="EOI146" s="107"/>
      <c r="EOJ146" s="107"/>
      <c r="EOK146" s="107"/>
      <c r="EOL146" s="107"/>
      <c r="EOM146" s="107"/>
      <c r="EON146" s="107"/>
      <c r="EOO146" s="107"/>
      <c r="EOP146" s="107"/>
      <c r="EOQ146" s="107"/>
      <c r="EOR146" s="107"/>
      <c r="EOS146" s="107"/>
      <c r="EOT146" s="107"/>
      <c r="EOU146" s="107"/>
      <c r="EOV146" s="107"/>
      <c r="EOW146" s="107"/>
      <c r="EOX146" s="107"/>
      <c r="EOY146" s="107"/>
      <c r="EOZ146" s="107"/>
      <c r="EPA146" s="107"/>
      <c r="EPB146" s="107"/>
      <c r="EPC146" s="107"/>
      <c r="EPD146" s="107"/>
      <c r="EPE146" s="107"/>
      <c r="EPF146" s="107"/>
      <c r="EPG146" s="107"/>
      <c r="EPH146" s="107"/>
      <c r="EPI146" s="107"/>
      <c r="EPJ146" s="107"/>
      <c r="EPK146" s="107"/>
      <c r="EPL146" s="107"/>
      <c r="EPM146" s="107"/>
      <c r="EPN146" s="107"/>
      <c r="EPO146" s="107"/>
      <c r="EPP146" s="107"/>
      <c r="EPQ146" s="107"/>
      <c r="EPR146" s="107"/>
      <c r="EPS146" s="107"/>
      <c r="EPT146" s="107"/>
      <c r="EPU146" s="107"/>
      <c r="EPV146" s="107"/>
      <c r="EPW146" s="107"/>
      <c r="EPX146" s="107"/>
      <c r="EPY146" s="107"/>
      <c r="EPZ146" s="107"/>
      <c r="EQA146" s="107"/>
      <c r="EQB146" s="107"/>
      <c r="EQC146" s="107"/>
      <c r="EQD146" s="107"/>
      <c r="EQE146" s="107"/>
      <c r="EQF146" s="107"/>
      <c r="EQG146" s="107"/>
      <c r="EQH146" s="107"/>
      <c r="EQI146" s="107"/>
      <c r="EQJ146" s="107"/>
      <c r="EQK146" s="107"/>
      <c r="EQL146" s="107"/>
      <c r="EQM146" s="107"/>
      <c r="EQN146" s="107"/>
      <c r="EQO146" s="107"/>
      <c r="EQP146" s="107"/>
      <c r="EQQ146" s="107"/>
      <c r="EQR146" s="107"/>
      <c r="EQS146" s="107"/>
      <c r="EQT146" s="107"/>
      <c r="EQU146" s="107"/>
      <c r="EQV146" s="107"/>
      <c r="EQW146" s="107"/>
      <c r="EQX146" s="107"/>
      <c r="EQY146" s="107"/>
      <c r="EQZ146" s="107"/>
      <c r="ERA146" s="107"/>
      <c r="ERB146" s="107"/>
      <c r="ERC146" s="107"/>
      <c r="ERD146" s="107"/>
      <c r="ERE146" s="107"/>
      <c r="ERF146" s="107"/>
      <c r="ERG146" s="107"/>
      <c r="ERH146" s="107"/>
      <c r="ERI146" s="107"/>
      <c r="ERJ146" s="107"/>
      <c r="ERK146" s="107"/>
      <c r="ERL146" s="107"/>
      <c r="ERM146" s="107"/>
      <c r="ERN146" s="107"/>
      <c r="ERO146" s="107"/>
      <c r="ERP146" s="107"/>
      <c r="ERQ146" s="107"/>
      <c r="ERR146" s="107"/>
      <c r="ERS146" s="107"/>
      <c r="ERT146" s="107"/>
      <c r="ERU146" s="107"/>
      <c r="ERV146" s="107"/>
      <c r="ERW146" s="107"/>
      <c r="ERX146" s="107"/>
      <c r="ERY146" s="107"/>
      <c r="ERZ146" s="107"/>
      <c r="ESA146" s="107"/>
      <c r="ESB146" s="107"/>
      <c r="ESC146" s="107"/>
      <c r="ESD146" s="107"/>
      <c r="ESE146" s="107"/>
      <c r="ESF146" s="107"/>
      <c r="ESG146" s="107"/>
      <c r="ESH146" s="107"/>
      <c r="ESI146" s="107"/>
      <c r="ESJ146" s="107"/>
      <c r="ESK146" s="107"/>
      <c r="ESL146" s="107"/>
      <c r="ESM146" s="107"/>
      <c r="ESN146" s="107"/>
      <c r="ESO146" s="107"/>
      <c r="ESP146" s="107"/>
      <c r="ESQ146" s="107"/>
      <c r="ESR146" s="107"/>
      <c r="ESS146" s="107"/>
      <c r="EST146" s="107"/>
      <c r="ESU146" s="107"/>
      <c r="ESV146" s="107"/>
      <c r="ESW146" s="107"/>
      <c r="ESX146" s="107"/>
      <c r="ESY146" s="107"/>
      <c r="ESZ146" s="107"/>
      <c r="ETA146" s="107"/>
      <c r="ETB146" s="107"/>
      <c r="ETC146" s="107"/>
      <c r="ETD146" s="107"/>
      <c r="ETE146" s="107"/>
      <c r="ETF146" s="107"/>
      <c r="ETG146" s="107"/>
      <c r="ETH146" s="107"/>
      <c r="ETI146" s="107"/>
      <c r="ETJ146" s="107"/>
      <c r="ETK146" s="107"/>
      <c r="ETL146" s="107"/>
      <c r="ETM146" s="107"/>
      <c r="ETN146" s="107"/>
      <c r="ETO146" s="107"/>
      <c r="ETP146" s="107"/>
      <c r="ETQ146" s="107"/>
      <c r="ETR146" s="107"/>
      <c r="ETS146" s="107"/>
      <c r="ETT146" s="107"/>
      <c r="ETU146" s="107"/>
      <c r="ETV146" s="107"/>
      <c r="ETW146" s="107"/>
      <c r="ETX146" s="107"/>
      <c r="ETY146" s="107"/>
      <c r="ETZ146" s="107"/>
      <c r="EUA146" s="107"/>
      <c r="EUB146" s="107"/>
      <c r="EUC146" s="107"/>
      <c r="EUD146" s="107"/>
      <c r="EUE146" s="107"/>
      <c r="EUF146" s="107"/>
      <c r="EUG146" s="107"/>
      <c r="EUH146" s="107"/>
      <c r="EUI146" s="107"/>
      <c r="EUJ146" s="107"/>
      <c r="EUK146" s="107"/>
      <c r="EUL146" s="107"/>
      <c r="EUM146" s="107"/>
      <c r="EUN146" s="107"/>
      <c r="EUO146" s="107"/>
      <c r="EUP146" s="107"/>
      <c r="EUQ146" s="107"/>
      <c r="EUR146" s="107"/>
      <c r="EUS146" s="107"/>
      <c r="EUT146" s="107"/>
      <c r="EUU146" s="107"/>
      <c r="EUV146" s="107"/>
      <c r="EUW146" s="107"/>
      <c r="EUX146" s="107"/>
      <c r="EUY146" s="107"/>
      <c r="EUZ146" s="107"/>
      <c r="EVA146" s="107"/>
      <c r="EVB146" s="107"/>
      <c r="EVC146" s="107"/>
      <c r="EVD146" s="107"/>
      <c r="EVE146" s="107"/>
      <c r="EVF146" s="107"/>
      <c r="EVG146" s="107"/>
      <c r="EVH146" s="107"/>
      <c r="EVI146" s="107"/>
      <c r="EVJ146" s="107"/>
      <c r="EVK146" s="107"/>
      <c r="EVL146" s="107"/>
      <c r="EVM146" s="107"/>
      <c r="EVN146" s="107"/>
      <c r="EVO146" s="107"/>
      <c r="EVP146" s="107"/>
      <c r="EVQ146" s="107"/>
      <c r="EVR146" s="107"/>
      <c r="EVS146" s="107"/>
      <c r="EVT146" s="107"/>
      <c r="EVU146" s="107"/>
      <c r="EVV146" s="107"/>
      <c r="EVW146" s="107"/>
      <c r="EVX146" s="107"/>
      <c r="EVY146" s="107"/>
      <c r="EVZ146" s="107"/>
      <c r="EWA146" s="107"/>
      <c r="EWB146" s="107"/>
      <c r="EWC146" s="107"/>
      <c r="EWD146" s="107"/>
      <c r="EWE146" s="107"/>
      <c r="EWF146" s="107"/>
      <c r="EWG146" s="107"/>
      <c r="EWH146" s="107"/>
      <c r="EWI146" s="107"/>
      <c r="EWJ146" s="107"/>
      <c r="EWK146" s="107"/>
      <c r="EWL146" s="107"/>
      <c r="EWM146" s="107"/>
      <c r="EWN146" s="107"/>
      <c r="EWO146" s="107"/>
      <c r="EWP146" s="107"/>
      <c r="EWQ146" s="107"/>
      <c r="EWR146" s="107"/>
      <c r="EWS146" s="107"/>
      <c r="EWT146" s="107"/>
      <c r="EWU146" s="107"/>
      <c r="EWV146" s="107"/>
      <c r="EWW146" s="107"/>
      <c r="EWX146" s="107"/>
      <c r="EWY146" s="107"/>
      <c r="EWZ146" s="107"/>
      <c r="EXA146" s="107"/>
      <c r="EXB146" s="107"/>
      <c r="EXC146" s="107"/>
      <c r="EXD146" s="107"/>
      <c r="EXE146" s="107"/>
      <c r="EXF146" s="107"/>
      <c r="EXG146" s="107"/>
      <c r="EXH146" s="107"/>
      <c r="EXI146" s="107"/>
      <c r="EXJ146" s="107"/>
      <c r="EXK146" s="107"/>
      <c r="EXL146" s="107"/>
      <c r="EXM146" s="107"/>
      <c r="EXN146" s="107"/>
      <c r="EXO146" s="107"/>
      <c r="EXP146" s="107"/>
      <c r="EXQ146" s="107"/>
      <c r="EXR146" s="107"/>
      <c r="EXS146" s="107"/>
      <c r="EXT146" s="107"/>
      <c r="EXU146" s="107"/>
      <c r="EXV146" s="107"/>
      <c r="EXW146" s="107"/>
      <c r="EXX146" s="107"/>
      <c r="EXY146" s="107"/>
      <c r="EXZ146" s="107"/>
      <c r="EYA146" s="107"/>
      <c r="EYB146" s="107"/>
      <c r="EYC146" s="107"/>
      <c r="EYD146" s="107"/>
      <c r="EYE146" s="107"/>
      <c r="EYF146" s="107"/>
      <c r="EYG146" s="107"/>
      <c r="EYH146" s="107"/>
      <c r="EYI146" s="107"/>
      <c r="EYJ146" s="107"/>
      <c r="EYK146" s="107"/>
      <c r="EYL146" s="107"/>
      <c r="EYM146" s="107"/>
      <c r="EYN146" s="107"/>
      <c r="EYO146" s="107"/>
      <c r="EYP146" s="107"/>
      <c r="EYQ146" s="107"/>
      <c r="EYR146" s="107"/>
      <c r="EYS146" s="107"/>
      <c r="EYT146" s="107"/>
      <c r="EYU146" s="107"/>
      <c r="EYV146" s="107"/>
      <c r="EYW146" s="107"/>
      <c r="EYX146" s="107"/>
      <c r="EYY146" s="107"/>
      <c r="EYZ146" s="107"/>
      <c r="EZA146" s="107"/>
      <c r="EZB146" s="107"/>
      <c r="EZC146" s="107"/>
      <c r="EZD146" s="107"/>
      <c r="EZE146" s="107"/>
      <c r="EZF146" s="107"/>
      <c r="EZG146" s="107"/>
      <c r="EZH146" s="107"/>
      <c r="EZI146" s="107"/>
      <c r="EZJ146" s="107"/>
      <c r="EZK146" s="107"/>
      <c r="EZL146" s="107"/>
      <c r="EZM146" s="107"/>
      <c r="EZN146" s="107"/>
      <c r="EZO146" s="107"/>
      <c r="EZP146" s="107"/>
      <c r="EZQ146" s="107"/>
      <c r="EZR146" s="107"/>
      <c r="EZS146" s="107"/>
      <c r="EZT146" s="107"/>
      <c r="EZU146" s="107"/>
      <c r="EZV146" s="107"/>
      <c r="EZW146" s="107"/>
      <c r="EZX146" s="107"/>
      <c r="EZY146" s="107"/>
      <c r="EZZ146" s="107"/>
      <c r="FAA146" s="107"/>
      <c r="FAB146" s="107"/>
      <c r="FAC146" s="107"/>
      <c r="FAD146" s="107"/>
      <c r="FAE146" s="107"/>
      <c r="FAF146" s="107"/>
      <c r="FAG146" s="107"/>
      <c r="FAH146" s="107"/>
      <c r="FAI146" s="107"/>
      <c r="FAJ146" s="107"/>
      <c r="FAK146" s="107"/>
      <c r="FAL146" s="107"/>
      <c r="FAM146" s="107"/>
      <c r="FAN146" s="107"/>
      <c r="FAO146" s="107"/>
      <c r="FAP146" s="107"/>
      <c r="FAQ146" s="107"/>
      <c r="FAR146" s="107"/>
      <c r="FAS146" s="107"/>
      <c r="FAT146" s="107"/>
      <c r="FAU146" s="107"/>
      <c r="FAV146" s="107"/>
      <c r="FAW146" s="107"/>
      <c r="FAX146" s="107"/>
      <c r="FAY146" s="107"/>
      <c r="FAZ146" s="107"/>
      <c r="FBA146" s="107"/>
      <c r="FBB146" s="107"/>
      <c r="FBC146" s="107"/>
      <c r="FBD146" s="107"/>
      <c r="FBE146" s="107"/>
      <c r="FBF146" s="107"/>
      <c r="FBG146" s="107"/>
      <c r="FBH146" s="107"/>
      <c r="FBI146" s="107"/>
      <c r="FBJ146" s="107"/>
      <c r="FBK146" s="107"/>
      <c r="FBL146" s="107"/>
      <c r="FBM146" s="107"/>
      <c r="FBN146" s="107"/>
      <c r="FBO146" s="107"/>
      <c r="FBP146" s="107"/>
      <c r="FBQ146" s="107"/>
      <c r="FBR146" s="107"/>
      <c r="FBS146" s="107"/>
      <c r="FBT146" s="107"/>
      <c r="FBU146" s="107"/>
      <c r="FBV146" s="107"/>
      <c r="FBW146" s="107"/>
      <c r="FBX146" s="107"/>
      <c r="FBY146" s="107"/>
      <c r="FBZ146" s="107"/>
      <c r="FCA146" s="107"/>
      <c r="FCB146" s="107"/>
      <c r="FCC146" s="107"/>
      <c r="FCD146" s="107"/>
      <c r="FCE146" s="107"/>
      <c r="FCF146" s="107"/>
      <c r="FCG146" s="107"/>
      <c r="FCH146" s="107"/>
      <c r="FCI146" s="107"/>
      <c r="FCJ146" s="107"/>
      <c r="FCK146" s="107"/>
      <c r="FCL146" s="107"/>
      <c r="FCM146" s="107"/>
      <c r="FCN146" s="107"/>
      <c r="FCO146" s="107"/>
      <c r="FCP146" s="107"/>
      <c r="FCQ146" s="107"/>
      <c r="FCR146" s="107"/>
      <c r="FCS146" s="107"/>
      <c r="FCT146" s="107"/>
      <c r="FCU146" s="107"/>
      <c r="FCV146" s="107"/>
      <c r="FCW146" s="107"/>
      <c r="FCX146" s="107"/>
      <c r="FCY146" s="107"/>
      <c r="FCZ146" s="107"/>
      <c r="FDA146" s="107"/>
      <c r="FDB146" s="107"/>
      <c r="FDC146" s="107"/>
      <c r="FDD146" s="107"/>
      <c r="FDE146" s="107"/>
      <c r="FDF146" s="107"/>
      <c r="FDG146" s="107"/>
      <c r="FDH146" s="107"/>
      <c r="FDI146" s="107"/>
      <c r="FDJ146" s="107"/>
      <c r="FDK146" s="107"/>
      <c r="FDL146" s="107"/>
      <c r="FDM146" s="107"/>
      <c r="FDN146" s="107"/>
      <c r="FDO146" s="107"/>
      <c r="FDP146" s="107"/>
      <c r="FDQ146" s="107"/>
      <c r="FDR146" s="107"/>
      <c r="FDS146" s="107"/>
      <c r="FDT146" s="107"/>
      <c r="FDU146" s="107"/>
      <c r="FDV146" s="107"/>
      <c r="FDW146" s="107"/>
      <c r="FDX146" s="107"/>
      <c r="FDY146" s="107"/>
      <c r="FDZ146" s="107"/>
      <c r="FEA146" s="107"/>
      <c r="FEB146" s="107"/>
      <c r="FEC146" s="107"/>
      <c r="FED146" s="107"/>
      <c r="FEE146" s="107"/>
      <c r="FEF146" s="107"/>
      <c r="FEG146" s="107"/>
      <c r="FEH146" s="107"/>
      <c r="FEI146" s="107"/>
      <c r="FEJ146" s="107"/>
      <c r="FEK146" s="107"/>
      <c r="FEL146" s="107"/>
      <c r="FEM146" s="107"/>
      <c r="FEN146" s="107"/>
      <c r="FEO146" s="107"/>
      <c r="FEP146" s="107"/>
      <c r="FEQ146" s="107"/>
      <c r="FER146" s="107"/>
      <c r="FES146" s="107"/>
      <c r="FET146" s="107"/>
      <c r="FEU146" s="107"/>
      <c r="FEV146" s="107"/>
      <c r="FEW146" s="107"/>
      <c r="FEX146" s="107"/>
      <c r="FEY146" s="107"/>
      <c r="FEZ146" s="107"/>
      <c r="FFA146" s="107"/>
      <c r="FFB146" s="107"/>
      <c r="FFC146" s="107"/>
      <c r="FFD146" s="107"/>
      <c r="FFE146" s="107"/>
      <c r="FFF146" s="107"/>
      <c r="FFG146" s="107"/>
      <c r="FFH146" s="107"/>
      <c r="FFI146" s="107"/>
      <c r="FFJ146" s="107"/>
      <c r="FFK146" s="107"/>
      <c r="FFL146" s="107"/>
      <c r="FFM146" s="107"/>
      <c r="FFN146" s="107"/>
      <c r="FFO146" s="107"/>
      <c r="FFP146" s="107"/>
      <c r="FFQ146" s="107"/>
      <c r="FFR146" s="107"/>
      <c r="FFS146" s="107"/>
      <c r="FFT146" s="107"/>
      <c r="FFU146" s="107"/>
      <c r="FFV146" s="107"/>
      <c r="FFW146" s="107"/>
      <c r="FFX146" s="107"/>
      <c r="FFY146" s="107"/>
      <c r="FFZ146" s="107"/>
      <c r="FGA146" s="107"/>
      <c r="FGB146" s="107"/>
      <c r="FGC146" s="107"/>
      <c r="FGD146" s="107"/>
      <c r="FGE146" s="107"/>
      <c r="FGF146" s="107"/>
      <c r="FGG146" s="107"/>
      <c r="FGH146" s="107"/>
      <c r="FGI146" s="107"/>
      <c r="FGJ146" s="107"/>
      <c r="FGK146" s="107"/>
      <c r="FGL146" s="107"/>
      <c r="FGM146" s="107"/>
      <c r="FGN146" s="107"/>
      <c r="FGO146" s="107"/>
      <c r="FGP146" s="107"/>
      <c r="FGQ146" s="107"/>
      <c r="FGR146" s="107"/>
      <c r="FGS146" s="107"/>
      <c r="FGT146" s="107"/>
      <c r="FGU146" s="107"/>
      <c r="FGV146" s="107"/>
      <c r="FGW146" s="107"/>
      <c r="FGX146" s="107"/>
      <c r="FGY146" s="107"/>
      <c r="FGZ146" s="107"/>
      <c r="FHA146" s="107"/>
      <c r="FHB146" s="107"/>
      <c r="FHC146" s="107"/>
      <c r="FHD146" s="107"/>
      <c r="FHE146" s="107"/>
      <c r="FHF146" s="107"/>
      <c r="FHG146" s="107"/>
      <c r="FHH146" s="107"/>
      <c r="FHI146" s="107"/>
      <c r="FHJ146" s="107"/>
      <c r="FHK146" s="107"/>
      <c r="FHL146" s="107"/>
      <c r="FHM146" s="107"/>
      <c r="FHN146" s="107"/>
      <c r="FHO146" s="107"/>
      <c r="FHP146" s="107"/>
      <c r="FHQ146" s="107"/>
      <c r="FHR146" s="107"/>
      <c r="FHS146" s="107"/>
      <c r="FHT146" s="107"/>
      <c r="FHU146" s="107"/>
      <c r="FHV146" s="107"/>
      <c r="FHW146" s="107"/>
      <c r="FHX146" s="107"/>
      <c r="FHY146" s="107"/>
      <c r="FHZ146" s="107"/>
      <c r="FIA146" s="107"/>
      <c r="FIB146" s="107"/>
      <c r="FIC146" s="107"/>
      <c r="FID146" s="107"/>
      <c r="FIE146" s="107"/>
      <c r="FIF146" s="107"/>
      <c r="FIG146" s="107"/>
      <c r="FIH146" s="107"/>
      <c r="FII146" s="107"/>
      <c r="FIJ146" s="107"/>
      <c r="FIK146" s="107"/>
      <c r="FIL146" s="107"/>
      <c r="FIM146" s="107"/>
      <c r="FIN146" s="107"/>
      <c r="FIO146" s="107"/>
      <c r="FIP146" s="107"/>
      <c r="FIQ146" s="107"/>
      <c r="FIR146" s="107"/>
      <c r="FIS146" s="107"/>
      <c r="FIT146" s="107"/>
      <c r="FIU146" s="107"/>
      <c r="FIV146" s="107"/>
      <c r="FIW146" s="107"/>
      <c r="FIX146" s="107"/>
      <c r="FIY146" s="107"/>
      <c r="FIZ146" s="107"/>
      <c r="FJA146" s="107"/>
      <c r="FJB146" s="107"/>
      <c r="FJC146" s="107"/>
      <c r="FJD146" s="107"/>
      <c r="FJE146" s="107"/>
      <c r="FJF146" s="107"/>
      <c r="FJG146" s="107"/>
      <c r="FJH146" s="107"/>
      <c r="FJI146" s="107"/>
      <c r="FJJ146" s="107"/>
      <c r="FJK146" s="107"/>
      <c r="FJL146" s="107"/>
      <c r="FJM146" s="107"/>
      <c r="FJN146" s="107"/>
      <c r="FJO146" s="107"/>
      <c r="FJP146" s="107"/>
      <c r="FJQ146" s="107"/>
      <c r="FJR146" s="107"/>
      <c r="FJS146" s="107"/>
      <c r="FJT146" s="107"/>
      <c r="FJU146" s="107"/>
      <c r="FJV146" s="107"/>
      <c r="FJW146" s="107"/>
      <c r="FJX146" s="107"/>
      <c r="FJY146" s="107"/>
      <c r="FJZ146" s="107"/>
      <c r="FKA146" s="107"/>
      <c r="FKB146" s="107"/>
      <c r="FKC146" s="107"/>
      <c r="FKD146" s="107"/>
      <c r="FKE146" s="107"/>
      <c r="FKF146" s="107"/>
      <c r="FKG146" s="107"/>
      <c r="FKH146" s="107"/>
      <c r="FKI146" s="107"/>
      <c r="FKJ146" s="107"/>
      <c r="FKK146" s="107"/>
      <c r="FKL146" s="107"/>
      <c r="FKM146" s="107"/>
      <c r="FKN146" s="107"/>
      <c r="FKO146" s="107"/>
      <c r="FKP146" s="107"/>
      <c r="FKQ146" s="107"/>
      <c r="FKR146" s="107"/>
      <c r="FKS146" s="107"/>
      <c r="FKT146" s="107"/>
      <c r="FKU146" s="107"/>
      <c r="FKV146" s="107"/>
      <c r="FKW146" s="107"/>
      <c r="FKX146" s="107"/>
      <c r="FKY146" s="107"/>
      <c r="FKZ146" s="107"/>
      <c r="FLA146" s="107"/>
      <c r="FLB146" s="107"/>
      <c r="FLC146" s="107"/>
      <c r="FLD146" s="107"/>
      <c r="FLE146" s="107"/>
      <c r="FLF146" s="107"/>
      <c r="FLG146" s="107"/>
      <c r="FLH146" s="107"/>
      <c r="FLI146" s="107"/>
      <c r="FLJ146" s="107"/>
      <c r="FLK146" s="107"/>
      <c r="FLL146" s="107"/>
      <c r="FLM146" s="107"/>
      <c r="FLN146" s="107"/>
      <c r="FLO146" s="107"/>
      <c r="FLP146" s="107"/>
      <c r="FLQ146" s="107"/>
      <c r="FLR146" s="107"/>
      <c r="FLS146" s="107"/>
      <c r="FLT146" s="107"/>
      <c r="FLU146" s="107"/>
      <c r="FLV146" s="107"/>
      <c r="FLW146" s="107"/>
      <c r="FLX146" s="107"/>
      <c r="FLY146" s="107"/>
      <c r="FLZ146" s="107"/>
      <c r="FMA146" s="107"/>
      <c r="FMB146" s="107"/>
      <c r="FMC146" s="107"/>
      <c r="FMD146" s="107"/>
      <c r="FME146" s="107"/>
      <c r="FMF146" s="107"/>
      <c r="FMG146" s="107"/>
      <c r="FMH146" s="107"/>
      <c r="FMI146" s="107"/>
      <c r="FMJ146" s="107"/>
      <c r="FMK146" s="107"/>
      <c r="FML146" s="107"/>
      <c r="FMM146" s="107"/>
      <c r="FMN146" s="107"/>
      <c r="FMO146" s="107"/>
      <c r="FMP146" s="107"/>
      <c r="FMQ146" s="107"/>
      <c r="FMR146" s="107"/>
      <c r="FMS146" s="107"/>
      <c r="FMT146" s="107"/>
      <c r="FMU146" s="107"/>
      <c r="FMV146" s="107"/>
      <c r="FMW146" s="107"/>
      <c r="FMX146" s="107"/>
      <c r="FMY146" s="107"/>
      <c r="FMZ146" s="107"/>
      <c r="FNA146" s="107"/>
      <c r="FNB146" s="107"/>
      <c r="FNC146" s="107"/>
      <c r="FND146" s="107"/>
      <c r="FNE146" s="107"/>
      <c r="FNF146" s="107"/>
      <c r="FNG146" s="107"/>
      <c r="FNH146" s="107"/>
      <c r="FNI146" s="107"/>
      <c r="FNJ146" s="107"/>
      <c r="FNK146" s="107"/>
      <c r="FNL146" s="107"/>
      <c r="FNM146" s="107"/>
      <c r="FNN146" s="107"/>
      <c r="FNO146" s="107"/>
      <c r="FNP146" s="107"/>
      <c r="FNQ146" s="107"/>
      <c r="FNR146" s="107"/>
      <c r="FNS146" s="107"/>
      <c r="FNT146" s="107"/>
      <c r="FNU146" s="107"/>
      <c r="FNV146" s="107"/>
      <c r="FNW146" s="107"/>
      <c r="FNX146" s="107"/>
      <c r="FNY146" s="107"/>
      <c r="FNZ146" s="107"/>
      <c r="FOA146" s="107"/>
      <c r="FOB146" s="107"/>
      <c r="FOC146" s="107"/>
      <c r="FOD146" s="107"/>
      <c r="FOE146" s="107"/>
      <c r="FOF146" s="107"/>
      <c r="FOG146" s="107"/>
      <c r="FOH146" s="107"/>
      <c r="FOI146" s="107"/>
      <c r="FOJ146" s="107"/>
      <c r="FOK146" s="107"/>
      <c r="FOL146" s="107"/>
      <c r="FOM146" s="107"/>
      <c r="FON146" s="107"/>
      <c r="FOO146" s="107"/>
      <c r="FOP146" s="107"/>
      <c r="FOQ146" s="107"/>
      <c r="FOR146" s="107"/>
      <c r="FOS146" s="107"/>
      <c r="FOT146" s="107"/>
      <c r="FOU146" s="107"/>
      <c r="FOV146" s="107"/>
      <c r="FOW146" s="107"/>
      <c r="FOX146" s="107"/>
      <c r="FOY146" s="107"/>
      <c r="FOZ146" s="107"/>
      <c r="FPA146" s="107"/>
      <c r="FPB146" s="107"/>
      <c r="FPC146" s="107"/>
      <c r="FPD146" s="107"/>
      <c r="FPE146" s="107"/>
      <c r="FPF146" s="107"/>
      <c r="FPG146" s="107"/>
      <c r="FPH146" s="107"/>
      <c r="FPI146" s="107"/>
      <c r="FPJ146" s="107"/>
      <c r="FPK146" s="107"/>
      <c r="FPL146" s="107"/>
      <c r="FPM146" s="107"/>
      <c r="FPN146" s="107"/>
      <c r="FPO146" s="107"/>
      <c r="FPP146" s="107"/>
      <c r="FPQ146" s="107"/>
      <c r="FPR146" s="107"/>
      <c r="FPS146" s="107"/>
      <c r="FPT146" s="107"/>
      <c r="FPU146" s="107"/>
      <c r="FPV146" s="107"/>
      <c r="FPW146" s="107"/>
      <c r="FPX146" s="107"/>
      <c r="FPY146" s="107"/>
      <c r="FPZ146" s="107"/>
      <c r="FQA146" s="107"/>
      <c r="FQB146" s="107"/>
      <c r="FQC146" s="107"/>
      <c r="FQD146" s="107"/>
      <c r="FQE146" s="107"/>
      <c r="FQF146" s="107"/>
      <c r="FQG146" s="107"/>
      <c r="FQH146" s="107"/>
      <c r="FQI146" s="107"/>
      <c r="FQJ146" s="107"/>
      <c r="FQK146" s="107"/>
      <c r="FQL146" s="107"/>
      <c r="FQM146" s="107"/>
      <c r="FQN146" s="107"/>
      <c r="FQO146" s="107"/>
      <c r="FQP146" s="107"/>
      <c r="FQQ146" s="107"/>
      <c r="FQR146" s="107"/>
      <c r="FQS146" s="107"/>
      <c r="FQT146" s="107"/>
      <c r="FQU146" s="107"/>
      <c r="FQV146" s="107"/>
      <c r="FQW146" s="107"/>
      <c r="FQX146" s="107"/>
      <c r="FQY146" s="107"/>
      <c r="FQZ146" s="107"/>
      <c r="FRA146" s="107"/>
      <c r="FRB146" s="107"/>
      <c r="FRC146" s="107"/>
      <c r="FRD146" s="107"/>
      <c r="FRE146" s="107"/>
      <c r="FRF146" s="107"/>
      <c r="FRG146" s="107"/>
      <c r="FRH146" s="107"/>
      <c r="FRI146" s="107"/>
      <c r="FRJ146" s="107"/>
      <c r="FRK146" s="107"/>
      <c r="FRL146" s="107"/>
      <c r="FRM146" s="107"/>
      <c r="FRN146" s="107"/>
      <c r="FRO146" s="107"/>
      <c r="FRP146" s="107"/>
      <c r="FRQ146" s="107"/>
      <c r="FRR146" s="107"/>
      <c r="FRS146" s="107"/>
      <c r="FRT146" s="107"/>
      <c r="FRU146" s="107"/>
      <c r="FRV146" s="107"/>
      <c r="FRW146" s="107"/>
      <c r="FRX146" s="107"/>
      <c r="FRY146" s="107"/>
      <c r="FRZ146" s="107"/>
      <c r="FSA146" s="107"/>
      <c r="FSB146" s="107"/>
      <c r="FSC146" s="107"/>
      <c r="FSD146" s="107"/>
      <c r="FSE146" s="107"/>
      <c r="FSF146" s="107"/>
      <c r="FSG146" s="107"/>
      <c r="FSH146" s="107"/>
      <c r="FSI146" s="107"/>
      <c r="FSJ146" s="107"/>
      <c r="FSK146" s="107"/>
      <c r="FSL146" s="107"/>
      <c r="FSM146" s="107"/>
      <c r="FSN146" s="107"/>
      <c r="FSO146" s="107"/>
      <c r="FSP146" s="107"/>
      <c r="FSQ146" s="107"/>
      <c r="FSR146" s="107"/>
      <c r="FSS146" s="107"/>
      <c r="FST146" s="107"/>
      <c r="FSU146" s="107"/>
      <c r="FSV146" s="107"/>
      <c r="FSW146" s="107"/>
      <c r="FSX146" s="107"/>
      <c r="FSY146" s="107"/>
      <c r="FSZ146" s="107"/>
      <c r="FTA146" s="107"/>
      <c r="FTB146" s="107"/>
      <c r="FTC146" s="107"/>
      <c r="FTD146" s="107"/>
      <c r="FTE146" s="107"/>
      <c r="FTF146" s="107"/>
      <c r="FTG146" s="107"/>
      <c r="FTH146" s="107"/>
      <c r="FTI146" s="107"/>
      <c r="FTJ146" s="107"/>
      <c r="FTK146" s="107"/>
      <c r="FTL146" s="107"/>
      <c r="FTM146" s="107"/>
      <c r="FTN146" s="107"/>
      <c r="FTO146" s="107"/>
      <c r="FTP146" s="107"/>
      <c r="FTQ146" s="107"/>
      <c r="FTR146" s="107"/>
      <c r="FTS146" s="107"/>
      <c r="FTT146" s="107"/>
      <c r="FTU146" s="107"/>
      <c r="FTV146" s="107"/>
      <c r="FTW146" s="107"/>
      <c r="FTX146" s="107"/>
      <c r="FTY146" s="107"/>
      <c r="FTZ146" s="107"/>
      <c r="FUA146" s="107"/>
      <c r="FUB146" s="107"/>
      <c r="FUC146" s="107"/>
      <c r="FUD146" s="107"/>
      <c r="FUE146" s="107"/>
      <c r="FUF146" s="107"/>
      <c r="FUG146" s="107"/>
      <c r="FUH146" s="107"/>
      <c r="FUI146" s="107"/>
      <c r="FUJ146" s="107"/>
      <c r="FUK146" s="107"/>
      <c r="FUL146" s="107"/>
      <c r="FUM146" s="107"/>
      <c r="FUN146" s="107"/>
      <c r="FUO146" s="107"/>
      <c r="FUP146" s="107"/>
      <c r="FUQ146" s="107"/>
      <c r="FUR146" s="107"/>
      <c r="FUS146" s="107"/>
      <c r="FUT146" s="107"/>
      <c r="FUU146" s="107"/>
      <c r="FUV146" s="107"/>
      <c r="FUW146" s="107"/>
      <c r="FUX146" s="107"/>
      <c r="FUY146" s="107"/>
      <c r="FUZ146" s="107"/>
      <c r="FVA146" s="107"/>
      <c r="FVB146" s="107"/>
      <c r="FVC146" s="107"/>
      <c r="FVD146" s="107"/>
      <c r="FVE146" s="107"/>
      <c r="FVF146" s="107"/>
      <c r="FVG146" s="107"/>
      <c r="FVH146" s="107"/>
      <c r="FVI146" s="107"/>
      <c r="FVJ146" s="107"/>
      <c r="FVK146" s="107"/>
      <c r="FVL146" s="107"/>
      <c r="FVM146" s="107"/>
      <c r="FVN146" s="107"/>
      <c r="FVO146" s="107"/>
      <c r="FVP146" s="107"/>
      <c r="FVQ146" s="107"/>
      <c r="FVR146" s="107"/>
      <c r="FVS146" s="107"/>
      <c r="FVT146" s="107"/>
      <c r="FVU146" s="107"/>
      <c r="FVV146" s="107"/>
      <c r="FVW146" s="107"/>
      <c r="FVX146" s="107"/>
      <c r="FVY146" s="107"/>
      <c r="FVZ146" s="107"/>
      <c r="FWA146" s="107"/>
      <c r="FWB146" s="107"/>
      <c r="FWC146" s="107"/>
      <c r="FWD146" s="107"/>
      <c r="FWE146" s="107"/>
      <c r="FWF146" s="107"/>
      <c r="FWG146" s="107"/>
      <c r="FWH146" s="107"/>
      <c r="FWI146" s="107"/>
      <c r="FWJ146" s="107"/>
      <c r="FWK146" s="107"/>
      <c r="FWL146" s="107"/>
      <c r="FWM146" s="107"/>
      <c r="FWN146" s="107"/>
      <c r="FWO146" s="107"/>
      <c r="FWP146" s="107"/>
      <c r="FWQ146" s="107"/>
      <c r="FWR146" s="107"/>
      <c r="FWS146" s="107"/>
      <c r="FWT146" s="107"/>
      <c r="FWU146" s="107"/>
      <c r="FWV146" s="107"/>
      <c r="FWW146" s="107"/>
      <c r="FWX146" s="107"/>
      <c r="FWY146" s="107"/>
      <c r="FWZ146" s="107"/>
      <c r="FXA146" s="107"/>
      <c r="FXB146" s="107"/>
      <c r="FXC146" s="107"/>
      <c r="FXD146" s="107"/>
      <c r="FXE146" s="107"/>
      <c r="FXF146" s="107"/>
      <c r="FXG146" s="107"/>
      <c r="FXH146" s="107"/>
      <c r="FXI146" s="107"/>
      <c r="FXJ146" s="107"/>
      <c r="FXK146" s="107"/>
      <c r="FXL146" s="107"/>
      <c r="FXM146" s="107"/>
      <c r="FXN146" s="107"/>
      <c r="FXO146" s="107"/>
      <c r="FXP146" s="107"/>
      <c r="FXQ146" s="107"/>
      <c r="FXR146" s="107"/>
      <c r="FXS146" s="107"/>
      <c r="FXT146" s="107"/>
      <c r="FXU146" s="107"/>
      <c r="FXV146" s="107"/>
      <c r="FXW146" s="107"/>
      <c r="FXX146" s="107"/>
      <c r="FXY146" s="107"/>
      <c r="FXZ146" s="107"/>
      <c r="FYA146" s="107"/>
      <c r="FYB146" s="107"/>
      <c r="FYC146" s="107"/>
      <c r="FYD146" s="107"/>
      <c r="FYE146" s="107"/>
      <c r="FYF146" s="107"/>
      <c r="FYG146" s="107"/>
      <c r="FYH146" s="107"/>
      <c r="FYI146" s="107"/>
      <c r="FYJ146" s="107"/>
      <c r="FYK146" s="107"/>
      <c r="FYL146" s="107"/>
      <c r="FYM146" s="107"/>
      <c r="FYN146" s="107"/>
      <c r="FYO146" s="107"/>
      <c r="FYP146" s="107"/>
      <c r="FYQ146" s="107"/>
      <c r="FYR146" s="107"/>
      <c r="FYS146" s="107"/>
      <c r="FYT146" s="107"/>
      <c r="FYU146" s="107"/>
      <c r="FYV146" s="107"/>
      <c r="FYW146" s="107"/>
      <c r="FYX146" s="107"/>
      <c r="FYY146" s="107"/>
      <c r="FYZ146" s="107"/>
      <c r="FZA146" s="107"/>
      <c r="FZB146" s="107"/>
      <c r="FZC146" s="107"/>
      <c r="FZD146" s="107"/>
      <c r="FZE146" s="107"/>
      <c r="FZF146" s="107"/>
      <c r="FZG146" s="107"/>
      <c r="FZH146" s="107"/>
      <c r="FZI146" s="107"/>
      <c r="FZJ146" s="107"/>
      <c r="FZK146" s="107"/>
      <c r="FZL146" s="107"/>
      <c r="FZM146" s="107"/>
      <c r="FZN146" s="107"/>
      <c r="FZO146" s="107"/>
      <c r="FZP146" s="107"/>
      <c r="FZQ146" s="107"/>
      <c r="FZR146" s="107"/>
      <c r="FZS146" s="107"/>
      <c r="FZT146" s="107"/>
      <c r="FZU146" s="107"/>
      <c r="FZV146" s="107"/>
      <c r="FZW146" s="107"/>
      <c r="FZX146" s="107"/>
      <c r="FZY146" s="107"/>
      <c r="FZZ146" s="107"/>
      <c r="GAA146" s="107"/>
      <c r="GAB146" s="107"/>
      <c r="GAC146" s="107"/>
      <c r="GAD146" s="107"/>
      <c r="GAE146" s="107"/>
      <c r="GAF146" s="107"/>
      <c r="GAG146" s="107"/>
      <c r="GAH146" s="107"/>
      <c r="GAI146" s="107"/>
      <c r="GAJ146" s="107"/>
      <c r="GAK146" s="107"/>
      <c r="GAL146" s="107"/>
      <c r="GAM146" s="107"/>
      <c r="GAN146" s="107"/>
      <c r="GAO146" s="107"/>
      <c r="GAP146" s="107"/>
      <c r="GAQ146" s="107"/>
      <c r="GAR146" s="107"/>
      <c r="GAS146" s="107"/>
      <c r="GAT146" s="107"/>
      <c r="GAU146" s="107"/>
      <c r="GAV146" s="107"/>
      <c r="GAW146" s="107"/>
      <c r="GAX146" s="107"/>
      <c r="GAY146" s="107"/>
      <c r="GAZ146" s="107"/>
      <c r="GBA146" s="107"/>
      <c r="GBB146" s="107"/>
      <c r="GBC146" s="107"/>
      <c r="GBD146" s="107"/>
      <c r="GBE146" s="107"/>
      <c r="GBF146" s="107"/>
      <c r="GBG146" s="107"/>
      <c r="GBH146" s="107"/>
      <c r="GBI146" s="107"/>
      <c r="GBJ146" s="107"/>
      <c r="GBK146" s="107"/>
      <c r="GBL146" s="107"/>
      <c r="GBM146" s="107"/>
      <c r="GBN146" s="107"/>
      <c r="GBO146" s="107"/>
      <c r="GBP146" s="107"/>
      <c r="GBQ146" s="107"/>
      <c r="GBR146" s="107"/>
      <c r="GBS146" s="107"/>
      <c r="GBT146" s="107"/>
      <c r="GBU146" s="107"/>
      <c r="GBV146" s="107"/>
      <c r="GBW146" s="107"/>
      <c r="GBX146" s="107"/>
      <c r="GBY146" s="107"/>
      <c r="GBZ146" s="107"/>
      <c r="GCA146" s="107"/>
      <c r="GCB146" s="107"/>
      <c r="GCC146" s="107"/>
      <c r="GCD146" s="107"/>
      <c r="GCE146" s="107"/>
      <c r="GCF146" s="107"/>
      <c r="GCG146" s="107"/>
      <c r="GCH146" s="107"/>
      <c r="GCI146" s="107"/>
      <c r="GCJ146" s="107"/>
      <c r="GCK146" s="107"/>
      <c r="GCL146" s="107"/>
      <c r="GCM146" s="107"/>
      <c r="GCN146" s="107"/>
      <c r="GCO146" s="107"/>
      <c r="GCP146" s="107"/>
      <c r="GCQ146" s="107"/>
      <c r="GCR146" s="107"/>
      <c r="GCS146" s="107"/>
      <c r="GCT146" s="107"/>
      <c r="GCU146" s="107"/>
      <c r="GCV146" s="107"/>
      <c r="GCW146" s="107"/>
      <c r="GCX146" s="107"/>
      <c r="GCY146" s="107"/>
      <c r="GCZ146" s="107"/>
      <c r="GDA146" s="107"/>
      <c r="GDB146" s="107"/>
      <c r="GDC146" s="107"/>
      <c r="GDD146" s="107"/>
      <c r="GDE146" s="107"/>
      <c r="GDF146" s="107"/>
      <c r="GDG146" s="107"/>
      <c r="GDH146" s="107"/>
      <c r="GDI146" s="107"/>
      <c r="GDJ146" s="107"/>
      <c r="GDK146" s="107"/>
      <c r="GDL146" s="107"/>
      <c r="GDM146" s="107"/>
      <c r="GDN146" s="107"/>
      <c r="GDO146" s="107"/>
      <c r="GDP146" s="107"/>
      <c r="GDQ146" s="107"/>
      <c r="GDR146" s="107"/>
      <c r="GDS146" s="107"/>
      <c r="GDT146" s="107"/>
      <c r="GDU146" s="107"/>
      <c r="GDV146" s="107"/>
      <c r="GDW146" s="107"/>
      <c r="GDX146" s="107"/>
      <c r="GDY146" s="107"/>
      <c r="GDZ146" s="107"/>
      <c r="GEA146" s="107"/>
      <c r="GEB146" s="107"/>
      <c r="GEC146" s="107"/>
      <c r="GED146" s="107"/>
      <c r="GEE146" s="107"/>
      <c r="GEF146" s="107"/>
      <c r="GEG146" s="107"/>
      <c r="GEH146" s="107"/>
      <c r="GEI146" s="107"/>
      <c r="GEJ146" s="107"/>
      <c r="GEK146" s="107"/>
      <c r="GEL146" s="107"/>
      <c r="GEM146" s="107"/>
      <c r="GEN146" s="107"/>
      <c r="GEO146" s="107"/>
      <c r="GEP146" s="107"/>
      <c r="GEQ146" s="107"/>
      <c r="GER146" s="107"/>
      <c r="GES146" s="107"/>
      <c r="GET146" s="107"/>
      <c r="GEU146" s="107"/>
      <c r="GEV146" s="107"/>
      <c r="GEW146" s="107"/>
      <c r="GEX146" s="107"/>
      <c r="GEY146" s="107"/>
      <c r="GEZ146" s="107"/>
      <c r="GFA146" s="107"/>
      <c r="GFB146" s="107"/>
      <c r="GFC146" s="107"/>
      <c r="GFD146" s="107"/>
      <c r="GFE146" s="107"/>
      <c r="GFF146" s="107"/>
      <c r="GFG146" s="107"/>
      <c r="GFH146" s="107"/>
      <c r="GFI146" s="107"/>
      <c r="GFJ146" s="107"/>
      <c r="GFK146" s="107"/>
      <c r="GFL146" s="107"/>
      <c r="GFM146" s="107"/>
      <c r="GFN146" s="107"/>
      <c r="GFO146" s="107"/>
      <c r="GFP146" s="107"/>
      <c r="GFQ146" s="107"/>
      <c r="GFR146" s="107"/>
      <c r="GFS146" s="107"/>
      <c r="GFT146" s="107"/>
      <c r="GFU146" s="107"/>
      <c r="GFV146" s="107"/>
      <c r="GFW146" s="107"/>
      <c r="GFX146" s="107"/>
      <c r="GFY146" s="107"/>
      <c r="GFZ146" s="107"/>
      <c r="GGA146" s="107"/>
      <c r="GGB146" s="107"/>
      <c r="GGC146" s="107"/>
      <c r="GGD146" s="107"/>
      <c r="GGE146" s="107"/>
      <c r="GGF146" s="107"/>
      <c r="GGG146" s="107"/>
      <c r="GGH146" s="107"/>
      <c r="GGI146" s="107"/>
      <c r="GGJ146" s="107"/>
      <c r="GGK146" s="107"/>
      <c r="GGL146" s="107"/>
      <c r="GGM146" s="107"/>
      <c r="GGN146" s="107"/>
      <c r="GGO146" s="107"/>
      <c r="GGP146" s="107"/>
      <c r="GGQ146" s="107"/>
      <c r="GGR146" s="107"/>
      <c r="GGS146" s="107"/>
      <c r="GGT146" s="107"/>
      <c r="GGU146" s="107"/>
      <c r="GGV146" s="107"/>
      <c r="GGW146" s="107"/>
      <c r="GGX146" s="107"/>
      <c r="GGY146" s="107"/>
      <c r="GGZ146" s="107"/>
      <c r="GHA146" s="107"/>
      <c r="GHB146" s="107"/>
      <c r="GHC146" s="107"/>
      <c r="GHD146" s="107"/>
      <c r="GHE146" s="107"/>
      <c r="GHF146" s="107"/>
      <c r="GHG146" s="107"/>
      <c r="GHH146" s="107"/>
      <c r="GHI146" s="107"/>
      <c r="GHJ146" s="107"/>
      <c r="GHK146" s="107"/>
      <c r="GHL146" s="107"/>
      <c r="GHM146" s="107"/>
      <c r="GHN146" s="107"/>
      <c r="GHO146" s="107"/>
      <c r="GHP146" s="107"/>
      <c r="GHQ146" s="107"/>
      <c r="GHR146" s="107"/>
      <c r="GHS146" s="107"/>
      <c r="GHT146" s="107"/>
      <c r="GHU146" s="107"/>
      <c r="GHV146" s="107"/>
      <c r="GHW146" s="107"/>
      <c r="GHX146" s="107"/>
      <c r="GHY146" s="107"/>
      <c r="GHZ146" s="107"/>
      <c r="GIA146" s="107"/>
      <c r="GIB146" s="107"/>
      <c r="GIC146" s="107"/>
      <c r="GID146" s="107"/>
      <c r="GIE146" s="107"/>
      <c r="GIF146" s="107"/>
      <c r="GIG146" s="107"/>
      <c r="GIH146" s="107"/>
      <c r="GII146" s="107"/>
      <c r="GIJ146" s="107"/>
      <c r="GIK146" s="107"/>
      <c r="GIL146" s="107"/>
      <c r="GIM146" s="107"/>
      <c r="GIN146" s="107"/>
      <c r="GIO146" s="107"/>
      <c r="GIP146" s="107"/>
      <c r="GIQ146" s="107"/>
      <c r="GIR146" s="107"/>
      <c r="GIS146" s="107"/>
      <c r="GIT146" s="107"/>
      <c r="GIU146" s="107"/>
      <c r="GIV146" s="107"/>
      <c r="GIW146" s="107"/>
      <c r="GIX146" s="107"/>
      <c r="GIY146" s="107"/>
      <c r="GIZ146" s="107"/>
      <c r="GJA146" s="107"/>
      <c r="GJB146" s="107"/>
      <c r="GJC146" s="107"/>
      <c r="GJD146" s="107"/>
      <c r="GJE146" s="107"/>
      <c r="GJF146" s="107"/>
      <c r="GJG146" s="107"/>
      <c r="GJH146" s="107"/>
      <c r="GJI146" s="107"/>
      <c r="GJJ146" s="107"/>
      <c r="GJK146" s="107"/>
      <c r="GJL146" s="107"/>
      <c r="GJM146" s="107"/>
      <c r="GJN146" s="107"/>
      <c r="GJO146" s="107"/>
      <c r="GJP146" s="107"/>
      <c r="GJQ146" s="107"/>
      <c r="GJR146" s="107"/>
      <c r="GJS146" s="107"/>
      <c r="GJT146" s="107"/>
      <c r="GJU146" s="107"/>
      <c r="GJV146" s="107"/>
      <c r="GJW146" s="107"/>
      <c r="GJX146" s="107"/>
      <c r="GJY146" s="107"/>
      <c r="GJZ146" s="107"/>
      <c r="GKA146" s="107"/>
      <c r="GKB146" s="107"/>
      <c r="GKC146" s="107"/>
      <c r="GKD146" s="107"/>
      <c r="GKE146" s="107"/>
      <c r="GKF146" s="107"/>
      <c r="GKG146" s="107"/>
      <c r="GKH146" s="107"/>
      <c r="GKI146" s="107"/>
      <c r="GKJ146" s="107"/>
      <c r="GKK146" s="107"/>
      <c r="GKL146" s="107"/>
      <c r="GKM146" s="107"/>
      <c r="GKN146" s="107"/>
      <c r="GKO146" s="107"/>
      <c r="GKP146" s="107"/>
      <c r="GKQ146" s="107"/>
      <c r="GKR146" s="107"/>
      <c r="GKS146" s="107"/>
      <c r="GKT146" s="107"/>
      <c r="GKU146" s="107"/>
      <c r="GKV146" s="107"/>
      <c r="GKW146" s="107"/>
      <c r="GKX146" s="107"/>
      <c r="GKY146" s="107"/>
      <c r="GKZ146" s="107"/>
      <c r="GLA146" s="107"/>
      <c r="GLB146" s="107"/>
      <c r="GLC146" s="107"/>
      <c r="GLD146" s="107"/>
      <c r="GLE146" s="107"/>
      <c r="GLF146" s="107"/>
      <c r="GLG146" s="107"/>
      <c r="GLH146" s="107"/>
      <c r="GLI146" s="107"/>
      <c r="GLJ146" s="107"/>
      <c r="GLK146" s="107"/>
      <c r="GLL146" s="107"/>
      <c r="GLM146" s="107"/>
      <c r="GLN146" s="107"/>
      <c r="GLO146" s="107"/>
      <c r="GLP146" s="107"/>
      <c r="GLQ146" s="107"/>
      <c r="GLR146" s="107"/>
      <c r="GLS146" s="107"/>
      <c r="GLT146" s="107"/>
      <c r="GLU146" s="107"/>
      <c r="GLV146" s="107"/>
      <c r="GLW146" s="107"/>
      <c r="GLX146" s="107"/>
      <c r="GLY146" s="107"/>
      <c r="GLZ146" s="107"/>
      <c r="GMA146" s="107"/>
      <c r="GMB146" s="107"/>
      <c r="GMC146" s="107"/>
      <c r="GMD146" s="107"/>
      <c r="GME146" s="107"/>
      <c r="GMF146" s="107"/>
      <c r="GMG146" s="107"/>
      <c r="GMH146" s="107"/>
      <c r="GMI146" s="107"/>
      <c r="GMJ146" s="107"/>
      <c r="GMK146" s="107"/>
      <c r="GML146" s="107"/>
      <c r="GMM146" s="107"/>
      <c r="GMN146" s="107"/>
      <c r="GMO146" s="107"/>
      <c r="GMP146" s="107"/>
      <c r="GMQ146" s="107"/>
      <c r="GMR146" s="107"/>
      <c r="GMS146" s="107"/>
      <c r="GMT146" s="107"/>
      <c r="GMU146" s="107"/>
      <c r="GMV146" s="107"/>
      <c r="GMW146" s="107"/>
      <c r="GMX146" s="107"/>
      <c r="GMY146" s="107"/>
      <c r="GMZ146" s="107"/>
      <c r="GNA146" s="107"/>
      <c r="GNB146" s="107"/>
      <c r="GNC146" s="107"/>
      <c r="GND146" s="107"/>
      <c r="GNE146" s="107"/>
      <c r="GNF146" s="107"/>
      <c r="GNG146" s="107"/>
      <c r="GNH146" s="107"/>
      <c r="GNI146" s="107"/>
      <c r="GNJ146" s="107"/>
      <c r="GNK146" s="107"/>
      <c r="GNL146" s="107"/>
      <c r="GNM146" s="107"/>
      <c r="GNN146" s="107"/>
      <c r="GNO146" s="107"/>
      <c r="GNP146" s="107"/>
      <c r="GNQ146" s="107"/>
      <c r="GNR146" s="107"/>
      <c r="GNS146" s="107"/>
      <c r="GNT146" s="107"/>
      <c r="GNU146" s="107"/>
      <c r="GNV146" s="107"/>
      <c r="GNW146" s="107"/>
      <c r="GNX146" s="107"/>
      <c r="GNY146" s="107"/>
      <c r="GNZ146" s="107"/>
      <c r="GOA146" s="107"/>
      <c r="GOB146" s="107"/>
      <c r="GOC146" s="107"/>
      <c r="GOD146" s="107"/>
      <c r="GOE146" s="107"/>
      <c r="GOF146" s="107"/>
      <c r="GOG146" s="107"/>
      <c r="GOH146" s="107"/>
      <c r="GOI146" s="107"/>
      <c r="GOJ146" s="107"/>
      <c r="GOK146" s="107"/>
      <c r="GOL146" s="107"/>
      <c r="GOM146" s="107"/>
      <c r="GON146" s="107"/>
      <c r="GOO146" s="107"/>
      <c r="GOP146" s="107"/>
      <c r="GOQ146" s="107"/>
      <c r="GOR146" s="107"/>
      <c r="GOS146" s="107"/>
      <c r="GOT146" s="107"/>
      <c r="GOU146" s="107"/>
      <c r="GOV146" s="107"/>
      <c r="GOW146" s="107"/>
      <c r="GOX146" s="107"/>
      <c r="GOY146" s="107"/>
      <c r="GOZ146" s="107"/>
      <c r="GPA146" s="107"/>
      <c r="GPB146" s="107"/>
      <c r="GPC146" s="107"/>
      <c r="GPD146" s="107"/>
      <c r="GPE146" s="107"/>
      <c r="GPF146" s="107"/>
      <c r="GPG146" s="107"/>
      <c r="GPH146" s="107"/>
      <c r="GPI146" s="107"/>
      <c r="GPJ146" s="107"/>
      <c r="GPK146" s="107"/>
      <c r="GPL146" s="107"/>
      <c r="GPM146" s="107"/>
      <c r="GPN146" s="107"/>
      <c r="GPO146" s="107"/>
      <c r="GPP146" s="107"/>
      <c r="GPQ146" s="107"/>
      <c r="GPR146" s="107"/>
      <c r="GPS146" s="107"/>
      <c r="GPT146" s="107"/>
      <c r="GPU146" s="107"/>
      <c r="GPV146" s="107"/>
      <c r="GPW146" s="107"/>
      <c r="GPX146" s="107"/>
      <c r="GPY146" s="107"/>
      <c r="GPZ146" s="107"/>
      <c r="GQA146" s="107"/>
      <c r="GQB146" s="107"/>
      <c r="GQC146" s="107"/>
      <c r="GQD146" s="107"/>
      <c r="GQE146" s="107"/>
      <c r="GQF146" s="107"/>
      <c r="GQG146" s="107"/>
      <c r="GQH146" s="107"/>
      <c r="GQI146" s="107"/>
      <c r="GQJ146" s="107"/>
      <c r="GQK146" s="107"/>
      <c r="GQL146" s="107"/>
      <c r="GQM146" s="107"/>
      <c r="GQN146" s="107"/>
      <c r="GQO146" s="107"/>
      <c r="GQP146" s="107"/>
      <c r="GQQ146" s="107"/>
      <c r="GQR146" s="107"/>
      <c r="GQS146" s="107"/>
      <c r="GQT146" s="107"/>
      <c r="GQU146" s="107"/>
      <c r="GQV146" s="107"/>
      <c r="GQW146" s="107"/>
      <c r="GQX146" s="107"/>
      <c r="GQY146" s="107"/>
      <c r="GQZ146" s="107"/>
      <c r="GRA146" s="107"/>
      <c r="GRB146" s="107"/>
      <c r="GRC146" s="107"/>
      <c r="GRD146" s="107"/>
      <c r="GRE146" s="107"/>
      <c r="GRF146" s="107"/>
      <c r="GRG146" s="107"/>
      <c r="GRH146" s="107"/>
      <c r="GRI146" s="107"/>
      <c r="GRJ146" s="107"/>
      <c r="GRK146" s="107"/>
      <c r="GRL146" s="107"/>
      <c r="GRM146" s="107"/>
      <c r="GRN146" s="107"/>
      <c r="GRO146" s="107"/>
      <c r="GRP146" s="107"/>
      <c r="GRQ146" s="107"/>
      <c r="GRR146" s="107"/>
      <c r="GRS146" s="107"/>
      <c r="GRT146" s="107"/>
      <c r="GRU146" s="107"/>
      <c r="GRV146" s="107"/>
      <c r="GRW146" s="107"/>
      <c r="GRX146" s="107"/>
      <c r="GRY146" s="107"/>
      <c r="GRZ146" s="107"/>
      <c r="GSA146" s="107"/>
      <c r="GSB146" s="107"/>
      <c r="GSC146" s="107"/>
      <c r="GSD146" s="107"/>
      <c r="GSE146" s="107"/>
      <c r="GSF146" s="107"/>
      <c r="GSG146" s="107"/>
      <c r="GSH146" s="107"/>
      <c r="GSI146" s="107"/>
      <c r="GSJ146" s="107"/>
      <c r="GSK146" s="107"/>
      <c r="GSL146" s="107"/>
      <c r="GSM146" s="107"/>
      <c r="GSN146" s="107"/>
      <c r="GSO146" s="107"/>
      <c r="GSP146" s="107"/>
      <c r="GSQ146" s="107"/>
      <c r="GSR146" s="107"/>
      <c r="GSS146" s="107"/>
      <c r="GST146" s="107"/>
      <c r="GSU146" s="107"/>
      <c r="GSV146" s="107"/>
      <c r="GSW146" s="107"/>
      <c r="GSX146" s="107"/>
      <c r="GSY146" s="107"/>
      <c r="GSZ146" s="107"/>
      <c r="GTA146" s="107"/>
      <c r="GTB146" s="107"/>
      <c r="GTC146" s="107"/>
      <c r="GTD146" s="107"/>
      <c r="GTE146" s="107"/>
      <c r="GTF146" s="107"/>
      <c r="GTG146" s="107"/>
      <c r="GTH146" s="107"/>
      <c r="GTI146" s="107"/>
      <c r="GTJ146" s="107"/>
      <c r="GTK146" s="107"/>
      <c r="GTL146" s="107"/>
      <c r="GTM146" s="107"/>
      <c r="GTN146" s="107"/>
      <c r="GTO146" s="107"/>
      <c r="GTP146" s="107"/>
      <c r="GTQ146" s="107"/>
      <c r="GTR146" s="107"/>
      <c r="GTS146" s="107"/>
      <c r="GTT146" s="107"/>
      <c r="GTU146" s="107"/>
      <c r="GTV146" s="107"/>
      <c r="GTW146" s="107"/>
      <c r="GTX146" s="107"/>
      <c r="GTY146" s="107"/>
      <c r="GTZ146" s="107"/>
      <c r="GUA146" s="107"/>
      <c r="GUB146" s="107"/>
      <c r="GUC146" s="107"/>
      <c r="GUD146" s="107"/>
      <c r="GUE146" s="107"/>
      <c r="GUF146" s="107"/>
      <c r="GUG146" s="107"/>
      <c r="GUH146" s="107"/>
      <c r="GUI146" s="107"/>
      <c r="GUJ146" s="107"/>
      <c r="GUK146" s="107"/>
      <c r="GUL146" s="107"/>
      <c r="GUM146" s="107"/>
      <c r="GUN146" s="107"/>
      <c r="GUO146" s="107"/>
      <c r="GUP146" s="107"/>
      <c r="GUQ146" s="107"/>
      <c r="GUR146" s="107"/>
      <c r="GUS146" s="107"/>
      <c r="GUT146" s="107"/>
      <c r="GUU146" s="107"/>
      <c r="GUV146" s="107"/>
      <c r="GUW146" s="107"/>
      <c r="GUX146" s="107"/>
      <c r="GUY146" s="107"/>
      <c r="GUZ146" s="107"/>
      <c r="GVA146" s="107"/>
      <c r="GVB146" s="107"/>
      <c r="GVC146" s="107"/>
      <c r="GVD146" s="107"/>
      <c r="GVE146" s="107"/>
      <c r="GVF146" s="107"/>
      <c r="GVG146" s="107"/>
      <c r="GVH146" s="107"/>
      <c r="GVI146" s="107"/>
      <c r="GVJ146" s="107"/>
      <c r="GVK146" s="107"/>
      <c r="GVL146" s="107"/>
      <c r="GVM146" s="107"/>
      <c r="GVN146" s="107"/>
      <c r="GVO146" s="107"/>
      <c r="GVP146" s="107"/>
      <c r="GVQ146" s="107"/>
      <c r="GVR146" s="107"/>
      <c r="GVS146" s="107"/>
      <c r="GVT146" s="107"/>
      <c r="GVU146" s="107"/>
      <c r="GVV146" s="107"/>
      <c r="GVW146" s="107"/>
      <c r="GVX146" s="107"/>
      <c r="GVY146" s="107"/>
      <c r="GVZ146" s="107"/>
      <c r="GWA146" s="107"/>
      <c r="GWB146" s="107"/>
      <c r="GWC146" s="107"/>
      <c r="GWD146" s="107"/>
      <c r="GWE146" s="107"/>
      <c r="GWF146" s="107"/>
      <c r="GWG146" s="107"/>
      <c r="GWH146" s="107"/>
      <c r="GWI146" s="107"/>
      <c r="GWJ146" s="107"/>
      <c r="GWK146" s="107"/>
      <c r="GWL146" s="107"/>
      <c r="GWM146" s="107"/>
      <c r="GWN146" s="107"/>
      <c r="GWO146" s="107"/>
      <c r="GWP146" s="107"/>
      <c r="GWQ146" s="107"/>
      <c r="GWR146" s="107"/>
      <c r="GWS146" s="107"/>
      <c r="GWT146" s="107"/>
      <c r="GWU146" s="107"/>
      <c r="GWV146" s="107"/>
      <c r="GWW146" s="107"/>
      <c r="GWX146" s="107"/>
      <c r="GWY146" s="107"/>
      <c r="GWZ146" s="107"/>
      <c r="GXA146" s="107"/>
      <c r="GXB146" s="107"/>
      <c r="GXC146" s="107"/>
      <c r="GXD146" s="107"/>
      <c r="GXE146" s="107"/>
      <c r="GXF146" s="107"/>
      <c r="GXG146" s="107"/>
      <c r="GXH146" s="107"/>
      <c r="GXI146" s="107"/>
      <c r="GXJ146" s="107"/>
      <c r="GXK146" s="107"/>
      <c r="GXL146" s="107"/>
      <c r="GXM146" s="107"/>
      <c r="GXN146" s="107"/>
      <c r="GXO146" s="107"/>
      <c r="GXP146" s="107"/>
      <c r="GXQ146" s="107"/>
      <c r="GXR146" s="107"/>
      <c r="GXS146" s="107"/>
      <c r="GXT146" s="107"/>
      <c r="GXU146" s="107"/>
      <c r="GXV146" s="107"/>
      <c r="GXW146" s="107"/>
      <c r="GXX146" s="107"/>
      <c r="GXY146" s="107"/>
      <c r="GXZ146" s="107"/>
      <c r="GYA146" s="107"/>
      <c r="GYB146" s="107"/>
      <c r="GYC146" s="107"/>
      <c r="GYD146" s="107"/>
      <c r="GYE146" s="107"/>
      <c r="GYF146" s="107"/>
      <c r="GYG146" s="107"/>
      <c r="GYH146" s="107"/>
      <c r="GYI146" s="107"/>
      <c r="GYJ146" s="107"/>
      <c r="GYK146" s="107"/>
      <c r="GYL146" s="107"/>
      <c r="GYM146" s="107"/>
      <c r="GYN146" s="107"/>
      <c r="GYO146" s="107"/>
      <c r="GYP146" s="107"/>
      <c r="GYQ146" s="107"/>
      <c r="GYR146" s="107"/>
      <c r="GYS146" s="107"/>
      <c r="GYT146" s="107"/>
      <c r="GYU146" s="107"/>
      <c r="GYV146" s="107"/>
      <c r="GYW146" s="107"/>
      <c r="GYX146" s="107"/>
      <c r="GYY146" s="107"/>
      <c r="GYZ146" s="107"/>
      <c r="GZA146" s="107"/>
      <c r="GZB146" s="107"/>
      <c r="GZC146" s="107"/>
      <c r="GZD146" s="107"/>
      <c r="GZE146" s="107"/>
      <c r="GZF146" s="107"/>
      <c r="GZG146" s="107"/>
      <c r="GZH146" s="107"/>
      <c r="GZI146" s="107"/>
      <c r="GZJ146" s="107"/>
      <c r="GZK146" s="107"/>
      <c r="GZL146" s="107"/>
      <c r="GZM146" s="107"/>
      <c r="GZN146" s="107"/>
      <c r="GZO146" s="107"/>
      <c r="GZP146" s="107"/>
      <c r="GZQ146" s="107"/>
      <c r="GZR146" s="107"/>
      <c r="GZS146" s="107"/>
      <c r="GZT146" s="107"/>
      <c r="GZU146" s="107"/>
      <c r="GZV146" s="107"/>
      <c r="GZW146" s="107"/>
      <c r="GZX146" s="107"/>
      <c r="GZY146" s="107"/>
      <c r="GZZ146" s="107"/>
      <c r="HAA146" s="107"/>
      <c r="HAB146" s="107"/>
      <c r="HAC146" s="107"/>
      <c r="HAD146" s="107"/>
      <c r="HAE146" s="107"/>
      <c r="HAF146" s="107"/>
      <c r="HAG146" s="107"/>
      <c r="HAH146" s="107"/>
      <c r="HAI146" s="107"/>
      <c r="HAJ146" s="107"/>
      <c r="HAK146" s="107"/>
      <c r="HAL146" s="107"/>
      <c r="HAM146" s="107"/>
      <c r="HAN146" s="107"/>
      <c r="HAO146" s="107"/>
      <c r="HAP146" s="107"/>
      <c r="HAQ146" s="107"/>
      <c r="HAR146" s="107"/>
      <c r="HAS146" s="107"/>
      <c r="HAT146" s="107"/>
      <c r="HAU146" s="107"/>
      <c r="HAV146" s="107"/>
      <c r="HAW146" s="107"/>
      <c r="HAX146" s="107"/>
      <c r="HAY146" s="107"/>
      <c r="HAZ146" s="107"/>
      <c r="HBA146" s="107"/>
      <c r="HBB146" s="107"/>
      <c r="HBC146" s="107"/>
      <c r="HBD146" s="107"/>
      <c r="HBE146" s="107"/>
      <c r="HBF146" s="107"/>
      <c r="HBG146" s="107"/>
      <c r="HBH146" s="107"/>
      <c r="HBI146" s="107"/>
      <c r="HBJ146" s="107"/>
      <c r="HBK146" s="107"/>
      <c r="HBL146" s="107"/>
      <c r="HBM146" s="107"/>
      <c r="HBN146" s="107"/>
      <c r="HBO146" s="107"/>
      <c r="HBP146" s="107"/>
      <c r="HBQ146" s="107"/>
      <c r="HBR146" s="107"/>
      <c r="HBS146" s="107"/>
      <c r="HBT146" s="107"/>
      <c r="HBU146" s="107"/>
      <c r="HBV146" s="107"/>
      <c r="HBW146" s="107"/>
      <c r="HBX146" s="107"/>
      <c r="HBY146" s="107"/>
      <c r="HBZ146" s="107"/>
      <c r="HCA146" s="107"/>
      <c r="HCB146" s="107"/>
      <c r="HCC146" s="107"/>
      <c r="HCD146" s="107"/>
      <c r="HCE146" s="107"/>
      <c r="HCF146" s="107"/>
      <c r="HCG146" s="107"/>
      <c r="HCH146" s="107"/>
      <c r="HCI146" s="107"/>
      <c r="HCJ146" s="107"/>
      <c r="HCK146" s="107"/>
      <c r="HCL146" s="107"/>
      <c r="HCM146" s="107"/>
      <c r="HCN146" s="107"/>
      <c r="HCO146" s="107"/>
      <c r="HCP146" s="107"/>
      <c r="HCQ146" s="107"/>
      <c r="HCR146" s="107"/>
      <c r="HCS146" s="107"/>
      <c r="HCT146" s="107"/>
      <c r="HCU146" s="107"/>
      <c r="HCV146" s="107"/>
      <c r="HCW146" s="107"/>
      <c r="HCX146" s="107"/>
      <c r="HCY146" s="107"/>
      <c r="HCZ146" s="107"/>
      <c r="HDA146" s="107"/>
      <c r="HDB146" s="107"/>
      <c r="HDC146" s="107"/>
      <c r="HDD146" s="107"/>
      <c r="HDE146" s="107"/>
      <c r="HDF146" s="107"/>
      <c r="HDG146" s="107"/>
      <c r="HDH146" s="107"/>
      <c r="HDI146" s="107"/>
      <c r="HDJ146" s="107"/>
      <c r="HDK146" s="107"/>
      <c r="HDL146" s="107"/>
      <c r="HDM146" s="107"/>
      <c r="HDN146" s="107"/>
      <c r="HDO146" s="107"/>
      <c r="HDP146" s="107"/>
      <c r="HDQ146" s="107"/>
      <c r="HDR146" s="107"/>
      <c r="HDS146" s="107"/>
      <c r="HDT146" s="107"/>
      <c r="HDU146" s="107"/>
      <c r="HDV146" s="107"/>
      <c r="HDW146" s="107"/>
      <c r="HDX146" s="107"/>
      <c r="HDY146" s="107"/>
      <c r="HDZ146" s="107"/>
      <c r="HEA146" s="107"/>
      <c r="HEB146" s="107"/>
      <c r="HEC146" s="107"/>
      <c r="HED146" s="107"/>
      <c r="HEE146" s="107"/>
      <c r="HEF146" s="107"/>
      <c r="HEG146" s="107"/>
      <c r="HEH146" s="107"/>
      <c r="HEI146" s="107"/>
      <c r="HEJ146" s="107"/>
      <c r="HEK146" s="107"/>
      <c r="HEL146" s="107"/>
      <c r="HEM146" s="107"/>
      <c r="HEN146" s="107"/>
      <c r="HEO146" s="107"/>
      <c r="HEP146" s="107"/>
      <c r="HEQ146" s="107"/>
      <c r="HER146" s="107"/>
      <c r="HES146" s="107"/>
      <c r="HET146" s="107"/>
      <c r="HEU146" s="107"/>
      <c r="HEV146" s="107"/>
      <c r="HEW146" s="107"/>
      <c r="HEX146" s="107"/>
      <c r="HEY146" s="107"/>
      <c r="HEZ146" s="107"/>
      <c r="HFA146" s="107"/>
      <c r="HFB146" s="107"/>
      <c r="HFC146" s="107"/>
      <c r="HFD146" s="107"/>
      <c r="HFE146" s="107"/>
      <c r="HFF146" s="107"/>
      <c r="HFG146" s="107"/>
      <c r="HFH146" s="107"/>
      <c r="HFI146" s="107"/>
      <c r="HFJ146" s="107"/>
      <c r="HFK146" s="107"/>
      <c r="HFL146" s="107"/>
      <c r="HFM146" s="107"/>
      <c r="HFN146" s="107"/>
      <c r="HFO146" s="107"/>
      <c r="HFP146" s="107"/>
      <c r="HFQ146" s="107"/>
      <c r="HFR146" s="107"/>
      <c r="HFS146" s="107"/>
      <c r="HFT146" s="107"/>
      <c r="HFU146" s="107"/>
      <c r="HFV146" s="107"/>
      <c r="HFW146" s="107"/>
      <c r="HFX146" s="107"/>
      <c r="HFY146" s="107"/>
      <c r="HFZ146" s="107"/>
      <c r="HGA146" s="107"/>
      <c r="HGB146" s="107"/>
      <c r="HGC146" s="107"/>
      <c r="HGD146" s="107"/>
      <c r="HGE146" s="107"/>
      <c r="HGF146" s="107"/>
      <c r="HGG146" s="107"/>
      <c r="HGH146" s="107"/>
      <c r="HGI146" s="107"/>
      <c r="HGJ146" s="107"/>
      <c r="HGK146" s="107"/>
      <c r="HGL146" s="107"/>
      <c r="HGM146" s="107"/>
      <c r="HGN146" s="107"/>
      <c r="HGO146" s="107"/>
      <c r="HGP146" s="107"/>
      <c r="HGQ146" s="107"/>
      <c r="HGR146" s="107"/>
      <c r="HGS146" s="107"/>
      <c r="HGT146" s="107"/>
      <c r="HGU146" s="107"/>
      <c r="HGV146" s="107"/>
      <c r="HGW146" s="107"/>
      <c r="HGX146" s="107"/>
      <c r="HGY146" s="107"/>
      <c r="HGZ146" s="107"/>
      <c r="HHA146" s="107"/>
      <c r="HHB146" s="107"/>
      <c r="HHC146" s="107"/>
      <c r="HHD146" s="107"/>
      <c r="HHE146" s="107"/>
      <c r="HHF146" s="107"/>
      <c r="HHG146" s="107"/>
      <c r="HHH146" s="107"/>
      <c r="HHI146" s="107"/>
      <c r="HHJ146" s="107"/>
      <c r="HHK146" s="107"/>
      <c r="HHL146" s="107"/>
      <c r="HHM146" s="107"/>
      <c r="HHN146" s="107"/>
      <c r="HHO146" s="107"/>
      <c r="HHP146" s="107"/>
      <c r="HHQ146" s="107"/>
      <c r="HHR146" s="107"/>
      <c r="HHS146" s="107"/>
      <c r="HHT146" s="107"/>
      <c r="HHU146" s="107"/>
      <c r="HHV146" s="107"/>
      <c r="HHW146" s="107"/>
      <c r="HHX146" s="107"/>
      <c r="HHY146" s="107"/>
      <c r="HHZ146" s="107"/>
      <c r="HIA146" s="107"/>
      <c r="HIB146" s="107"/>
      <c r="HIC146" s="107"/>
      <c r="HID146" s="107"/>
      <c r="HIE146" s="107"/>
      <c r="HIF146" s="107"/>
      <c r="HIG146" s="107"/>
      <c r="HIH146" s="107"/>
      <c r="HII146" s="107"/>
      <c r="HIJ146" s="107"/>
      <c r="HIK146" s="107"/>
      <c r="HIL146" s="107"/>
      <c r="HIM146" s="107"/>
      <c r="HIN146" s="107"/>
      <c r="HIO146" s="107"/>
      <c r="HIP146" s="107"/>
      <c r="HIQ146" s="107"/>
      <c r="HIR146" s="107"/>
      <c r="HIS146" s="107"/>
      <c r="HIT146" s="107"/>
      <c r="HIU146" s="107"/>
      <c r="HIV146" s="107"/>
      <c r="HIW146" s="107"/>
      <c r="HIX146" s="107"/>
      <c r="HIY146" s="107"/>
      <c r="HIZ146" s="107"/>
      <c r="HJA146" s="107"/>
      <c r="HJB146" s="107"/>
      <c r="HJC146" s="107"/>
      <c r="HJD146" s="107"/>
      <c r="HJE146" s="107"/>
      <c r="HJF146" s="107"/>
      <c r="HJG146" s="107"/>
      <c r="HJH146" s="107"/>
      <c r="HJI146" s="107"/>
      <c r="HJJ146" s="107"/>
      <c r="HJK146" s="107"/>
      <c r="HJL146" s="107"/>
      <c r="HJM146" s="107"/>
      <c r="HJN146" s="107"/>
      <c r="HJO146" s="107"/>
      <c r="HJP146" s="107"/>
      <c r="HJQ146" s="107"/>
      <c r="HJR146" s="107"/>
      <c r="HJS146" s="107"/>
      <c r="HJT146" s="107"/>
      <c r="HJU146" s="107"/>
      <c r="HJV146" s="107"/>
      <c r="HJW146" s="107"/>
      <c r="HJX146" s="107"/>
      <c r="HJY146" s="107"/>
      <c r="HJZ146" s="107"/>
      <c r="HKA146" s="107"/>
      <c r="HKB146" s="107"/>
      <c r="HKC146" s="107"/>
      <c r="HKD146" s="107"/>
      <c r="HKE146" s="107"/>
      <c r="HKF146" s="107"/>
      <c r="HKG146" s="107"/>
      <c r="HKH146" s="107"/>
      <c r="HKI146" s="107"/>
      <c r="HKJ146" s="107"/>
      <c r="HKK146" s="107"/>
      <c r="HKL146" s="107"/>
      <c r="HKM146" s="107"/>
      <c r="HKN146" s="107"/>
      <c r="HKO146" s="107"/>
      <c r="HKP146" s="107"/>
      <c r="HKQ146" s="107"/>
      <c r="HKR146" s="107"/>
      <c r="HKS146" s="107"/>
      <c r="HKT146" s="107"/>
      <c r="HKU146" s="107"/>
      <c r="HKV146" s="107"/>
      <c r="HKW146" s="107"/>
      <c r="HKX146" s="107"/>
      <c r="HKY146" s="107"/>
      <c r="HKZ146" s="107"/>
      <c r="HLA146" s="107"/>
      <c r="HLB146" s="107"/>
      <c r="HLC146" s="107"/>
      <c r="HLD146" s="107"/>
      <c r="HLE146" s="107"/>
      <c r="HLF146" s="107"/>
      <c r="HLG146" s="107"/>
      <c r="HLH146" s="107"/>
      <c r="HLI146" s="107"/>
      <c r="HLJ146" s="107"/>
      <c r="HLK146" s="107"/>
      <c r="HLL146" s="107"/>
      <c r="HLM146" s="107"/>
      <c r="HLN146" s="107"/>
      <c r="HLO146" s="107"/>
      <c r="HLP146" s="107"/>
      <c r="HLQ146" s="107"/>
      <c r="HLR146" s="107"/>
      <c r="HLS146" s="107"/>
      <c r="HLT146" s="107"/>
      <c r="HLU146" s="107"/>
      <c r="HLV146" s="107"/>
      <c r="HLW146" s="107"/>
      <c r="HLX146" s="107"/>
      <c r="HLY146" s="107"/>
      <c r="HLZ146" s="107"/>
      <c r="HMA146" s="107"/>
      <c r="HMB146" s="107"/>
      <c r="HMC146" s="107"/>
      <c r="HMD146" s="107"/>
      <c r="HME146" s="107"/>
      <c r="HMF146" s="107"/>
      <c r="HMG146" s="107"/>
      <c r="HMH146" s="107"/>
      <c r="HMI146" s="107"/>
      <c r="HMJ146" s="107"/>
      <c r="HMK146" s="107"/>
      <c r="HML146" s="107"/>
      <c r="HMM146" s="107"/>
      <c r="HMN146" s="107"/>
      <c r="HMO146" s="107"/>
      <c r="HMP146" s="107"/>
      <c r="HMQ146" s="107"/>
      <c r="HMR146" s="107"/>
      <c r="HMS146" s="107"/>
      <c r="HMT146" s="107"/>
      <c r="HMU146" s="107"/>
      <c r="HMV146" s="107"/>
      <c r="HMW146" s="107"/>
      <c r="HMX146" s="107"/>
      <c r="HMY146" s="107"/>
      <c r="HMZ146" s="107"/>
      <c r="HNA146" s="107"/>
      <c r="HNB146" s="107"/>
      <c r="HNC146" s="107"/>
      <c r="HND146" s="107"/>
      <c r="HNE146" s="107"/>
      <c r="HNF146" s="107"/>
      <c r="HNG146" s="107"/>
      <c r="HNH146" s="107"/>
      <c r="HNI146" s="107"/>
      <c r="HNJ146" s="107"/>
      <c r="HNK146" s="107"/>
      <c r="HNL146" s="107"/>
      <c r="HNM146" s="107"/>
      <c r="HNN146" s="107"/>
      <c r="HNO146" s="107"/>
      <c r="HNP146" s="107"/>
      <c r="HNQ146" s="107"/>
      <c r="HNR146" s="107"/>
      <c r="HNS146" s="107"/>
      <c r="HNT146" s="107"/>
      <c r="HNU146" s="107"/>
      <c r="HNV146" s="107"/>
      <c r="HNW146" s="107"/>
      <c r="HNX146" s="107"/>
      <c r="HNY146" s="107"/>
      <c r="HNZ146" s="107"/>
      <c r="HOA146" s="107"/>
      <c r="HOB146" s="107"/>
      <c r="HOC146" s="107"/>
      <c r="HOD146" s="107"/>
      <c r="HOE146" s="107"/>
      <c r="HOF146" s="107"/>
      <c r="HOG146" s="107"/>
      <c r="HOH146" s="107"/>
      <c r="HOI146" s="107"/>
      <c r="HOJ146" s="107"/>
      <c r="HOK146" s="107"/>
      <c r="HOL146" s="107"/>
      <c r="HOM146" s="107"/>
      <c r="HON146" s="107"/>
      <c r="HOO146" s="107"/>
      <c r="HOP146" s="107"/>
      <c r="HOQ146" s="107"/>
      <c r="HOR146" s="107"/>
      <c r="HOS146" s="107"/>
      <c r="HOT146" s="107"/>
      <c r="HOU146" s="107"/>
      <c r="HOV146" s="107"/>
      <c r="HOW146" s="107"/>
      <c r="HOX146" s="107"/>
      <c r="HOY146" s="107"/>
      <c r="HOZ146" s="107"/>
      <c r="HPA146" s="107"/>
      <c r="HPB146" s="107"/>
      <c r="HPC146" s="107"/>
      <c r="HPD146" s="107"/>
      <c r="HPE146" s="107"/>
      <c r="HPF146" s="107"/>
      <c r="HPG146" s="107"/>
      <c r="HPH146" s="107"/>
      <c r="HPI146" s="107"/>
      <c r="HPJ146" s="107"/>
      <c r="HPK146" s="107"/>
      <c r="HPL146" s="107"/>
      <c r="HPM146" s="107"/>
      <c r="HPN146" s="107"/>
      <c r="HPO146" s="107"/>
      <c r="HPP146" s="107"/>
      <c r="HPQ146" s="107"/>
      <c r="HPR146" s="107"/>
      <c r="HPS146" s="107"/>
      <c r="HPT146" s="107"/>
      <c r="HPU146" s="107"/>
      <c r="HPV146" s="107"/>
      <c r="HPW146" s="107"/>
      <c r="HPX146" s="107"/>
      <c r="HPY146" s="107"/>
      <c r="HPZ146" s="107"/>
      <c r="HQA146" s="107"/>
      <c r="HQB146" s="107"/>
      <c r="HQC146" s="107"/>
      <c r="HQD146" s="107"/>
      <c r="HQE146" s="107"/>
      <c r="HQF146" s="107"/>
      <c r="HQG146" s="107"/>
      <c r="HQH146" s="107"/>
      <c r="HQI146" s="107"/>
      <c r="HQJ146" s="107"/>
      <c r="HQK146" s="107"/>
      <c r="HQL146" s="107"/>
      <c r="HQM146" s="107"/>
      <c r="HQN146" s="107"/>
      <c r="HQO146" s="107"/>
      <c r="HQP146" s="107"/>
      <c r="HQQ146" s="107"/>
      <c r="HQR146" s="107"/>
      <c r="HQS146" s="107"/>
      <c r="HQT146" s="107"/>
      <c r="HQU146" s="107"/>
      <c r="HQV146" s="107"/>
      <c r="HQW146" s="107"/>
      <c r="HQX146" s="107"/>
      <c r="HQY146" s="107"/>
      <c r="HQZ146" s="107"/>
      <c r="HRA146" s="107"/>
      <c r="HRB146" s="107"/>
      <c r="HRC146" s="107"/>
      <c r="HRD146" s="107"/>
      <c r="HRE146" s="107"/>
      <c r="HRF146" s="107"/>
      <c r="HRG146" s="107"/>
      <c r="HRH146" s="107"/>
      <c r="HRI146" s="107"/>
      <c r="HRJ146" s="107"/>
      <c r="HRK146" s="107"/>
      <c r="HRL146" s="107"/>
      <c r="HRM146" s="107"/>
      <c r="HRN146" s="107"/>
      <c r="HRO146" s="107"/>
      <c r="HRP146" s="107"/>
      <c r="HRQ146" s="107"/>
      <c r="HRR146" s="107"/>
      <c r="HRS146" s="107"/>
      <c r="HRT146" s="107"/>
      <c r="HRU146" s="107"/>
      <c r="HRV146" s="107"/>
      <c r="HRW146" s="107"/>
      <c r="HRX146" s="107"/>
      <c r="HRY146" s="107"/>
      <c r="HRZ146" s="107"/>
      <c r="HSA146" s="107"/>
      <c r="HSB146" s="107"/>
      <c r="HSC146" s="107"/>
      <c r="HSD146" s="107"/>
      <c r="HSE146" s="107"/>
      <c r="HSF146" s="107"/>
      <c r="HSG146" s="107"/>
      <c r="HSH146" s="107"/>
      <c r="HSI146" s="107"/>
      <c r="HSJ146" s="107"/>
      <c r="HSK146" s="107"/>
      <c r="HSL146" s="107"/>
      <c r="HSM146" s="107"/>
      <c r="HSN146" s="107"/>
      <c r="HSO146" s="107"/>
      <c r="HSP146" s="107"/>
      <c r="HSQ146" s="107"/>
      <c r="HSR146" s="107"/>
      <c r="HSS146" s="107"/>
      <c r="HST146" s="107"/>
      <c r="HSU146" s="107"/>
      <c r="HSV146" s="107"/>
      <c r="HSW146" s="107"/>
      <c r="HSX146" s="107"/>
      <c r="HSY146" s="107"/>
      <c r="HSZ146" s="107"/>
      <c r="HTA146" s="107"/>
      <c r="HTB146" s="107"/>
      <c r="HTC146" s="107"/>
      <c r="HTD146" s="107"/>
      <c r="HTE146" s="107"/>
      <c r="HTF146" s="107"/>
      <c r="HTG146" s="107"/>
      <c r="HTH146" s="107"/>
      <c r="HTI146" s="107"/>
      <c r="HTJ146" s="107"/>
      <c r="HTK146" s="107"/>
      <c r="HTL146" s="107"/>
      <c r="HTM146" s="107"/>
      <c r="HTN146" s="107"/>
      <c r="HTO146" s="107"/>
      <c r="HTP146" s="107"/>
      <c r="HTQ146" s="107"/>
      <c r="HTR146" s="107"/>
      <c r="HTS146" s="107"/>
      <c r="HTT146" s="107"/>
      <c r="HTU146" s="107"/>
      <c r="HTV146" s="107"/>
      <c r="HTW146" s="107"/>
      <c r="HTX146" s="107"/>
      <c r="HTY146" s="107"/>
      <c r="HTZ146" s="107"/>
      <c r="HUA146" s="107"/>
      <c r="HUB146" s="107"/>
      <c r="HUC146" s="107"/>
      <c r="HUD146" s="107"/>
      <c r="HUE146" s="107"/>
      <c r="HUF146" s="107"/>
      <c r="HUG146" s="107"/>
      <c r="HUH146" s="107"/>
      <c r="HUI146" s="107"/>
      <c r="HUJ146" s="107"/>
      <c r="HUK146" s="107"/>
      <c r="HUL146" s="107"/>
      <c r="HUM146" s="107"/>
      <c r="HUN146" s="107"/>
      <c r="HUO146" s="107"/>
      <c r="HUP146" s="107"/>
      <c r="HUQ146" s="107"/>
      <c r="HUR146" s="107"/>
      <c r="HUS146" s="107"/>
      <c r="HUT146" s="107"/>
      <c r="HUU146" s="107"/>
      <c r="HUV146" s="107"/>
      <c r="HUW146" s="107"/>
      <c r="HUX146" s="107"/>
      <c r="HUY146" s="107"/>
      <c r="HUZ146" s="107"/>
      <c r="HVA146" s="107"/>
      <c r="HVB146" s="107"/>
      <c r="HVC146" s="107"/>
      <c r="HVD146" s="107"/>
      <c r="HVE146" s="107"/>
      <c r="HVF146" s="107"/>
      <c r="HVG146" s="107"/>
      <c r="HVH146" s="107"/>
      <c r="HVI146" s="107"/>
      <c r="HVJ146" s="107"/>
      <c r="HVK146" s="107"/>
      <c r="HVL146" s="107"/>
      <c r="HVM146" s="107"/>
      <c r="HVN146" s="107"/>
      <c r="HVO146" s="107"/>
      <c r="HVP146" s="107"/>
      <c r="HVQ146" s="107"/>
      <c r="HVR146" s="107"/>
      <c r="HVS146" s="107"/>
      <c r="HVT146" s="107"/>
      <c r="HVU146" s="107"/>
      <c r="HVV146" s="107"/>
      <c r="HVW146" s="107"/>
      <c r="HVX146" s="107"/>
      <c r="HVY146" s="107"/>
      <c r="HVZ146" s="107"/>
      <c r="HWA146" s="107"/>
      <c r="HWB146" s="107"/>
      <c r="HWC146" s="107"/>
      <c r="HWD146" s="107"/>
      <c r="HWE146" s="107"/>
      <c r="HWF146" s="107"/>
      <c r="HWG146" s="107"/>
      <c r="HWH146" s="107"/>
      <c r="HWI146" s="107"/>
      <c r="HWJ146" s="107"/>
      <c r="HWK146" s="107"/>
      <c r="HWL146" s="107"/>
      <c r="HWM146" s="107"/>
      <c r="HWN146" s="107"/>
      <c r="HWO146" s="107"/>
      <c r="HWP146" s="107"/>
      <c r="HWQ146" s="107"/>
      <c r="HWR146" s="107"/>
      <c r="HWS146" s="107"/>
      <c r="HWT146" s="107"/>
      <c r="HWU146" s="107"/>
      <c r="HWV146" s="107"/>
      <c r="HWW146" s="107"/>
      <c r="HWX146" s="107"/>
      <c r="HWY146" s="107"/>
      <c r="HWZ146" s="107"/>
      <c r="HXA146" s="107"/>
      <c r="HXB146" s="107"/>
      <c r="HXC146" s="107"/>
      <c r="HXD146" s="107"/>
      <c r="HXE146" s="107"/>
      <c r="HXF146" s="107"/>
      <c r="HXG146" s="107"/>
      <c r="HXH146" s="107"/>
      <c r="HXI146" s="107"/>
      <c r="HXJ146" s="107"/>
      <c r="HXK146" s="107"/>
      <c r="HXL146" s="107"/>
      <c r="HXM146" s="107"/>
      <c r="HXN146" s="107"/>
      <c r="HXO146" s="107"/>
      <c r="HXP146" s="107"/>
      <c r="HXQ146" s="107"/>
      <c r="HXR146" s="107"/>
      <c r="HXS146" s="107"/>
      <c r="HXT146" s="107"/>
      <c r="HXU146" s="107"/>
      <c r="HXV146" s="107"/>
      <c r="HXW146" s="107"/>
      <c r="HXX146" s="107"/>
      <c r="HXY146" s="107"/>
      <c r="HXZ146" s="107"/>
      <c r="HYA146" s="107"/>
      <c r="HYB146" s="107"/>
      <c r="HYC146" s="107"/>
      <c r="HYD146" s="107"/>
      <c r="HYE146" s="107"/>
      <c r="HYF146" s="107"/>
      <c r="HYG146" s="107"/>
      <c r="HYH146" s="107"/>
      <c r="HYI146" s="107"/>
      <c r="HYJ146" s="107"/>
      <c r="HYK146" s="107"/>
      <c r="HYL146" s="107"/>
      <c r="HYM146" s="107"/>
      <c r="HYN146" s="107"/>
      <c r="HYO146" s="107"/>
      <c r="HYP146" s="107"/>
      <c r="HYQ146" s="107"/>
      <c r="HYR146" s="107"/>
      <c r="HYS146" s="107"/>
      <c r="HYT146" s="107"/>
      <c r="HYU146" s="107"/>
      <c r="HYV146" s="107"/>
      <c r="HYW146" s="107"/>
      <c r="HYX146" s="107"/>
      <c r="HYY146" s="107"/>
      <c r="HYZ146" s="107"/>
      <c r="HZA146" s="107"/>
      <c r="HZB146" s="107"/>
      <c r="HZC146" s="107"/>
      <c r="HZD146" s="107"/>
      <c r="HZE146" s="107"/>
      <c r="HZF146" s="107"/>
      <c r="HZG146" s="107"/>
      <c r="HZH146" s="107"/>
      <c r="HZI146" s="107"/>
      <c r="HZJ146" s="107"/>
      <c r="HZK146" s="107"/>
      <c r="HZL146" s="107"/>
      <c r="HZM146" s="107"/>
      <c r="HZN146" s="107"/>
      <c r="HZO146" s="107"/>
      <c r="HZP146" s="107"/>
      <c r="HZQ146" s="107"/>
      <c r="HZR146" s="107"/>
      <c r="HZS146" s="107"/>
      <c r="HZT146" s="107"/>
      <c r="HZU146" s="107"/>
      <c r="HZV146" s="107"/>
      <c r="HZW146" s="107"/>
      <c r="HZX146" s="107"/>
      <c r="HZY146" s="107"/>
      <c r="HZZ146" s="107"/>
      <c r="IAA146" s="107"/>
      <c r="IAB146" s="107"/>
      <c r="IAC146" s="107"/>
      <c r="IAD146" s="107"/>
      <c r="IAE146" s="107"/>
      <c r="IAF146" s="107"/>
      <c r="IAG146" s="107"/>
      <c r="IAH146" s="107"/>
      <c r="IAI146" s="107"/>
      <c r="IAJ146" s="107"/>
      <c r="IAK146" s="107"/>
      <c r="IAL146" s="107"/>
      <c r="IAM146" s="107"/>
      <c r="IAN146" s="107"/>
      <c r="IAO146" s="107"/>
      <c r="IAP146" s="107"/>
      <c r="IAQ146" s="107"/>
      <c r="IAR146" s="107"/>
      <c r="IAS146" s="107"/>
      <c r="IAT146" s="107"/>
      <c r="IAU146" s="107"/>
      <c r="IAV146" s="107"/>
      <c r="IAW146" s="107"/>
      <c r="IAX146" s="107"/>
      <c r="IAY146" s="107"/>
      <c r="IAZ146" s="107"/>
      <c r="IBA146" s="107"/>
      <c r="IBB146" s="107"/>
      <c r="IBC146" s="107"/>
      <c r="IBD146" s="107"/>
      <c r="IBE146" s="107"/>
      <c r="IBF146" s="107"/>
      <c r="IBG146" s="107"/>
      <c r="IBH146" s="107"/>
      <c r="IBI146" s="107"/>
      <c r="IBJ146" s="107"/>
      <c r="IBK146" s="107"/>
      <c r="IBL146" s="107"/>
      <c r="IBM146" s="107"/>
      <c r="IBN146" s="107"/>
      <c r="IBO146" s="107"/>
      <c r="IBP146" s="107"/>
      <c r="IBQ146" s="107"/>
      <c r="IBR146" s="107"/>
      <c r="IBS146" s="107"/>
      <c r="IBT146" s="107"/>
      <c r="IBU146" s="107"/>
      <c r="IBV146" s="107"/>
      <c r="IBW146" s="107"/>
      <c r="IBX146" s="107"/>
      <c r="IBY146" s="107"/>
      <c r="IBZ146" s="107"/>
      <c r="ICA146" s="107"/>
      <c r="ICB146" s="107"/>
      <c r="ICC146" s="107"/>
      <c r="ICD146" s="107"/>
      <c r="ICE146" s="107"/>
      <c r="ICF146" s="107"/>
      <c r="ICG146" s="107"/>
      <c r="ICH146" s="107"/>
      <c r="ICI146" s="107"/>
      <c r="ICJ146" s="107"/>
      <c r="ICK146" s="107"/>
      <c r="ICL146" s="107"/>
      <c r="ICM146" s="107"/>
      <c r="ICN146" s="107"/>
      <c r="ICO146" s="107"/>
      <c r="ICP146" s="107"/>
      <c r="ICQ146" s="107"/>
      <c r="ICR146" s="107"/>
      <c r="ICS146" s="107"/>
      <c r="ICT146" s="107"/>
      <c r="ICU146" s="107"/>
      <c r="ICV146" s="107"/>
      <c r="ICW146" s="107"/>
      <c r="ICX146" s="107"/>
      <c r="ICY146" s="107"/>
      <c r="ICZ146" s="107"/>
      <c r="IDA146" s="107"/>
      <c r="IDB146" s="107"/>
      <c r="IDC146" s="107"/>
      <c r="IDD146" s="107"/>
      <c r="IDE146" s="107"/>
      <c r="IDF146" s="107"/>
      <c r="IDG146" s="107"/>
      <c r="IDH146" s="107"/>
      <c r="IDI146" s="107"/>
      <c r="IDJ146" s="107"/>
      <c r="IDK146" s="107"/>
      <c r="IDL146" s="107"/>
      <c r="IDM146" s="107"/>
      <c r="IDN146" s="107"/>
      <c r="IDO146" s="107"/>
      <c r="IDP146" s="107"/>
      <c r="IDQ146" s="107"/>
      <c r="IDR146" s="107"/>
      <c r="IDS146" s="107"/>
      <c r="IDT146" s="107"/>
      <c r="IDU146" s="107"/>
      <c r="IDV146" s="107"/>
      <c r="IDW146" s="107"/>
      <c r="IDX146" s="107"/>
      <c r="IDY146" s="107"/>
      <c r="IDZ146" s="107"/>
      <c r="IEA146" s="107"/>
      <c r="IEB146" s="107"/>
      <c r="IEC146" s="107"/>
      <c r="IED146" s="107"/>
      <c r="IEE146" s="107"/>
      <c r="IEF146" s="107"/>
      <c r="IEG146" s="107"/>
      <c r="IEH146" s="107"/>
      <c r="IEI146" s="107"/>
      <c r="IEJ146" s="107"/>
      <c r="IEK146" s="107"/>
      <c r="IEL146" s="107"/>
      <c r="IEM146" s="107"/>
      <c r="IEN146" s="107"/>
      <c r="IEO146" s="107"/>
      <c r="IEP146" s="107"/>
      <c r="IEQ146" s="107"/>
      <c r="IER146" s="107"/>
      <c r="IES146" s="107"/>
      <c r="IET146" s="107"/>
      <c r="IEU146" s="107"/>
      <c r="IEV146" s="107"/>
      <c r="IEW146" s="107"/>
      <c r="IEX146" s="107"/>
      <c r="IEY146" s="107"/>
      <c r="IEZ146" s="107"/>
      <c r="IFA146" s="107"/>
      <c r="IFB146" s="107"/>
      <c r="IFC146" s="107"/>
      <c r="IFD146" s="107"/>
      <c r="IFE146" s="107"/>
      <c r="IFF146" s="107"/>
      <c r="IFG146" s="107"/>
      <c r="IFH146" s="107"/>
      <c r="IFI146" s="107"/>
      <c r="IFJ146" s="107"/>
      <c r="IFK146" s="107"/>
      <c r="IFL146" s="107"/>
      <c r="IFM146" s="107"/>
      <c r="IFN146" s="107"/>
      <c r="IFO146" s="107"/>
      <c r="IFP146" s="107"/>
      <c r="IFQ146" s="107"/>
      <c r="IFR146" s="107"/>
      <c r="IFS146" s="107"/>
      <c r="IFT146" s="107"/>
      <c r="IFU146" s="107"/>
      <c r="IFV146" s="107"/>
      <c r="IFW146" s="107"/>
      <c r="IFX146" s="107"/>
      <c r="IFY146" s="107"/>
      <c r="IFZ146" s="107"/>
      <c r="IGA146" s="107"/>
      <c r="IGB146" s="107"/>
      <c r="IGC146" s="107"/>
      <c r="IGD146" s="107"/>
      <c r="IGE146" s="107"/>
      <c r="IGF146" s="107"/>
      <c r="IGG146" s="107"/>
      <c r="IGH146" s="107"/>
      <c r="IGI146" s="107"/>
      <c r="IGJ146" s="107"/>
      <c r="IGK146" s="107"/>
      <c r="IGL146" s="107"/>
      <c r="IGM146" s="107"/>
      <c r="IGN146" s="107"/>
      <c r="IGO146" s="107"/>
      <c r="IGP146" s="107"/>
      <c r="IGQ146" s="107"/>
      <c r="IGR146" s="107"/>
      <c r="IGS146" s="107"/>
      <c r="IGT146" s="107"/>
      <c r="IGU146" s="107"/>
      <c r="IGV146" s="107"/>
      <c r="IGW146" s="107"/>
      <c r="IGX146" s="107"/>
      <c r="IGY146" s="107"/>
      <c r="IGZ146" s="107"/>
      <c r="IHA146" s="107"/>
      <c r="IHB146" s="107"/>
      <c r="IHC146" s="107"/>
      <c r="IHD146" s="107"/>
      <c r="IHE146" s="107"/>
      <c r="IHF146" s="107"/>
      <c r="IHG146" s="107"/>
      <c r="IHH146" s="107"/>
      <c r="IHI146" s="107"/>
      <c r="IHJ146" s="107"/>
      <c r="IHK146" s="107"/>
      <c r="IHL146" s="107"/>
      <c r="IHM146" s="107"/>
      <c r="IHN146" s="107"/>
      <c r="IHO146" s="107"/>
      <c r="IHP146" s="107"/>
      <c r="IHQ146" s="107"/>
      <c r="IHR146" s="107"/>
      <c r="IHS146" s="107"/>
      <c r="IHT146" s="107"/>
      <c r="IHU146" s="107"/>
      <c r="IHV146" s="107"/>
      <c r="IHW146" s="107"/>
      <c r="IHX146" s="107"/>
      <c r="IHY146" s="107"/>
      <c r="IHZ146" s="107"/>
      <c r="IIA146" s="107"/>
      <c r="IIB146" s="107"/>
      <c r="IIC146" s="107"/>
      <c r="IID146" s="107"/>
      <c r="IIE146" s="107"/>
      <c r="IIF146" s="107"/>
      <c r="IIG146" s="107"/>
      <c r="IIH146" s="107"/>
      <c r="III146" s="107"/>
      <c r="IIJ146" s="107"/>
      <c r="IIK146" s="107"/>
      <c r="IIL146" s="107"/>
      <c r="IIM146" s="107"/>
      <c r="IIN146" s="107"/>
      <c r="IIO146" s="107"/>
      <c r="IIP146" s="107"/>
      <c r="IIQ146" s="107"/>
      <c r="IIR146" s="107"/>
      <c r="IIS146" s="107"/>
      <c r="IIT146" s="107"/>
      <c r="IIU146" s="107"/>
      <c r="IIV146" s="107"/>
      <c r="IIW146" s="107"/>
      <c r="IIX146" s="107"/>
      <c r="IIY146" s="107"/>
      <c r="IIZ146" s="107"/>
      <c r="IJA146" s="107"/>
      <c r="IJB146" s="107"/>
      <c r="IJC146" s="107"/>
      <c r="IJD146" s="107"/>
      <c r="IJE146" s="107"/>
      <c r="IJF146" s="107"/>
      <c r="IJG146" s="107"/>
      <c r="IJH146" s="107"/>
      <c r="IJI146" s="107"/>
      <c r="IJJ146" s="107"/>
      <c r="IJK146" s="107"/>
      <c r="IJL146" s="107"/>
      <c r="IJM146" s="107"/>
      <c r="IJN146" s="107"/>
      <c r="IJO146" s="107"/>
      <c r="IJP146" s="107"/>
      <c r="IJQ146" s="107"/>
      <c r="IJR146" s="107"/>
      <c r="IJS146" s="107"/>
      <c r="IJT146" s="107"/>
      <c r="IJU146" s="107"/>
      <c r="IJV146" s="107"/>
      <c r="IJW146" s="107"/>
      <c r="IJX146" s="107"/>
      <c r="IJY146" s="107"/>
      <c r="IJZ146" s="107"/>
      <c r="IKA146" s="107"/>
      <c r="IKB146" s="107"/>
      <c r="IKC146" s="107"/>
      <c r="IKD146" s="107"/>
      <c r="IKE146" s="107"/>
      <c r="IKF146" s="107"/>
      <c r="IKG146" s="107"/>
      <c r="IKH146" s="107"/>
      <c r="IKI146" s="107"/>
      <c r="IKJ146" s="107"/>
      <c r="IKK146" s="107"/>
      <c r="IKL146" s="107"/>
      <c r="IKM146" s="107"/>
      <c r="IKN146" s="107"/>
      <c r="IKO146" s="107"/>
      <c r="IKP146" s="107"/>
      <c r="IKQ146" s="107"/>
      <c r="IKR146" s="107"/>
      <c r="IKS146" s="107"/>
      <c r="IKT146" s="107"/>
      <c r="IKU146" s="107"/>
      <c r="IKV146" s="107"/>
      <c r="IKW146" s="107"/>
      <c r="IKX146" s="107"/>
      <c r="IKY146" s="107"/>
      <c r="IKZ146" s="107"/>
      <c r="ILA146" s="107"/>
      <c r="ILB146" s="107"/>
      <c r="ILC146" s="107"/>
      <c r="ILD146" s="107"/>
      <c r="ILE146" s="107"/>
      <c r="ILF146" s="107"/>
      <c r="ILG146" s="107"/>
      <c r="ILH146" s="107"/>
      <c r="ILI146" s="107"/>
      <c r="ILJ146" s="107"/>
      <c r="ILK146" s="107"/>
      <c r="ILL146" s="107"/>
      <c r="ILM146" s="107"/>
      <c r="ILN146" s="107"/>
      <c r="ILO146" s="107"/>
      <c r="ILP146" s="107"/>
      <c r="ILQ146" s="107"/>
      <c r="ILR146" s="107"/>
      <c r="ILS146" s="107"/>
      <c r="ILT146" s="107"/>
      <c r="ILU146" s="107"/>
      <c r="ILV146" s="107"/>
      <c r="ILW146" s="107"/>
      <c r="ILX146" s="107"/>
      <c r="ILY146" s="107"/>
      <c r="ILZ146" s="107"/>
      <c r="IMA146" s="107"/>
      <c r="IMB146" s="107"/>
      <c r="IMC146" s="107"/>
      <c r="IMD146" s="107"/>
      <c r="IME146" s="107"/>
      <c r="IMF146" s="107"/>
      <c r="IMG146" s="107"/>
      <c r="IMH146" s="107"/>
      <c r="IMI146" s="107"/>
      <c r="IMJ146" s="107"/>
      <c r="IMK146" s="107"/>
      <c r="IML146" s="107"/>
      <c r="IMM146" s="107"/>
      <c r="IMN146" s="107"/>
      <c r="IMO146" s="107"/>
      <c r="IMP146" s="107"/>
      <c r="IMQ146" s="107"/>
      <c r="IMR146" s="107"/>
      <c r="IMS146" s="107"/>
      <c r="IMT146" s="107"/>
      <c r="IMU146" s="107"/>
      <c r="IMV146" s="107"/>
      <c r="IMW146" s="107"/>
      <c r="IMX146" s="107"/>
      <c r="IMY146" s="107"/>
      <c r="IMZ146" s="107"/>
      <c r="INA146" s="107"/>
      <c r="INB146" s="107"/>
      <c r="INC146" s="107"/>
      <c r="IND146" s="107"/>
      <c r="INE146" s="107"/>
      <c r="INF146" s="107"/>
      <c r="ING146" s="107"/>
      <c r="INH146" s="107"/>
      <c r="INI146" s="107"/>
      <c r="INJ146" s="107"/>
      <c r="INK146" s="107"/>
      <c r="INL146" s="107"/>
      <c r="INM146" s="107"/>
      <c r="INN146" s="107"/>
      <c r="INO146" s="107"/>
      <c r="INP146" s="107"/>
      <c r="INQ146" s="107"/>
      <c r="INR146" s="107"/>
      <c r="INS146" s="107"/>
      <c r="INT146" s="107"/>
      <c r="INU146" s="107"/>
      <c r="INV146" s="107"/>
      <c r="INW146" s="107"/>
      <c r="INX146" s="107"/>
      <c r="INY146" s="107"/>
      <c r="INZ146" s="107"/>
      <c r="IOA146" s="107"/>
      <c r="IOB146" s="107"/>
      <c r="IOC146" s="107"/>
      <c r="IOD146" s="107"/>
      <c r="IOE146" s="107"/>
      <c r="IOF146" s="107"/>
      <c r="IOG146" s="107"/>
      <c r="IOH146" s="107"/>
      <c r="IOI146" s="107"/>
      <c r="IOJ146" s="107"/>
      <c r="IOK146" s="107"/>
      <c r="IOL146" s="107"/>
      <c r="IOM146" s="107"/>
      <c r="ION146" s="107"/>
      <c r="IOO146" s="107"/>
      <c r="IOP146" s="107"/>
      <c r="IOQ146" s="107"/>
      <c r="IOR146" s="107"/>
      <c r="IOS146" s="107"/>
      <c r="IOT146" s="107"/>
      <c r="IOU146" s="107"/>
      <c r="IOV146" s="107"/>
      <c r="IOW146" s="107"/>
      <c r="IOX146" s="107"/>
      <c r="IOY146" s="107"/>
      <c r="IOZ146" s="107"/>
      <c r="IPA146" s="107"/>
      <c r="IPB146" s="107"/>
      <c r="IPC146" s="107"/>
      <c r="IPD146" s="107"/>
      <c r="IPE146" s="107"/>
      <c r="IPF146" s="107"/>
      <c r="IPG146" s="107"/>
      <c r="IPH146" s="107"/>
      <c r="IPI146" s="107"/>
      <c r="IPJ146" s="107"/>
      <c r="IPK146" s="107"/>
      <c r="IPL146" s="107"/>
      <c r="IPM146" s="107"/>
      <c r="IPN146" s="107"/>
      <c r="IPO146" s="107"/>
      <c r="IPP146" s="107"/>
      <c r="IPQ146" s="107"/>
      <c r="IPR146" s="107"/>
      <c r="IPS146" s="107"/>
      <c r="IPT146" s="107"/>
      <c r="IPU146" s="107"/>
      <c r="IPV146" s="107"/>
      <c r="IPW146" s="107"/>
      <c r="IPX146" s="107"/>
      <c r="IPY146" s="107"/>
      <c r="IPZ146" s="107"/>
      <c r="IQA146" s="107"/>
      <c r="IQB146" s="107"/>
      <c r="IQC146" s="107"/>
      <c r="IQD146" s="107"/>
      <c r="IQE146" s="107"/>
      <c r="IQF146" s="107"/>
      <c r="IQG146" s="107"/>
      <c r="IQH146" s="107"/>
      <c r="IQI146" s="107"/>
      <c r="IQJ146" s="107"/>
      <c r="IQK146" s="107"/>
      <c r="IQL146" s="107"/>
      <c r="IQM146" s="107"/>
      <c r="IQN146" s="107"/>
      <c r="IQO146" s="107"/>
      <c r="IQP146" s="107"/>
      <c r="IQQ146" s="107"/>
      <c r="IQR146" s="107"/>
      <c r="IQS146" s="107"/>
      <c r="IQT146" s="107"/>
      <c r="IQU146" s="107"/>
      <c r="IQV146" s="107"/>
      <c r="IQW146" s="107"/>
      <c r="IQX146" s="107"/>
      <c r="IQY146" s="107"/>
      <c r="IQZ146" s="107"/>
      <c r="IRA146" s="107"/>
      <c r="IRB146" s="107"/>
      <c r="IRC146" s="107"/>
      <c r="IRD146" s="107"/>
      <c r="IRE146" s="107"/>
      <c r="IRF146" s="107"/>
      <c r="IRG146" s="107"/>
      <c r="IRH146" s="107"/>
      <c r="IRI146" s="107"/>
      <c r="IRJ146" s="107"/>
      <c r="IRK146" s="107"/>
      <c r="IRL146" s="107"/>
      <c r="IRM146" s="107"/>
      <c r="IRN146" s="107"/>
      <c r="IRO146" s="107"/>
      <c r="IRP146" s="107"/>
      <c r="IRQ146" s="107"/>
      <c r="IRR146" s="107"/>
      <c r="IRS146" s="107"/>
      <c r="IRT146" s="107"/>
      <c r="IRU146" s="107"/>
      <c r="IRV146" s="107"/>
      <c r="IRW146" s="107"/>
      <c r="IRX146" s="107"/>
      <c r="IRY146" s="107"/>
      <c r="IRZ146" s="107"/>
      <c r="ISA146" s="107"/>
      <c r="ISB146" s="107"/>
      <c r="ISC146" s="107"/>
      <c r="ISD146" s="107"/>
      <c r="ISE146" s="107"/>
      <c r="ISF146" s="107"/>
      <c r="ISG146" s="107"/>
      <c r="ISH146" s="107"/>
      <c r="ISI146" s="107"/>
      <c r="ISJ146" s="107"/>
      <c r="ISK146" s="107"/>
      <c r="ISL146" s="107"/>
      <c r="ISM146" s="107"/>
      <c r="ISN146" s="107"/>
      <c r="ISO146" s="107"/>
      <c r="ISP146" s="107"/>
      <c r="ISQ146" s="107"/>
      <c r="ISR146" s="107"/>
      <c r="ISS146" s="107"/>
      <c r="IST146" s="107"/>
      <c r="ISU146" s="107"/>
      <c r="ISV146" s="107"/>
      <c r="ISW146" s="107"/>
      <c r="ISX146" s="107"/>
      <c r="ISY146" s="107"/>
      <c r="ISZ146" s="107"/>
      <c r="ITA146" s="107"/>
      <c r="ITB146" s="107"/>
      <c r="ITC146" s="107"/>
      <c r="ITD146" s="107"/>
      <c r="ITE146" s="107"/>
      <c r="ITF146" s="107"/>
      <c r="ITG146" s="107"/>
      <c r="ITH146" s="107"/>
      <c r="ITI146" s="107"/>
      <c r="ITJ146" s="107"/>
      <c r="ITK146" s="107"/>
      <c r="ITL146" s="107"/>
      <c r="ITM146" s="107"/>
      <c r="ITN146" s="107"/>
      <c r="ITO146" s="107"/>
      <c r="ITP146" s="107"/>
      <c r="ITQ146" s="107"/>
      <c r="ITR146" s="107"/>
      <c r="ITS146" s="107"/>
      <c r="ITT146" s="107"/>
      <c r="ITU146" s="107"/>
      <c r="ITV146" s="107"/>
      <c r="ITW146" s="107"/>
      <c r="ITX146" s="107"/>
      <c r="ITY146" s="107"/>
      <c r="ITZ146" s="107"/>
      <c r="IUA146" s="107"/>
      <c r="IUB146" s="107"/>
      <c r="IUC146" s="107"/>
      <c r="IUD146" s="107"/>
      <c r="IUE146" s="107"/>
      <c r="IUF146" s="107"/>
      <c r="IUG146" s="107"/>
      <c r="IUH146" s="107"/>
      <c r="IUI146" s="107"/>
      <c r="IUJ146" s="107"/>
      <c r="IUK146" s="107"/>
      <c r="IUL146" s="107"/>
      <c r="IUM146" s="107"/>
      <c r="IUN146" s="107"/>
      <c r="IUO146" s="107"/>
      <c r="IUP146" s="107"/>
      <c r="IUQ146" s="107"/>
      <c r="IUR146" s="107"/>
      <c r="IUS146" s="107"/>
      <c r="IUT146" s="107"/>
      <c r="IUU146" s="107"/>
      <c r="IUV146" s="107"/>
      <c r="IUW146" s="107"/>
      <c r="IUX146" s="107"/>
      <c r="IUY146" s="107"/>
      <c r="IUZ146" s="107"/>
      <c r="IVA146" s="107"/>
      <c r="IVB146" s="107"/>
      <c r="IVC146" s="107"/>
      <c r="IVD146" s="107"/>
      <c r="IVE146" s="107"/>
      <c r="IVF146" s="107"/>
      <c r="IVG146" s="107"/>
      <c r="IVH146" s="107"/>
      <c r="IVI146" s="107"/>
      <c r="IVJ146" s="107"/>
      <c r="IVK146" s="107"/>
      <c r="IVL146" s="107"/>
      <c r="IVM146" s="107"/>
      <c r="IVN146" s="107"/>
      <c r="IVO146" s="107"/>
      <c r="IVP146" s="107"/>
      <c r="IVQ146" s="107"/>
      <c r="IVR146" s="107"/>
      <c r="IVS146" s="107"/>
      <c r="IVT146" s="107"/>
      <c r="IVU146" s="107"/>
      <c r="IVV146" s="107"/>
      <c r="IVW146" s="107"/>
      <c r="IVX146" s="107"/>
      <c r="IVY146" s="107"/>
      <c r="IVZ146" s="107"/>
      <c r="IWA146" s="107"/>
      <c r="IWB146" s="107"/>
      <c r="IWC146" s="107"/>
      <c r="IWD146" s="107"/>
      <c r="IWE146" s="107"/>
      <c r="IWF146" s="107"/>
      <c r="IWG146" s="107"/>
      <c r="IWH146" s="107"/>
      <c r="IWI146" s="107"/>
      <c r="IWJ146" s="107"/>
      <c r="IWK146" s="107"/>
      <c r="IWL146" s="107"/>
      <c r="IWM146" s="107"/>
      <c r="IWN146" s="107"/>
      <c r="IWO146" s="107"/>
      <c r="IWP146" s="107"/>
      <c r="IWQ146" s="107"/>
      <c r="IWR146" s="107"/>
      <c r="IWS146" s="107"/>
      <c r="IWT146" s="107"/>
      <c r="IWU146" s="107"/>
      <c r="IWV146" s="107"/>
      <c r="IWW146" s="107"/>
      <c r="IWX146" s="107"/>
      <c r="IWY146" s="107"/>
      <c r="IWZ146" s="107"/>
      <c r="IXA146" s="107"/>
      <c r="IXB146" s="107"/>
      <c r="IXC146" s="107"/>
      <c r="IXD146" s="107"/>
      <c r="IXE146" s="107"/>
      <c r="IXF146" s="107"/>
      <c r="IXG146" s="107"/>
      <c r="IXH146" s="107"/>
      <c r="IXI146" s="107"/>
      <c r="IXJ146" s="107"/>
      <c r="IXK146" s="107"/>
      <c r="IXL146" s="107"/>
      <c r="IXM146" s="107"/>
      <c r="IXN146" s="107"/>
      <c r="IXO146" s="107"/>
      <c r="IXP146" s="107"/>
      <c r="IXQ146" s="107"/>
      <c r="IXR146" s="107"/>
      <c r="IXS146" s="107"/>
      <c r="IXT146" s="107"/>
      <c r="IXU146" s="107"/>
      <c r="IXV146" s="107"/>
      <c r="IXW146" s="107"/>
      <c r="IXX146" s="107"/>
      <c r="IXY146" s="107"/>
      <c r="IXZ146" s="107"/>
      <c r="IYA146" s="107"/>
      <c r="IYB146" s="107"/>
      <c r="IYC146" s="107"/>
      <c r="IYD146" s="107"/>
      <c r="IYE146" s="107"/>
      <c r="IYF146" s="107"/>
      <c r="IYG146" s="107"/>
      <c r="IYH146" s="107"/>
      <c r="IYI146" s="107"/>
      <c r="IYJ146" s="107"/>
      <c r="IYK146" s="107"/>
      <c r="IYL146" s="107"/>
      <c r="IYM146" s="107"/>
      <c r="IYN146" s="107"/>
      <c r="IYO146" s="107"/>
      <c r="IYP146" s="107"/>
      <c r="IYQ146" s="107"/>
      <c r="IYR146" s="107"/>
      <c r="IYS146" s="107"/>
      <c r="IYT146" s="107"/>
      <c r="IYU146" s="107"/>
      <c r="IYV146" s="107"/>
      <c r="IYW146" s="107"/>
      <c r="IYX146" s="107"/>
      <c r="IYY146" s="107"/>
      <c r="IYZ146" s="107"/>
      <c r="IZA146" s="107"/>
      <c r="IZB146" s="107"/>
      <c r="IZC146" s="107"/>
      <c r="IZD146" s="107"/>
      <c r="IZE146" s="107"/>
      <c r="IZF146" s="107"/>
      <c r="IZG146" s="107"/>
      <c r="IZH146" s="107"/>
      <c r="IZI146" s="107"/>
      <c r="IZJ146" s="107"/>
      <c r="IZK146" s="107"/>
      <c r="IZL146" s="107"/>
      <c r="IZM146" s="107"/>
      <c r="IZN146" s="107"/>
      <c r="IZO146" s="107"/>
      <c r="IZP146" s="107"/>
      <c r="IZQ146" s="107"/>
      <c r="IZR146" s="107"/>
      <c r="IZS146" s="107"/>
      <c r="IZT146" s="107"/>
      <c r="IZU146" s="107"/>
      <c r="IZV146" s="107"/>
      <c r="IZW146" s="107"/>
      <c r="IZX146" s="107"/>
      <c r="IZY146" s="107"/>
      <c r="IZZ146" s="107"/>
      <c r="JAA146" s="107"/>
      <c r="JAB146" s="107"/>
      <c r="JAC146" s="107"/>
      <c r="JAD146" s="107"/>
      <c r="JAE146" s="107"/>
      <c r="JAF146" s="107"/>
      <c r="JAG146" s="107"/>
      <c r="JAH146" s="107"/>
      <c r="JAI146" s="107"/>
      <c r="JAJ146" s="107"/>
      <c r="JAK146" s="107"/>
      <c r="JAL146" s="107"/>
      <c r="JAM146" s="107"/>
      <c r="JAN146" s="107"/>
      <c r="JAO146" s="107"/>
      <c r="JAP146" s="107"/>
      <c r="JAQ146" s="107"/>
      <c r="JAR146" s="107"/>
      <c r="JAS146" s="107"/>
      <c r="JAT146" s="107"/>
      <c r="JAU146" s="107"/>
      <c r="JAV146" s="107"/>
      <c r="JAW146" s="107"/>
      <c r="JAX146" s="107"/>
      <c r="JAY146" s="107"/>
      <c r="JAZ146" s="107"/>
      <c r="JBA146" s="107"/>
      <c r="JBB146" s="107"/>
      <c r="JBC146" s="107"/>
      <c r="JBD146" s="107"/>
      <c r="JBE146" s="107"/>
      <c r="JBF146" s="107"/>
      <c r="JBG146" s="107"/>
      <c r="JBH146" s="107"/>
      <c r="JBI146" s="107"/>
      <c r="JBJ146" s="107"/>
      <c r="JBK146" s="107"/>
      <c r="JBL146" s="107"/>
      <c r="JBM146" s="107"/>
      <c r="JBN146" s="107"/>
      <c r="JBO146" s="107"/>
      <c r="JBP146" s="107"/>
      <c r="JBQ146" s="107"/>
      <c r="JBR146" s="107"/>
      <c r="JBS146" s="107"/>
      <c r="JBT146" s="107"/>
      <c r="JBU146" s="107"/>
      <c r="JBV146" s="107"/>
      <c r="JBW146" s="107"/>
      <c r="JBX146" s="107"/>
      <c r="JBY146" s="107"/>
      <c r="JBZ146" s="107"/>
      <c r="JCA146" s="107"/>
      <c r="JCB146" s="107"/>
      <c r="JCC146" s="107"/>
      <c r="JCD146" s="107"/>
      <c r="JCE146" s="107"/>
      <c r="JCF146" s="107"/>
      <c r="JCG146" s="107"/>
      <c r="JCH146" s="107"/>
      <c r="JCI146" s="107"/>
      <c r="JCJ146" s="107"/>
      <c r="JCK146" s="107"/>
      <c r="JCL146" s="107"/>
      <c r="JCM146" s="107"/>
      <c r="JCN146" s="107"/>
      <c r="JCO146" s="107"/>
      <c r="JCP146" s="107"/>
      <c r="JCQ146" s="107"/>
      <c r="JCR146" s="107"/>
      <c r="JCS146" s="107"/>
      <c r="JCT146" s="107"/>
      <c r="JCU146" s="107"/>
      <c r="JCV146" s="107"/>
      <c r="JCW146" s="107"/>
      <c r="JCX146" s="107"/>
      <c r="JCY146" s="107"/>
      <c r="JCZ146" s="107"/>
      <c r="JDA146" s="107"/>
      <c r="JDB146" s="107"/>
      <c r="JDC146" s="107"/>
      <c r="JDD146" s="107"/>
      <c r="JDE146" s="107"/>
      <c r="JDF146" s="107"/>
      <c r="JDG146" s="107"/>
      <c r="JDH146" s="107"/>
      <c r="JDI146" s="107"/>
      <c r="JDJ146" s="107"/>
      <c r="JDK146" s="107"/>
      <c r="JDL146" s="107"/>
      <c r="JDM146" s="107"/>
      <c r="JDN146" s="107"/>
      <c r="JDO146" s="107"/>
      <c r="JDP146" s="107"/>
      <c r="JDQ146" s="107"/>
      <c r="JDR146" s="107"/>
      <c r="JDS146" s="107"/>
      <c r="JDT146" s="107"/>
      <c r="JDU146" s="107"/>
      <c r="JDV146" s="107"/>
      <c r="JDW146" s="107"/>
      <c r="JDX146" s="107"/>
      <c r="JDY146" s="107"/>
      <c r="JDZ146" s="107"/>
      <c r="JEA146" s="107"/>
      <c r="JEB146" s="107"/>
      <c r="JEC146" s="107"/>
      <c r="JED146" s="107"/>
      <c r="JEE146" s="107"/>
      <c r="JEF146" s="107"/>
      <c r="JEG146" s="107"/>
      <c r="JEH146" s="107"/>
      <c r="JEI146" s="107"/>
      <c r="JEJ146" s="107"/>
      <c r="JEK146" s="107"/>
      <c r="JEL146" s="107"/>
      <c r="JEM146" s="107"/>
      <c r="JEN146" s="107"/>
      <c r="JEO146" s="107"/>
      <c r="JEP146" s="107"/>
      <c r="JEQ146" s="107"/>
      <c r="JER146" s="107"/>
      <c r="JES146" s="107"/>
      <c r="JET146" s="107"/>
      <c r="JEU146" s="107"/>
      <c r="JEV146" s="107"/>
      <c r="JEW146" s="107"/>
      <c r="JEX146" s="107"/>
      <c r="JEY146" s="107"/>
      <c r="JEZ146" s="107"/>
      <c r="JFA146" s="107"/>
      <c r="JFB146" s="107"/>
      <c r="JFC146" s="107"/>
      <c r="JFD146" s="107"/>
      <c r="JFE146" s="107"/>
      <c r="JFF146" s="107"/>
      <c r="JFG146" s="107"/>
      <c r="JFH146" s="107"/>
      <c r="JFI146" s="107"/>
      <c r="JFJ146" s="107"/>
      <c r="JFK146" s="107"/>
      <c r="JFL146" s="107"/>
      <c r="JFM146" s="107"/>
      <c r="JFN146" s="107"/>
      <c r="JFO146" s="107"/>
      <c r="JFP146" s="107"/>
      <c r="JFQ146" s="107"/>
      <c r="JFR146" s="107"/>
      <c r="JFS146" s="107"/>
      <c r="JFT146" s="107"/>
      <c r="JFU146" s="107"/>
      <c r="JFV146" s="107"/>
      <c r="JFW146" s="107"/>
      <c r="JFX146" s="107"/>
      <c r="JFY146" s="107"/>
      <c r="JFZ146" s="107"/>
      <c r="JGA146" s="107"/>
      <c r="JGB146" s="107"/>
      <c r="JGC146" s="107"/>
      <c r="JGD146" s="107"/>
      <c r="JGE146" s="107"/>
      <c r="JGF146" s="107"/>
      <c r="JGG146" s="107"/>
      <c r="JGH146" s="107"/>
      <c r="JGI146" s="107"/>
      <c r="JGJ146" s="107"/>
      <c r="JGK146" s="107"/>
      <c r="JGL146" s="107"/>
      <c r="JGM146" s="107"/>
      <c r="JGN146" s="107"/>
      <c r="JGO146" s="107"/>
      <c r="JGP146" s="107"/>
      <c r="JGQ146" s="107"/>
      <c r="JGR146" s="107"/>
      <c r="JGS146" s="107"/>
      <c r="JGT146" s="107"/>
      <c r="JGU146" s="107"/>
      <c r="JGV146" s="107"/>
      <c r="JGW146" s="107"/>
      <c r="JGX146" s="107"/>
      <c r="JGY146" s="107"/>
      <c r="JGZ146" s="107"/>
      <c r="JHA146" s="107"/>
      <c r="JHB146" s="107"/>
      <c r="JHC146" s="107"/>
      <c r="JHD146" s="107"/>
      <c r="JHE146" s="107"/>
      <c r="JHF146" s="107"/>
      <c r="JHG146" s="107"/>
      <c r="JHH146" s="107"/>
      <c r="JHI146" s="107"/>
      <c r="JHJ146" s="107"/>
      <c r="JHK146" s="107"/>
      <c r="JHL146" s="107"/>
      <c r="JHM146" s="107"/>
      <c r="JHN146" s="107"/>
      <c r="JHO146" s="107"/>
      <c r="JHP146" s="107"/>
      <c r="JHQ146" s="107"/>
      <c r="JHR146" s="107"/>
      <c r="JHS146" s="107"/>
      <c r="JHT146" s="107"/>
      <c r="JHU146" s="107"/>
      <c r="JHV146" s="107"/>
      <c r="JHW146" s="107"/>
      <c r="JHX146" s="107"/>
      <c r="JHY146" s="107"/>
      <c r="JHZ146" s="107"/>
      <c r="JIA146" s="107"/>
      <c r="JIB146" s="107"/>
      <c r="JIC146" s="107"/>
      <c r="JID146" s="107"/>
      <c r="JIE146" s="107"/>
      <c r="JIF146" s="107"/>
      <c r="JIG146" s="107"/>
      <c r="JIH146" s="107"/>
      <c r="JII146" s="107"/>
      <c r="JIJ146" s="107"/>
      <c r="JIK146" s="107"/>
      <c r="JIL146" s="107"/>
      <c r="JIM146" s="107"/>
      <c r="JIN146" s="107"/>
      <c r="JIO146" s="107"/>
      <c r="JIP146" s="107"/>
      <c r="JIQ146" s="107"/>
      <c r="JIR146" s="107"/>
      <c r="JIS146" s="107"/>
      <c r="JIT146" s="107"/>
      <c r="JIU146" s="107"/>
      <c r="JIV146" s="107"/>
      <c r="JIW146" s="107"/>
      <c r="JIX146" s="107"/>
      <c r="JIY146" s="107"/>
      <c r="JIZ146" s="107"/>
      <c r="JJA146" s="107"/>
      <c r="JJB146" s="107"/>
      <c r="JJC146" s="107"/>
      <c r="JJD146" s="107"/>
      <c r="JJE146" s="107"/>
      <c r="JJF146" s="107"/>
      <c r="JJG146" s="107"/>
      <c r="JJH146" s="107"/>
      <c r="JJI146" s="107"/>
      <c r="JJJ146" s="107"/>
      <c r="JJK146" s="107"/>
      <c r="JJL146" s="107"/>
      <c r="JJM146" s="107"/>
      <c r="JJN146" s="107"/>
      <c r="JJO146" s="107"/>
      <c r="JJP146" s="107"/>
      <c r="JJQ146" s="107"/>
      <c r="JJR146" s="107"/>
      <c r="JJS146" s="107"/>
      <c r="JJT146" s="107"/>
      <c r="JJU146" s="107"/>
      <c r="JJV146" s="107"/>
      <c r="JJW146" s="107"/>
      <c r="JJX146" s="107"/>
      <c r="JJY146" s="107"/>
      <c r="JJZ146" s="107"/>
      <c r="JKA146" s="107"/>
      <c r="JKB146" s="107"/>
      <c r="JKC146" s="107"/>
      <c r="JKD146" s="107"/>
      <c r="JKE146" s="107"/>
      <c r="JKF146" s="107"/>
      <c r="JKG146" s="107"/>
      <c r="JKH146" s="107"/>
      <c r="JKI146" s="107"/>
      <c r="JKJ146" s="107"/>
      <c r="JKK146" s="107"/>
      <c r="JKL146" s="107"/>
      <c r="JKM146" s="107"/>
      <c r="JKN146" s="107"/>
      <c r="JKO146" s="107"/>
      <c r="JKP146" s="107"/>
      <c r="JKQ146" s="107"/>
      <c r="JKR146" s="107"/>
      <c r="JKS146" s="107"/>
      <c r="JKT146" s="107"/>
      <c r="JKU146" s="107"/>
      <c r="JKV146" s="107"/>
      <c r="JKW146" s="107"/>
      <c r="JKX146" s="107"/>
      <c r="JKY146" s="107"/>
      <c r="JKZ146" s="107"/>
      <c r="JLA146" s="107"/>
      <c r="JLB146" s="107"/>
      <c r="JLC146" s="107"/>
      <c r="JLD146" s="107"/>
      <c r="JLE146" s="107"/>
      <c r="JLF146" s="107"/>
      <c r="JLG146" s="107"/>
      <c r="JLH146" s="107"/>
      <c r="JLI146" s="107"/>
      <c r="JLJ146" s="107"/>
      <c r="JLK146" s="107"/>
      <c r="JLL146" s="107"/>
      <c r="JLM146" s="107"/>
      <c r="JLN146" s="107"/>
      <c r="JLO146" s="107"/>
      <c r="JLP146" s="107"/>
      <c r="JLQ146" s="107"/>
      <c r="JLR146" s="107"/>
      <c r="JLS146" s="107"/>
      <c r="JLT146" s="107"/>
      <c r="JLU146" s="107"/>
      <c r="JLV146" s="107"/>
      <c r="JLW146" s="107"/>
      <c r="JLX146" s="107"/>
      <c r="JLY146" s="107"/>
      <c r="JLZ146" s="107"/>
      <c r="JMA146" s="107"/>
      <c r="JMB146" s="107"/>
      <c r="JMC146" s="107"/>
      <c r="JMD146" s="107"/>
      <c r="JME146" s="107"/>
      <c r="JMF146" s="107"/>
      <c r="JMG146" s="107"/>
      <c r="JMH146" s="107"/>
      <c r="JMI146" s="107"/>
      <c r="JMJ146" s="107"/>
      <c r="JMK146" s="107"/>
      <c r="JML146" s="107"/>
      <c r="JMM146" s="107"/>
      <c r="JMN146" s="107"/>
      <c r="JMO146" s="107"/>
      <c r="JMP146" s="107"/>
      <c r="JMQ146" s="107"/>
      <c r="JMR146" s="107"/>
      <c r="JMS146" s="107"/>
      <c r="JMT146" s="107"/>
      <c r="JMU146" s="107"/>
      <c r="JMV146" s="107"/>
      <c r="JMW146" s="107"/>
      <c r="JMX146" s="107"/>
      <c r="JMY146" s="107"/>
      <c r="JMZ146" s="107"/>
      <c r="JNA146" s="107"/>
      <c r="JNB146" s="107"/>
      <c r="JNC146" s="107"/>
      <c r="JND146" s="107"/>
      <c r="JNE146" s="107"/>
      <c r="JNF146" s="107"/>
      <c r="JNG146" s="107"/>
      <c r="JNH146" s="107"/>
      <c r="JNI146" s="107"/>
      <c r="JNJ146" s="107"/>
      <c r="JNK146" s="107"/>
      <c r="JNL146" s="107"/>
      <c r="JNM146" s="107"/>
      <c r="JNN146" s="107"/>
      <c r="JNO146" s="107"/>
      <c r="JNP146" s="107"/>
      <c r="JNQ146" s="107"/>
      <c r="JNR146" s="107"/>
      <c r="JNS146" s="107"/>
      <c r="JNT146" s="107"/>
      <c r="JNU146" s="107"/>
      <c r="JNV146" s="107"/>
      <c r="JNW146" s="107"/>
      <c r="JNX146" s="107"/>
      <c r="JNY146" s="107"/>
      <c r="JNZ146" s="107"/>
      <c r="JOA146" s="107"/>
      <c r="JOB146" s="107"/>
      <c r="JOC146" s="107"/>
      <c r="JOD146" s="107"/>
      <c r="JOE146" s="107"/>
      <c r="JOF146" s="107"/>
      <c r="JOG146" s="107"/>
      <c r="JOH146" s="107"/>
      <c r="JOI146" s="107"/>
      <c r="JOJ146" s="107"/>
      <c r="JOK146" s="107"/>
      <c r="JOL146" s="107"/>
      <c r="JOM146" s="107"/>
      <c r="JON146" s="107"/>
      <c r="JOO146" s="107"/>
      <c r="JOP146" s="107"/>
      <c r="JOQ146" s="107"/>
      <c r="JOR146" s="107"/>
      <c r="JOS146" s="107"/>
      <c r="JOT146" s="107"/>
      <c r="JOU146" s="107"/>
      <c r="JOV146" s="107"/>
      <c r="JOW146" s="107"/>
      <c r="JOX146" s="107"/>
      <c r="JOY146" s="107"/>
      <c r="JOZ146" s="107"/>
      <c r="JPA146" s="107"/>
      <c r="JPB146" s="107"/>
      <c r="JPC146" s="107"/>
      <c r="JPD146" s="107"/>
      <c r="JPE146" s="107"/>
      <c r="JPF146" s="107"/>
      <c r="JPG146" s="107"/>
      <c r="JPH146" s="107"/>
      <c r="JPI146" s="107"/>
      <c r="JPJ146" s="107"/>
      <c r="JPK146" s="107"/>
      <c r="JPL146" s="107"/>
      <c r="JPM146" s="107"/>
      <c r="JPN146" s="107"/>
      <c r="JPO146" s="107"/>
      <c r="JPP146" s="107"/>
      <c r="JPQ146" s="107"/>
      <c r="JPR146" s="107"/>
      <c r="JPS146" s="107"/>
      <c r="JPT146" s="107"/>
      <c r="JPU146" s="107"/>
      <c r="JPV146" s="107"/>
      <c r="JPW146" s="107"/>
      <c r="JPX146" s="107"/>
      <c r="JPY146" s="107"/>
      <c r="JPZ146" s="107"/>
      <c r="JQA146" s="107"/>
      <c r="JQB146" s="107"/>
      <c r="JQC146" s="107"/>
      <c r="JQD146" s="107"/>
      <c r="JQE146" s="107"/>
      <c r="JQF146" s="107"/>
      <c r="JQG146" s="107"/>
      <c r="JQH146" s="107"/>
      <c r="JQI146" s="107"/>
      <c r="JQJ146" s="107"/>
      <c r="JQK146" s="107"/>
      <c r="JQL146" s="107"/>
      <c r="JQM146" s="107"/>
      <c r="JQN146" s="107"/>
      <c r="JQO146" s="107"/>
      <c r="JQP146" s="107"/>
      <c r="JQQ146" s="107"/>
      <c r="JQR146" s="107"/>
      <c r="JQS146" s="107"/>
      <c r="JQT146" s="107"/>
      <c r="JQU146" s="107"/>
      <c r="JQV146" s="107"/>
      <c r="JQW146" s="107"/>
      <c r="JQX146" s="107"/>
      <c r="JQY146" s="107"/>
      <c r="JQZ146" s="107"/>
      <c r="JRA146" s="107"/>
      <c r="JRB146" s="107"/>
      <c r="JRC146" s="107"/>
      <c r="JRD146" s="107"/>
      <c r="JRE146" s="107"/>
      <c r="JRF146" s="107"/>
      <c r="JRG146" s="107"/>
      <c r="JRH146" s="107"/>
      <c r="JRI146" s="107"/>
      <c r="JRJ146" s="107"/>
      <c r="JRK146" s="107"/>
      <c r="JRL146" s="107"/>
      <c r="JRM146" s="107"/>
      <c r="JRN146" s="107"/>
      <c r="JRO146" s="107"/>
      <c r="JRP146" s="107"/>
      <c r="JRQ146" s="107"/>
      <c r="JRR146" s="107"/>
      <c r="JRS146" s="107"/>
      <c r="JRT146" s="107"/>
      <c r="JRU146" s="107"/>
      <c r="JRV146" s="107"/>
      <c r="JRW146" s="107"/>
      <c r="JRX146" s="107"/>
      <c r="JRY146" s="107"/>
      <c r="JRZ146" s="107"/>
      <c r="JSA146" s="107"/>
      <c r="JSB146" s="107"/>
      <c r="JSC146" s="107"/>
      <c r="JSD146" s="107"/>
      <c r="JSE146" s="107"/>
      <c r="JSF146" s="107"/>
      <c r="JSG146" s="107"/>
      <c r="JSH146" s="107"/>
      <c r="JSI146" s="107"/>
      <c r="JSJ146" s="107"/>
      <c r="JSK146" s="107"/>
      <c r="JSL146" s="107"/>
      <c r="JSM146" s="107"/>
      <c r="JSN146" s="107"/>
      <c r="JSO146" s="107"/>
      <c r="JSP146" s="107"/>
      <c r="JSQ146" s="107"/>
      <c r="JSR146" s="107"/>
      <c r="JSS146" s="107"/>
      <c r="JST146" s="107"/>
      <c r="JSU146" s="107"/>
      <c r="JSV146" s="107"/>
      <c r="JSW146" s="107"/>
      <c r="JSX146" s="107"/>
      <c r="JSY146" s="107"/>
      <c r="JSZ146" s="107"/>
      <c r="JTA146" s="107"/>
      <c r="JTB146" s="107"/>
      <c r="JTC146" s="107"/>
      <c r="JTD146" s="107"/>
      <c r="JTE146" s="107"/>
      <c r="JTF146" s="107"/>
      <c r="JTG146" s="107"/>
      <c r="JTH146" s="107"/>
      <c r="JTI146" s="107"/>
      <c r="JTJ146" s="107"/>
      <c r="JTK146" s="107"/>
      <c r="JTL146" s="107"/>
      <c r="JTM146" s="107"/>
      <c r="JTN146" s="107"/>
      <c r="JTO146" s="107"/>
      <c r="JTP146" s="107"/>
      <c r="JTQ146" s="107"/>
      <c r="JTR146" s="107"/>
      <c r="JTS146" s="107"/>
      <c r="JTT146" s="107"/>
      <c r="JTU146" s="107"/>
      <c r="JTV146" s="107"/>
      <c r="JTW146" s="107"/>
      <c r="JTX146" s="107"/>
      <c r="JTY146" s="107"/>
      <c r="JTZ146" s="107"/>
      <c r="JUA146" s="107"/>
      <c r="JUB146" s="107"/>
      <c r="JUC146" s="107"/>
      <c r="JUD146" s="107"/>
      <c r="JUE146" s="107"/>
      <c r="JUF146" s="107"/>
      <c r="JUG146" s="107"/>
      <c r="JUH146" s="107"/>
      <c r="JUI146" s="107"/>
      <c r="JUJ146" s="107"/>
      <c r="JUK146" s="107"/>
      <c r="JUL146" s="107"/>
      <c r="JUM146" s="107"/>
      <c r="JUN146" s="107"/>
      <c r="JUO146" s="107"/>
      <c r="JUP146" s="107"/>
      <c r="JUQ146" s="107"/>
      <c r="JUR146" s="107"/>
      <c r="JUS146" s="107"/>
      <c r="JUT146" s="107"/>
      <c r="JUU146" s="107"/>
      <c r="JUV146" s="107"/>
      <c r="JUW146" s="107"/>
      <c r="JUX146" s="107"/>
      <c r="JUY146" s="107"/>
      <c r="JUZ146" s="107"/>
      <c r="JVA146" s="107"/>
      <c r="JVB146" s="107"/>
      <c r="JVC146" s="107"/>
      <c r="JVD146" s="107"/>
      <c r="JVE146" s="107"/>
      <c r="JVF146" s="107"/>
      <c r="JVG146" s="107"/>
      <c r="JVH146" s="107"/>
      <c r="JVI146" s="107"/>
      <c r="JVJ146" s="107"/>
      <c r="JVK146" s="107"/>
      <c r="JVL146" s="107"/>
      <c r="JVM146" s="107"/>
      <c r="JVN146" s="107"/>
      <c r="JVO146" s="107"/>
      <c r="JVP146" s="107"/>
      <c r="JVQ146" s="107"/>
      <c r="JVR146" s="107"/>
      <c r="JVS146" s="107"/>
      <c r="JVT146" s="107"/>
      <c r="JVU146" s="107"/>
      <c r="JVV146" s="107"/>
      <c r="JVW146" s="107"/>
      <c r="JVX146" s="107"/>
      <c r="JVY146" s="107"/>
      <c r="JVZ146" s="107"/>
      <c r="JWA146" s="107"/>
      <c r="JWB146" s="107"/>
      <c r="JWC146" s="107"/>
      <c r="JWD146" s="107"/>
      <c r="JWE146" s="107"/>
      <c r="JWF146" s="107"/>
      <c r="JWG146" s="107"/>
      <c r="JWH146" s="107"/>
      <c r="JWI146" s="107"/>
      <c r="JWJ146" s="107"/>
      <c r="JWK146" s="107"/>
      <c r="JWL146" s="107"/>
      <c r="JWM146" s="107"/>
      <c r="JWN146" s="107"/>
      <c r="JWO146" s="107"/>
      <c r="JWP146" s="107"/>
      <c r="JWQ146" s="107"/>
      <c r="JWR146" s="107"/>
      <c r="JWS146" s="107"/>
      <c r="JWT146" s="107"/>
      <c r="JWU146" s="107"/>
      <c r="JWV146" s="107"/>
      <c r="JWW146" s="107"/>
      <c r="JWX146" s="107"/>
      <c r="JWY146" s="107"/>
      <c r="JWZ146" s="107"/>
      <c r="JXA146" s="107"/>
      <c r="JXB146" s="107"/>
      <c r="JXC146" s="107"/>
      <c r="JXD146" s="107"/>
      <c r="JXE146" s="107"/>
      <c r="JXF146" s="107"/>
      <c r="JXG146" s="107"/>
      <c r="JXH146" s="107"/>
      <c r="JXI146" s="107"/>
      <c r="JXJ146" s="107"/>
      <c r="JXK146" s="107"/>
      <c r="JXL146" s="107"/>
      <c r="JXM146" s="107"/>
      <c r="JXN146" s="107"/>
      <c r="JXO146" s="107"/>
      <c r="JXP146" s="107"/>
      <c r="JXQ146" s="107"/>
      <c r="JXR146" s="107"/>
      <c r="JXS146" s="107"/>
      <c r="JXT146" s="107"/>
      <c r="JXU146" s="107"/>
      <c r="JXV146" s="107"/>
      <c r="JXW146" s="107"/>
      <c r="JXX146" s="107"/>
      <c r="JXY146" s="107"/>
      <c r="JXZ146" s="107"/>
      <c r="JYA146" s="107"/>
      <c r="JYB146" s="107"/>
      <c r="JYC146" s="107"/>
      <c r="JYD146" s="107"/>
      <c r="JYE146" s="107"/>
      <c r="JYF146" s="107"/>
      <c r="JYG146" s="107"/>
      <c r="JYH146" s="107"/>
      <c r="JYI146" s="107"/>
      <c r="JYJ146" s="107"/>
      <c r="JYK146" s="107"/>
      <c r="JYL146" s="107"/>
      <c r="JYM146" s="107"/>
      <c r="JYN146" s="107"/>
      <c r="JYO146" s="107"/>
      <c r="JYP146" s="107"/>
      <c r="JYQ146" s="107"/>
      <c r="JYR146" s="107"/>
      <c r="JYS146" s="107"/>
      <c r="JYT146" s="107"/>
      <c r="JYU146" s="107"/>
      <c r="JYV146" s="107"/>
      <c r="JYW146" s="107"/>
      <c r="JYX146" s="107"/>
      <c r="JYY146" s="107"/>
      <c r="JYZ146" s="107"/>
      <c r="JZA146" s="107"/>
      <c r="JZB146" s="107"/>
      <c r="JZC146" s="107"/>
      <c r="JZD146" s="107"/>
      <c r="JZE146" s="107"/>
      <c r="JZF146" s="107"/>
      <c r="JZG146" s="107"/>
      <c r="JZH146" s="107"/>
      <c r="JZI146" s="107"/>
      <c r="JZJ146" s="107"/>
      <c r="JZK146" s="107"/>
      <c r="JZL146" s="107"/>
      <c r="JZM146" s="107"/>
      <c r="JZN146" s="107"/>
      <c r="JZO146" s="107"/>
      <c r="JZP146" s="107"/>
      <c r="JZQ146" s="107"/>
      <c r="JZR146" s="107"/>
      <c r="JZS146" s="107"/>
      <c r="JZT146" s="107"/>
      <c r="JZU146" s="107"/>
      <c r="JZV146" s="107"/>
      <c r="JZW146" s="107"/>
      <c r="JZX146" s="107"/>
      <c r="JZY146" s="107"/>
      <c r="JZZ146" s="107"/>
      <c r="KAA146" s="107"/>
      <c r="KAB146" s="107"/>
      <c r="KAC146" s="107"/>
      <c r="KAD146" s="107"/>
      <c r="KAE146" s="107"/>
      <c r="KAF146" s="107"/>
      <c r="KAG146" s="107"/>
      <c r="KAH146" s="107"/>
      <c r="KAI146" s="107"/>
      <c r="KAJ146" s="107"/>
      <c r="KAK146" s="107"/>
      <c r="KAL146" s="107"/>
      <c r="KAM146" s="107"/>
      <c r="KAN146" s="107"/>
      <c r="KAO146" s="107"/>
      <c r="KAP146" s="107"/>
      <c r="KAQ146" s="107"/>
      <c r="KAR146" s="107"/>
      <c r="KAS146" s="107"/>
      <c r="KAT146" s="107"/>
      <c r="KAU146" s="107"/>
      <c r="KAV146" s="107"/>
      <c r="KAW146" s="107"/>
      <c r="KAX146" s="107"/>
      <c r="KAY146" s="107"/>
      <c r="KAZ146" s="107"/>
      <c r="KBA146" s="107"/>
      <c r="KBB146" s="107"/>
      <c r="KBC146" s="107"/>
      <c r="KBD146" s="107"/>
      <c r="KBE146" s="107"/>
      <c r="KBF146" s="107"/>
      <c r="KBG146" s="107"/>
      <c r="KBH146" s="107"/>
      <c r="KBI146" s="107"/>
      <c r="KBJ146" s="107"/>
      <c r="KBK146" s="107"/>
      <c r="KBL146" s="107"/>
      <c r="KBM146" s="107"/>
      <c r="KBN146" s="107"/>
      <c r="KBO146" s="107"/>
      <c r="KBP146" s="107"/>
      <c r="KBQ146" s="107"/>
      <c r="KBR146" s="107"/>
      <c r="KBS146" s="107"/>
      <c r="KBT146" s="107"/>
      <c r="KBU146" s="107"/>
      <c r="KBV146" s="107"/>
      <c r="KBW146" s="107"/>
      <c r="KBX146" s="107"/>
      <c r="KBY146" s="107"/>
      <c r="KBZ146" s="107"/>
      <c r="KCA146" s="107"/>
      <c r="KCB146" s="107"/>
      <c r="KCC146" s="107"/>
      <c r="KCD146" s="107"/>
      <c r="KCE146" s="107"/>
      <c r="KCF146" s="107"/>
      <c r="KCG146" s="107"/>
      <c r="KCH146" s="107"/>
      <c r="KCI146" s="107"/>
      <c r="KCJ146" s="107"/>
      <c r="KCK146" s="107"/>
      <c r="KCL146" s="107"/>
      <c r="KCM146" s="107"/>
      <c r="KCN146" s="107"/>
      <c r="KCO146" s="107"/>
      <c r="KCP146" s="107"/>
      <c r="KCQ146" s="107"/>
      <c r="KCR146" s="107"/>
      <c r="KCS146" s="107"/>
      <c r="KCT146" s="107"/>
      <c r="KCU146" s="107"/>
      <c r="KCV146" s="107"/>
      <c r="KCW146" s="107"/>
      <c r="KCX146" s="107"/>
      <c r="KCY146" s="107"/>
      <c r="KCZ146" s="107"/>
      <c r="KDA146" s="107"/>
      <c r="KDB146" s="107"/>
      <c r="KDC146" s="107"/>
      <c r="KDD146" s="107"/>
      <c r="KDE146" s="107"/>
      <c r="KDF146" s="107"/>
      <c r="KDG146" s="107"/>
      <c r="KDH146" s="107"/>
      <c r="KDI146" s="107"/>
      <c r="KDJ146" s="107"/>
      <c r="KDK146" s="107"/>
      <c r="KDL146" s="107"/>
      <c r="KDM146" s="107"/>
      <c r="KDN146" s="107"/>
      <c r="KDO146" s="107"/>
      <c r="KDP146" s="107"/>
      <c r="KDQ146" s="107"/>
      <c r="KDR146" s="107"/>
      <c r="KDS146" s="107"/>
      <c r="KDT146" s="107"/>
      <c r="KDU146" s="107"/>
      <c r="KDV146" s="107"/>
      <c r="KDW146" s="107"/>
      <c r="KDX146" s="107"/>
      <c r="KDY146" s="107"/>
      <c r="KDZ146" s="107"/>
      <c r="KEA146" s="107"/>
      <c r="KEB146" s="107"/>
      <c r="KEC146" s="107"/>
      <c r="KED146" s="107"/>
      <c r="KEE146" s="107"/>
      <c r="KEF146" s="107"/>
      <c r="KEG146" s="107"/>
      <c r="KEH146" s="107"/>
      <c r="KEI146" s="107"/>
      <c r="KEJ146" s="107"/>
      <c r="KEK146" s="107"/>
      <c r="KEL146" s="107"/>
      <c r="KEM146" s="107"/>
      <c r="KEN146" s="107"/>
      <c r="KEO146" s="107"/>
      <c r="KEP146" s="107"/>
      <c r="KEQ146" s="107"/>
      <c r="KER146" s="107"/>
      <c r="KES146" s="107"/>
      <c r="KET146" s="107"/>
      <c r="KEU146" s="107"/>
      <c r="KEV146" s="107"/>
      <c r="KEW146" s="107"/>
      <c r="KEX146" s="107"/>
      <c r="KEY146" s="107"/>
      <c r="KEZ146" s="107"/>
      <c r="KFA146" s="107"/>
      <c r="KFB146" s="107"/>
      <c r="KFC146" s="107"/>
      <c r="KFD146" s="107"/>
      <c r="KFE146" s="107"/>
      <c r="KFF146" s="107"/>
      <c r="KFG146" s="107"/>
      <c r="KFH146" s="107"/>
      <c r="KFI146" s="107"/>
      <c r="KFJ146" s="107"/>
      <c r="KFK146" s="107"/>
      <c r="KFL146" s="107"/>
      <c r="KFM146" s="107"/>
      <c r="KFN146" s="107"/>
      <c r="KFO146" s="107"/>
      <c r="KFP146" s="107"/>
      <c r="KFQ146" s="107"/>
      <c r="KFR146" s="107"/>
      <c r="KFS146" s="107"/>
      <c r="KFT146" s="107"/>
      <c r="KFU146" s="107"/>
      <c r="KFV146" s="107"/>
      <c r="KFW146" s="107"/>
      <c r="KFX146" s="107"/>
      <c r="KFY146" s="107"/>
      <c r="KFZ146" s="107"/>
      <c r="KGA146" s="107"/>
      <c r="KGB146" s="107"/>
      <c r="KGC146" s="107"/>
      <c r="KGD146" s="107"/>
      <c r="KGE146" s="107"/>
      <c r="KGF146" s="107"/>
      <c r="KGG146" s="107"/>
      <c r="KGH146" s="107"/>
      <c r="KGI146" s="107"/>
      <c r="KGJ146" s="107"/>
      <c r="KGK146" s="107"/>
      <c r="KGL146" s="107"/>
      <c r="KGM146" s="107"/>
      <c r="KGN146" s="107"/>
      <c r="KGO146" s="107"/>
      <c r="KGP146" s="107"/>
      <c r="KGQ146" s="107"/>
      <c r="KGR146" s="107"/>
      <c r="KGS146" s="107"/>
      <c r="KGT146" s="107"/>
      <c r="KGU146" s="107"/>
      <c r="KGV146" s="107"/>
      <c r="KGW146" s="107"/>
      <c r="KGX146" s="107"/>
      <c r="KGY146" s="107"/>
      <c r="KGZ146" s="107"/>
      <c r="KHA146" s="107"/>
      <c r="KHB146" s="107"/>
      <c r="KHC146" s="107"/>
      <c r="KHD146" s="107"/>
      <c r="KHE146" s="107"/>
      <c r="KHF146" s="107"/>
      <c r="KHG146" s="107"/>
      <c r="KHH146" s="107"/>
      <c r="KHI146" s="107"/>
      <c r="KHJ146" s="107"/>
      <c r="KHK146" s="107"/>
      <c r="KHL146" s="107"/>
      <c r="KHM146" s="107"/>
      <c r="KHN146" s="107"/>
      <c r="KHO146" s="107"/>
      <c r="KHP146" s="107"/>
      <c r="KHQ146" s="107"/>
      <c r="KHR146" s="107"/>
      <c r="KHS146" s="107"/>
      <c r="KHT146" s="107"/>
      <c r="KHU146" s="107"/>
      <c r="KHV146" s="107"/>
      <c r="KHW146" s="107"/>
      <c r="KHX146" s="107"/>
      <c r="KHY146" s="107"/>
      <c r="KHZ146" s="107"/>
      <c r="KIA146" s="107"/>
      <c r="KIB146" s="107"/>
      <c r="KIC146" s="107"/>
      <c r="KID146" s="107"/>
      <c r="KIE146" s="107"/>
      <c r="KIF146" s="107"/>
      <c r="KIG146" s="107"/>
      <c r="KIH146" s="107"/>
      <c r="KII146" s="107"/>
      <c r="KIJ146" s="107"/>
      <c r="KIK146" s="107"/>
      <c r="KIL146" s="107"/>
      <c r="KIM146" s="107"/>
      <c r="KIN146" s="107"/>
      <c r="KIO146" s="107"/>
      <c r="KIP146" s="107"/>
      <c r="KIQ146" s="107"/>
      <c r="KIR146" s="107"/>
      <c r="KIS146" s="107"/>
      <c r="KIT146" s="107"/>
      <c r="KIU146" s="107"/>
      <c r="KIV146" s="107"/>
      <c r="KIW146" s="107"/>
      <c r="KIX146" s="107"/>
      <c r="KIY146" s="107"/>
      <c r="KIZ146" s="107"/>
      <c r="KJA146" s="107"/>
      <c r="KJB146" s="107"/>
      <c r="KJC146" s="107"/>
      <c r="KJD146" s="107"/>
      <c r="KJE146" s="107"/>
      <c r="KJF146" s="107"/>
      <c r="KJG146" s="107"/>
      <c r="KJH146" s="107"/>
      <c r="KJI146" s="107"/>
      <c r="KJJ146" s="107"/>
      <c r="KJK146" s="107"/>
      <c r="KJL146" s="107"/>
      <c r="KJM146" s="107"/>
      <c r="KJN146" s="107"/>
      <c r="KJO146" s="107"/>
      <c r="KJP146" s="107"/>
      <c r="KJQ146" s="107"/>
      <c r="KJR146" s="107"/>
      <c r="KJS146" s="107"/>
      <c r="KJT146" s="107"/>
      <c r="KJU146" s="107"/>
      <c r="KJV146" s="107"/>
      <c r="KJW146" s="107"/>
      <c r="KJX146" s="107"/>
      <c r="KJY146" s="107"/>
      <c r="KJZ146" s="107"/>
      <c r="KKA146" s="107"/>
      <c r="KKB146" s="107"/>
      <c r="KKC146" s="107"/>
      <c r="KKD146" s="107"/>
      <c r="KKE146" s="107"/>
      <c r="KKF146" s="107"/>
      <c r="KKG146" s="107"/>
      <c r="KKH146" s="107"/>
      <c r="KKI146" s="107"/>
      <c r="KKJ146" s="107"/>
      <c r="KKK146" s="107"/>
      <c r="KKL146" s="107"/>
      <c r="KKM146" s="107"/>
      <c r="KKN146" s="107"/>
      <c r="KKO146" s="107"/>
      <c r="KKP146" s="107"/>
      <c r="KKQ146" s="107"/>
      <c r="KKR146" s="107"/>
      <c r="KKS146" s="107"/>
      <c r="KKT146" s="107"/>
      <c r="KKU146" s="107"/>
      <c r="KKV146" s="107"/>
      <c r="KKW146" s="107"/>
      <c r="KKX146" s="107"/>
      <c r="KKY146" s="107"/>
      <c r="KKZ146" s="107"/>
      <c r="KLA146" s="107"/>
      <c r="KLB146" s="107"/>
      <c r="KLC146" s="107"/>
      <c r="KLD146" s="107"/>
      <c r="KLE146" s="107"/>
      <c r="KLF146" s="107"/>
      <c r="KLG146" s="107"/>
      <c r="KLH146" s="107"/>
      <c r="KLI146" s="107"/>
      <c r="KLJ146" s="107"/>
      <c r="KLK146" s="107"/>
      <c r="KLL146" s="107"/>
      <c r="KLM146" s="107"/>
      <c r="KLN146" s="107"/>
      <c r="KLO146" s="107"/>
      <c r="KLP146" s="107"/>
      <c r="KLQ146" s="107"/>
      <c r="KLR146" s="107"/>
      <c r="KLS146" s="107"/>
      <c r="KLT146" s="107"/>
      <c r="KLU146" s="107"/>
      <c r="KLV146" s="107"/>
      <c r="KLW146" s="107"/>
      <c r="KLX146" s="107"/>
      <c r="KLY146" s="107"/>
      <c r="KLZ146" s="107"/>
      <c r="KMA146" s="107"/>
      <c r="KMB146" s="107"/>
      <c r="KMC146" s="107"/>
      <c r="KMD146" s="107"/>
      <c r="KME146" s="107"/>
      <c r="KMF146" s="107"/>
      <c r="KMG146" s="107"/>
      <c r="KMH146" s="107"/>
      <c r="KMI146" s="107"/>
      <c r="KMJ146" s="107"/>
      <c r="KMK146" s="107"/>
      <c r="KML146" s="107"/>
      <c r="KMM146" s="107"/>
      <c r="KMN146" s="107"/>
      <c r="KMO146" s="107"/>
      <c r="KMP146" s="107"/>
      <c r="KMQ146" s="107"/>
      <c r="KMR146" s="107"/>
      <c r="KMS146" s="107"/>
      <c r="KMT146" s="107"/>
      <c r="KMU146" s="107"/>
      <c r="KMV146" s="107"/>
      <c r="KMW146" s="107"/>
      <c r="KMX146" s="107"/>
      <c r="KMY146" s="107"/>
      <c r="KMZ146" s="107"/>
      <c r="KNA146" s="107"/>
      <c r="KNB146" s="107"/>
      <c r="KNC146" s="107"/>
      <c r="KND146" s="107"/>
      <c r="KNE146" s="107"/>
      <c r="KNF146" s="107"/>
      <c r="KNG146" s="107"/>
      <c r="KNH146" s="107"/>
      <c r="KNI146" s="107"/>
      <c r="KNJ146" s="107"/>
      <c r="KNK146" s="107"/>
      <c r="KNL146" s="107"/>
      <c r="KNM146" s="107"/>
      <c r="KNN146" s="107"/>
      <c r="KNO146" s="107"/>
      <c r="KNP146" s="107"/>
      <c r="KNQ146" s="107"/>
      <c r="KNR146" s="107"/>
      <c r="KNS146" s="107"/>
      <c r="KNT146" s="107"/>
      <c r="KNU146" s="107"/>
      <c r="KNV146" s="107"/>
      <c r="KNW146" s="107"/>
      <c r="KNX146" s="107"/>
      <c r="KNY146" s="107"/>
      <c r="KNZ146" s="107"/>
      <c r="KOA146" s="107"/>
      <c r="KOB146" s="107"/>
      <c r="KOC146" s="107"/>
      <c r="KOD146" s="107"/>
      <c r="KOE146" s="107"/>
      <c r="KOF146" s="107"/>
      <c r="KOG146" s="107"/>
      <c r="KOH146" s="107"/>
      <c r="KOI146" s="107"/>
      <c r="KOJ146" s="107"/>
      <c r="KOK146" s="107"/>
      <c r="KOL146" s="107"/>
      <c r="KOM146" s="107"/>
      <c r="KON146" s="107"/>
      <c r="KOO146" s="107"/>
      <c r="KOP146" s="107"/>
      <c r="KOQ146" s="107"/>
      <c r="KOR146" s="107"/>
      <c r="KOS146" s="107"/>
      <c r="KOT146" s="107"/>
      <c r="KOU146" s="107"/>
      <c r="KOV146" s="107"/>
      <c r="KOW146" s="107"/>
      <c r="KOX146" s="107"/>
      <c r="KOY146" s="107"/>
      <c r="KOZ146" s="107"/>
      <c r="KPA146" s="107"/>
      <c r="KPB146" s="107"/>
      <c r="KPC146" s="107"/>
      <c r="KPD146" s="107"/>
      <c r="KPE146" s="107"/>
      <c r="KPF146" s="107"/>
      <c r="KPG146" s="107"/>
      <c r="KPH146" s="107"/>
      <c r="KPI146" s="107"/>
      <c r="KPJ146" s="107"/>
      <c r="KPK146" s="107"/>
      <c r="KPL146" s="107"/>
      <c r="KPM146" s="107"/>
      <c r="KPN146" s="107"/>
      <c r="KPO146" s="107"/>
      <c r="KPP146" s="107"/>
      <c r="KPQ146" s="107"/>
      <c r="KPR146" s="107"/>
      <c r="KPS146" s="107"/>
      <c r="KPT146" s="107"/>
      <c r="KPU146" s="107"/>
      <c r="KPV146" s="107"/>
      <c r="KPW146" s="107"/>
      <c r="KPX146" s="107"/>
      <c r="KPY146" s="107"/>
      <c r="KPZ146" s="107"/>
      <c r="KQA146" s="107"/>
      <c r="KQB146" s="107"/>
      <c r="KQC146" s="107"/>
      <c r="KQD146" s="107"/>
      <c r="KQE146" s="107"/>
      <c r="KQF146" s="107"/>
      <c r="KQG146" s="107"/>
      <c r="KQH146" s="107"/>
      <c r="KQI146" s="107"/>
      <c r="KQJ146" s="107"/>
      <c r="KQK146" s="107"/>
      <c r="KQL146" s="107"/>
      <c r="KQM146" s="107"/>
      <c r="KQN146" s="107"/>
      <c r="KQO146" s="107"/>
      <c r="KQP146" s="107"/>
      <c r="KQQ146" s="107"/>
      <c r="KQR146" s="107"/>
      <c r="KQS146" s="107"/>
      <c r="KQT146" s="107"/>
      <c r="KQU146" s="107"/>
      <c r="KQV146" s="107"/>
      <c r="KQW146" s="107"/>
      <c r="KQX146" s="107"/>
      <c r="KQY146" s="107"/>
      <c r="KQZ146" s="107"/>
      <c r="KRA146" s="107"/>
      <c r="KRB146" s="107"/>
      <c r="KRC146" s="107"/>
      <c r="KRD146" s="107"/>
      <c r="KRE146" s="107"/>
      <c r="KRF146" s="107"/>
      <c r="KRG146" s="107"/>
      <c r="KRH146" s="107"/>
      <c r="KRI146" s="107"/>
      <c r="KRJ146" s="107"/>
      <c r="KRK146" s="107"/>
      <c r="KRL146" s="107"/>
      <c r="KRM146" s="107"/>
      <c r="KRN146" s="107"/>
      <c r="KRO146" s="107"/>
      <c r="KRP146" s="107"/>
      <c r="KRQ146" s="107"/>
      <c r="KRR146" s="107"/>
      <c r="KRS146" s="107"/>
      <c r="KRT146" s="107"/>
      <c r="KRU146" s="107"/>
      <c r="KRV146" s="107"/>
      <c r="KRW146" s="107"/>
      <c r="KRX146" s="107"/>
      <c r="KRY146" s="107"/>
      <c r="KRZ146" s="107"/>
      <c r="KSA146" s="107"/>
      <c r="KSB146" s="107"/>
      <c r="KSC146" s="107"/>
      <c r="KSD146" s="107"/>
      <c r="KSE146" s="107"/>
      <c r="KSF146" s="107"/>
      <c r="KSG146" s="107"/>
      <c r="KSH146" s="107"/>
      <c r="KSI146" s="107"/>
      <c r="KSJ146" s="107"/>
      <c r="KSK146" s="107"/>
      <c r="KSL146" s="107"/>
      <c r="KSM146" s="107"/>
      <c r="KSN146" s="107"/>
      <c r="KSO146" s="107"/>
      <c r="KSP146" s="107"/>
      <c r="KSQ146" s="107"/>
      <c r="KSR146" s="107"/>
      <c r="KSS146" s="107"/>
      <c r="KST146" s="107"/>
      <c r="KSU146" s="107"/>
      <c r="KSV146" s="107"/>
      <c r="KSW146" s="107"/>
      <c r="KSX146" s="107"/>
      <c r="KSY146" s="107"/>
      <c r="KSZ146" s="107"/>
      <c r="KTA146" s="107"/>
      <c r="KTB146" s="107"/>
      <c r="KTC146" s="107"/>
      <c r="KTD146" s="107"/>
      <c r="KTE146" s="107"/>
      <c r="KTF146" s="107"/>
      <c r="KTG146" s="107"/>
      <c r="KTH146" s="107"/>
      <c r="KTI146" s="107"/>
      <c r="KTJ146" s="107"/>
      <c r="KTK146" s="107"/>
      <c r="KTL146" s="107"/>
      <c r="KTM146" s="107"/>
      <c r="KTN146" s="107"/>
      <c r="KTO146" s="107"/>
      <c r="KTP146" s="107"/>
      <c r="KTQ146" s="107"/>
      <c r="KTR146" s="107"/>
      <c r="KTS146" s="107"/>
      <c r="KTT146" s="107"/>
      <c r="KTU146" s="107"/>
      <c r="KTV146" s="107"/>
      <c r="KTW146" s="107"/>
      <c r="KTX146" s="107"/>
      <c r="KTY146" s="107"/>
      <c r="KTZ146" s="107"/>
      <c r="KUA146" s="107"/>
      <c r="KUB146" s="107"/>
      <c r="KUC146" s="107"/>
      <c r="KUD146" s="107"/>
      <c r="KUE146" s="107"/>
      <c r="KUF146" s="107"/>
      <c r="KUG146" s="107"/>
      <c r="KUH146" s="107"/>
      <c r="KUI146" s="107"/>
      <c r="KUJ146" s="107"/>
      <c r="KUK146" s="107"/>
      <c r="KUL146" s="107"/>
      <c r="KUM146" s="107"/>
      <c r="KUN146" s="107"/>
      <c r="KUO146" s="107"/>
      <c r="KUP146" s="107"/>
      <c r="KUQ146" s="107"/>
      <c r="KUR146" s="107"/>
      <c r="KUS146" s="107"/>
      <c r="KUT146" s="107"/>
      <c r="KUU146" s="107"/>
      <c r="KUV146" s="107"/>
      <c r="KUW146" s="107"/>
      <c r="KUX146" s="107"/>
      <c r="KUY146" s="107"/>
      <c r="KUZ146" s="107"/>
      <c r="KVA146" s="107"/>
      <c r="KVB146" s="107"/>
      <c r="KVC146" s="107"/>
      <c r="KVD146" s="107"/>
      <c r="KVE146" s="107"/>
      <c r="KVF146" s="107"/>
      <c r="KVG146" s="107"/>
      <c r="KVH146" s="107"/>
      <c r="KVI146" s="107"/>
      <c r="KVJ146" s="107"/>
      <c r="KVK146" s="107"/>
      <c r="KVL146" s="107"/>
      <c r="KVM146" s="107"/>
      <c r="KVN146" s="107"/>
      <c r="KVO146" s="107"/>
      <c r="KVP146" s="107"/>
      <c r="KVQ146" s="107"/>
      <c r="KVR146" s="107"/>
      <c r="KVS146" s="107"/>
      <c r="KVT146" s="107"/>
      <c r="KVU146" s="107"/>
      <c r="KVV146" s="107"/>
      <c r="KVW146" s="107"/>
      <c r="KVX146" s="107"/>
      <c r="KVY146" s="107"/>
      <c r="KVZ146" s="107"/>
      <c r="KWA146" s="107"/>
      <c r="KWB146" s="107"/>
      <c r="KWC146" s="107"/>
      <c r="KWD146" s="107"/>
      <c r="KWE146" s="107"/>
      <c r="KWF146" s="107"/>
      <c r="KWG146" s="107"/>
      <c r="KWH146" s="107"/>
      <c r="KWI146" s="107"/>
      <c r="KWJ146" s="107"/>
      <c r="KWK146" s="107"/>
      <c r="KWL146" s="107"/>
      <c r="KWM146" s="107"/>
      <c r="KWN146" s="107"/>
      <c r="KWO146" s="107"/>
      <c r="KWP146" s="107"/>
      <c r="KWQ146" s="107"/>
      <c r="KWR146" s="107"/>
      <c r="KWS146" s="107"/>
      <c r="KWT146" s="107"/>
      <c r="KWU146" s="107"/>
      <c r="KWV146" s="107"/>
      <c r="KWW146" s="107"/>
      <c r="KWX146" s="107"/>
      <c r="KWY146" s="107"/>
      <c r="KWZ146" s="107"/>
      <c r="KXA146" s="107"/>
      <c r="KXB146" s="107"/>
      <c r="KXC146" s="107"/>
      <c r="KXD146" s="107"/>
      <c r="KXE146" s="107"/>
      <c r="KXF146" s="107"/>
      <c r="KXG146" s="107"/>
      <c r="KXH146" s="107"/>
      <c r="KXI146" s="107"/>
      <c r="KXJ146" s="107"/>
      <c r="KXK146" s="107"/>
      <c r="KXL146" s="107"/>
      <c r="KXM146" s="107"/>
      <c r="KXN146" s="107"/>
      <c r="KXO146" s="107"/>
      <c r="KXP146" s="107"/>
      <c r="KXQ146" s="107"/>
      <c r="KXR146" s="107"/>
      <c r="KXS146" s="107"/>
      <c r="KXT146" s="107"/>
      <c r="KXU146" s="107"/>
      <c r="KXV146" s="107"/>
      <c r="KXW146" s="107"/>
      <c r="KXX146" s="107"/>
      <c r="KXY146" s="107"/>
      <c r="KXZ146" s="107"/>
      <c r="KYA146" s="107"/>
      <c r="KYB146" s="107"/>
      <c r="KYC146" s="107"/>
      <c r="KYD146" s="107"/>
      <c r="KYE146" s="107"/>
      <c r="KYF146" s="107"/>
      <c r="KYG146" s="107"/>
      <c r="KYH146" s="107"/>
      <c r="KYI146" s="107"/>
      <c r="KYJ146" s="107"/>
      <c r="KYK146" s="107"/>
      <c r="KYL146" s="107"/>
      <c r="KYM146" s="107"/>
      <c r="KYN146" s="107"/>
      <c r="KYO146" s="107"/>
      <c r="KYP146" s="107"/>
      <c r="KYQ146" s="107"/>
      <c r="KYR146" s="107"/>
      <c r="KYS146" s="107"/>
      <c r="KYT146" s="107"/>
      <c r="KYU146" s="107"/>
      <c r="KYV146" s="107"/>
      <c r="KYW146" s="107"/>
      <c r="KYX146" s="107"/>
      <c r="KYY146" s="107"/>
      <c r="KYZ146" s="107"/>
      <c r="KZA146" s="107"/>
      <c r="KZB146" s="107"/>
      <c r="KZC146" s="107"/>
      <c r="KZD146" s="107"/>
      <c r="KZE146" s="107"/>
      <c r="KZF146" s="107"/>
      <c r="KZG146" s="107"/>
      <c r="KZH146" s="107"/>
      <c r="KZI146" s="107"/>
      <c r="KZJ146" s="107"/>
      <c r="KZK146" s="107"/>
      <c r="KZL146" s="107"/>
      <c r="KZM146" s="107"/>
      <c r="KZN146" s="107"/>
      <c r="KZO146" s="107"/>
      <c r="KZP146" s="107"/>
      <c r="KZQ146" s="107"/>
      <c r="KZR146" s="107"/>
      <c r="KZS146" s="107"/>
      <c r="KZT146" s="107"/>
      <c r="KZU146" s="107"/>
      <c r="KZV146" s="107"/>
      <c r="KZW146" s="107"/>
      <c r="KZX146" s="107"/>
      <c r="KZY146" s="107"/>
      <c r="KZZ146" s="107"/>
      <c r="LAA146" s="107"/>
      <c r="LAB146" s="107"/>
      <c r="LAC146" s="107"/>
      <c r="LAD146" s="107"/>
      <c r="LAE146" s="107"/>
      <c r="LAF146" s="107"/>
      <c r="LAG146" s="107"/>
      <c r="LAH146" s="107"/>
      <c r="LAI146" s="107"/>
      <c r="LAJ146" s="107"/>
      <c r="LAK146" s="107"/>
      <c r="LAL146" s="107"/>
      <c r="LAM146" s="107"/>
      <c r="LAN146" s="107"/>
      <c r="LAO146" s="107"/>
      <c r="LAP146" s="107"/>
      <c r="LAQ146" s="107"/>
      <c r="LAR146" s="107"/>
      <c r="LAS146" s="107"/>
      <c r="LAT146" s="107"/>
      <c r="LAU146" s="107"/>
      <c r="LAV146" s="107"/>
      <c r="LAW146" s="107"/>
      <c r="LAX146" s="107"/>
      <c r="LAY146" s="107"/>
      <c r="LAZ146" s="107"/>
      <c r="LBA146" s="107"/>
      <c r="LBB146" s="107"/>
      <c r="LBC146" s="107"/>
      <c r="LBD146" s="107"/>
      <c r="LBE146" s="107"/>
      <c r="LBF146" s="107"/>
      <c r="LBG146" s="107"/>
      <c r="LBH146" s="107"/>
      <c r="LBI146" s="107"/>
      <c r="LBJ146" s="107"/>
      <c r="LBK146" s="107"/>
      <c r="LBL146" s="107"/>
      <c r="LBM146" s="107"/>
      <c r="LBN146" s="107"/>
      <c r="LBO146" s="107"/>
      <c r="LBP146" s="107"/>
      <c r="LBQ146" s="107"/>
      <c r="LBR146" s="107"/>
      <c r="LBS146" s="107"/>
      <c r="LBT146" s="107"/>
      <c r="LBU146" s="107"/>
      <c r="LBV146" s="107"/>
      <c r="LBW146" s="107"/>
      <c r="LBX146" s="107"/>
      <c r="LBY146" s="107"/>
      <c r="LBZ146" s="107"/>
      <c r="LCA146" s="107"/>
      <c r="LCB146" s="107"/>
      <c r="LCC146" s="107"/>
      <c r="LCD146" s="107"/>
      <c r="LCE146" s="107"/>
      <c r="LCF146" s="107"/>
      <c r="LCG146" s="107"/>
      <c r="LCH146" s="107"/>
      <c r="LCI146" s="107"/>
      <c r="LCJ146" s="107"/>
      <c r="LCK146" s="107"/>
      <c r="LCL146" s="107"/>
      <c r="LCM146" s="107"/>
      <c r="LCN146" s="107"/>
      <c r="LCO146" s="107"/>
      <c r="LCP146" s="107"/>
      <c r="LCQ146" s="107"/>
      <c r="LCR146" s="107"/>
      <c r="LCS146" s="107"/>
      <c r="LCT146" s="107"/>
      <c r="LCU146" s="107"/>
      <c r="LCV146" s="107"/>
      <c r="LCW146" s="107"/>
      <c r="LCX146" s="107"/>
      <c r="LCY146" s="107"/>
      <c r="LCZ146" s="107"/>
      <c r="LDA146" s="107"/>
      <c r="LDB146" s="107"/>
      <c r="LDC146" s="107"/>
      <c r="LDD146" s="107"/>
      <c r="LDE146" s="107"/>
      <c r="LDF146" s="107"/>
      <c r="LDG146" s="107"/>
      <c r="LDH146" s="107"/>
      <c r="LDI146" s="107"/>
      <c r="LDJ146" s="107"/>
      <c r="LDK146" s="107"/>
      <c r="LDL146" s="107"/>
      <c r="LDM146" s="107"/>
      <c r="LDN146" s="107"/>
      <c r="LDO146" s="107"/>
      <c r="LDP146" s="107"/>
      <c r="LDQ146" s="107"/>
      <c r="LDR146" s="107"/>
      <c r="LDS146" s="107"/>
      <c r="LDT146" s="107"/>
      <c r="LDU146" s="107"/>
      <c r="LDV146" s="107"/>
      <c r="LDW146" s="107"/>
      <c r="LDX146" s="107"/>
      <c r="LDY146" s="107"/>
      <c r="LDZ146" s="107"/>
      <c r="LEA146" s="107"/>
      <c r="LEB146" s="107"/>
      <c r="LEC146" s="107"/>
      <c r="LED146" s="107"/>
      <c r="LEE146" s="107"/>
      <c r="LEF146" s="107"/>
      <c r="LEG146" s="107"/>
      <c r="LEH146" s="107"/>
      <c r="LEI146" s="107"/>
      <c r="LEJ146" s="107"/>
      <c r="LEK146" s="107"/>
      <c r="LEL146" s="107"/>
      <c r="LEM146" s="107"/>
      <c r="LEN146" s="107"/>
      <c r="LEO146" s="107"/>
      <c r="LEP146" s="107"/>
      <c r="LEQ146" s="107"/>
      <c r="LER146" s="107"/>
      <c r="LES146" s="107"/>
      <c r="LET146" s="107"/>
      <c r="LEU146" s="107"/>
      <c r="LEV146" s="107"/>
      <c r="LEW146" s="107"/>
      <c r="LEX146" s="107"/>
      <c r="LEY146" s="107"/>
      <c r="LEZ146" s="107"/>
      <c r="LFA146" s="107"/>
      <c r="LFB146" s="107"/>
      <c r="LFC146" s="107"/>
      <c r="LFD146" s="107"/>
      <c r="LFE146" s="107"/>
      <c r="LFF146" s="107"/>
      <c r="LFG146" s="107"/>
      <c r="LFH146" s="107"/>
      <c r="LFI146" s="107"/>
      <c r="LFJ146" s="107"/>
      <c r="LFK146" s="107"/>
      <c r="LFL146" s="107"/>
      <c r="LFM146" s="107"/>
      <c r="LFN146" s="107"/>
      <c r="LFO146" s="107"/>
      <c r="LFP146" s="107"/>
      <c r="LFQ146" s="107"/>
      <c r="LFR146" s="107"/>
      <c r="LFS146" s="107"/>
      <c r="LFT146" s="107"/>
      <c r="LFU146" s="107"/>
      <c r="LFV146" s="107"/>
      <c r="LFW146" s="107"/>
      <c r="LFX146" s="107"/>
      <c r="LFY146" s="107"/>
      <c r="LFZ146" s="107"/>
      <c r="LGA146" s="107"/>
      <c r="LGB146" s="107"/>
      <c r="LGC146" s="107"/>
      <c r="LGD146" s="107"/>
      <c r="LGE146" s="107"/>
      <c r="LGF146" s="107"/>
      <c r="LGG146" s="107"/>
      <c r="LGH146" s="107"/>
      <c r="LGI146" s="107"/>
      <c r="LGJ146" s="107"/>
      <c r="LGK146" s="107"/>
      <c r="LGL146" s="107"/>
      <c r="LGM146" s="107"/>
      <c r="LGN146" s="107"/>
      <c r="LGO146" s="107"/>
      <c r="LGP146" s="107"/>
      <c r="LGQ146" s="107"/>
      <c r="LGR146" s="107"/>
      <c r="LGS146" s="107"/>
      <c r="LGT146" s="107"/>
      <c r="LGU146" s="107"/>
      <c r="LGV146" s="107"/>
      <c r="LGW146" s="107"/>
      <c r="LGX146" s="107"/>
      <c r="LGY146" s="107"/>
      <c r="LGZ146" s="107"/>
      <c r="LHA146" s="107"/>
      <c r="LHB146" s="107"/>
      <c r="LHC146" s="107"/>
      <c r="LHD146" s="107"/>
      <c r="LHE146" s="107"/>
      <c r="LHF146" s="107"/>
      <c r="LHG146" s="107"/>
      <c r="LHH146" s="107"/>
      <c r="LHI146" s="107"/>
      <c r="LHJ146" s="107"/>
      <c r="LHK146" s="107"/>
      <c r="LHL146" s="107"/>
      <c r="LHM146" s="107"/>
      <c r="LHN146" s="107"/>
      <c r="LHO146" s="107"/>
      <c r="LHP146" s="107"/>
      <c r="LHQ146" s="107"/>
      <c r="LHR146" s="107"/>
      <c r="LHS146" s="107"/>
      <c r="LHT146" s="107"/>
      <c r="LHU146" s="107"/>
      <c r="LHV146" s="107"/>
      <c r="LHW146" s="107"/>
      <c r="LHX146" s="107"/>
      <c r="LHY146" s="107"/>
      <c r="LHZ146" s="107"/>
      <c r="LIA146" s="107"/>
      <c r="LIB146" s="107"/>
      <c r="LIC146" s="107"/>
      <c r="LID146" s="107"/>
      <c r="LIE146" s="107"/>
      <c r="LIF146" s="107"/>
      <c r="LIG146" s="107"/>
      <c r="LIH146" s="107"/>
      <c r="LII146" s="107"/>
      <c r="LIJ146" s="107"/>
      <c r="LIK146" s="107"/>
      <c r="LIL146" s="107"/>
      <c r="LIM146" s="107"/>
      <c r="LIN146" s="107"/>
      <c r="LIO146" s="107"/>
      <c r="LIP146" s="107"/>
      <c r="LIQ146" s="107"/>
      <c r="LIR146" s="107"/>
      <c r="LIS146" s="107"/>
      <c r="LIT146" s="107"/>
      <c r="LIU146" s="107"/>
      <c r="LIV146" s="107"/>
      <c r="LIW146" s="107"/>
      <c r="LIX146" s="107"/>
      <c r="LIY146" s="107"/>
      <c r="LIZ146" s="107"/>
      <c r="LJA146" s="107"/>
      <c r="LJB146" s="107"/>
      <c r="LJC146" s="107"/>
      <c r="LJD146" s="107"/>
      <c r="LJE146" s="107"/>
      <c r="LJF146" s="107"/>
      <c r="LJG146" s="107"/>
      <c r="LJH146" s="107"/>
      <c r="LJI146" s="107"/>
      <c r="LJJ146" s="107"/>
      <c r="LJK146" s="107"/>
      <c r="LJL146" s="107"/>
      <c r="LJM146" s="107"/>
      <c r="LJN146" s="107"/>
      <c r="LJO146" s="107"/>
      <c r="LJP146" s="107"/>
      <c r="LJQ146" s="107"/>
      <c r="LJR146" s="107"/>
      <c r="LJS146" s="107"/>
      <c r="LJT146" s="107"/>
      <c r="LJU146" s="107"/>
      <c r="LJV146" s="107"/>
      <c r="LJW146" s="107"/>
      <c r="LJX146" s="107"/>
      <c r="LJY146" s="107"/>
      <c r="LJZ146" s="107"/>
      <c r="LKA146" s="107"/>
      <c r="LKB146" s="107"/>
      <c r="LKC146" s="107"/>
      <c r="LKD146" s="107"/>
      <c r="LKE146" s="107"/>
      <c r="LKF146" s="107"/>
      <c r="LKG146" s="107"/>
      <c r="LKH146" s="107"/>
      <c r="LKI146" s="107"/>
      <c r="LKJ146" s="107"/>
      <c r="LKK146" s="107"/>
      <c r="LKL146" s="107"/>
      <c r="LKM146" s="107"/>
      <c r="LKN146" s="107"/>
      <c r="LKO146" s="107"/>
      <c r="LKP146" s="107"/>
      <c r="LKQ146" s="107"/>
      <c r="LKR146" s="107"/>
      <c r="LKS146" s="107"/>
      <c r="LKT146" s="107"/>
      <c r="LKU146" s="107"/>
      <c r="LKV146" s="107"/>
      <c r="LKW146" s="107"/>
      <c r="LKX146" s="107"/>
      <c r="LKY146" s="107"/>
      <c r="LKZ146" s="107"/>
      <c r="LLA146" s="107"/>
      <c r="LLB146" s="107"/>
      <c r="LLC146" s="107"/>
      <c r="LLD146" s="107"/>
      <c r="LLE146" s="107"/>
      <c r="LLF146" s="107"/>
      <c r="LLG146" s="107"/>
      <c r="LLH146" s="107"/>
      <c r="LLI146" s="107"/>
      <c r="LLJ146" s="107"/>
      <c r="LLK146" s="107"/>
      <c r="LLL146" s="107"/>
      <c r="LLM146" s="107"/>
      <c r="LLN146" s="107"/>
      <c r="LLO146" s="107"/>
      <c r="LLP146" s="107"/>
      <c r="LLQ146" s="107"/>
      <c r="LLR146" s="107"/>
      <c r="LLS146" s="107"/>
      <c r="LLT146" s="107"/>
      <c r="LLU146" s="107"/>
      <c r="LLV146" s="107"/>
      <c r="LLW146" s="107"/>
      <c r="LLX146" s="107"/>
      <c r="LLY146" s="107"/>
      <c r="LLZ146" s="107"/>
      <c r="LMA146" s="107"/>
      <c r="LMB146" s="107"/>
      <c r="LMC146" s="107"/>
      <c r="LMD146" s="107"/>
      <c r="LME146" s="107"/>
      <c r="LMF146" s="107"/>
      <c r="LMG146" s="107"/>
      <c r="LMH146" s="107"/>
      <c r="LMI146" s="107"/>
      <c r="LMJ146" s="107"/>
      <c r="LMK146" s="107"/>
      <c r="LML146" s="107"/>
      <c r="LMM146" s="107"/>
      <c r="LMN146" s="107"/>
      <c r="LMO146" s="107"/>
      <c r="LMP146" s="107"/>
      <c r="LMQ146" s="107"/>
      <c r="LMR146" s="107"/>
      <c r="LMS146" s="107"/>
      <c r="LMT146" s="107"/>
      <c r="LMU146" s="107"/>
      <c r="LMV146" s="107"/>
      <c r="LMW146" s="107"/>
      <c r="LMX146" s="107"/>
      <c r="LMY146" s="107"/>
      <c r="LMZ146" s="107"/>
      <c r="LNA146" s="107"/>
      <c r="LNB146" s="107"/>
      <c r="LNC146" s="107"/>
      <c r="LND146" s="107"/>
      <c r="LNE146" s="107"/>
      <c r="LNF146" s="107"/>
      <c r="LNG146" s="107"/>
      <c r="LNH146" s="107"/>
      <c r="LNI146" s="107"/>
      <c r="LNJ146" s="107"/>
      <c r="LNK146" s="107"/>
      <c r="LNL146" s="107"/>
      <c r="LNM146" s="107"/>
      <c r="LNN146" s="107"/>
      <c r="LNO146" s="107"/>
      <c r="LNP146" s="107"/>
      <c r="LNQ146" s="107"/>
      <c r="LNR146" s="107"/>
      <c r="LNS146" s="107"/>
      <c r="LNT146" s="107"/>
      <c r="LNU146" s="107"/>
      <c r="LNV146" s="107"/>
      <c r="LNW146" s="107"/>
      <c r="LNX146" s="107"/>
      <c r="LNY146" s="107"/>
      <c r="LNZ146" s="107"/>
      <c r="LOA146" s="107"/>
      <c r="LOB146" s="107"/>
      <c r="LOC146" s="107"/>
      <c r="LOD146" s="107"/>
      <c r="LOE146" s="107"/>
      <c r="LOF146" s="107"/>
      <c r="LOG146" s="107"/>
      <c r="LOH146" s="107"/>
      <c r="LOI146" s="107"/>
      <c r="LOJ146" s="107"/>
      <c r="LOK146" s="107"/>
      <c r="LOL146" s="107"/>
      <c r="LOM146" s="107"/>
      <c r="LON146" s="107"/>
      <c r="LOO146" s="107"/>
      <c r="LOP146" s="107"/>
      <c r="LOQ146" s="107"/>
      <c r="LOR146" s="107"/>
      <c r="LOS146" s="107"/>
      <c r="LOT146" s="107"/>
      <c r="LOU146" s="107"/>
      <c r="LOV146" s="107"/>
      <c r="LOW146" s="107"/>
      <c r="LOX146" s="107"/>
      <c r="LOY146" s="107"/>
      <c r="LOZ146" s="107"/>
      <c r="LPA146" s="107"/>
      <c r="LPB146" s="107"/>
      <c r="LPC146" s="107"/>
      <c r="LPD146" s="107"/>
      <c r="LPE146" s="107"/>
      <c r="LPF146" s="107"/>
      <c r="LPG146" s="107"/>
      <c r="LPH146" s="107"/>
      <c r="LPI146" s="107"/>
      <c r="LPJ146" s="107"/>
      <c r="LPK146" s="107"/>
      <c r="LPL146" s="107"/>
      <c r="LPM146" s="107"/>
      <c r="LPN146" s="107"/>
      <c r="LPO146" s="107"/>
      <c r="LPP146" s="107"/>
      <c r="LPQ146" s="107"/>
      <c r="LPR146" s="107"/>
      <c r="LPS146" s="107"/>
      <c r="LPT146" s="107"/>
      <c r="LPU146" s="107"/>
      <c r="LPV146" s="107"/>
      <c r="LPW146" s="107"/>
      <c r="LPX146" s="107"/>
      <c r="LPY146" s="107"/>
      <c r="LPZ146" s="107"/>
      <c r="LQA146" s="107"/>
      <c r="LQB146" s="107"/>
      <c r="LQC146" s="107"/>
      <c r="LQD146" s="107"/>
      <c r="LQE146" s="107"/>
      <c r="LQF146" s="107"/>
      <c r="LQG146" s="107"/>
      <c r="LQH146" s="107"/>
      <c r="LQI146" s="107"/>
      <c r="LQJ146" s="107"/>
      <c r="LQK146" s="107"/>
      <c r="LQL146" s="107"/>
      <c r="LQM146" s="107"/>
      <c r="LQN146" s="107"/>
      <c r="LQO146" s="107"/>
      <c r="LQP146" s="107"/>
      <c r="LQQ146" s="107"/>
      <c r="LQR146" s="107"/>
      <c r="LQS146" s="107"/>
      <c r="LQT146" s="107"/>
      <c r="LQU146" s="107"/>
      <c r="LQV146" s="107"/>
      <c r="LQW146" s="107"/>
      <c r="LQX146" s="107"/>
      <c r="LQY146" s="107"/>
      <c r="LQZ146" s="107"/>
      <c r="LRA146" s="107"/>
      <c r="LRB146" s="107"/>
      <c r="LRC146" s="107"/>
      <c r="LRD146" s="107"/>
      <c r="LRE146" s="107"/>
      <c r="LRF146" s="107"/>
      <c r="LRG146" s="107"/>
      <c r="LRH146" s="107"/>
      <c r="LRI146" s="107"/>
      <c r="LRJ146" s="107"/>
      <c r="LRK146" s="107"/>
      <c r="LRL146" s="107"/>
      <c r="LRM146" s="107"/>
      <c r="LRN146" s="107"/>
      <c r="LRO146" s="107"/>
      <c r="LRP146" s="107"/>
      <c r="LRQ146" s="107"/>
      <c r="LRR146" s="107"/>
      <c r="LRS146" s="107"/>
      <c r="LRT146" s="107"/>
      <c r="LRU146" s="107"/>
      <c r="LRV146" s="107"/>
      <c r="LRW146" s="107"/>
      <c r="LRX146" s="107"/>
      <c r="LRY146" s="107"/>
      <c r="LRZ146" s="107"/>
      <c r="LSA146" s="107"/>
      <c r="LSB146" s="107"/>
      <c r="LSC146" s="107"/>
      <c r="LSD146" s="107"/>
      <c r="LSE146" s="107"/>
      <c r="LSF146" s="107"/>
      <c r="LSG146" s="107"/>
      <c r="LSH146" s="107"/>
      <c r="LSI146" s="107"/>
      <c r="LSJ146" s="107"/>
      <c r="LSK146" s="107"/>
      <c r="LSL146" s="107"/>
      <c r="LSM146" s="107"/>
      <c r="LSN146" s="107"/>
      <c r="LSO146" s="107"/>
      <c r="LSP146" s="107"/>
      <c r="LSQ146" s="107"/>
      <c r="LSR146" s="107"/>
      <c r="LSS146" s="107"/>
      <c r="LST146" s="107"/>
      <c r="LSU146" s="107"/>
      <c r="LSV146" s="107"/>
      <c r="LSW146" s="107"/>
      <c r="LSX146" s="107"/>
      <c r="LSY146" s="107"/>
      <c r="LSZ146" s="107"/>
      <c r="LTA146" s="107"/>
      <c r="LTB146" s="107"/>
      <c r="LTC146" s="107"/>
      <c r="LTD146" s="107"/>
      <c r="LTE146" s="107"/>
      <c r="LTF146" s="107"/>
      <c r="LTG146" s="107"/>
      <c r="LTH146" s="107"/>
      <c r="LTI146" s="107"/>
      <c r="LTJ146" s="107"/>
      <c r="LTK146" s="107"/>
      <c r="LTL146" s="107"/>
      <c r="LTM146" s="107"/>
      <c r="LTN146" s="107"/>
      <c r="LTO146" s="107"/>
      <c r="LTP146" s="107"/>
      <c r="LTQ146" s="107"/>
      <c r="LTR146" s="107"/>
      <c r="LTS146" s="107"/>
      <c r="LTT146" s="107"/>
      <c r="LTU146" s="107"/>
      <c r="LTV146" s="107"/>
      <c r="LTW146" s="107"/>
      <c r="LTX146" s="107"/>
      <c r="LTY146" s="107"/>
      <c r="LTZ146" s="107"/>
      <c r="LUA146" s="107"/>
      <c r="LUB146" s="107"/>
      <c r="LUC146" s="107"/>
      <c r="LUD146" s="107"/>
      <c r="LUE146" s="107"/>
      <c r="LUF146" s="107"/>
      <c r="LUG146" s="107"/>
      <c r="LUH146" s="107"/>
      <c r="LUI146" s="107"/>
      <c r="LUJ146" s="107"/>
      <c r="LUK146" s="107"/>
      <c r="LUL146" s="107"/>
      <c r="LUM146" s="107"/>
      <c r="LUN146" s="107"/>
      <c r="LUO146" s="107"/>
      <c r="LUP146" s="107"/>
      <c r="LUQ146" s="107"/>
      <c r="LUR146" s="107"/>
      <c r="LUS146" s="107"/>
      <c r="LUT146" s="107"/>
      <c r="LUU146" s="107"/>
      <c r="LUV146" s="107"/>
      <c r="LUW146" s="107"/>
      <c r="LUX146" s="107"/>
      <c r="LUY146" s="107"/>
      <c r="LUZ146" s="107"/>
      <c r="LVA146" s="107"/>
      <c r="LVB146" s="107"/>
      <c r="LVC146" s="107"/>
      <c r="LVD146" s="107"/>
      <c r="LVE146" s="107"/>
      <c r="LVF146" s="107"/>
      <c r="LVG146" s="107"/>
      <c r="LVH146" s="107"/>
      <c r="LVI146" s="107"/>
      <c r="LVJ146" s="107"/>
      <c r="LVK146" s="107"/>
      <c r="LVL146" s="107"/>
      <c r="LVM146" s="107"/>
      <c r="LVN146" s="107"/>
      <c r="LVO146" s="107"/>
      <c r="LVP146" s="107"/>
      <c r="LVQ146" s="107"/>
      <c r="LVR146" s="107"/>
      <c r="LVS146" s="107"/>
      <c r="LVT146" s="107"/>
      <c r="LVU146" s="107"/>
      <c r="LVV146" s="107"/>
      <c r="LVW146" s="107"/>
      <c r="LVX146" s="107"/>
      <c r="LVY146" s="107"/>
      <c r="LVZ146" s="107"/>
      <c r="LWA146" s="107"/>
      <c r="LWB146" s="107"/>
      <c r="LWC146" s="107"/>
      <c r="LWD146" s="107"/>
      <c r="LWE146" s="107"/>
      <c r="LWF146" s="107"/>
      <c r="LWG146" s="107"/>
      <c r="LWH146" s="107"/>
      <c r="LWI146" s="107"/>
      <c r="LWJ146" s="107"/>
      <c r="LWK146" s="107"/>
      <c r="LWL146" s="107"/>
      <c r="LWM146" s="107"/>
      <c r="LWN146" s="107"/>
      <c r="LWO146" s="107"/>
      <c r="LWP146" s="107"/>
      <c r="LWQ146" s="107"/>
      <c r="LWR146" s="107"/>
      <c r="LWS146" s="107"/>
      <c r="LWT146" s="107"/>
      <c r="LWU146" s="107"/>
      <c r="LWV146" s="107"/>
      <c r="LWW146" s="107"/>
      <c r="LWX146" s="107"/>
      <c r="LWY146" s="107"/>
      <c r="LWZ146" s="107"/>
      <c r="LXA146" s="107"/>
      <c r="LXB146" s="107"/>
      <c r="LXC146" s="107"/>
      <c r="LXD146" s="107"/>
      <c r="LXE146" s="107"/>
      <c r="LXF146" s="107"/>
      <c r="LXG146" s="107"/>
      <c r="LXH146" s="107"/>
      <c r="LXI146" s="107"/>
      <c r="LXJ146" s="107"/>
      <c r="LXK146" s="107"/>
      <c r="LXL146" s="107"/>
      <c r="LXM146" s="107"/>
      <c r="LXN146" s="107"/>
      <c r="LXO146" s="107"/>
      <c r="LXP146" s="107"/>
      <c r="LXQ146" s="107"/>
      <c r="LXR146" s="107"/>
      <c r="LXS146" s="107"/>
      <c r="LXT146" s="107"/>
      <c r="LXU146" s="107"/>
      <c r="LXV146" s="107"/>
      <c r="LXW146" s="107"/>
      <c r="LXX146" s="107"/>
      <c r="LXY146" s="107"/>
      <c r="LXZ146" s="107"/>
      <c r="LYA146" s="107"/>
      <c r="LYB146" s="107"/>
      <c r="LYC146" s="107"/>
      <c r="LYD146" s="107"/>
      <c r="LYE146" s="107"/>
      <c r="LYF146" s="107"/>
      <c r="LYG146" s="107"/>
      <c r="LYH146" s="107"/>
      <c r="LYI146" s="107"/>
      <c r="LYJ146" s="107"/>
      <c r="LYK146" s="107"/>
      <c r="LYL146" s="107"/>
      <c r="LYM146" s="107"/>
      <c r="LYN146" s="107"/>
      <c r="LYO146" s="107"/>
      <c r="LYP146" s="107"/>
      <c r="LYQ146" s="107"/>
      <c r="LYR146" s="107"/>
      <c r="LYS146" s="107"/>
      <c r="LYT146" s="107"/>
      <c r="LYU146" s="107"/>
      <c r="LYV146" s="107"/>
      <c r="LYW146" s="107"/>
      <c r="LYX146" s="107"/>
      <c r="LYY146" s="107"/>
      <c r="LYZ146" s="107"/>
      <c r="LZA146" s="107"/>
      <c r="LZB146" s="107"/>
      <c r="LZC146" s="107"/>
      <c r="LZD146" s="107"/>
      <c r="LZE146" s="107"/>
      <c r="LZF146" s="107"/>
      <c r="LZG146" s="107"/>
      <c r="LZH146" s="107"/>
      <c r="LZI146" s="107"/>
      <c r="LZJ146" s="107"/>
      <c r="LZK146" s="107"/>
      <c r="LZL146" s="107"/>
      <c r="LZM146" s="107"/>
      <c r="LZN146" s="107"/>
      <c r="LZO146" s="107"/>
      <c r="LZP146" s="107"/>
      <c r="LZQ146" s="107"/>
      <c r="LZR146" s="107"/>
      <c r="LZS146" s="107"/>
      <c r="LZT146" s="107"/>
      <c r="LZU146" s="107"/>
      <c r="LZV146" s="107"/>
      <c r="LZW146" s="107"/>
      <c r="LZX146" s="107"/>
      <c r="LZY146" s="107"/>
      <c r="LZZ146" s="107"/>
      <c r="MAA146" s="107"/>
      <c r="MAB146" s="107"/>
      <c r="MAC146" s="107"/>
      <c r="MAD146" s="107"/>
      <c r="MAE146" s="107"/>
      <c r="MAF146" s="107"/>
      <c r="MAG146" s="107"/>
      <c r="MAH146" s="107"/>
      <c r="MAI146" s="107"/>
      <c r="MAJ146" s="107"/>
      <c r="MAK146" s="107"/>
      <c r="MAL146" s="107"/>
      <c r="MAM146" s="107"/>
      <c r="MAN146" s="107"/>
      <c r="MAO146" s="107"/>
      <c r="MAP146" s="107"/>
      <c r="MAQ146" s="107"/>
      <c r="MAR146" s="107"/>
      <c r="MAS146" s="107"/>
      <c r="MAT146" s="107"/>
      <c r="MAU146" s="107"/>
      <c r="MAV146" s="107"/>
      <c r="MAW146" s="107"/>
      <c r="MAX146" s="107"/>
      <c r="MAY146" s="107"/>
      <c r="MAZ146" s="107"/>
      <c r="MBA146" s="107"/>
      <c r="MBB146" s="107"/>
      <c r="MBC146" s="107"/>
      <c r="MBD146" s="107"/>
      <c r="MBE146" s="107"/>
      <c r="MBF146" s="107"/>
      <c r="MBG146" s="107"/>
      <c r="MBH146" s="107"/>
      <c r="MBI146" s="107"/>
      <c r="MBJ146" s="107"/>
      <c r="MBK146" s="107"/>
      <c r="MBL146" s="107"/>
      <c r="MBM146" s="107"/>
      <c r="MBN146" s="107"/>
      <c r="MBO146" s="107"/>
      <c r="MBP146" s="107"/>
      <c r="MBQ146" s="107"/>
      <c r="MBR146" s="107"/>
      <c r="MBS146" s="107"/>
      <c r="MBT146" s="107"/>
      <c r="MBU146" s="107"/>
      <c r="MBV146" s="107"/>
      <c r="MBW146" s="107"/>
      <c r="MBX146" s="107"/>
      <c r="MBY146" s="107"/>
      <c r="MBZ146" s="107"/>
      <c r="MCA146" s="107"/>
      <c r="MCB146" s="107"/>
      <c r="MCC146" s="107"/>
      <c r="MCD146" s="107"/>
      <c r="MCE146" s="107"/>
      <c r="MCF146" s="107"/>
      <c r="MCG146" s="107"/>
      <c r="MCH146" s="107"/>
      <c r="MCI146" s="107"/>
      <c r="MCJ146" s="107"/>
      <c r="MCK146" s="107"/>
      <c r="MCL146" s="107"/>
      <c r="MCM146" s="107"/>
      <c r="MCN146" s="107"/>
      <c r="MCO146" s="107"/>
      <c r="MCP146" s="107"/>
      <c r="MCQ146" s="107"/>
      <c r="MCR146" s="107"/>
      <c r="MCS146" s="107"/>
      <c r="MCT146" s="107"/>
      <c r="MCU146" s="107"/>
      <c r="MCV146" s="107"/>
      <c r="MCW146" s="107"/>
      <c r="MCX146" s="107"/>
      <c r="MCY146" s="107"/>
      <c r="MCZ146" s="107"/>
      <c r="MDA146" s="107"/>
      <c r="MDB146" s="107"/>
      <c r="MDC146" s="107"/>
      <c r="MDD146" s="107"/>
      <c r="MDE146" s="107"/>
      <c r="MDF146" s="107"/>
      <c r="MDG146" s="107"/>
      <c r="MDH146" s="107"/>
      <c r="MDI146" s="107"/>
      <c r="MDJ146" s="107"/>
      <c r="MDK146" s="107"/>
      <c r="MDL146" s="107"/>
      <c r="MDM146" s="107"/>
      <c r="MDN146" s="107"/>
      <c r="MDO146" s="107"/>
      <c r="MDP146" s="107"/>
      <c r="MDQ146" s="107"/>
      <c r="MDR146" s="107"/>
      <c r="MDS146" s="107"/>
      <c r="MDT146" s="107"/>
      <c r="MDU146" s="107"/>
      <c r="MDV146" s="107"/>
      <c r="MDW146" s="107"/>
      <c r="MDX146" s="107"/>
      <c r="MDY146" s="107"/>
      <c r="MDZ146" s="107"/>
      <c r="MEA146" s="107"/>
      <c r="MEB146" s="107"/>
      <c r="MEC146" s="107"/>
      <c r="MED146" s="107"/>
      <c r="MEE146" s="107"/>
      <c r="MEF146" s="107"/>
      <c r="MEG146" s="107"/>
      <c r="MEH146" s="107"/>
      <c r="MEI146" s="107"/>
      <c r="MEJ146" s="107"/>
      <c r="MEK146" s="107"/>
      <c r="MEL146" s="107"/>
      <c r="MEM146" s="107"/>
      <c r="MEN146" s="107"/>
      <c r="MEO146" s="107"/>
      <c r="MEP146" s="107"/>
      <c r="MEQ146" s="107"/>
      <c r="MER146" s="107"/>
      <c r="MES146" s="107"/>
      <c r="MET146" s="107"/>
      <c r="MEU146" s="107"/>
      <c r="MEV146" s="107"/>
      <c r="MEW146" s="107"/>
      <c r="MEX146" s="107"/>
      <c r="MEY146" s="107"/>
      <c r="MEZ146" s="107"/>
      <c r="MFA146" s="107"/>
      <c r="MFB146" s="107"/>
      <c r="MFC146" s="107"/>
      <c r="MFD146" s="107"/>
      <c r="MFE146" s="107"/>
      <c r="MFF146" s="107"/>
      <c r="MFG146" s="107"/>
      <c r="MFH146" s="107"/>
      <c r="MFI146" s="107"/>
      <c r="MFJ146" s="107"/>
      <c r="MFK146" s="107"/>
      <c r="MFL146" s="107"/>
      <c r="MFM146" s="107"/>
      <c r="MFN146" s="107"/>
      <c r="MFO146" s="107"/>
      <c r="MFP146" s="107"/>
      <c r="MFQ146" s="107"/>
      <c r="MFR146" s="107"/>
      <c r="MFS146" s="107"/>
      <c r="MFT146" s="107"/>
      <c r="MFU146" s="107"/>
      <c r="MFV146" s="107"/>
      <c r="MFW146" s="107"/>
      <c r="MFX146" s="107"/>
      <c r="MFY146" s="107"/>
      <c r="MFZ146" s="107"/>
      <c r="MGA146" s="107"/>
      <c r="MGB146" s="107"/>
      <c r="MGC146" s="107"/>
      <c r="MGD146" s="107"/>
      <c r="MGE146" s="107"/>
      <c r="MGF146" s="107"/>
      <c r="MGG146" s="107"/>
      <c r="MGH146" s="107"/>
      <c r="MGI146" s="107"/>
      <c r="MGJ146" s="107"/>
      <c r="MGK146" s="107"/>
      <c r="MGL146" s="107"/>
      <c r="MGM146" s="107"/>
      <c r="MGN146" s="107"/>
      <c r="MGO146" s="107"/>
      <c r="MGP146" s="107"/>
      <c r="MGQ146" s="107"/>
      <c r="MGR146" s="107"/>
      <c r="MGS146" s="107"/>
      <c r="MGT146" s="107"/>
      <c r="MGU146" s="107"/>
      <c r="MGV146" s="107"/>
      <c r="MGW146" s="107"/>
      <c r="MGX146" s="107"/>
      <c r="MGY146" s="107"/>
      <c r="MGZ146" s="107"/>
      <c r="MHA146" s="107"/>
      <c r="MHB146" s="107"/>
      <c r="MHC146" s="107"/>
      <c r="MHD146" s="107"/>
      <c r="MHE146" s="107"/>
      <c r="MHF146" s="107"/>
      <c r="MHG146" s="107"/>
      <c r="MHH146" s="107"/>
      <c r="MHI146" s="107"/>
      <c r="MHJ146" s="107"/>
      <c r="MHK146" s="107"/>
      <c r="MHL146" s="107"/>
      <c r="MHM146" s="107"/>
      <c r="MHN146" s="107"/>
      <c r="MHO146" s="107"/>
      <c r="MHP146" s="107"/>
      <c r="MHQ146" s="107"/>
      <c r="MHR146" s="107"/>
      <c r="MHS146" s="107"/>
      <c r="MHT146" s="107"/>
      <c r="MHU146" s="107"/>
      <c r="MHV146" s="107"/>
      <c r="MHW146" s="107"/>
      <c r="MHX146" s="107"/>
      <c r="MHY146" s="107"/>
      <c r="MHZ146" s="107"/>
      <c r="MIA146" s="107"/>
      <c r="MIB146" s="107"/>
      <c r="MIC146" s="107"/>
      <c r="MID146" s="107"/>
      <c r="MIE146" s="107"/>
      <c r="MIF146" s="107"/>
      <c r="MIG146" s="107"/>
      <c r="MIH146" s="107"/>
      <c r="MII146" s="107"/>
      <c r="MIJ146" s="107"/>
      <c r="MIK146" s="107"/>
      <c r="MIL146" s="107"/>
      <c r="MIM146" s="107"/>
      <c r="MIN146" s="107"/>
      <c r="MIO146" s="107"/>
      <c r="MIP146" s="107"/>
      <c r="MIQ146" s="107"/>
      <c r="MIR146" s="107"/>
      <c r="MIS146" s="107"/>
      <c r="MIT146" s="107"/>
      <c r="MIU146" s="107"/>
      <c r="MIV146" s="107"/>
      <c r="MIW146" s="107"/>
      <c r="MIX146" s="107"/>
      <c r="MIY146" s="107"/>
      <c r="MIZ146" s="107"/>
      <c r="MJA146" s="107"/>
      <c r="MJB146" s="107"/>
      <c r="MJC146" s="107"/>
      <c r="MJD146" s="107"/>
      <c r="MJE146" s="107"/>
      <c r="MJF146" s="107"/>
      <c r="MJG146" s="107"/>
      <c r="MJH146" s="107"/>
      <c r="MJI146" s="107"/>
      <c r="MJJ146" s="107"/>
      <c r="MJK146" s="107"/>
      <c r="MJL146" s="107"/>
      <c r="MJM146" s="107"/>
      <c r="MJN146" s="107"/>
      <c r="MJO146" s="107"/>
      <c r="MJP146" s="107"/>
      <c r="MJQ146" s="107"/>
      <c r="MJR146" s="107"/>
      <c r="MJS146" s="107"/>
      <c r="MJT146" s="107"/>
      <c r="MJU146" s="107"/>
      <c r="MJV146" s="107"/>
      <c r="MJW146" s="107"/>
      <c r="MJX146" s="107"/>
      <c r="MJY146" s="107"/>
      <c r="MJZ146" s="107"/>
      <c r="MKA146" s="107"/>
      <c r="MKB146" s="107"/>
      <c r="MKC146" s="107"/>
      <c r="MKD146" s="107"/>
      <c r="MKE146" s="107"/>
      <c r="MKF146" s="107"/>
      <c r="MKG146" s="107"/>
      <c r="MKH146" s="107"/>
      <c r="MKI146" s="107"/>
      <c r="MKJ146" s="107"/>
      <c r="MKK146" s="107"/>
      <c r="MKL146" s="107"/>
      <c r="MKM146" s="107"/>
      <c r="MKN146" s="107"/>
      <c r="MKO146" s="107"/>
      <c r="MKP146" s="107"/>
      <c r="MKQ146" s="107"/>
      <c r="MKR146" s="107"/>
      <c r="MKS146" s="107"/>
      <c r="MKT146" s="107"/>
      <c r="MKU146" s="107"/>
      <c r="MKV146" s="107"/>
      <c r="MKW146" s="107"/>
      <c r="MKX146" s="107"/>
      <c r="MKY146" s="107"/>
      <c r="MKZ146" s="107"/>
      <c r="MLA146" s="107"/>
      <c r="MLB146" s="107"/>
      <c r="MLC146" s="107"/>
      <c r="MLD146" s="107"/>
      <c r="MLE146" s="107"/>
      <c r="MLF146" s="107"/>
      <c r="MLG146" s="107"/>
      <c r="MLH146" s="107"/>
      <c r="MLI146" s="107"/>
      <c r="MLJ146" s="107"/>
      <c r="MLK146" s="107"/>
      <c r="MLL146" s="107"/>
      <c r="MLM146" s="107"/>
      <c r="MLN146" s="107"/>
      <c r="MLO146" s="107"/>
      <c r="MLP146" s="107"/>
      <c r="MLQ146" s="107"/>
      <c r="MLR146" s="107"/>
      <c r="MLS146" s="107"/>
      <c r="MLT146" s="107"/>
      <c r="MLU146" s="107"/>
      <c r="MLV146" s="107"/>
      <c r="MLW146" s="107"/>
      <c r="MLX146" s="107"/>
      <c r="MLY146" s="107"/>
      <c r="MLZ146" s="107"/>
      <c r="MMA146" s="107"/>
      <c r="MMB146" s="107"/>
      <c r="MMC146" s="107"/>
      <c r="MMD146" s="107"/>
      <c r="MME146" s="107"/>
      <c r="MMF146" s="107"/>
      <c r="MMG146" s="107"/>
      <c r="MMH146" s="107"/>
      <c r="MMI146" s="107"/>
      <c r="MMJ146" s="107"/>
      <c r="MMK146" s="107"/>
      <c r="MML146" s="107"/>
      <c r="MMM146" s="107"/>
      <c r="MMN146" s="107"/>
      <c r="MMO146" s="107"/>
      <c r="MMP146" s="107"/>
      <c r="MMQ146" s="107"/>
      <c r="MMR146" s="107"/>
      <c r="MMS146" s="107"/>
      <c r="MMT146" s="107"/>
      <c r="MMU146" s="107"/>
      <c r="MMV146" s="107"/>
      <c r="MMW146" s="107"/>
      <c r="MMX146" s="107"/>
      <c r="MMY146" s="107"/>
      <c r="MMZ146" s="107"/>
      <c r="MNA146" s="107"/>
      <c r="MNB146" s="107"/>
      <c r="MNC146" s="107"/>
      <c r="MND146" s="107"/>
      <c r="MNE146" s="107"/>
      <c r="MNF146" s="107"/>
      <c r="MNG146" s="107"/>
      <c r="MNH146" s="107"/>
      <c r="MNI146" s="107"/>
      <c r="MNJ146" s="107"/>
      <c r="MNK146" s="107"/>
      <c r="MNL146" s="107"/>
      <c r="MNM146" s="107"/>
      <c r="MNN146" s="107"/>
      <c r="MNO146" s="107"/>
      <c r="MNP146" s="107"/>
      <c r="MNQ146" s="107"/>
      <c r="MNR146" s="107"/>
      <c r="MNS146" s="107"/>
      <c r="MNT146" s="107"/>
      <c r="MNU146" s="107"/>
      <c r="MNV146" s="107"/>
      <c r="MNW146" s="107"/>
      <c r="MNX146" s="107"/>
      <c r="MNY146" s="107"/>
      <c r="MNZ146" s="107"/>
      <c r="MOA146" s="107"/>
      <c r="MOB146" s="107"/>
      <c r="MOC146" s="107"/>
      <c r="MOD146" s="107"/>
      <c r="MOE146" s="107"/>
      <c r="MOF146" s="107"/>
      <c r="MOG146" s="107"/>
      <c r="MOH146" s="107"/>
      <c r="MOI146" s="107"/>
      <c r="MOJ146" s="107"/>
      <c r="MOK146" s="107"/>
      <c r="MOL146" s="107"/>
      <c r="MOM146" s="107"/>
      <c r="MON146" s="107"/>
      <c r="MOO146" s="107"/>
      <c r="MOP146" s="107"/>
      <c r="MOQ146" s="107"/>
      <c r="MOR146" s="107"/>
      <c r="MOS146" s="107"/>
      <c r="MOT146" s="107"/>
      <c r="MOU146" s="107"/>
      <c r="MOV146" s="107"/>
      <c r="MOW146" s="107"/>
      <c r="MOX146" s="107"/>
      <c r="MOY146" s="107"/>
      <c r="MOZ146" s="107"/>
      <c r="MPA146" s="107"/>
      <c r="MPB146" s="107"/>
      <c r="MPC146" s="107"/>
      <c r="MPD146" s="107"/>
      <c r="MPE146" s="107"/>
      <c r="MPF146" s="107"/>
      <c r="MPG146" s="107"/>
      <c r="MPH146" s="107"/>
      <c r="MPI146" s="107"/>
      <c r="MPJ146" s="107"/>
      <c r="MPK146" s="107"/>
      <c r="MPL146" s="107"/>
      <c r="MPM146" s="107"/>
      <c r="MPN146" s="107"/>
      <c r="MPO146" s="107"/>
      <c r="MPP146" s="107"/>
      <c r="MPQ146" s="107"/>
      <c r="MPR146" s="107"/>
      <c r="MPS146" s="107"/>
      <c r="MPT146" s="107"/>
      <c r="MPU146" s="107"/>
      <c r="MPV146" s="107"/>
      <c r="MPW146" s="107"/>
      <c r="MPX146" s="107"/>
      <c r="MPY146" s="107"/>
      <c r="MPZ146" s="107"/>
      <c r="MQA146" s="107"/>
      <c r="MQB146" s="107"/>
      <c r="MQC146" s="107"/>
      <c r="MQD146" s="107"/>
      <c r="MQE146" s="107"/>
      <c r="MQF146" s="107"/>
      <c r="MQG146" s="107"/>
      <c r="MQH146" s="107"/>
      <c r="MQI146" s="107"/>
      <c r="MQJ146" s="107"/>
      <c r="MQK146" s="107"/>
      <c r="MQL146" s="107"/>
      <c r="MQM146" s="107"/>
      <c r="MQN146" s="107"/>
      <c r="MQO146" s="107"/>
      <c r="MQP146" s="107"/>
      <c r="MQQ146" s="107"/>
      <c r="MQR146" s="107"/>
      <c r="MQS146" s="107"/>
      <c r="MQT146" s="107"/>
      <c r="MQU146" s="107"/>
      <c r="MQV146" s="107"/>
      <c r="MQW146" s="107"/>
      <c r="MQX146" s="107"/>
      <c r="MQY146" s="107"/>
      <c r="MQZ146" s="107"/>
      <c r="MRA146" s="107"/>
      <c r="MRB146" s="107"/>
      <c r="MRC146" s="107"/>
      <c r="MRD146" s="107"/>
      <c r="MRE146" s="107"/>
      <c r="MRF146" s="107"/>
      <c r="MRG146" s="107"/>
      <c r="MRH146" s="107"/>
      <c r="MRI146" s="107"/>
      <c r="MRJ146" s="107"/>
      <c r="MRK146" s="107"/>
      <c r="MRL146" s="107"/>
      <c r="MRM146" s="107"/>
      <c r="MRN146" s="107"/>
      <c r="MRO146" s="107"/>
      <c r="MRP146" s="107"/>
      <c r="MRQ146" s="107"/>
      <c r="MRR146" s="107"/>
      <c r="MRS146" s="107"/>
      <c r="MRT146" s="107"/>
      <c r="MRU146" s="107"/>
      <c r="MRV146" s="107"/>
      <c r="MRW146" s="107"/>
      <c r="MRX146" s="107"/>
      <c r="MRY146" s="107"/>
      <c r="MRZ146" s="107"/>
      <c r="MSA146" s="107"/>
      <c r="MSB146" s="107"/>
      <c r="MSC146" s="107"/>
      <c r="MSD146" s="107"/>
      <c r="MSE146" s="107"/>
      <c r="MSF146" s="107"/>
      <c r="MSG146" s="107"/>
      <c r="MSH146" s="107"/>
      <c r="MSI146" s="107"/>
      <c r="MSJ146" s="107"/>
      <c r="MSK146" s="107"/>
      <c r="MSL146" s="107"/>
      <c r="MSM146" s="107"/>
      <c r="MSN146" s="107"/>
      <c r="MSO146" s="107"/>
      <c r="MSP146" s="107"/>
      <c r="MSQ146" s="107"/>
      <c r="MSR146" s="107"/>
      <c r="MSS146" s="107"/>
      <c r="MST146" s="107"/>
      <c r="MSU146" s="107"/>
      <c r="MSV146" s="107"/>
      <c r="MSW146" s="107"/>
      <c r="MSX146" s="107"/>
      <c r="MSY146" s="107"/>
      <c r="MSZ146" s="107"/>
      <c r="MTA146" s="107"/>
      <c r="MTB146" s="107"/>
      <c r="MTC146" s="107"/>
      <c r="MTD146" s="107"/>
      <c r="MTE146" s="107"/>
      <c r="MTF146" s="107"/>
      <c r="MTG146" s="107"/>
      <c r="MTH146" s="107"/>
      <c r="MTI146" s="107"/>
      <c r="MTJ146" s="107"/>
      <c r="MTK146" s="107"/>
      <c r="MTL146" s="107"/>
      <c r="MTM146" s="107"/>
      <c r="MTN146" s="107"/>
      <c r="MTO146" s="107"/>
      <c r="MTP146" s="107"/>
      <c r="MTQ146" s="107"/>
      <c r="MTR146" s="107"/>
      <c r="MTS146" s="107"/>
      <c r="MTT146" s="107"/>
      <c r="MTU146" s="107"/>
      <c r="MTV146" s="107"/>
      <c r="MTW146" s="107"/>
      <c r="MTX146" s="107"/>
      <c r="MTY146" s="107"/>
      <c r="MTZ146" s="107"/>
      <c r="MUA146" s="107"/>
      <c r="MUB146" s="107"/>
      <c r="MUC146" s="107"/>
      <c r="MUD146" s="107"/>
      <c r="MUE146" s="107"/>
      <c r="MUF146" s="107"/>
      <c r="MUG146" s="107"/>
      <c r="MUH146" s="107"/>
      <c r="MUI146" s="107"/>
      <c r="MUJ146" s="107"/>
      <c r="MUK146" s="107"/>
      <c r="MUL146" s="107"/>
      <c r="MUM146" s="107"/>
      <c r="MUN146" s="107"/>
      <c r="MUO146" s="107"/>
      <c r="MUP146" s="107"/>
      <c r="MUQ146" s="107"/>
      <c r="MUR146" s="107"/>
      <c r="MUS146" s="107"/>
      <c r="MUT146" s="107"/>
      <c r="MUU146" s="107"/>
      <c r="MUV146" s="107"/>
      <c r="MUW146" s="107"/>
      <c r="MUX146" s="107"/>
      <c r="MUY146" s="107"/>
      <c r="MUZ146" s="107"/>
      <c r="MVA146" s="107"/>
      <c r="MVB146" s="107"/>
      <c r="MVC146" s="107"/>
      <c r="MVD146" s="107"/>
      <c r="MVE146" s="107"/>
      <c r="MVF146" s="107"/>
      <c r="MVG146" s="107"/>
      <c r="MVH146" s="107"/>
      <c r="MVI146" s="107"/>
      <c r="MVJ146" s="107"/>
      <c r="MVK146" s="107"/>
      <c r="MVL146" s="107"/>
      <c r="MVM146" s="107"/>
      <c r="MVN146" s="107"/>
      <c r="MVO146" s="107"/>
      <c r="MVP146" s="107"/>
      <c r="MVQ146" s="107"/>
      <c r="MVR146" s="107"/>
      <c r="MVS146" s="107"/>
      <c r="MVT146" s="107"/>
      <c r="MVU146" s="107"/>
      <c r="MVV146" s="107"/>
      <c r="MVW146" s="107"/>
      <c r="MVX146" s="107"/>
      <c r="MVY146" s="107"/>
      <c r="MVZ146" s="107"/>
      <c r="MWA146" s="107"/>
      <c r="MWB146" s="107"/>
      <c r="MWC146" s="107"/>
      <c r="MWD146" s="107"/>
      <c r="MWE146" s="107"/>
      <c r="MWF146" s="107"/>
      <c r="MWG146" s="107"/>
      <c r="MWH146" s="107"/>
      <c r="MWI146" s="107"/>
      <c r="MWJ146" s="107"/>
      <c r="MWK146" s="107"/>
      <c r="MWL146" s="107"/>
      <c r="MWM146" s="107"/>
      <c r="MWN146" s="107"/>
      <c r="MWO146" s="107"/>
      <c r="MWP146" s="107"/>
      <c r="MWQ146" s="107"/>
      <c r="MWR146" s="107"/>
      <c r="MWS146" s="107"/>
      <c r="MWT146" s="107"/>
      <c r="MWU146" s="107"/>
      <c r="MWV146" s="107"/>
      <c r="MWW146" s="107"/>
      <c r="MWX146" s="107"/>
      <c r="MWY146" s="107"/>
      <c r="MWZ146" s="107"/>
      <c r="MXA146" s="107"/>
      <c r="MXB146" s="107"/>
      <c r="MXC146" s="107"/>
      <c r="MXD146" s="107"/>
      <c r="MXE146" s="107"/>
      <c r="MXF146" s="107"/>
      <c r="MXG146" s="107"/>
      <c r="MXH146" s="107"/>
      <c r="MXI146" s="107"/>
      <c r="MXJ146" s="107"/>
      <c r="MXK146" s="107"/>
      <c r="MXL146" s="107"/>
      <c r="MXM146" s="107"/>
      <c r="MXN146" s="107"/>
      <c r="MXO146" s="107"/>
      <c r="MXP146" s="107"/>
      <c r="MXQ146" s="107"/>
      <c r="MXR146" s="107"/>
      <c r="MXS146" s="107"/>
      <c r="MXT146" s="107"/>
      <c r="MXU146" s="107"/>
      <c r="MXV146" s="107"/>
      <c r="MXW146" s="107"/>
      <c r="MXX146" s="107"/>
      <c r="MXY146" s="107"/>
      <c r="MXZ146" s="107"/>
      <c r="MYA146" s="107"/>
      <c r="MYB146" s="107"/>
      <c r="MYC146" s="107"/>
      <c r="MYD146" s="107"/>
      <c r="MYE146" s="107"/>
      <c r="MYF146" s="107"/>
      <c r="MYG146" s="107"/>
      <c r="MYH146" s="107"/>
      <c r="MYI146" s="107"/>
      <c r="MYJ146" s="107"/>
      <c r="MYK146" s="107"/>
      <c r="MYL146" s="107"/>
      <c r="MYM146" s="107"/>
      <c r="MYN146" s="107"/>
      <c r="MYO146" s="107"/>
      <c r="MYP146" s="107"/>
      <c r="MYQ146" s="107"/>
      <c r="MYR146" s="107"/>
      <c r="MYS146" s="107"/>
      <c r="MYT146" s="107"/>
      <c r="MYU146" s="107"/>
      <c r="MYV146" s="107"/>
      <c r="MYW146" s="107"/>
      <c r="MYX146" s="107"/>
      <c r="MYY146" s="107"/>
      <c r="MYZ146" s="107"/>
      <c r="MZA146" s="107"/>
      <c r="MZB146" s="107"/>
      <c r="MZC146" s="107"/>
      <c r="MZD146" s="107"/>
      <c r="MZE146" s="107"/>
      <c r="MZF146" s="107"/>
      <c r="MZG146" s="107"/>
      <c r="MZH146" s="107"/>
      <c r="MZI146" s="107"/>
      <c r="MZJ146" s="107"/>
      <c r="MZK146" s="107"/>
      <c r="MZL146" s="107"/>
      <c r="MZM146" s="107"/>
      <c r="MZN146" s="107"/>
      <c r="MZO146" s="107"/>
      <c r="MZP146" s="107"/>
      <c r="MZQ146" s="107"/>
      <c r="MZR146" s="107"/>
      <c r="MZS146" s="107"/>
      <c r="MZT146" s="107"/>
      <c r="MZU146" s="107"/>
      <c r="MZV146" s="107"/>
      <c r="MZW146" s="107"/>
      <c r="MZX146" s="107"/>
      <c r="MZY146" s="107"/>
      <c r="MZZ146" s="107"/>
      <c r="NAA146" s="107"/>
      <c r="NAB146" s="107"/>
      <c r="NAC146" s="107"/>
      <c r="NAD146" s="107"/>
      <c r="NAE146" s="107"/>
      <c r="NAF146" s="107"/>
      <c r="NAG146" s="107"/>
      <c r="NAH146" s="107"/>
      <c r="NAI146" s="107"/>
      <c r="NAJ146" s="107"/>
      <c r="NAK146" s="107"/>
      <c r="NAL146" s="107"/>
      <c r="NAM146" s="107"/>
      <c r="NAN146" s="107"/>
      <c r="NAO146" s="107"/>
      <c r="NAP146" s="107"/>
      <c r="NAQ146" s="107"/>
      <c r="NAR146" s="107"/>
      <c r="NAS146" s="107"/>
      <c r="NAT146" s="107"/>
      <c r="NAU146" s="107"/>
      <c r="NAV146" s="107"/>
      <c r="NAW146" s="107"/>
      <c r="NAX146" s="107"/>
      <c r="NAY146" s="107"/>
      <c r="NAZ146" s="107"/>
      <c r="NBA146" s="107"/>
      <c r="NBB146" s="107"/>
      <c r="NBC146" s="107"/>
      <c r="NBD146" s="107"/>
      <c r="NBE146" s="107"/>
      <c r="NBF146" s="107"/>
      <c r="NBG146" s="107"/>
      <c r="NBH146" s="107"/>
      <c r="NBI146" s="107"/>
      <c r="NBJ146" s="107"/>
      <c r="NBK146" s="107"/>
      <c r="NBL146" s="107"/>
      <c r="NBM146" s="107"/>
      <c r="NBN146" s="107"/>
      <c r="NBO146" s="107"/>
      <c r="NBP146" s="107"/>
      <c r="NBQ146" s="107"/>
      <c r="NBR146" s="107"/>
      <c r="NBS146" s="107"/>
      <c r="NBT146" s="107"/>
      <c r="NBU146" s="107"/>
      <c r="NBV146" s="107"/>
      <c r="NBW146" s="107"/>
      <c r="NBX146" s="107"/>
      <c r="NBY146" s="107"/>
      <c r="NBZ146" s="107"/>
      <c r="NCA146" s="107"/>
      <c r="NCB146" s="107"/>
      <c r="NCC146" s="107"/>
      <c r="NCD146" s="107"/>
      <c r="NCE146" s="107"/>
      <c r="NCF146" s="107"/>
      <c r="NCG146" s="107"/>
      <c r="NCH146" s="107"/>
      <c r="NCI146" s="107"/>
      <c r="NCJ146" s="107"/>
      <c r="NCK146" s="107"/>
      <c r="NCL146" s="107"/>
      <c r="NCM146" s="107"/>
      <c r="NCN146" s="107"/>
      <c r="NCO146" s="107"/>
      <c r="NCP146" s="107"/>
      <c r="NCQ146" s="107"/>
      <c r="NCR146" s="107"/>
      <c r="NCS146" s="107"/>
      <c r="NCT146" s="107"/>
      <c r="NCU146" s="107"/>
      <c r="NCV146" s="107"/>
      <c r="NCW146" s="107"/>
      <c r="NCX146" s="107"/>
      <c r="NCY146" s="107"/>
      <c r="NCZ146" s="107"/>
      <c r="NDA146" s="107"/>
      <c r="NDB146" s="107"/>
      <c r="NDC146" s="107"/>
      <c r="NDD146" s="107"/>
      <c r="NDE146" s="107"/>
      <c r="NDF146" s="107"/>
      <c r="NDG146" s="107"/>
      <c r="NDH146" s="107"/>
      <c r="NDI146" s="107"/>
      <c r="NDJ146" s="107"/>
      <c r="NDK146" s="107"/>
      <c r="NDL146" s="107"/>
      <c r="NDM146" s="107"/>
      <c r="NDN146" s="107"/>
      <c r="NDO146" s="107"/>
      <c r="NDP146" s="107"/>
      <c r="NDQ146" s="107"/>
      <c r="NDR146" s="107"/>
      <c r="NDS146" s="107"/>
      <c r="NDT146" s="107"/>
      <c r="NDU146" s="107"/>
      <c r="NDV146" s="107"/>
      <c r="NDW146" s="107"/>
      <c r="NDX146" s="107"/>
      <c r="NDY146" s="107"/>
      <c r="NDZ146" s="107"/>
      <c r="NEA146" s="107"/>
      <c r="NEB146" s="107"/>
      <c r="NEC146" s="107"/>
      <c r="NED146" s="107"/>
      <c r="NEE146" s="107"/>
      <c r="NEF146" s="107"/>
      <c r="NEG146" s="107"/>
      <c r="NEH146" s="107"/>
      <c r="NEI146" s="107"/>
      <c r="NEJ146" s="107"/>
      <c r="NEK146" s="107"/>
      <c r="NEL146" s="107"/>
      <c r="NEM146" s="107"/>
      <c r="NEN146" s="107"/>
      <c r="NEO146" s="107"/>
      <c r="NEP146" s="107"/>
      <c r="NEQ146" s="107"/>
      <c r="NER146" s="107"/>
      <c r="NES146" s="107"/>
      <c r="NET146" s="107"/>
      <c r="NEU146" s="107"/>
      <c r="NEV146" s="107"/>
      <c r="NEW146" s="107"/>
      <c r="NEX146" s="107"/>
      <c r="NEY146" s="107"/>
      <c r="NEZ146" s="107"/>
      <c r="NFA146" s="107"/>
      <c r="NFB146" s="107"/>
      <c r="NFC146" s="107"/>
      <c r="NFD146" s="107"/>
      <c r="NFE146" s="107"/>
      <c r="NFF146" s="107"/>
      <c r="NFG146" s="107"/>
      <c r="NFH146" s="107"/>
      <c r="NFI146" s="107"/>
      <c r="NFJ146" s="107"/>
      <c r="NFK146" s="107"/>
      <c r="NFL146" s="107"/>
      <c r="NFM146" s="107"/>
      <c r="NFN146" s="107"/>
      <c r="NFO146" s="107"/>
      <c r="NFP146" s="107"/>
      <c r="NFQ146" s="107"/>
      <c r="NFR146" s="107"/>
      <c r="NFS146" s="107"/>
      <c r="NFT146" s="107"/>
      <c r="NFU146" s="107"/>
      <c r="NFV146" s="107"/>
      <c r="NFW146" s="107"/>
      <c r="NFX146" s="107"/>
      <c r="NFY146" s="107"/>
      <c r="NFZ146" s="107"/>
      <c r="NGA146" s="107"/>
      <c r="NGB146" s="107"/>
      <c r="NGC146" s="107"/>
      <c r="NGD146" s="107"/>
      <c r="NGE146" s="107"/>
      <c r="NGF146" s="107"/>
      <c r="NGG146" s="107"/>
      <c r="NGH146" s="107"/>
      <c r="NGI146" s="107"/>
      <c r="NGJ146" s="107"/>
      <c r="NGK146" s="107"/>
      <c r="NGL146" s="107"/>
      <c r="NGM146" s="107"/>
      <c r="NGN146" s="107"/>
      <c r="NGO146" s="107"/>
      <c r="NGP146" s="107"/>
      <c r="NGQ146" s="107"/>
      <c r="NGR146" s="107"/>
      <c r="NGS146" s="107"/>
      <c r="NGT146" s="107"/>
      <c r="NGU146" s="107"/>
      <c r="NGV146" s="107"/>
      <c r="NGW146" s="107"/>
      <c r="NGX146" s="107"/>
      <c r="NGY146" s="107"/>
      <c r="NGZ146" s="107"/>
      <c r="NHA146" s="107"/>
      <c r="NHB146" s="107"/>
      <c r="NHC146" s="107"/>
      <c r="NHD146" s="107"/>
      <c r="NHE146" s="107"/>
      <c r="NHF146" s="107"/>
      <c r="NHG146" s="107"/>
      <c r="NHH146" s="107"/>
      <c r="NHI146" s="107"/>
      <c r="NHJ146" s="107"/>
      <c r="NHK146" s="107"/>
      <c r="NHL146" s="107"/>
      <c r="NHM146" s="107"/>
      <c r="NHN146" s="107"/>
      <c r="NHO146" s="107"/>
      <c r="NHP146" s="107"/>
      <c r="NHQ146" s="107"/>
      <c r="NHR146" s="107"/>
      <c r="NHS146" s="107"/>
      <c r="NHT146" s="107"/>
      <c r="NHU146" s="107"/>
      <c r="NHV146" s="107"/>
      <c r="NHW146" s="107"/>
      <c r="NHX146" s="107"/>
      <c r="NHY146" s="107"/>
      <c r="NHZ146" s="107"/>
      <c r="NIA146" s="107"/>
      <c r="NIB146" s="107"/>
      <c r="NIC146" s="107"/>
      <c r="NID146" s="107"/>
      <c r="NIE146" s="107"/>
      <c r="NIF146" s="107"/>
      <c r="NIG146" s="107"/>
      <c r="NIH146" s="107"/>
      <c r="NII146" s="107"/>
      <c r="NIJ146" s="107"/>
      <c r="NIK146" s="107"/>
      <c r="NIL146" s="107"/>
      <c r="NIM146" s="107"/>
      <c r="NIN146" s="107"/>
      <c r="NIO146" s="107"/>
      <c r="NIP146" s="107"/>
      <c r="NIQ146" s="107"/>
      <c r="NIR146" s="107"/>
      <c r="NIS146" s="107"/>
      <c r="NIT146" s="107"/>
      <c r="NIU146" s="107"/>
      <c r="NIV146" s="107"/>
      <c r="NIW146" s="107"/>
      <c r="NIX146" s="107"/>
      <c r="NIY146" s="107"/>
      <c r="NIZ146" s="107"/>
      <c r="NJA146" s="107"/>
      <c r="NJB146" s="107"/>
      <c r="NJC146" s="107"/>
      <c r="NJD146" s="107"/>
      <c r="NJE146" s="107"/>
      <c r="NJF146" s="107"/>
      <c r="NJG146" s="107"/>
      <c r="NJH146" s="107"/>
      <c r="NJI146" s="107"/>
      <c r="NJJ146" s="107"/>
      <c r="NJK146" s="107"/>
      <c r="NJL146" s="107"/>
      <c r="NJM146" s="107"/>
      <c r="NJN146" s="107"/>
      <c r="NJO146" s="107"/>
      <c r="NJP146" s="107"/>
      <c r="NJQ146" s="107"/>
      <c r="NJR146" s="107"/>
      <c r="NJS146" s="107"/>
      <c r="NJT146" s="107"/>
      <c r="NJU146" s="107"/>
      <c r="NJV146" s="107"/>
      <c r="NJW146" s="107"/>
      <c r="NJX146" s="107"/>
      <c r="NJY146" s="107"/>
      <c r="NJZ146" s="107"/>
      <c r="NKA146" s="107"/>
      <c r="NKB146" s="107"/>
      <c r="NKC146" s="107"/>
      <c r="NKD146" s="107"/>
      <c r="NKE146" s="107"/>
      <c r="NKF146" s="107"/>
      <c r="NKG146" s="107"/>
      <c r="NKH146" s="107"/>
      <c r="NKI146" s="107"/>
      <c r="NKJ146" s="107"/>
      <c r="NKK146" s="107"/>
      <c r="NKL146" s="107"/>
      <c r="NKM146" s="107"/>
      <c r="NKN146" s="107"/>
      <c r="NKO146" s="107"/>
      <c r="NKP146" s="107"/>
      <c r="NKQ146" s="107"/>
      <c r="NKR146" s="107"/>
      <c r="NKS146" s="107"/>
      <c r="NKT146" s="107"/>
      <c r="NKU146" s="107"/>
      <c r="NKV146" s="107"/>
      <c r="NKW146" s="107"/>
      <c r="NKX146" s="107"/>
      <c r="NKY146" s="107"/>
      <c r="NKZ146" s="107"/>
      <c r="NLA146" s="107"/>
      <c r="NLB146" s="107"/>
      <c r="NLC146" s="107"/>
      <c r="NLD146" s="107"/>
      <c r="NLE146" s="107"/>
      <c r="NLF146" s="107"/>
      <c r="NLG146" s="107"/>
      <c r="NLH146" s="107"/>
      <c r="NLI146" s="107"/>
      <c r="NLJ146" s="107"/>
      <c r="NLK146" s="107"/>
      <c r="NLL146" s="107"/>
      <c r="NLM146" s="107"/>
      <c r="NLN146" s="107"/>
      <c r="NLO146" s="107"/>
      <c r="NLP146" s="107"/>
      <c r="NLQ146" s="107"/>
      <c r="NLR146" s="107"/>
      <c r="NLS146" s="107"/>
      <c r="NLT146" s="107"/>
      <c r="NLU146" s="107"/>
      <c r="NLV146" s="107"/>
      <c r="NLW146" s="107"/>
      <c r="NLX146" s="107"/>
      <c r="NLY146" s="107"/>
      <c r="NLZ146" s="107"/>
      <c r="NMA146" s="107"/>
      <c r="NMB146" s="107"/>
      <c r="NMC146" s="107"/>
      <c r="NMD146" s="107"/>
      <c r="NME146" s="107"/>
      <c r="NMF146" s="107"/>
      <c r="NMG146" s="107"/>
      <c r="NMH146" s="107"/>
      <c r="NMI146" s="107"/>
      <c r="NMJ146" s="107"/>
      <c r="NMK146" s="107"/>
      <c r="NML146" s="107"/>
      <c r="NMM146" s="107"/>
      <c r="NMN146" s="107"/>
      <c r="NMO146" s="107"/>
      <c r="NMP146" s="107"/>
      <c r="NMQ146" s="107"/>
      <c r="NMR146" s="107"/>
      <c r="NMS146" s="107"/>
      <c r="NMT146" s="107"/>
      <c r="NMU146" s="107"/>
      <c r="NMV146" s="107"/>
      <c r="NMW146" s="107"/>
      <c r="NMX146" s="107"/>
      <c r="NMY146" s="107"/>
      <c r="NMZ146" s="107"/>
      <c r="NNA146" s="107"/>
      <c r="NNB146" s="107"/>
      <c r="NNC146" s="107"/>
      <c r="NND146" s="107"/>
      <c r="NNE146" s="107"/>
      <c r="NNF146" s="107"/>
      <c r="NNG146" s="107"/>
      <c r="NNH146" s="107"/>
      <c r="NNI146" s="107"/>
      <c r="NNJ146" s="107"/>
      <c r="NNK146" s="107"/>
      <c r="NNL146" s="107"/>
      <c r="NNM146" s="107"/>
      <c r="NNN146" s="107"/>
      <c r="NNO146" s="107"/>
      <c r="NNP146" s="107"/>
      <c r="NNQ146" s="107"/>
      <c r="NNR146" s="107"/>
      <c r="NNS146" s="107"/>
      <c r="NNT146" s="107"/>
      <c r="NNU146" s="107"/>
      <c r="NNV146" s="107"/>
      <c r="NNW146" s="107"/>
      <c r="NNX146" s="107"/>
      <c r="NNY146" s="107"/>
      <c r="NNZ146" s="107"/>
      <c r="NOA146" s="107"/>
      <c r="NOB146" s="107"/>
      <c r="NOC146" s="107"/>
      <c r="NOD146" s="107"/>
      <c r="NOE146" s="107"/>
      <c r="NOF146" s="107"/>
      <c r="NOG146" s="107"/>
      <c r="NOH146" s="107"/>
      <c r="NOI146" s="107"/>
      <c r="NOJ146" s="107"/>
      <c r="NOK146" s="107"/>
      <c r="NOL146" s="107"/>
      <c r="NOM146" s="107"/>
      <c r="NON146" s="107"/>
      <c r="NOO146" s="107"/>
      <c r="NOP146" s="107"/>
      <c r="NOQ146" s="107"/>
      <c r="NOR146" s="107"/>
      <c r="NOS146" s="107"/>
      <c r="NOT146" s="107"/>
      <c r="NOU146" s="107"/>
      <c r="NOV146" s="107"/>
      <c r="NOW146" s="107"/>
      <c r="NOX146" s="107"/>
      <c r="NOY146" s="107"/>
      <c r="NOZ146" s="107"/>
      <c r="NPA146" s="107"/>
      <c r="NPB146" s="107"/>
      <c r="NPC146" s="107"/>
      <c r="NPD146" s="107"/>
      <c r="NPE146" s="107"/>
      <c r="NPF146" s="107"/>
      <c r="NPG146" s="107"/>
      <c r="NPH146" s="107"/>
      <c r="NPI146" s="107"/>
      <c r="NPJ146" s="107"/>
      <c r="NPK146" s="107"/>
      <c r="NPL146" s="107"/>
      <c r="NPM146" s="107"/>
      <c r="NPN146" s="107"/>
      <c r="NPO146" s="107"/>
      <c r="NPP146" s="107"/>
      <c r="NPQ146" s="107"/>
      <c r="NPR146" s="107"/>
      <c r="NPS146" s="107"/>
      <c r="NPT146" s="107"/>
      <c r="NPU146" s="107"/>
      <c r="NPV146" s="107"/>
      <c r="NPW146" s="107"/>
      <c r="NPX146" s="107"/>
      <c r="NPY146" s="107"/>
      <c r="NPZ146" s="107"/>
      <c r="NQA146" s="107"/>
      <c r="NQB146" s="107"/>
      <c r="NQC146" s="107"/>
      <c r="NQD146" s="107"/>
      <c r="NQE146" s="107"/>
      <c r="NQF146" s="107"/>
      <c r="NQG146" s="107"/>
      <c r="NQH146" s="107"/>
      <c r="NQI146" s="107"/>
      <c r="NQJ146" s="107"/>
      <c r="NQK146" s="107"/>
      <c r="NQL146" s="107"/>
      <c r="NQM146" s="107"/>
      <c r="NQN146" s="107"/>
      <c r="NQO146" s="107"/>
      <c r="NQP146" s="107"/>
      <c r="NQQ146" s="107"/>
      <c r="NQR146" s="107"/>
      <c r="NQS146" s="107"/>
      <c r="NQT146" s="107"/>
      <c r="NQU146" s="107"/>
      <c r="NQV146" s="107"/>
      <c r="NQW146" s="107"/>
      <c r="NQX146" s="107"/>
      <c r="NQY146" s="107"/>
      <c r="NQZ146" s="107"/>
      <c r="NRA146" s="107"/>
      <c r="NRB146" s="107"/>
      <c r="NRC146" s="107"/>
      <c r="NRD146" s="107"/>
      <c r="NRE146" s="107"/>
      <c r="NRF146" s="107"/>
      <c r="NRG146" s="107"/>
      <c r="NRH146" s="107"/>
      <c r="NRI146" s="107"/>
      <c r="NRJ146" s="107"/>
      <c r="NRK146" s="107"/>
      <c r="NRL146" s="107"/>
      <c r="NRM146" s="107"/>
      <c r="NRN146" s="107"/>
      <c r="NRO146" s="107"/>
      <c r="NRP146" s="107"/>
      <c r="NRQ146" s="107"/>
      <c r="NRR146" s="107"/>
      <c r="NRS146" s="107"/>
      <c r="NRT146" s="107"/>
      <c r="NRU146" s="107"/>
      <c r="NRV146" s="107"/>
      <c r="NRW146" s="107"/>
      <c r="NRX146" s="107"/>
      <c r="NRY146" s="107"/>
      <c r="NRZ146" s="107"/>
      <c r="NSA146" s="107"/>
      <c r="NSB146" s="107"/>
      <c r="NSC146" s="107"/>
      <c r="NSD146" s="107"/>
      <c r="NSE146" s="107"/>
      <c r="NSF146" s="107"/>
      <c r="NSG146" s="107"/>
      <c r="NSH146" s="107"/>
      <c r="NSI146" s="107"/>
      <c r="NSJ146" s="107"/>
      <c r="NSK146" s="107"/>
      <c r="NSL146" s="107"/>
      <c r="NSM146" s="107"/>
      <c r="NSN146" s="107"/>
      <c r="NSO146" s="107"/>
      <c r="NSP146" s="107"/>
      <c r="NSQ146" s="107"/>
      <c r="NSR146" s="107"/>
      <c r="NSS146" s="107"/>
      <c r="NST146" s="107"/>
      <c r="NSU146" s="107"/>
      <c r="NSV146" s="107"/>
      <c r="NSW146" s="107"/>
      <c r="NSX146" s="107"/>
      <c r="NSY146" s="107"/>
      <c r="NSZ146" s="107"/>
      <c r="NTA146" s="107"/>
      <c r="NTB146" s="107"/>
      <c r="NTC146" s="107"/>
      <c r="NTD146" s="107"/>
      <c r="NTE146" s="107"/>
      <c r="NTF146" s="107"/>
      <c r="NTG146" s="107"/>
      <c r="NTH146" s="107"/>
      <c r="NTI146" s="107"/>
      <c r="NTJ146" s="107"/>
      <c r="NTK146" s="107"/>
      <c r="NTL146" s="107"/>
      <c r="NTM146" s="107"/>
      <c r="NTN146" s="107"/>
      <c r="NTO146" s="107"/>
      <c r="NTP146" s="107"/>
      <c r="NTQ146" s="107"/>
      <c r="NTR146" s="107"/>
      <c r="NTS146" s="107"/>
      <c r="NTT146" s="107"/>
      <c r="NTU146" s="107"/>
      <c r="NTV146" s="107"/>
      <c r="NTW146" s="107"/>
      <c r="NTX146" s="107"/>
      <c r="NTY146" s="107"/>
      <c r="NTZ146" s="107"/>
      <c r="NUA146" s="107"/>
      <c r="NUB146" s="107"/>
      <c r="NUC146" s="107"/>
      <c r="NUD146" s="107"/>
      <c r="NUE146" s="107"/>
      <c r="NUF146" s="107"/>
      <c r="NUG146" s="107"/>
      <c r="NUH146" s="107"/>
      <c r="NUI146" s="107"/>
      <c r="NUJ146" s="107"/>
      <c r="NUK146" s="107"/>
      <c r="NUL146" s="107"/>
      <c r="NUM146" s="107"/>
      <c r="NUN146" s="107"/>
      <c r="NUO146" s="107"/>
      <c r="NUP146" s="107"/>
      <c r="NUQ146" s="107"/>
      <c r="NUR146" s="107"/>
      <c r="NUS146" s="107"/>
      <c r="NUT146" s="107"/>
      <c r="NUU146" s="107"/>
      <c r="NUV146" s="107"/>
      <c r="NUW146" s="107"/>
      <c r="NUX146" s="107"/>
      <c r="NUY146" s="107"/>
      <c r="NUZ146" s="107"/>
      <c r="NVA146" s="107"/>
      <c r="NVB146" s="107"/>
      <c r="NVC146" s="107"/>
      <c r="NVD146" s="107"/>
      <c r="NVE146" s="107"/>
      <c r="NVF146" s="107"/>
      <c r="NVG146" s="107"/>
      <c r="NVH146" s="107"/>
      <c r="NVI146" s="107"/>
      <c r="NVJ146" s="107"/>
      <c r="NVK146" s="107"/>
      <c r="NVL146" s="107"/>
      <c r="NVM146" s="107"/>
      <c r="NVN146" s="107"/>
      <c r="NVO146" s="107"/>
      <c r="NVP146" s="107"/>
      <c r="NVQ146" s="107"/>
      <c r="NVR146" s="107"/>
      <c r="NVS146" s="107"/>
      <c r="NVT146" s="107"/>
      <c r="NVU146" s="107"/>
      <c r="NVV146" s="107"/>
      <c r="NVW146" s="107"/>
      <c r="NVX146" s="107"/>
      <c r="NVY146" s="107"/>
      <c r="NVZ146" s="107"/>
      <c r="NWA146" s="107"/>
      <c r="NWB146" s="107"/>
      <c r="NWC146" s="107"/>
      <c r="NWD146" s="107"/>
      <c r="NWE146" s="107"/>
      <c r="NWF146" s="107"/>
      <c r="NWG146" s="107"/>
      <c r="NWH146" s="107"/>
      <c r="NWI146" s="107"/>
      <c r="NWJ146" s="107"/>
      <c r="NWK146" s="107"/>
      <c r="NWL146" s="107"/>
      <c r="NWM146" s="107"/>
      <c r="NWN146" s="107"/>
      <c r="NWO146" s="107"/>
      <c r="NWP146" s="107"/>
      <c r="NWQ146" s="107"/>
      <c r="NWR146" s="107"/>
      <c r="NWS146" s="107"/>
      <c r="NWT146" s="107"/>
      <c r="NWU146" s="107"/>
      <c r="NWV146" s="107"/>
      <c r="NWW146" s="107"/>
      <c r="NWX146" s="107"/>
      <c r="NWY146" s="107"/>
      <c r="NWZ146" s="107"/>
      <c r="NXA146" s="107"/>
      <c r="NXB146" s="107"/>
      <c r="NXC146" s="107"/>
      <c r="NXD146" s="107"/>
      <c r="NXE146" s="107"/>
      <c r="NXF146" s="107"/>
      <c r="NXG146" s="107"/>
      <c r="NXH146" s="107"/>
      <c r="NXI146" s="107"/>
      <c r="NXJ146" s="107"/>
      <c r="NXK146" s="107"/>
      <c r="NXL146" s="107"/>
      <c r="NXM146" s="107"/>
      <c r="NXN146" s="107"/>
      <c r="NXO146" s="107"/>
      <c r="NXP146" s="107"/>
      <c r="NXQ146" s="107"/>
      <c r="NXR146" s="107"/>
      <c r="NXS146" s="107"/>
      <c r="NXT146" s="107"/>
      <c r="NXU146" s="107"/>
      <c r="NXV146" s="107"/>
      <c r="NXW146" s="107"/>
      <c r="NXX146" s="107"/>
      <c r="NXY146" s="107"/>
      <c r="NXZ146" s="107"/>
      <c r="NYA146" s="107"/>
      <c r="NYB146" s="107"/>
      <c r="NYC146" s="107"/>
      <c r="NYD146" s="107"/>
      <c r="NYE146" s="107"/>
      <c r="NYF146" s="107"/>
      <c r="NYG146" s="107"/>
      <c r="NYH146" s="107"/>
      <c r="NYI146" s="107"/>
      <c r="NYJ146" s="107"/>
      <c r="NYK146" s="107"/>
      <c r="NYL146" s="107"/>
      <c r="NYM146" s="107"/>
      <c r="NYN146" s="107"/>
      <c r="NYO146" s="107"/>
      <c r="NYP146" s="107"/>
      <c r="NYQ146" s="107"/>
      <c r="NYR146" s="107"/>
      <c r="NYS146" s="107"/>
      <c r="NYT146" s="107"/>
      <c r="NYU146" s="107"/>
      <c r="NYV146" s="107"/>
      <c r="NYW146" s="107"/>
      <c r="NYX146" s="107"/>
      <c r="NYY146" s="107"/>
      <c r="NYZ146" s="107"/>
      <c r="NZA146" s="107"/>
      <c r="NZB146" s="107"/>
      <c r="NZC146" s="107"/>
      <c r="NZD146" s="107"/>
      <c r="NZE146" s="107"/>
      <c r="NZF146" s="107"/>
      <c r="NZG146" s="107"/>
      <c r="NZH146" s="107"/>
      <c r="NZI146" s="107"/>
      <c r="NZJ146" s="107"/>
      <c r="NZK146" s="107"/>
      <c r="NZL146" s="107"/>
      <c r="NZM146" s="107"/>
      <c r="NZN146" s="107"/>
      <c r="NZO146" s="107"/>
      <c r="NZP146" s="107"/>
      <c r="NZQ146" s="107"/>
      <c r="NZR146" s="107"/>
      <c r="NZS146" s="107"/>
      <c r="NZT146" s="107"/>
      <c r="NZU146" s="107"/>
      <c r="NZV146" s="107"/>
      <c r="NZW146" s="107"/>
      <c r="NZX146" s="107"/>
      <c r="NZY146" s="107"/>
      <c r="NZZ146" s="107"/>
      <c r="OAA146" s="107"/>
      <c r="OAB146" s="107"/>
      <c r="OAC146" s="107"/>
      <c r="OAD146" s="107"/>
      <c r="OAE146" s="107"/>
      <c r="OAF146" s="107"/>
      <c r="OAG146" s="107"/>
      <c r="OAH146" s="107"/>
      <c r="OAI146" s="107"/>
      <c r="OAJ146" s="107"/>
      <c r="OAK146" s="107"/>
      <c r="OAL146" s="107"/>
      <c r="OAM146" s="107"/>
      <c r="OAN146" s="107"/>
      <c r="OAO146" s="107"/>
      <c r="OAP146" s="107"/>
      <c r="OAQ146" s="107"/>
      <c r="OAR146" s="107"/>
      <c r="OAS146" s="107"/>
      <c r="OAT146" s="107"/>
      <c r="OAU146" s="107"/>
      <c r="OAV146" s="107"/>
      <c r="OAW146" s="107"/>
      <c r="OAX146" s="107"/>
      <c r="OAY146" s="107"/>
      <c r="OAZ146" s="107"/>
      <c r="OBA146" s="107"/>
      <c r="OBB146" s="107"/>
      <c r="OBC146" s="107"/>
      <c r="OBD146" s="107"/>
      <c r="OBE146" s="107"/>
      <c r="OBF146" s="107"/>
      <c r="OBG146" s="107"/>
      <c r="OBH146" s="107"/>
      <c r="OBI146" s="107"/>
      <c r="OBJ146" s="107"/>
      <c r="OBK146" s="107"/>
      <c r="OBL146" s="107"/>
      <c r="OBM146" s="107"/>
      <c r="OBN146" s="107"/>
      <c r="OBO146" s="107"/>
      <c r="OBP146" s="107"/>
      <c r="OBQ146" s="107"/>
      <c r="OBR146" s="107"/>
      <c r="OBS146" s="107"/>
      <c r="OBT146" s="107"/>
      <c r="OBU146" s="107"/>
      <c r="OBV146" s="107"/>
      <c r="OBW146" s="107"/>
      <c r="OBX146" s="107"/>
      <c r="OBY146" s="107"/>
      <c r="OBZ146" s="107"/>
      <c r="OCA146" s="107"/>
      <c r="OCB146" s="107"/>
      <c r="OCC146" s="107"/>
      <c r="OCD146" s="107"/>
      <c r="OCE146" s="107"/>
      <c r="OCF146" s="107"/>
      <c r="OCG146" s="107"/>
      <c r="OCH146" s="107"/>
      <c r="OCI146" s="107"/>
      <c r="OCJ146" s="107"/>
      <c r="OCK146" s="107"/>
      <c r="OCL146" s="107"/>
      <c r="OCM146" s="107"/>
      <c r="OCN146" s="107"/>
      <c r="OCO146" s="107"/>
      <c r="OCP146" s="107"/>
      <c r="OCQ146" s="107"/>
      <c r="OCR146" s="107"/>
      <c r="OCS146" s="107"/>
      <c r="OCT146" s="107"/>
      <c r="OCU146" s="107"/>
      <c r="OCV146" s="107"/>
      <c r="OCW146" s="107"/>
      <c r="OCX146" s="107"/>
      <c r="OCY146" s="107"/>
      <c r="OCZ146" s="107"/>
      <c r="ODA146" s="107"/>
      <c r="ODB146" s="107"/>
      <c r="ODC146" s="107"/>
      <c r="ODD146" s="107"/>
      <c r="ODE146" s="107"/>
      <c r="ODF146" s="107"/>
      <c r="ODG146" s="107"/>
      <c r="ODH146" s="107"/>
      <c r="ODI146" s="107"/>
      <c r="ODJ146" s="107"/>
      <c r="ODK146" s="107"/>
      <c r="ODL146" s="107"/>
      <c r="ODM146" s="107"/>
      <c r="ODN146" s="107"/>
      <c r="ODO146" s="107"/>
      <c r="ODP146" s="107"/>
      <c r="ODQ146" s="107"/>
      <c r="ODR146" s="107"/>
      <c r="ODS146" s="107"/>
      <c r="ODT146" s="107"/>
      <c r="ODU146" s="107"/>
      <c r="ODV146" s="107"/>
      <c r="ODW146" s="107"/>
      <c r="ODX146" s="107"/>
      <c r="ODY146" s="107"/>
      <c r="ODZ146" s="107"/>
      <c r="OEA146" s="107"/>
      <c r="OEB146" s="107"/>
      <c r="OEC146" s="107"/>
      <c r="OED146" s="107"/>
      <c r="OEE146" s="107"/>
      <c r="OEF146" s="107"/>
      <c r="OEG146" s="107"/>
      <c r="OEH146" s="107"/>
      <c r="OEI146" s="107"/>
      <c r="OEJ146" s="107"/>
      <c r="OEK146" s="107"/>
      <c r="OEL146" s="107"/>
      <c r="OEM146" s="107"/>
      <c r="OEN146" s="107"/>
      <c r="OEO146" s="107"/>
      <c r="OEP146" s="107"/>
      <c r="OEQ146" s="107"/>
      <c r="OER146" s="107"/>
      <c r="OES146" s="107"/>
      <c r="OET146" s="107"/>
      <c r="OEU146" s="107"/>
      <c r="OEV146" s="107"/>
      <c r="OEW146" s="107"/>
      <c r="OEX146" s="107"/>
      <c r="OEY146" s="107"/>
      <c r="OEZ146" s="107"/>
      <c r="OFA146" s="107"/>
      <c r="OFB146" s="107"/>
      <c r="OFC146" s="107"/>
      <c r="OFD146" s="107"/>
      <c r="OFE146" s="107"/>
      <c r="OFF146" s="107"/>
      <c r="OFG146" s="107"/>
      <c r="OFH146" s="107"/>
      <c r="OFI146" s="107"/>
      <c r="OFJ146" s="107"/>
      <c r="OFK146" s="107"/>
      <c r="OFL146" s="107"/>
      <c r="OFM146" s="107"/>
      <c r="OFN146" s="107"/>
      <c r="OFO146" s="107"/>
      <c r="OFP146" s="107"/>
      <c r="OFQ146" s="107"/>
      <c r="OFR146" s="107"/>
      <c r="OFS146" s="107"/>
      <c r="OFT146" s="107"/>
      <c r="OFU146" s="107"/>
      <c r="OFV146" s="107"/>
      <c r="OFW146" s="107"/>
      <c r="OFX146" s="107"/>
      <c r="OFY146" s="107"/>
      <c r="OFZ146" s="107"/>
      <c r="OGA146" s="107"/>
      <c r="OGB146" s="107"/>
      <c r="OGC146" s="107"/>
      <c r="OGD146" s="107"/>
      <c r="OGE146" s="107"/>
      <c r="OGF146" s="107"/>
      <c r="OGG146" s="107"/>
      <c r="OGH146" s="107"/>
      <c r="OGI146" s="107"/>
      <c r="OGJ146" s="107"/>
      <c r="OGK146" s="107"/>
      <c r="OGL146" s="107"/>
      <c r="OGM146" s="107"/>
      <c r="OGN146" s="107"/>
      <c r="OGO146" s="107"/>
      <c r="OGP146" s="107"/>
      <c r="OGQ146" s="107"/>
      <c r="OGR146" s="107"/>
      <c r="OGS146" s="107"/>
      <c r="OGT146" s="107"/>
      <c r="OGU146" s="107"/>
      <c r="OGV146" s="107"/>
      <c r="OGW146" s="107"/>
      <c r="OGX146" s="107"/>
      <c r="OGY146" s="107"/>
      <c r="OGZ146" s="107"/>
      <c r="OHA146" s="107"/>
      <c r="OHB146" s="107"/>
      <c r="OHC146" s="107"/>
      <c r="OHD146" s="107"/>
      <c r="OHE146" s="107"/>
      <c r="OHF146" s="107"/>
      <c r="OHG146" s="107"/>
      <c r="OHH146" s="107"/>
      <c r="OHI146" s="107"/>
      <c r="OHJ146" s="107"/>
      <c r="OHK146" s="107"/>
      <c r="OHL146" s="107"/>
      <c r="OHM146" s="107"/>
      <c r="OHN146" s="107"/>
      <c r="OHO146" s="107"/>
      <c r="OHP146" s="107"/>
      <c r="OHQ146" s="107"/>
      <c r="OHR146" s="107"/>
      <c r="OHS146" s="107"/>
      <c r="OHT146" s="107"/>
      <c r="OHU146" s="107"/>
      <c r="OHV146" s="107"/>
      <c r="OHW146" s="107"/>
      <c r="OHX146" s="107"/>
      <c r="OHY146" s="107"/>
      <c r="OHZ146" s="107"/>
      <c r="OIA146" s="107"/>
      <c r="OIB146" s="107"/>
      <c r="OIC146" s="107"/>
      <c r="OID146" s="107"/>
      <c r="OIE146" s="107"/>
      <c r="OIF146" s="107"/>
      <c r="OIG146" s="107"/>
      <c r="OIH146" s="107"/>
      <c r="OII146" s="107"/>
      <c r="OIJ146" s="107"/>
      <c r="OIK146" s="107"/>
      <c r="OIL146" s="107"/>
      <c r="OIM146" s="107"/>
      <c r="OIN146" s="107"/>
      <c r="OIO146" s="107"/>
      <c r="OIP146" s="107"/>
      <c r="OIQ146" s="107"/>
      <c r="OIR146" s="107"/>
      <c r="OIS146" s="107"/>
      <c r="OIT146" s="107"/>
      <c r="OIU146" s="107"/>
      <c r="OIV146" s="107"/>
      <c r="OIW146" s="107"/>
      <c r="OIX146" s="107"/>
      <c r="OIY146" s="107"/>
      <c r="OIZ146" s="107"/>
      <c r="OJA146" s="107"/>
      <c r="OJB146" s="107"/>
      <c r="OJC146" s="107"/>
      <c r="OJD146" s="107"/>
      <c r="OJE146" s="107"/>
      <c r="OJF146" s="107"/>
      <c r="OJG146" s="107"/>
      <c r="OJH146" s="107"/>
      <c r="OJI146" s="107"/>
      <c r="OJJ146" s="107"/>
      <c r="OJK146" s="107"/>
      <c r="OJL146" s="107"/>
      <c r="OJM146" s="107"/>
      <c r="OJN146" s="107"/>
      <c r="OJO146" s="107"/>
      <c r="OJP146" s="107"/>
      <c r="OJQ146" s="107"/>
      <c r="OJR146" s="107"/>
      <c r="OJS146" s="107"/>
      <c r="OJT146" s="107"/>
      <c r="OJU146" s="107"/>
      <c r="OJV146" s="107"/>
      <c r="OJW146" s="107"/>
      <c r="OJX146" s="107"/>
      <c r="OJY146" s="107"/>
      <c r="OJZ146" s="107"/>
      <c r="OKA146" s="107"/>
      <c r="OKB146" s="107"/>
      <c r="OKC146" s="107"/>
      <c r="OKD146" s="107"/>
      <c r="OKE146" s="107"/>
      <c r="OKF146" s="107"/>
      <c r="OKG146" s="107"/>
      <c r="OKH146" s="107"/>
      <c r="OKI146" s="107"/>
      <c r="OKJ146" s="107"/>
      <c r="OKK146" s="107"/>
      <c r="OKL146" s="107"/>
      <c r="OKM146" s="107"/>
      <c r="OKN146" s="107"/>
      <c r="OKO146" s="107"/>
      <c r="OKP146" s="107"/>
      <c r="OKQ146" s="107"/>
      <c r="OKR146" s="107"/>
      <c r="OKS146" s="107"/>
      <c r="OKT146" s="107"/>
      <c r="OKU146" s="107"/>
      <c r="OKV146" s="107"/>
      <c r="OKW146" s="107"/>
      <c r="OKX146" s="107"/>
      <c r="OKY146" s="107"/>
      <c r="OKZ146" s="107"/>
      <c r="OLA146" s="107"/>
      <c r="OLB146" s="107"/>
      <c r="OLC146" s="107"/>
      <c r="OLD146" s="107"/>
      <c r="OLE146" s="107"/>
      <c r="OLF146" s="107"/>
      <c r="OLG146" s="107"/>
      <c r="OLH146" s="107"/>
      <c r="OLI146" s="107"/>
      <c r="OLJ146" s="107"/>
      <c r="OLK146" s="107"/>
      <c r="OLL146" s="107"/>
      <c r="OLM146" s="107"/>
      <c r="OLN146" s="107"/>
      <c r="OLO146" s="107"/>
      <c r="OLP146" s="107"/>
      <c r="OLQ146" s="107"/>
      <c r="OLR146" s="107"/>
      <c r="OLS146" s="107"/>
      <c r="OLT146" s="107"/>
      <c r="OLU146" s="107"/>
      <c r="OLV146" s="107"/>
      <c r="OLW146" s="107"/>
      <c r="OLX146" s="107"/>
      <c r="OLY146" s="107"/>
      <c r="OLZ146" s="107"/>
      <c r="OMA146" s="107"/>
      <c r="OMB146" s="107"/>
      <c r="OMC146" s="107"/>
      <c r="OMD146" s="107"/>
      <c r="OME146" s="107"/>
      <c r="OMF146" s="107"/>
      <c r="OMG146" s="107"/>
      <c r="OMH146" s="107"/>
      <c r="OMI146" s="107"/>
      <c r="OMJ146" s="107"/>
      <c r="OMK146" s="107"/>
      <c r="OML146" s="107"/>
      <c r="OMM146" s="107"/>
      <c r="OMN146" s="107"/>
      <c r="OMO146" s="107"/>
      <c r="OMP146" s="107"/>
      <c r="OMQ146" s="107"/>
      <c r="OMR146" s="107"/>
      <c r="OMS146" s="107"/>
      <c r="OMT146" s="107"/>
      <c r="OMU146" s="107"/>
      <c r="OMV146" s="107"/>
      <c r="OMW146" s="107"/>
      <c r="OMX146" s="107"/>
      <c r="OMY146" s="107"/>
      <c r="OMZ146" s="107"/>
      <c r="ONA146" s="107"/>
      <c r="ONB146" s="107"/>
      <c r="ONC146" s="107"/>
      <c r="OND146" s="107"/>
      <c r="ONE146" s="107"/>
      <c r="ONF146" s="107"/>
      <c r="ONG146" s="107"/>
      <c r="ONH146" s="107"/>
      <c r="ONI146" s="107"/>
      <c r="ONJ146" s="107"/>
      <c r="ONK146" s="107"/>
      <c r="ONL146" s="107"/>
      <c r="ONM146" s="107"/>
      <c r="ONN146" s="107"/>
      <c r="ONO146" s="107"/>
      <c r="ONP146" s="107"/>
      <c r="ONQ146" s="107"/>
      <c r="ONR146" s="107"/>
      <c r="ONS146" s="107"/>
      <c r="ONT146" s="107"/>
      <c r="ONU146" s="107"/>
      <c r="ONV146" s="107"/>
      <c r="ONW146" s="107"/>
      <c r="ONX146" s="107"/>
      <c r="ONY146" s="107"/>
      <c r="ONZ146" s="107"/>
      <c r="OOA146" s="107"/>
      <c r="OOB146" s="107"/>
      <c r="OOC146" s="107"/>
      <c r="OOD146" s="107"/>
      <c r="OOE146" s="107"/>
      <c r="OOF146" s="107"/>
      <c r="OOG146" s="107"/>
      <c r="OOH146" s="107"/>
      <c r="OOI146" s="107"/>
      <c r="OOJ146" s="107"/>
      <c r="OOK146" s="107"/>
      <c r="OOL146" s="107"/>
      <c r="OOM146" s="107"/>
      <c r="OON146" s="107"/>
      <c r="OOO146" s="107"/>
      <c r="OOP146" s="107"/>
      <c r="OOQ146" s="107"/>
      <c r="OOR146" s="107"/>
      <c r="OOS146" s="107"/>
      <c r="OOT146" s="107"/>
      <c r="OOU146" s="107"/>
      <c r="OOV146" s="107"/>
      <c r="OOW146" s="107"/>
      <c r="OOX146" s="107"/>
      <c r="OOY146" s="107"/>
      <c r="OOZ146" s="107"/>
      <c r="OPA146" s="107"/>
      <c r="OPB146" s="107"/>
      <c r="OPC146" s="107"/>
      <c r="OPD146" s="107"/>
      <c r="OPE146" s="107"/>
      <c r="OPF146" s="107"/>
      <c r="OPG146" s="107"/>
      <c r="OPH146" s="107"/>
      <c r="OPI146" s="107"/>
      <c r="OPJ146" s="107"/>
      <c r="OPK146" s="107"/>
      <c r="OPL146" s="107"/>
      <c r="OPM146" s="107"/>
      <c r="OPN146" s="107"/>
      <c r="OPO146" s="107"/>
      <c r="OPP146" s="107"/>
      <c r="OPQ146" s="107"/>
      <c r="OPR146" s="107"/>
      <c r="OPS146" s="107"/>
      <c r="OPT146" s="107"/>
      <c r="OPU146" s="107"/>
      <c r="OPV146" s="107"/>
      <c r="OPW146" s="107"/>
      <c r="OPX146" s="107"/>
      <c r="OPY146" s="107"/>
      <c r="OPZ146" s="107"/>
      <c r="OQA146" s="107"/>
      <c r="OQB146" s="107"/>
      <c r="OQC146" s="107"/>
      <c r="OQD146" s="107"/>
      <c r="OQE146" s="107"/>
      <c r="OQF146" s="107"/>
      <c r="OQG146" s="107"/>
      <c r="OQH146" s="107"/>
      <c r="OQI146" s="107"/>
      <c r="OQJ146" s="107"/>
      <c r="OQK146" s="107"/>
      <c r="OQL146" s="107"/>
      <c r="OQM146" s="107"/>
      <c r="OQN146" s="107"/>
      <c r="OQO146" s="107"/>
      <c r="OQP146" s="107"/>
      <c r="OQQ146" s="107"/>
      <c r="OQR146" s="107"/>
      <c r="OQS146" s="107"/>
      <c r="OQT146" s="107"/>
      <c r="OQU146" s="107"/>
      <c r="OQV146" s="107"/>
      <c r="OQW146" s="107"/>
      <c r="OQX146" s="107"/>
      <c r="OQY146" s="107"/>
      <c r="OQZ146" s="107"/>
      <c r="ORA146" s="107"/>
      <c r="ORB146" s="107"/>
      <c r="ORC146" s="107"/>
      <c r="ORD146" s="107"/>
      <c r="ORE146" s="107"/>
      <c r="ORF146" s="107"/>
      <c r="ORG146" s="107"/>
      <c r="ORH146" s="107"/>
      <c r="ORI146" s="107"/>
      <c r="ORJ146" s="107"/>
      <c r="ORK146" s="107"/>
      <c r="ORL146" s="107"/>
      <c r="ORM146" s="107"/>
      <c r="ORN146" s="107"/>
      <c r="ORO146" s="107"/>
      <c r="ORP146" s="107"/>
      <c r="ORQ146" s="107"/>
      <c r="ORR146" s="107"/>
      <c r="ORS146" s="107"/>
      <c r="ORT146" s="107"/>
      <c r="ORU146" s="107"/>
      <c r="ORV146" s="107"/>
      <c r="ORW146" s="107"/>
      <c r="ORX146" s="107"/>
      <c r="ORY146" s="107"/>
      <c r="ORZ146" s="107"/>
      <c r="OSA146" s="107"/>
      <c r="OSB146" s="107"/>
      <c r="OSC146" s="107"/>
      <c r="OSD146" s="107"/>
      <c r="OSE146" s="107"/>
      <c r="OSF146" s="107"/>
      <c r="OSG146" s="107"/>
      <c r="OSH146" s="107"/>
      <c r="OSI146" s="107"/>
      <c r="OSJ146" s="107"/>
      <c r="OSK146" s="107"/>
      <c r="OSL146" s="107"/>
      <c r="OSM146" s="107"/>
      <c r="OSN146" s="107"/>
      <c r="OSO146" s="107"/>
      <c r="OSP146" s="107"/>
      <c r="OSQ146" s="107"/>
      <c r="OSR146" s="107"/>
      <c r="OSS146" s="107"/>
      <c r="OST146" s="107"/>
      <c r="OSU146" s="107"/>
      <c r="OSV146" s="107"/>
      <c r="OSW146" s="107"/>
      <c r="OSX146" s="107"/>
      <c r="OSY146" s="107"/>
      <c r="OSZ146" s="107"/>
      <c r="OTA146" s="107"/>
      <c r="OTB146" s="107"/>
      <c r="OTC146" s="107"/>
      <c r="OTD146" s="107"/>
      <c r="OTE146" s="107"/>
      <c r="OTF146" s="107"/>
      <c r="OTG146" s="107"/>
      <c r="OTH146" s="107"/>
      <c r="OTI146" s="107"/>
      <c r="OTJ146" s="107"/>
      <c r="OTK146" s="107"/>
      <c r="OTL146" s="107"/>
      <c r="OTM146" s="107"/>
      <c r="OTN146" s="107"/>
      <c r="OTO146" s="107"/>
      <c r="OTP146" s="107"/>
      <c r="OTQ146" s="107"/>
      <c r="OTR146" s="107"/>
      <c r="OTS146" s="107"/>
      <c r="OTT146" s="107"/>
      <c r="OTU146" s="107"/>
      <c r="OTV146" s="107"/>
      <c r="OTW146" s="107"/>
      <c r="OTX146" s="107"/>
      <c r="OTY146" s="107"/>
      <c r="OTZ146" s="107"/>
      <c r="OUA146" s="107"/>
      <c r="OUB146" s="107"/>
      <c r="OUC146" s="107"/>
      <c r="OUD146" s="107"/>
      <c r="OUE146" s="107"/>
      <c r="OUF146" s="107"/>
      <c r="OUG146" s="107"/>
      <c r="OUH146" s="107"/>
      <c r="OUI146" s="107"/>
      <c r="OUJ146" s="107"/>
      <c r="OUK146" s="107"/>
      <c r="OUL146" s="107"/>
      <c r="OUM146" s="107"/>
      <c r="OUN146" s="107"/>
      <c r="OUO146" s="107"/>
      <c r="OUP146" s="107"/>
      <c r="OUQ146" s="107"/>
      <c r="OUR146" s="107"/>
      <c r="OUS146" s="107"/>
      <c r="OUT146" s="107"/>
      <c r="OUU146" s="107"/>
      <c r="OUV146" s="107"/>
      <c r="OUW146" s="107"/>
      <c r="OUX146" s="107"/>
      <c r="OUY146" s="107"/>
      <c r="OUZ146" s="107"/>
      <c r="OVA146" s="107"/>
      <c r="OVB146" s="107"/>
      <c r="OVC146" s="107"/>
      <c r="OVD146" s="107"/>
      <c r="OVE146" s="107"/>
      <c r="OVF146" s="107"/>
      <c r="OVG146" s="107"/>
      <c r="OVH146" s="107"/>
      <c r="OVI146" s="107"/>
      <c r="OVJ146" s="107"/>
      <c r="OVK146" s="107"/>
      <c r="OVL146" s="107"/>
      <c r="OVM146" s="107"/>
      <c r="OVN146" s="107"/>
      <c r="OVO146" s="107"/>
      <c r="OVP146" s="107"/>
      <c r="OVQ146" s="107"/>
      <c r="OVR146" s="107"/>
      <c r="OVS146" s="107"/>
      <c r="OVT146" s="107"/>
      <c r="OVU146" s="107"/>
      <c r="OVV146" s="107"/>
      <c r="OVW146" s="107"/>
      <c r="OVX146" s="107"/>
      <c r="OVY146" s="107"/>
      <c r="OVZ146" s="107"/>
      <c r="OWA146" s="107"/>
      <c r="OWB146" s="107"/>
      <c r="OWC146" s="107"/>
      <c r="OWD146" s="107"/>
      <c r="OWE146" s="107"/>
      <c r="OWF146" s="107"/>
      <c r="OWG146" s="107"/>
      <c r="OWH146" s="107"/>
      <c r="OWI146" s="107"/>
      <c r="OWJ146" s="107"/>
      <c r="OWK146" s="107"/>
      <c r="OWL146" s="107"/>
      <c r="OWM146" s="107"/>
      <c r="OWN146" s="107"/>
      <c r="OWO146" s="107"/>
      <c r="OWP146" s="107"/>
      <c r="OWQ146" s="107"/>
      <c r="OWR146" s="107"/>
      <c r="OWS146" s="107"/>
      <c r="OWT146" s="107"/>
      <c r="OWU146" s="107"/>
      <c r="OWV146" s="107"/>
      <c r="OWW146" s="107"/>
      <c r="OWX146" s="107"/>
      <c r="OWY146" s="107"/>
      <c r="OWZ146" s="107"/>
      <c r="OXA146" s="107"/>
      <c r="OXB146" s="107"/>
      <c r="OXC146" s="107"/>
      <c r="OXD146" s="107"/>
      <c r="OXE146" s="107"/>
      <c r="OXF146" s="107"/>
      <c r="OXG146" s="107"/>
      <c r="OXH146" s="107"/>
      <c r="OXI146" s="107"/>
      <c r="OXJ146" s="107"/>
      <c r="OXK146" s="107"/>
      <c r="OXL146" s="107"/>
      <c r="OXM146" s="107"/>
      <c r="OXN146" s="107"/>
      <c r="OXO146" s="107"/>
      <c r="OXP146" s="107"/>
      <c r="OXQ146" s="107"/>
      <c r="OXR146" s="107"/>
      <c r="OXS146" s="107"/>
      <c r="OXT146" s="107"/>
      <c r="OXU146" s="107"/>
      <c r="OXV146" s="107"/>
      <c r="OXW146" s="107"/>
      <c r="OXX146" s="107"/>
      <c r="OXY146" s="107"/>
      <c r="OXZ146" s="107"/>
      <c r="OYA146" s="107"/>
      <c r="OYB146" s="107"/>
      <c r="OYC146" s="107"/>
      <c r="OYD146" s="107"/>
      <c r="OYE146" s="107"/>
      <c r="OYF146" s="107"/>
      <c r="OYG146" s="107"/>
      <c r="OYH146" s="107"/>
      <c r="OYI146" s="107"/>
      <c r="OYJ146" s="107"/>
      <c r="OYK146" s="107"/>
      <c r="OYL146" s="107"/>
      <c r="OYM146" s="107"/>
      <c r="OYN146" s="107"/>
      <c r="OYO146" s="107"/>
      <c r="OYP146" s="107"/>
      <c r="OYQ146" s="107"/>
      <c r="OYR146" s="107"/>
      <c r="OYS146" s="107"/>
      <c r="OYT146" s="107"/>
      <c r="OYU146" s="107"/>
      <c r="OYV146" s="107"/>
      <c r="OYW146" s="107"/>
      <c r="OYX146" s="107"/>
      <c r="OYY146" s="107"/>
      <c r="OYZ146" s="107"/>
      <c r="OZA146" s="107"/>
      <c r="OZB146" s="107"/>
      <c r="OZC146" s="107"/>
      <c r="OZD146" s="107"/>
      <c r="OZE146" s="107"/>
      <c r="OZF146" s="107"/>
      <c r="OZG146" s="107"/>
      <c r="OZH146" s="107"/>
      <c r="OZI146" s="107"/>
      <c r="OZJ146" s="107"/>
      <c r="OZK146" s="107"/>
      <c r="OZL146" s="107"/>
      <c r="OZM146" s="107"/>
      <c r="OZN146" s="107"/>
      <c r="OZO146" s="107"/>
      <c r="OZP146" s="107"/>
      <c r="OZQ146" s="107"/>
      <c r="OZR146" s="107"/>
      <c r="OZS146" s="107"/>
      <c r="OZT146" s="107"/>
      <c r="OZU146" s="107"/>
      <c r="OZV146" s="107"/>
      <c r="OZW146" s="107"/>
      <c r="OZX146" s="107"/>
      <c r="OZY146" s="107"/>
      <c r="OZZ146" s="107"/>
      <c r="PAA146" s="107"/>
      <c r="PAB146" s="107"/>
      <c r="PAC146" s="107"/>
      <c r="PAD146" s="107"/>
      <c r="PAE146" s="107"/>
      <c r="PAF146" s="107"/>
      <c r="PAG146" s="107"/>
      <c r="PAH146" s="107"/>
      <c r="PAI146" s="107"/>
      <c r="PAJ146" s="107"/>
      <c r="PAK146" s="107"/>
      <c r="PAL146" s="107"/>
      <c r="PAM146" s="107"/>
      <c r="PAN146" s="107"/>
      <c r="PAO146" s="107"/>
      <c r="PAP146" s="107"/>
      <c r="PAQ146" s="107"/>
      <c r="PAR146" s="107"/>
      <c r="PAS146" s="107"/>
      <c r="PAT146" s="107"/>
      <c r="PAU146" s="107"/>
      <c r="PAV146" s="107"/>
      <c r="PAW146" s="107"/>
      <c r="PAX146" s="107"/>
      <c r="PAY146" s="107"/>
      <c r="PAZ146" s="107"/>
      <c r="PBA146" s="107"/>
      <c r="PBB146" s="107"/>
      <c r="PBC146" s="107"/>
      <c r="PBD146" s="107"/>
      <c r="PBE146" s="107"/>
      <c r="PBF146" s="107"/>
      <c r="PBG146" s="107"/>
      <c r="PBH146" s="107"/>
      <c r="PBI146" s="107"/>
      <c r="PBJ146" s="107"/>
      <c r="PBK146" s="107"/>
      <c r="PBL146" s="107"/>
      <c r="PBM146" s="107"/>
      <c r="PBN146" s="107"/>
      <c r="PBO146" s="107"/>
      <c r="PBP146" s="107"/>
      <c r="PBQ146" s="107"/>
      <c r="PBR146" s="107"/>
      <c r="PBS146" s="107"/>
      <c r="PBT146" s="107"/>
      <c r="PBU146" s="107"/>
      <c r="PBV146" s="107"/>
      <c r="PBW146" s="107"/>
      <c r="PBX146" s="107"/>
      <c r="PBY146" s="107"/>
      <c r="PBZ146" s="107"/>
      <c r="PCA146" s="107"/>
      <c r="PCB146" s="107"/>
      <c r="PCC146" s="107"/>
      <c r="PCD146" s="107"/>
      <c r="PCE146" s="107"/>
      <c r="PCF146" s="107"/>
      <c r="PCG146" s="107"/>
      <c r="PCH146" s="107"/>
      <c r="PCI146" s="107"/>
      <c r="PCJ146" s="107"/>
      <c r="PCK146" s="107"/>
      <c r="PCL146" s="107"/>
      <c r="PCM146" s="107"/>
      <c r="PCN146" s="107"/>
      <c r="PCO146" s="107"/>
      <c r="PCP146" s="107"/>
      <c r="PCQ146" s="107"/>
      <c r="PCR146" s="107"/>
      <c r="PCS146" s="107"/>
      <c r="PCT146" s="107"/>
      <c r="PCU146" s="107"/>
      <c r="PCV146" s="107"/>
      <c r="PCW146" s="107"/>
      <c r="PCX146" s="107"/>
      <c r="PCY146" s="107"/>
      <c r="PCZ146" s="107"/>
      <c r="PDA146" s="107"/>
      <c r="PDB146" s="107"/>
      <c r="PDC146" s="107"/>
      <c r="PDD146" s="107"/>
      <c r="PDE146" s="107"/>
      <c r="PDF146" s="107"/>
      <c r="PDG146" s="107"/>
      <c r="PDH146" s="107"/>
      <c r="PDI146" s="107"/>
      <c r="PDJ146" s="107"/>
      <c r="PDK146" s="107"/>
      <c r="PDL146" s="107"/>
      <c r="PDM146" s="107"/>
      <c r="PDN146" s="107"/>
      <c r="PDO146" s="107"/>
      <c r="PDP146" s="107"/>
      <c r="PDQ146" s="107"/>
      <c r="PDR146" s="107"/>
      <c r="PDS146" s="107"/>
      <c r="PDT146" s="107"/>
      <c r="PDU146" s="107"/>
      <c r="PDV146" s="107"/>
      <c r="PDW146" s="107"/>
      <c r="PDX146" s="107"/>
      <c r="PDY146" s="107"/>
      <c r="PDZ146" s="107"/>
      <c r="PEA146" s="107"/>
      <c r="PEB146" s="107"/>
      <c r="PEC146" s="107"/>
      <c r="PED146" s="107"/>
      <c r="PEE146" s="107"/>
      <c r="PEF146" s="107"/>
      <c r="PEG146" s="107"/>
      <c r="PEH146" s="107"/>
      <c r="PEI146" s="107"/>
      <c r="PEJ146" s="107"/>
      <c r="PEK146" s="107"/>
      <c r="PEL146" s="107"/>
      <c r="PEM146" s="107"/>
      <c r="PEN146" s="107"/>
      <c r="PEO146" s="107"/>
      <c r="PEP146" s="107"/>
      <c r="PEQ146" s="107"/>
      <c r="PER146" s="107"/>
      <c r="PES146" s="107"/>
      <c r="PET146" s="107"/>
      <c r="PEU146" s="107"/>
      <c r="PEV146" s="107"/>
      <c r="PEW146" s="107"/>
      <c r="PEX146" s="107"/>
      <c r="PEY146" s="107"/>
      <c r="PEZ146" s="107"/>
      <c r="PFA146" s="107"/>
      <c r="PFB146" s="107"/>
      <c r="PFC146" s="107"/>
      <c r="PFD146" s="107"/>
      <c r="PFE146" s="107"/>
      <c r="PFF146" s="107"/>
      <c r="PFG146" s="107"/>
      <c r="PFH146" s="107"/>
      <c r="PFI146" s="107"/>
      <c r="PFJ146" s="107"/>
      <c r="PFK146" s="107"/>
      <c r="PFL146" s="107"/>
      <c r="PFM146" s="107"/>
      <c r="PFN146" s="107"/>
      <c r="PFO146" s="107"/>
      <c r="PFP146" s="107"/>
      <c r="PFQ146" s="107"/>
      <c r="PFR146" s="107"/>
      <c r="PFS146" s="107"/>
      <c r="PFT146" s="107"/>
      <c r="PFU146" s="107"/>
      <c r="PFV146" s="107"/>
      <c r="PFW146" s="107"/>
      <c r="PFX146" s="107"/>
      <c r="PFY146" s="107"/>
      <c r="PFZ146" s="107"/>
      <c r="PGA146" s="107"/>
      <c r="PGB146" s="107"/>
      <c r="PGC146" s="107"/>
      <c r="PGD146" s="107"/>
      <c r="PGE146" s="107"/>
      <c r="PGF146" s="107"/>
      <c r="PGG146" s="107"/>
      <c r="PGH146" s="107"/>
      <c r="PGI146" s="107"/>
      <c r="PGJ146" s="107"/>
      <c r="PGK146" s="107"/>
      <c r="PGL146" s="107"/>
      <c r="PGM146" s="107"/>
      <c r="PGN146" s="107"/>
      <c r="PGO146" s="107"/>
      <c r="PGP146" s="107"/>
      <c r="PGQ146" s="107"/>
      <c r="PGR146" s="107"/>
      <c r="PGS146" s="107"/>
      <c r="PGT146" s="107"/>
      <c r="PGU146" s="107"/>
      <c r="PGV146" s="107"/>
      <c r="PGW146" s="107"/>
      <c r="PGX146" s="107"/>
      <c r="PGY146" s="107"/>
      <c r="PGZ146" s="107"/>
      <c r="PHA146" s="107"/>
      <c r="PHB146" s="107"/>
      <c r="PHC146" s="107"/>
      <c r="PHD146" s="107"/>
      <c r="PHE146" s="107"/>
      <c r="PHF146" s="107"/>
      <c r="PHG146" s="107"/>
      <c r="PHH146" s="107"/>
      <c r="PHI146" s="107"/>
      <c r="PHJ146" s="107"/>
      <c r="PHK146" s="107"/>
      <c r="PHL146" s="107"/>
      <c r="PHM146" s="107"/>
      <c r="PHN146" s="107"/>
      <c r="PHO146" s="107"/>
      <c r="PHP146" s="107"/>
      <c r="PHQ146" s="107"/>
      <c r="PHR146" s="107"/>
      <c r="PHS146" s="107"/>
      <c r="PHT146" s="107"/>
      <c r="PHU146" s="107"/>
      <c r="PHV146" s="107"/>
      <c r="PHW146" s="107"/>
      <c r="PHX146" s="107"/>
      <c r="PHY146" s="107"/>
      <c r="PHZ146" s="107"/>
      <c r="PIA146" s="107"/>
      <c r="PIB146" s="107"/>
      <c r="PIC146" s="107"/>
      <c r="PID146" s="107"/>
      <c r="PIE146" s="107"/>
      <c r="PIF146" s="107"/>
      <c r="PIG146" s="107"/>
      <c r="PIH146" s="107"/>
      <c r="PII146" s="107"/>
      <c r="PIJ146" s="107"/>
      <c r="PIK146" s="107"/>
      <c r="PIL146" s="107"/>
      <c r="PIM146" s="107"/>
      <c r="PIN146" s="107"/>
      <c r="PIO146" s="107"/>
      <c r="PIP146" s="107"/>
      <c r="PIQ146" s="107"/>
      <c r="PIR146" s="107"/>
      <c r="PIS146" s="107"/>
      <c r="PIT146" s="107"/>
      <c r="PIU146" s="107"/>
      <c r="PIV146" s="107"/>
      <c r="PIW146" s="107"/>
      <c r="PIX146" s="107"/>
      <c r="PIY146" s="107"/>
      <c r="PIZ146" s="107"/>
      <c r="PJA146" s="107"/>
      <c r="PJB146" s="107"/>
      <c r="PJC146" s="107"/>
      <c r="PJD146" s="107"/>
      <c r="PJE146" s="107"/>
      <c r="PJF146" s="107"/>
      <c r="PJG146" s="107"/>
      <c r="PJH146" s="107"/>
      <c r="PJI146" s="107"/>
      <c r="PJJ146" s="107"/>
      <c r="PJK146" s="107"/>
      <c r="PJL146" s="107"/>
      <c r="PJM146" s="107"/>
      <c r="PJN146" s="107"/>
      <c r="PJO146" s="107"/>
      <c r="PJP146" s="107"/>
      <c r="PJQ146" s="107"/>
      <c r="PJR146" s="107"/>
      <c r="PJS146" s="107"/>
      <c r="PJT146" s="107"/>
      <c r="PJU146" s="107"/>
      <c r="PJV146" s="107"/>
      <c r="PJW146" s="107"/>
      <c r="PJX146" s="107"/>
      <c r="PJY146" s="107"/>
      <c r="PJZ146" s="107"/>
      <c r="PKA146" s="107"/>
      <c r="PKB146" s="107"/>
      <c r="PKC146" s="107"/>
      <c r="PKD146" s="107"/>
      <c r="PKE146" s="107"/>
      <c r="PKF146" s="107"/>
      <c r="PKG146" s="107"/>
      <c r="PKH146" s="107"/>
      <c r="PKI146" s="107"/>
      <c r="PKJ146" s="107"/>
      <c r="PKK146" s="107"/>
      <c r="PKL146" s="107"/>
      <c r="PKM146" s="107"/>
      <c r="PKN146" s="107"/>
      <c r="PKO146" s="107"/>
      <c r="PKP146" s="107"/>
      <c r="PKQ146" s="107"/>
      <c r="PKR146" s="107"/>
      <c r="PKS146" s="107"/>
      <c r="PKT146" s="107"/>
      <c r="PKU146" s="107"/>
      <c r="PKV146" s="107"/>
      <c r="PKW146" s="107"/>
      <c r="PKX146" s="107"/>
      <c r="PKY146" s="107"/>
      <c r="PKZ146" s="107"/>
      <c r="PLA146" s="107"/>
      <c r="PLB146" s="107"/>
      <c r="PLC146" s="107"/>
      <c r="PLD146" s="107"/>
      <c r="PLE146" s="107"/>
      <c r="PLF146" s="107"/>
      <c r="PLG146" s="107"/>
      <c r="PLH146" s="107"/>
      <c r="PLI146" s="107"/>
      <c r="PLJ146" s="107"/>
      <c r="PLK146" s="107"/>
      <c r="PLL146" s="107"/>
      <c r="PLM146" s="107"/>
      <c r="PLN146" s="107"/>
      <c r="PLO146" s="107"/>
      <c r="PLP146" s="107"/>
      <c r="PLQ146" s="107"/>
      <c r="PLR146" s="107"/>
      <c r="PLS146" s="107"/>
      <c r="PLT146" s="107"/>
      <c r="PLU146" s="107"/>
      <c r="PLV146" s="107"/>
      <c r="PLW146" s="107"/>
      <c r="PLX146" s="107"/>
      <c r="PLY146" s="107"/>
      <c r="PLZ146" s="107"/>
      <c r="PMA146" s="107"/>
      <c r="PMB146" s="107"/>
      <c r="PMC146" s="107"/>
      <c r="PMD146" s="107"/>
      <c r="PME146" s="107"/>
      <c r="PMF146" s="107"/>
      <c r="PMG146" s="107"/>
      <c r="PMH146" s="107"/>
      <c r="PMI146" s="107"/>
      <c r="PMJ146" s="107"/>
      <c r="PMK146" s="107"/>
      <c r="PML146" s="107"/>
      <c r="PMM146" s="107"/>
      <c r="PMN146" s="107"/>
      <c r="PMO146" s="107"/>
      <c r="PMP146" s="107"/>
      <c r="PMQ146" s="107"/>
      <c r="PMR146" s="107"/>
      <c r="PMS146" s="107"/>
      <c r="PMT146" s="107"/>
      <c r="PMU146" s="107"/>
      <c r="PMV146" s="107"/>
      <c r="PMW146" s="107"/>
      <c r="PMX146" s="107"/>
      <c r="PMY146" s="107"/>
      <c r="PMZ146" s="107"/>
      <c r="PNA146" s="107"/>
      <c r="PNB146" s="107"/>
      <c r="PNC146" s="107"/>
      <c r="PND146" s="107"/>
      <c r="PNE146" s="107"/>
      <c r="PNF146" s="107"/>
      <c r="PNG146" s="107"/>
      <c r="PNH146" s="107"/>
      <c r="PNI146" s="107"/>
      <c r="PNJ146" s="107"/>
      <c r="PNK146" s="107"/>
      <c r="PNL146" s="107"/>
      <c r="PNM146" s="107"/>
      <c r="PNN146" s="107"/>
      <c r="PNO146" s="107"/>
      <c r="PNP146" s="107"/>
      <c r="PNQ146" s="107"/>
      <c r="PNR146" s="107"/>
      <c r="PNS146" s="107"/>
      <c r="PNT146" s="107"/>
      <c r="PNU146" s="107"/>
      <c r="PNV146" s="107"/>
      <c r="PNW146" s="107"/>
      <c r="PNX146" s="107"/>
      <c r="PNY146" s="107"/>
      <c r="PNZ146" s="107"/>
      <c r="POA146" s="107"/>
      <c r="POB146" s="107"/>
      <c r="POC146" s="107"/>
      <c r="POD146" s="107"/>
      <c r="POE146" s="107"/>
      <c r="POF146" s="107"/>
      <c r="POG146" s="107"/>
      <c r="POH146" s="107"/>
      <c r="POI146" s="107"/>
      <c r="POJ146" s="107"/>
      <c r="POK146" s="107"/>
      <c r="POL146" s="107"/>
      <c r="POM146" s="107"/>
      <c r="PON146" s="107"/>
      <c r="POO146" s="107"/>
      <c r="POP146" s="107"/>
      <c r="POQ146" s="107"/>
      <c r="POR146" s="107"/>
      <c r="POS146" s="107"/>
      <c r="POT146" s="107"/>
      <c r="POU146" s="107"/>
      <c r="POV146" s="107"/>
      <c r="POW146" s="107"/>
      <c r="POX146" s="107"/>
      <c r="POY146" s="107"/>
      <c r="POZ146" s="107"/>
      <c r="PPA146" s="107"/>
      <c r="PPB146" s="107"/>
      <c r="PPC146" s="107"/>
      <c r="PPD146" s="107"/>
      <c r="PPE146" s="107"/>
      <c r="PPF146" s="107"/>
      <c r="PPG146" s="107"/>
      <c r="PPH146" s="107"/>
      <c r="PPI146" s="107"/>
      <c r="PPJ146" s="107"/>
      <c r="PPK146" s="107"/>
      <c r="PPL146" s="107"/>
      <c r="PPM146" s="107"/>
      <c r="PPN146" s="107"/>
      <c r="PPO146" s="107"/>
      <c r="PPP146" s="107"/>
      <c r="PPQ146" s="107"/>
      <c r="PPR146" s="107"/>
      <c r="PPS146" s="107"/>
      <c r="PPT146" s="107"/>
      <c r="PPU146" s="107"/>
      <c r="PPV146" s="107"/>
      <c r="PPW146" s="107"/>
      <c r="PPX146" s="107"/>
      <c r="PPY146" s="107"/>
      <c r="PPZ146" s="107"/>
      <c r="PQA146" s="107"/>
      <c r="PQB146" s="107"/>
      <c r="PQC146" s="107"/>
      <c r="PQD146" s="107"/>
      <c r="PQE146" s="107"/>
      <c r="PQF146" s="107"/>
      <c r="PQG146" s="107"/>
      <c r="PQH146" s="107"/>
      <c r="PQI146" s="107"/>
      <c r="PQJ146" s="107"/>
      <c r="PQK146" s="107"/>
      <c r="PQL146" s="107"/>
      <c r="PQM146" s="107"/>
      <c r="PQN146" s="107"/>
      <c r="PQO146" s="107"/>
      <c r="PQP146" s="107"/>
      <c r="PQQ146" s="107"/>
      <c r="PQR146" s="107"/>
      <c r="PQS146" s="107"/>
      <c r="PQT146" s="107"/>
      <c r="PQU146" s="107"/>
      <c r="PQV146" s="107"/>
      <c r="PQW146" s="107"/>
      <c r="PQX146" s="107"/>
      <c r="PQY146" s="107"/>
      <c r="PQZ146" s="107"/>
      <c r="PRA146" s="107"/>
      <c r="PRB146" s="107"/>
      <c r="PRC146" s="107"/>
      <c r="PRD146" s="107"/>
      <c r="PRE146" s="107"/>
      <c r="PRF146" s="107"/>
      <c r="PRG146" s="107"/>
      <c r="PRH146" s="107"/>
      <c r="PRI146" s="107"/>
      <c r="PRJ146" s="107"/>
      <c r="PRK146" s="107"/>
      <c r="PRL146" s="107"/>
      <c r="PRM146" s="107"/>
      <c r="PRN146" s="107"/>
      <c r="PRO146" s="107"/>
      <c r="PRP146" s="107"/>
      <c r="PRQ146" s="107"/>
      <c r="PRR146" s="107"/>
      <c r="PRS146" s="107"/>
      <c r="PRT146" s="107"/>
      <c r="PRU146" s="107"/>
      <c r="PRV146" s="107"/>
      <c r="PRW146" s="107"/>
      <c r="PRX146" s="107"/>
      <c r="PRY146" s="107"/>
      <c r="PRZ146" s="107"/>
      <c r="PSA146" s="107"/>
      <c r="PSB146" s="107"/>
      <c r="PSC146" s="107"/>
      <c r="PSD146" s="107"/>
      <c r="PSE146" s="107"/>
      <c r="PSF146" s="107"/>
      <c r="PSG146" s="107"/>
      <c r="PSH146" s="107"/>
      <c r="PSI146" s="107"/>
      <c r="PSJ146" s="107"/>
      <c r="PSK146" s="107"/>
      <c r="PSL146" s="107"/>
      <c r="PSM146" s="107"/>
      <c r="PSN146" s="107"/>
      <c r="PSO146" s="107"/>
      <c r="PSP146" s="107"/>
      <c r="PSQ146" s="107"/>
      <c r="PSR146" s="107"/>
      <c r="PSS146" s="107"/>
      <c r="PST146" s="107"/>
      <c r="PSU146" s="107"/>
      <c r="PSV146" s="107"/>
      <c r="PSW146" s="107"/>
      <c r="PSX146" s="107"/>
      <c r="PSY146" s="107"/>
      <c r="PSZ146" s="107"/>
      <c r="PTA146" s="107"/>
      <c r="PTB146" s="107"/>
      <c r="PTC146" s="107"/>
      <c r="PTD146" s="107"/>
      <c r="PTE146" s="107"/>
      <c r="PTF146" s="107"/>
      <c r="PTG146" s="107"/>
      <c r="PTH146" s="107"/>
      <c r="PTI146" s="107"/>
      <c r="PTJ146" s="107"/>
      <c r="PTK146" s="107"/>
      <c r="PTL146" s="107"/>
      <c r="PTM146" s="107"/>
      <c r="PTN146" s="107"/>
      <c r="PTO146" s="107"/>
      <c r="PTP146" s="107"/>
      <c r="PTQ146" s="107"/>
      <c r="PTR146" s="107"/>
      <c r="PTS146" s="107"/>
      <c r="PTT146" s="107"/>
      <c r="PTU146" s="107"/>
      <c r="PTV146" s="107"/>
      <c r="PTW146" s="107"/>
      <c r="PTX146" s="107"/>
      <c r="PTY146" s="107"/>
      <c r="PTZ146" s="107"/>
      <c r="PUA146" s="107"/>
      <c r="PUB146" s="107"/>
      <c r="PUC146" s="107"/>
      <c r="PUD146" s="107"/>
      <c r="PUE146" s="107"/>
      <c r="PUF146" s="107"/>
      <c r="PUG146" s="107"/>
      <c r="PUH146" s="107"/>
      <c r="PUI146" s="107"/>
      <c r="PUJ146" s="107"/>
      <c r="PUK146" s="107"/>
      <c r="PUL146" s="107"/>
      <c r="PUM146" s="107"/>
      <c r="PUN146" s="107"/>
      <c r="PUO146" s="107"/>
      <c r="PUP146" s="107"/>
      <c r="PUQ146" s="107"/>
      <c r="PUR146" s="107"/>
      <c r="PUS146" s="107"/>
      <c r="PUT146" s="107"/>
      <c r="PUU146" s="107"/>
      <c r="PUV146" s="107"/>
      <c r="PUW146" s="107"/>
      <c r="PUX146" s="107"/>
      <c r="PUY146" s="107"/>
      <c r="PUZ146" s="107"/>
      <c r="PVA146" s="107"/>
      <c r="PVB146" s="107"/>
      <c r="PVC146" s="107"/>
      <c r="PVD146" s="107"/>
      <c r="PVE146" s="107"/>
      <c r="PVF146" s="107"/>
      <c r="PVG146" s="107"/>
      <c r="PVH146" s="107"/>
      <c r="PVI146" s="107"/>
      <c r="PVJ146" s="107"/>
      <c r="PVK146" s="107"/>
      <c r="PVL146" s="107"/>
      <c r="PVM146" s="107"/>
      <c r="PVN146" s="107"/>
      <c r="PVO146" s="107"/>
      <c r="PVP146" s="107"/>
      <c r="PVQ146" s="107"/>
      <c r="PVR146" s="107"/>
      <c r="PVS146" s="107"/>
      <c r="PVT146" s="107"/>
      <c r="PVU146" s="107"/>
      <c r="PVV146" s="107"/>
      <c r="PVW146" s="107"/>
      <c r="PVX146" s="107"/>
      <c r="PVY146" s="107"/>
      <c r="PVZ146" s="107"/>
      <c r="PWA146" s="107"/>
      <c r="PWB146" s="107"/>
      <c r="PWC146" s="107"/>
      <c r="PWD146" s="107"/>
      <c r="PWE146" s="107"/>
      <c r="PWF146" s="107"/>
      <c r="PWG146" s="107"/>
      <c r="PWH146" s="107"/>
      <c r="PWI146" s="107"/>
      <c r="PWJ146" s="107"/>
      <c r="PWK146" s="107"/>
      <c r="PWL146" s="107"/>
      <c r="PWM146" s="107"/>
      <c r="PWN146" s="107"/>
      <c r="PWO146" s="107"/>
      <c r="PWP146" s="107"/>
      <c r="PWQ146" s="107"/>
      <c r="PWR146" s="107"/>
      <c r="PWS146" s="107"/>
      <c r="PWT146" s="107"/>
      <c r="PWU146" s="107"/>
      <c r="PWV146" s="107"/>
      <c r="PWW146" s="107"/>
      <c r="PWX146" s="107"/>
      <c r="PWY146" s="107"/>
      <c r="PWZ146" s="107"/>
      <c r="PXA146" s="107"/>
      <c r="PXB146" s="107"/>
      <c r="PXC146" s="107"/>
      <c r="PXD146" s="107"/>
      <c r="PXE146" s="107"/>
      <c r="PXF146" s="107"/>
      <c r="PXG146" s="107"/>
      <c r="PXH146" s="107"/>
      <c r="PXI146" s="107"/>
      <c r="PXJ146" s="107"/>
      <c r="PXK146" s="107"/>
      <c r="PXL146" s="107"/>
      <c r="PXM146" s="107"/>
      <c r="PXN146" s="107"/>
      <c r="PXO146" s="107"/>
      <c r="PXP146" s="107"/>
      <c r="PXQ146" s="107"/>
      <c r="PXR146" s="107"/>
      <c r="PXS146" s="107"/>
      <c r="PXT146" s="107"/>
      <c r="PXU146" s="107"/>
      <c r="PXV146" s="107"/>
      <c r="PXW146" s="107"/>
      <c r="PXX146" s="107"/>
      <c r="PXY146" s="107"/>
      <c r="PXZ146" s="107"/>
      <c r="PYA146" s="107"/>
      <c r="PYB146" s="107"/>
      <c r="PYC146" s="107"/>
      <c r="PYD146" s="107"/>
      <c r="PYE146" s="107"/>
      <c r="PYF146" s="107"/>
      <c r="PYG146" s="107"/>
      <c r="PYH146" s="107"/>
      <c r="PYI146" s="107"/>
      <c r="PYJ146" s="107"/>
      <c r="PYK146" s="107"/>
      <c r="PYL146" s="107"/>
      <c r="PYM146" s="107"/>
      <c r="PYN146" s="107"/>
      <c r="PYO146" s="107"/>
      <c r="PYP146" s="107"/>
      <c r="PYQ146" s="107"/>
      <c r="PYR146" s="107"/>
      <c r="PYS146" s="107"/>
      <c r="PYT146" s="107"/>
      <c r="PYU146" s="107"/>
      <c r="PYV146" s="107"/>
      <c r="PYW146" s="107"/>
      <c r="PYX146" s="107"/>
      <c r="PYY146" s="107"/>
      <c r="PYZ146" s="107"/>
      <c r="PZA146" s="107"/>
      <c r="PZB146" s="107"/>
      <c r="PZC146" s="107"/>
      <c r="PZD146" s="107"/>
      <c r="PZE146" s="107"/>
      <c r="PZF146" s="107"/>
      <c r="PZG146" s="107"/>
      <c r="PZH146" s="107"/>
      <c r="PZI146" s="107"/>
      <c r="PZJ146" s="107"/>
      <c r="PZK146" s="107"/>
      <c r="PZL146" s="107"/>
      <c r="PZM146" s="107"/>
      <c r="PZN146" s="107"/>
      <c r="PZO146" s="107"/>
      <c r="PZP146" s="107"/>
      <c r="PZQ146" s="107"/>
      <c r="PZR146" s="107"/>
      <c r="PZS146" s="107"/>
      <c r="PZT146" s="107"/>
      <c r="PZU146" s="107"/>
      <c r="PZV146" s="107"/>
      <c r="PZW146" s="107"/>
      <c r="PZX146" s="107"/>
      <c r="PZY146" s="107"/>
      <c r="PZZ146" s="107"/>
      <c r="QAA146" s="107"/>
      <c r="QAB146" s="107"/>
      <c r="QAC146" s="107"/>
      <c r="QAD146" s="107"/>
      <c r="QAE146" s="107"/>
      <c r="QAF146" s="107"/>
      <c r="QAG146" s="107"/>
      <c r="QAH146" s="107"/>
      <c r="QAI146" s="107"/>
      <c r="QAJ146" s="107"/>
      <c r="QAK146" s="107"/>
      <c r="QAL146" s="107"/>
      <c r="QAM146" s="107"/>
      <c r="QAN146" s="107"/>
      <c r="QAO146" s="107"/>
      <c r="QAP146" s="107"/>
      <c r="QAQ146" s="107"/>
      <c r="QAR146" s="107"/>
      <c r="QAS146" s="107"/>
      <c r="QAT146" s="107"/>
      <c r="QAU146" s="107"/>
      <c r="QAV146" s="107"/>
      <c r="QAW146" s="107"/>
      <c r="QAX146" s="107"/>
      <c r="QAY146" s="107"/>
      <c r="QAZ146" s="107"/>
      <c r="QBA146" s="107"/>
      <c r="QBB146" s="107"/>
      <c r="QBC146" s="107"/>
      <c r="QBD146" s="107"/>
      <c r="QBE146" s="107"/>
      <c r="QBF146" s="107"/>
      <c r="QBG146" s="107"/>
      <c r="QBH146" s="107"/>
      <c r="QBI146" s="107"/>
      <c r="QBJ146" s="107"/>
      <c r="QBK146" s="107"/>
      <c r="QBL146" s="107"/>
      <c r="QBM146" s="107"/>
      <c r="QBN146" s="107"/>
      <c r="QBO146" s="107"/>
      <c r="QBP146" s="107"/>
      <c r="QBQ146" s="107"/>
      <c r="QBR146" s="107"/>
      <c r="QBS146" s="107"/>
      <c r="QBT146" s="107"/>
      <c r="QBU146" s="107"/>
      <c r="QBV146" s="107"/>
      <c r="QBW146" s="107"/>
      <c r="QBX146" s="107"/>
      <c r="QBY146" s="107"/>
      <c r="QBZ146" s="107"/>
      <c r="QCA146" s="107"/>
      <c r="QCB146" s="107"/>
      <c r="QCC146" s="107"/>
      <c r="QCD146" s="107"/>
      <c r="QCE146" s="107"/>
      <c r="QCF146" s="107"/>
      <c r="QCG146" s="107"/>
      <c r="QCH146" s="107"/>
      <c r="QCI146" s="107"/>
      <c r="QCJ146" s="107"/>
      <c r="QCK146" s="107"/>
      <c r="QCL146" s="107"/>
      <c r="QCM146" s="107"/>
      <c r="QCN146" s="107"/>
      <c r="QCO146" s="107"/>
      <c r="QCP146" s="107"/>
      <c r="QCQ146" s="107"/>
      <c r="QCR146" s="107"/>
      <c r="QCS146" s="107"/>
      <c r="QCT146" s="107"/>
      <c r="QCU146" s="107"/>
      <c r="QCV146" s="107"/>
      <c r="QCW146" s="107"/>
      <c r="QCX146" s="107"/>
      <c r="QCY146" s="107"/>
      <c r="QCZ146" s="107"/>
      <c r="QDA146" s="107"/>
      <c r="QDB146" s="107"/>
      <c r="QDC146" s="107"/>
      <c r="QDD146" s="107"/>
      <c r="QDE146" s="107"/>
      <c r="QDF146" s="107"/>
      <c r="QDG146" s="107"/>
      <c r="QDH146" s="107"/>
      <c r="QDI146" s="107"/>
      <c r="QDJ146" s="107"/>
      <c r="QDK146" s="107"/>
      <c r="QDL146" s="107"/>
      <c r="QDM146" s="107"/>
      <c r="QDN146" s="107"/>
      <c r="QDO146" s="107"/>
      <c r="QDP146" s="107"/>
      <c r="QDQ146" s="107"/>
      <c r="QDR146" s="107"/>
      <c r="QDS146" s="107"/>
      <c r="QDT146" s="107"/>
      <c r="QDU146" s="107"/>
      <c r="QDV146" s="107"/>
      <c r="QDW146" s="107"/>
      <c r="QDX146" s="107"/>
      <c r="QDY146" s="107"/>
      <c r="QDZ146" s="107"/>
      <c r="QEA146" s="107"/>
      <c r="QEB146" s="107"/>
      <c r="QEC146" s="107"/>
      <c r="QED146" s="107"/>
      <c r="QEE146" s="107"/>
      <c r="QEF146" s="107"/>
      <c r="QEG146" s="107"/>
      <c r="QEH146" s="107"/>
      <c r="QEI146" s="107"/>
      <c r="QEJ146" s="107"/>
      <c r="QEK146" s="107"/>
      <c r="QEL146" s="107"/>
      <c r="QEM146" s="107"/>
      <c r="QEN146" s="107"/>
      <c r="QEO146" s="107"/>
      <c r="QEP146" s="107"/>
      <c r="QEQ146" s="107"/>
      <c r="QER146" s="107"/>
      <c r="QES146" s="107"/>
      <c r="QET146" s="107"/>
      <c r="QEU146" s="107"/>
      <c r="QEV146" s="107"/>
      <c r="QEW146" s="107"/>
      <c r="QEX146" s="107"/>
      <c r="QEY146" s="107"/>
      <c r="QEZ146" s="107"/>
      <c r="QFA146" s="107"/>
      <c r="QFB146" s="107"/>
      <c r="QFC146" s="107"/>
      <c r="QFD146" s="107"/>
      <c r="QFE146" s="107"/>
      <c r="QFF146" s="107"/>
      <c r="QFG146" s="107"/>
      <c r="QFH146" s="107"/>
      <c r="QFI146" s="107"/>
      <c r="QFJ146" s="107"/>
      <c r="QFK146" s="107"/>
      <c r="QFL146" s="107"/>
      <c r="QFM146" s="107"/>
      <c r="QFN146" s="107"/>
      <c r="QFO146" s="107"/>
      <c r="QFP146" s="107"/>
      <c r="QFQ146" s="107"/>
      <c r="QFR146" s="107"/>
      <c r="QFS146" s="107"/>
      <c r="QFT146" s="107"/>
      <c r="QFU146" s="107"/>
      <c r="QFV146" s="107"/>
      <c r="QFW146" s="107"/>
      <c r="QFX146" s="107"/>
      <c r="QFY146" s="107"/>
      <c r="QFZ146" s="107"/>
      <c r="QGA146" s="107"/>
      <c r="QGB146" s="107"/>
      <c r="QGC146" s="107"/>
      <c r="QGD146" s="107"/>
      <c r="QGE146" s="107"/>
      <c r="QGF146" s="107"/>
      <c r="QGG146" s="107"/>
      <c r="QGH146" s="107"/>
      <c r="QGI146" s="107"/>
      <c r="QGJ146" s="107"/>
      <c r="QGK146" s="107"/>
      <c r="QGL146" s="107"/>
      <c r="QGM146" s="107"/>
      <c r="QGN146" s="107"/>
      <c r="QGO146" s="107"/>
      <c r="QGP146" s="107"/>
      <c r="QGQ146" s="107"/>
      <c r="QGR146" s="107"/>
      <c r="QGS146" s="107"/>
      <c r="QGT146" s="107"/>
      <c r="QGU146" s="107"/>
      <c r="QGV146" s="107"/>
      <c r="QGW146" s="107"/>
      <c r="QGX146" s="107"/>
      <c r="QGY146" s="107"/>
      <c r="QGZ146" s="107"/>
      <c r="QHA146" s="107"/>
      <c r="QHB146" s="107"/>
      <c r="QHC146" s="107"/>
      <c r="QHD146" s="107"/>
      <c r="QHE146" s="107"/>
      <c r="QHF146" s="107"/>
      <c r="QHG146" s="107"/>
      <c r="QHH146" s="107"/>
      <c r="QHI146" s="107"/>
      <c r="QHJ146" s="107"/>
      <c r="QHK146" s="107"/>
      <c r="QHL146" s="107"/>
      <c r="QHM146" s="107"/>
      <c r="QHN146" s="107"/>
      <c r="QHO146" s="107"/>
      <c r="QHP146" s="107"/>
      <c r="QHQ146" s="107"/>
      <c r="QHR146" s="107"/>
      <c r="QHS146" s="107"/>
      <c r="QHT146" s="107"/>
      <c r="QHU146" s="107"/>
      <c r="QHV146" s="107"/>
      <c r="QHW146" s="107"/>
      <c r="QHX146" s="107"/>
      <c r="QHY146" s="107"/>
      <c r="QHZ146" s="107"/>
      <c r="QIA146" s="107"/>
      <c r="QIB146" s="107"/>
      <c r="QIC146" s="107"/>
      <c r="QID146" s="107"/>
      <c r="QIE146" s="107"/>
      <c r="QIF146" s="107"/>
      <c r="QIG146" s="107"/>
      <c r="QIH146" s="107"/>
      <c r="QII146" s="107"/>
      <c r="QIJ146" s="107"/>
      <c r="QIK146" s="107"/>
      <c r="QIL146" s="107"/>
      <c r="QIM146" s="107"/>
      <c r="QIN146" s="107"/>
      <c r="QIO146" s="107"/>
      <c r="QIP146" s="107"/>
      <c r="QIQ146" s="107"/>
      <c r="QIR146" s="107"/>
      <c r="QIS146" s="107"/>
      <c r="QIT146" s="107"/>
      <c r="QIU146" s="107"/>
      <c r="QIV146" s="107"/>
      <c r="QIW146" s="107"/>
      <c r="QIX146" s="107"/>
      <c r="QIY146" s="107"/>
      <c r="QIZ146" s="107"/>
      <c r="QJA146" s="107"/>
      <c r="QJB146" s="107"/>
      <c r="QJC146" s="107"/>
      <c r="QJD146" s="107"/>
      <c r="QJE146" s="107"/>
      <c r="QJF146" s="107"/>
      <c r="QJG146" s="107"/>
      <c r="QJH146" s="107"/>
      <c r="QJI146" s="107"/>
      <c r="QJJ146" s="107"/>
      <c r="QJK146" s="107"/>
      <c r="QJL146" s="107"/>
      <c r="QJM146" s="107"/>
      <c r="QJN146" s="107"/>
      <c r="QJO146" s="107"/>
      <c r="QJP146" s="107"/>
      <c r="QJQ146" s="107"/>
      <c r="QJR146" s="107"/>
      <c r="QJS146" s="107"/>
      <c r="QJT146" s="107"/>
      <c r="QJU146" s="107"/>
      <c r="QJV146" s="107"/>
      <c r="QJW146" s="107"/>
      <c r="QJX146" s="107"/>
      <c r="QJY146" s="107"/>
      <c r="QJZ146" s="107"/>
      <c r="QKA146" s="107"/>
      <c r="QKB146" s="107"/>
      <c r="QKC146" s="107"/>
      <c r="QKD146" s="107"/>
      <c r="QKE146" s="107"/>
      <c r="QKF146" s="107"/>
      <c r="QKG146" s="107"/>
      <c r="QKH146" s="107"/>
      <c r="QKI146" s="107"/>
      <c r="QKJ146" s="107"/>
      <c r="QKK146" s="107"/>
      <c r="QKL146" s="107"/>
      <c r="QKM146" s="107"/>
      <c r="QKN146" s="107"/>
      <c r="QKO146" s="107"/>
      <c r="QKP146" s="107"/>
      <c r="QKQ146" s="107"/>
      <c r="QKR146" s="107"/>
      <c r="QKS146" s="107"/>
      <c r="QKT146" s="107"/>
      <c r="QKU146" s="107"/>
      <c r="QKV146" s="107"/>
      <c r="QKW146" s="107"/>
      <c r="QKX146" s="107"/>
      <c r="QKY146" s="107"/>
      <c r="QKZ146" s="107"/>
      <c r="QLA146" s="107"/>
      <c r="QLB146" s="107"/>
      <c r="QLC146" s="107"/>
      <c r="QLD146" s="107"/>
      <c r="QLE146" s="107"/>
      <c r="QLF146" s="107"/>
      <c r="QLG146" s="107"/>
      <c r="QLH146" s="107"/>
      <c r="QLI146" s="107"/>
      <c r="QLJ146" s="107"/>
      <c r="QLK146" s="107"/>
      <c r="QLL146" s="107"/>
      <c r="QLM146" s="107"/>
      <c r="QLN146" s="107"/>
      <c r="QLO146" s="107"/>
      <c r="QLP146" s="107"/>
      <c r="QLQ146" s="107"/>
      <c r="QLR146" s="107"/>
      <c r="QLS146" s="107"/>
      <c r="QLT146" s="107"/>
      <c r="QLU146" s="107"/>
      <c r="QLV146" s="107"/>
      <c r="QLW146" s="107"/>
      <c r="QLX146" s="107"/>
      <c r="QLY146" s="107"/>
      <c r="QLZ146" s="107"/>
      <c r="QMA146" s="107"/>
      <c r="QMB146" s="107"/>
      <c r="QMC146" s="107"/>
      <c r="QMD146" s="107"/>
      <c r="QME146" s="107"/>
      <c r="QMF146" s="107"/>
      <c r="QMG146" s="107"/>
      <c r="QMH146" s="107"/>
      <c r="QMI146" s="107"/>
      <c r="QMJ146" s="107"/>
      <c r="QMK146" s="107"/>
      <c r="QML146" s="107"/>
      <c r="QMM146" s="107"/>
      <c r="QMN146" s="107"/>
      <c r="QMO146" s="107"/>
      <c r="QMP146" s="107"/>
      <c r="QMQ146" s="107"/>
      <c r="QMR146" s="107"/>
      <c r="QMS146" s="107"/>
      <c r="QMT146" s="107"/>
      <c r="QMU146" s="107"/>
      <c r="QMV146" s="107"/>
      <c r="QMW146" s="107"/>
      <c r="QMX146" s="107"/>
      <c r="QMY146" s="107"/>
      <c r="QMZ146" s="107"/>
      <c r="QNA146" s="107"/>
      <c r="QNB146" s="107"/>
      <c r="QNC146" s="107"/>
      <c r="QND146" s="107"/>
      <c r="QNE146" s="107"/>
      <c r="QNF146" s="107"/>
      <c r="QNG146" s="107"/>
      <c r="QNH146" s="107"/>
      <c r="QNI146" s="107"/>
      <c r="QNJ146" s="107"/>
      <c r="QNK146" s="107"/>
      <c r="QNL146" s="107"/>
      <c r="QNM146" s="107"/>
      <c r="QNN146" s="107"/>
      <c r="QNO146" s="107"/>
      <c r="QNP146" s="107"/>
      <c r="QNQ146" s="107"/>
      <c r="QNR146" s="107"/>
      <c r="QNS146" s="107"/>
      <c r="QNT146" s="107"/>
      <c r="QNU146" s="107"/>
      <c r="QNV146" s="107"/>
      <c r="QNW146" s="107"/>
      <c r="QNX146" s="107"/>
      <c r="QNY146" s="107"/>
      <c r="QNZ146" s="107"/>
      <c r="QOA146" s="107"/>
      <c r="QOB146" s="107"/>
      <c r="QOC146" s="107"/>
      <c r="QOD146" s="107"/>
      <c r="QOE146" s="107"/>
      <c r="QOF146" s="107"/>
      <c r="QOG146" s="107"/>
      <c r="QOH146" s="107"/>
      <c r="QOI146" s="107"/>
      <c r="QOJ146" s="107"/>
      <c r="QOK146" s="107"/>
      <c r="QOL146" s="107"/>
      <c r="QOM146" s="107"/>
      <c r="QON146" s="107"/>
      <c r="QOO146" s="107"/>
      <c r="QOP146" s="107"/>
      <c r="QOQ146" s="107"/>
      <c r="QOR146" s="107"/>
      <c r="QOS146" s="107"/>
      <c r="QOT146" s="107"/>
      <c r="QOU146" s="107"/>
      <c r="QOV146" s="107"/>
      <c r="QOW146" s="107"/>
      <c r="QOX146" s="107"/>
      <c r="QOY146" s="107"/>
      <c r="QOZ146" s="107"/>
      <c r="QPA146" s="107"/>
      <c r="QPB146" s="107"/>
      <c r="QPC146" s="107"/>
      <c r="QPD146" s="107"/>
      <c r="QPE146" s="107"/>
      <c r="QPF146" s="107"/>
      <c r="QPG146" s="107"/>
      <c r="QPH146" s="107"/>
      <c r="QPI146" s="107"/>
      <c r="QPJ146" s="107"/>
      <c r="QPK146" s="107"/>
      <c r="QPL146" s="107"/>
      <c r="QPM146" s="107"/>
      <c r="QPN146" s="107"/>
      <c r="QPO146" s="107"/>
      <c r="QPP146" s="107"/>
      <c r="QPQ146" s="107"/>
      <c r="QPR146" s="107"/>
      <c r="QPS146" s="107"/>
      <c r="QPT146" s="107"/>
      <c r="QPU146" s="107"/>
      <c r="QPV146" s="107"/>
      <c r="QPW146" s="107"/>
      <c r="QPX146" s="107"/>
      <c r="QPY146" s="107"/>
      <c r="QPZ146" s="107"/>
      <c r="QQA146" s="107"/>
      <c r="QQB146" s="107"/>
      <c r="QQC146" s="107"/>
      <c r="QQD146" s="107"/>
      <c r="QQE146" s="107"/>
      <c r="QQF146" s="107"/>
      <c r="QQG146" s="107"/>
      <c r="QQH146" s="107"/>
      <c r="QQI146" s="107"/>
      <c r="QQJ146" s="107"/>
      <c r="QQK146" s="107"/>
      <c r="QQL146" s="107"/>
      <c r="QQM146" s="107"/>
      <c r="QQN146" s="107"/>
      <c r="QQO146" s="107"/>
      <c r="QQP146" s="107"/>
      <c r="QQQ146" s="107"/>
      <c r="QQR146" s="107"/>
      <c r="QQS146" s="107"/>
      <c r="QQT146" s="107"/>
      <c r="QQU146" s="107"/>
      <c r="QQV146" s="107"/>
      <c r="QQW146" s="107"/>
      <c r="QQX146" s="107"/>
      <c r="QQY146" s="107"/>
      <c r="QQZ146" s="107"/>
      <c r="QRA146" s="107"/>
      <c r="QRB146" s="107"/>
      <c r="QRC146" s="107"/>
      <c r="QRD146" s="107"/>
      <c r="QRE146" s="107"/>
      <c r="QRF146" s="107"/>
      <c r="QRG146" s="107"/>
      <c r="QRH146" s="107"/>
      <c r="QRI146" s="107"/>
      <c r="QRJ146" s="107"/>
      <c r="QRK146" s="107"/>
      <c r="QRL146" s="107"/>
      <c r="QRM146" s="107"/>
      <c r="QRN146" s="107"/>
      <c r="QRO146" s="107"/>
      <c r="QRP146" s="107"/>
      <c r="QRQ146" s="107"/>
      <c r="QRR146" s="107"/>
      <c r="QRS146" s="107"/>
      <c r="QRT146" s="107"/>
      <c r="QRU146" s="107"/>
      <c r="QRV146" s="107"/>
      <c r="QRW146" s="107"/>
      <c r="QRX146" s="107"/>
      <c r="QRY146" s="107"/>
      <c r="QRZ146" s="107"/>
      <c r="QSA146" s="107"/>
      <c r="QSB146" s="107"/>
      <c r="QSC146" s="107"/>
      <c r="QSD146" s="107"/>
      <c r="QSE146" s="107"/>
      <c r="QSF146" s="107"/>
      <c r="QSG146" s="107"/>
      <c r="QSH146" s="107"/>
      <c r="QSI146" s="107"/>
      <c r="QSJ146" s="107"/>
      <c r="QSK146" s="107"/>
      <c r="QSL146" s="107"/>
      <c r="QSM146" s="107"/>
      <c r="QSN146" s="107"/>
      <c r="QSO146" s="107"/>
      <c r="QSP146" s="107"/>
      <c r="QSQ146" s="107"/>
      <c r="QSR146" s="107"/>
      <c r="QSS146" s="107"/>
      <c r="QST146" s="107"/>
      <c r="QSU146" s="107"/>
      <c r="QSV146" s="107"/>
      <c r="QSW146" s="107"/>
      <c r="QSX146" s="107"/>
      <c r="QSY146" s="107"/>
      <c r="QSZ146" s="107"/>
      <c r="QTA146" s="107"/>
      <c r="QTB146" s="107"/>
      <c r="QTC146" s="107"/>
      <c r="QTD146" s="107"/>
      <c r="QTE146" s="107"/>
      <c r="QTF146" s="107"/>
      <c r="QTG146" s="107"/>
      <c r="QTH146" s="107"/>
      <c r="QTI146" s="107"/>
      <c r="QTJ146" s="107"/>
      <c r="QTK146" s="107"/>
      <c r="QTL146" s="107"/>
      <c r="QTM146" s="107"/>
      <c r="QTN146" s="107"/>
      <c r="QTO146" s="107"/>
      <c r="QTP146" s="107"/>
      <c r="QTQ146" s="107"/>
      <c r="QTR146" s="107"/>
      <c r="QTS146" s="107"/>
      <c r="QTT146" s="107"/>
      <c r="QTU146" s="107"/>
      <c r="QTV146" s="107"/>
      <c r="QTW146" s="107"/>
      <c r="QTX146" s="107"/>
      <c r="QTY146" s="107"/>
      <c r="QTZ146" s="107"/>
      <c r="QUA146" s="107"/>
      <c r="QUB146" s="107"/>
      <c r="QUC146" s="107"/>
      <c r="QUD146" s="107"/>
      <c r="QUE146" s="107"/>
      <c r="QUF146" s="107"/>
      <c r="QUG146" s="107"/>
      <c r="QUH146" s="107"/>
      <c r="QUI146" s="107"/>
      <c r="QUJ146" s="107"/>
      <c r="QUK146" s="107"/>
      <c r="QUL146" s="107"/>
      <c r="QUM146" s="107"/>
      <c r="QUN146" s="107"/>
      <c r="QUO146" s="107"/>
      <c r="QUP146" s="107"/>
      <c r="QUQ146" s="107"/>
      <c r="QUR146" s="107"/>
      <c r="QUS146" s="107"/>
      <c r="QUT146" s="107"/>
      <c r="QUU146" s="107"/>
      <c r="QUV146" s="107"/>
      <c r="QUW146" s="107"/>
      <c r="QUX146" s="107"/>
      <c r="QUY146" s="107"/>
      <c r="QUZ146" s="107"/>
      <c r="QVA146" s="107"/>
      <c r="QVB146" s="107"/>
      <c r="QVC146" s="107"/>
      <c r="QVD146" s="107"/>
      <c r="QVE146" s="107"/>
      <c r="QVF146" s="107"/>
      <c r="QVG146" s="107"/>
      <c r="QVH146" s="107"/>
      <c r="QVI146" s="107"/>
      <c r="QVJ146" s="107"/>
      <c r="QVK146" s="107"/>
      <c r="QVL146" s="107"/>
      <c r="QVM146" s="107"/>
      <c r="QVN146" s="107"/>
      <c r="QVO146" s="107"/>
      <c r="QVP146" s="107"/>
      <c r="QVQ146" s="107"/>
      <c r="QVR146" s="107"/>
      <c r="QVS146" s="107"/>
      <c r="QVT146" s="107"/>
      <c r="QVU146" s="107"/>
      <c r="QVV146" s="107"/>
      <c r="QVW146" s="107"/>
      <c r="QVX146" s="107"/>
      <c r="QVY146" s="107"/>
      <c r="QVZ146" s="107"/>
      <c r="QWA146" s="107"/>
      <c r="QWB146" s="107"/>
      <c r="QWC146" s="107"/>
      <c r="QWD146" s="107"/>
      <c r="QWE146" s="107"/>
      <c r="QWF146" s="107"/>
      <c r="QWG146" s="107"/>
      <c r="QWH146" s="107"/>
      <c r="QWI146" s="107"/>
      <c r="QWJ146" s="107"/>
      <c r="QWK146" s="107"/>
      <c r="QWL146" s="107"/>
      <c r="QWM146" s="107"/>
      <c r="QWN146" s="107"/>
      <c r="QWO146" s="107"/>
      <c r="QWP146" s="107"/>
      <c r="QWQ146" s="107"/>
      <c r="QWR146" s="107"/>
      <c r="QWS146" s="107"/>
      <c r="QWT146" s="107"/>
      <c r="QWU146" s="107"/>
      <c r="QWV146" s="107"/>
      <c r="QWW146" s="107"/>
      <c r="QWX146" s="107"/>
      <c r="QWY146" s="107"/>
      <c r="QWZ146" s="107"/>
      <c r="QXA146" s="107"/>
      <c r="QXB146" s="107"/>
      <c r="QXC146" s="107"/>
      <c r="QXD146" s="107"/>
      <c r="QXE146" s="107"/>
      <c r="QXF146" s="107"/>
      <c r="QXG146" s="107"/>
      <c r="QXH146" s="107"/>
      <c r="QXI146" s="107"/>
      <c r="QXJ146" s="107"/>
      <c r="QXK146" s="107"/>
      <c r="QXL146" s="107"/>
      <c r="QXM146" s="107"/>
      <c r="QXN146" s="107"/>
      <c r="QXO146" s="107"/>
      <c r="QXP146" s="107"/>
      <c r="QXQ146" s="107"/>
      <c r="QXR146" s="107"/>
      <c r="QXS146" s="107"/>
      <c r="QXT146" s="107"/>
      <c r="QXU146" s="107"/>
      <c r="QXV146" s="107"/>
      <c r="QXW146" s="107"/>
      <c r="QXX146" s="107"/>
      <c r="QXY146" s="107"/>
      <c r="QXZ146" s="107"/>
      <c r="QYA146" s="107"/>
      <c r="QYB146" s="107"/>
      <c r="QYC146" s="107"/>
      <c r="QYD146" s="107"/>
      <c r="QYE146" s="107"/>
      <c r="QYF146" s="107"/>
      <c r="QYG146" s="107"/>
      <c r="QYH146" s="107"/>
      <c r="QYI146" s="107"/>
      <c r="QYJ146" s="107"/>
      <c r="QYK146" s="107"/>
      <c r="QYL146" s="107"/>
      <c r="QYM146" s="107"/>
      <c r="QYN146" s="107"/>
      <c r="QYO146" s="107"/>
      <c r="QYP146" s="107"/>
      <c r="QYQ146" s="107"/>
      <c r="QYR146" s="107"/>
      <c r="QYS146" s="107"/>
      <c r="QYT146" s="107"/>
      <c r="QYU146" s="107"/>
      <c r="QYV146" s="107"/>
      <c r="QYW146" s="107"/>
      <c r="QYX146" s="107"/>
      <c r="QYY146" s="107"/>
      <c r="QYZ146" s="107"/>
      <c r="QZA146" s="107"/>
      <c r="QZB146" s="107"/>
      <c r="QZC146" s="107"/>
      <c r="QZD146" s="107"/>
      <c r="QZE146" s="107"/>
      <c r="QZF146" s="107"/>
      <c r="QZG146" s="107"/>
      <c r="QZH146" s="107"/>
      <c r="QZI146" s="107"/>
      <c r="QZJ146" s="107"/>
      <c r="QZK146" s="107"/>
      <c r="QZL146" s="107"/>
      <c r="QZM146" s="107"/>
      <c r="QZN146" s="107"/>
      <c r="QZO146" s="107"/>
      <c r="QZP146" s="107"/>
      <c r="QZQ146" s="107"/>
      <c r="QZR146" s="107"/>
      <c r="QZS146" s="107"/>
      <c r="QZT146" s="107"/>
      <c r="QZU146" s="107"/>
      <c r="QZV146" s="107"/>
      <c r="QZW146" s="107"/>
      <c r="QZX146" s="107"/>
      <c r="QZY146" s="107"/>
      <c r="QZZ146" s="107"/>
      <c r="RAA146" s="107"/>
      <c r="RAB146" s="107"/>
      <c r="RAC146" s="107"/>
      <c r="RAD146" s="107"/>
      <c r="RAE146" s="107"/>
      <c r="RAF146" s="107"/>
      <c r="RAG146" s="107"/>
      <c r="RAH146" s="107"/>
      <c r="RAI146" s="107"/>
      <c r="RAJ146" s="107"/>
      <c r="RAK146" s="107"/>
      <c r="RAL146" s="107"/>
      <c r="RAM146" s="107"/>
      <c r="RAN146" s="107"/>
      <c r="RAO146" s="107"/>
      <c r="RAP146" s="107"/>
      <c r="RAQ146" s="107"/>
      <c r="RAR146" s="107"/>
      <c r="RAS146" s="107"/>
      <c r="RAT146" s="107"/>
      <c r="RAU146" s="107"/>
      <c r="RAV146" s="107"/>
      <c r="RAW146" s="107"/>
      <c r="RAX146" s="107"/>
      <c r="RAY146" s="107"/>
      <c r="RAZ146" s="107"/>
      <c r="RBA146" s="107"/>
      <c r="RBB146" s="107"/>
      <c r="RBC146" s="107"/>
      <c r="RBD146" s="107"/>
      <c r="RBE146" s="107"/>
      <c r="RBF146" s="107"/>
      <c r="RBG146" s="107"/>
      <c r="RBH146" s="107"/>
      <c r="RBI146" s="107"/>
      <c r="RBJ146" s="107"/>
      <c r="RBK146" s="107"/>
      <c r="RBL146" s="107"/>
      <c r="RBM146" s="107"/>
      <c r="RBN146" s="107"/>
      <c r="RBO146" s="107"/>
      <c r="RBP146" s="107"/>
      <c r="RBQ146" s="107"/>
      <c r="RBR146" s="107"/>
      <c r="RBS146" s="107"/>
      <c r="RBT146" s="107"/>
      <c r="RBU146" s="107"/>
      <c r="RBV146" s="107"/>
      <c r="RBW146" s="107"/>
      <c r="RBX146" s="107"/>
      <c r="RBY146" s="107"/>
      <c r="RBZ146" s="107"/>
      <c r="RCA146" s="107"/>
      <c r="RCB146" s="107"/>
      <c r="RCC146" s="107"/>
      <c r="RCD146" s="107"/>
      <c r="RCE146" s="107"/>
      <c r="RCF146" s="107"/>
      <c r="RCG146" s="107"/>
      <c r="RCH146" s="107"/>
      <c r="RCI146" s="107"/>
      <c r="RCJ146" s="107"/>
      <c r="RCK146" s="107"/>
      <c r="RCL146" s="107"/>
      <c r="RCM146" s="107"/>
      <c r="RCN146" s="107"/>
      <c r="RCO146" s="107"/>
      <c r="RCP146" s="107"/>
      <c r="RCQ146" s="107"/>
      <c r="RCR146" s="107"/>
      <c r="RCS146" s="107"/>
      <c r="RCT146" s="107"/>
      <c r="RCU146" s="107"/>
      <c r="RCV146" s="107"/>
      <c r="RCW146" s="107"/>
      <c r="RCX146" s="107"/>
      <c r="RCY146" s="107"/>
      <c r="RCZ146" s="107"/>
      <c r="RDA146" s="107"/>
      <c r="RDB146" s="107"/>
      <c r="RDC146" s="107"/>
      <c r="RDD146" s="107"/>
      <c r="RDE146" s="107"/>
      <c r="RDF146" s="107"/>
      <c r="RDG146" s="107"/>
      <c r="RDH146" s="107"/>
      <c r="RDI146" s="107"/>
      <c r="RDJ146" s="107"/>
      <c r="RDK146" s="107"/>
      <c r="RDL146" s="107"/>
      <c r="RDM146" s="107"/>
      <c r="RDN146" s="107"/>
      <c r="RDO146" s="107"/>
      <c r="RDP146" s="107"/>
      <c r="RDQ146" s="107"/>
      <c r="RDR146" s="107"/>
      <c r="RDS146" s="107"/>
      <c r="RDT146" s="107"/>
      <c r="RDU146" s="107"/>
      <c r="RDV146" s="107"/>
      <c r="RDW146" s="107"/>
      <c r="RDX146" s="107"/>
      <c r="RDY146" s="107"/>
      <c r="RDZ146" s="107"/>
      <c r="REA146" s="107"/>
      <c r="REB146" s="107"/>
      <c r="REC146" s="107"/>
      <c r="RED146" s="107"/>
      <c r="REE146" s="107"/>
      <c r="REF146" s="107"/>
      <c r="REG146" s="107"/>
      <c r="REH146" s="107"/>
      <c r="REI146" s="107"/>
      <c r="REJ146" s="107"/>
      <c r="REK146" s="107"/>
      <c r="REL146" s="107"/>
      <c r="REM146" s="107"/>
      <c r="REN146" s="107"/>
      <c r="REO146" s="107"/>
      <c r="REP146" s="107"/>
      <c r="REQ146" s="107"/>
      <c r="RER146" s="107"/>
      <c r="RES146" s="107"/>
      <c r="RET146" s="107"/>
      <c r="REU146" s="107"/>
      <c r="REV146" s="107"/>
      <c r="REW146" s="107"/>
      <c r="REX146" s="107"/>
      <c r="REY146" s="107"/>
      <c r="REZ146" s="107"/>
      <c r="RFA146" s="107"/>
      <c r="RFB146" s="107"/>
      <c r="RFC146" s="107"/>
      <c r="RFD146" s="107"/>
      <c r="RFE146" s="107"/>
      <c r="RFF146" s="107"/>
      <c r="RFG146" s="107"/>
      <c r="RFH146" s="107"/>
      <c r="RFI146" s="107"/>
      <c r="RFJ146" s="107"/>
      <c r="RFK146" s="107"/>
      <c r="RFL146" s="107"/>
      <c r="RFM146" s="107"/>
      <c r="RFN146" s="107"/>
      <c r="RFO146" s="107"/>
      <c r="RFP146" s="107"/>
      <c r="RFQ146" s="107"/>
      <c r="RFR146" s="107"/>
      <c r="RFS146" s="107"/>
      <c r="RFT146" s="107"/>
      <c r="RFU146" s="107"/>
      <c r="RFV146" s="107"/>
      <c r="RFW146" s="107"/>
      <c r="RFX146" s="107"/>
      <c r="RFY146" s="107"/>
      <c r="RFZ146" s="107"/>
      <c r="RGA146" s="107"/>
      <c r="RGB146" s="107"/>
      <c r="RGC146" s="107"/>
      <c r="RGD146" s="107"/>
      <c r="RGE146" s="107"/>
      <c r="RGF146" s="107"/>
      <c r="RGG146" s="107"/>
      <c r="RGH146" s="107"/>
      <c r="RGI146" s="107"/>
      <c r="RGJ146" s="107"/>
      <c r="RGK146" s="107"/>
      <c r="RGL146" s="107"/>
      <c r="RGM146" s="107"/>
      <c r="RGN146" s="107"/>
      <c r="RGO146" s="107"/>
      <c r="RGP146" s="107"/>
      <c r="RGQ146" s="107"/>
      <c r="RGR146" s="107"/>
      <c r="RGS146" s="107"/>
      <c r="RGT146" s="107"/>
      <c r="RGU146" s="107"/>
      <c r="RGV146" s="107"/>
      <c r="RGW146" s="107"/>
      <c r="RGX146" s="107"/>
      <c r="RGY146" s="107"/>
      <c r="RGZ146" s="107"/>
      <c r="RHA146" s="107"/>
      <c r="RHB146" s="107"/>
      <c r="RHC146" s="107"/>
      <c r="RHD146" s="107"/>
      <c r="RHE146" s="107"/>
      <c r="RHF146" s="107"/>
      <c r="RHG146" s="107"/>
      <c r="RHH146" s="107"/>
      <c r="RHI146" s="107"/>
      <c r="RHJ146" s="107"/>
      <c r="RHK146" s="107"/>
      <c r="RHL146" s="107"/>
      <c r="RHM146" s="107"/>
      <c r="RHN146" s="107"/>
      <c r="RHO146" s="107"/>
      <c r="RHP146" s="107"/>
      <c r="RHQ146" s="107"/>
      <c r="RHR146" s="107"/>
      <c r="RHS146" s="107"/>
      <c r="RHT146" s="107"/>
      <c r="RHU146" s="107"/>
      <c r="RHV146" s="107"/>
      <c r="RHW146" s="107"/>
      <c r="RHX146" s="107"/>
      <c r="RHY146" s="107"/>
      <c r="RHZ146" s="107"/>
      <c r="RIA146" s="107"/>
      <c r="RIB146" s="107"/>
      <c r="RIC146" s="107"/>
      <c r="RID146" s="107"/>
      <c r="RIE146" s="107"/>
      <c r="RIF146" s="107"/>
      <c r="RIG146" s="107"/>
      <c r="RIH146" s="107"/>
      <c r="RII146" s="107"/>
      <c r="RIJ146" s="107"/>
      <c r="RIK146" s="107"/>
      <c r="RIL146" s="107"/>
      <c r="RIM146" s="107"/>
      <c r="RIN146" s="107"/>
      <c r="RIO146" s="107"/>
      <c r="RIP146" s="107"/>
      <c r="RIQ146" s="107"/>
      <c r="RIR146" s="107"/>
      <c r="RIS146" s="107"/>
      <c r="RIT146" s="107"/>
      <c r="RIU146" s="107"/>
      <c r="RIV146" s="107"/>
      <c r="RIW146" s="107"/>
      <c r="RIX146" s="107"/>
      <c r="RIY146" s="107"/>
      <c r="RIZ146" s="107"/>
      <c r="RJA146" s="107"/>
      <c r="RJB146" s="107"/>
      <c r="RJC146" s="107"/>
      <c r="RJD146" s="107"/>
      <c r="RJE146" s="107"/>
      <c r="RJF146" s="107"/>
      <c r="RJG146" s="107"/>
      <c r="RJH146" s="107"/>
      <c r="RJI146" s="107"/>
      <c r="RJJ146" s="107"/>
      <c r="RJK146" s="107"/>
      <c r="RJL146" s="107"/>
      <c r="RJM146" s="107"/>
      <c r="RJN146" s="107"/>
      <c r="RJO146" s="107"/>
      <c r="RJP146" s="107"/>
      <c r="RJQ146" s="107"/>
      <c r="RJR146" s="107"/>
      <c r="RJS146" s="107"/>
      <c r="RJT146" s="107"/>
      <c r="RJU146" s="107"/>
      <c r="RJV146" s="107"/>
      <c r="RJW146" s="107"/>
      <c r="RJX146" s="107"/>
      <c r="RJY146" s="107"/>
      <c r="RJZ146" s="107"/>
      <c r="RKA146" s="107"/>
      <c r="RKB146" s="107"/>
      <c r="RKC146" s="107"/>
      <c r="RKD146" s="107"/>
      <c r="RKE146" s="107"/>
      <c r="RKF146" s="107"/>
      <c r="RKG146" s="107"/>
      <c r="RKH146" s="107"/>
      <c r="RKI146" s="107"/>
      <c r="RKJ146" s="107"/>
      <c r="RKK146" s="107"/>
      <c r="RKL146" s="107"/>
      <c r="RKM146" s="107"/>
      <c r="RKN146" s="107"/>
      <c r="RKO146" s="107"/>
      <c r="RKP146" s="107"/>
      <c r="RKQ146" s="107"/>
      <c r="RKR146" s="107"/>
      <c r="RKS146" s="107"/>
      <c r="RKT146" s="107"/>
      <c r="RKU146" s="107"/>
      <c r="RKV146" s="107"/>
      <c r="RKW146" s="107"/>
      <c r="RKX146" s="107"/>
      <c r="RKY146" s="107"/>
      <c r="RKZ146" s="107"/>
      <c r="RLA146" s="107"/>
      <c r="RLB146" s="107"/>
      <c r="RLC146" s="107"/>
      <c r="RLD146" s="107"/>
      <c r="RLE146" s="107"/>
      <c r="RLF146" s="107"/>
      <c r="RLG146" s="107"/>
      <c r="RLH146" s="107"/>
      <c r="RLI146" s="107"/>
      <c r="RLJ146" s="107"/>
      <c r="RLK146" s="107"/>
      <c r="RLL146" s="107"/>
      <c r="RLM146" s="107"/>
      <c r="RLN146" s="107"/>
      <c r="RLO146" s="107"/>
      <c r="RLP146" s="107"/>
      <c r="RLQ146" s="107"/>
      <c r="RLR146" s="107"/>
      <c r="RLS146" s="107"/>
      <c r="RLT146" s="107"/>
      <c r="RLU146" s="107"/>
      <c r="RLV146" s="107"/>
      <c r="RLW146" s="107"/>
      <c r="RLX146" s="107"/>
      <c r="RLY146" s="107"/>
      <c r="RLZ146" s="107"/>
      <c r="RMA146" s="107"/>
      <c r="RMB146" s="107"/>
      <c r="RMC146" s="107"/>
      <c r="RMD146" s="107"/>
      <c r="RME146" s="107"/>
      <c r="RMF146" s="107"/>
      <c r="RMG146" s="107"/>
      <c r="RMH146" s="107"/>
      <c r="RMI146" s="107"/>
      <c r="RMJ146" s="107"/>
      <c r="RMK146" s="107"/>
      <c r="RML146" s="107"/>
      <c r="RMM146" s="107"/>
      <c r="RMN146" s="107"/>
      <c r="RMO146" s="107"/>
      <c r="RMP146" s="107"/>
      <c r="RMQ146" s="107"/>
      <c r="RMR146" s="107"/>
      <c r="RMS146" s="107"/>
      <c r="RMT146" s="107"/>
      <c r="RMU146" s="107"/>
      <c r="RMV146" s="107"/>
      <c r="RMW146" s="107"/>
      <c r="RMX146" s="107"/>
      <c r="RMY146" s="107"/>
      <c r="RMZ146" s="107"/>
      <c r="RNA146" s="107"/>
      <c r="RNB146" s="107"/>
      <c r="RNC146" s="107"/>
      <c r="RND146" s="107"/>
      <c r="RNE146" s="107"/>
      <c r="RNF146" s="107"/>
      <c r="RNG146" s="107"/>
      <c r="RNH146" s="107"/>
      <c r="RNI146" s="107"/>
      <c r="RNJ146" s="107"/>
      <c r="RNK146" s="107"/>
      <c r="RNL146" s="107"/>
      <c r="RNM146" s="107"/>
      <c r="RNN146" s="107"/>
      <c r="RNO146" s="107"/>
      <c r="RNP146" s="107"/>
      <c r="RNQ146" s="107"/>
      <c r="RNR146" s="107"/>
      <c r="RNS146" s="107"/>
      <c r="RNT146" s="107"/>
      <c r="RNU146" s="107"/>
      <c r="RNV146" s="107"/>
      <c r="RNW146" s="107"/>
      <c r="RNX146" s="107"/>
      <c r="RNY146" s="107"/>
      <c r="RNZ146" s="107"/>
      <c r="ROA146" s="107"/>
      <c r="ROB146" s="107"/>
      <c r="ROC146" s="107"/>
      <c r="ROD146" s="107"/>
      <c r="ROE146" s="107"/>
      <c r="ROF146" s="107"/>
      <c r="ROG146" s="107"/>
      <c r="ROH146" s="107"/>
      <c r="ROI146" s="107"/>
      <c r="ROJ146" s="107"/>
      <c r="ROK146" s="107"/>
      <c r="ROL146" s="107"/>
      <c r="ROM146" s="107"/>
      <c r="RON146" s="107"/>
      <c r="ROO146" s="107"/>
      <c r="ROP146" s="107"/>
      <c r="ROQ146" s="107"/>
      <c r="ROR146" s="107"/>
      <c r="ROS146" s="107"/>
      <c r="ROT146" s="107"/>
      <c r="ROU146" s="107"/>
      <c r="ROV146" s="107"/>
      <c r="ROW146" s="107"/>
      <c r="ROX146" s="107"/>
      <c r="ROY146" s="107"/>
      <c r="ROZ146" s="107"/>
      <c r="RPA146" s="107"/>
      <c r="RPB146" s="107"/>
      <c r="RPC146" s="107"/>
      <c r="RPD146" s="107"/>
      <c r="RPE146" s="107"/>
      <c r="RPF146" s="107"/>
      <c r="RPG146" s="107"/>
      <c r="RPH146" s="107"/>
      <c r="RPI146" s="107"/>
      <c r="RPJ146" s="107"/>
      <c r="RPK146" s="107"/>
      <c r="RPL146" s="107"/>
      <c r="RPM146" s="107"/>
      <c r="RPN146" s="107"/>
      <c r="RPO146" s="107"/>
      <c r="RPP146" s="107"/>
      <c r="RPQ146" s="107"/>
      <c r="RPR146" s="107"/>
      <c r="RPS146" s="107"/>
      <c r="RPT146" s="107"/>
      <c r="RPU146" s="107"/>
      <c r="RPV146" s="107"/>
      <c r="RPW146" s="107"/>
      <c r="RPX146" s="107"/>
      <c r="RPY146" s="107"/>
      <c r="RPZ146" s="107"/>
      <c r="RQA146" s="107"/>
      <c r="RQB146" s="107"/>
      <c r="RQC146" s="107"/>
      <c r="RQD146" s="107"/>
      <c r="RQE146" s="107"/>
      <c r="RQF146" s="107"/>
      <c r="RQG146" s="107"/>
      <c r="RQH146" s="107"/>
      <c r="RQI146" s="107"/>
      <c r="RQJ146" s="107"/>
      <c r="RQK146" s="107"/>
      <c r="RQL146" s="107"/>
      <c r="RQM146" s="107"/>
      <c r="RQN146" s="107"/>
      <c r="RQO146" s="107"/>
      <c r="RQP146" s="107"/>
      <c r="RQQ146" s="107"/>
      <c r="RQR146" s="107"/>
      <c r="RQS146" s="107"/>
      <c r="RQT146" s="107"/>
      <c r="RQU146" s="107"/>
      <c r="RQV146" s="107"/>
      <c r="RQW146" s="107"/>
      <c r="RQX146" s="107"/>
      <c r="RQY146" s="107"/>
      <c r="RQZ146" s="107"/>
      <c r="RRA146" s="107"/>
      <c r="RRB146" s="107"/>
      <c r="RRC146" s="107"/>
      <c r="RRD146" s="107"/>
      <c r="RRE146" s="107"/>
      <c r="RRF146" s="107"/>
      <c r="RRG146" s="107"/>
      <c r="RRH146" s="107"/>
      <c r="RRI146" s="107"/>
      <c r="RRJ146" s="107"/>
      <c r="RRK146" s="107"/>
      <c r="RRL146" s="107"/>
      <c r="RRM146" s="107"/>
      <c r="RRN146" s="107"/>
      <c r="RRO146" s="107"/>
      <c r="RRP146" s="107"/>
      <c r="RRQ146" s="107"/>
      <c r="RRR146" s="107"/>
      <c r="RRS146" s="107"/>
      <c r="RRT146" s="107"/>
      <c r="RRU146" s="107"/>
      <c r="RRV146" s="107"/>
      <c r="RRW146" s="107"/>
      <c r="RRX146" s="107"/>
      <c r="RRY146" s="107"/>
      <c r="RRZ146" s="107"/>
      <c r="RSA146" s="107"/>
      <c r="RSB146" s="107"/>
      <c r="RSC146" s="107"/>
      <c r="RSD146" s="107"/>
      <c r="RSE146" s="107"/>
      <c r="RSF146" s="107"/>
      <c r="RSG146" s="107"/>
      <c r="RSH146" s="107"/>
      <c r="RSI146" s="107"/>
      <c r="RSJ146" s="107"/>
      <c r="RSK146" s="107"/>
      <c r="RSL146" s="107"/>
      <c r="RSM146" s="107"/>
      <c r="RSN146" s="107"/>
      <c r="RSO146" s="107"/>
      <c r="RSP146" s="107"/>
      <c r="RSQ146" s="107"/>
      <c r="RSR146" s="107"/>
      <c r="RSS146" s="107"/>
      <c r="RST146" s="107"/>
      <c r="RSU146" s="107"/>
      <c r="RSV146" s="107"/>
      <c r="RSW146" s="107"/>
      <c r="RSX146" s="107"/>
      <c r="RSY146" s="107"/>
      <c r="RSZ146" s="107"/>
      <c r="RTA146" s="107"/>
      <c r="RTB146" s="107"/>
      <c r="RTC146" s="107"/>
      <c r="RTD146" s="107"/>
      <c r="RTE146" s="107"/>
      <c r="RTF146" s="107"/>
      <c r="RTG146" s="107"/>
      <c r="RTH146" s="107"/>
      <c r="RTI146" s="107"/>
      <c r="RTJ146" s="107"/>
      <c r="RTK146" s="107"/>
      <c r="RTL146" s="107"/>
      <c r="RTM146" s="107"/>
      <c r="RTN146" s="107"/>
      <c r="RTO146" s="107"/>
      <c r="RTP146" s="107"/>
      <c r="RTQ146" s="107"/>
      <c r="RTR146" s="107"/>
      <c r="RTS146" s="107"/>
      <c r="RTT146" s="107"/>
      <c r="RTU146" s="107"/>
      <c r="RTV146" s="107"/>
      <c r="RTW146" s="107"/>
      <c r="RTX146" s="107"/>
      <c r="RTY146" s="107"/>
      <c r="RTZ146" s="107"/>
      <c r="RUA146" s="107"/>
      <c r="RUB146" s="107"/>
      <c r="RUC146" s="107"/>
      <c r="RUD146" s="107"/>
      <c r="RUE146" s="107"/>
      <c r="RUF146" s="107"/>
      <c r="RUG146" s="107"/>
      <c r="RUH146" s="107"/>
      <c r="RUI146" s="107"/>
      <c r="RUJ146" s="107"/>
      <c r="RUK146" s="107"/>
      <c r="RUL146" s="107"/>
      <c r="RUM146" s="107"/>
      <c r="RUN146" s="107"/>
      <c r="RUO146" s="107"/>
      <c r="RUP146" s="107"/>
      <c r="RUQ146" s="107"/>
      <c r="RUR146" s="107"/>
      <c r="RUS146" s="107"/>
      <c r="RUT146" s="107"/>
      <c r="RUU146" s="107"/>
      <c r="RUV146" s="107"/>
      <c r="RUW146" s="107"/>
      <c r="RUX146" s="107"/>
      <c r="RUY146" s="107"/>
      <c r="RUZ146" s="107"/>
      <c r="RVA146" s="107"/>
      <c r="RVB146" s="107"/>
      <c r="RVC146" s="107"/>
      <c r="RVD146" s="107"/>
      <c r="RVE146" s="107"/>
      <c r="RVF146" s="107"/>
      <c r="RVG146" s="107"/>
      <c r="RVH146" s="107"/>
      <c r="RVI146" s="107"/>
      <c r="RVJ146" s="107"/>
      <c r="RVK146" s="107"/>
      <c r="RVL146" s="107"/>
      <c r="RVM146" s="107"/>
      <c r="RVN146" s="107"/>
      <c r="RVO146" s="107"/>
      <c r="RVP146" s="107"/>
      <c r="RVQ146" s="107"/>
      <c r="RVR146" s="107"/>
      <c r="RVS146" s="107"/>
      <c r="RVT146" s="107"/>
      <c r="RVU146" s="107"/>
      <c r="RVV146" s="107"/>
      <c r="RVW146" s="107"/>
      <c r="RVX146" s="107"/>
      <c r="RVY146" s="107"/>
      <c r="RVZ146" s="107"/>
      <c r="RWA146" s="107"/>
      <c r="RWB146" s="107"/>
      <c r="RWC146" s="107"/>
      <c r="RWD146" s="107"/>
      <c r="RWE146" s="107"/>
      <c r="RWF146" s="107"/>
      <c r="RWG146" s="107"/>
      <c r="RWH146" s="107"/>
      <c r="RWI146" s="107"/>
      <c r="RWJ146" s="107"/>
      <c r="RWK146" s="107"/>
      <c r="RWL146" s="107"/>
      <c r="RWM146" s="107"/>
      <c r="RWN146" s="107"/>
      <c r="RWO146" s="107"/>
      <c r="RWP146" s="107"/>
      <c r="RWQ146" s="107"/>
      <c r="RWR146" s="107"/>
      <c r="RWS146" s="107"/>
      <c r="RWT146" s="107"/>
      <c r="RWU146" s="107"/>
      <c r="RWV146" s="107"/>
      <c r="RWW146" s="107"/>
      <c r="RWX146" s="107"/>
      <c r="RWY146" s="107"/>
      <c r="RWZ146" s="107"/>
      <c r="RXA146" s="107"/>
      <c r="RXB146" s="107"/>
      <c r="RXC146" s="107"/>
      <c r="RXD146" s="107"/>
      <c r="RXE146" s="107"/>
      <c r="RXF146" s="107"/>
      <c r="RXG146" s="107"/>
      <c r="RXH146" s="107"/>
      <c r="RXI146" s="107"/>
      <c r="RXJ146" s="107"/>
      <c r="RXK146" s="107"/>
      <c r="RXL146" s="107"/>
      <c r="RXM146" s="107"/>
      <c r="RXN146" s="107"/>
      <c r="RXO146" s="107"/>
      <c r="RXP146" s="107"/>
      <c r="RXQ146" s="107"/>
      <c r="RXR146" s="107"/>
      <c r="RXS146" s="107"/>
      <c r="RXT146" s="107"/>
      <c r="RXU146" s="107"/>
      <c r="RXV146" s="107"/>
      <c r="RXW146" s="107"/>
      <c r="RXX146" s="107"/>
      <c r="RXY146" s="107"/>
      <c r="RXZ146" s="107"/>
      <c r="RYA146" s="107"/>
      <c r="RYB146" s="107"/>
      <c r="RYC146" s="107"/>
      <c r="RYD146" s="107"/>
      <c r="RYE146" s="107"/>
      <c r="RYF146" s="107"/>
      <c r="RYG146" s="107"/>
      <c r="RYH146" s="107"/>
      <c r="RYI146" s="107"/>
      <c r="RYJ146" s="107"/>
      <c r="RYK146" s="107"/>
      <c r="RYL146" s="107"/>
      <c r="RYM146" s="107"/>
      <c r="RYN146" s="107"/>
      <c r="RYO146" s="107"/>
      <c r="RYP146" s="107"/>
      <c r="RYQ146" s="107"/>
      <c r="RYR146" s="107"/>
      <c r="RYS146" s="107"/>
      <c r="RYT146" s="107"/>
      <c r="RYU146" s="107"/>
      <c r="RYV146" s="107"/>
      <c r="RYW146" s="107"/>
      <c r="RYX146" s="107"/>
      <c r="RYY146" s="107"/>
      <c r="RYZ146" s="107"/>
      <c r="RZA146" s="107"/>
      <c r="RZB146" s="107"/>
      <c r="RZC146" s="107"/>
      <c r="RZD146" s="107"/>
      <c r="RZE146" s="107"/>
      <c r="RZF146" s="107"/>
      <c r="RZG146" s="107"/>
      <c r="RZH146" s="107"/>
      <c r="RZI146" s="107"/>
      <c r="RZJ146" s="107"/>
      <c r="RZK146" s="107"/>
      <c r="RZL146" s="107"/>
      <c r="RZM146" s="107"/>
      <c r="RZN146" s="107"/>
      <c r="RZO146" s="107"/>
      <c r="RZP146" s="107"/>
      <c r="RZQ146" s="107"/>
      <c r="RZR146" s="107"/>
      <c r="RZS146" s="107"/>
      <c r="RZT146" s="107"/>
      <c r="RZU146" s="107"/>
      <c r="RZV146" s="107"/>
      <c r="RZW146" s="107"/>
      <c r="RZX146" s="107"/>
      <c r="RZY146" s="107"/>
      <c r="RZZ146" s="107"/>
      <c r="SAA146" s="107"/>
      <c r="SAB146" s="107"/>
      <c r="SAC146" s="107"/>
      <c r="SAD146" s="107"/>
      <c r="SAE146" s="107"/>
      <c r="SAF146" s="107"/>
      <c r="SAG146" s="107"/>
      <c r="SAH146" s="107"/>
      <c r="SAI146" s="107"/>
      <c r="SAJ146" s="107"/>
      <c r="SAK146" s="107"/>
      <c r="SAL146" s="107"/>
      <c r="SAM146" s="107"/>
      <c r="SAN146" s="107"/>
      <c r="SAO146" s="107"/>
      <c r="SAP146" s="107"/>
      <c r="SAQ146" s="107"/>
      <c r="SAR146" s="107"/>
      <c r="SAS146" s="107"/>
      <c r="SAT146" s="107"/>
      <c r="SAU146" s="107"/>
      <c r="SAV146" s="107"/>
      <c r="SAW146" s="107"/>
      <c r="SAX146" s="107"/>
      <c r="SAY146" s="107"/>
      <c r="SAZ146" s="107"/>
      <c r="SBA146" s="107"/>
      <c r="SBB146" s="107"/>
      <c r="SBC146" s="107"/>
      <c r="SBD146" s="107"/>
      <c r="SBE146" s="107"/>
      <c r="SBF146" s="107"/>
      <c r="SBG146" s="107"/>
      <c r="SBH146" s="107"/>
      <c r="SBI146" s="107"/>
      <c r="SBJ146" s="107"/>
      <c r="SBK146" s="107"/>
      <c r="SBL146" s="107"/>
      <c r="SBM146" s="107"/>
      <c r="SBN146" s="107"/>
      <c r="SBO146" s="107"/>
      <c r="SBP146" s="107"/>
      <c r="SBQ146" s="107"/>
      <c r="SBR146" s="107"/>
      <c r="SBS146" s="107"/>
      <c r="SBT146" s="107"/>
      <c r="SBU146" s="107"/>
      <c r="SBV146" s="107"/>
      <c r="SBW146" s="107"/>
      <c r="SBX146" s="107"/>
      <c r="SBY146" s="107"/>
      <c r="SBZ146" s="107"/>
      <c r="SCA146" s="107"/>
      <c r="SCB146" s="107"/>
      <c r="SCC146" s="107"/>
      <c r="SCD146" s="107"/>
      <c r="SCE146" s="107"/>
      <c r="SCF146" s="107"/>
      <c r="SCG146" s="107"/>
      <c r="SCH146" s="107"/>
      <c r="SCI146" s="107"/>
      <c r="SCJ146" s="107"/>
      <c r="SCK146" s="107"/>
      <c r="SCL146" s="107"/>
      <c r="SCM146" s="107"/>
      <c r="SCN146" s="107"/>
      <c r="SCO146" s="107"/>
      <c r="SCP146" s="107"/>
      <c r="SCQ146" s="107"/>
      <c r="SCR146" s="107"/>
      <c r="SCS146" s="107"/>
      <c r="SCT146" s="107"/>
      <c r="SCU146" s="107"/>
      <c r="SCV146" s="107"/>
      <c r="SCW146" s="107"/>
      <c r="SCX146" s="107"/>
      <c r="SCY146" s="107"/>
      <c r="SCZ146" s="107"/>
      <c r="SDA146" s="107"/>
      <c r="SDB146" s="107"/>
      <c r="SDC146" s="107"/>
      <c r="SDD146" s="107"/>
      <c r="SDE146" s="107"/>
      <c r="SDF146" s="107"/>
      <c r="SDG146" s="107"/>
      <c r="SDH146" s="107"/>
      <c r="SDI146" s="107"/>
      <c r="SDJ146" s="107"/>
      <c r="SDK146" s="107"/>
      <c r="SDL146" s="107"/>
      <c r="SDM146" s="107"/>
      <c r="SDN146" s="107"/>
      <c r="SDO146" s="107"/>
      <c r="SDP146" s="107"/>
      <c r="SDQ146" s="107"/>
      <c r="SDR146" s="107"/>
      <c r="SDS146" s="107"/>
      <c r="SDT146" s="107"/>
      <c r="SDU146" s="107"/>
      <c r="SDV146" s="107"/>
      <c r="SDW146" s="107"/>
      <c r="SDX146" s="107"/>
      <c r="SDY146" s="107"/>
      <c r="SDZ146" s="107"/>
      <c r="SEA146" s="107"/>
      <c r="SEB146" s="107"/>
      <c r="SEC146" s="107"/>
      <c r="SED146" s="107"/>
      <c r="SEE146" s="107"/>
      <c r="SEF146" s="107"/>
      <c r="SEG146" s="107"/>
      <c r="SEH146" s="107"/>
      <c r="SEI146" s="107"/>
      <c r="SEJ146" s="107"/>
      <c r="SEK146" s="107"/>
      <c r="SEL146" s="107"/>
      <c r="SEM146" s="107"/>
      <c r="SEN146" s="107"/>
      <c r="SEO146" s="107"/>
      <c r="SEP146" s="107"/>
      <c r="SEQ146" s="107"/>
      <c r="SER146" s="107"/>
      <c r="SES146" s="107"/>
      <c r="SET146" s="107"/>
      <c r="SEU146" s="107"/>
      <c r="SEV146" s="107"/>
      <c r="SEW146" s="107"/>
      <c r="SEX146" s="107"/>
      <c r="SEY146" s="107"/>
      <c r="SEZ146" s="107"/>
      <c r="SFA146" s="107"/>
      <c r="SFB146" s="107"/>
      <c r="SFC146" s="107"/>
      <c r="SFD146" s="107"/>
      <c r="SFE146" s="107"/>
      <c r="SFF146" s="107"/>
      <c r="SFG146" s="107"/>
      <c r="SFH146" s="107"/>
      <c r="SFI146" s="107"/>
      <c r="SFJ146" s="107"/>
      <c r="SFK146" s="107"/>
      <c r="SFL146" s="107"/>
      <c r="SFM146" s="107"/>
      <c r="SFN146" s="107"/>
      <c r="SFO146" s="107"/>
      <c r="SFP146" s="107"/>
      <c r="SFQ146" s="107"/>
      <c r="SFR146" s="107"/>
      <c r="SFS146" s="107"/>
      <c r="SFT146" s="107"/>
      <c r="SFU146" s="107"/>
      <c r="SFV146" s="107"/>
      <c r="SFW146" s="107"/>
      <c r="SFX146" s="107"/>
      <c r="SFY146" s="107"/>
      <c r="SFZ146" s="107"/>
      <c r="SGA146" s="107"/>
      <c r="SGB146" s="107"/>
      <c r="SGC146" s="107"/>
      <c r="SGD146" s="107"/>
      <c r="SGE146" s="107"/>
      <c r="SGF146" s="107"/>
      <c r="SGG146" s="107"/>
      <c r="SGH146" s="107"/>
      <c r="SGI146" s="107"/>
      <c r="SGJ146" s="107"/>
      <c r="SGK146" s="107"/>
      <c r="SGL146" s="107"/>
      <c r="SGM146" s="107"/>
      <c r="SGN146" s="107"/>
      <c r="SGO146" s="107"/>
      <c r="SGP146" s="107"/>
      <c r="SGQ146" s="107"/>
      <c r="SGR146" s="107"/>
      <c r="SGS146" s="107"/>
      <c r="SGT146" s="107"/>
      <c r="SGU146" s="107"/>
      <c r="SGV146" s="107"/>
      <c r="SGW146" s="107"/>
      <c r="SGX146" s="107"/>
      <c r="SGY146" s="107"/>
      <c r="SGZ146" s="107"/>
      <c r="SHA146" s="107"/>
      <c r="SHB146" s="107"/>
      <c r="SHC146" s="107"/>
      <c r="SHD146" s="107"/>
      <c r="SHE146" s="107"/>
      <c r="SHF146" s="107"/>
      <c r="SHG146" s="107"/>
      <c r="SHH146" s="107"/>
      <c r="SHI146" s="107"/>
      <c r="SHJ146" s="107"/>
      <c r="SHK146" s="107"/>
      <c r="SHL146" s="107"/>
      <c r="SHM146" s="107"/>
      <c r="SHN146" s="107"/>
      <c r="SHO146" s="107"/>
      <c r="SHP146" s="107"/>
      <c r="SHQ146" s="107"/>
      <c r="SHR146" s="107"/>
      <c r="SHS146" s="107"/>
      <c r="SHT146" s="107"/>
      <c r="SHU146" s="107"/>
      <c r="SHV146" s="107"/>
      <c r="SHW146" s="107"/>
      <c r="SHX146" s="107"/>
      <c r="SHY146" s="107"/>
      <c r="SHZ146" s="107"/>
      <c r="SIA146" s="107"/>
      <c r="SIB146" s="107"/>
      <c r="SIC146" s="107"/>
      <c r="SID146" s="107"/>
      <c r="SIE146" s="107"/>
      <c r="SIF146" s="107"/>
      <c r="SIG146" s="107"/>
      <c r="SIH146" s="107"/>
      <c r="SII146" s="107"/>
      <c r="SIJ146" s="107"/>
      <c r="SIK146" s="107"/>
      <c r="SIL146" s="107"/>
      <c r="SIM146" s="107"/>
      <c r="SIN146" s="107"/>
      <c r="SIO146" s="107"/>
      <c r="SIP146" s="107"/>
      <c r="SIQ146" s="107"/>
      <c r="SIR146" s="107"/>
      <c r="SIS146" s="107"/>
      <c r="SIT146" s="107"/>
      <c r="SIU146" s="107"/>
      <c r="SIV146" s="107"/>
      <c r="SIW146" s="107"/>
      <c r="SIX146" s="107"/>
      <c r="SIY146" s="107"/>
      <c r="SIZ146" s="107"/>
      <c r="SJA146" s="107"/>
      <c r="SJB146" s="107"/>
      <c r="SJC146" s="107"/>
      <c r="SJD146" s="107"/>
      <c r="SJE146" s="107"/>
      <c r="SJF146" s="107"/>
      <c r="SJG146" s="107"/>
      <c r="SJH146" s="107"/>
      <c r="SJI146" s="107"/>
      <c r="SJJ146" s="107"/>
      <c r="SJK146" s="107"/>
      <c r="SJL146" s="107"/>
      <c r="SJM146" s="107"/>
      <c r="SJN146" s="107"/>
      <c r="SJO146" s="107"/>
      <c r="SJP146" s="107"/>
      <c r="SJQ146" s="107"/>
      <c r="SJR146" s="107"/>
      <c r="SJS146" s="107"/>
      <c r="SJT146" s="107"/>
      <c r="SJU146" s="107"/>
      <c r="SJV146" s="107"/>
      <c r="SJW146" s="107"/>
      <c r="SJX146" s="107"/>
      <c r="SJY146" s="107"/>
      <c r="SJZ146" s="107"/>
      <c r="SKA146" s="107"/>
      <c r="SKB146" s="107"/>
      <c r="SKC146" s="107"/>
      <c r="SKD146" s="107"/>
      <c r="SKE146" s="107"/>
      <c r="SKF146" s="107"/>
      <c r="SKG146" s="107"/>
      <c r="SKH146" s="107"/>
      <c r="SKI146" s="107"/>
      <c r="SKJ146" s="107"/>
      <c r="SKK146" s="107"/>
      <c r="SKL146" s="107"/>
      <c r="SKM146" s="107"/>
      <c r="SKN146" s="107"/>
      <c r="SKO146" s="107"/>
      <c r="SKP146" s="107"/>
      <c r="SKQ146" s="107"/>
      <c r="SKR146" s="107"/>
      <c r="SKS146" s="107"/>
      <c r="SKT146" s="107"/>
      <c r="SKU146" s="107"/>
      <c r="SKV146" s="107"/>
      <c r="SKW146" s="107"/>
      <c r="SKX146" s="107"/>
      <c r="SKY146" s="107"/>
      <c r="SKZ146" s="107"/>
      <c r="SLA146" s="107"/>
      <c r="SLB146" s="107"/>
      <c r="SLC146" s="107"/>
      <c r="SLD146" s="107"/>
      <c r="SLE146" s="107"/>
      <c r="SLF146" s="107"/>
      <c r="SLG146" s="107"/>
      <c r="SLH146" s="107"/>
      <c r="SLI146" s="107"/>
      <c r="SLJ146" s="107"/>
      <c r="SLK146" s="107"/>
      <c r="SLL146" s="107"/>
      <c r="SLM146" s="107"/>
      <c r="SLN146" s="107"/>
      <c r="SLO146" s="107"/>
      <c r="SLP146" s="107"/>
      <c r="SLQ146" s="107"/>
      <c r="SLR146" s="107"/>
      <c r="SLS146" s="107"/>
      <c r="SLT146" s="107"/>
      <c r="SLU146" s="107"/>
      <c r="SLV146" s="107"/>
      <c r="SLW146" s="107"/>
      <c r="SLX146" s="107"/>
      <c r="SLY146" s="107"/>
      <c r="SLZ146" s="107"/>
      <c r="SMA146" s="107"/>
      <c r="SMB146" s="107"/>
      <c r="SMC146" s="107"/>
      <c r="SMD146" s="107"/>
      <c r="SME146" s="107"/>
      <c r="SMF146" s="107"/>
      <c r="SMG146" s="107"/>
      <c r="SMH146" s="107"/>
      <c r="SMI146" s="107"/>
      <c r="SMJ146" s="107"/>
      <c r="SMK146" s="107"/>
      <c r="SML146" s="107"/>
      <c r="SMM146" s="107"/>
      <c r="SMN146" s="107"/>
      <c r="SMO146" s="107"/>
      <c r="SMP146" s="107"/>
      <c r="SMQ146" s="107"/>
      <c r="SMR146" s="107"/>
      <c r="SMS146" s="107"/>
      <c r="SMT146" s="107"/>
      <c r="SMU146" s="107"/>
      <c r="SMV146" s="107"/>
      <c r="SMW146" s="107"/>
      <c r="SMX146" s="107"/>
      <c r="SMY146" s="107"/>
      <c r="SMZ146" s="107"/>
      <c r="SNA146" s="107"/>
      <c r="SNB146" s="107"/>
      <c r="SNC146" s="107"/>
      <c r="SND146" s="107"/>
      <c r="SNE146" s="107"/>
      <c r="SNF146" s="107"/>
      <c r="SNG146" s="107"/>
      <c r="SNH146" s="107"/>
      <c r="SNI146" s="107"/>
      <c r="SNJ146" s="107"/>
      <c r="SNK146" s="107"/>
      <c r="SNL146" s="107"/>
      <c r="SNM146" s="107"/>
      <c r="SNN146" s="107"/>
      <c r="SNO146" s="107"/>
      <c r="SNP146" s="107"/>
      <c r="SNQ146" s="107"/>
      <c r="SNR146" s="107"/>
      <c r="SNS146" s="107"/>
      <c r="SNT146" s="107"/>
      <c r="SNU146" s="107"/>
      <c r="SNV146" s="107"/>
      <c r="SNW146" s="107"/>
      <c r="SNX146" s="107"/>
      <c r="SNY146" s="107"/>
      <c r="SNZ146" s="107"/>
      <c r="SOA146" s="107"/>
      <c r="SOB146" s="107"/>
      <c r="SOC146" s="107"/>
      <c r="SOD146" s="107"/>
      <c r="SOE146" s="107"/>
      <c r="SOF146" s="107"/>
      <c r="SOG146" s="107"/>
      <c r="SOH146" s="107"/>
      <c r="SOI146" s="107"/>
      <c r="SOJ146" s="107"/>
      <c r="SOK146" s="107"/>
      <c r="SOL146" s="107"/>
      <c r="SOM146" s="107"/>
      <c r="SON146" s="107"/>
      <c r="SOO146" s="107"/>
      <c r="SOP146" s="107"/>
      <c r="SOQ146" s="107"/>
      <c r="SOR146" s="107"/>
      <c r="SOS146" s="107"/>
      <c r="SOT146" s="107"/>
      <c r="SOU146" s="107"/>
      <c r="SOV146" s="107"/>
      <c r="SOW146" s="107"/>
      <c r="SOX146" s="107"/>
      <c r="SOY146" s="107"/>
      <c r="SOZ146" s="107"/>
      <c r="SPA146" s="107"/>
      <c r="SPB146" s="107"/>
      <c r="SPC146" s="107"/>
      <c r="SPD146" s="107"/>
      <c r="SPE146" s="107"/>
      <c r="SPF146" s="107"/>
      <c r="SPG146" s="107"/>
      <c r="SPH146" s="107"/>
      <c r="SPI146" s="107"/>
      <c r="SPJ146" s="107"/>
      <c r="SPK146" s="107"/>
      <c r="SPL146" s="107"/>
      <c r="SPM146" s="107"/>
      <c r="SPN146" s="107"/>
      <c r="SPO146" s="107"/>
      <c r="SPP146" s="107"/>
      <c r="SPQ146" s="107"/>
      <c r="SPR146" s="107"/>
      <c r="SPS146" s="107"/>
      <c r="SPT146" s="107"/>
      <c r="SPU146" s="107"/>
      <c r="SPV146" s="107"/>
      <c r="SPW146" s="107"/>
      <c r="SPX146" s="107"/>
      <c r="SPY146" s="107"/>
      <c r="SPZ146" s="107"/>
      <c r="SQA146" s="107"/>
      <c r="SQB146" s="107"/>
      <c r="SQC146" s="107"/>
      <c r="SQD146" s="107"/>
      <c r="SQE146" s="107"/>
      <c r="SQF146" s="107"/>
      <c r="SQG146" s="107"/>
      <c r="SQH146" s="107"/>
      <c r="SQI146" s="107"/>
      <c r="SQJ146" s="107"/>
      <c r="SQK146" s="107"/>
      <c r="SQL146" s="107"/>
      <c r="SQM146" s="107"/>
      <c r="SQN146" s="107"/>
      <c r="SQO146" s="107"/>
      <c r="SQP146" s="107"/>
      <c r="SQQ146" s="107"/>
      <c r="SQR146" s="107"/>
      <c r="SQS146" s="107"/>
      <c r="SQT146" s="107"/>
      <c r="SQU146" s="107"/>
      <c r="SQV146" s="107"/>
      <c r="SQW146" s="107"/>
      <c r="SQX146" s="107"/>
      <c r="SQY146" s="107"/>
      <c r="SQZ146" s="107"/>
      <c r="SRA146" s="107"/>
      <c r="SRB146" s="107"/>
      <c r="SRC146" s="107"/>
      <c r="SRD146" s="107"/>
      <c r="SRE146" s="107"/>
      <c r="SRF146" s="107"/>
      <c r="SRG146" s="107"/>
      <c r="SRH146" s="107"/>
      <c r="SRI146" s="107"/>
      <c r="SRJ146" s="107"/>
      <c r="SRK146" s="107"/>
      <c r="SRL146" s="107"/>
      <c r="SRM146" s="107"/>
      <c r="SRN146" s="107"/>
      <c r="SRO146" s="107"/>
      <c r="SRP146" s="107"/>
      <c r="SRQ146" s="107"/>
      <c r="SRR146" s="107"/>
      <c r="SRS146" s="107"/>
      <c r="SRT146" s="107"/>
      <c r="SRU146" s="107"/>
      <c r="SRV146" s="107"/>
      <c r="SRW146" s="107"/>
      <c r="SRX146" s="107"/>
      <c r="SRY146" s="107"/>
      <c r="SRZ146" s="107"/>
      <c r="SSA146" s="107"/>
      <c r="SSB146" s="107"/>
      <c r="SSC146" s="107"/>
      <c r="SSD146" s="107"/>
      <c r="SSE146" s="107"/>
      <c r="SSF146" s="107"/>
      <c r="SSG146" s="107"/>
      <c r="SSH146" s="107"/>
      <c r="SSI146" s="107"/>
      <c r="SSJ146" s="107"/>
      <c r="SSK146" s="107"/>
      <c r="SSL146" s="107"/>
      <c r="SSM146" s="107"/>
      <c r="SSN146" s="107"/>
      <c r="SSO146" s="107"/>
      <c r="SSP146" s="107"/>
      <c r="SSQ146" s="107"/>
      <c r="SSR146" s="107"/>
      <c r="SSS146" s="107"/>
      <c r="SST146" s="107"/>
      <c r="SSU146" s="107"/>
      <c r="SSV146" s="107"/>
      <c r="SSW146" s="107"/>
      <c r="SSX146" s="107"/>
      <c r="SSY146" s="107"/>
      <c r="SSZ146" s="107"/>
      <c r="STA146" s="107"/>
      <c r="STB146" s="107"/>
      <c r="STC146" s="107"/>
      <c r="STD146" s="107"/>
      <c r="STE146" s="107"/>
      <c r="STF146" s="107"/>
      <c r="STG146" s="107"/>
      <c r="STH146" s="107"/>
      <c r="STI146" s="107"/>
      <c r="STJ146" s="107"/>
      <c r="STK146" s="107"/>
      <c r="STL146" s="107"/>
      <c r="STM146" s="107"/>
      <c r="STN146" s="107"/>
      <c r="STO146" s="107"/>
      <c r="STP146" s="107"/>
      <c r="STQ146" s="107"/>
      <c r="STR146" s="107"/>
      <c r="STS146" s="107"/>
      <c r="STT146" s="107"/>
      <c r="STU146" s="107"/>
      <c r="STV146" s="107"/>
      <c r="STW146" s="107"/>
      <c r="STX146" s="107"/>
      <c r="STY146" s="107"/>
      <c r="STZ146" s="107"/>
      <c r="SUA146" s="107"/>
      <c r="SUB146" s="107"/>
      <c r="SUC146" s="107"/>
      <c r="SUD146" s="107"/>
      <c r="SUE146" s="107"/>
      <c r="SUF146" s="107"/>
      <c r="SUG146" s="107"/>
      <c r="SUH146" s="107"/>
      <c r="SUI146" s="107"/>
      <c r="SUJ146" s="107"/>
      <c r="SUK146" s="107"/>
      <c r="SUL146" s="107"/>
      <c r="SUM146" s="107"/>
      <c r="SUN146" s="107"/>
      <c r="SUO146" s="107"/>
      <c r="SUP146" s="107"/>
      <c r="SUQ146" s="107"/>
      <c r="SUR146" s="107"/>
      <c r="SUS146" s="107"/>
      <c r="SUT146" s="107"/>
      <c r="SUU146" s="107"/>
      <c r="SUV146" s="107"/>
      <c r="SUW146" s="107"/>
      <c r="SUX146" s="107"/>
      <c r="SUY146" s="107"/>
      <c r="SUZ146" s="107"/>
      <c r="SVA146" s="107"/>
      <c r="SVB146" s="107"/>
      <c r="SVC146" s="107"/>
      <c r="SVD146" s="107"/>
      <c r="SVE146" s="107"/>
      <c r="SVF146" s="107"/>
      <c r="SVG146" s="107"/>
      <c r="SVH146" s="107"/>
      <c r="SVI146" s="107"/>
      <c r="SVJ146" s="107"/>
      <c r="SVK146" s="107"/>
      <c r="SVL146" s="107"/>
      <c r="SVM146" s="107"/>
      <c r="SVN146" s="107"/>
      <c r="SVO146" s="107"/>
      <c r="SVP146" s="107"/>
      <c r="SVQ146" s="107"/>
      <c r="SVR146" s="107"/>
      <c r="SVS146" s="107"/>
      <c r="SVT146" s="107"/>
      <c r="SVU146" s="107"/>
      <c r="SVV146" s="107"/>
      <c r="SVW146" s="107"/>
      <c r="SVX146" s="107"/>
      <c r="SVY146" s="107"/>
      <c r="SVZ146" s="107"/>
      <c r="SWA146" s="107"/>
      <c r="SWB146" s="107"/>
      <c r="SWC146" s="107"/>
      <c r="SWD146" s="107"/>
      <c r="SWE146" s="107"/>
      <c r="SWF146" s="107"/>
      <c r="SWG146" s="107"/>
      <c r="SWH146" s="107"/>
      <c r="SWI146" s="107"/>
      <c r="SWJ146" s="107"/>
      <c r="SWK146" s="107"/>
      <c r="SWL146" s="107"/>
      <c r="SWM146" s="107"/>
      <c r="SWN146" s="107"/>
      <c r="SWO146" s="107"/>
      <c r="SWP146" s="107"/>
      <c r="SWQ146" s="107"/>
      <c r="SWR146" s="107"/>
      <c r="SWS146" s="107"/>
      <c r="SWT146" s="107"/>
      <c r="SWU146" s="107"/>
      <c r="SWV146" s="107"/>
      <c r="SWW146" s="107"/>
      <c r="SWX146" s="107"/>
      <c r="SWY146" s="107"/>
      <c r="SWZ146" s="107"/>
      <c r="SXA146" s="107"/>
      <c r="SXB146" s="107"/>
      <c r="SXC146" s="107"/>
      <c r="SXD146" s="107"/>
      <c r="SXE146" s="107"/>
      <c r="SXF146" s="107"/>
      <c r="SXG146" s="107"/>
      <c r="SXH146" s="107"/>
      <c r="SXI146" s="107"/>
      <c r="SXJ146" s="107"/>
      <c r="SXK146" s="107"/>
      <c r="SXL146" s="107"/>
      <c r="SXM146" s="107"/>
      <c r="SXN146" s="107"/>
      <c r="SXO146" s="107"/>
      <c r="SXP146" s="107"/>
      <c r="SXQ146" s="107"/>
      <c r="SXR146" s="107"/>
      <c r="SXS146" s="107"/>
      <c r="SXT146" s="107"/>
      <c r="SXU146" s="107"/>
      <c r="SXV146" s="107"/>
      <c r="SXW146" s="107"/>
      <c r="SXX146" s="107"/>
      <c r="SXY146" s="107"/>
      <c r="SXZ146" s="107"/>
      <c r="SYA146" s="107"/>
      <c r="SYB146" s="107"/>
      <c r="SYC146" s="107"/>
      <c r="SYD146" s="107"/>
      <c r="SYE146" s="107"/>
      <c r="SYF146" s="107"/>
      <c r="SYG146" s="107"/>
      <c r="SYH146" s="107"/>
      <c r="SYI146" s="107"/>
      <c r="SYJ146" s="107"/>
      <c r="SYK146" s="107"/>
      <c r="SYL146" s="107"/>
      <c r="SYM146" s="107"/>
      <c r="SYN146" s="107"/>
      <c r="SYO146" s="107"/>
      <c r="SYP146" s="107"/>
      <c r="SYQ146" s="107"/>
      <c r="SYR146" s="107"/>
      <c r="SYS146" s="107"/>
      <c r="SYT146" s="107"/>
      <c r="SYU146" s="107"/>
      <c r="SYV146" s="107"/>
      <c r="SYW146" s="107"/>
      <c r="SYX146" s="107"/>
      <c r="SYY146" s="107"/>
      <c r="SYZ146" s="107"/>
      <c r="SZA146" s="107"/>
      <c r="SZB146" s="107"/>
      <c r="SZC146" s="107"/>
      <c r="SZD146" s="107"/>
      <c r="SZE146" s="107"/>
      <c r="SZF146" s="107"/>
      <c r="SZG146" s="107"/>
      <c r="SZH146" s="107"/>
      <c r="SZI146" s="107"/>
      <c r="SZJ146" s="107"/>
      <c r="SZK146" s="107"/>
      <c r="SZL146" s="107"/>
      <c r="SZM146" s="107"/>
      <c r="SZN146" s="107"/>
      <c r="SZO146" s="107"/>
      <c r="SZP146" s="107"/>
      <c r="SZQ146" s="107"/>
      <c r="SZR146" s="107"/>
      <c r="SZS146" s="107"/>
      <c r="SZT146" s="107"/>
      <c r="SZU146" s="107"/>
      <c r="SZV146" s="107"/>
      <c r="SZW146" s="107"/>
      <c r="SZX146" s="107"/>
      <c r="SZY146" s="107"/>
      <c r="SZZ146" s="107"/>
      <c r="TAA146" s="107"/>
      <c r="TAB146" s="107"/>
      <c r="TAC146" s="107"/>
      <c r="TAD146" s="107"/>
      <c r="TAE146" s="107"/>
      <c r="TAF146" s="107"/>
      <c r="TAG146" s="107"/>
      <c r="TAH146" s="107"/>
      <c r="TAI146" s="107"/>
      <c r="TAJ146" s="107"/>
      <c r="TAK146" s="107"/>
      <c r="TAL146" s="107"/>
      <c r="TAM146" s="107"/>
      <c r="TAN146" s="107"/>
      <c r="TAO146" s="107"/>
      <c r="TAP146" s="107"/>
      <c r="TAQ146" s="107"/>
      <c r="TAR146" s="107"/>
      <c r="TAS146" s="107"/>
      <c r="TAT146" s="107"/>
      <c r="TAU146" s="107"/>
      <c r="TAV146" s="107"/>
      <c r="TAW146" s="107"/>
      <c r="TAX146" s="107"/>
      <c r="TAY146" s="107"/>
      <c r="TAZ146" s="107"/>
      <c r="TBA146" s="107"/>
      <c r="TBB146" s="107"/>
      <c r="TBC146" s="107"/>
      <c r="TBD146" s="107"/>
      <c r="TBE146" s="107"/>
      <c r="TBF146" s="107"/>
      <c r="TBG146" s="107"/>
      <c r="TBH146" s="107"/>
      <c r="TBI146" s="107"/>
      <c r="TBJ146" s="107"/>
      <c r="TBK146" s="107"/>
      <c r="TBL146" s="107"/>
      <c r="TBM146" s="107"/>
      <c r="TBN146" s="107"/>
      <c r="TBO146" s="107"/>
      <c r="TBP146" s="107"/>
      <c r="TBQ146" s="107"/>
      <c r="TBR146" s="107"/>
      <c r="TBS146" s="107"/>
      <c r="TBT146" s="107"/>
      <c r="TBU146" s="107"/>
      <c r="TBV146" s="107"/>
      <c r="TBW146" s="107"/>
      <c r="TBX146" s="107"/>
      <c r="TBY146" s="107"/>
      <c r="TBZ146" s="107"/>
      <c r="TCA146" s="107"/>
      <c r="TCB146" s="107"/>
      <c r="TCC146" s="107"/>
      <c r="TCD146" s="107"/>
      <c r="TCE146" s="107"/>
      <c r="TCF146" s="107"/>
      <c r="TCG146" s="107"/>
      <c r="TCH146" s="107"/>
      <c r="TCI146" s="107"/>
      <c r="TCJ146" s="107"/>
      <c r="TCK146" s="107"/>
      <c r="TCL146" s="107"/>
      <c r="TCM146" s="107"/>
      <c r="TCN146" s="107"/>
      <c r="TCO146" s="107"/>
      <c r="TCP146" s="107"/>
      <c r="TCQ146" s="107"/>
      <c r="TCR146" s="107"/>
      <c r="TCS146" s="107"/>
      <c r="TCT146" s="107"/>
      <c r="TCU146" s="107"/>
      <c r="TCV146" s="107"/>
      <c r="TCW146" s="107"/>
      <c r="TCX146" s="107"/>
      <c r="TCY146" s="107"/>
      <c r="TCZ146" s="107"/>
      <c r="TDA146" s="107"/>
      <c r="TDB146" s="107"/>
      <c r="TDC146" s="107"/>
      <c r="TDD146" s="107"/>
      <c r="TDE146" s="107"/>
      <c r="TDF146" s="107"/>
      <c r="TDG146" s="107"/>
      <c r="TDH146" s="107"/>
      <c r="TDI146" s="107"/>
      <c r="TDJ146" s="107"/>
      <c r="TDK146" s="107"/>
      <c r="TDL146" s="107"/>
      <c r="TDM146" s="107"/>
      <c r="TDN146" s="107"/>
      <c r="TDO146" s="107"/>
      <c r="TDP146" s="107"/>
      <c r="TDQ146" s="107"/>
      <c r="TDR146" s="107"/>
      <c r="TDS146" s="107"/>
      <c r="TDT146" s="107"/>
      <c r="TDU146" s="107"/>
      <c r="TDV146" s="107"/>
      <c r="TDW146" s="107"/>
      <c r="TDX146" s="107"/>
      <c r="TDY146" s="107"/>
      <c r="TDZ146" s="107"/>
      <c r="TEA146" s="107"/>
      <c r="TEB146" s="107"/>
      <c r="TEC146" s="107"/>
      <c r="TED146" s="107"/>
      <c r="TEE146" s="107"/>
      <c r="TEF146" s="107"/>
      <c r="TEG146" s="107"/>
      <c r="TEH146" s="107"/>
      <c r="TEI146" s="107"/>
      <c r="TEJ146" s="107"/>
      <c r="TEK146" s="107"/>
      <c r="TEL146" s="107"/>
      <c r="TEM146" s="107"/>
      <c r="TEN146" s="107"/>
      <c r="TEO146" s="107"/>
      <c r="TEP146" s="107"/>
      <c r="TEQ146" s="107"/>
      <c r="TER146" s="107"/>
      <c r="TES146" s="107"/>
      <c r="TET146" s="107"/>
      <c r="TEU146" s="107"/>
      <c r="TEV146" s="107"/>
      <c r="TEW146" s="107"/>
      <c r="TEX146" s="107"/>
      <c r="TEY146" s="107"/>
      <c r="TEZ146" s="107"/>
      <c r="TFA146" s="107"/>
      <c r="TFB146" s="107"/>
      <c r="TFC146" s="107"/>
      <c r="TFD146" s="107"/>
      <c r="TFE146" s="107"/>
      <c r="TFF146" s="107"/>
      <c r="TFG146" s="107"/>
      <c r="TFH146" s="107"/>
      <c r="TFI146" s="107"/>
      <c r="TFJ146" s="107"/>
      <c r="TFK146" s="107"/>
      <c r="TFL146" s="107"/>
      <c r="TFM146" s="107"/>
      <c r="TFN146" s="107"/>
      <c r="TFO146" s="107"/>
      <c r="TFP146" s="107"/>
      <c r="TFQ146" s="107"/>
      <c r="TFR146" s="107"/>
      <c r="TFS146" s="107"/>
      <c r="TFT146" s="107"/>
      <c r="TFU146" s="107"/>
      <c r="TFV146" s="107"/>
      <c r="TFW146" s="107"/>
      <c r="TFX146" s="107"/>
      <c r="TFY146" s="107"/>
      <c r="TFZ146" s="107"/>
      <c r="TGA146" s="107"/>
      <c r="TGB146" s="107"/>
      <c r="TGC146" s="107"/>
      <c r="TGD146" s="107"/>
      <c r="TGE146" s="107"/>
      <c r="TGF146" s="107"/>
      <c r="TGG146" s="107"/>
      <c r="TGH146" s="107"/>
      <c r="TGI146" s="107"/>
      <c r="TGJ146" s="107"/>
      <c r="TGK146" s="107"/>
      <c r="TGL146" s="107"/>
      <c r="TGM146" s="107"/>
      <c r="TGN146" s="107"/>
      <c r="TGO146" s="107"/>
      <c r="TGP146" s="107"/>
      <c r="TGQ146" s="107"/>
      <c r="TGR146" s="107"/>
      <c r="TGS146" s="107"/>
      <c r="TGT146" s="107"/>
      <c r="TGU146" s="107"/>
      <c r="TGV146" s="107"/>
      <c r="TGW146" s="107"/>
      <c r="TGX146" s="107"/>
      <c r="TGY146" s="107"/>
      <c r="TGZ146" s="107"/>
      <c r="THA146" s="107"/>
      <c r="THB146" s="107"/>
      <c r="THC146" s="107"/>
      <c r="THD146" s="107"/>
      <c r="THE146" s="107"/>
      <c r="THF146" s="107"/>
      <c r="THG146" s="107"/>
      <c r="THH146" s="107"/>
      <c r="THI146" s="107"/>
      <c r="THJ146" s="107"/>
      <c r="THK146" s="107"/>
      <c r="THL146" s="107"/>
      <c r="THM146" s="107"/>
      <c r="THN146" s="107"/>
      <c r="THO146" s="107"/>
      <c r="THP146" s="107"/>
      <c r="THQ146" s="107"/>
      <c r="THR146" s="107"/>
      <c r="THS146" s="107"/>
      <c r="THT146" s="107"/>
      <c r="THU146" s="107"/>
      <c r="THV146" s="107"/>
      <c r="THW146" s="107"/>
      <c r="THX146" s="107"/>
      <c r="THY146" s="107"/>
      <c r="THZ146" s="107"/>
      <c r="TIA146" s="107"/>
      <c r="TIB146" s="107"/>
      <c r="TIC146" s="107"/>
      <c r="TID146" s="107"/>
      <c r="TIE146" s="107"/>
      <c r="TIF146" s="107"/>
      <c r="TIG146" s="107"/>
      <c r="TIH146" s="107"/>
      <c r="TII146" s="107"/>
      <c r="TIJ146" s="107"/>
      <c r="TIK146" s="107"/>
      <c r="TIL146" s="107"/>
      <c r="TIM146" s="107"/>
      <c r="TIN146" s="107"/>
      <c r="TIO146" s="107"/>
      <c r="TIP146" s="107"/>
      <c r="TIQ146" s="107"/>
      <c r="TIR146" s="107"/>
      <c r="TIS146" s="107"/>
      <c r="TIT146" s="107"/>
      <c r="TIU146" s="107"/>
      <c r="TIV146" s="107"/>
      <c r="TIW146" s="107"/>
      <c r="TIX146" s="107"/>
      <c r="TIY146" s="107"/>
      <c r="TIZ146" s="107"/>
      <c r="TJA146" s="107"/>
      <c r="TJB146" s="107"/>
      <c r="TJC146" s="107"/>
      <c r="TJD146" s="107"/>
      <c r="TJE146" s="107"/>
      <c r="TJF146" s="107"/>
      <c r="TJG146" s="107"/>
      <c r="TJH146" s="107"/>
      <c r="TJI146" s="107"/>
      <c r="TJJ146" s="107"/>
      <c r="TJK146" s="107"/>
      <c r="TJL146" s="107"/>
      <c r="TJM146" s="107"/>
      <c r="TJN146" s="107"/>
      <c r="TJO146" s="107"/>
      <c r="TJP146" s="107"/>
      <c r="TJQ146" s="107"/>
      <c r="TJR146" s="107"/>
      <c r="TJS146" s="107"/>
      <c r="TJT146" s="107"/>
      <c r="TJU146" s="107"/>
      <c r="TJV146" s="107"/>
      <c r="TJW146" s="107"/>
      <c r="TJX146" s="107"/>
      <c r="TJY146" s="107"/>
      <c r="TJZ146" s="107"/>
      <c r="TKA146" s="107"/>
      <c r="TKB146" s="107"/>
      <c r="TKC146" s="107"/>
      <c r="TKD146" s="107"/>
      <c r="TKE146" s="107"/>
      <c r="TKF146" s="107"/>
      <c r="TKG146" s="107"/>
      <c r="TKH146" s="107"/>
      <c r="TKI146" s="107"/>
      <c r="TKJ146" s="107"/>
      <c r="TKK146" s="107"/>
      <c r="TKL146" s="107"/>
      <c r="TKM146" s="107"/>
      <c r="TKN146" s="107"/>
      <c r="TKO146" s="107"/>
      <c r="TKP146" s="107"/>
      <c r="TKQ146" s="107"/>
      <c r="TKR146" s="107"/>
      <c r="TKS146" s="107"/>
      <c r="TKT146" s="107"/>
      <c r="TKU146" s="107"/>
      <c r="TKV146" s="107"/>
      <c r="TKW146" s="107"/>
      <c r="TKX146" s="107"/>
      <c r="TKY146" s="107"/>
      <c r="TKZ146" s="107"/>
      <c r="TLA146" s="107"/>
      <c r="TLB146" s="107"/>
      <c r="TLC146" s="107"/>
      <c r="TLD146" s="107"/>
      <c r="TLE146" s="107"/>
      <c r="TLF146" s="107"/>
      <c r="TLG146" s="107"/>
      <c r="TLH146" s="107"/>
      <c r="TLI146" s="107"/>
      <c r="TLJ146" s="107"/>
      <c r="TLK146" s="107"/>
      <c r="TLL146" s="107"/>
      <c r="TLM146" s="107"/>
      <c r="TLN146" s="107"/>
      <c r="TLO146" s="107"/>
      <c r="TLP146" s="107"/>
      <c r="TLQ146" s="107"/>
      <c r="TLR146" s="107"/>
      <c r="TLS146" s="107"/>
      <c r="TLT146" s="107"/>
      <c r="TLU146" s="107"/>
      <c r="TLV146" s="107"/>
      <c r="TLW146" s="107"/>
      <c r="TLX146" s="107"/>
      <c r="TLY146" s="107"/>
      <c r="TLZ146" s="107"/>
      <c r="TMA146" s="107"/>
      <c r="TMB146" s="107"/>
      <c r="TMC146" s="107"/>
      <c r="TMD146" s="107"/>
      <c r="TME146" s="107"/>
      <c r="TMF146" s="107"/>
      <c r="TMG146" s="107"/>
      <c r="TMH146" s="107"/>
      <c r="TMI146" s="107"/>
      <c r="TMJ146" s="107"/>
      <c r="TMK146" s="107"/>
      <c r="TML146" s="107"/>
      <c r="TMM146" s="107"/>
      <c r="TMN146" s="107"/>
      <c r="TMO146" s="107"/>
      <c r="TMP146" s="107"/>
      <c r="TMQ146" s="107"/>
      <c r="TMR146" s="107"/>
      <c r="TMS146" s="107"/>
      <c r="TMT146" s="107"/>
      <c r="TMU146" s="107"/>
      <c r="TMV146" s="107"/>
      <c r="TMW146" s="107"/>
      <c r="TMX146" s="107"/>
      <c r="TMY146" s="107"/>
      <c r="TMZ146" s="107"/>
      <c r="TNA146" s="107"/>
      <c r="TNB146" s="107"/>
      <c r="TNC146" s="107"/>
      <c r="TND146" s="107"/>
      <c r="TNE146" s="107"/>
      <c r="TNF146" s="107"/>
      <c r="TNG146" s="107"/>
      <c r="TNH146" s="107"/>
      <c r="TNI146" s="107"/>
      <c r="TNJ146" s="107"/>
      <c r="TNK146" s="107"/>
      <c r="TNL146" s="107"/>
      <c r="TNM146" s="107"/>
      <c r="TNN146" s="107"/>
      <c r="TNO146" s="107"/>
      <c r="TNP146" s="107"/>
      <c r="TNQ146" s="107"/>
      <c r="TNR146" s="107"/>
      <c r="TNS146" s="107"/>
      <c r="TNT146" s="107"/>
      <c r="TNU146" s="107"/>
      <c r="TNV146" s="107"/>
      <c r="TNW146" s="107"/>
      <c r="TNX146" s="107"/>
      <c r="TNY146" s="107"/>
      <c r="TNZ146" s="107"/>
      <c r="TOA146" s="107"/>
      <c r="TOB146" s="107"/>
      <c r="TOC146" s="107"/>
      <c r="TOD146" s="107"/>
      <c r="TOE146" s="107"/>
      <c r="TOF146" s="107"/>
      <c r="TOG146" s="107"/>
      <c r="TOH146" s="107"/>
      <c r="TOI146" s="107"/>
      <c r="TOJ146" s="107"/>
      <c r="TOK146" s="107"/>
      <c r="TOL146" s="107"/>
      <c r="TOM146" s="107"/>
      <c r="TON146" s="107"/>
      <c r="TOO146" s="107"/>
      <c r="TOP146" s="107"/>
      <c r="TOQ146" s="107"/>
      <c r="TOR146" s="107"/>
      <c r="TOS146" s="107"/>
      <c r="TOT146" s="107"/>
      <c r="TOU146" s="107"/>
      <c r="TOV146" s="107"/>
      <c r="TOW146" s="107"/>
      <c r="TOX146" s="107"/>
      <c r="TOY146" s="107"/>
      <c r="TOZ146" s="107"/>
      <c r="TPA146" s="107"/>
      <c r="TPB146" s="107"/>
      <c r="TPC146" s="107"/>
      <c r="TPD146" s="107"/>
      <c r="TPE146" s="107"/>
      <c r="TPF146" s="107"/>
      <c r="TPG146" s="107"/>
      <c r="TPH146" s="107"/>
      <c r="TPI146" s="107"/>
      <c r="TPJ146" s="107"/>
      <c r="TPK146" s="107"/>
      <c r="TPL146" s="107"/>
      <c r="TPM146" s="107"/>
      <c r="TPN146" s="107"/>
      <c r="TPO146" s="107"/>
      <c r="TPP146" s="107"/>
      <c r="TPQ146" s="107"/>
      <c r="TPR146" s="107"/>
      <c r="TPS146" s="107"/>
      <c r="TPT146" s="107"/>
      <c r="TPU146" s="107"/>
      <c r="TPV146" s="107"/>
      <c r="TPW146" s="107"/>
      <c r="TPX146" s="107"/>
      <c r="TPY146" s="107"/>
      <c r="TPZ146" s="107"/>
      <c r="TQA146" s="107"/>
      <c r="TQB146" s="107"/>
      <c r="TQC146" s="107"/>
      <c r="TQD146" s="107"/>
      <c r="TQE146" s="107"/>
      <c r="TQF146" s="107"/>
      <c r="TQG146" s="107"/>
      <c r="TQH146" s="107"/>
      <c r="TQI146" s="107"/>
      <c r="TQJ146" s="107"/>
      <c r="TQK146" s="107"/>
      <c r="TQL146" s="107"/>
      <c r="TQM146" s="107"/>
      <c r="TQN146" s="107"/>
      <c r="TQO146" s="107"/>
      <c r="TQP146" s="107"/>
      <c r="TQQ146" s="107"/>
      <c r="TQR146" s="107"/>
      <c r="TQS146" s="107"/>
      <c r="TQT146" s="107"/>
      <c r="TQU146" s="107"/>
      <c r="TQV146" s="107"/>
      <c r="TQW146" s="107"/>
      <c r="TQX146" s="107"/>
      <c r="TQY146" s="107"/>
      <c r="TQZ146" s="107"/>
      <c r="TRA146" s="107"/>
      <c r="TRB146" s="107"/>
      <c r="TRC146" s="107"/>
      <c r="TRD146" s="107"/>
      <c r="TRE146" s="107"/>
      <c r="TRF146" s="107"/>
      <c r="TRG146" s="107"/>
      <c r="TRH146" s="107"/>
      <c r="TRI146" s="107"/>
      <c r="TRJ146" s="107"/>
      <c r="TRK146" s="107"/>
      <c r="TRL146" s="107"/>
      <c r="TRM146" s="107"/>
      <c r="TRN146" s="107"/>
      <c r="TRO146" s="107"/>
      <c r="TRP146" s="107"/>
      <c r="TRQ146" s="107"/>
      <c r="TRR146" s="107"/>
      <c r="TRS146" s="107"/>
      <c r="TRT146" s="107"/>
      <c r="TRU146" s="107"/>
      <c r="TRV146" s="107"/>
      <c r="TRW146" s="107"/>
      <c r="TRX146" s="107"/>
      <c r="TRY146" s="107"/>
      <c r="TRZ146" s="107"/>
      <c r="TSA146" s="107"/>
      <c r="TSB146" s="107"/>
      <c r="TSC146" s="107"/>
      <c r="TSD146" s="107"/>
      <c r="TSE146" s="107"/>
      <c r="TSF146" s="107"/>
      <c r="TSG146" s="107"/>
      <c r="TSH146" s="107"/>
      <c r="TSI146" s="107"/>
      <c r="TSJ146" s="107"/>
      <c r="TSK146" s="107"/>
      <c r="TSL146" s="107"/>
      <c r="TSM146" s="107"/>
      <c r="TSN146" s="107"/>
      <c r="TSO146" s="107"/>
      <c r="TSP146" s="107"/>
      <c r="TSQ146" s="107"/>
      <c r="TSR146" s="107"/>
      <c r="TSS146" s="107"/>
      <c r="TST146" s="107"/>
      <c r="TSU146" s="107"/>
      <c r="TSV146" s="107"/>
      <c r="TSW146" s="107"/>
      <c r="TSX146" s="107"/>
      <c r="TSY146" s="107"/>
      <c r="TSZ146" s="107"/>
      <c r="TTA146" s="107"/>
      <c r="TTB146" s="107"/>
      <c r="TTC146" s="107"/>
      <c r="TTD146" s="107"/>
      <c r="TTE146" s="107"/>
      <c r="TTF146" s="107"/>
      <c r="TTG146" s="107"/>
      <c r="TTH146" s="107"/>
      <c r="TTI146" s="107"/>
      <c r="TTJ146" s="107"/>
      <c r="TTK146" s="107"/>
      <c r="TTL146" s="107"/>
      <c r="TTM146" s="107"/>
      <c r="TTN146" s="107"/>
      <c r="TTO146" s="107"/>
      <c r="TTP146" s="107"/>
      <c r="TTQ146" s="107"/>
      <c r="TTR146" s="107"/>
      <c r="TTS146" s="107"/>
      <c r="TTT146" s="107"/>
      <c r="TTU146" s="107"/>
      <c r="TTV146" s="107"/>
      <c r="TTW146" s="107"/>
      <c r="TTX146" s="107"/>
      <c r="TTY146" s="107"/>
      <c r="TTZ146" s="107"/>
      <c r="TUA146" s="107"/>
      <c r="TUB146" s="107"/>
      <c r="TUC146" s="107"/>
      <c r="TUD146" s="107"/>
      <c r="TUE146" s="107"/>
      <c r="TUF146" s="107"/>
      <c r="TUG146" s="107"/>
      <c r="TUH146" s="107"/>
      <c r="TUI146" s="107"/>
      <c r="TUJ146" s="107"/>
      <c r="TUK146" s="107"/>
      <c r="TUL146" s="107"/>
      <c r="TUM146" s="107"/>
      <c r="TUN146" s="107"/>
      <c r="TUO146" s="107"/>
      <c r="TUP146" s="107"/>
      <c r="TUQ146" s="107"/>
      <c r="TUR146" s="107"/>
      <c r="TUS146" s="107"/>
      <c r="TUT146" s="107"/>
      <c r="TUU146" s="107"/>
      <c r="TUV146" s="107"/>
      <c r="TUW146" s="107"/>
      <c r="TUX146" s="107"/>
      <c r="TUY146" s="107"/>
      <c r="TUZ146" s="107"/>
      <c r="TVA146" s="107"/>
      <c r="TVB146" s="107"/>
      <c r="TVC146" s="107"/>
      <c r="TVD146" s="107"/>
      <c r="TVE146" s="107"/>
      <c r="TVF146" s="107"/>
      <c r="TVG146" s="107"/>
      <c r="TVH146" s="107"/>
      <c r="TVI146" s="107"/>
      <c r="TVJ146" s="107"/>
      <c r="TVK146" s="107"/>
      <c r="TVL146" s="107"/>
      <c r="TVM146" s="107"/>
      <c r="TVN146" s="107"/>
      <c r="TVO146" s="107"/>
      <c r="TVP146" s="107"/>
      <c r="TVQ146" s="107"/>
      <c r="TVR146" s="107"/>
      <c r="TVS146" s="107"/>
      <c r="TVT146" s="107"/>
      <c r="TVU146" s="107"/>
      <c r="TVV146" s="107"/>
      <c r="TVW146" s="107"/>
      <c r="TVX146" s="107"/>
      <c r="TVY146" s="107"/>
      <c r="TVZ146" s="107"/>
      <c r="TWA146" s="107"/>
      <c r="TWB146" s="107"/>
      <c r="TWC146" s="107"/>
      <c r="TWD146" s="107"/>
      <c r="TWE146" s="107"/>
      <c r="TWF146" s="107"/>
      <c r="TWG146" s="107"/>
      <c r="TWH146" s="107"/>
      <c r="TWI146" s="107"/>
      <c r="TWJ146" s="107"/>
      <c r="TWK146" s="107"/>
      <c r="TWL146" s="107"/>
      <c r="TWM146" s="107"/>
      <c r="TWN146" s="107"/>
      <c r="TWO146" s="107"/>
      <c r="TWP146" s="107"/>
      <c r="TWQ146" s="107"/>
      <c r="TWR146" s="107"/>
      <c r="TWS146" s="107"/>
      <c r="TWT146" s="107"/>
      <c r="TWU146" s="107"/>
      <c r="TWV146" s="107"/>
      <c r="TWW146" s="107"/>
      <c r="TWX146" s="107"/>
      <c r="TWY146" s="107"/>
      <c r="TWZ146" s="107"/>
      <c r="TXA146" s="107"/>
      <c r="TXB146" s="107"/>
      <c r="TXC146" s="107"/>
      <c r="TXD146" s="107"/>
      <c r="TXE146" s="107"/>
      <c r="TXF146" s="107"/>
      <c r="TXG146" s="107"/>
      <c r="TXH146" s="107"/>
      <c r="TXI146" s="107"/>
      <c r="TXJ146" s="107"/>
      <c r="TXK146" s="107"/>
      <c r="TXL146" s="107"/>
      <c r="TXM146" s="107"/>
      <c r="TXN146" s="107"/>
      <c r="TXO146" s="107"/>
      <c r="TXP146" s="107"/>
      <c r="TXQ146" s="107"/>
      <c r="TXR146" s="107"/>
      <c r="TXS146" s="107"/>
      <c r="TXT146" s="107"/>
      <c r="TXU146" s="107"/>
      <c r="TXV146" s="107"/>
      <c r="TXW146" s="107"/>
      <c r="TXX146" s="107"/>
      <c r="TXY146" s="107"/>
      <c r="TXZ146" s="107"/>
      <c r="TYA146" s="107"/>
      <c r="TYB146" s="107"/>
      <c r="TYC146" s="107"/>
      <c r="TYD146" s="107"/>
      <c r="TYE146" s="107"/>
      <c r="TYF146" s="107"/>
      <c r="TYG146" s="107"/>
      <c r="TYH146" s="107"/>
      <c r="TYI146" s="107"/>
      <c r="TYJ146" s="107"/>
      <c r="TYK146" s="107"/>
      <c r="TYL146" s="107"/>
      <c r="TYM146" s="107"/>
      <c r="TYN146" s="107"/>
      <c r="TYO146" s="107"/>
      <c r="TYP146" s="107"/>
      <c r="TYQ146" s="107"/>
      <c r="TYR146" s="107"/>
      <c r="TYS146" s="107"/>
      <c r="TYT146" s="107"/>
      <c r="TYU146" s="107"/>
      <c r="TYV146" s="107"/>
      <c r="TYW146" s="107"/>
      <c r="TYX146" s="107"/>
      <c r="TYY146" s="107"/>
      <c r="TYZ146" s="107"/>
      <c r="TZA146" s="107"/>
      <c r="TZB146" s="107"/>
      <c r="TZC146" s="107"/>
      <c r="TZD146" s="107"/>
      <c r="TZE146" s="107"/>
      <c r="TZF146" s="107"/>
      <c r="TZG146" s="107"/>
      <c r="TZH146" s="107"/>
      <c r="TZI146" s="107"/>
      <c r="TZJ146" s="107"/>
      <c r="TZK146" s="107"/>
      <c r="TZL146" s="107"/>
      <c r="TZM146" s="107"/>
      <c r="TZN146" s="107"/>
      <c r="TZO146" s="107"/>
      <c r="TZP146" s="107"/>
      <c r="TZQ146" s="107"/>
      <c r="TZR146" s="107"/>
      <c r="TZS146" s="107"/>
      <c r="TZT146" s="107"/>
      <c r="TZU146" s="107"/>
      <c r="TZV146" s="107"/>
      <c r="TZW146" s="107"/>
      <c r="TZX146" s="107"/>
      <c r="TZY146" s="107"/>
      <c r="TZZ146" s="107"/>
      <c r="UAA146" s="107"/>
      <c r="UAB146" s="107"/>
      <c r="UAC146" s="107"/>
      <c r="UAD146" s="107"/>
      <c r="UAE146" s="107"/>
      <c r="UAF146" s="107"/>
      <c r="UAG146" s="107"/>
      <c r="UAH146" s="107"/>
      <c r="UAI146" s="107"/>
      <c r="UAJ146" s="107"/>
      <c r="UAK146" s="107"/>
      <c r="UAL146" s="107"/>
      <c r="UAM146" s="107"/>
      <c r="UAN146" s="107"/>
      <c r="UAO146" s="107"/>
      <c r="UAP146" s="107"/>
      <c r="UAQ146" s="107"/>
      <c r="UAR146" s="107"/>
      <c r="UAS146" s="107"/>
      <c r="UAT146" s="107"/>
      <c r="UAU146" s="107"/>
      <c r="UAV146" s="107"/>
      <c r="UAW146" s="107"/>
      <c r="UAX146" s="107"/>
      <c r="UAY146" s="107"/>
      <c r="UAZ146" s="107"/>
      <c r="UBA146" s="107"/>
      <c r="UBB146" s="107"/>
      <c r="UBC146" s="107"/>
      <c r="UBD146" s="107"/>
      <c r="UBE146" s="107"/>
      <c r="UBF146" s="107"/>
      <c r="UBG146" s="107"/>
      <c r="UBH146" s="107"/>
      <c r="UBI146" s="107"/>
      <c r="UBJ146" s="107"/>
      <c r="UBK146" s="107"/>
      <c r="UBL146" s="107"/>
      <c r="UBM146" s="107"/>
      <c r="UBN146" s="107"/>
      <c r="UBO146" s="107"/>
      <c r="UBP146" s="107"/>
      <c r="UBQ146" s="107"/>
      <c r="UBR146" s="107"/>
      <c r="UBS146" s="107"/>
      <c r="UBT146" s="107"/>
      <c r="UBU146" s="107"/>
      <c r="UBV146" s="107"/>
      <c r="UBW146" s="107"/>
      <c r="UBX146" s="107"/>
      <c r="UBY146" s="107"/>
      <c r="UBZ146" s="107"/>
      <c r="UCA146" s="107"/>
      <c r="UCB146" s="107"/>
      <c r="UCC146" s="107"/>
      <c r="UCD146" s="107"/>
      <c r="UCE146" s="107"/>
      <c r="UCF146" s="107"/>
      <c r="UCG146" s="107"/>
      <c r="UCH146" s="107"/>
      <c r="UCI146" s="107"/>
      <c r="UCJ146" s="107"/>
      <c r="UCK146" s="107"/>
      <c r="UCL146" s="107"/>
      <c r="UCM146" s="107"/>
      <c r="UCN146" s="107"/>
      <c r="UCO146" s="107"/>
      <c r="UCP146" s="107"/>
      <c r="UCQ146" s="107"/>
      <c r="UCR146" s="107"/>
      <c r="UCS146" s="107"/>
      <c r="UCT146" s="107"/>
      <c r="UCU146" s="107"/>
      <c r="UCV146" s="107"/>
      <c r="UCW146" s="107"/>
      <c r="UCX146" s="107"/>
      <c r="UCY146" s="107"/>
      <c r="UCZ146" s="107"/>
      <c r="UDA146" s="107"/>
      <c r="UDB146" s="107"/>
      <c r="UDC146" s="107"/>
      <c r="UDD146" s="107"/>
      <c r="UDE146" s="107"/>
      <c r="UDF146" s="107"/>
      <c r="UDG146" s="107"/>
      <c r="UDH146" s="107"/>
      <c r="UDI146" s="107"/>
      <c r="UDJ146" s="107"/>
      <c r="UDK146" s="107"/>
      <c r="UDL146" s="107"/>
      <c r="UDM146" s="107"/>
      <c r="UDN146" s="107"/>
      <c r="UDO146" s="107"/>
      <c r="UDP146" s="107"/>
      <c r="UDQ146" s="107"/>
      <c r="UDR146" s="107"/>
      <c r="UDS146" s="107"/>
      <c r="UDT146" s="107"/>
      <c r="UDU146" s="107"/>
      <c r="UDV146" s="107"/>
      <c r="UDW146" s="107"/>
      <c r="UDX146" s="107"/>
      <c r="UDY146" s="107"/>
      <c r="UDZ146" s="107"/>
      <c r="UEA146" s="107"/>
      <c r="UEB146" s="107"/>
      <c r="UEC146" s="107"/>
      <c r="UED146" s="107"/>
      <c r="UEE146" s="107"/>
      <c r="UEF146" s="107"/>
      <c r="UEG146" s="107"/>
      <c r="UEH146" s="107"/>
      <c r="UEI146" s="107"/>
      <c r="UEJ146" s="107"/>
      <c r="UEK146" s="107"/>
      <c r="UEL146" s="107"/>
      <c r="UEM146" s="107"/>
      <c r="UEN146" s="107"/>
      <c r="UEO146" s="107"/>
      <c r="UEP146" s="107"/>
      <c r="UEQ146" s="107"/>
      <c r="UER146" s="107"/>
      <c r="UES146" s="107"/>
      <c r="UET146" s="107"/>
      <c r="UEU146" s="107"/>
      <c r="UEV146" s="107"/>
      <c r="UEW146" s="107"/>
      <c r="UEX146" s="107"/>
      <c r="UEY146" s="107"/>
      <c r="UEZ146" s="107"/>
      <c r="UFA146" s="107"/>
      <c r="UFB146" s="107"/>
      <c r="UFC146" s="107"/>
      <c r="UFD146" s="107"/>
      <c r="UFE146" s="107"/>
      <c r="UFF146" s="107"/>
      <c r="UFG146" s="107"/>
      <c r="UFH146" s="107"/>
      <c r="UFI146" s="107"/>
      <c r="UFJ146" s="107"/>
      <c r="UFK146" s="107"/>
      <c r="UFL146" s="107"/>
      <c r="UFM146" s="107"/>
      <c r="UFN146" s="107"/>
      <c r="UFO146" s="107"/>
      <c r="UFP146" s="107"/>
      <c r="UFQ146" s="107"/>
      <c r="UFR146" s="107"/>
      <c r="UFS146" s="107"/>
      <c r="UFT146" s="107"/>
      <c r="UFU146" s="107"/>
      <c r="UFV146" s="107"/>
      <c r="UFW146" s="107"/>
      <c r="UFX146" s="107"/>
      <c r="UFY146" s="107"/>
      <c r="UFZ146" s="107"/>
      <c r="UGA146" s="107"/>
      <c r="UGB146" s="107"/>
      <c r="UGC146" s="107"/>
      <c r="UGD146" s="107"/>
      <c r="UGE146" s="107"/>
      <c r="UGF146" s="107"/>
      <c r="UGG146" s="107"/>
      <c r="UGH146" s="107"/>
      <c r="UGI146" s="107"/>
      <c r="UGJ146" s="107"/>
      <c r="UGK146" s="107"/>
      <c r="UGL146" s="107"/>
      <c r="UGM146" s="107"/>
      <c r="UGN146" s="107"/>
      <c r="UGO146" s="107"/>
      <c r="UGP146" s="107"/>
      <c r="UGQ146" s="107"/>
      <c r="UGR146" s="107"/>
      <c r="UGS146" s="107"/>
      <c r="UGT146" s="107"/>
      <c r="UGU146" s="107"/>
      <c r="UGV146" s="107"/>
      <c r="UGW146" s="107"/>
      <c r="UGX146" s="107"/>
      <c r="UGY146" s="107"/>
      <c r="UGZ146" s="107"/>
      <c r="UHA146" s="107"/>
      <c r="UHB146" s="107"/>
      <c r="UHC146" s="107"/>
      <c r="UHD146" s="107"/>
      <c r="UHE146" s="107"/>
      <c r="UHF146" s="107"/>
      <c r="UHG146" s="107"/>
      <c r="UHH146" s="107"/>
      <c r="UHI146" s="107"/>
      <c r="UHJ146" s="107"/>
      <c r="UHK146" s="107"/>
      <c r="UHL146" s="107"/>
      <c r="UHM146" s="107"/>
      <c r="UHN146" s="107"/>
      <c r="UHO146" s="107"/>
      <c r="UHP146" s="107"/>
      <c r="UHQ146" s="107"/>
      <c r="UHR146" s="107"/>
      <c r="UHS146" s="107"/>
      <c r="UHT146" s="107"/>
      <c r="UHU146" s="107"/>
      <c r="UHV146" s="107"/>
      <c r="UHW146" s="107"/>
      <c r="UHX146" s="107"/>
      <c r="UHY146" s="107"/>
      <c r="UHZ146" s="107"/>
      <c r="UIA146" s="107"/>
      <c r="UIB146" s="107"/>
      <c r="UIC146" s="107"/>
      <c r="UID146" s="107"/>
      <c r="UIE146" s="107"/>
      <c r="UIF146" s="107"/>
      <c r="UIG146" s="107"/>
      <c r="UIH146" s="107"/>
      <c r="UII146" s="107"/>
      <c r="UIJ146" s="107"/>
      <c r="UIK146" s="107"/>
      <c r="UIL146" s="107"/>
      <c r="UIM146" s="107"/>
      <c r="UIN146" s="107"/>
      <c r="UIO146" s="107"/>
      <c r="UIP146" s="107"/>
      <c r="UIQ146" s="107"/>
      <c r="UIR146" s="107"/>
      <c r="UIS146" s="107"/>
      <c r="UIT146" s="107"/>
      <c r="UIU146" s="107"/>
      <c r="UIV146" s="107"/>
      <c r="UIW146" s="107"/>
      <c r="UIX146" s="107"/>
      <c r="UIY146" s="107"/>
      <c r="UIZ146" s="107"/>
      <c r="UJA146" s="107"/>
      <c r="UJB146" s="107"/>
      <c r="UJC146" s="107"/>
      <c r="UJD146" s="107"/>
      <c r="UJE146" s="107"/>
      <c r="UJF146" s="107"/>
      <c r="UJG146" s="107"/>
      <c r="UJH146" s="107"/>
      <c r="UJI146" s="107"/>
      <c r="UJJ146" s="107"/>
      <c r="UJK146" s="107"/>
      <c r="UJL146" s="107"/>
      <c r="UJM146" s="107"/>
      <c r="UJN146" s="107"/>
      <c r="UJO146" s="107"/>
      <c r="UJP146" s="107"/>
      <c r="UJQ146" s="107"/>
      <c r="UJR146" s="107"/>
      <c r="UJS146" s="107"/>
      <c r="UJT146" s="107"/>
      <c r="UJU146" s="107"/>
      <c r="UJV146" s="107"/>
      <c r="UJW146" s="107"/>
      <c r="UJX146" s="107"/>
      <c r="UJY146" s="107"/>
      <c r="UJZ146" s="107"/>
      <c r="UKA146" s="107"/>
      <c r="UKB146" s="107"/>
      <c r="UKC146" s="107"/>
      <c r="UKD146" s="107"/>
      <c r="UKE146" s="107"/>
      <c r="UKF146" s="107"/>
      <c r="UKG146" s="107"/>
      <c r="UKH146" s="107"/>
      <c r="UKI146" s="107"/>
      <c r="UKJ146" s="107"/>
      <c r="UKK146" s="107"/>
      <c r="UKL146" s="107"/>
      <c r="UKM146" s="107"/>
      <c r="UKN146" s="107"/>
      <c r="UKO146" s="107"/>
      <c r="UKP146" s="107"/>
      <c r="UKQ146" s="107"/>
      <c r="UKR146" s="107"/>
      <c r="UKS146" s="107"/>
      <c r="UKT146" s="107"/>
      <c r="UKU146" s="107"/>
      <c r="UKV146" s="107"/>
      <c r="UKW146" s="107"/>
      <c r="UKX146" s="107"/>
      <c r="UKY146" s="107"/>
      <c r="UKZ146" s="107"/>
      <c r="ULA146" s="107"/>
      <c r="ULB146" s="107"/>
      <c r="ULC146" s="107"/>
      <c r="ULD146" s="107"/>
      <c r="ULE146" s="107"/>
      <c r="ULF146" s="107"/>
      <c r="ULG146" s="107"/>
      <c r="ULH146" s="107"/>
      <c r="ULI146" s="107"/>
      <c r="ULJ146" s="107"/>
      <c r="ULK146" s="107"/>
      <c r="ULL146" s="107"/>
      <c r="ULM146" s="107"/>
      <c r="ULN146" s="107"/>
      <c r="ULO146" s="107"/>
      <c r="ULP146" s="107"/>
      <c r="ULQ146" s="107"/>
      <c r="ULR146" s="107"/>
      <c r="ULS146" s="107"/>
      <c r="ULT146" s="107"/>
      <c r="ULU146" s="107"/>
      <c r="ULV146" s="107"/>
      <c r="ULW146" s="107"/>
      <c r="ULX146" s="107"/>
      <c r="ULY146" s="107"/>
      <c r="ULZ146" s="107"/>
      <c r="UMA146" s="107"/>
      <c r="UMB146" s="107"/>
      <c r="UMC146" s="107"/>
      <c r="UMD146" s="107"/>
      <c r="UME146" s="107"/>
      <c r="UMF146" s="107"/>
      <c r="UMG146" s="107"/>
      <c r="UMH146" s="107"/>
      <c r="UMI146" s="107"/>
      <c r="UMJ146" s="107"/>
      <c r="UMK146" s="107"/>
      <c r="UML146" s="107"/>
      <c r="UMM146" s="107"/>
      <c r="UMN146" s="107"/>
      <c r="UMO146" s="107"/>
      <c r="UMP146" s="107"/>
      <c r="UMQ146" s="107"/>
      <c r="UMR146" s="107"/>
      <c r="UMS146" s="107"/>
      <c r="UMT146" s="107"/>
      <c r="UMU146" s="107"/>
      <c r="UMV146" s="107"/>
      <c r="UMW146" s="107"/>
      <c r="UMX146" s="107"/>
      <c r="UMY146" s="107"/>
      <c r="UMZ146" s="107"/>
      <c r="UNA146" s="107"/>
      <c r="UNB146" s="107"/>
      <c r="UNC146" s="107"/>
      <c r="UND146" s="107"/>
      <c r="UNE146" s="107"/>
      <c r="UNF146" s="107"/>
      <c r="UNG146" s="107"/>
      <c r="UNH146" s="107"/>
      <c r="UNI146" s="107"/>
      <c r="UNJ146" s="107"/>
      <c r="UNK146" s="107"/>
      <c r="UNL146" s="107"/>
      <c r="UNM146" s="107"/>
      <c r="UNN146" s="107"/>
      <c r="UNO146" s="107"/>
      <c r="UNP146" s="107"/>
      <c r="UNQ146" s="107"/>
      <c r="UNR146" s="107"/>
      <c r="UNS146" s="107"/>
      <c r="UNT146" s="107"/>
      <c r="UNU146" s="107"/>
      <c r="UNV146" s="107"/>
      <c r="UNW146" s="107"/>
      <c r="UNX146" s="107"/>
      <c r="UNY146" s="107"/>
      <c r="UNZ146" s="107"/>
      <c r="UOA146" s="107"/>
      <c r="UOB146" s="107"/>
      <c r="UOC146" s="107"/>
      <c r="UOD146" s="107"/>
      <c r="UOE146" s="107"/>
      <c r="UOF146" s="107"/>
      <c r="UOG146" s="107"/>
      <c r="UOH146" s="107"/>
      <c r="UOI146" s="107"/>
      <c r="UOJ146" s="107"/>
      <c r="UOK146" s="107"/>
      <c r="UOL146" s="107"/>
      <c r="UOM146" s="107"/>
      <c r="UON146" s="107"/>
      <c r="UOO146" s="107"/>
      <c r="UOP146" s="107"/>
      <c r="UOQ146" s="107"/>
      <c r="UOR146" s="107"/>
      <c r="UOS146" s="107"/>
      <c r="UOT146" s="107"/>
      <c r="UOU146" s="107"/>
      <c r="UOV146" s="107"/>
      <c r="UOW146" s="107"/>
      <c r="UOX146" s="107"/>
      <c r="UOY146" s="107"/>
      <c r="UOZ146" s="107"/>
      <c r="UPA146" s="107"/>
      <c r="UPB146" s="107"/>
      <c r="UPC146" s="107"/>
      <c r="UPD146" s="107"/>
      <c r="UPE146" s="107"/>
      <c r="UPF146" s="107"/>
      <c r="UPG146" s="107"/>
      <c r="UPH146" s="107"/>
      <c r="UPI146" s="107"/>
      <c r="UPJ146" s="107"/>
      <c r="UPK146" s="107"/>
      <c r="UPL146" s="107"/>
      <c r="UPM146" s="107"/>
      <c r="UPN146" s="107"/>
      <c r="UPO146" s="107"/>
      <c r="UPP146" s="107"/>
      <c r="UPQ146" s="107"/>
      <c r="UPR146" s="107"/>
      <c r="UPS146" s="107"/>
      <c r="UPT146" s="107"/>
      <c r="UPU146" s="107"/>
      <c r="UPV146" s="107"/>
      <c r="UPW146" s="107"/>
      <c r="UPX146" s="107"/>
      <c r="UPY146" s="107"/>
      <c r="UPZ146" s="107"/>
      <c r="UQA146" s="107"/>
      <c r="UQB146" s="107"/>
      <c r="UQC146" s="107"/>
      <c r="UQD146" s="107"/>
      <c r="UQE146" s="107"/>
      <c r="UQF146" s="107"/>
      <c r="UQG146" s="107"/>
      <c r="UQH146" s="107"/>
      <c r="UQI146" s="107"/>
      <c r="UQJ146" s="107"/>
      <c r="UQK146" s="107"/>
      <c r="UQL146" s="107"/>
      <c r="UQM146" s="107"/>
      <c r="UQN146" s="107"/>
      <c r="UQO146" s="107"/>
      <c r="UQP146" s="107"/>
      <c r="UQQ146" s="107"/>
      <c r="UQR146" s="107"/>
      <c r="UQS146" s="107"/>
      <c r="UQT146" s="107"/>
      <c r="UQU146" s="107"/>
      <c r="UQV146" s="107"/>
      <c r="UQW146" s="107"/>
      <c r="UQX146" s="107"/>
      <c r="UQY146" s="107"/>
      <c r="UQZ146" s="107"/>
      <c r="URA146" s="107"/>
      <c r="URB146" s="107"/>
      <c r="URC146" s="107"/>
      <c r="URD146" s="107"/>
      <c r="URE146" s="107"/>
      <c r="URF146" s="107"/>
      <c r="URG146" s="107"/>
      <c r="URH146" s="107"/>
      <c r="URI146" s="107"/>
      <c r="URJ146" s="107"/>
      <c r="URK146" s="107"/>
      <c r="URL146" s="107"/>
      <c r="URM146" s="107"/>
      <c r="URN146" s="107"/>
      <c r="URO146" s="107"/>
      <c r="URP146" s="107"/>
      <c r="URQ146" s="107"/>
      <c r="URR146" s="107"/>
      <c r="URS146" s="107"/>
      <c r="URT146" s="107"/>
      <c r="URU146" s="107"/>
      <c r="URV146" s="107"/>
      <c r="URW146" s="107"/>
      <c r="URX146" s="107"/>
      <c r="URY146" s="107"/>
      <c r="URZ146" s="107"/>
      <c r="USA146" s="107"/>
      <c r="USB146" s="107"/>
      <c r="USC146" s="107"/>
      <c r="USD146" s="107"/>
      <c r="USE146" s="107"/>
      <c r="USF146" s="107"/>
      <c r="USG146" s="107"/>
      <c r="USH146" s="107"/>
      <c r="USI146" s="107"/>
      <c r="USJ146" s="107"/>
      <c r="USK146" s="107"/>
      <c r="USL146" s="107"/>
      <c r="USM146" s="107"/>
      <c r="USN146" s="107"/>
      <c r="USO146" s="107"/>
      <c r="USP146" s="107"/>
      <c r="USQ146" s="107"/>
      <c r="USR146" s="107"/>
      <c r="USS146" s="107"/>
      <c r="UST146" s="107"/>
      <c r="USU146" s="107"/>
      <c r="USV146" s="107"/>
      <c r="USW146" s="107"/>
      <c r="USX146" s="107"/>
      <c r="USY146" s="107"/>
      <c r="USZ146" s="107"/>
      <c r="UTA146" s="107"/>
      <c r="UTB146" s="107"/>
      <c r="UTC146" s="107"/>
      <c r="UTD146" s="107"/>
      <c r="UTE146" s="107"/>
      <c r="UTF146" s="107"/>
      <c r="UTG146" s="107"/>
      <c r="UTH146" s="107"/>
      <c r="UTI146" s="107"/>
      <c r="UTJ146" s="107"/>
      <c r="UTK146" s="107"/>
      <c r="UTL146" s="107"/>
      <c r="UTM146" s="107"/>
      <c r="UTN146" s="107"/>
      <c r="UTO146" s="107"/>
      <c r="UTP146" s="107"/>
      <c r="UTQ146" s="107"/>
      <c r="UTR146" s="107"/>
      <c r="UTS146" s="107"/>
      <c r="UTT146" s="107"/>
      <c r="UTU146" s="107"/>
      <c r="UTV146" s="107"/>
      <c r="UTW146" s="107"/>
      <c r="UTX146" s="107"/>
      <c r="UTY146" s="107"/>
      <c r="UTZ146" s="107"/>
      <c r="UUA146" s="107"/>
      <c r="UUB146" s="107"/>
      <c r="UUC146" s="107"/>
      <c r="UUD146" s="107"/>
      <c r="UUE146" s="107"/>
      <c r="UUF146" s="107"/>
      <c r="UUG146" s="107"/>
      <c r="UUH146" s="107"/>
      <c r="UUI146" s="107"/>
      <c r="UUJ146" s="107"/>
      <c r="UUK146" s="107"/>
      <c r="UUL146" s="107"/>
      <c r="UUM146" s="107"/>
      <c r="UUN146" s="107"/>
      <c r="UUO146" s="107"/>
      <c r="UUP146" s="107"/>
      <c r="UUQ146" s="107"/>
      <c r="UUR146" s="107"/>
      <c r="UUS146" s="107"/>
      <c r="UUT146" s="107"/>
      <c r="UUU146" s="107"/>
      <c r="UUV146" s="107"/>
      <c r="UUW146" s="107"/>
      <c r="UUX146" s="107"/>
      <c r="UUY146" s="107"/>
      <c r="UUZ146" s="107"/>
      <c r="UVA146" s="107"/>
      <c r="UVB146" s="107"/>
      <c r="UVC146" s="107"/>
      <c r="UVD146" s="107"/>
      <c r="UVE146" s="107"/>
      <c r="UVF146" s="107"/>
      <c r="UVG146" s="107"/>
      <c r="UVH146" s="107"/>
      <c r="UVI146" s="107"/>
      <c r="UVJ146" s="107"/>
      <c r="UVK146" s="107"/>
      <c r="UVL146" s="107"/>
      <c r="UVM146" s="107"/>
      <c r="UVN146" s="107"/>
      <c r="UVO146" s="107"/>
      <c r="UVP146" s="107"/>
      <c r="UVQ146" s="107"/>
      <c r="UVR146" s="107"/>
      <c r="UVS146" s="107"/>
      <c r="UVT146" s="107"/>
      <c r="UVU146" s="107"/>
      <c r="UVV146" s="107"/>
      <c r="UVW146" s="107"/>
      <c r="UVX146" s="107"/>
      <c r="UVY146" s="107"/>
      <c r="UVZ146" s="107"/>
      <c r="UWA146" s="107"/>
      <c r="UWB146" s="107"/>
      <c r="UWC146" s="107"/>
      <c r="UWD146" s="107"/>
      <c r="UWE146" s="107"/>
      <c r="UWF146" s="107"/>
      <c r="UWG146" s="107"/>
      <c r="UWH146" s="107"/>
      <c r="UWI146" s="107"/>
      <c r="UWJ146" s="107"/>
      <c r="UWK146" s="107"/>
      <c r="UWL146" s="107"/>
      <c r="UWM146" s="107"/>
      <c r="UWN146" s="107"/>
      <c r="UWO146" s="107"/>
      <c r="UWP146" s="107"/>
      <c r="UWQ146" s="107"/>
      <c r="UWR146" s="107"/>
      <c r="UWS146" s="107"/>
      <c r="UWT146" s="107"/>
      <c r="UWU146" s="107"/>
      <c r="UWV146" s="107"/>
      <c r="UWW146" s="107"/>
      <c r="UWX146" s="107"/>
      <c r="UWY146" s="107"/>
      <c r="UWZ146" s="107"/>
      <c r="UXA146" s="107"/>
      <c r="UXB146" s="107"/>
      <c r="UXC146" s="107"/>
      <c r="UXD146" s="107"/>
      <c r="UXE146" s="107"/>
      <c r="UXF146" s="107"/>
      <c r="UXG146" s="107"/>
      <c r="UXH146" s="107"/>
      <c r="UXI146" s="107"/>
      <c r="UXJ146" s="107"/>
      <c r="UXK146" s="107"/>
      <c r="UXL146" s="107"/>
      <c r="UXM146" s="107"/>
      <c r="UXN146" s="107"/>
      <c r="UXO146" s="107"/>
      <c r="UXP146" s="107"/>
      <c r="UXQ146" s="107"/>
      <c r="UXR146" s="107"/>
      <c r="UXS146" s="107"/>
      <c r="UXT146" s="107"/>
      <c r="UXU146" s="107"/>
      <c r="UXV146" s="107"/>
      <c r="UXW146" s="107"/>
      <c r="UXX146" s="107"/>
      <c r="UXY146" s="107"/>
      <c r="UXZ146" s="107"/>
      <c r="UYA146" s="107"/>
      <c r="UYB146" s="107"/>
      <c r="UYC146" s="107"/>
      <c r="UYD146" s="107"/>
      <c r="UYE146" s="107"/>
      <c r="UYF146" s="107"/>
      <c r="UYG146" s="107"/>
      <c r="UYH146" s="107"/>
      <c r="UYI146" s="107"/>
      <c r="UYJ146" s="107"/>
      <c r="UYK146" s="107"/>
      <c r="UYL146" s="107"/>
      <c r="UYM146" s="107"/>
      <c r="UYN146" s="107"/>
      <c r="UYO146" s="107"/>
      <c r="UYP146" s="107"/>
      <c r="UYQ146" s="107"/>
      <c r="UYR146" s="107"/>
      <c r="UYS146" s="107"/>
      <c r="UYT146" s="107"/>
      <c r="UYU146" s="107"/>
      <c r="UYV146" s="107"/>
      <c r="UYW146" s="107"/>
      <c r="UYX146" s="107"/>
      <c r="UYY146" s="107"/>
      <c r="UYZ146" s="107"/>
      <c r="UZA146" s="107"/>
      <c r="UZB146" s="107"/>
      <c r="UZC146" s="107"/>
      <c r="UZD146" s="107"/>
      <c r="UZE146" s="107"/>
      <c r="UZF146" s="107"/>
      <c r="UZG146" s="107"/>
      <c r="UZH146" s="107"/>
      <c r="UZI146" s="107"/>
      <c r="UZJ146" s="107"/>
      <c r="UZK146" s="107"/>
      <c r="UZL146" s="107"/>
      <c r="UZM146" s="107"/>
      <c r="UZN146" s="107"/>
      <c r="UZO146" s="107"/>
      <c r="UZP146" s="107"/>
      <c r="UZQ146" s="107"/>
      <c r="UZR146" s="107"/>
      <c r="UZS146" s="107"/>
      <c r="UZT146" s="107"/>
      <c r="UZU146" s="107"/>
      <c r="UZV146" s="107"/>
      <c r="UZW146" s="107"/>
      <c r="UZX146" s="107"/>
      <c r="UZY146" s="107"/>
      <c r="UZZ146" s="107"/>
      <c r="VAA146" s="107"/>
      <c r="VAB146" s="107"/>
      <c r="VAC146" s="107"/>
      <c r="VAD146" s="107"/>
      <c r="VAE146" s="107"/>
      <c r="VAF146" s="107"/>
      <c r="VAG146" s="107"/>
      <c r="VAH146" s="107"/>
      <c r="VAI146" s="107"/>
      <c r="VAJ146" s="107"/>
      <c r="VAK146" s="107"/>
      <c r="VAL146" s="107"/>
      <c r="VAM146" s="107"/>
      <c r="VAN146" s="107"/>
      <c r="VAO146" s="107"/>
      <c r="VAP146" s="107"/>
      <c r="VAQ146" s="107"/>
      <c r="VAR146" s="107"/>
      <c r="VAS146" s="107"/>
      <c r="VAT146" s="107"/>
      <c r="VAU146" s="107"/>
      <c r="VAV146" s="107"/>
      <c r="VAW146" s="107"/>
      <c r="VAX146" s="107"/>
      <c r="VAY146" s="107"/>
      <c r="VAZ146" s="107"/>
      <c r="VBA146" s="107"/>
      <c r="VBB146" s="107"/>
      <c r="VBC146" s="107"/>
      <c r="VBD146" s="107"/>
      <c r="VBE146" s="107"/>
      <c r="VBF146" s="107"/>
      <c r="VBG146" s="107"/>
      <c r="VBH146" s="107"/>
      <c r="VBI146" s="107"/>
      <c r="VBJ146" s="107"/>
      <c r="VBK146" s="107"/>
      <c r="VBL146" s="107"/>
      <c r="VBM146" s="107"/>
      <c r="VBN146" s="107"/>
      <c r="VBO146" s="107"/>
      <c r="VBP146" s="107"/>
      <c r="VBQ146" s="107"/>
      <c r="VBR146" s="107"/>
      <c r="VBS146" s="107"/>
      <c r="VBT146" s="107"/>
      <c r="VBU146" s="107"/>
      <c r="VBV146" s="107"/>
      <c r="VBW146" s="107"/>
      <c r="VBX146" s="107"/>
      <c r="VBY146" s="107"/>
      <c r="VBZ146" s="107"/>
      <c r="VCA146" s="107"/>
      <c r="VCB146" s="107"/>
      <c r="VCC146" s="107"/>
      <c r="VCD146" s="107"/>
      <c r="VCE146" s="107"/>
      <c r="VCF146" s="107"/>
      <c r="VCG146" s="107"/>
      <c r="VCH146" s="107"/>
      <c r="VCI146" s="107"/>
      <c r="VCJ146" s="107"/>
      <c r="VCK146" s="107"/>
      <c r="VCL146" s="107"/>
      <c r="VCM146" s="107"/>
      <c r="VCN146" s="107"/>
      <c r="VCO146" s="107"/>
      <c r="VCP146" s="107"/>
      <c r="VCQ146" s="107"/>
      <c r="VCR146" s="107"/>
      <c r="VCS146" s="107"/>
      <c r="VCT146" s="107"/>
      <c r="VCU146" s="107"/>
      <c r="VCV146" s="107"/>
      <c r="VCW146" s="107"/>
      <c r="VCX146" s="107"/>
      <c r="VCY146" s="107"/>
      <c r="VCZ146" s="107"/>
      <c r="VDA146" s="107"/>
      <c r="VDB146" s="107"/>
      <c r="VDC146" s="107"/>
      <c r="VDD146" s="107"/>
      <c r="VDE146" s="107"/>
      <c r="VDF146" s="107"/>
      <c r="VDG146" s="107"/>
      <c r="VDH146" s="107"/>
      <c r="VDI146" s="107"/>
      <c r="VDJ146" s="107"/>
      <c r="VDK146" s="107"/>
      <c r="VDL146" s="107"/>
      <c r="VDM146" s="107"/>
      <c r="VDN146" s="107"/>
      <c r="VDO146" s="107"/>
      <c r="VDP146" s="107"/>
      <c r="VDQ146" s="107"/>
      <c r="VDR146" s="107"/>
      <c r="VDS146" s="107"/>
      <c r="VDT146" s="107"/>
      <c r="VDU146" s="107"/>
      <c r="VDV146" s="107"/>
      <c r="VDW146" s="107"/>
      <c r="VDX146" s="107"/>
      <c r="VDY146" s="107"/>
      <c r="VDZ146" s="107"/>
      <c r="VEA146" s="107"/>
      <c r="VEB146" s="107"/>
      <c r="VEC146" s="107"/>
      <c r="VED146" s="107"/>
      <c r="VEE146" s="107"/>
      <c r="VEF146" s="107"/>
      <c r="VEG146" s="107"/>
      <c r="VEH146" s="107"/>
      <c r="VEI146" s="107"/>
      <c r="VEJ146" s="107"/>
      <c r="VEK146" s="107"/>
      <c r="VEL146" s="107"/>
      <c r="VEM146" s="107"/>
      <c r="VEN146" s="107"/>
      <c r="VEO146" s="107"/>
      <c r="VEP146" s="107"/>
      <c r="VEQ146" s="107"/>
      <c r="VER146" s="107"/>
      <c r="VES146" s="107"/>
      <c r="VET146" s="107"/>
      <c r="VEU146" s="107"/>
      <c r="VEV146" s="107"/>
      <c r="VEW146" s="107"/>
      <c r="VEX146" s="107"/>
      <c r="VEY146" s="107"/>
      <c r="VEZ146" s="107"/>
      <c r="VFA146" s="107"/>
      <c r="VFB146" s="107"/>
      <c r="VFC146" s="107"/>
      <c r="VFD146" s="107"/>
      <c r="VFE146" s="107"/>
      <c r="VFF146" s="107"/>
      <c r="VFG146" s="107"/>
      <c r="VFH146" s="107"/>
      <c r="VFI146" s="107"/>
      <c r="VFJ146" s="107"/>
      <c r="VFK146" s="107"/>
      <c r="VFL146" s="107"/>
      <c r="VFM146" s="107"/>
      <c r="VFN146" s="107"/>
      <c r="VFO146" s="107"/>
      <c r="VFP146" s="107"/>
      <c r="VFQ146" s="107"/>
      <c r="VFR146" s="107"/>
      <c r="VFS146" s="107"/>
      <c r="VFT146" s="107"/>
      <c r="VFU146" s="107"/>
      <c r="VFV146" s="107"/>
      <c r="VFW146" s="107"/>
      <c r="VFX146" s="107"/>
      <c r="VFY146" s="107"/>
      <c r="VFZ146" s="107"/>
      <c r="VGA146" s="107"/>
      <c r="VGB146" s="107"/>
      <c r="VGC146" s="107"/>
      <c r="VGD146" s="107"/>
      <c r="VGE146" s="107"/>
      <c r="VGF146" s="107"/>
      <c r="VGG146" s="107"/>
      <c r="VGH146" s="107"/>
      <c r="VGI146" s="107"/>
      <c r="VGJ146" s="107"/>
      <c r="VGK146" s="107"/>
      <c r="VGL146" s="107"/>
      <c r="VGM146" s="107"/>
      <c r="VGN146" s="107"/>
      <c r="VGO146" s="107"/>
      <c r="VGP146" s="107"/>
      <c r="VGQ146" s="107"/>
      <c r="VGR146" s="107"/>
      <c r="VGS146" s="107"/>
      <c r="VGT146" s="107"/>
      <c r="VGU146" s="107"/>
      <c r="VGV146" s="107"/>
      <c r="VGW146" s="107"/>
      <c r="VGX146" s="107"/>
      <c r="VGY146" s="107"/>
      <c r="VGZ146" s="107"/>
      <c r="VHA146" s="107"/>
      <c r="VHB146" s="107"/>
      <c r="VHC146" s="107"/>
      <c r="VHD146" s="107"/>
      <c r="VHE146" s="107"/>
      <c r="VHF146" s="107"/>
      <c r="VHG146" s="107"/>
      <c r="VHH146" s="107"/>
      <c r="VHI146" s="107"/>
      <c r="VHJ146" s="107"/>
      <c r="VHK146" s="107"/>
      <c r="VHL146" s="107"/>
      <c r="VHM146" s="107"/>
      <c r="VHN146" s="107"/>
      <c r="VHO146" s="107"/>
      <c r="VHP146" s="107"/>
      <c r="VHQ146" s="107"/>
      <c r="VHR146" s="107"/>
      <c r="VHS146" s="107"/>
      <c r="VHT146" s="107"/>
      <c r="VHU146" s="107"/>
      <c r="VHV146" s="107"/>
      <c r="VHW146" s="107"/>
      <c r="VHX146" s="107"/>
      <c r="VHY146" s="107"/>
      <c r="VHZ146" s="107"/>
      <c r="VIA146" s="107"/>
      <c r="VIB146" s="107"/>
      <c r="VIC146" s="107"/>
      <c r="VID146" s="107"/>
      <c r="VIE146" s="107"/>
      <c r="VIF146" s="107"/>
      <c r="VIG146" s="107"/>
      <c r="VIH146" s="107"/>
      <c r="VII146" s="107"/>
      <c r="VIJ146" s="107"/>
      <c r="VIK146" s="107"/>
      <c r="VIL146" s="107"/>
      <c r="VIM146" s="107"/>
      <c r="VIN146" s="107"/>
      <c r="VIO146" s="107"/>
      <c r="VIP146" s="107"/>
      <c r="VIQ146" s="107"/>
      <c r="VIR146" s="107"/>
      <c r="VIS146" s="107"/>
      <c r="VIT146" s="107"/>
      <c r="VIU146" s="107"/>
      <c r="VIV146" s="107"/>
      <c r="VIW146" s="107"/>
      <c r="VIX146" s="107"/>
      <c r="VIY146" s="107"/>
      <c r="VIZ146" s="107"/>
      <c r="VJA146" s="107"/>
      <c r="VJB146" s="107"/>
      <c r="VJC146" s="107"/>
      <c r="VJD146" s="107"/>
      <c r="VJE146" s="107"/>
      <c r="VJF146" s="107"/>
      <c r="VJG146" s="107"/>
      <c r="VJH146" s="107"/>
      <c r="VJI146" s="107"/>
      <c r="VJJ146" s="107"/>
      <c r="VJK146" s="107"/>
      <c r="VJL146" s="107"/>
      <c r="VJM146" s="107"/>
      <c r="VJN146" s="107"/>
      <c r="VJO146" s="107"/>
      <c r="VJP146" s="107"/>
      <c r="VJQ146" s="107"/>
      <c r="VJR146" s="107"/>
      <c r="VJS146" s="107"/>
      <c r="VJT146" s="107"/>
      <c r="VJU146" s="107"/>
      <c r="VJV146" s="107"/>
      <c r="VJW146" s="107"/>
      <c r="VJX146" s="107"/>
      <c r="VJY146" s="107"/>
      <c r="VJZ146" s="107"/>
      <c r="VKA146" s="107"/>
      <c r="VKB146" s="107"/>
      <c r="VKC146" s="107"/>
      <c r="VKD146" s="107"/>
      <c r="VKE146" s="107"/>
      <c r="VKF146" s="107"/>
      <c r="VKG146" s="107"/>
      <c r="VKH146" s="107"/>
      <c r="VKI146" s="107"/>
      <c r="VKJ146" s="107"/>
      <c r="VKK146" s="107"/>
      <c r="VKL146" s="107"/>
      <c r="VKM146" s="107"/>
      <c r="VKN146" s="107"/>
      <c r="VKO146" s="107"/>
      <c r="VKP146" s="107"/>
      <c r="VKQ146" s="107"/>
      <c r="VKR146" s="107"/>
      <c r="VKS146" s="107"/>
      <c r="VKT146" s="107"/>
      <c r="VKU146" s="107"/>
      <c r="VKV146" s="107"/>
      <c r="VKW146" s="107"/>
      <c r="VKX146" s="107"/>
      <c r="VKY146" s="107"/>
      <c r="VKZ146" s="107"/>
      <c r="VLA146" s="107"/>
      <c r="VLB146" s="107"/>
      <c r="VLC146" s="107"/>
      <c r="VLD146" s="107"/>
      <c r="VLE146" s="107"/>
      <c r="VLF146" s="107"/>
      <c r="VLG146" s="107"/>
      <c r="VLH146" s="107"/>
      <c r="VLI146" s="107"/>
      <c r="VLJ146" s="107"/>
      <c r="VLK146" s="107"/>
      <c r="VLL146" s="107"/>
      <c r="VLM146" s="107"/>
      <c r="VLN146" s="107"/>
      <c r="VLO146" s="107"/>
      <c r="VLP146" s="107"/>
      <c r="VLQ146" s="107"/>
      <c r="VLR146" s="107"/>
      <c r="VLS146" s="107"/>
      <c r="VLT146" s="107"/>
      <c r="VLU146" s="107"/>
      <c r="VLV146" s="107"/>
      <c r="VLW146" s="107"/>
      <c r="VLX146" s="107"/>
      <c r="VLY146" s="107"/>
      <c r="VLZ146" s="107"/>
      <c r="VMA146" s="107"/>
      <c r="VMB146" s="107"/>
      <c r="VMC146" s="107"/>
      <c r="VMD146" s="107"/>
      <c r="VME146" s="107"/>
      <c r="VMF146" s="107"/>
      <c r="VMG146" s="107"/>
      <c r="VMH146" s="107"/>
      <c r="VMI146" s="107"/>
      <c r="VMJ146" s="107"/>
      <c r="VMK146" s="107"/>
      <c r="VML146" s="107"/>
      <c r="VMM146" s="107"/>
      <c r="VMN146" s="107"/>
      <c r="VMO146" s="107"/>
      <c r="VMP146" s="107"/>
      <c r="VMQ146" s="107"/>
      <c r="VMR146" s="107"/>
      <c r="VMS146" s="107"/>
      <c r="VMT146" s="107"/>
      <c r="VMU146" s="107"/>
      <c r="VMV146" s="107"/>
      <c r="VMW146" s="107"/>
      <c r="VMX146" s="107"/>
      <c r="VMY146" s="107"/>
      <c r="VMZ146" s="107"/>
      <c r="VNA146" s="107"/>
      <c r="VNB146" s="107"/>
      <c r="VNC146" s="107"/>
      <c r="VND146" s="107"/>
      <c r="VNE146" s="107"/>
      <c r="VNF146" s="107"/>
      <c r="VNG146" s="107"/>
      <c r="VNH146" s="107"/>
      <c r="VNI146" s="107"/>
      <c r="VNJ146" s="107"/>
      <c r="VNK146" s="107"/>
      <c r="VNL146" s="107"/>
      <c r="VNM146" s="107"/>
      <c r="VNN146" s="107"/>
      <c r="VNO146" s="107"/>
      <c r="VNP146" s="107"/>
      <c r="VNQ146" s="107"/>
      <c r="VNR146" s="107"/>
      <c r="VNS146" s="107"/>
      <c r="VNT146" s="107"/>
      <c r="VNU146" s="107"/>
      <c r="VNV146" s="107"/>
      <c r="VNW146" s="107"/>
      <c r="VNX146" s="107"/>
      <c r="VNY146" s="107"/>
      <c r="VNZ146" s="107"/>
      <c r="VOA146" s="107"/>
      <c r="VOB146" s="107"/>
      <c r="VOC146" s="107"/>
      <c r="VOD146" s="107"/>
      <c r="VOE146" s="107"/>
      <c r="VOF146" s="107"/>
      <c r="VOG146" s="107"/>
      <c r="VOH146" s="107"/>
      <c r="VOI146" s="107"/>
      <c r="VOJ146" s="107"/>
      <c r="VOK146" s="107"/>
      <c r="VOL146" s="107"/>
      <c r="VOM146" s="107"/>
      <c r="VON146" s="107"/>
      <c r="VOO146" s="107"/>
      <c r="VOP146" s="107"/>
      <c r="VOQ146" s="107"/>
      <c r="VOR146" s="107"/>
      <c r="VOS146" s="107"/>
      <c r="VOT146" s="107"/>
      <c r="VOU146" s="107"/>
      <c r="VOV146" s="107"/>
      <c r="VOW146" s="107"/>
      <c r="VOX146" s="107"/>
      <c r="VOY146" s="107"/>
      <c r="VOZ146" s="107"/>
      <c r="VPA146" s="107"/>
      <c r="VPB146" s="107"/>
      <c r="VPC146" s="107"/>
      <c r="VPD146" s="107"/>
      <c r="VPE146" s="107"/>
      <c r="VPF146" s="107"/>
      <c r="VPG146" s="107"/>
      <c r="VPH146" s="107"/>
      <c r="VPI146" s="107"/>
      <c r="VPJ146" s="107"/>
      <c r="VPK146" s="107"/>
      <c r="VPL146" s="107"/>
      <c r="VPM146" s="107"/>
      <c r="VPN146" s="107"/>
      <c r="VPO146" s="107"/>
      <c r="VPP146" s="107"/>
      <c r="VPQ146" s="107"/>
      <c r="VPR146" s="107"/>
      <c r="VPS146" s="107"/>
      <c r="VPT146" s="107"/>
      <c r="VPU146" s="107"/>
      <c r="VPV146" s="107"/>
      <c r="VPW146" s="107"/>
      <c r="VPX146" s="107"/>
      <c r="VPY146" s="107"/>
      <c r="VPZ146" s="107"/>
      <c r="VQA146" s="107"/>
      <c r="VQB146" s="107"/>
      <c r="VQC146" s="107"/>
      <c r="VQD146" s="107"/>
      <c r="VQE146" s="107"/>
      <c r="VQF146" s="107"/>
      <c r="VQG146" s="107"/>
      <c r="VQH146" s="107"/>
      <c r="VQI146" s="107"/>
      <c r="VQJ146" s="107"/>
      <c r="VQK146" s="107"/>
      <c r="VQL146" s="107"/>
      <c r="VQM146" s="107"/>
      <c r="VQN146" s="107"/>
      <c r="VQO146" s="107"/>
      <c r="VQP146" s="107"/>
      <c r="VQQ146" s="107"/>
      <c r="VQR146" s="107"/>
      <c r="VQS146" s="107"/>
      <c r="VQT146" s="107"/>
      <c r="VQU146" s="107"/>
      <c r="VQV146" s="107"/>
      <c r="VQW146" s="107"/>
      <c r="VQX146" s="107"/>
      <c r="VQY146" s="107"/>
      <c r="VQZ146" s="107"/>
      <c r="VRA146" s="107"/>
      <c r="VRB146" s="107"/>
      <c r="VRC146" s="107"/>
      <c r="VRD146" s="107"/>
      <c r="VRE146" s="107"/>
      <c r="VRF146" s="107"/>
      <c r="VRG146" s="107"/>
      <c r="VRH146" s="107"/>
      <c r="VRI146" s="107"/>
      <c r="VRJ146" s="107"/>
      <c r="VRK146" s="107"/>
      <c r="VRL146" s="107"/>
      <c r="VRM146" s="107"/>
      <c r="VRN146" s="107"/>
      <c r="VRO146" s="107"/>
      <c r="VRP146" s="107"/>
      <c r="VRQ146" s="107"/>
      <c r="VRR146" s="107"/>
      <c r="VRS146" s="107"/>
      <c r="VRT146" s="107"/>
      <c r="VRU146" s="107"/>
      <c r="VRV146" s="107"/>
      <c r="VRW146" s="107"/>
      <c r="VRX146" s="107"/>
      <c r="VRY146" s="107"/>
      <c r="VRZ146" s="107"/>
      <c r="VSA146" s="107"/>
      <c r="VSB146" s="107"/>
      <c r="VSC146" s="107"/>
      <c r="VSD146" s="107"/>
      <c r="VSE146" s="107"/>
      <c r="VSF146" s="107"/>
      <c r="VSG146" s="107"/>
      <c r="VSH146" s="107"/>
      <c r="VSI146" s="107"/>
      <c r="VSJ146" s="107"/>
      <c r="VSK146" s="107"/>
      <c r="VSL146" s="107"/>
      <c r="VSM146" s="107"/>
      <c r="VSN146" s="107"/>
      <c r="VSO146" s="107"/>
      <c r="VSP146" s="107"/>
      <c r="VSQ146" s="107"/>
      <c r="VSR146" s="107"/>
      <c r="VSS146" s="107"/>
      <c r="VST146" s="107"/>
      <c r="VSU146" s="107"/>
      <c r="VSV146" s="107"/>
      <c r="VSW146" s="107"/>
      <c r="VSX146" s="107"/>
      <c r="VSY146" s="107"/>
      <c r="VSZ146" s="107"/>
      <c r="VTA146" s="107"/>
      <c r="VTB146" s="107"/>
      <c r="VTC146" s="107"/>
      <c r="VTD146" s="107"/>
      <c r="VTE146" s="107"/>
      <c r="VTF146" s="107"/>
      <c r="VTG146" s="107"/>
      <c r="VTH146" s="107"/>
      <c r="VTI146" s="107"/>
      <c r="VTJ146" s="107"/>
      <c r="VTK146" s="107"/>
      <c r="VTL146" s="107"/>
      <c r="VTM146" s="107"/>
      <c r="VTN146" s="107"/>
      <c r="VTO146" s="107"/>
      <c r="VTP146" s="107"/>
      <c r="VTQ146" s="107"/>
      <c r="VTR146" s="107"/>
      <c r="VTS146" s="107"/>
      <c r="VTT146" s="107"/>
      <c r="VTU146" s="107"/>
      <c r="VTV146" s="107"/>
      <c r="VTW146" s="107"/>
      <c r="VTX146" s="107"/>
      <c r="VTY146" s="107"/>
      <c r="VTZ146" s="107"/>
      <c r="VUA146" s="107"/>
      <c r="VUB146" s="107"/>
      <c r="VUC146" s="107"/>
      <c r="VUD146" s="107"/>
      <c r="VUE146" s="107"/>
      <c r="VUF146" s="107"/>
      <c r="VUG146" s="107"/>
      <c r="VUH146" s="107"/>
      <c r="VUI146" s="107"/>
      <c r="VUJ146" s="107"/>
      <c r="VUK146" s="107"/>
      <c r="VUL146" s="107"/>
      <c r="VUM146" s="107"/>
      <c r="VUN146" s="107"/>
      <c r="VUO146" s="107"/>
      <c r="VUP146" s="107"/>
      <c r="VUQ146" s="107"/>
      <c r="VUR146" s="107"/>
      <c r="VUS146" s="107"/>
      <c r="VUT146" s="107"/>
      <c r="VUU146" s="107"/>
      <c r="VUV146" s="107"/>
      <c r="VUW146" s="107"/>
      <c r="VUX146" s="107"/>
      <c r="VUY146" s="107"/>
      <c r="VUZ146" s="107"/>
      <c r="VVA146" s="107"/>
      <c r="VVB146" s="107"/>
      <c r="VVC146" s="107"/>
      <c r="VVD146" s="107"/>
      <c r="VVE146" s="107"/>
      <c r="VVF146" s="107"/>
      <c r="VVG146" s="107"/>
      <c r="VVH146" s="107"/>
      <c r="VVI146" s="107"/>
      <c r="VVJ146" s="107"/>
      <c r="VVK146" s="107"/>
      <c r="VVL146" s="107"/>
      <c r="VVM146" s="107"/>
      <c r="VVN146" s="107"/>
      <c r="VVO146" s="107"/>
      <c r="VVP146" s="107"/>
      <c r="VVQ146" s="107"/>
      <c r="VVR146" s="107"/>
      <c r="VVS146" s="107"/>
      <c r="VVT146" s="107"/>
      <c r="VVU146" s="107"/>
      <c r="VVV146" s="107"/>
      <c r="VVW146" s="107"/>
      <c r="VVX146" s="107"/>
      <c r="VVY146" s="107"/>
      <c r="VVZ146" s="107"/>
      <c r="VWA146" s="107"/>
      <c r="VWB146" s="107"/>
      <c r="VWC146" s="107"/>
      <c r="VWD146" s="107"/>
      <c r="VWE146" s="107"/>
      <c r="VWF146" s="107"/>
      <c r="VWG146" s="107"/>
      <c r="VWH146" s="107"/>
      <c r="VWI146" s="107"/>
      <c r="VWJ146" s="107"/>
      <c r="VWK146" s="107"/>
      <c r="VWL146" s="107"/>
      <c r="VWM146" s="107"/>
      <c r="VWN146" s="107"/>
      <c r="VWO146" s="107"/>
      <c r="VWP146" s="107"/>
      <c r="VWQ146" s="107"/>
      <c r="VWR146" s="107"/>
      <c r="VWS146" s="107"/>
      <c r="VWT146" s="107"/>
      <c r="VWU146" s="107"/>
      <c r="VWV146" s="107"/>
      <c r="VWW146" s="107"/>
      <c r="VWX146" s="107"/>
      <c r="VWY146" s="107"/>
      <c r="VWZ146" s="107"/>
      <c r="VXA146" s="107"/>
      <c r="VXB146" s="107"/>
      <c r="VXC146" s="107"/>
      <c r="VXD146" s="107"/>
      <c r="VXE146" s="107"/>
      <c r="VXF146" s="107"/>
      <c r="VXG146" s="107"/>
      <c r="VXH146" s="107"/>
      <c r="VXI146" s="107"/>
      <c r="VXJ146" s="107"/>
      <c r="VXK146" s="107"/>
      <c r="VXL146" s="107"/>
      <c r="VXM146" s="107"/>
      <c r="VXN146" s="107"/>
      <c r="VXO146" s="107"/>
      <c r="VXP146" s="107"/>
      <c r="VXQ146" s="107"/>
      <c r="VXR146" s="107"/>
      <c r="VXS146" s="107"/>
      <c r="VXT146" s="107"/>
      <c r="VXU146" s="107"/>
      <c r="VXV146" s="107"/>
      <c r="VXW146" s="107"/>
      <c r="VXX146" s="107"/>
      <c r="VXY146" s="107"/>
      <c r="VXZ146" s="107"/>
      <c r="VYA146" s="107"/>
      <c r="VYB146" s="107"/>
      <c r="VYC146" s="107"/>
      <c r="VYD146" s="107"/>
      <c r="VYE146" s="107"/>
      <c r="VYF146" s="107"/>
      <c r="VYG146" s="107"/>
      <c r="VYH146" s="107"/>
      <c r="VYI146" s="107"/>
      <c r="VYJ146" s="107"/>
      <c r="VYK146" s="107"/>
      <c r="VYL146" s="107"/>
      <c r="VYM146" s="107"/>
      <c r="VYN146" s="107"/>
      <c r="VYO146" s="107"/>
      <c r="VYP146" s="107"/>
      <c r="VYQ146" s="107"/>
      <c r="VYR146" s="107"/>
      <c r="VYS146" s="107"/>
      <c r="VYT146" s="107"/>
      <c r="VYU146" s="107"/>
      <c r="VYV146" s="107"/>
      <c r="VYW146" s="107"/>
      <c r="VYX146" s="107"/>
      <c r="VYY146" s="107"/>
      <c r="VYZ146" s="107"/>
      <c r="VZA146" s="107"/>
      <c r="VZB146" s="107"/>
      <c r="VZC146" s="107"/>
      <c r="VZD146" s="107"/>
      <c r="VZE146" s="107"/>
      <c r="VZF146" s="107"/>
      <c r="VZG146" s="107"/>
      <c r="VZH146" s="107"/>
      <c r="VZI146" s="107"/>
      <c r="VZJ146" s="107"/>
      <c r="VZK146" s="107"/>
      <c r="VZL146" s="107"/>
      <c r="VZM146" s="107"/>
      <c r="VZN146" s="107"/>
      <c r="VZO146" s="107"/>
      <c r="VZP146" s="107"/>
      <c r="VZQ146" s="107"/>
      <c r="VZR146" s="107"/>
      <c r="VZS146" s="107"/>
      <c r="VZT146" s="107"/>
      <c r="VZU146" s="107"/>
      <c r="VZV146" s="107"/>
      <c r="VZW146" s="107"/>
      <c r="VZX146" s="107"/>
      <c r="VZY146" s="107"/>
      <c r="VZZ146" s="107"/>
      <c r="WAA146" s="107"/>
      <c r="WAB146" s="107"/>
      <c r="WAC146" s="107"/>
      <c r="WAD146" s="107"/>
      <c r="WAE146" s="107"/>
      <c r="WAF146" s="107"/>
      <c r="WAG146" s="107"/>
      <c r="WAH146" s="107"/>
      <c r="WAI146" s="107"/>
      <c r="WAJ146" s="107"/>
      <c r="WAK146" s="107"/>
      <c r="WAL146" s="107"/>
      <c r="WAM146" s="107"/>
      <c r="WAN146" s="107"/>
      <c r="WAO146" s="107"/>
      <c r="WAP146" s="107"/>
      <c r="WAQ146" s="107"/>
      <c r="WAR146" s="107"/>
      <c r="WAS146" s="107"/>
      <c r="WAT146" s="107"/>
      <c r="WAU146" s="107"/>
      <c r="WAV146" s="107"/>
      <c r="WAW146" s="107"/>
      <c r="WAX146" s="107"/>
      <c r="WAY146" s="107"/>
      <c r="WAZ146" s="107"/>
      <c r="WBA146" s="107"/>
      <c r="WBB146" s="107"/>
      <c r="WBC146" s="107"/>
      <c r="WBD146" s="107"/>
      <c r="WBE146" s="107"/>
      <c r="WBF146" s="107"/>
      <c r="WBG146" s="107"/>
      <c r="WBH146" s="107"/>
      <c r="WBI146" s="107"/>
      <c r="WBJ146" s="107"/>
      <c r="WBK146" s="107"/>
      <c r="WBL146" s="107"/>
      <c r="WBM146" s="107"/>
      <c r="WBN146" s="107"/>
      <c r="WBO146" s="107"/>
      <c r="WBP146" s="107"/>
      <c r="WBQ146" s="107"/>
      <c r="WBR146" s="107"/>
      <c r="WBS146" s="107"/>
      <c r="WBT146" s="107"/>
      <c r="WBU146" s="107"/>
      <c r="WBV146" s="107"/>
      <c r="WBW146" s="107"/>
      <c r="WBX146" s="107"/>
      <c r="WBY146" s="107"/>
      <c r="WBZ146" s="107"/>
      <c r="WCA146" s="107"/>
      <c r="WCB146" s="107"/>
      <c r="WCC146" s="107"/>
      <c r="WCD146" s="107"/>
      <c r="WCE146" s="107"/>
      <c r="WCF146" s="107"/>
      <c r="WCG146" s="107"/>
      <c r="WCH146" s="107"/>
      <c r="WCI146" s="107"/>
      <c r="WCJ146" s="107"/>
      <c r="WCK146" s="107"/>
      <c r="WCL146" s="107"/>
      <c r="WCM146" s="107"/>
      <c r="WCN146" s="107"/>
      <c r="WCO146" s="107"/>
      <c r="WCP146" s="107"/>
      <c r="WCQ146" s="107"/>
      <c r="WCR146" s="107"/>
      <c r="WCS146" s="107"/>
      <c r="WCT146" s="107"/>
      <c r="WCU146" s="107"/>
      <c r="WCV146" s="107"/>
      <c r="WCW146" s="107"/>
      <c r="WCX146" s="107"/>
      <c r="WCY146" s="107"/>
      <c r="WCZ146" s="107"/>
      <c r="WDA146" s="107"/>
      <c r="WDB146" s="107"/>
      <c r="WDC146" s="107"/>
      <c r="WDD146" s="107"/>
      <c r="WDE146" s="107"/>
      <c r="WDF146" s="107"/>
      <c r="WDG146" s="107"/>
      <c r="WDH146" s="107"/>
      <c r="WDI146" s="107"/>
      <c r="WDJ146" s="107"/>
      <c r="WDK146" s="107"/>
      <c r="WDL146" s="107"/>
      <c r="WDM146" s="107"/>
      <c r="WDN146" s="107"/>
      <c r="WDO146" s="107"/>
      <c r="WDP146" s="107"/>
      <c r="WDQ146" s="107"/>
      <c r="WDR146" s="107"/>
      <c r="WDS146" s="107"/>
      <c r="WDT146" s="107"/>
      <c r="WDU146" s="107"/>
      <c r="WDV146" s="107"/>
      <c r="WDW146" s="107"/>
      <c r="WDX146" s="107"/>
      <c r="WDY146" s="107"/>
      <c r="WDZ146" s="107"/>
      <c r="WEA146" s="107"/>
      <c r="WEB146" s="107"/>
      <c r="WEC146" s="107"/>
      <c r="WED146" s="107"/>
      <c r="WEE146" s="107"/>
      <c r="WEF146" s="107"/>
      <c r="WEG146" s="107"/>
      <c r="WEH146" s="107"/>
      <c r="WEI146" s="107"/>
      <c r="WEJ146" s="107"/>
      <c r="WEK146" s="107"/>
      <c r="WEL146" s="107"/>
      <c r="WEM146" s="107"/>
      <c r="WEN146" s="107"/>
      <c r="WEO146" s="107"/>
      <c r="WEP146" s="107"/>
      <c r="WEQ146" s="107"/>
      <c r="WER146" s="107"/>
      <c r="WES146" s="107"/>
      <c r="WET146" s="107"/>
      <c r="WEU146" s="107"/>
      <c r="WEV146" s="107"/>
      <c r="WEW146" s="107"/>
      <c r="WEX146" s="107"/>
      <c r="WEY146" s="107"/>
      <c r="WEZ146" s="107"/>
      <c r="WFA146" s="107"/>
      <c r="WFB146" s="107"/>
      <c r="WFC146" s="107"/>
      <c r="WFD146" s="107"/>
      <c r="WFE146" s="107"/>
      <c r="WFF146" s="107"/>
      <c r="WFG146" s="107"/>
      <c r="WFH146" s="107"/>
      <c r="WFI146" s="107"/>
      <c r="WFJ146" s="107"/>
      <c r="WFK146" s="107"/>
      <c r="WFL146" s="107"/>
      <c r="WFM146" s="107"/>
      <c r="WFN146" s="107"/>
      <c r="WFO146" s="107"/>
      <c r="WFP146" s="107"/>
      <c r="WFQ146" s="107"/>
      <c r="WFR146" s="107"/>
      <c r="WFS146" s="107"/>
      <c r="WFT146" s="107"/>
      <c r="WFU146" s="107"/>
      <c r="WFV146" s="107"/>
      <c r="WFW146" s="107"/>
      <c r="WFX146" s="107"/>
      <c r="WFY146" s="107"/>
      <c r="WFZ146" s="107"/>
      <c r="WGA146" s="107"/>
      <c r="WGB146" s="107"/>
      <c r="WGC146" s="107"/>
      <c r="WGD146" s="107"/>
      <c r="WGE146" s="107"/>
      <c r="WGF146" s="107"/>
      <c r="WGG146" s="107"/>
      <c r="WGH146" s="107"/>
      <c r="WGI146" s="107"/>
      <c r="WGJ146" s="107"/>
      <c r="WGK146" s="107"/>
      <c r="WGL146" s="107"/>
      <c r="WGM146" s="107"/>
      <c r="WGN146" s="107"/>
      <c r="WGO146" s="107"/>
      <c r="WGP146" s="107"/>
      <c r="WGQ146" s="107"/>
      <c r="WGR146" s="107"/>
      <c r="WGS146" s="107"/>
      <c r="WGT146" s="107"/>
      <c r="WGU146" s="107"/>
      <c r="WGV146" s="107"/>
      <c r="WGW146" s="107"/>
      <c r="WGX146" s="107"/>
      <c r="WGY146" s="107"/>
      <c r="WGZ146" s="107"/>
      <c r="WHA146" s="107"/>
      <c r="WHB146" s="107"/>
      <c r="WHC146" s="107"/>
      <c r="WHD146" s="107"/>
      <c r="WHE146" s="107"/>
      <c r="WHF146" s="107"/>
      <c r="WHG146" s="107"/>
      <c r="WHH146" s="107"/>
      <c r="WHI146" s="107"/>
      <c r="WHJ146" s="107"/>
      <c r="WHK146" s="107"/>
      <c r="WHL146" s="107"/>
      <c r="WHM146" s="107"/>
      <c r="WHN146" s="107"/>
      <c r="WHO146" s="107"/>
      <c r="WHP146" s="107"/>
      <c r="WHQ146" s="107"/>
      <c r="WHR146" s="107"/>
      <c r="WHS146" s="107"/>
      <c r="WHT146" s="107"/>
      <c r="WHU146" s="107"/>
      <c r="WHV146" s="107"/>
      <c r="WHW146" s="107"/>
      <c r="WHX146" s="107"/>
      <c r="WHY146" s="107"/>
      <c r="WHZ146" s="107"/>
      <c r="WIA146" s="107"/>
      <c r="WIB146" s="107"/>
      <c r="WIC146" s="107"/>
      <c r="WID146" s="107"/>
      <c r="WIE146" s="107"/>
      <c r="WIF146" s="107"/>
      <c r="WIG146" s="107"/>
      <c r="WIH146" s="107"/>
      <c r="WII146" s="107"/>
      <c r="WIJ146" s="107"/>
      <c r="WIK146" s="107"/>
      <c r="WIL146" s="107"/>
      <c r="WIM146" s="107"/>
      <c r="WIN146" s="107"/>
      <c r="WIO146" s="107"/>
      <c r="WIP146" s="107"/>
      <c r="WIQ146" s="107"/>
      <c r="WIR146" s="107"/>
      <c r="WIS146" s="107"/>
      <c r="WIT146" s="107"/>
      <c r="WIU146" s="107"/>
      <c r="WIV146" s="107"/>
      <c r="WIW146" s="107"/>
      <c r="WIX146" s="107"/>
      <c r="WIY146" s="107"/>
      <c r="WIZ146" s="107"/>
      <c r="WJA146" s="107"/>
      <c r="WJB146" s="107"/>
      <c r="WJC146" s="107"/>
      <c r="WJD146" s="107"/>
      <c r="WJE146" s="107"/>
      <c r="WJF146" s="107"/>
      <c r="WJG146" s="107"/>
      <c r="WJH146" s="107"/>
      <c r="WJI146" s="107"/>
      <c r="WJJ146" s="107"/>
      <c r="WJK146" s="107"/>
      <c r="WJL146" s="107"/>
      <c r="WJM146" s="107"/>
      <c r="WJN146" s="107"/>
      <c r="WJO146" s="107"/>
      <c r="WJP146" s="107"/>
      <c r="WJQ146" s="107"/>
      <c r="WJR146" s="107"/>
      <c r="WJS146" s="107"/>
      <c r="WJT146" s="107"/>
      <c r="WJU146" s="107"/>
      <c r="WJV146" s="107"/>
      <c r="WJW146" s="107"/>
      <c r="WJX146" s="107"/>
      <c r="WJY146" s="107"/>
      <c r="WJZ146" s="107"/>
      <c r="WKA146" s="107"/>
      <c r="WKB146" s="107"/>
      <c r="WKC146" s="107"/>
      <c r="WKD146" s="107"/>
      <c r="WKE146" s="107"/>
      <c r="WKF146" s="107"/>
      <c r="WKG146" s="107"/>
      <c r="WKH146" s="107"/>
      <c r="WKI146" s="107"/>
      <c r="WKJ146" s="107"/>
      <c r="WKK146" s="107"/>
      <c r="WKL146" s="107"/>
      <c r="WKM146" s="107"/>
      <c r="WKN146" s="107"/>
      <c r="WKO146" s="107"/>
      <c r="WKP146" s="107"/>
      <c r="WKQ146" s="107"/>
      <c r="WKR146" s="107"/>
      <c r="WKS146" s="107"/>
      <c r="WKT146" s="107"/>
      <c r="WKU146" s="107"/>
      <c r="WKV146" s="107"/>
      <c r="WKW146" s="107"/>
      <c r="WKX146" s="107"/>
      <c r="WKY146" s="107"/>
      <c r="WKZ146" s="107"/>
      <c r="WLA146" s="107"/>
      <c r="WLB146" s="107"/>
      <c r="WLC146" s="107"/>
      <c r="WLD146" s="107"/>
      <c r="WLE146" s="107"/>
      <c r="WLF146" s="107"/>
      <c r="WLG146" s="107"/>
      <c r="WLH146" s="107"/>
      <c r="WLI146" s="107"/>
      <c r="WLJ146" s="107"/>
      <c r="WLK146" s="107"/>
      <c r="WLL146" s="107"/>
      <c r="WLM146" s="107"/>
      <c r="WLN146" s="107"/>
      <c r="WLO146" s="107"/>
      <c r="WLP146" s="107"/>
      <c r="WLQ146" s="107"/>
      <c r="WLR146" s="107"/>
      <c r="WLS146" s="107"/>
      <c r="WLT146" s="107"/>
      <c r="WLU146" s="107"/>
      <c r="WLV146" s="107"/>
      <c r="WLW146" s="107"/>
      <c r="WLX146" s="107"/>
      <c r="WLY146" s="107"/>
      <c r="WLZ146" s="107"/>
      <c r="WMA146" s="107"/>
      <c r="WMB146" s="107"/>
      <c r="WMC146" s="107"/>
      <c r="WMD146" s="107"/>
      <c r="WME146" s="107"/>
      <c r="WMF146" s="107"/>
      <c r="WMG146" s="107"/>
      <c r="WMH146" s="107"/>
      <c r="WMI146" s="107"/>
      <c r="WMJ146" s="107"/>
      <c r="WMK146" s="107"/>
      <c r="WML146" s="107"/>
      <c r="WMM146" s="107"/>
      <c r="WMN146" s="107"/>
      <c r="WMO146" s="107"/>
      <c r="WMP146" s="107"/>
      <c r="WMQ146" s="107"/>
      <c r="WMR146" s="107"/>
      <c r="WMS146" s="107"/>
      <c r="WMT146" s="107"/>
      <c r="WMU146" s="107"/>
      <c r="WMV146" s="107"/>
      <c r="WMW146" s="107"/>
      <c r="WMX146" s="107"/>
      <c r="WMY146" s="107"/>
      <c r="WMZ146" s="107"/>
      <c r="WNA146" s="107"/>
      <c r="WNB146" s="107"/>
      <c r="WNC146" s="107"/>
      <c r="WND146" s="107"/>
      <c r="WNE146" s="107"/>
      <c r="WNF146" s="107"/>
      <c r="WNG146" s="107"/>
      <c r="WNH146" s="107"/>
      <c r="WNI146" s="107"/>
      <c r="WNJ146" s="107"/>
      <c r="WNK146" s="107"/>
      <c r="WNL146" s="107"/>
      <c r="WNM146" s="107"/>
      <c r="WNN146" s="107"/>
      <c r="WNO146" s="107"/>
      <c r="WNP146" s="107"/>
      <c r="WNQ146" s="107"/>
      <c r="WNR146" s="107"/>
      <c r="WNS146" s="107"/>
      <c r="WNT146" s="107"/>
      <c r="WNU146" s="107"/>
      <c r="WNV146" s="107"/>
      <c r="WNW146" s="107"/>
      <c r="WNX146" s="107"/>
      <c r="WNY146" s="107"/>
      <c r="WNZ146" s="107"/>
      <c r="WOA146" s="107"/>
      <c r="WOB146" s="107"/>
      <c r="WOC146" s="107"/>
      <c r="WOD146" s="107"/>
      <c r="WOE146" s="107"/>
      <c r="WOF146" s="107"/>
      <c r="WOG146" s="107"/>
      <c r="WOH146" s="107"/>
      <c r="WOI146" s="107"/>
      <c r="WOJ146" s="107"/>
      <c r="WOK146" s="107"/>
      <c r="WOL146" s="107"/>
      <c r="WOM146" s="107"/>
      <c r="WON146" s="107"/>
      <c r="WOO146" s="107"/>
      <c r="WOP146" s="107"/>
      <c r="WOQ146" s="107"/>
      <c r="WOR146" s="107"/>
      <c r="WOS146" s="107"/>
      <c r="WOT146" s="107"/>
      <c r="WOU146" s="107"/>
      <c r="WOV146" s="107"/>
      <c r="WOW146" s="107"/>
      <c r="WOX146" s="107"/>
      <c r="WOY146" s="107"/>
      <c r="WOZ146" s="107"/>
      <c r="WPA146" s="107"/>
      <c r="WPB146" s="107"/>
      <c r="WPC146" s="107"/>
      <c r="WPD146" s="107"/>
      <c r="WPE146" s="107"/>
      <c r="WPF146" s="107"/>
      <c r="WPG146" s="107"/>
      <c r="WPH146" s="107"/>
      <c r="WPI146" s="107"/>
      <c r="WPJ146" s="107"/>
      <c r="WPK146" s="107"/>
      <c r="WPL146" s="107"/>
      <c r="WPM146" s="107"/>
      <c r="WPN146" s="107"/>
      <c r="WPO146" s="107"/>
      <c r="WPP146" s="107"/>
      <c r="WPQ146" s="107"/>
      <c r="WPR146" s="107"/>
      <c r="WPS146" s="107"/>
      <c r="WPT146" s="107"/>
      <c r="WPU146" s="107"/>
      <c r="WPV146" s="107"/>
      <c r="WPW146" s="107"/>
      <c r="WPX146" s="107"/>
      <c r="WPY146" s="107"/>
      <c r="WPZ146" s="107"/>
      <c r="WQA146" s="107"/>
      <c r="WQB146" s="107"/>
      <c r="WQC146" s="107"/>
      <c r="WQD146" s="107"/>
      <c r="WQE146" s="107"/>
      <c r="WQF146" s="107"/>
      <c r="WQG146" s="107"/>
      <c r="WQH146" s="107"/>
      <c r="WQI146" s="107"/>
      <c r="WQJ146" s="107"/>
      <c r="WQK146" s="107"/>
      <c r="WQL146" s="107"/>
      <c r="WQM146" s="107"/>
      <c r="WQN146" s="107"/>
      <c r="WQO146" s="107"/>
      <c r="WQP146" s="107"/>
      <c r="WQQ146" s="107"/>
      <c r="WQR146" s="107"/>
      <c r="WQS146" s="107"/>
      <c r="WQT146" s="107"/>
      <c r="WQU146" s="107"/>
      <c r="WQV146" s="107"/>
      <c r="WQW146" s="107"/>
      <c r="WQX146" s="107"/>
      <c r="WQY146" s="107"/>
      <c r="WQZ146" s="107"/>
      <c r="WRA146" s="107"/>
      <c r="WRB146" s="107"/>
      <c r="WRC146" s="107"/>
      <c r="WRD146" s="107"/>
      <c r="WRE146" s="107"/>
      <c r="WRF146" s="107"/>
      <c r="WRG146" s="107"/>
      <c r="WRH146" s="107"/>
      <c r="WRI146" s="107"/>
      <c r="WRJ146" s="107"/>
      <c r="WRK146" s="107"/>
      <c r="WRL146" s="107"/>
      <c r="WRM146" s="107"/>
      <c r="WRN146" s="107"/>
      <c r="WRO146" s="107"/>
      <c r="WRP146" s="107"/>
      <c r="WRQ146" s="107"/>
      <c r="WRR146" s="107"/>
      <c r="WRS146" s="107"/>
      <c r="WRT146" s="107"/>
      <c r="WRU146" s="107"/>
      <c r="WRV146" s="107"/>
      <c r="WRW146" s="107"/>
      <c r="WRX146" s="107"/>
      <c r="WRY146" s="107"/>
      <c r="WRZ146" s="107"/>
      <c r="WSA146" s="107"/>
      <c r="WSB146" s="107"/>
      <c r="WSC146" s="107"/>
      <c r="WSD146" s="107"/>
      <c r="WSE146" s="107"/>
      <c r="WSF146" s="107"/>
      <c r="WSG146" s="107"/>
      <c r="WSH146" s="107"/>
      <c r="WSI146" s="107"/>
      <c r="WSJ146" s="107"/>
      <c r="WSK146" s="107"/>
      <c r="WSL146" s="107"/>
      <c r="WSM146" s="107"/>
      <c r="WSN146" s="107"/>
      <c r="WSO146" s="107"/>
      <c r="WSP146" s="107"/>
      <c r="WSQ146" s="107"/>
      <c r="WSR146" s="107"/>
      <c r="WSS146" s="107"/>
      <c r="WST146" s="107"/>
      <c r="WSU146" s="107"/>
      <c r="WSV146" s="107"/>
      <c r="WSW146" s="107"/>
      <c r="WSX146" s="107"/>
      <c r="WSY146" s="107"/>
      <c r="WSZ146" s="107"/>
      <c r="WTA146" s="107"/>
      <c r="WTB146" s="107"/>
      <c r="WTC146" s="107"/>
      <c r="WTD146" s="107"/>
      <c r="WTE146" s="107"/>
      <c r="WTF146" s="107"/>
      <c r="WTG146" s="107"/>
      <c r="WTH146" s="107"/>
      <c r="WTI146" s="107"/>
      <c r="WTJ146" s="107"/>
      <c r="WTK146" s="107"/>
      <c r="WTL146" s="107"/>
      <c r="WTM146" s="107"/>
      <c r="WTN146" s="107"/>
      <c r="WTO146" s="107"/>
      <c r="WTP146" s="107"/>
      <c r="WTQ146" s="107"/>
      <c r="WTR146" s="107"/>
      <c r="WTS146" s="107"/>
      <c r="WTT146" s="107"/>
      <c r="WTU146" s="107"/>
      <c r="WTV146" s="107"/>
      <c r="WTW146" s="107"/>
      <c r="WTX146" s="107"/>
      <c r="WTY146" s="107"/>
      <c r="WTZ146" s="107"/>
      <c r="WUA146" s="107"/>
      <c r="WUB146" s="107"/>
      <c r="WUC146" s="107"/>
      <c r="WUD146" s="107"/>
      <c r="WUE146" s="107"/>
      <c r="WUF146" s="107"/>
      <c r="WUG146" s="107"/>
      <c r="WUH146" s="107"/>
      <c r="WUI146" s="107"/>
      <c r="WUJ146" s="107"/>
      <c r="WUK146" s="107"/>
      <c r="WUL146" s="107"/>
      <c r="WUM146" s="107"/>
      <c r="WUN146" s="107"/>
      <c r="WUO146" s="107"/>
      <c r="WUP146" s="107"/>
      <c r="WUQ146" s="107"/>
      <c r="WUR146" s="107"/>
      <c r="WUS146" s="107"/>
      <c r="WUT146" s="107"/>
      <c r="WUU146" s="107"/>
      <c r="WUV146" s="107"/>
      <c r="WUW146" s="107"/>
      <c r="WUX146" s="107"/>
      <c r="WUY146" s="107"/>
      <c r="WUZ146" s="107"/>
      <c r="WVA146" s="107"/>
      <c r="WVB146" s="107"/>
      <c r="WVC146" s="107"/>
      <c r="WVD146" s="107"/>
      <c r="WVE146" s="107"/>
      <c r="WVF146" s="107"/>
      <c r="WVG146" s="107"/>
      <c r="WVH146" s="107"/>
      <c r="WVI146" s="107"/>
      <c r="WVJ146" s="107"/>
      <c r="WVK146" s="107"/>
      <c r="WVL146" s="107"/>
      <c r="WVM146" s="107"/>
      <c r="WVN146" s="107"/>
      <c r="WVO146" s="107"/>
      <c r="WVP146" s="107"/>
      <c r="WVQ146" s="107"/>
      <c r="WVR146" s="107"/>
      <c r="WVS146" s="107"/>
      <c r="WVT146" s="107"/>
      <c r="WVU146" s="107"/>
      <c r="WVV146" s="107"/>
      <c r="WVW146" s="107"/>
      <c r="WVX146" s="107"/>
      <c r="WVY146" s="107"/>
      <c r="WVZ146" s="107"/>
      <c r="WWA146" s="107"/>
      <c r="WWB146" s="107"/>
      <c r="WWC146" s="107"/>
      <c r="WWD146" s="107"/>
      <c r="WWE146" s="107"/>
      <c r="WWF146" s="107"/>
      <c r="WWG146" s="107"/>
      <c r="WWH146" s="107"/>
      <c r="WWI146" s="107"/>
      <c r="WWJ146" s="107"/>
      <c r="WWK146" s="107"/>
      <c r="WWL146" s="107"/>
      <c r="WWM146" s="107"/>
      <c r="WWN146" s="107"/>
      <c r="WWO146" s="107"/>
      <c r="WWP146" s="107"/>
      <c r="WWQ146" s="107"/>
      <c r="WWR146" s="107"/>
      <c r="WWS146" s="107"/>
      <c r="WWT146" s="107"/>
      <c r="WWU146" s="107"/>
      <c r="WWV146" s="107"/>
      <c r="WWW146" s="107"/>
      <c r="WWX146" s="107"/>
      <c r="WWY146" s="107"/>
      <c r="WWZ146" s="107"/>
      <c r="WXA146" s="107"/>
      <c r="WXB146" s="107"/>
      <c r="WXC146" s="107"/>
      <c r="WXD146" s="107"/>
      <c r="WXE146" s="107"/>
      <c r="WXF146" s="107"/>
      <c r="WXG146" s="107"/>
      <c r="WXH146" s="107"/>
      <c r="WXI146" s="107"/>
      <c r="WXJ146" s="107"/>
      <c r="WXK146" s="107"/>
      <c r="WXL146" s="107"/>
      <c r="WXM146" s="107"/>
      <c r="WXN146" s="107"/>
      <c r="WXO146" s="107"/>
      <c r="WXP146" s="107"/>
      <c r="WXQ146" s="107"/>
      <c r="WXR146" s="107"/>
      <c r="WXS146" s="107"/>
      <c r="WXT146" s="107"/>
      <c r="WXU146" s="107"/>
      <c r="WXV146" s="107"/>
      <c r="WXW146" s="107"/>
      <c r="WXX146" s="107"/>
      <c r="WXY146" s="107"/>
      <c r="WXZ146" s="107"/>
      <c r="WYA146" s="107"/>
      <c r="WYB146" s="107"/>
      <c r="WYC146" s="107"/>
      <c r="WYD146" s="107"/>
      <c r="WYE146" s="107"/>
      <c r="WYF146" s="107"/>
      <c r="WYG146" s="107"/>
      <c r="WYH146" s="107"/>
      <c r="WYI146" s="107"/>
      <c r="WYJ146" s="107"/>
      <c r="WYK146" s="107"/>
      <c r="WYL146" s="107"/>
      <c r="WYM146" s="107"/>
      <c r="WYN146" s="107"/>
      <c r="WYO146" s="107"/>
      <c r="WYP146" s="107"/>
      <c r="WYQ146" s="107"/>
      <c r="WYR146" s="107"/>
      <c r="WYS146" s="107"/>
      <c r="WYT146" s="107"/>
      <c r="WYU146" s="107"/>
      <c r="WYV146" s="107"/>
      <c r="WYW146" s="107"/>
      <c r="WYX146" s="107"/>
      <c r="WYY146" s="107"/>
      <c r="WYZ146" s="107"/>
      <c r="WZA146" s="107"/>
      <c r="WZB146" s="107"/>
      <c r="WZC146" s="107"/>
      <c r="WZD146" s="107"/>
      <c r="WZE146" s="107"/>
      <c r="WZF146" s="107"/>
      <c r="WZG146" s="107"/>
      <c r="WZH146" s="107"/>
      <c r="WZI146" s="107"/>
      <c r="WZJ146" s="107"/>
      <c r="WZK146" s="107"/>
      <c r="WZL146" s="107"/>
      <c r="WZM146" s="107"/>
      <c r="WZN146" s="107"/>
      <c r="WZO146" s="107"/>
      <c r="WZP146" s="107"/>
      <c r="WZQ146" s="107"/>
      <c r="WZR146" s="107"/>
      <c r="WZS146" s="107"/>
      <c r="WZT146" s="107"/>
      <c r="WZU146" s="107"/>
      <c r="WZV146" s="107"/>
      <c r="WZW146" s="107"/>
      <c r="WZX146" s="107"/>
      <c r="WZY146" s="107"/>
      <c r="WZZ146" s="107"/>
      <c r="XAA146" s="107"/>
      <c r="XAB146" s="107"/>
      <c r="XAC146" s="107"/>
      <c r="XAD146" s="107"/>
      <c r="XAE146" s="107"/>
      <c r="XAF146" s="107"/>
      <c r="XAG146" s="107"/>
      <c r="XAH146" s="107"/>
      <c r="XAI146" s="107"/>
      <c r="XAJ146" s="107"/>
      <c r="XAK146" s="107"/>
      <c r="XAL146" s="107"/>
      <c r="XAM146" s="107"/>
      <c r="XAN146" s="107"/>
      <c r="XAO146" s="107"/>
      <c r="XAP146" s="107"/>
      <c r="XAQ146" s="107"/>
      <c r="XAR146" s="107"/>
      <c r="XAS146" s="107"/>
      <c r="XAT146" s="107"/>
      <c r="XAU146" s="107"/>
      <c r="XAV146" s="107"/>
      <c r="XAW146" s="107"/>
      <c r="XAX146" s="107"/>
      <c r="XAY146" s="107"/>
      <c r="XAZ146" s="107"/>
      <c r="XBA146" s="107"/>
      <c r="XBB146" s="107"/>
      <c r="XBC146" s="107"/>
      <c r="XBD146" s="107"/>
      <c r="XBE146" s="107"/>
      <c r="XBF146" s="107"/>
      <c r="XBG146" s="107"/>
      <c r="XBH146" s="107"/>
      <c r="XBI146" s="107"/>
      <c r="XBJ146" s="107"/>
      <c r="XBK146" s="107"/>
      <c r="XBL146" s="107"/>
      <c r="XBM146" s="107"/>
      <c r="XBN146" s="107"/>
      <c r="XBO146" s="107"/>
      <c r="XBP146" s="107"/>
      <c r="XBQ146" s="107"/>
      <c r="XBR146" s="107"/>
      <c r="XBS146" s="107"/>
      <c r="XBT146" s="107"/>
      <c r="XBU146" s="107"/>
      <c r="XBV146" s="107"/>
      <c r="XBW146" s="107"/>
      <c r="XBX146" s="107"/>
      <c r="XBY146" s="107"/>
      <c r="XBZ146" s="107"/>
      <c r="XCA146" s="107"/>
      <c r="XCB146" s="107"/>
      <c r="XCC146" s="107"/>
      <c r="XCD146" s="107"/>
      <c r="XCE146" s="107"/>
      <c r="XCF146" s="107"/>
      <c r="XCG146" s="107"/>
      <c r="XCH146" s="107"/>
      <c r="XCI146" s="107"/>
      <c r="XCJ146" s="107"/>
      <c r="XCK146" s="107"/>
      <c r="XCL146" s="107"/>
      <c r="XCM146" s="107"/>
      <c r="XCN146" s="107"/>
      <c r="XCO146" s="107"/>
      <c r="XCP146" s="107"/>
      <c r="XCQ146" s="107"/>
      <c r="XCR146" s="107"/>
      <c r="XCS146" s="107"/>
      <c r="XCT146" s="107"/>
      <c r="XCU146" s="107"/>
      <c r="XCV146" s="107"/>
      <c r="XCW146" s="107"/>
      <c r="XCX146" s="107"/>
      <c r="XCY146" s="107"/>
      <c r="XCZ146" s="107"/>
      <c r="XDA146" s="107"/>
      <c r="XDB146" s="107"/>
      <c r="XDC146" s="107"/>
      <c r="XDD146" s="107"/>
      <c r="XDE146" s="107"/>
      <c r="XDF146" s="107"/>
      <c r="XDG146" s="107"/>
      <c r="XDH146" s="107"/>
      <c r="XDI146" s="107"/>
      <c r="XDJ146" s="107"/>
      <c r="XDK146" s="107"/>
      <c r="XDL146" s="107"/>
      <c r="XDM146" s="107"/>
      <c r="XDN146" s="107"/>
      <c r="XDO146" s="107"/>
      <c r="XDP146" s="107"/>
      <c r="XDQ146" s="107"/>
      <c r="XDR146" s="107"/>
      <c r="XDS146" s="107"/>
      <c r="XDT146" s="107"/>
      <c r="XDU146" s="107"/>
      <c r="XDV146" s="107"/>
      <c r="XDW146" s="107"/>
      <c r="XDX146" s="107"/>
      <c r="XDY146" s="107"/>
      <c r="XDZ146" s="107"/>
      <c r="XEA146" s="107"/>
      <c r="XEB146" s="107"/>
      <c r="XEC146" s="107"/>
      <c r="XED146" s="107"/>
      <c r="XEE146" s="107"/>
      <c r="XEF146" s="107"/>
      <c r="XEG146" s="107"/>
      <c r="XEH146" s="107"/>
      <c r="XEI146" s="107"/>
      <c r="XEJ146" s="107"/>
      <c r="XEK146" s="107"/>
      <c r="XEL146" s="107"/>
      <c r="XEM146" s="107"/>
      <c r="XEN146" s="107"/>
      <c r="XEO146" s="107"/>
      <c r="XEP146" s="107"/>
      <c r="XEQ146" s="107"/>
      <c r="XER146" s="107"/>
      <c r="XES146" s="107"/>
      <c r="XET146" s="107"/>
      <c r="XEU146" s="107"/>
      <c r="XEV146" s="107"/>
      <c r="XEW146" s="107"/>
      <c r="XEX146" s="107"/>
      <c r="XEY146" s="107"/>
      <c r="XEZ146" s="107"/>
      <c r="XFA146" s="107"/>
      <c r="XFB146" s="107"/>
      <c r="XFC146" s="107"/>
    </row>
    <row r="147" spans="1:16383" s="107" customFormat="1" ht="45">
      <c r="A147" s="134" t="s">
        <v>2741</v>
      </c>
      <c r="B147" s="134">
        <v>44811</v>
      </c>
      <c r="C147" s="141" t="s">
        <v>2742</v>
      </c>
      <c r="D147" s="134" t="s">
        <v>2743</v>
      </c>
      <c r="E147" s="1257" t="s">
        <v>2744</v>
      </c>
      <c r="F147" s="114" t="s">
        <v>2745</v>
      </c>
      <c r="G147" s="459" t="s">
        <v>2746</v>
      </c>
      <c r="H147" s="134" t="s">
        <v>2747</v>
      </c>
      <c r="I147" s="1259">
        <v>3202230318</v>
      </c>
      <c r="J147" s="131" t="s">
        <v>2748</v>
      </c>
      <c r="K147" s="134" t="s">
        <v>1080</v>
      </c>
      <c r="L147" s="134" t="s">
        <v>69</v>
      </c>
      <c r="M147" s="134" t="s">
        <v>90</v>
      </c>
      <c r="N147" s="134" t="s">
        <v>2749</v>
      </c>
      <c r="O147" s="134" t="s">
        <v>2750</v>
      </c>
      <c r="P147" s="134" t="s">
        <v>2751</v>
      </c>
      <c r="Q147" s="134">
        <v>45190</v>
      </c>
      <c r="R147" s="134" t="s">
        <v>714</v>
      </c>
      <c r="S147" s="134"/>
      <c r="T147" s="134"/>
      <c r="U147" s="134"/>
      <c r="V147" s="2778">
        <v>2942</v>
      </c>
      <c r="W147" s="2779">
        <v>499628</v>
      </c>
      <c r="X147" s="2779">
        <v>499628</v>
      </c>
      <c r="Y147" s="2779">
        <v>499628</v>
      </c>
      <c r="Z147" s="134" t="s">
        <v>4597</v>
      </c>
      <c r="AA147" s="134"/>
      <c r="AB147" s="1259" t="s">
        <v>2752</v>
      </c>
      <c r="AC147" s="134">
        <v>44824</v>
      </c>
      <c r="AD147" s="1259"/>
      <c r="AE147" s="134" t="s">
        <v>714</v>
      </c>
      <c r="AF147" s="134">
        <v>44844</v>
      </c>
      <c r="AG147" s="134" t="s">
        <v>879</v>
      </c>
      <c r="AH147" s="134">
        <v>44922</v>
      </c>
      <c r="AI147" s="1259">
        <f>'[1]CONTROL TIEMPOS 2022'!C341</f>
        <v>0</v>
      </c>
      <c r="AJ147" s="134"/>
      <c r="AK147" s="134"/>
      <c r="AL147" s="134"/>
      <c r="AM147" s="2851">
        <v>360</v>
      </c>
      <c r="AN147" s="2851">
        <v>252</v>
      </c>
      <c r="AO147" s="2851">
        <v>6.89</v>
      </c>
      <c r="AP147" s="134"/>
      <c r="AQ147" s="1259"/>
      <c r="AR147" s="134"/>
      <c r="AS147" s="134"/>
      <c r="AT147" s="134"/>
      <c r="AU147" s="134"/>
      <c r="AV147" s="1259">
        <v>1496</v>
      </c>
      <c r="AW147" s="134">
        <v>44923</v>
      </c>
      <c r="AX147" s="134" t="s">
        <v>513</v>
      </c>
      <c r="AY147" s="134" t="s">
        <v>1156</v>
      </c>
      <c r="AZ147" s="134"/>
      <c r="BA147" s="134">
        <v>44956</v>
      </c>
      <c r="BB147" s="134"/>
      <c r="BC147" s="134"/>
      <c r="BD147" s="134"/>
      <c r="BE147" s="134"/>
      <c r="BF147" s="134"/>
      <c r="BG147" s="134"/>
      <c r="BH147" s="134"/>
      <c r="BI147" s="134"/>
      <c r="BJ147" s="134"/>
      <c r="BK147" s="134"/>
      <c r="BL147" s="1259"/>
      <c r="BM147" s="134"/>
      <c r="BN147" s="134"/>
      <c r="BO147" s="1259"/>
      <c r="BP147" s="134"/>
      <c r="BQ147" s="134"/>
      <c r="BR147" s="134"/>
      <c r="BS147" s="134"/>
      <c r="BT147" s="134"/>
      <c r="BU147" s="134"/>
      <c r="BV147" s="134"/>
      <c r="BW147" s="134"/>
      <c r="BX147" s="134"/>
      <c r="BY147" s="134"/>
      <c r="BZ147" s="134"/>
      <c r="CA147" s="134"/>
      <c r="CB147" s="134"/>
      <c r="CC147" s="114">
        <f>'[1]CONTROL TIEMPOS 2022'!C353</f>
        <v>76</v>
      </c>
      <c r="CD147" s="134"/>
      <c r="CE147" s="134"/>
    </row>
    <row r="148" spans="1:16383" s="107" customFormat="1" ht="45">
      <c r="A148" s="1257" t="s">
        <v>2753</v>
      </c>
      <c r="B148" s="134">
        <v>44806</v>
      </c>
      <c r="C148" s="141" t="s">
        <v>2754</v>
      </c>
      <c r="D148" s="134" t="s">
        <v>2755</v>
      </c>
      <c r="E148" s="1257" t="s">
        <v>2756</v>
      </c>
      <c r="F148" s="114">
        <v>21069544</v>
      </c>
      <c r="G148" s="459" t="s">
        <v>2757</v>
      </c>
      <c r="H148" s="134" t="s">
        <v>1064</v>
      </c>
      <c r="I148" s="1259">
        <v>3102138505</v>
      </c>
      <c r="J148" s="131" t="s">
        <v>2758</v>
      </c>
      <c r="K148" s="134" t="s">
        <v>2759</v>
      </c>
      <c r="L148" s="134" t="s">
        <v>69</v>
      </c>
      <c r="M148" s="134" t="s">
        <v>70</v>
      </c>
      <c r="N148" s="134" t="s">
        <v>2760</v>
      </c>
      <c r="O148" s="134" t="s">
        <v>2174</v>
      </c>
      <c r="P148" s="134" t="s">
        <v>2761</v>
      </c>
      <c r="Q148" s="134">
        <v>44825</v>
      </c>
      <c r="R148" s="134" t="s">
        <v>714</v>
      </c>
      <c r="S148" s="134" t="s">
        <v>987</v>
      </c>
      <c r="T148" s="134" t="s">
        <v>987</v>
      </c>
      <c r="U148" s="134" t="s">
        <v>987</v>
      </c>
      <c r="V148" s="2778">
        <v>2950</v>
      </c>
      <c r="W148" s="2779">
        <v>999851</v>
      </c>
      <c r="X148" s="2779">
        <v>120408</v>
      </c>
      <c r="Y148" s="2779">
        <v>120408</v>
      </c>
      <c r="Z148" s="134">
        <v>44806</v>
      </c>
      <c r="AA148" s="134"/>
      <c r="AB148" s="1259" t="s">
        <v>2762</v>
      </c>
      <c r="AC148" s="134">
        <v>44824</v>
      </c>
      <c r="AD148" s="1259">
        <v>80</v>
      </c>
      <c r="AE148" s="134" t="s">
        <v>1257</v>
      </c>
      <c r="AF148" s="134">
        <v>44841</v>
      </c>
      <c r="AG148" s="134" t="s">
        <v>1169</v>
      </c>
      <c r="AH148" s="134">
        <v>44919</v>
      </c>
      <c r="AI148" s="1259">
        <f>'[1]CONTROL TIEMPOS 2022'!G352</f>
        <v>13</v>
      </c>
      <c r="AJ148" s="134"/>
      <c r="AK148" s="134"/>
      <c r="AL148" s="134"/>
      <c r="AM148" s="1259">
        <v>2.44</v>
      </c>
      <c r="AN148" s="1259">
        <v>1.37</v>
      </c>
      <c r="AO148" s="1259">
        <v>2.7E-2</v>
      </c>
      <c r="AP148" s="1257" t="s">
        <v>2763</v>
      </c>
      <c r="AQ148" s="1259"/>
      <c r="AR148" s="134"/>
      <c r="AS148" s="134"/>
      <c r="AT148" s="134"/>
      <c r="AU148" s="134"/>
      <c r="AV148" s="1259">
        <v>1488</v>
      </c>
      <c r="AW148" s="134">
        <v>44923</v>
      </c>
      <c r="AX148" s="134"/>
      <c r="AY148" s="134" t="s">
        <v>1156</v>
      </c>
      <c r="AZ148" s="134"/>
      <c r="BA148" s="134">
        <v>44978</v>
      </c>
      <c r="BB148" s="134"/>
      <c r="BC148" s="134"/>
      <c r="BD148" s="134"/>
      <c r="BE148" s="134"/>
      <c r="BF148" s="134"/>
      <c r="BG148" s="134"/>
      <c r="BH148" s="134"/>
      <c r="BI148" s="134"/>
      <c r="BJ148" s="134"/>
      <c r="BK148" s="134"/>
      <c r="BL148" s="1259"/>
      <c r="BM148" s="134"/>
      <c r="BN148" s="134"/>
      <c r="BO148" s="1259"/>
      <c r="BP148" s="134"/>
      <c r="BQ148" s="134"/>
      <c r="BR148" s="134"/>
      <c r="BS148" s="134"/>
      <c r="BT148" s="134"/>
      <c r="BU148" s="134"/>
      <c r="BV148" s="134"/>
      <c r="BW148" s="134"/>
      <c r="BX148" s="134"/>
      <c r="BY148" s="134"/>
      <c r="BZ148" s="134"/>
      <c r="CA148" s="134"/>
      <c r="CB148" s="134"/>
      <c r="CC148" s="114">
        <f>'[1]CONTROL TIEMPOS 2022'!G353</f>
        <v>77</v>
      </c>
      <c r="CD148" s="134"/>
      <c r="CE148" s="134"/>
    </row>
    <row r="149" spans="1:16383" s="107" customFormat="1" ht="45">
      <c r="A149" s="1257" t="s">
        <v>2764</v>
      </c>
      <c r="B149" s="1257" t="s">
        <v>2765</v>
      </c>
      <c r="C149" s="141" t="s">
        <v>2766</v>
      </c>
      <c r="D149" s="134" t="s">
        <v>2767</v>
      </c>
      <c r="E149" s="1257" t="s">
        <v>2768</v>
      </c>
      <c r="F149" s="114">
        <v>4220508</v>
      </c>
      <c r="G149" s="459" t="s">
        <v>2326</v>
      </c>
      <c r="H149" s="134" t="s">
        <v>2769</v>
      </c>
      <c r="I149" s="1259">
        <v>3102627279</v>
      </c>
      <c r="J149" s="131" t="s">
        <v>1383</v>
      </c>
      <c r="K149" s="134" t="s">
        <v>2770</v>
      </c>
      <c r="L149" s="134" t="s">
        <v>69</v>
      </c>
      <c r="M149" s="134" t="s">
        <v>90</v>
      </c>
      <c r="N149" s="134" t="s">
        <v>2771</v>
      </c>
      <c r="O149" s="134" t="s">
        <v>164</v>
      </c>
      <c r="P149" s="1257" t="s">
        <v>2772</v>
      </c>
      <c r="Q149" s="1257" t="s">
        <v>2773</v>
      </c>
      <c r="R149" s="134" t="s">
        <v>714</v>
      </c>
      <c r="S149" s="134"/>
      <c r="T149" s="134"/>
      <c r="U149" s="134"/>
      <c r="V149" s="2778">
        <v>2809</v>
      </c>
      <c r="W149" s="2779">
        <v>455570</v>
      </c>
      <c r="X149" s="2779">
        <v>120408</v>
      </c>
      <c r="Y149" s="2779">
        <v>120408</v>
      </c>
      <c r="Z149" s="134"/>
      <c r="AA149" s="134"/>
      <c r="AB149" s="1259" t="s">
        <v>2774</v>
      </c>
      <c r="AC149" s="134">
        <v>44824</v>
      </c>
      <c r="AD149" s="1259">
        <v>84</v>
      </c>
      <c r="AE149" s="134" t="s">
        <v>1257</v>
      </c>
      <c r="AF149" s="134">
        <v>44841</v>
      </c>
      <c r="AG149" s="134" t="s">
        <v>807</v>
      </c>
      <c r="AH149" s="134">
        <v>44890</v>
      </c>
      <c r="AI149" s="1259">
        <f>'[1]CONTROL TIEMPOS 2022'!K352</f>
        <v>22</v>
      </c>
      <c r="AJ149" s="134"/>
      <c r="AK149" s="134"/>
      <c r="AL149" s="134"/>
      <c r="AM149" s="1259">
        <v>12.57</v>
      </c>
      <c r="AN149" s="1259">
        <v>7.91</v>
      </c>
      <c r="AO149" s="1259">
        <v>3.3000000000000002E-2</v>
      </c>
      <c r="AP149" s="134" t="s">
        <v>2775</v>
      </c>
      <c r="AQ149" s="1259"/>
      <c r="AR149" s="134"/>
      <c r="AS149" s="134"/>
      <c r="AT149" s="134"/>
      <c r="AU149" s="134"/>
      <c r="AV149" s="1259">
        <v>1357</v>
      </c>
      <c r="AW149" s="134">
        <v>44902</v>
      </c>
      <c r="AX149" s="134" t="s">
        <v>82</v>
      </c>
      <c r="AY149" s="134" t="s">
        <v>1156</v>
      </c>
      <c r="AZ149" s="134"/>
      <c r="BA149" s="134">
        <v>44908</v>
      </c>
      <c r="BB149" s="134"/>
      <c r="BC149" s="134"/>
      <c r="BD149" s="134"/>
      <c r="BE149" s="134"/>
      <c r="BF149" s="134"/>
      <c r="BG149" s="134"/>
      <c r="BH149" s="134"/>
      <c r="BI149" s="134"/>
      <c r="BJ149" s="134"/>
      <c r="BK149" s="134"/>
      <c r="BL149" s="1259"/>
      <c r="BM149" s="134"/>
      <c r="BN149" s="134"/>
      <c r="BO149" s="1259"/>
      <c r="BP149" s="134"/>
      <c r="BQ149" s="134"/>
      <c r="BR149" s="134"/>
      <c r="BS149" s="134"/>
      <c r="BT149" s="134"/>
      <c r="BU149" s="134"/>
      <c r="BV149" s="134"/>
      <c r="BW149" s="134"/>
      <c r="BX149" s="134"/>
      <c r="BY149" s="134"/>
      <c r="BZ149" s="134"/>
      <c r="CA149" s="134"/>
      <c r="CB149" s="134"/>
      <c r="CC149" s="114">
        <f>'[1]CONTROL TIEMPOS 2022'!K353</f>
        <v>67</v>
      </c>
      <c r="CD149" s="134"/>
      <c r="CE149" s="134"/>
    </row>
    <row r="150" spans="1:16383" s="134" customFormat="1" ht="45">
      <c r="A150" s="1257" t="s">
        <v>2776</v>
      </c>
      <c r="B150" s="1257">
        <v>44817</v>
      </c>
      <c r="C150" s="144" t="s">
        <v>2777</v>
      </c>
      <c r="D150" s="134" t="s">
        <v>2778</v>
      </c>
      <c r="E150" s="1257" t="s">
        <v>2779</v>
      </c>
      <c r="F150" s="1261">
        <v>7335370</v>
      </c>
      <c r="G150" s="1268"/>
      <c r="H150" s="251" t="s">
        <v>801</v>
      </c>
      <c r="I150" s="251"/>
      <c r="J150" s="251"/>
      <c r="K150" s="1260" t="s">
        <v>1384</v>
      </c>
      <c r="L150" s="251" t="s">
        <v>128</v>
      </c>
      <c r="M150" s="251" t="s">
        <v>303</v>
      </c>
      <c r="N150" s="251" t="s">
        <v>100</v>
      </c>
      <c r="O150" s="251" t="s">
        <v>2780</v>
      </c>
      <c r="P150" s="1260" t="s">
        <v>2781</v>
      </c>
      <c r="Q150" s="1260">
        <v>45190</v>
      </c>
      <c r="R150" s="251" t="s">
        <v>714</v>
      </c>
      <c r="S150" s="2788"/>
      <c r="T150" s="251"/>
      <c r="U150" s="251"/>
      <c r="V150" s="2786">
        <v>2978</v>
      </c>
      <c r="W150" s="2787"/>
      <c r="X150" s="2787">
        <v>120408</v>
      </c>
      <c r="Y150" s="2787">
        <v>120408</v>
      </c>
      <c r="Z150" s="251">
        <v>44817</v>
      </c>
      <c r="AA150" s="2788"/>
      <c r="AB150" s="1261" t="s">
        <v>2782</v>
      </c>
      <c r="AC150" s="251">
        <v>44824</v>
      </c>
      <c r="AD150" s="1261"/>
      <c r="AE150" s="251" t="s">
        <v>714</v>
      </c>
      <c r="AF150" s="251">
        <v>44844</v>
      </c>
      <c r="AG150" s="251" t="s">
        <v>214</v>
      </c>
      <c r="AH150" s="251">
        <v>44873</v>
      </c>
      <c r="AI150" s="2789">
        <f>'[1]CONTROL TIEMPOS 2022'!O352</f>
        <v>19</v>
      </c>
      <c r="AJ150" s="2788"/>
      <c r="AK150" s="2788"/>
      <c r="AL150" s="2788"/>
      <c r="AM150" s="1261" t="s">
        <v>2783</v>
      </c>
      <c r="AN150" s="1261" t="s">
        <v>2784</v>
      </c>
      <c r="AO150" s="1261" t="s">
        <v>2785</v>
      </c>
      <c r="AP150" s="1260" t="s">
        <v>2786</v>
      </c>
      <c r="AQ150" s="1268" t="s">
        <v>2787</v>
      </c>
      <c r="AR150" s="1260" t="s">
        <v>2788</v>
      </c>
      <c r="AS150" s="1260" t="s">
        <v>2789</v>
      </c>
      <c r="AT150" s="251"/>
      <c r="AU150" s="251"/>
      <c r="AV150" s="1259">
        <v>1533</v>
      </c>
      <c r="AW150" s="134">
        <v>44925</v>
      </c>
      <c r="AY150" s="134" t="s">
        <v>1156</v>
      </c>
      <c r="BA150" s="134">
        <v>44937</v>
      </c>
      <c r="BL150" s="1259"/>
      <c r="BO150" s="1259"/>
      <c r="CC150" s="114">
        <f>'[1]CONTROL TIEMPOS 2022'!O353</f>
        <v>44</v>
      </c>
    </row>
    <row r="151" spans="1:16383" s="1255" customFormat="1" ht="30">
      <c r="A151" s="1258" t="s">
        <v>2790</v>
      </c>
      <c r="B151" s="1258">
        <v>44817</v>
      </c>
      <c r="C151" s="321" t="s">
        <v>2791</v>
      </c>
      <c r="D151" s="1255" t="s">
        <v>2792</v>
      </c>
      <c r="E151" s="1258" t="s">
        <v>2793</v>
      </c>
      <c r="F151" s="322">
        <v>7332558</v>
      </c>
      <c r="G151" s="321"/>
      <c r="H151" s="252" t="s">
        <v>801</v>
      </c>
      <c r="I151" s="252"/>
      <c r="J151" s="252"/>
      <c r="K151" s="320" t="s">
        <v>2794</v>
      </c>
      <c r="L151" s="252" t="s">
        <v>128</v>
      </c>
      <c r="M151" s="252" t="s">
        <v>1602</v>
      </c>
      <c r="N151" s="252" t="s">
        <v>100</v>
      </c>
      <c r="O151" s="252" t="s">
        <v>2795</v>
      </c>
      <c r="P151" s="320" t="s">
        <v>2796</v>
      </c>
      <c r="Q151" s="320">
        <v>44826</v>
      </c>
      <c r="R151" s="252" t="s">
        <v>714</v>
      </c>
      <c r="S151" s="252"/>
      <c r="T151" s="252"/>
      <c r="U151" s="252"/>
      <c r="V151" s="323">
        <v>2991</v>
      </c>
      <c r="W151" s="324">
        <v>999254</v>
      </c>
      <c r="X151" s="324">
        <v>120408</v>
      </c>
      <c r="Y151" s="324"/>
      <c r="Z151" s="252"/>
      <c r="AA151" s="252"/>
      <c r="AB151" s="322"/>
      <c r="AC151" s="252"/>
      <c r="AD151" s="322"/>
      <c r="AE151" s="252"/>
      <c r="AF151" s="252"/>
      <c r="AG151" s="252"/>
      <c r="AH151" s="252"/>
      <c r="AI151" s="322"/>
      <c r="AJ151" s="252"/>
      <c r="AK151" s="252"/>
      <c r="AL151" s="252"/>
      <c r="AM151" s="322"/>
      <c r="AN151" s="322"/>
      <c r="AO151" s="322"/>
      <c r="AP151" s="252"/>
      <c r="AQ151" s="322"/>
      <c r="AR151" s="252"/>
      <c r="AS151" s="252"/>
      <c r="AT151" s="252"/>
      <c r="AU151" s="252"/>
      <c r="AV151" s="136" t="s">
        <v>2797</v>
      </c>
      <c r="AW151" s="1255">
        <v>45219</v>
      </c>
      <c r="AX151" s="1255" t="s">
        <v>1986</v>
      </c>
      <c r="AZ151" s="1255" t="s">
        <v>2397</v>
      </c>
      <c r="BA151" s="1255">
        <v>45224</v>
      </c>
      <c r="BL151" s="136"/>
      <c r="BO151" s="136"/>
      <c r="CB151" s="1258" t="s">
        <v>6429</v>
      </c>
      <c r="CC151" s="1254">
        <f>'[1]CONTROL TIEMPOS 2022'!S353</f>
        <v>272</v>
      </c>
    </row>
    <row r="152" spans="1:16383" s="1255" customFormat="1" ht="60">
      <c r="A152" s="1258" t="s">
        <v>2798</v>
      </c>
      <c r="B152" s="1258">
        <v>44823</v>
      </c>
      <c r="C152" s="144" t="s">
        <v>2799</v>
      </c>
      <c r="D152" s="1255" t="s">
        <v>2800</v>
      </c>
      <c r="E152" s="1258" t="s">
        <v>2801</v>
      </c>
      <c r="F152" s="136" t="s">
        <v>2802</v>
      </c>
      <c r="G152" s="137" t="s">
        <v>7857</v>
      </c>
      <c r="H152" s="1255" t="s">
        <v>1064</v>
      </c>
      <c r="I152" s="136">
        <v>3102698593</v>
      </c>
      <c r="J152" s="2849" t="s">
        <v>7858</v>
      </c>
      <c r="K152" s="1258" t="s">
        <v>1434</v>
      </c>
      <c r="L152" s="1255" t="s">
        <v>128</v>
      </c>
      <c r="M152" s="1255" t="s">
        <v>1602</v>
      </c>
      <c r="N152" s="1255" t="s">
        <v>557</v>
      </c>
      <c r="O152" s="1255" t="s">
        <v>2803</v>
      </c>
      <c r="P152" s="1258" t="s">
        <v>2804</v>
      </c>
      <c r="Q152" s="1258">
        <v>44833</v>
      </c>
      <c r="R152" s="1255" t="s">
        <v>714</v>
      </c>
      <c r="S152" s="1255" t="s">
        <v>720</v>
      </c>
      <c r="T152" s="1255" t="s">
        <v>720</v>
      </c>
      <c r="U152" s="1255" t="s">
        <v>720</v>
      </c>
      <c r="V152" s="901">
        <v>2991</v>
      </c>
      <c r="W152" s="2782">
        <v>999254</v>
      </c>
      <c r="X152" s="2782">
        <v>120408</v>
      </c>
      <c r="Y152" s="2782"/>
      <c r="AA152" s="1255" t="s">
        <v>2597</v>
      </c>
      <c r="AB152" s="137" t="s">
        <v>7859</v>
      </c>
      <c r="AC152" s="1258" t="s">
        <v>7860</v>
      </c>
      <c r="AD152" s="136">
        <v>94</v>
      </c>
      <c r="AE152" s="1258" t="s">
        <v>7861</v>
      </c>
      <c r="AF152" s="1255">
        <v>44852</v>
      </c>
      <c r="AG152" s="1255" t="s">
        <v>807</v>
      </c>
      <c r="AH152" s="1255">
        <v>44907</v>
      </c>
      <c r="AI152" s="136">
        <f>'[1]CONTROL TIEMPOS 2022'!W352</f>
        <v>20</v>
      </c>
      <c r="AJ152" s="1255" t="s">
        <v>720</v>
      </c>
      <c r="AK152" s="1255" t="s">
        <v>720</v>
      </c>
      <c r="AL152" s="1255" t="s">
        <v>720</v>
      </c>
      <c r="AM152" s="137" t="s">
        <v>2805</v>
      </c>
      <c r="AN152" s="137" t="s">
        <v>2806</v>
      </c>
      <c r="AO152" s="137" t="s">
        <v>2807</v>
      </c>
      <c r="AQ152" s="137" t="s">
        <v>7862</v>
      </c>
      <c r="AR152" s="1258" t="s">
        <v>7863</v>
      </c>
      <c r="AS152" s="1258" t="s">
        <v>7864</v>
      </c>
      <c r="AT152" s="1255" t="s">
        <v>7865</v>
      </c>
      <c r="AU152" s="1255">
        <v>45573</v>
      </c>
      <c r="AV152" s="136" t="s">
        <v>9100</v>
      </c>
      <c r="AW152" s="1255">
        <v>45758</v>
      </c>
      <c r="AX152" s="1255" t="s">
        <v>1986</v>
      </c>
      <c r="AZ152" s="1255" t="s">
        <v>2397</v>
      </c>
      <c r="BA152" s="1255">
        <v>45762</v>
      </c>
      <c r="BB152" s="1255">
        <v>45782</v>
      </c>
      <c r="BL152" s="136"/>
      <c r="BO152" s="136"/>
      <c r="CB152" s="1258" t="s">
        <v>10714</v>
      </c>
      <c r="CC152" s="1254">
        <f>'[1]CONTROL TIEMPOS 2022'!W353</f>
        <v>64</v>
      </c>
      <c r="CD152" s="1255" t="s">
        <v>4633</v>
      </c>
      <c r="CE152" s="1255">
        <v>45945</v>
      </c>
    </row>
    <row r="153" spans="1:16383" s="251" customFormat="1" ht="30">
      <c r="A153" s="1260" t="s">
        <v>2808</v>
      </c>
      <c r="B153" s="1260">
        <v>44818</v>
      </c>
      <c r="C153" s="144" t="s">
        <v>2809</v>
      </c>
      <c r="D153" s="251" t="s">
        <v>2810</v>
      </c>
      <c r="E153" s="1260" t="s">
        <v>2811</v>
      </c>
      <c r="F153" s="1261">
        <v>1057462982</v>
      </c>
      <c r="G153" s="1268"/>
      <c r="H153" s="251" t="s">
        <v>375</v>
      </c>
      <c r="K153" s="1260" t="s">
        <v>2812</v>
      </c>
      <c r="L153" s="251" t="s">
        <v>128</v>
      </c>
      <c r="M153" s="251" t="s">
        <v>1602</v>
      </c>
      <c r="N153" s="251" t="s">
        <v>2813</v>
      </c>
      <c r="O153" s="251" t="s">
        <v>2795</v>
      </c>
      <c r="P153" s="1260" t="s">
        <v>2814</v>
      </c>
      <c r="Q153" s="1260">
        <v>45198</v>
      </c>
      <c r="R153" s="251" t="s">
        <v>714</v>
      </c>
      <c r="S153" s="2788"/>
      <c r="V153" s="2786">
        <v>2991</v>
      </c>
      <c r="W153" s="2787">
        <v>999254</v>
      </c>
      <c r="X153" s="2787">
        <v>120408</v>
      </c>
      <c r="Y153" s="2787"/>
      <c r="AA153" s="2788"/>
      <c r="AB153" s="1268" t="s">
        <v>2815</v>
      </c>
      <c r="AC153" s="1260">
        <v>44831</v>
      </c>
      <c r="AD153" s="1261">
        <v>96</v>
      </c>
      <c r="AE153" s="1260" t="s">
        <v>2816</v>
      </c>
      <c r="AF153" s="251">
        <v>44848</v>
      </c>
      <c r="AG153" s="251" t="s">
        <v>2817</v>
      </c>
      <c r="AH153" s="251">
        <v>44919</v>
      </c>
      <c r="AI153" s="2789">
        <f>'[1]CONTROL TIEMPOS 2022'!AA352</f>
        <v>22</v>
      </c>
      <c r="AJ153" s="2788"/>
      <c r="AK153" s="2788"/>
      <c r="AL153" s="2788"/>
      <c r="AM153" s="1261">
        <v>396.16</v>
      </c>
      <c r="AN153" s="1261">
        <v>207.98400000000001</v>
      </c>
      <c r="AO153" s="1261">
        <v>0.42</v>
      </c>
      <c r="AP153" s="251" t="s">
        <v>1735</v>
      </c>
      <c r="AQ153" s="1268" t="s">
        <v>2818</v>
      </c>
      <c r="AR153" s="251">
        <v>44998</v>
      </c>
      <c r="AS153" s="251" t="s">
        <v>2819</v>
      </c>
      <c r="AV153" s="1261"/>
      <c r="BL153" s="1261"/>
      <c r="BO153" s="1261"/>
      <c r="CB153" s="251" t="s">
        <v>8623</v>
      </c>
      <c r="CC153" s="249">
        <f>'[1]CONTROL TIEMPOS 2022'!AA353</f>
        <v>118</v>
      </c>
    </row>
    <row r="154" spans="1:16383" s="134" customFormat="1" ht="45">
      <c r="A154" s="1257" t="s">
        <v>2820</v>
      </c>
      <c r="B154" s="1257">
        <v>44823</v>
      </c>
      <c r="C154" s="141" t="s">
        <v>2821</v>
      </c>
      <c r="D154" s="134" t="s">
        <v>2822</v>
      </c>
      <c r="E154" s="1257" t="s">
        <v>2823</v>
      </c>
      <c r="F154" s="459" t="s">
        <v>2824</v>
      </c>
      <c r="G154" s="459"/>
      <c r="H154" s="134" t="s">
        <v>1265</v>
      </c>
      <c r="K154" s="1257" t="s">
        <v>2825</v>
      </c>
      <c r="L154" s="134" t="s">
        <v>128</v>
      </c>
      <c r="M154" s="134" t="s">
        <v>1602</v>
      </c>
      <c r="N154" s="134" t="s">
        <v>2826</v>
      </c>
      <c r="O154" s="134" t="s">
        <v>1282</v>
      </c>
      <c r="P154" s="1257" t="s">
        <v>2827</v>
      </c>
      <c r="Q154" s="1257">
        <v>45198</v>
      </c>
      <c r="R154" s="134" t="s">
        <v>714</v>
      </c>
      <c r="V154" s="2778"/>
      <c r="W154" s="2779"/>
      <c r="X154" s="2779"/>
      <c r="Y154" s="2779"/>
      <c r="AB154" s="1259" t="s">
        <v>2828</v>
      </c>
      <c r="AC154" s="134">
        <v>44832</v>
      </c>
      <c r="AD154" s="1259"/>
      <c r="AE154" s="134" t="s">
        <v>714</v>
      </c>
      <c r="AF154" s="134">
        <v>44848</v>
      </c>
      <c r="AG154" s="134" t="s">
        <v>879</v>
      </c>
      <c r="AH154" s="134">
        <v>44908</v>
      </c>
      <c r="AI154" s="1259">
        <f>'[1]CONTROL TIEMPOS 2022'!AE352</f>
        <v>19</v>
      </c>
      <c r="AM154" s="1259">
        <v>96.84</v>
      </c>
      <c r="AN154" s="1259">
        <v>33.79</v>
      </c>
      <c r="AO154" s="459" t="s">
        <v>2829</v>
      </c>
      <c r="AQ154" s="1259"/>
      <c r="AV154" s="1259">
        <v>1493</v>
      </c>
      <c r="AW154" s="134">
        <v>44923</v>
      </c>
      <c r="AX154" s="134" t="s">
        <v>513</v>
      </c>
      <c r="AY154" s="134" t="s">
        <v>1156</v>
      </c>
      <c r="BA154" s="134">
        <v>45245</v>
      </c>
      <c r="BL154" s="1259"/>
      <c r="BO154" s="1259"/>
      <c r="CC154" s="114">
        <f>'[1]CONTROL TIEMPOS 2022'!AE353</f>
        <v>68</v>
      </c>
    </row>
    <row r="155" spans="1:16383" s="251" customFormat="1" ht="30">
      <c r="A155" s="1260" t="s">
        <v>2830</v>
      </c>
      <c r="B155" s="1260">
        <v>44824</v>
      </c>
      <c r="C155" s="144" t="s">
        <v>2831</v>
      </c>
      <c r="D155" s="251" t="s">
        <v>2832</v>
      </c>
      <c r="E155" s="1260" t="s">
        <v>2833</v>
      </c>
      <c r="F155" s="1268">
        <v>72326339</v>
      </c>
      <c r="G155" s="1268"/>
      <c r="H155" s="251" t="s">
        <v>584</v>
      </c>
      <c r="K155" s="1260" t="s">
        <v>119</v>
      </c>
      <c r="L155" s="251" t="s">
        <v>128</v>
      </c>
      <c r="M155" s="251" t="s">
        <v>2557</v>
      </c>
      <c r="N155" s="251" t="s">
        <v>1057</v>
      </c>
      <c r="O155" s="251" t="s">
        <v>2795</v>
      </c>
      <c r="P155" s="1260" t="s">
        <v>2834</v>
      </c>
      <c r="Q155" s="1260">
        <v>44832</v>
      </c>
      <c r="R155" s="251" t="s">
        <v>714</v>
      </c>
      <c r="T155" s="251" t="s">
        <v>2835</v>
      </c>
      <c r="U155" s="251">
        <v>44987</v>
      </c>
      <c r="V155" s="2786">
        <v>3003</v>
      </c>
      <c r="W155" s="2787">
        <v>999254</v>
      </c>
      <c r="X155" s="2787">
        <v>120408</v>
      </c>
      <c r="Y155" s="2787">
        <v>120408</v>
      </c>
      <c r="Z155" s="251">
        <v>45273</v>
      </c>
      <c r="AB155" s="1261" t="s">
        <v>2836</v>
      </c>
      <c r="AC155" s="251">
        <v>45009</v>
      </c>
      <c r="AD155" s="1261"/>
      <c r="AE155" s="251" t="s">
        <v>1257</v>
      </c>
      <c r="AF155" s="1261" t="s">
        <v>2837</v>
      </c>
      <c r="AG155" s="1260" t="s">
        <v>807</v>
      </c>
      <c r="AH155" s="1261" t="s">
        <v>2838</v>
      </c>
      <c r="AI155" s="1268">
        <v>796.01</v>
      </c>
      <c r="AJ155" s="1268">
        <v>334.11</v>
      </c>
      <c r="AK155" s="1268">
        <v>0.44400000000000001</v>
      </c>
      <c r="AL155" s="1261" t="s">
        <v>2839</v>
      </c>
      <c r="AM155" s="1268">
        <v>796.01</v>
      </c>
      <c r="AN155" s="1268">
        <v>334.11</v>
      </c>
      <c r="AO155" s="1268">
        <v>0.44400000000000001</v>
      </c>
      <c r="AP155" s="1261" t="s">
        <v>2839</v>
      </c>
      <c r="AQ155" s="1261" t="s">
        <v>7630</v>
      </c>
      <c r="AR155" s="251" t="s">
        <v>7631</v>
      </c>
      <c r="AS155" s="251" t="s">
        <v>7632</v>
      </c>
      <c r="AV155" s="1261"/>
      <c r="AX155" s="1260"/>
      <c r="BL155" s="1261"/>
      <c r="BO155" s="1261"/>
      <c r="CB155" s="251" t="s">
        <v>8623</v>
      </c>
      <c r="CC155" s="249">
        <f>'[1]CONTROL TIEMPOS 2022'!AI353</f>
        <v>56</v>
      </c>
    </row>
    <row r="156" spans="1:16383" s="251" customFormat="1" ht="30">
      <c r="A156" s="251" t="s">
        <v>2840</v>
      </c>
      <c r="B156" s="251">
        <v>44830</v>
      </c>
      <c r="C156" s="144" t="s">
        <v>2841</v>
      </c>
      <c r="D156" s="251" t="s">
        <v>2842</v>
      </c>
      <c r="E156" s="1260" t="s">
        <v>2843</v>
      </c>
      <c r="F156" s="1261">
        <v>1009368</v>
      </c>
      <c r="G156" s="1268"/>
      <c r="H156" s="251" t="s">
        <v>719</v>
      </c>
      <c r="K156" s="251" t="s">
        <v>2844</v>
      </c>
      <c r="L156" s="251" t="s">
        <v>69</v>
      </c>
      <c r="M156" s="251" t="s">
        <v>70</v>
      </c>
      <c r="N156" s="251" t="s">
        <v>2845</v>
      </c>
      <c r="O156" s="251" t="s">
        <v>1282</v>
      </c>
      <c r="P156" s="1260" t="s">
        <v>2846</v>
      </c>
      <c r="Q156" s="1260" t="s">
        <v>2847</v>
      </c>
      <c r="R156" s="251" t="s">
        <v>714</v>
      </c>
      <c r="S156" s="2785"/>
      <c r="T156" s="251" t="s">
        <v>2848</v>
      </c>
      <c r="U156" s="251">
        <v>45040</v>
      </c>
      <c r="V156" s="2786"/>
      <c r="W156" s="2787"/>
      <c r="X156" s="2787"/>
      <c r="Y156" s="2787"/>
      <c r="AA156" s="2785"/>
      <c r="AB156" s="1261"/>
      <c r="AD156" s="1261"/>
      <c r="AI156" s="49"/>
      <c r="AJ156" s="246"/>
      <c r="AK156" s="246"/>
      <c r="AL156" s="246"/>
      <c r="AM156" s="1261"/>
      <c r="AN156" s="1261"/>
      <c r="AO156" s="1261"/>
      <c r="AQ156" s="1261"/>
      <c r="AV156" s="1261"/>
      <c r="BL156" s="1261"/>
      <c r="BO156" s="1261"/>
      <c r="CB156" s="251" t="s">
        <v>8623</v>
      </c>
      <c r="CC156" s="249">
        <f>'[1]CONTROL TIEMPOS 2022'!AM353</f>
        <v>5</v>
      </c>
    </row>
    <row r="157" spans="1:16383" s="2883" customFormat="1" ht="45">
      <c r="A157" s="1255" t="s">
        <v>2849</v>
      </c>
      <c r="B157" s="1255">
        <v>44830</v>
      </c>
      <c r="C157" s="148" t="s">
        <v>2850</v>
      </c>
      <c r="D157" s="1255" t="s">
        <v>2851</v>
      </c>
      <c r="E157" s="1258" t="s">
        <v>2852</v>
      </c>
      <c r="F157" s="136">
        <v>4183360</v>
      </c>
      <c r="G157" s="137"/>
      <c r="H157" s="1255" t="s">
        <v>2853</v>
      </c>
      <c r="I157" s="1255"/>
      <c r="J157" s="1255"/>
      <c r="K157" s="1255" t="s">
        <v>2854</v>
      </c>
      <c r="L157" s="1255" t="s">
        <v>69</v>
      </c>
      <c r="M157" s="1255" t="s">
        <v>70</v>
      </c>
      <c r="N157" s="1258" t="s">
        <v>2855</v>
      </c>
      <c r="O157" s="1255" t="s">
        <v>2174</v>
      </c>
      <c r="P157" s="1255" t="s">
        <v>2856</v>
      </c>
      <c r="Q157" s="1255">
        <v>44837</v>
      </c>
      <c r="R157" s="1255" t="s">
        <v>714</v>
      </c>
      <c r="S157" s="1255"/>
      <c r="T157" s="1255"/>
      <c r="U157" s="1255"/>
      <c r="V157" s="901">
        <v>3018</v>
      </c>
      <c r="W157" s="2782">
        <v>455570</v>
      </c>
      <c r="X157" s="2782">
        <v>120408</v>
      </c>
      <c r="Y157" s="2782">
        <v>120408</v>
      </c>
      <c r="Z157" s="1255"/>
      <c r="AA157" s="1255"/>
      <c r="AB157" s="136">
        <v>2147</v>
      </c>
      <c r="AC157" s="1255">
        <v>44853</v>
      </c>
      <c r="AD157" s="136"/>
      <c r="AE157" s="1255" t="s">
        <v>714</v>
      </c>
      <c r="AF157" s="1255">
        <v>44869</v>
      </c>
      <c r="AG157" s="1255" t="s">
        <v>1169</v>
      </c>
      <c r="AH157" s="1255">
        <v>44919</v>
      </c>
      <c r="AI157" s="136"/>
      <c r="AJ157" s="1255"/>
      <c r="AK157" s="1255"/>
      <c r="AL157" s="1255"/>
      <c r="AM157" s="136">
        <v>0.35</v>
      </c>
      <c r="AN157" s="136" t="s">
        <v>2857</v>
      </c>
      <c r="AO157" s="136" t="s">
        <v>1153</v>
      </c>
      <c r="AP157" s="1258" t="s">
        <v>2858</v>
      </c>
      <c r="AQ157" s="136">
        <v>695</v>
      </c>
      <c r="AR157" s="1255">
        <v>45027</v>
      </c>
      <c r="AS157" s="1255" t="s">
        <v>513</v>
      </c>
      <c r="AT157" s="1255"/>
      <c r="AU157" s="1255"/>
      <c r="AV157" s="136">
        <v>1490</v>
      </c>
      <c r="AW157" s="1255">
        <v>44923</v>
      </c>
      <c r="AX157" s="1255"/>
      <c r="AY157" s="1255" t="s">
        <v>1286</v>
      </c>
      <c r="AZ157" s="1255" t="s">
        <v>1156</v>
      </c>
      <c r="BA157" s="1255">
        <v>44937</v>
      </c>
      <c r="BB157" s="1255"/>
      <c r="BC157" s="1255"/>
      <c r="BD157" s="1255"/>
      <c r="BE157" s="1255">
        <v>1280</v>
      </c>
      <c r="BF157" s="1255">
        <v>45257</v>
      </c>
      <c r="BG157" s="1255" t="s">
        <v>513</v>
      </c>
      <c r="BH157" s="1255" t="s">
        <v>6438</v>
      </c>
      <c r="BI157" s="1255">
        <v>45259</v>
      </c>
      <c r="BJ157" s="1255"/>
      <c r="BK157" s="1255"/>
      <c r="BL157" s="136"/>
      <c r="BM157" s="1255"/>
      <c r="BN157" s="1255"/>
      <c r="BO157" s="136"/>
      <c r="BP157" s="1255"/>
      <c r="BQ157" s="1255"/>
      <c r="BR157" s="1255"/>
      <c r="BS157" s="1255"/>
      <c r="BT157" s="1255"/>
      <c r="BU157" s="1255"/>
      <c r="BV157" s="1255"/>
      <c r="BW157" s="1255"/>
      <c r="BX157" s="1255"/>
      <c r="BY157" s="1255"/>
      <c r="BZ157" s="1255"/>
      <c r="CA157" s="1255"/>
      <c r="CB157" s="1255" t="s">
        <v>2859</v>
      </c>
      <c r="CC157" s="1254">
        <f>'[1]CONTROL TIEMPOS 2022'!C377</f>
        <v>68</v>
      </c>
      <c r="CD157" s="246"/>
      <c r="CE157" s="246"/>
    </row>
    <row r="158" spans="1:16383" s="1255" customFormat="1" ht="30">
      <c r="A158" s="1255" t="s">
        <v>2860</v>
      </c>
      <c r="B158" s="1255">
        <v>44810</v>
      </c>
      <c r="C158" s="145" t="s">
        <v>2861</v>
      </c>
      <c r="D158" s="1255" t="s">
        <v>2862</v>
      </c>
      <c r="E158" s="1258" t="s">
        <v>2863</v>
      </c>
      <c r="F158" s="2810">
        <v>4276827</v>
      </c>
      <c r="G158" s="2811"/>
      <c r="H158" s="2783" t="s">
        <v>474</v>
      </c>
      <c r="I158" s="2783"/>
      <c r="J158" s="2783"/>
      <c r="K158" s="2783" t="s">
        <v>1162</v>
      </c>
      <c r="L158" s="2783" t="s">
        <v>69</v>
      </c>
      <c r="M158" s="2783" t="s">
        <v>90</v>
      </c>
      <c r="N158" s="2783" t="s">
        <v>100</v>
      </c>
      <c r="O158" s="2783" t="s">
        <v>2174</v>
      </c>
      <c r="P158" s="2783" t="s">
        <v>2864</v>
      </c>
      <c r="Q158" s="2783">
        <v>44845</v>
      </c>
      <c r="R158" s="2783" t="s">
        <v>2865</v>
      </c>
      <c r="S158" s="2783"/>
      <c r="T158" s="2783"/>
      <c r="U158" s="2783"/>
      <c r="V158" s="404"/>
      <c r="W158" s="2812"/>
      <c r="X158" s="2812"/>
      <c r="Y158" s="2812"/>
      <c r="Z158" s="2783"/>
      <c r="AA158" s="2783"/>
      <c r="AB158" s="2810" t="s">
        <v>2866</v>
      </c>
      <c r="AC158" s="2783">
        <v>44840</v>
      </c>
      <c r="AD158" s="2810"/>
      <c r="AE158" s="2783" t="s">
        <v>714</v>
      </c>
      <c r="AF158" s="2783"/>
      <c r="AG158" s="2783"/>
      <c r="AH158" s="2783"/>
      <c r="AI158" s="2810"/>
      <c r="AJ158" s="2783"/>
      <c r="AK158" s="2783"/>
      <c r="AL158" s="2783"/>
      <c r="AM158" s="2810"/>
      <c r="AN158" s="2810"/>
      <c r="AO158" s="2810"/>
      <c r="AP158" s="2783"/>
      <c r="AQ158" s="2810"/>
      <c r="AR158" s="2783"/>
      <c r="AS158" s="2783"/>
      <c r="AT158" s="2783"/>
      <c r="AU158" s="2783"/>
      <c r="AV158" s="136" t="s">
        <v>2867</v>
      </c>
      <c r="AW158" s="1255">
        <v>45264</v>
      </c>
      <c r="AX158" s="1255" t="s">
        <v>513</v>
      </c>
      <c r="AY158" s="1255" t="s">
        <v>2868</v>
      </c>
      <c r="BA158" s="1255">
        <v>45266</v>
      </c>
      <c r="BL158" s="136"/>
      <c r="BO158" s="136"/>
      <c r="CB158" s="1255" t="s">
        <v>8634</v>
      </c>
      <c r="CC158" s="1254">
        <f>'[1]CONTROL TIEMPOS 2022'!G377</f>
        <v>25</v>
      </c>
    </row>
    <row r="159" spans="1:16383" s="1255" customFormat="1" ht="75">
      <c r="A159" s="1255" t="s">
        <v>2869</v>
      </c>
      <c r="B159" s="1255">
        <v>44818</v>
      </c>
      <c r="C159" s="144" t="s">
        <v>2870</v>
      </c>
      <c r="D159" s="1255" t="s">
        <v>2871</v>
      </c>
      <c r="E159" s="1258" t="s">
        <v>2872</v>
      </c>
      <c r="F159" s="136" t="s">
        <v>2873</v>
      </c>
      <c r="G159" s="137" t="s">
        <v>1153</v>
      </c>
      <c r="H159" s="1255" t="s">
        <v>375</v>
      </c>
      <c r="I159" s="136">
        <v>3222857138</v>
      </c>
      <c r="J159" s="2849" t="s">
        <v>9104</v>
      </c>
      <c r="K159" s="1255" t="s">
        <v>653</v>
      </c>
      <c r="L159" s="1255" t="s">
        <v>69</v>
      </c>
      <c r="M159" s="1255" t="s">
        <v>70</v>
      </c>
      <c r="N159" s="1255" t="s">
        <v>654</v>
      </c>
      <c r="O159" s="1255" t="s">
        <v>427</v>
      </c>
      <c r="P159" s="1258" t="s">
        <v>9105</v>
      </c>
      <c r="Q159" s="1258" t="s">
        <v>9106</v>
      </c>
      <c r="R159" s="1258" t="s">
        <v>9107</v>
      </c>
      <c r="V159" s="901">
        <v>11</v>
      </c>
      <c r="W159" s="2782">
        <v>999254</v>
      </c>
      <c r="X159" s="2782">
        <v>120408</v>
      </c>
      <c r="Y159" s="2782">
        <v>120408</v>
      </c>
      <c r="AB159" s="136"/>
      <c r="AD159" s="136"/>
      <c r="AI159" s="136"/>
      <c r="AM159" s="136"/>
      <c r="AN159" s="136"/>
      <c r="AO159" s="136"/>
      <c r="AQ159" s="136"/>
      <c r="AV159" s="136"/>
      <c r="BL159" s="136"/>
      <c r="BO159" s="136"/>
      <c r="CB159" s="1258" t="s">
        <v>9108</v>
      </c>
      <c r="CC159" s="1254">
        <f>'[1]CONTROL TIEMPOS 2022'!K377</f>
        <v>51</v>
      </c>
      <c r="CD159" s="1258" t="s">
        <v>7227</v>
      </c>
      <c r="CE159" s="1255">
        <v>45775</v>
      </c>
    </row>
    <row r="160" spans="1:16383" s="1255" customFormat="1" ht="45">
      <c r="A160" s="1255" t="s">
        <v>2874</v>
      </c>
      <c r="B160" s="1255">
        <v>44832</v>
      </c>
      <c r="C160" s="148" t="s">
        <v>2875</v>
      </c>
      <c r="D160" s="1255" t="s">
        <v>2876</v>
      </c>
      <c r="E160" s="1258" t="s">
        <v>2877</v>
      </c>
      <c r="F160" s="137" t="s">
        <v>2878</v>
      </c>
      <c r="G160" s="137" t="s">
        <v>8028</v>
      </c>
      <c r="H160" s="1255" t="s">
        <v>2879</v>
      </c>
      <c r="I160" s="136">
        <v>3187290765</v>
      </c>
      <c r="J160" s="2849" t="s">
        <v>8029</v>
      </c>
      <c r="K160" s="1255" t="s">
        <v>2880</v>
      </c>
      <c r="L160" s="1255" t="s">
        <v>69</v>
      </c>
      <c r="M160" s="1255" t="s">
        <v>70</v>
      </c>
      <c r="N160" s="1255" t="s">
        <v>2881</v>
      </c>
      <c r="O160" s="1255" t="s">
        <v>1308</v>
      </c>
      <c r="P160" s="1255" t="s">
        <v>2882</v>
      </c>
      <c r="Q160" s="1255">
        <v>45259</v>
      </c>
      <c r="R160" s="1255" t="s">
        <v>1270</v>
      </c>
      <c r="V160" s="901"/>
      <c r="W160" s="2782"/>
      <c r="X160" s="2782"/>
      <c r="Y160" s="2782"/>
      <c r="AA160" s="1255" t="s">
        <v>2597</v>
      </c>
      <c r="AB160" s="137" t="s">
        <v>2883</v>
      </c>
      <c r="AC160" s="1258" t="s">
        <v>2884</v>
      </c>
      <c r="AD160" s="136"/>
      <c r="AE160" s="1258" t="s">
        <v>2885</v>
      </c>
      <c r="AF160" s="1255">
        <v>44858</v>
      </c>
      <c r="AG160" s="1255" t="s">
        <v>1169</v>
      </c>
      <c r="AH160" s="1258">
        <v>44925</v>
      </c>
      <c r="AI160" s="136">
        <f>'[1]CONTROL TIEMPOS 2022'!O376</f>
        <v>5</v>
      </c>
      <c r="AM160" s="136">
        <v>625.49400000000003</v>
      </c>
      <c r="AN160" s="136">
        <v>328.32499999999999</v>
      </c>
      <c r="AO160" s="136">
        <v>2.04</v>
      </c>
      <c r="AP160" s="1255" t="s">
        <v>1904</v>
      </c>
      <c r="AQ160" s="136">
        <v>525</v>
      </c>
      <c r="AR160" s="1255">
        <v>45013</v>
      </c>
      <c r="AS160" s="1255" t="s">
        <v>1257</v>
      </c>
      <c r="AV160" s="136">
        <v>880</v>
      </c>
      <c r="AW160" s="1255">
        <v>45604</v>
      </c>
      <c r="AX160" s="1255" t="s">
        <v>4783</v>
      </c>
      <c r="AZ160" s="1255" t="s">
        <v>1708</v>
      </c>
      <c r="BA160" s="1255">
        <v>45623</v>
      </c>
      <c r="BL160" s="136"/>
      <c r="BO160" s="136"/>
      <c r="CB160" s="1258" t="s">
        <v>8030</v>
      </c>
      <c r="CC160" s="2884">
        <f>'[1]CONTROL TIEMPOS 2022'!O377</f>
        <v>123</v>
      </c>
      <c r="CD160" s="1258" t="s">
        <v>7227</v>
      </c>
      <c r="CE160" s="1258">
        <v>45624</v>
      </c>
    </row>
    <row r="161" spans="1:16383" s="1255" customFormat="1" ht="30">
      <c r="A161" s="1255" t="s">
        <v>2886</v>
      </c>
      <c r="B161" s="1255">
        <v>44832</v>
      </c>
      <c r="C161" s="148" t="s">
        <v>2887</v>
      </c>
      <c r="D161" s="1255" t="s">
        <v>2888</v>
      </c>
      <c r="E161" s="1258" t="s">
        <v>8654</v>
      </c>
      <c r="F161" s="136">
        <v>24212686</v>
      </c>
      <c r="G161" s="137"/>
      <c r="H161" s="1255" t="s">
        <v>2889</v>
      </c>
      <c r="K161" s="1255" t="s">
        <v>1363</v>
      </c>
      <c r="L161" s="1255" t="s">
        <v>69</v>
      </c>
      <c r="M161" s="1255" t="s">
        <v>1602</v>
      </c>
      <c r="N161" s="1255" t="s">
        <v>2890</v>
      </c>
      <c r="O161" s="1255" t="s">
        <v>2891</v>
      </c>
      <c r="P161" s="1255" t="s">
        <v>2892</v>
      </c>
      <c r="Q161" s="1255">
        <v>44837</v>
      </c>
      <c r="R161" s="1255" t="s">
        <v>714</v>
      </c>
      <c r="V161" s="901"/>
      <c r="W161" s="2782"/>
      <c r="X161" s="2782"/>
      <c r="Y161" s="2782"/>
      <c r="AB161" s="136"/>
      <c r="AD161" s="136"/>
      <c r="AI161" s="136"/>
      <c r="AM161" s="136"/>
      <c r="AN161" s="136"/>
      <c r="AO161" s="136"/>
      <c r="AQ161" s="136"/>
      <c r="AV161" s="136">
        <v>785</v>
      </c>
      <c r="AW161" s="1255">
        <v>45582</v>
      </c>
      <c r="AX161" s="1255" t="s">
        <v>4783</v>
      </c>
      <c r="AZ161" s="1255" t="s">
        <v>1708</v>
      </c>
      <c r="BA161" s="1255">
        <v>45587</v>
      </c>
      <c r="BL161" s="136"/>
      <c r="BO161" s="136"/>
      <c r="CC161" s="1254">
        <f>'[1]CONTROL TIEMPOS 2022'!S377</f>
        <v>4</v>
      </c>
    </row>
    <row r="162" spans="1:16383" s="107" customFormat="1" ht="30">
      <c r="A162" s="134" t="s">
        <v>2893</v>
      </c>
      <c r="B162" s="134">
        <v>44834</v>
      </c>
      <c r="C162" s="141" t="s">
        <v>2894</v>
      </c>
      <c r="D162" s="134" t="s">
        <v>2895</v>
      </c>
      <c r="E162" s="1257" t="s">
        <v>2896</v>
      </c>
      <c r="F162" s="114">
        <v>124111</v>
      </c>
      <c r="G162" s="459" t="s">
        <v>2897</v>
      </c>
      <c r="H162" s="134" t="s">
        <v>1235</v>
      </c>
      <c r="I162" s="1259">
        <v>6212377595</v>
      </c>
      <c r="J162" s="131" t="s">
        <v>2898</v>
      </c>
      <c r="K162" s="134" t="s">
        <v>2899</v>
      </c>
      <c r="L162" s="134" t="s">
        <v>69</v>
      </c>
      <c r="M162" s="134" t="s">
        <v>1602</v>
      </c>
      <c r="N162" s="134" t="s">
        <v>2900</v>
      </c>
      <c r="O162" s="134" t="s">
        <v>2803</v>
      </c>
      <c r="P162" s="134" t="s">
        <v>2901</v>
      </c>
      <c r="Q162" s="134">
        <v>44840</v>
      </c>
      <c r="R162" s="134" t="s">
        <v>2902</v>
      </c>
      <c r="S162" s="134"/>
      <c r="T162" s="134"/>
      <c r="U162" s="134"/>
      <c r="V162" s="2778">
        <v>2990</v>
      </c>
      <c r="W162" s="2779">
        <v>999254</v>
      </c>
      <c r="X162" s="2779">
        <v>120408</v>
      </c>
      <c r="Y162" s="2779">
        <v>120408</v>
      </c>
      <c r="Z162" s="134">
        <v>44832</v>
      </c>
      <c r="AA162" s="134"/>
      <c r="AB162" s="1259" t="s">
        <v>2903</v>
      </c>
      <c r="AC162" s="134">
        <v>44839</v>
      </c>
      <c r="AD162" s="1259"/>
      <c r="AE162" s="134" t="s">
        <v>714</v>
      </c>
      <c r="AF162" s="134">
        <v>44858</v>
      </c>
      <c r="AG162" s="134" t="s">
        <v>879</v>
      </c>
      <c r="AH162" s="134">
        <v>44908</v>
      </c>
      <c r="AI162" s="1259">
        <f>'[1]CONTROL TIEMPOS 2022'!W376</f>
        <v>3</v>
      </c>
      <c r="AJ162" s="134"/>
      <c r="AK162" s="134"/>
      <c r="AL162" s="134"/>
      <c r="AM162" s="1259">
        <v>189.7</v>
      </c>
      <c r="AN162" s="1259">
        <v>25.7</v>
      </c>
      <c r="AO162" s="1259">
        <v>0.01</v>
      </c>
      <c r="AP162" s="134"/>
      <c r="AQ162" s="1259"/>
      <c r="AR162" s="134"/>
      <c r="AS162" s="134"/>
      <c r="AT162" s="134"/>
      <c r="AU162" s="134"/>
      <c r="AV162" s="1259">
        <v>1448</v>
      </c>
      <c r="AW162" s="134">
        <v>44918</v>
      </c>
      <c r="AX162" s="134" t="s">
        <v>82</v>
      </c>
      <c r="AY162" s="134" t="s">
        <v>1156</v>
      </c>
      <c r="AZ162" s="134"/>
      <c r="BA162" s="134">
        <v>44922</v>
      </c>
      <c r="BB162" s="134"/>
      <c r="BC162" s="134"/>
      <c r="BD162" s="134"/>
      <c r="BE162" s="134"/>
      <c r="BF162" s="134"/>
      <c r="BG162" s="134"/>
      <c r="BH162" s="134"/>
      <c r="BI162" s="134"/>
      <c r="BJ162" s="134"/>
      <c r="BK162" s="134"/>
      <c r="BL162" s="1259"/>
      <c r="BM162" s="134"/>
      <c r="BN162" s="134"/>
      <c r="BO162" s="1259"/>
      <c r="BP162" s="134"/>
      <c r="BQ162" s="134"/>
      <c r="BR162" s="134"/>
      <c r="BS162" s="134"/>
      <c r="BT162" s="134"/>
      <c r="BU162" s="134"/>
      <c r="BV162" s="134"/>
      <c r="BW162" s="134"/>
      <c r="BX162" s="134"/>
      <c r="BY162" s="134"/>
      <c r="BZ162" s="134"/>
      <c r="CA162" s="134"/>
      <c r="CB162" s="134"/>
      <c r="CC162" s="114">
        <f>'[1]CONTROL TIEMPOS 2022'!W377</f>
        <v>56</v>
      </c>
      <c r="CD162" s="134"/>
      <c r="CE162" s="134"/>
    </row>
    <row r="163" spans="1:16383" s="107" customFormat="1" ht="30">
      <c r="A163" s="134" t="s">
        <v>2904</v>
      </c>
      <c r="B163" s="134">
        <v>44810</v>
      </c>
      <c r="C163" s="141" t="s">
        <v>2905</v>
      </c>
      <c r="D163" s="134" t="s">
        <v>2906</v>
      </c>
      <c r="E163" s="1257" t="s">
        <v>2907</v>
      </c>
      <c r="F163" s="114">
        <v>40027557</v>
      </c>
      <c r="G163" s="459" t="s">
        <v>2908</v>
      </c>
      <c r="H163" s="134" t="s">
        <v>719</v>
      </c>
      <c r="I163" s="1259">
        <v>3138121868</v>
      </c>
      <c r="J163" s="131" t="s">
        <v>2909</v>
      </c>
      <c r="K163" s="134" t="s">
        <v>2910</v>
      </c>
      <c r="L163" s="134" t="s">
        <v>69</v>
      </c>
      <c r="M163" s="134" t="s">
        <v>142</v>
      </c>
      <c r="N163" s="134" t="s">
        <v>130</v>
      </c>
      <c r="O163" s="134" t="s">
        <v>1308</v>
      </c>
      <c r="P163" s="134" t="s">
        <v>2911</v>
      </c>
      <c r="Q163" s="134">
        <v>44822</v>
      </c>
      <c r="R163" s="134" t="s">
        <v>714</v>
      </c>
      <c r="S163" s="134"/>
      <c r="T163" s="134"/>
      <c r="U163" s="134"/>
      <c r="V163" s="2778">
        <v>2649</v>
      </c>
      <c r="W163" s="2779">
        <v>455570</v>
      </c>
      <c r="X163" s="2779">
        <v>120408</v>
      </c>
      <c r="Y163" s="2779">
        <v>120408</v>
      </c>
      <c r="Z163" s="134">
        <v>44810</v>
      </c>
      <c r="AA163" s="134"/>
      <c r="AB163" s="459" t="s">
        <v>2912</v>
      </c>
      <c r="AC163" s="134">
        <v>44846</v>
      </c>
      <c r="AD163" s="1259"/>
      <c r="AE163" s="134" t="s">
        <v>714</v>
      </c>
      <c r="AF163" s="134">
        <v>44865</v>
      </c>
      <c r="AG163" s="134" t="s">
        <v>879</v>
      </c>
      <c r="AH163" s="134">
        <v>44908</v>
      </c>
      <c r="AI163" s="1259"/>
      <c r="AJ163" s="134"/>
      <c r="AK163" s="134"/>
      <c r="AL163" s="134"/>
      <c r="AM163" s="1259">
        <v>4651</v>
      </c>
      <c r="AN163" s="1259">
        <v>1484</v>
      </c>
      <c r="AO163" s="1259">
        <v>0.11</v>
      </c>
      <c r="AP163" s="134"/>
      <c r="AQ163" s="1259"/>
      <c r="AR163" s="134"/>
      <c r="AS163" s="134"/>
      <c r="AT163" s="134"/>
      <c r="AU163" s="134"/>
      <c r="AV163" s="1259">
        <v>1416</v>
      </c>
      <c r="AW163" s="134">
        <v>44914</v>
      </c>
      <c r="AX163" s="134" t="s">
        <v>176</v>
      </c>
      <c r="AY163" s="134" t="s">
        <v>1156</v>
      </c>
      <c r="AZ163" s="134"/>
      <c r="BA163" s="134">
        <v>44916</v>
      </c>
      <c r="BB163" s="134"/>
      <c r="BC163" s="134"/>
      <c r="BD163" s="134"/>
      <c r="BE163" s="134"/>
      <c r="BF163" s="134"/>
      <c r="BG163" s="134"/>
      <c r="BH163" s="134"/>
      <c r="BI163" s="134"/>
      <c r="BJ163" s="134" t="s">
        <v>7130</v>
      </c>
      <c r="BK163" s="134">
        <v>45483</v>
      </c>
      <c r="BL163" s="1259"/>
      <c r="BM163" s="134"/>
      <c r="BN163" s="134"/>
      <c r="BO163" s="1259">
        <v>657</v>
      </c>
      <c r="BP163" s="134">
        <v>45539</v>
      </c>
      <c r="BQ163" s="134" t="s">
        <v>4704</v>
      </c>
      <c r="BR163" s="134" t="s">
        <v>1206</v>
      </c>
      <c r="BS163" s="134"/>
      <c r="BT163" s="134"/>
      <c r="BU163" s="134"/>
      <c r="BV163" s="134"/>
      <c r="BW163" s="134"/>
      <c r="BX163" s="134"/>
      <c r="BY163" s="134"/>
      <c r="BZ163" s="134"/>
      <c r="CA163" s="134"/>
      <c r="CB163" s="134" t="s">
        <v>4704</v>
      </c>
      <c r="CC163" s="114">
        <f>'[1]CONTROL TIEMPOS 2022'!AA377</f>
        <v>70</v>
      </c>
      <c r="CD163" s="134">
        <v>45548</v>
      </c>
      <c r="CE163" s="134"/>
    </row>
    <row r="164" spans="1:16383" s="1255" customFormat="1" ht="30">
      <c r="A164" s="1255" t="s">
        <v>2913</v>
      </c>
      <c r="B164" s="1255">
        <v>44840</v>
      </c>
      <c r="C164" s="148" t="s">
        <v>2914</v>
      </c>
      <c r="D164" s="1255" t="s">
        <v>2915</v>
      </c>
      <c r="E164" s="1258" t="s">
        <v>2916</v>
      </c>
      <c r="F164" s="136">
        <v>41529500</v>
      </c>
      <c r="G164" s="137"/>
      <c r="H164" s="1255" t="s">
        <v>753</v>
      </c>
      <c r="K164" s="1255" t="s">
        <v>1748</v>
      </c>
      <c r="L164" s="1255" t="s">
        <v>69</v>
      </c>
      <c r="M164" s="1255" t="s">
        <v>2917</v>
      </c>
      <c r="N164" s="1255" t="s">
        <v>100</v>
      </c>
      <c r="O164" s="1255" t="s">
        <v>427</v>
      </c>
      <c r="P164" s="1255" t="s">
        <v>2918</v>
      </c>
      <c r="Q164" s="1255">
        <v>44859</v>
      </c>
      <c r="R164" s="1255" t="s">
        <v>714</v>
      </c>
      <c r="V164" s="901"/>
      <c r="W164" s="2782"/>
      <c r="X164" s="2782"/>
      <c r="Y164" s="2782"/>
      <c r="AB164" s="136"/>
      <c r="AD164" s="136"/>
      <c r="AI164" s="136"/>
      <c r="AM164" s="136"/>
      <c r="AN164" s="136"/>
      <c r="AO164" s="136"/>
      <c r="AQ164" s="136"/>
      <c r="AV164" s="136" t="s">
        <v>2919</v>
      </c>
      <c r="AW164" s="1255">
        <v>45229</v>
      </c>
      <c r="AX164" s="1255" t="s">
        <v>1986</v>
      </c>
      <c r="AZ164" s="1255" t="s">
        <v>1708</v>
      </c>
      <c r="BA164" s="1255">
        <v>45274</v>
      </c>
      <c r="BL164" s="136"/>
      <c r="BO164" s="136"/>
      <c r="CC164" s="1254">
        <f>'[1]CONTROL TIEMPOS 2022'!AE377</f>
        <v>12</v>
      </c>
    </row>
    <row r="165" spans="1:16383" s="251" customFormat="1" ht="30">
      <c r="A165" s="251" t="s">
        <v>2921</v>
      </c>
      <c r="B165" s="251">
        <v>44846</v>
      </c>
      <c r="C165" s="144" t="s">
        <v>2922</v>
      </c>
      <c r="D165" s="251" t="s">
        <v>2923</v>
      </c>
      <c r="E165" s="1260" t="s">
        <v>2924</v>
      </c>
      <c r="F165" s="1261" t="s">
        <v>2925</v>
      </c>
      <c r="G165" s="1268"/>
      <c r="H165" s="251" t="s">
        <v>108</v>
      </c>
      <c r="K165" s="251" t="s">
        <v>556</v>
      </c>
      <c r="L165" s="251" t="s">
        <v>69</v>
      </c>
      <c r="M165" s="251" t="s">
        <v>70</v>
      </c>
      <c r="N165" s="251" t="s">
        <v>1146</v>
      </c>
      <c r="O165" s="251" t="s">
        <v>1282</v>
      </c>
      <c r="P165" s="251" t="s">
        <v>2926</v>
      </c>
      <c r="Q165" s="251">
        <v>44859</v>
      </c>
      <c r="R165" s="251" t="s">
        <v>714</v>
      </c>
      <c r="S165" s="2785"/>
      <c r="V165" s="2786"/>
      <c r="W165" s="2787"/>
      <c r="X165" s="2787"/>
      <c r="Y165" s="2787"/>
      <c r="AA165" s="2785"/>
      <c r="AB165" s="1261"/>
      <c r="AD165" s="1261"/>
      <c r="AI165" s="49"/>
      <c r="AJ165" s="246"/>
      <c r="AK165" s="246"/>
      <c r="AL165" s="246"/>
      <c r="AM165" s="1261"/>
      <c r="AN165" s="1261"/>
      <c r="AO165" s="1261"/>
      <c r="AQ165" s="1261"/>
      <c r="AV165" s="1261">
        <v>1405</v>
      </c>
      <c r="AW165" s="251">
        <v>45273</v>
      </c>
      <c r="AZ165" s="251" t="s">
        <v>1708</v>
      </c>
      <c r="BL165" s="1261"/>
      <c r="BO165" s="1261"/>
      <c r="CB165" s="251" t="s">
        <v>8636</v>
      </c>
      <c r="CC165" s="249">
        <f>'[1]CONTROL TIEMPOS 2022'!AI377</f>
        <v>8</v>
      </c>
    </row>
    <row r="166" spans="1:16383" s="107" customFormat="1" ht="30">
      <c r="A166" s="134" t="s">
        <v>2927</v>
      </c>
      <c r="B166" s="134">
        <v>44852</v>
      </c>
      <c r="C166" s="141" t="s">
        <v>2928</v>
      </c>
      <c r="D166" s="134" t="s">
        <v>2929</v>
      </c>
      <c r="E166" s="1257" t="s">
        <v>2930</v>
      </c>
      <c r="F166" s="114">
        <v>4137803</v>
      </c>
      <c r="G166" s="459" t="s">
        <v>2931</v>
      </c>
      <c r="H166" s="134" t="s">
        <v>1279</v>
      </c>
      <c r="I166" s="1259">
        <v>3508831803</v>
      </c>
      <c r="J166" s="134"/>
      <c r="K166" s="134" t="s">
        <v>2932</v>
      </c>
      <c r="L166" s="134" t="s">
        <v>69</v>
      </c>
      <c r="M166" s="134" t="s">
        <v>303</v>
      </c>
      <c r="N166" s="134" t="s">
        <v>100</v>
      </c>
      <c r="O166" s="134" t="s">
        <v>2795</v>
      </c>
      <c r="P166" s="134" t="s">
        <v>2933</v>
      </c>
      <c r="Q166" s="134">
        <v>44861</v>
      </c>
      <c r="R166" s="134" t="s">
        <v>714</v>
      </c>
      <c r="S166" s="134"/>
      <c r="T166" s="134"/>
      <c r="U166" s="134"/>
      <c r="V166" s="2778">
        <v>2989</v>
      </c>
      <c r="W166" s="2779">
        <v>455570</v>
      </c>
      <c r="X166" s="2779">
        <v>120408</v>
      </c>
      <c r="Y166" s="2779">
        <v>120408</v>
      </c>
      <c r="Z166" s="134">
        <v>44844</v>
      </c>
      <c r="AA166" s="134"/>
      <c r="AB166" s="1259">
        <v>2192</v>
      </c>
      <c r="AC166" s="134">
        <v>44861</v>
      </c>
      <c r="AD166" s="1259"/>
      <c r="AE166" s="134" t="s">
        <v>714</v>
      </c>
      <c r="AF166" s="134">
        <v>44880</v>
      </c>
      <c r="AG166" s="134" t="s">
        <v>879</v>
      </c>
      <c r="AH166" s="134"/>
      <c r="AI166" s="1259"/>
      <c r="AJ166" s="134"/>
      <c r="AK166" s="134"/>
      <c r="AL166" s="134"/>
      <c r="AM166" s="1259">
        <v>0.41</v>
      </c>
      <c r="AN166" s="1259">
        <v>0.28999999999999998</v>
      </c>
      <c r="AO166" s="1259">
        <v>0.27</v>
      </c>
      <c r="AP166" s="134"/>
      <c r="AQ166" s="1259"/>
      <c r="AR166" s="134"/>
      <c r="AS166" s="134"/>
      <c r="AT166" s="134"/>
      <c r="AU166" s="134"/>
      <c r="AV166" s="1259">
        <v>1492</v>
      </c>
      <c r="AW166" s="134">
        <v>44923</v>
      </c>
      <c r="AX166" s="134" t="s">
        <v>513</v>
      </c>
      <c r="AY166" s="134" t="s">
        <v>1156</v>
      </c>
      <c r="AZ166" s="134"/>
      <c r="BA166" s="134"/>
      <c r="BB166" s="134"/>
      <c r="BC166" s="134"/>
      <c r="BD166" s="134"/>
      <c r="BE166" s="134"/>
      <c r="BF166" s="134"/>
      <c r="BG166" s="134"/>
      <c r="BH166" s="134"/>
      <c r="BI166" s="134"/>
      <c r="BJ166" s="134"/>
      <c r="BK166" s="134"/>
      <c r="BL166" s="1259"/>
      <c r="BM166" s="134"/>
      <c r="BN166" s="134"/>
      <c r="BO166" s="1259"/>
      <c r="BP166" s="134"/>
      <c r="BQ166" s="134"/>
      <c r="BR166" s="134"/>
      <c r="BS166" s="134"/>
      <c r="BT166" s="134"/>
      <c r="BU166" s="134"/>
      <c r="BV166" s="134"/>
      <c r="BW166" s="134"/>
      <c r="BX166" s="134"/>
      <c r="BY166" s="134"/>
      <c r="BZ166" s="134"/>
      <c r="CA166" s="134"/>
      <c r="CB166" s="134"/>
      <c r="CC166" s="114">
        <f>'[1]CONTROL TIEMPOS 2022'!AM377</f>
        <v>48</v>
      </c>
      <c r="CD166" s="134"/>
      <c r="CE166" s="134"/>
    </row>
    <row r="167" spans="1:16383" s="134" customFormat="1" ht="45">
      <c r="A167" s="134" t="s">
        <v>2934</v>
      </c>
      <c r="B167" s="134">
        <v>44865</v>
      </c>
      <c r="C167" s="146" t="s">
        <v>2935</v>
      </c>
      <c r="D167" s="134" t="s">
        <v>2936</v>
      </c>
      <c r="E167" s="1257" t="s">
        <v>2937</v>
      </c>
      <c r="F167" s="2843">
        <v>19177822</v>
      </c>
      <c r="G167" s="2844"/>
      <c r="H167" s="2846" t="s">
        <v>78</v>
      </c>
      <c r="I167" s="2846"/>
      <c r="J167" s="2846"/>
      <c r="K167" s="2846" t="s">
        <v>2938</v>
      </c>
      <c r="L167" s="2846" t="s">
        <v>69</v>
      </c>
      <c r="M167" s="2846" t="s">
        <v>90</v>
      </c>
      <c r="N167" s="2846" t="s">
        <v>100</v>
      </c>
      <c r="O167" s="2846" t="s">
        <v>2939</v>
      </c>
      <c r="P167" s="2846" t="s">
        <v>2940</v>
      </c>
      <c r="Q167" s="2846">
        <v>44869</v>
      </c>
      <c r="R167" s="2846" t="s">
        <v>2902</v>
      </c>
      <c r="S167" s="2846"/>
      <c r="T167" s="2846"/>
      <c r="U167" s="2846"/>
      <c r="V167" s="2845">
        <v>13</v>
      </c>
      <c r="W167" s="2848">
        <v>999254</v>
      </c>
      <c r="X167" s="2848">
        <v>136205</v>
      </c>
      <c r="Y167" s="2848">
        <v>136205</v>
      </c>
      <c r="Z167" s="2846"/>
      <c r="AA167" s="2846" t="s">
        <v>2597</v>
      </c>
      <c r="AB167" s="2844" t="s">
        <v>2941</v>
      </c>
      <c r="AC167" s="2847" t="s">
        <v>2942</v>
      </c>
      <c r="AD167" s="2843"/>
      <c r="AE167" s="2847" t="s">
        <v>2491</v>
      </c>
      <c r="AF167" s="2846">
        <v>44888</v>
      </c>
      <c r="AG167" s="2846" t="s">
        <v>807</v>
      </c>
      <c r="AH167" s="2846">
        <v>44922</v>
      </c>
      <c r="AI167" s="2843"/>
      <c r="AJ167" s="2846"/>
      <c r="AK167" s="2846"/>
      <c r="AL167" s="2846"/>
      <c r="AM167" s="2843">
        <v>0.69</v>
      </c>
      <c r="AN167" s="2843">
        <v>0.188</v>
      </c>
      <c r="AO167" s="2843">
        <v>8.9999999999999993E-3</v>
      </c>
      <c r="AP167" s="2846" t="s">
        <v>2943</v>
      </c>
      <c r="AQ167" s="2844" t="s">
        <v>2944</v>
      </c>
      <c r="AR167" s="2847" t="s">
        <v>2945</v>
      </c>
      <c r="AS167" s="2847" t="s">
        <v>2946</v>
      </c>
      <c r="AT167" s="2846" t="s">
        <v>2947</v>
      </c>
      <c r="AU167" s="2846">
        <v>44991</v>
      </c>
      <c r="AV167" s="1259">
        <v>316</v>
      </c>
      <c r="AW167" s="134">
        <v>45048</v>
      </c>
      <c r="AX167" s="134" t="s">
        <v>513</v>
      </c>
      <c r="AY167" s="134" t="s">
        <v>1156</v>
      </c>
      <c r="BA167" s="134">
        <v>45071</v>
      </c>
      <c r="BL167" s="1259"/>
      <c r="BO167" s="1259"/>
      <c r="CC167" s="114">
        <f>'[1]CONTROL TIEMPOS 2022'!C401</f>
        <v>123</v>
      </c>
    </row>
    <row r="168" spans="1:16383" s="251" customFormat="1" ht="30">
      <c r="A168" s="251" t="s">
        <v>2948</v>
      </c>
      <c r="B168" s="251">
        <v>44865</v>
      </c>
      <c r="C168" s="148" t="s">
        <v>2949</v>
      </c>
      <c r="D168" s="251" t="s">
        <v>2950</v>
      </c>
      <c r="E168" s="1260" t="s">
        <v>2951</v>
      </c>
      <c r="F168" s="136">
        <v>74364662</v>
      </c>
      <c r="G168" s="137"/>
      <c r="H168" s="1255" t="s">
        <v>1064</v>
      </c>
      <c r="I168" s="1255"/>
      <c r="J168" s="1255"/>
      <c r="K168" s="1255" t="s">
        <v>2352</v>
      </c>
      <c r="L168" s="1255" t="s">
        <v>69</v>
      </c>
      <c r="M168" s="1255" t="s">
        <v>70</v>
      </c>
      <c r="N168" s="1255" t="s">
        <v>2952</v>
      </c>
      <c r="O168" s="1255" t="s">
        <v>1308</v>
      </c>
      <c r="P168" s="1255" t="s">
        <v>2953</v>
      </c>
      <c r="Q168" s="1255">
        <v>44869</v>
      </c>
      <c r="R168" s="1255" t="s">
        <v>2902</v>
      </c>
      <c r="S168" s="1255"/>
      <c r="T168" s="1255"/>
      <c r="U168" s="1255"/>
      <c r="V168" s="901"/>
      <c r="W168" s="2782"/>
      <c r="X168" s="2782"/>
      <c r="Y168" s="2782"/>
      <c r="Z168" s="1255"/>
      <c r="AA168" s="1255" t="s">
        <v>2597</v>
      </c>
      <c r="AB168" s="137" t="s">
        <v>2954</v>
      </c>
      <c r="AC168" s="1258">
        <v>44869</v>
      </c>
      <c r="AD168" s="136"/>
      <c r="AE168" s="1258" t="s">
        <v>714</v>
      </c>
      <c r="AF168" s="1255">
        <v>44888</v>
      </c>
      <c r="AG168" s="1255" t="s">
        <v>879</v>
      </c>
      <c r="AH168" s="1255">
        <v>44925</v>
      </c>
      <c r="AI168" s="136"/>
      <c r="AJ168" s="1255"/>
      <c r="AK168" s="1255"/>
      <c r="AL168" s="1255"/>
      <c r="AM168" s="136">
        <v>0.16</v>
      </c>
      <c r="AN168" s="136">
        <v>0.1</v>
      </c>
      <c r="AO168" s="137" t="s">
        <v>2955</v>
      </c>
      <c r="AP168" s="1255"/>
      <c r="AQ168" s="136" t="s">
        <v>2956</v>
      </c>
      <c r="AR168" s="1255">
        <v>44980</v>
      </c>
      <c r="AS168" s="1255" t="s">
        <v>1986</v>
      </c>
      <c r="AT168" s="1255"/>
      <c r="AU168" s="1255"/>
      <c r="AV168" s="1261">
        <v>882</v>
      </c>
      <c r="AW168" s="251">
        <v>45604</v>
      </c>
      <c r="AX168" s="251" t="s">
        <v>4783</v>
      </c>
      <c r="AZ168" s="251" t="s">
        <v>1860</v>
      </c>
      <c r="BL168" s="1261"/>
      <c r="BO168" s="1261"/>
      <c r="CB168" s="251" t="s">
        <v>8636</v>
      </c>
      <c r="CC168" s="2885">
        <f>'[1]CONTROL TIEMPOS 2022'!G401</f>
        <v>105</v>
      </c>
      <c r="CD168" s="251" t="s">
        <v>4783</v>
      </c>
      <c r="CE168" s="251">
        <v>45614</v>
      </c>
    </row>
    <row r="169" spans="1:16383" s="134" customFormat="1" ht="30">
      <c r="A169" s="1257" t="s">
        <v>2957</v>
      </c>
      <c r="B169" s="134">
        <v>44866</v>
      </c>
      <c r="C169" s="146" t="s">
        <v>2958</v>
      </c>
      <c r="D169" s="134" t="s">
        <v>2959</v>
      </c>
      <c r="E169" s="1257" t="s">
        <v>2960</v>
      </c>
      <c r="F169" s="2843">
        <v>4080159</v>
      </c>
      <c r="G169" s="2844"/>
      <c r="H169" s="2846" t="s">
        <v>375</v>
      </c>
      <c r="I169" s="2846"/>
      <c r="J169" s="2846"/>
      <c r="K169" s="2846" t="s">
        <v>653</v>
      </c>
      <c r="L169" s="2846" t="s">
        <v>69</v>
      </c>
      <c r="M169" s="2846" t="s">
        <v>90</v>
      </c>
      <c r="N169" s="2846" t="s">
        <v>2016</v>
      </c>
      <c r="O169" s="2846" t="s">
        <v>2961</v>
      </c>
      <c r="P169" s="2846" t="s">
        <v>2962</v>
      </c>
      <c r="Q169" s="2846">
        <v>44869</v>
      </c>
      <c r="R169" s="2846" t="s">
        <v>2559</v>
      </c>
      <c r="T169" s="2846"/>
      <c r="U169" s="2846"/>
      <c r="V169" s="2845">
        <v>198</v>
      </c>
      <c r="W169" s="2848">
        <v>947585</v>
      </c>
      <c r="X169" s="2848">
        <v>136205</v>
      </c>
      <c r="Y169" s="2848">
        <v>136205</v>
      </c>
      <c r="Z169" s="2846" t="s">
        <v>1717</v>
      </c>
      <c r="AA169" s="134" t="s">
        <v>2597</v>
      </c>
      <c r="AB169" s="2843" t="s">
        <v>2963</v>
      </c>
      <c r="AC169" s="2846">
        <v>44869</v>
      </c>
      <c r="AD169" s="2843"/>
      <c r="AE169" s="2846" t="s">
        <v>714</v>
      </c>
      <c r="AF169" s="2846">
        <v>44888</v>
      </c>
      <c r="AG169" s="2846" t="s">
        <v>1169</v>
      </c>
      <c r="AH169" s="2846">
        <v>44925</v>
      </c>
      <c r="AI169" s="1259"/>
      <c r="AM169" s="2843">
        <v>0.06</v>
      </c>
      <c r="AN169" s="2843">
        <v>0.03</v>
      </c>
      <c r="AO169" s="2844" t="s">
        <v>2964</v>
      </c>
      <c r="AP169" s="2846"/>
      <c r="AQ169" s="2844" t="s">
        <v>2965</v>
      </c>
      <c r="AR169" s="2846">
        <v>45134</v>
      </c>
      <c r="AS169" s="2847" t="s">
        <v>513</v>
      </c>
      <c r="AT169" s="2846" t="s">
        <v>2966</v>
      </c>
      <c r="AU169" s="2846">
        <v>45133</v>
      </c>
      <c r="AV169" s="1259">
        <v>756</v>
      </c>
      <c r="AW169" s="134">
        <v>45160</v>
      </c>
      <c r="AX169" s="134" t="s">
        <v>513</v>
      </c>
      <c r="AY169" s="134" t="s">
        <v>1156</v>
      </c>
      <c r="BA169" s="134">
        <v>45161</v>
      </c>
      <c r="BL169" s="1259"/>
      <c r="BO169" s="1259"/>
      <c r="CC169" s="114">
        <f>'[1]CONTROL TIEMPOS 2022'!K401</f>
        <v>204</v>
      </c>
    </row>
    <row r="170" spans="1:16383" s="1255" customFormat="1" ht="45">
      <c r="A170" s="1255" t="s">
        <v>2967</v>
      </c>
      <c r="B170" s="1255">
        <v>44867</v>
      </c>
      <c r="C170" s="144" t="s">
        <v>2968</v>
      </c>
      <c r="D170" s="1255" t="s">
        <v>2969</v>
      </c>
      <c r="E170" s="1258" t="s">
        <v>2970</v>
      </c>
      <c r="F170" s="1261">
        <v>40049335</v>
      </c>
      <c r="G170" s="1268" t="s">
        <v>7726</v>
      </c>
      <c r="H170" s="251" t="s">
        <v>108</v>
      </c>
      <c r="I170" s="1261">
        <v>3154585807</v>
      </c>
      <c r="J170" s="2842" t="s">
        <v>7727</v>
      </c>
      <c r="K170" s="251" t="s">
        <v>2971</v>
      </c>
      <c r="L170" s="251" t="s">
        <v>69</v>
      </c>
      <c r="M170" s="251" t="s">
        <v>90</v>
      </c>
      <c r="N170" s="251" t="s">
        <v>100</v>
      </c>
      <c r="O170" s="251" t="s">
        <v>164</v>
      </c>
      <c r="P170" s="251" t="s">
        <v>2972</v>
      </c>
      <c r="Q170" s="251">
        <v>44882</v>
      </c>
      <c r="R170" s="251" t="s">
        <v>2902</v>
      </c>
      <c r="S170" s="2785"/>
      <c r="T170" s="251"/>
      <c r="U170" s="251"/>
      <c r="V170" s="2786"/>
      <c r="W170" s="2787"/>
      <c r="X170" s="2787"/>
      <c r="Y170" s="2787"/>
      <c r="Z170" s="251"/>
      <c r="AA170" s="2785" t="s">
        <v>2597</v>
      </c>
      <c r="AB170" s="1268" t="s">
        <v>2973</v>
      </c>
      <c r="AC170" s="1260" t="s">
        <v>2974</v>
      </c>
      <c r="AD170" s="1261"/>
      <c r="AE170" s="1260" t="s">
        <v>2697</v>
      </c>
      <c r="AF170" s="251">
        <v>44897</v>
      </c>
      <c r="AG170" s="251" t="s">
        <v>1169</v>
      </c>
      <c r="AH170" s="251">
        <v>44925</v>
      </c>
      <c r="AI170" s="49"/>
      <c r="AJ170" s="246"/>
      <c r="AK170" s="246"/>
      <c r="AL170" s="246"/>
      <c r="AM170" s="1261">
        <v>1.68</v>
      </c>
      <c r="AN170" s="1261">
        <v>1.4339999999999999</v>
      </c>
      <c r="AO170" s="1260" t="s">
        <v>2975</v>
      </c>
      <c r="AP170" s="251"/>
      <c r="AQ170" s="1268" t="s">
        <v>2976</v>
      </c>
      <c r="AR170" s="1260">
        <v>44987</v>
      </c>
      <c r="AS170" s="251" t="s">
        <v>1986</v>
      </c>
      <c r="AT170" s="251" t="s">
        <v>1153</v>
      </c>
      <c r="AU170" s="251" t="s">
        <v>1153</v>
      </c>
      <c r="AV170" s="1255">
        <v>820</v>
      </c>
      <c r="AW170" s="1255">
        <v>45593</v>
      </c>
      <c r="AZ170" s="1255" t="s">
        <v>1860</v>
      </c>
      <c r="BA170" s="1255">
        <v>45595</v>
      </c>
      <c r="BB170" s="1255" t="s">
        <v>1153</v>
      </c>
      <c r="BC170" s="1255" t="s">
        <v>1153</v>
      </c>
      <c r="BD170" s="1255" t="s">
        <v>1153</v>
      </c>
      <c r="BE170" s="1255" t="s">
        <v>1153</v>
      </c>
      <c r="BF170" s="1255" t="s">
        <v>1153</v>
      </c>
      <c r="BG170" s="1255" t="s">
        <v>1153</v>
      </c>
      <c r="BH170" s="1255" t="s">
        <v>1153</v>
      </c>
      <c r="BI170" s="1255" t="s">
        <v>1153</v>
      </c>
      <c r="BJ170" s="1255" t="s">
        <v>1153</v>
      </c>
      <c r="BK170" s="1255" t="s">
        <v>1153</v>
      </c>
      <c r="BL170" s="1255" t="s">
        <v>1153</v>
      </c>
      <c r="BM170" s="1255" t="s">
        <v>1153</v>
      </c>
      <c r="BN170" s="1255" t="s">
        <v>1153</v>
      </c>
      <c r="BO170" s="1255" t="s">
        <v>1153</v>
      </c>
      <c r="BP170" s="1255" t="s">
        <v>1153</v>
      </c>
      <c r="BQ170" s="1255" t="s">
        <v>1153</v>
      </c>
      <c r="BR170" s="1255" t="s">
        <v>1153</v>
      </c>
      <c r="BS170" s="1255" t="s">
        <v>1153</v>
      </c>
      <c r="BT170" s="1255" t="s">
        <v>1153</v>
      </c>
      <c r="BU170" s="1255" t="s">
        <v>1153</v>
      </c>
      <c r="BV170" s="1255" t="s">
        <v>1153</v>
      </c>
      <c r="BW170" s="1255" t="s">
        <v>1153</v>
      </c>
      <c r="BX170" s="1255" t="s">
        <v>1153</v>
      </c>
      <c r="BY170" s="1255" t="s">
        <v>1153</v>
      </c>
      <c r="BZ170" s="1255" t="s">
        <v>1153</v>
      </c>
      <c r="CA170" s="1255" t="s">
        <v>1153</v>
      </c>
      <c r="CB170" s="1255" t="s">
        <v>7728</v>
      </c>
      <c r="CC170" s="1254">
        <f>'[1]CONTROL TIEMPOS 2022'!O401</f>
        <v>80</v>
      </c>
      <c r="CD170" s="1258" t="s">
        <v>7227</v>
      </c>
      <c r="CE170" s="1255">
        <v>45601</v>
      </c>
    </row>
    <row r="171" spans="1:16383" s="2052" customFormat="1" ht="45">
      <c r="A171" s="2052" t="s">
        <v>2977</v>
      </c>
      <c r="B171" s="2052">
        <v>44866</v>
      </c>
      <c r="C171" s="146" t="s">
        <v>2978</v>
      </c>
      <c r="D171" s="2052" t="s">
        <v>2979</v>
      </c>
      <c r="E171" s="2063" t="s">
        <v>2980</v>
      </c>
      <c r="F171" s="2064">
        <v>19096892</v>
      </c>
      <c r="G171" s="2065" t="s">
        <v>10331</v>
      </c>
      <c r="H171" s="2052" t="s">
        <v>1064</v>
      </c>
      <c r="K171" s="2052" t="s">
        <v>1040</v>
      </c>
      <c r="L171" s="2052" t="s">
        <v>69</v>
      </c>
      <c r="M171" s="2052" t="s">
        <v>90</v>
      </c>
      <c r="N171" s="2052" t="s">
        <v>100</v>
      </c>
      <c r="O171" s="2052" t="s">
        <v>164</v>
      </c>
      <c r="P171" s="2066" t="s">
        <v>2981</v>
      </c>
      <c r="Q171" s="2052">
        <v>44882</v>
      </c>
      <c r="R171" s="2052" t="s">
        <v>2902</v>
      </c>
      <c r="V171" s="2067">
        <v>7</v>
      </c>
      <c r="W171" s="2068">
        <v>947585</v>
      </c>
      <c r="X171" s="2068">
        <v>136205</v>
      </c>
      <c r="Y171" s="2068">
        <v>136205</v>
      </c>
      <c r="AA171" s="2052" t="s">
        <v>2597</v>
      </c>
      <c r="AB171" s="2065" t="s">
        <v>2982</v>
      </c>
      <c r="AC171" s="2063">
        <v>44881</v>
      </c>
      <c r="AD171" s="2064"/>
      <c r="AE171" s="2063" t="s">
        <v>714</v>
      </c>
      <c r="AF171" s="2069">
        <v>44897</v>
      </c>
      <c r="AG171" s="2052" t="s">
        <v>1169</v>
      </c>
      <c r="AH171" s="2052">
        <v>44925</v>
      </c>
      <c r="AI171" s="2070"/>
      <c r="AL171" s="2069"/>
      <c r="AM171" s="2064">
        <v>0.23</v>
      </c>
      <c r="AN171" s="2064">
        <v>2.7E-2</v>
      </c>
      <c r="AO171" s="2063" t="s">
        <v>2983</v>
      </c>
      <c r="AQ171" s="2065" t="s">
        <v>2984</v>
      </c>
      <c r="AR171" s="2052">
        <v>44648</v>
      </c>
      <c r="AS171" s="2052" t="s">
        <v>1257</v>
      </c>
      <c r="AV171" s="2064" t="s">
        <v>2985</v>
      </c>
      <c r="AW171" s="2052">
        <v>45287</v>
      </c>
      <c r="AX171" s="2065"/>
      <c r="AY171" s="2052" t="s">
        <v>1156</v>
      </c>
      <c r="BA171" s="2052">
        <v>45288</v>
      </c>
      <c r="BL171" s="2064"/>
      <c r="BO171" s="2064"/>
      <c r="CC171" s="2051"/>
    </row>
    <row r="172" spans="1:16383" s="1255" customFormat="1" ht="30">
      <c r="A172" s="1255" t="s">
        <v>2986</v>
      </c>
      <c r="B172" s="1255">
        <v>44873</v>
      </c>
      <c r="C172" s="144" t="s">
        <v>2987</v>
      </c>
      <c r="D172" s="1255" t="s">
        <v>2988</v>
      </c>
      <c r="E172" s="1258" t="s">
        <v>2989</v>
      </c>
      <c r="F172" s="1261">
        <v>6753073</v>
      </c>
      <c r="G172" s="1268"/>
      <c r="H172" s="251" t="s">
        <v>78</v>
      </c>
      <c r="I172" s="251"/>
      <c r="J172" s="251"/>
      <c r="K172" s="251" t="s">
        <v>2990</v>
      </c>
      <c r="L172" s="251" t="s">
        <v>69</v>
      </c>
      <c r="M172" s="251" t="s">
        <v>90</v>
      </c>
      <c r="N172" s="251" t="s">
        <v>2991</v>
      </c>
      <c r="O172" s="251" t="s">
        <v>1239</v>
      </c>
      <c r="P172" s="1260" t="s">
        <v>2992</v>
      </c>
      <c r="Q172" s="1260" t="s">
        <v>2993</v>
      </c>
      <c r="R172" s="1260" t="s">
        <v>2550</v>
      </c>
      <c r="S172" s="251"/>
      <c r="T172" s="251" t="s">
        <v>2994</v>
      </c>
      <c r="U172" s="251">
        <v>44907</v>
      </c>
      <c r="V172" s="2786"/>
      <c r="W172" s="2787"/>
      <c r="X172" s="2787"/>
      <c r="Y172" s="2787"/>
      <c r="Z172" s="251"/>
      <c r="AA172" s="251"/>
      <c r="AB172" s="1261"/>
      <c r="AC172" s="251"/>
      <c r="AD172" s="1261"/>
      <c r="AE172" s="251"/>
      <c r="AF172" s="251"/>
      <c r="AG172" s="251"/>
      <c r="AH172" s="251"/>
      <c r="AI172" s="1261"/>
      <c r="AJ172" s="251"/>
      <c r="AK172" s="251"/>
      <c r="AL172" s="251"/>
      <c r="AM172" s="1261"/>
      <c r="AN172" s="1261"/>
      <c r="AO172" s="251"/>
      <c r="AP172" s="251"/>
      <c r="AQ172" s="1261"/>
      <c r="AR172" s="251"/>
      <c r="AS172" s="251"/>
      <c r="AT172" s="251"/>
      <c r="AU172" s="251"/>
      <c r="AV172" s="136">
        <v>1402</v>
      </c>
      <c r="AW172" s="1255">
        <v>45273</v>
      </c>
      <c r="AZ172" s="1255" t="s">
        <v>1860</v>
      </c>
      <c r="BA172" s="1255">
        <v>45274</v>
      </c>
      <c r="BL172" s="136"/>
      <c r="BO172" s="136"/>
      <c r="CC172" s="1254">
        <f>'[1]CONTROL TIEMPOS 2022'!AI401</f>
        <v>121</v>
      </c>
    </row>
    <row r="173" spans="1:16383" s="2052" customFormat="1" ht="60">
      <c r="A173" s="2052" t="s">
        <v>2995</v>
      </c>
      <c r="B173" s="2052">
        <v>44897</v>
      </c>
      <c r="C173" s="141" t="s">
        <v>2996</v>
      </c>
      <c r="D173" s="2052" t="s">
        <v>2997</v>
      </c>
      <c r="E173" s="2063" t="s">
        <v>2998</v>
      </c>
      <c r="F173" s="2064">
        <v>23823278</v>
      </c>
      <c r="G173" s="2065" t="s">
        <v>10331</v>
      </c>
      <c r="H173" s="2052" t="s">
        <v>1235</v>
      </c>
      <c r="I173" s="2064">
        <v>3143425072</v>
      </c>
      <c r="J173" s="2886" t="s">
        <v>10332</v>
      </c>
      <c r="K173" s="2052" t="s">
        <v>2991</v>
      </c>
      <c r="L173" s="2052" t="s">
        <v>69</v>
      </c>
      <c r="M173" s="2052" t="s">
        <v>2999</v>
      </c>
      <c r="N173" s="2052" t="s">
        <v>3000</v>
      </c>
      <c r="O173" s="2052" t="s">
        <v>164</v>
      </c>
      <c r="P173" s="2063" t="s">
        <v>7196</v>
      </c>
      <c r="Q173" s="2063" t="s">
        <v>7197</v>
      </c>
      <c r="R173" s="2063" t="s">
        <v>7198</v>
      </c>
      <c r="T173" s="2063" t="s">
        <v>7200</v>
      </c>
      <c r="U173" s="2063" t="s">
        <v>7199</v>
      </c>
      <c r="V173" s="2067">
        <v>207</v>
      </c>
      <c r="W173" s="2068">
        <v>947585</v>
      </c>
      <c r="X173" s="2068">
        <v>136205</v>
      </c>
      <c r="Y173" s="2068">
        <v>136205</v>
      </c>
      <c r="Z173" s="2052" t="s">
        <v>1717</v>
      </c>
      <c r="AB173" s="2065" t="s">
        <v>7192</v>
      </c>
      <c r="AC173" s="2063" t="s">
        <v>7191</v>
      </c>
      <c r="AD173" s="2064"/>
      <c r="AE173" s="2052" t="s">
        <v>3001</v>
      </c>
      <c r="AF173" s="2052">
        <v>45170</v>
      </c>
      <c r="AG173" s="2052" t="s">
        <v>807</v>
      </c>
      <c r="AH173" s="2052">
        <v>45238</v>
      </c>
      <c r="AI173" s="2064"/>
      <c r="AM173" s="2064"/>
      <c r="AN173" s="2064"/>
      <c r="AQ173" s="2065" t="s">
        <v>7193</v>
      </c>
      <c r="AR173" s="2063" t="s">
        <v>7194</v>
      </c>
      <c r="AS173" s="2063" t="s">
        <v>4617</v>
      </c>
      <c r="AT173" s="2063" t="s">
        <v>7195</v>
      </c>
      <c r="AU173" s="2052">
        <v>45315</v>
      </c>
      <c r="AV173" s="2064">
        <v>616</v>
      </c>
      <c r="AW173" s="2052">
        <v>45524</v>
      </c>
      <c r="AX173" s="2065"/>
      <c r="AY173" s="2052" t="s">
        <v>1156</v>
      </c>
      <c r="BA173" s="2052">
        <v>45526</v>
      </c>
      <c r="BC173" s="2052" t="s">
        <v>1153</v>
      </c>
      <c r="BD173" s="2052" t="s">
        <v>1153</v>
      </c>
      <c r="BE173" s="2052" t="s">
        <v>1153</v>
      </c>
      <c r="BF173" s="2052" t="s">
        <v>1153</v>
      </c>
      <c r="BG173" s="2052" t="s">
        <v>1153</v>
      </c>
      <c r="BH173" s="2052" t="s">
        <v>1153</v>
      </c>
      <c r="BI173" s="2052" t="s">
        <v>1153</v>
      </c>
      <c r="BJ173" s="2052" t="s">
        <v>10333</v>
      </c>
      <c r="BK173" s="2052">
        <v>45868</v>
      </c>
      <c r="BL173" s="2064" t="s">
        <v>1153</v>
      </c>
      <c r="BM173" s="2052" t="s">
        <v>1153</v>
      </c>
      <c r="BN173" s="2052" t="s">
        <v>1153</v>
      </c>
      <c r="BO173" s="2064">
        <v>882</v>
      </c>
      <c r="BP173" s="2052">
        <v>45905</v>
      </c>
      <c r="BQ173" s="2052" t="s">
        <v>1986</v>
      </c>
      <c r="BR173" s="2052" t="s">
        <v>10322</v>
      </c>
      <c r="BS173" s="2052" t="s">
        <v>1153</v>
      </c>
      <c r="BT173" s="2052" t="s">
        <v>1153</v>
      </c>
      <c r="BU173" s="2052" t="s">
        <v>1153</v>
      </c>
      <c r="BV173" s="2052" t="s">
        <v>1153</v>
      </c>
      <c r="BW173" s="2052" t="s">
        <v>1153</v>
      </c>
      <c r="BX173" s="2052" t="s">
        <v>1153</v>
      </c>
      <c r="BY173" s="2052" t="s">
        <v>1153</v>
      </c>
      <c r="BZ173" s="2052" t="s">
        <v>1153</v>
      </c>
      <c r="CA173" s="2052" t="s">
        <v>1153</v>
      </c>
      <c r="CB173" s="2052" t="s">
        <v>7793</v>
      </c>
      <c r="CC173" s="2051"/>
      <c r="CD173" s="2052" t="s">
        <v>1986</v>
      </c>
      <c r="CE173" s="2052">
        <v>45912</v>
      </c>
    </row>
    <row r="174" spans="1:16383" s="2052" customFormat="1" ht="30">
      <c r="A174" s="2052" t="s">
        <v>3002</v>
      </c>
      <c r="B174" s="2052">
        <v>44881</v>
      </c>
      <c r="C174" s="146" t="s">
        <v>3003</v>
      </c>
      <c r="D174" s="2052" t="s">
        <v>3004</v>
      </c>
      <c r="E174" s="2063" t="s">
        <v>3005</v>
      </c>
      <c r="F174" s="2064">
        <v>23964234</v>
      </c>
      <c r="G174" s="2065"/>
      <c r="H174" s="2052" t="s">
        <v>584</v>
      </c>
      <c r="K174" s="2052" t="s">
        <v>3006</v>
      </c>
      <c r="L174" s="2052" t="s">
        <v>69</v>
      </c>
      <c r="M174" s="2052" t="s">
        <v>90</v>
      </c>
      <c r="N174" s="2052" t="s">
        <v>2016</v>
      </c>
      <c r="O174" s="2052" t="s">
        <v>1239</v>
      </c>
      <c r="P174" s="2066" t="s">
        <v>3007</v>
      </c>
      <c r="Q174" s="2052">
        <v>45260</v>
      </c>
      <c r="R174" s="2052" t="s">
        <v>2559</v>
      </c>
      <c r="V174" s="2067">
        <v>67</v>
      </c>
      <c r="W174" s="2068">
        <v>947585</v>
      </c>
      <c r="X174" s="2068">
        <v>136205</v>
      </c>
      <c r="Y174" s="2068">
        <v>136205</v>
      </c>
      <c r="AA174" s="2052" t="s">
        <v>2597</v>
      </c>
      <c r="AB174" s="2065" t="s">
        <v>3008</v>
      </c>
      <c r="AC174" s="2063" t="s">
        <v>3009</v>
      </c>
      <c r="AD174" s="2064"/>
      <c r="AE174" s="2063" t="s">
        <v>2816</v>
      </c>
      <c r="AF174" s="2069">
        <v>44911</v>
      </c>
      <c r="AG174" s="2052" t="s">
        <v>1169</v>
      </c>
      <c r="AH174" s="2052">
        <v>44925</v>
      </c>
      <c r="AI174" s="2070"/>
      <c r="AL174" s="2069"/>
      <c r="AM174" s="2064">
        <v>35.021000000000001</v>
      </c>
      <c r="AN174" s="2064">
        <v>0.33300000000000002</v>
      </c>
      <c r="AO174" s="2052" t="s">
        <v>1836</v>
      </c>
      <c r="AQ174" s="2065" t="s">
        <v>3010</v>
      </c>
      <c r="AR174" s="2052">
        <v>45001</v>
      </c>
      <c r="AS174" s="2052" t="s">
        <v>1300</v>
      </c>
      <c r="AV174" s="2064">
        <v>603</v>
      </c>
      <c r="AW174" s="2052">
        <v>45131</v>
      </c>
      <c r="AX174" s="2065" t="s">
        <v>2528</v>
      </c>
      <c r="AY174" s="2052" t="s">
        <v>1156</v>
      </c>
      <c r="BL174" s="2064"/>
      <c r="BO174" s="2064"/>
      <c r="BR174" s="2052" t="s">
        <v>1153</v>
      </c>
      <c r="BS174" s="2052" t="s">
        <v>1153</v>
      </c>
      <c r="BT174" s="2052" t="s">
        <v>1153</v>
      </c>
      <c r="BU174" s="2052" t="s">
        <v>1153</v>
      </c>
      <c r="BV174" s="2052" t="s">
        <v>1153</v>
      </c>
      <c r="BW174" s="2052" t="s">
        <v>1153</v>
      </c>
      <c r="BX174" s="2052" t="s">
        <v>1153</v>
      </c>
      <c r="BY174" s="2052" t="s">
        <v>1153</v>
      </c>
      <c r="BZ174" s="2052" t="s">
        <v>1153</v>
      </c>
      <c r="CA174" s="2052" t="s">
        <v>1153</v>
      </c>
      <c r="CB174" s="2052" t="s">
        <v>12390</v>
      </c>
      <c r="CC174" s="2051">
        <f>'[1]CONTROL TIEMPOS 2022'!AE401</f>
        <v>86</v>
      </c>
      <c r="CD174" s="2052" t="s">
        <v>1986</v>
      </c>
      <c r="CE174" s="2052">
        <v>46172</v>
      </c>
    </row>
    <row r="175" spans="1:16383" s="134" customFormat="1" ht="30">
      <c r="A175" s="2052" t="s">
        <v>3011</v>
      </c>
      <c r="B175" s="2052">
        <v>44881</v>
      </c>
      <c r="C175" s="2052" t="s">
        <v>3012</v>
      </c>
      <c r="D175" s="2063" t="s">
        <v>3013</v>
      </c>
      <c r="E175" s="2064" t="s">
        <v>3014</v>
      </c>
      <c r="F175" s="2065">
        <v>24163784</v>
      </c>
      <c r="G175" s="2052"/>
      <c r="H175" s="2052" t="s">
        <v>474</v>
      </c>
      <c r="I175" s="2052"/>
      <c r="J175" s="2052"/>
      <c r="K175" s="2052" t="s">
        <v>3015</v>
      </c>
      <c r="L175" s="2052" t="s">
        <v>69</v>
      </c>
      <c r="M175" s="2052" t="s">
        <v>90</v>
      </c>
      <c r="N175" s="2052" t="s">
        <v>3016</v>
      </c>
      <c r="O175" s="2066" t="s">
        <v>1308</v>
      </c>
      <c r="P175" s="2052" t="s">
        <v>3017</v>
      </c>
      <c r="Q175" s="2052">
        <v>45260</v>
      </c>
      <c r="R175" s="2052" t="s">
        <v>2559</v>
      </c>
      <c r="S175" s="2052"/>
      <c r="T175" s="2052"/>
      <c r="U175" s="2067"/>
      <c r="V175" s="2068">
        <v>62</v>
      </c>
      <c r="W175" s="2068">
        <v>947585</v>
      </c>
      <c r="X175" s="2068">
        <v>136205</v>
      </c>
      <c r="Y175" s="2052">
        <v>136205</v>
      </c>
      <c r="Z175" s="2052" t="s">
        <v>3018</v>
      </c>
      <c r="AA175" s="2065" t="s">
        <v>2597</v>
      </c>
      <c r="AB175" s="2063" t="s">
        <v>3019</v>
      </c>
      <c r="AC175" s="2064" t="s">
        <v>3020</v>
      </c>
      <c r="AD175" s="2063"/>
      <c r="AE175" s="2069" t="s">
        <v>2697</v>
      </c>
      <c r="AF175" s="2052">
        <v>44911</v>
      </c>
      <c r="AG175" s="2052" t="s">
        <v>879</v>
      </c>
      <c r="AH175" s="2070">
        <v>44924</v>
      </c>
      <c r="AI175" s="2052"/>
      <c r="AJ175" s="2052"/>
      <c r="AK175" s="2069"/>
      <c r="AL175" s="2064"/>
      <c r="AM175" s="2064">
        <v>0.06</v>
      </c>
      <c r="AN175" s="2052">
        <v>0.03</v>
      </c>
      <c r="AO175" s="2052" t="s">
        <v>2964</v>
      </c>
      <c r="AP175" s="2065"/>
      <c r="AQ175" s="2052" t="s">
        <v>3021</v>
      </c>
      <c r="AR175" s="2052">
        <v>44980</v>
      </c>
      <c r="AS175" s="2052" t="s">
        <v>1986</v>
      </c>
      <c r="AT175" s="2052" t="s">
        <v>3022</v>
      </c>
      <c r="AU175" s="2064">
        <v>45021</v>
      </c>
      <c r="AV175" s="2052">
        <v>358</v>
      </c>
      <c r="AW175" s="2065">
        <v>45058</v>
      </c>
      <c r="AX175" s="2052" t="s">
        <v>1300</v>
      </c>
      <c r="AY175" s="2052" t="s">
        <v>1156</v>
      </c>
      <c r="AZ175" s="2052"/>
      <c r="BA175" s="2052">
        <v>45139</v>
      </c>
      <c r="BB175" s="2052"/>
      <c r="BC175" s="2052"/>
      <c r="BD175" s="2052"/>
      <c r="BE175" s="2052"/>
      <c r="BF175" s="2052"/>
      <c r="BG175" s="2052"/>
      <c r="BH175" s="2052"/>
      <c r="BI175" s="2052"/>
      <c r="BJ175" s="2052"/>
      <c r="BK175" s="2064"/>
      <c r="BL175" s="2052"/>
      <c r="BM175" s="2052"/>
      <c r="BN175" s="2064"/>
      <c r="BO175" s="2052"/>
      <c r="BP175" s="2052"/>
      <c r="BQ175" s="2052"/>
      <c r="BR175" s="2052"/>
      <c r="BS175" s="2052"/>
      <c r="BT175" s="2052"/>
      <c r="BU175" s="2052"/>
      <c r="BV175" s="2052"/>
      <c r="BW175" s="2052"/>
      <c r="BX175" s="2052"/>
      <c r="BY175" s="2052"/>
      <c r="BZ175" s="2052"/>
      <c r="CA175" s="2052"/>
      <c r="CB175" s="2051" t="s">
        <v>12390</v>
      </c>
      <c r="CC175" s="2052"/>
      <c r="CD175" s="2052" t="s">
        <v>1986</v>
      </c>
      <c r="CE175" s="2052">
        <v>46172</v>
      </c>
      <c r="CF175" s="2052"/>
      <c r="CG175" s="2052"/>
      <c r="CH175" s="2052"/>
      <c r="CI175" s="2052"/>
      <c r="CJ175" s="2052"/>
      <c r="CK175" s="2052"/>
      <c r="CL175" s="2052"/>
      <c r="CM175" s="2052"/>
      <c r="CN175" s="2052"/>
      <c r="CO175" s="2052"/>
      <c r="CP175" s="2052"/>
      <c r="CQ175" s="2052"/>
      <c r="CR175" s="2052"/>
      <c r="CS175" s="2052"/>
      <c r="CT175" s="2052"/>
      <c r="CU175" s="2052"/>
      <c r="CV175" s="2052"/>
      <c r="CW175" s="2052"/>
      <c r="CX175" s="2052"/>
      <c r="CY175" s="2052"/>
      <c r="CZ175" s="2052"/>
      <c r="DA175" s="2052"/>
      <c r="DB175" s="2052"/>
      <c r="DC175" s="2052"/>
      <c r="DD175" s="2052"/>
      <c r="DE175" s="2052"/>
      <c r="DF175" s="2052"/>
      <c r="DG175" s="2052"/>
      <c r="DH175" s="2052"/>
      <c r="DI175" s="2052"/>
      <c r="DJ175" s="2052"/>
      <c r="DK175" s="2052"/>
      <c r="DL175" s="2052"/>
      <c r="DM175" s="2052"/>
      <c r="DN175" s="2052"/>
      <c r="DO175" s="2052"/>
      <c r="DP175" s="2052"/>
      <c r="DQ175" s="2052"/>
      <c r="DR175" s="2052"/>
      <c r="DS175" s="2052"/>
      <c r="DT175" s="2052"/>
      <c r="DU175" s="2052"/>
      <c r="DV175" s="2052"/>
      <c r="DW175" s="2052"/>
      <c r="DX175" s="2052"/>
      <c r="DY175" s="2052"/>
      <c r="DZ175" s="2052"/>
      <c r="EA175" s="2052"/>
      <c r="EB175" s="2052"/>
      <c r="EC175" s="2052"/>
      <c r="ED175" s="2052"/>
      <c r="EE175" s="2052"/>
      <c r="EF175" s="2052"/>
      <c r="EG175" s="2052"/>
      <c r="EH175" s="2052"/>
      <c r="EI175" s="2052"/>
      <c r="EJ175" s="2052"/>
      <c r="EK175" s="2052"/>
      <c r="EL175" s="2052"/>
      <c r="EM175" s="2052"/>
      <c r="EN175" s="2052"/>
      <c r="EO175" s="2052"/>
      <c r="EP175" s="2052"/>
      <c r="EQ175" s="2052"/>
      <c r="ER175" s="2052"/>
      <c r="ES175" s="2052"/>
      <c r="ET175" s="2052"/>
      <c r="EU175" s="2052"/>
      <c r="EV175" s="2052"/>
      <c r="EW175" s="2052"/>
      <c r="EX175" s="2052"/>
      <c r="EY175" s="2052"/>
      <c r="EZ175" s="2052"/>
      <c r="FA175" s="2052"/>
      <c r="FB175" s="2052"/>
      <c r="FC175" s="2052"/>
      <c r="FD175" s="2052"/>
      <c r="FE175" s="2052"/>
      <c r="FF175" s="2052"/>
      <c r="FG175" s="2052"/>
      <c r="FH175" s="2052"/>
      <c r="FI175" s="2052"/>
      <c r="FJ175" s="2052"/>
      <c r="FK175" s="2052"/>
      <c r="FL175" s="2052"/>
      <c r="FM175" s="2052"/>
      <c r="FN175" s="2052"/>
      <c r="FO175" s="2052"/>
      <c r="FP175" s="2052"/>
      <c r="FQ175" s="2052"/>
      <c r="FR175" s="2052"/>
      <c r="FS175" s="2052"/>
      <c r="FT175" s="2052"/>
      <c r="FU175" s="2052"/>
      <c r="FV175" s="2052"/>
      <c r="FW175" s="2052"/>
      <c r="FX175" s="2052"/>
      <c r="FY175" s="2052"/>
      <c r="FZ175" s="2052"/>
      <c r="GA175" s="2052"/>
      <c r="GB175" s="2052"/>
      <c r="GC175" s="2052"/>
      <c r="GD175" s="2052"/>
      <c r="GE175" s="2052"/>
      <c r="GF175" s="2052"/>
      <c r="GG175" s="2052"/>
      <c r="GH175" s="2052"/>
      <c r="GI175" s="2052"/>
      <c r="GJ175" s="2052"/>
      <c r="GK175" s="2052"/>
      <c r="GL175" s="2052"/>
      <c r="GM175" s="2052"/>
      <c r="GN175" s="2052"/>
      <c r="GO175" s="2052"/>
      <c r="GP175" s="2052"/>
      <c r="GQ175" s="2052"/>
      <c r="GR175" s="2052"/>
      <c r="GS175" s="2052"/>
      <c r="GT175" s="2052"/>
      <c r="GU175" s="2052"/>
      <c r="GV175" s="2052"/>
      <c r="GW175" s="2052"/>
      <c r="GX175" s="2052"/>
      <c r="GY175" s="2052"/>
      <c r="GZ175" s="2052"/>
      <c r="HA175" s="2052"/>
      <c r="HB175" s="2052"/>
      <c r="HC175" s="2052"/>
      <c r="HD175" s="2052"/>
      <c r="HE175" s="2052"/>
      <c r="HF175" s="2052"/>
      <c r="HG175" s="2052"/>
      <c r="HH175" s="2052"/>
      <c r="HI175" s="2052"/>
      <c r="HJ175" s="2052"/>
      <c r="HK175" s="2052"/>
      <c r="HL175" s="2052"/>
      <c r="HM175" s="2052"/>
      <c r="HN175" s="2052"/>
      <c r="HO175" s="2052"/>
      <c r="HP175" s="2052"/>
      <c r="HQ175" s="2052"/>
      <c r="HR175" s="2052"/>
      <c r="HS175" s="2052"/>
      <c r="HT175" s="2052"/>
      <c r="HU175" s="2052"/>
      <c r="HV175" s="2052"/>
      <c r="HW175" s="2052"/>
      <c r="HX175" s="2052"/>
      <c r="HY175" s="2052"/>
      <c r="HZ175" s="2052"/>
      <c r="IA175" s="2052"/>
      <c r="IB175" s="2052"/>
      <c r="IC175" s="2052"/>
      <c r="ID175" s="2052"/>
      <c r="IE175" s="2052"/>
      <c r="IF175" s="2052"/>
      <c r="IG175" s="2052"/>
      <c r="IH175" s="2052"/>
      <c r="II175" s="2052"/>
      <c r="IJ175" s="2052"/>
      <c r="IK175" s="2052"/>
      <c r="IL175" s="2052"/>
      <c r="IM175" s="2052"/>
      <c r="IN175" s="2052"/>
      <c r="IO175" s="2052"/>
      <c r="IP175" s="2052"/>
      <c r="IQ175" s="2052"/>
      <c r="IR175" s="2052"/>
      <c r="IS175" s="2052"/>
      <c r="IT175" s="2052"/>
      <c r="IU175" s="2052"/>
      <c r="IV175" s="2052"/>
      <c r="IW175" s="2052"/>
      <c r="IX175" s="2052"/>
      <c r="IY175" s="2052"/>
      <c r="IZ175" s="2052"/>
      <c r="JA175" s="2052"/>
      <c r="JB175" s="2052"/>
      <c r="JC175" s="2052"/>
      <c r="JD175" s="2052"/>
      <c r="JE175" s="2052"/>
      <c r="JF175" s="2052"/>
      <c r="JG175" s="2052"/>
      <c r="JH175" s="2052"/>
      <c r="JI175" s="2052"/>
      <c r="JJ175" s="2052"/>
      <c r="JK175" s="2052"/>
      <c r="JL175" s="2052"/>
      <c r="JM175" s="2052"/>
      <c r="JN175" s="2052"/>
      <c r="JO175" s="2052"/>
      <c r="JP175" s="2052"/>
      <c r="JQ175" s="2052"/>
      <c r="JR175" s="2052"/>
      <c r="JS175" s="2052"/>
      <c r="JT175" s="2052"/>
      <c r="JU175" s="2052"/>
      <c r="JV175" s="2052"/>
      <c r="JW175" s="2052"/>
      <c r="JX175" s="2052"/>
      <c r="JY175" s="2052"/>
      <c r="JZ175" s="2052"/>
      <c r="KA175" s="2052"/>
      <c r="KB175" s="2052"/>
      <c r="KC175" s="2052"/>
      <c r="KD175" s="2052"/>
      <c r="KE175" s="2052"/>
      <c r="KF175" s="2052"/>
      <c r="KG175" s="2052"/>
      <c r="KH175" s="2052"/>
      <c r="KI175" s="2052"/>
      <c r="KJ175" s="2052"/>
      <c r="KK175" s="2052"/>
      <c r="KL175" s="2052"/>
      <c r="KM175" s="2052"/>
      <c r="KN175" s="2052"/>
      <c r="KO175" s="2052"/>
      <c r="KP175" s="2052"/>
      <c r="KQ175" s="2052"/>
      <c r="KR175" s="2052"/>
      <c r="KS175" s="2052"/>
      <c r="KT175" s="2052"/>
      <c r="KU175" s="2052"/>
      <c r="KV175" s="2052"/>
      <c r="KW175" s="2052"/>
      <c r="KX175" s="2052"/>
      <c r="KY175" s="2052"/>
      <c r="KZ175" s="2052"/>
      <c r="LA175" s="2052"/>
      <c r="LB175" s="2052"/>
      <c r="LC175" s="2052"/>
      <c r="LD175" s="2052"/>
      <c r="LE175" s="2052"/>
      <c r="LF175" s="2052"/>
      <c r="LG175" s="2052"/>
      <c r="LH175" s="2052"/>
      <c r="LI175" s="2052"/>
      <c r="LJ175" s="2052"/>
      <c r="LK175" s="2052"/>
      <c r="LL175" s="2052"/>
      <c r="LM175" s="2052"/>
      <c r="LN175" s="2052"/>
      <c r="LO175" s="2052"/>
      <c r="LP175" s="2052"/>
      <c r="LQ175" s="2052"/>
      <c r="LR175" s="2052"/>
      <c r="LS175" s="2052"/>
      <c r="LT175" s="2052"/>
      <c r="LU175" s="2052"/>
      <c r="LV175" s="2052"/>
      <c r="LW175" s="2052"/>
      <c r="LX175" s="2052"/>
      <c r="LY175" s="2052"/>
      <c r="LZ175" s="2052"/>
      <c r="MA175" s="2052"/>
      <c r="MB175" s="2052"/>
      <c r="MC175" s="2052"/>
      <c r="MD175" s="2052"/>
      <c r="ME175" s="2052"/>
      <c r="MF175" s="2052"/>
      <c r="MG175" s="2052"/>
      <c r="MH175" s="2052"/>
      <c r="MI175" s="2052"/>
      <c r="MJ175" s="2052"/>
      <c r="MK175" s="2052"/>
      <c r="ML175" s="2052"/>
      <c r="MM175" s="2052"/>
      <c r="MN175" s="2052"/>
      <c r="MO175" s="2052"/>
      <c r="MP175" s="2052"/>
      <c r="MQ175" s="2052"/>
      <c r="MR175" s="2052"/>
      <c r="MS175" s="2052"/>
      <c r="MT175" s="2052"/>
      <c r="MU175" s="2052"/>
      <c r="MV175" s="2052"/>
      <c r="MW175" s="2052"/>
      <c r="MX175" s="2052"/>
      <c r="MY175" s="2052"/>
      <c r="MZ175" s="2052"/>
      <c r="NA175" s="2052"/>
      <c r="NB175" s="2052"/>
      <c r="NC175" s="2052"/>
      <c r="ND175" s="2052"/>
      <c r="NE175" s="2052"/>
      <c r="NF175" s="2052"/>
      <c r="NG175" s="2052"/>
      <c r="NH175" s="2052"/>
      <c r="NI175" s="2052"/>
      <c r="NJ175" s="2052"/>
      <c r="NK175" s="2052"/>
      <c r="NL175" s="2052"/>
      <c r="NM175" s="2052"/>
      <c r="NN175" s="2052"/>
      <c r="NO175" s="2052"/>
      <c r="NP175" s="2052"/>
      <c r="NQ175" s="2052"/>
      <c r="NR175" s="2052"/>
      <c r="NS175" s="2052"/>
      <c r="NT175" s="2052"/>
      <c r="NU175" s="2052"/>
      <c r="NV175" s="2052"/>
      <c r="NW175" s="2052"/>
      <c r="NX175" s="2052"/>
      <c r="NY175" s="2052"/>
      <c r="NZ175" s="2052"/>
      <c r="OA175" s="2052"/>
      <c r="OB175" s="2052"/>
      <c r="OC175" s="2052"/>
      <c r="OD175" s="2052"/>
      <c r="OE175" s="2052"/>
      <c r="OF175" s="2052"/>
      <c r="OG175" s="2052"/>
      <c r="OH175" s="2052"/>
      <c r="OI175" s="2052"/>
      <c r="OJ175" s="2052"/>
      <c r="OK175" s="2052"/>
      <c r="OL175" s="2052"/>
      <c r="OM175" s="2052"/>
      <c r="ON175" s="2052"/>
      <c r="OO175" s="2052"/>
      <c r="OP175" s="2052"/>
      <c r="OQ175" s="2052"/>
      <c r="OR175" s="2052"/>
      <c r="OS175" s="2052"/>
      <c r="OT175" s="2052"/>
      <c r="OU175" s="2052"/>
      <c r="OV175" s="2052"/>
      <c r="OW175" s="2052"/>
      <c r="OX175" s="2052"/>
      <c r="OY175" s="2052"/>
      <c r="OZ175" s="2052"/>
      <c r="PA175" s="2052"/>
      <c r="PB175" s="2052"/>
      <c r="PC175" s="2052"/>
      <c r="PD175" s="2052"/>
      <c r="PE175" s="2052"/>
      <c r="PF175" s="2052"/>
      <c r="PG175" s="2052"/>
      <c r="PH175" s="2052"/>
      <c r="PI175" s="2052"/>
      <c r="PJ175" s="2052"/>
      <c r="PK175" s="2052"/>
      <c r="PL175" s="2052"/>
      <c r="PM175" s="2052"/>
      <c r="PN175" s="2052"/>
      <c r="PO175" s="2052"/>
      <c r="PP175" s="2052"/>
      <c r="PQ175" s="2052"/>
      <c r="PR175" s="2052"/>
      <c r="PS175" s="2052"/>
      <c r="PT175" s="2052"/>
      <c r="PU175" s="2052"/>
      <c r="PV175" s="2052"/>
      <c r="PW175" s="2052"/>
      <c r="PX175" s="2052"/>
      <c r="PY175" s="2052"/>
      <c r="PZ175" s="2052"/>
      <c r="QA175" s="2052"/>
      <c r="QB175" s="2052"/>
      <c r="QC175" s="2052"/>
      <c r="QD175" s="2052"/>
      <c r="QE175" s="2052"/>
      <c r="QF175" s="2052"/>
      <c r="QG175" s="2052"/>
      <c r="QH175" s="2052"/>
      <c r="QI175" s="2052"/>
      <c r="QJ175" s="2052"/>
      <c r="QK175" s="2052"/>
      <c r="QL175" s="2052"/>
      <c r="QM175" s="2052"/>
      <c r="QN175" s="2052"/>
      <c r="QO175" s="2052"/>
      <c r="QP175" s="2052"/>
      <c r="QQ175" s="2052"/>
      <c r="QR175" s="2052"/>
      <c r="QS175" s="2052"/>
      <c r="QT175" s="2052"/>
      <c r="QU175" s="2052"/>
      <c r="QV175" s="2052"/>
      <c r="QW175" s="2052"/>
      <c r="QX175" s="2052"/>
      <c r="QY175" s="2052"/>
      <c r="QZ175" s="2052"/>
      <c r="RA175" s="2052"/>
      <c r="RB175" s="2052"/>
      <c r="RC175" s="2052"/>
      <c r="RD175" s="2052"/>
      <c r="RE175" s="2052"/>
      <c r="RF175" s="2052"/>
      <c r="RG175" s="2052"/>
      <c r="RH175" s="2052"/>
      <c r="RI175" s="2052"/>
      <c r="RJ175" s="2052"/>
      <c r="RK175" s="2052"/>
      <c r="RL175" s="2052"/>
      <c r="RM175" s="2052"/>
      <c r="RN175" s="2052"/>
      <c r="RO175" s="2052"/>
      <c r="RP175" s="2052"/>
      <c r="RQ175" s="2052"/>
      <c r="RR175" s="2052"/>
      <c r="RS175" s="2052"/>
      <c r="RT175" s="2052"/>
      <c r="RU175" s="2052"/>
      <c r="RV175" s="2052"/>
      <c r="RW175" s="2052"/>
      <c r="RX175" s="2052"/>
      <c r="RY175" s="2052"/>
      <c r="RZ175" s="2052"/>
      <c r="SA175" s="2052"/>
      <c r="SB175" s="2052"/>
      <c r="SC175" s="2052"/>
      <c r="SD175" s="2052"/>
      <c r="SE175" s="2052"/>
      <c r="SF175" s="2052"/>
      <c r="SG175" s="2052"/>
      <c r="SH175" s="2052"/>
      <c r="SI175" s="2052"/>
      <c r="SJ175" s="2052"/>
      <c r="SK175" s="2052"/>
      <c r="SL175" s="2052"/>
      <c r="SM175" s="2052"/>
      <c r="SN175" s="2052"/>
      <c r="SO175" s="2052"/>
      <c r="SP175" s="2052"/>
      <c r="SQ175" s="2052"/>
      <c r="SR175" s="2052"/>
      <c r="SS175" s="2052"/>
      <c r="ST175" s="2052"/>
      <c r="SU175" s="2052"/>
      <c r="SV175" s="2052"/>
      <c r="SW175" s="2052"/>
      <c r="SX175" s="2052"/>
      <c r="SY175" s="2052"/>
      <c r="SZ175" s="2052"/>
      <c r="TA175" s="2052"/>
      <c r="TB175" s="2052"/>
      <c r="TC175" s="2052"/>
      <c r="TD175" s="2052"/>
      <c r="TE175" s="2052"/>
      <c r="TF175" s="2052"/>
      <c r="TG175" s="2052"/>
      <c r="TH175" s="2052"/>
      <c r="TI175" s="2052"/>
      <c r="TJ175" s="2052"/>
      <c r="TK175" s="2052"/>
      <c r="TL175" s="2052"/>
      <c r="TM175" s="2052"/>
      <c r="TN175" s="2052"/>
      <c r="TO175" s="2052"/>
      <c r="TP175" s="2052"/>
      <c r="TQ175" s="2052"/>
      <c r="TR175" s="2052"/>
      <c r="TS175" s="2052"/>
      <c r="TT175" s="2052"/>
      <c r="TU175" s="2052"/>
      <c r="TV175" s="2052"/>
      <c r="TW175" s="2052"/>
      <c r="TX175" s="2052"/>
      <c r="TY175" s="2052"/>
      <c r="TZ175" s="2052"/>
      <c r="UA175" s="2052"/>
      <c r="UB175" s="2052"/>
      <c r="UC175" s="2052"/>
      <c r="UD175" s="2052"/>
      <c r="UE175" s="2052"/>
      <c r="UF175" s="2052"/>
      <c r="UG175" s="2052"/>
      <c r="UH175" s="2052"/>
      <c r="UI175" s="2052"/>
      <c r="UJ175" s="2052"/>
      <c r="UK175" s="2052"/>
      <c r="UL175" s="2052"/>
      <c r="UM175" s="2052"/>
      <c r="UN175" s="2052"/>
      <c r="UO175" s="2052"/>
      <c r="UP175" s="2052"/>
      <c r="UQ175" s="2052"/>
      <c r="UR175" s="2052"/>
      <c r="US175" s="2052"/>
      <c r="UT175" s="2052"/>
      <c r="UU175" s="2052"/>
      <c r="UV175" s="2052"/>
      <c r="UW175" s="2052"/>
      <c r="UX175" s="2052"/>
      <c r="UY175" s="2052"/>
      <c r="UZ175" s="2052"/>
      <c r="VA175" s="2052"/>
      <c r="VB175" s="2052"/>
      <c r="VC175" s="2052"/>
      <c r="VD175" s="2052"/>
      <c r="VE175" s="2052"/>
      <c r="VF175" s="2052"/>
      <c r="VG175" s="2052"/>
      <c r="VH175" s="2052"/>
      <c r="VI175" s="2052"/>
      <c r="VJ175" s="2052"/>
      <c r="VK175" s="2052"/>
      <c r="VL175" s="2052"/>
      <c r="VM175" s="2052"/>
      <c r="VN175" s="2052"/>
      <c r="VO175" s="2052"/>
      <c r="VP175" s="2052"/>
      <c r="VQ175" s="2052"/>
      <c r="VR175" s="2052"/>
      <c r="VS175" s="2052"/>
      <c r="VT175" s="2052"/>
      <c r="VU175" s="2052"/>
      <c r="VV175" s="2052"/>
      <c r="VW175" s="2052"/>
      <c r="VX175" s="2052"/>
      <c r="VY175" s="2052"/>
      <c r="VZ175" s="2052"/>
      <c r="WA175" s="2052"/>
      <c r="WB175" s="2052"/>
      <c r="WC175" s="2052"/>
      <c r="WD175" s="2052"/>
      <c r="WE175" s="2052"/>
      <c r="WF175" s="2052"/>
      <c r="WG175" s="2052"/>
      <c r="WH175" s="2052"/>
      <c r="WI175" s="2052"/>
      <c r="WJ175" s="2052"/>
      <c r="WK175" s="2052"/>
      <c r="WL175" s="2052"/>
      <c r="WM175" s="2052"/>
      <c r="WN175" s="2052"/>
      <c r="WO175" s="2052"/>
      <c r="WP175" s="2052"/>
      <c r="WQ175" s="2052"/>
      <c r="WR175" s="2052"/>
      <c r="WS175" s="2052"/>
      <c r="WT175" s="2052"/>
      <c r="WU175" s="2052"/>
      <c r="WV175" s="2052"/>
      <c r="WW175" s="2052"/>
      <c r="WX175" s="2052"/>
      <c r="WY175" s="2052"/>
      <c r="WZ175" s="2052"/>
      <c r="XA175" s="2052"/>
      <c r="XB175" s="2052"/>
      <c r="XC175" s="2052"/>
      <c r="XD175" s="2052"/>
      <c r="XE175" s="2052"/>
      <c r="XF175" s="2052"/>
      <c r="XG175" s="2052"/>
      <c r="XH175" s="2052"/>
      <c r="XI175" s="2052"/>
      <c r="XJ175" s="2052"/>
      <c r="XK175" s="2052"/>
      <c r="XL175" s="2052"/>
      <c r="XM175" s="2052"/>
      <c r="XN175" s="2052"/>
      <c r="XO175" s="2052"/>
      <c r="XP175" s="2052"/>
      <c r="XQ175" s="2052"/>
      <c r="XR175" s="2052"/>
      <c r="XS175" s="2052"/>
      <c r="XT175" s="2052"/>
      <c r="XU175" s="2052"/>
      <c r="XV175" s="2052"/>
      <c r="XW175" s="2052"/>
      <c r="XX175" s="2052"/>
      <c r="XY175" s="2052"/>
      <c r="XZ175" s="2052"/>
      <c r="YA175" s="2052"/>
      <c r="YB175" s="2052"/>
      <c r="YC175" s="2052"/>
      <c r="YD175" s="2052"/>
      <c r="YE175" s="2052"/>
      <c r="YF175" s="2052"/>
      <c r="YG175" s="2052"/>
      <c r="YH175" s="2052"/>
      <c r="YI175" s="2052"/>
      <c r="YJ175" s="2052"/>
      <c r="YK175" s="2052"/>
      <c r="YL175" s="2052"/>
      <c r="YM175" s="2052"/>
      <c r="YN175" s="2052"/>
      <c r="YO175" s="2052"/>
      <c r="YP175" s="2052"/>
      <c r="YQ175" s="2052"/>
      <c r="YR175" s="2052"/>
      <c r="YS175" s="2052"/>
      <c r="YT175" s="2052"/>
      <c r="YU175" s="2052"/>
      <c r="YV175" s="2052"/>
      <c r="YW175" s="2052"/>
      <c r="YX175" s="2052"/>
      <c r="YY175" s="2052"/>
      <c r="YZ175" s="2052"/>
      <c r="ZA175" s="2052"/>
      <c r="ZB175" s="2052"/>
      <c r="ZC175" s="2052"/>
      <c r="ZD175" s="2052"/>
      <c r="ZE175" s="2052"/>
      <c r="ZF175" s="2052"/>
      <c r="ZG175" s="2052"/>
      <c r="ZH175" s="2052"/>
      <c r="ZI175" s="2052"/>
      <c r="ZJ175" s="2052"/>
      <c r="ZK175" s="2052"/>
      <c r="ZL175" s="2052"/>
      <c r="ZM175" s="2052"/>
      <c r="ZN175" s="2052"/>
      <c r="ZO175" s="2052"/>
      <c r="ZP175" s="2052"/>
      <c r="ZQ175" s="2052"/>
      <c r="ZR175" s="2052"/>
      <c r="ZS175" s="2052"/>
      <c r="ZT175" s="2052"/>
      <c r="ZU175" s="2052"/>
      <c r="ZV175" s="2052"/>
      <c r="ZW175" s="2052"/>
      <c r="ZX175" s="2052"/>
      <c r="ZY175" s="2052"/>
      <c r="ZZ175" s="2052"/>
      <c r="AAA175" s="2052"/>
      <c r="AAB175" s="2052"/>
      <c r="AAC175" s="2052"/>
      <c r="AAD175" s="2052"/>
      <c r="AAE175" s="2052"/>
      <c r="AAF175" s="2052"/>
      <c r="AAG175" s="2052"/>
      <c r="AAH175" s="2052"/>
      <c r="AAI175" s="2052"/>
      <c r="AAJ175" s="2052"/>
      <c r="AAK175" s="2052"/>
      <c r="AAL175" s="2052"/>
      <c r="AAM175" s="2052"/>
      <c r="AAN175" s="2052"/>
      <c r="AAO175" s="2052"/>
      <c r="AAP175" s="2052"/>
      <c r="AAQ175" s="2052"/>
      <c r="AAR175" s="2052"/>
      <c r="AAS175" s="2052"/>
      <c r="AAT175" s="2052"/>
      <c r="AAU175" s="2052"/>
      <c r="AAV175" s="2052"/>
      <c r="AAW175" s="2052"/>
      <c r="AAX175" s="2052"/>
      <c r="AAY175" s="2052"/>
      <c r="AAZ175" s="2052"/>
      <c r="ABA175" s="2052"/>
      <c r="ABB175" s="2052"/>
      <c r="ABC175" s="2052"/>
      <c r="ABD175" s="2052"/>
      <c r="ABE175" s="2052"/>
      <c r="ABF175" s="2052"/>
      <c r="ABG175" s="2052"/>
      <c r="ABH175" s="2052"/>
      <c r="ABI175" s="2052"/>
      <c r="ABJ175" s="2052"/>
      <c r="ABK175" s="2052"/>
      <c r="ABL175" s="2052"/>
      <c r="ABM175" s="2052"/>
      <c r="ABN175" s="2052"/>
      <c r="ABO175" s="2052"/>
      <c r="ABP175" s="2052"/>
      <c r="ABQ175" s="2052"/>
      <c r="ABR175" s="2052"/>
      <c r="ABS175" s="2052"/>
      <c r="ABT175" s="2052"/>
      <c r="ABU175" s="2052"/>
      <c r="ABV175" s="2052"/>
      <c r="ABW175" s="2052"/>
      <c r="ABX175" s="2052"/>
      <c r="ABY175" s="2052"/>
      <c r="ABZ175" s="2052"/>
      <c r="ACA175" s="2052"/>
      <c r="ACB175" s="2052"/>
      <c r="ACC175" s="2052"/>
      <c r="ACD175" s="2052"/>
      <c r="ACE175" s="2052"/>
      <c r="ACF175" s="2052"/>
      <c r="ACG175" s="2052"/>
      <c r="ACH175" s="2052"/>
      <c r="ACI175" s="2052"/>
      <c r="ACJ175" s="2052"/>
      <c r="ACK175" s="2052"/>
      <c r="ACL175" s="2052"/>
      <c r="ACM175" s="2052"/>
      <c r="ACN175" s="2052"/>
      <c r="ACO175" s="2052"/>
      <c r="ACP175" s="2052"/>
      <c r="ACQ175" s="2052"/>
      <c r="ACR175" s="2052"/>
      <c r="ACS175" s="2052"/>
      <c r="ACT175" s="2052"/>
      <c r="ACU175" s="2052"/>
      <c r="ACV175" s="2052"/>
      <c r="ACW175" s="2052"/>
      <c r="ACX175" s="2052"/>
      <c r="ACY175" s="2052"/>
      <c r="ACZ175" s="2052"/>
      <c r="ADA175" s="2052"/>
      <c r="ADB175" s="2052"/>
      <c r="ADC175" s="2052"/>
      <c r="ADD175" s="2052"/>
      <c r="ADE175" s="2052"/>
      <c r="ADF175" s="2052"/>
      <c r="ADG175" s="2052"/>
      <c r="ADH175" s="2052"/>
      <c r="ADI175" s="2052"/>
      <c r="ADJ175" s="2052"/>
      <c r="ADK175" s="2052"/>
      <c r="ADL175" s="2052"/>
      <c r="ADM175" s="2052"/>
      <c r="ADN175" s="2052"/>
      <c r="ADO175" s="2052"/>
      <c r="ADP175" s="2052"/>
      <c r="ADQ175" s="2052"/>
      <c r="ADR175" s="2052"/>
      <c r="ADS175" s="2052"/>
      <c r="ADT175" s="2052"/>
      <c r="ADU175" s="2052"/>
      <c r="ADV175" s="2052"/>
      <c r="ADW175" s="2052"/>
      <c r="ADX175" s="2052"/>
      <c r="ADY175" s="2052"/>
      <c r="ADZ175" s="2052"/>
      <c r="AEA175" s="2052"/>
      <c r="AEB175" s="2052"/>
      <c r="AEC175" s="2052"/>
      <c r="AED175" s="2052"/>
      <c r="AEE175" s="2052"/>
      <c r="AEF175" s="2052"/>
      <c r="AEG175" s="2052"/>
      <c r="AEH175" s="2052"/>
      <c r="AEI175" s="2052"/>
      <c r="AEJ175" s="2052"/>
      <c r="AEK175" s="2052"/>
      <c r="AEL175" s="2052"/>
      <c r="AEM175" s="2052"/>
      <c r="AEN175" s="2052"/>
      <c r="AEO175" s="2052"/>
      <c r="AEP175" s="2052"/>
      <c r="AEQ175" s="2052"/>
      <c r="AER175" s="2052"/>
      <c r="AES175" s="2052"/>
      <c r="AET175" s="2052"/>
      <c r="AEU175" s="2052"/>
      <c r="AEV175" s="2052"/>
      <c r="AEW175" s="2052"/>
      <c r="AEX175" s="2052"/>
      <c r="AEY175" s="2052"/>
      <c r="AEZ175" s="2052"/>
      <c r="AFA175" s="2052"/>
      <c r="AFB175" s="2052"/>
      <c r="AFC175" s="2052"/>
      <c r="AFD175" s="2052"/>
      <c r="AFE175" s="2052"/>
      <c r="AFF175" s="2052"/>
      <c r="AFG175" s="2052"/>
      <c r="AFH175" s="2052"/>
      <c r="AFI175" s="2052"/>
      <c r="AFJ175" s="2052"/>
      <c r="AFK175" s="2052"/>
      <c r="AFL175" s="2052"/>
      <c r="AFM175" s="2052"/>
      <c r="AFN175" s="2052"/>
      <c r="AFO175" s="2052"/>
      <c r="AFP175" s="2052"/>
      <c r="AFQ175" s="2052"/>
      <c r="AFR175" s="2052"/>
      <c r="AFS175" s="2052"/>
      <c r="AFT175" s="2052"/>
      <c r="AFU175" s="2052"/>
      <c r="AFV175" s="2052"/>
      <c r="AFW175" s="2052"/>
      <c r="AFX175" s="2052"/>
      <c r="AFY175" s="2052"/>
      <c r="AFZ175" s="2052"/>
      <c r="AGA175" s="2052"/>
      <c r="AGB175" s="2052"/>
      <c r="AGC175" s="2052"/>
      <c r="AGD175" s="2052"/>
      <c r="AGE175" s="2052"/>
      <c r="AGF175" s="2052"/>
      <c r="AGG175" s="2052"/>
      <c r="AGH175" s="2052"/>
      <c r="AGI175" s="2052"/>
      <c r="AGJ175" s="2052"/>
      <c r="AGK175" s="2052"/>
      <c r="AGL175" s="2052"/>
      <c r="AGM175" s="2052"/>
      <c r="AGN175" s="2052"/>
      <c r="AGO175" s="2052"/>
      <c r="AGP175" s="2052"/>
      <c r="AGQ175" s="2052"/>
      <c r="AGR175" s="2052"/>
      <c r="AGS175" s="2052"/>
      <c r="AGT175" s="2052"/>
      <c r="AGU175" s="2052"/>
      <c r="AGV175" s="2052"/>
      <c r="AGW175" s="2052"/>
      <c r="AGX175" s="2052"/>
      <c r="AGY175" s="2052"/>
      <c r="AGZ175" s="2052"/>
      <c r="AHA175" s="2052"/>
      <c r="AHB175" s="2052"/>
      <c r="AHC175" s="2052"/>
      <c r="AHD175" s="2052"/>
      <c r="AHE175" s="2052"/>
      <c r="AHF175" s="2052"/>
      <c r="AHG175" s="2052"/>
      <c r="AHH175" s="2052"/>
      <c r="AHI175" s="2052"/>
      <c r="AHJ175" s="2052"/>
      <c r="AHK175" s="2052"/>
      <c r="AHL175" s="2052"/>
      <c r="AHM175" s="2052"/>
      <c r="AHN175" s="2052"/>
      <c r="AHO175" s="2052"/>
      <c r="AHP175" s="2052"/>
      <c r="AHQ175" s="2052"/>
      <c r="AHR175" s="2052"/>
      <c r="AHS175" s="2052"/>
      <c r="AHT175" s="2052"/>
      <c r="AHU175" s="2052"/>
      <c r="AHV175" s="2052"/>
      <c r="AHW175" s="2052"/>
      <c r="AHX175" s="2052"/>
      <c r="AHY175" s="2052"/>
      <c r="AHZ175" s="2052"/>
      <c r="AIA175" s="2052"/>
      <c r="AIB175" s="2052"/>
      <c r="AIC175" s="2052"/>
      <c r="AID175" s="2052"/>
      <c r="AIE175" s="2052"/>
      <c r="AIF175" s="2052"/>
      <c r="AIG175" s="2052"/>
      <c r="AIH175" s="2052"/>
      <c r="AII175" s="2052"/>
      <c r="AIJ175" s="2052"/>
      <c r="AIK175" s="2052"/>
      <c r="AIL175" s="2052"/>
      <c r="AIM175" s="2052"/>
      <c r="AIN175" s="2052"/>
      <c r="AIO175" s="2052"/>
      <c r="AIP175" s="2052"/>
      <c r="AIQ175" s="2052"/>
      <c r="AIR175" s="2052"/>
      <c r="AIS175" s="2052"/>
      <c r="AIT175" s="2052"/>
      <c r="AIU175" s="2052"/>
      <c r="AIV175" s="2052"/>
      <c r="AIW175" s="2052"/>
      <c r="AIX175" s="2052"/>
      <c r="AIY175" s="2052"/>
      <c r="AIZ175" s="2052"/>
      <c r="AJA175" s="2052"/>
      <c r="AJB175" s="2052"/>
      <c r="AJC175" s="2052"/>
      <c r="AJD175" s="2052"/>
      <c r="AJE175" s="2052"/>
      <c r="AJF175" s="2052"/>
      <c r="AJG175" s="2052"/>
      <c r="AJH175" s="2052"/>
      <c r="AJI175" s="2052"/>
      <c r="AJJ175" s="2052"/>
      <c r="AJK175" s="2052"/>
      <c r="AJL175" s="2052"/>
      <c r="AJM175" s="2052"/>
      <c r="AJN175" s="2052"/>
      <c r="AJO175" s="2052"/>
      <c r="AJP175" s="2052"/>
      <c r="AJQ175" s="2052"/>
      <c r="AJR175" s="2052"/>
      <c r="AJS175" s="2052"/>
      <c r="AJT175" s="2052"/>
      <c r="AJU175" s="2052"/>
      <c r="AJV175" s="2052"/>
      <c r="AJW175" s="2052"/>
      <c r="AJX175" s="2052"/>
      <c r="AJY175" s="2052"/>
      <c r="AJZ175" s="2052"/>
      <c r="AKA175" s="2052"/>
      <c r="AKB175" s="2052"/>
      <c r="AKC175" s="2052"/>
      <c r="AKD175" s="2052"/>
      <c r="AKE175" s="2052"/>
      <c r="AKF175" s="2052"/>
      <c r="AKG175" s="2052"/>
      <c r="AKH175" s="2052"/>
      <c r="AKI175" s="2052"/>
      <c r="AKJ175" s="2052"/>
      <c r="AKK175" s="2052"/>
      <c r="AKL175" s="2052"/>
      <c r="AKM175" s="2052"/>
      <c r="AKN175" s="2052"/>
      <c r="AKO175" s="2052"/>
      <c r="AKP175" s="2052"/>
      <c r="AKQ175" s="2052"/>
      <c r="AKR175" s="2052"/>
      <c r="AKS175" s="2052"/>
      <c r="AKT175" s="2052"/>
      <c r="AKU175" s="2052"/>
      <c r="AKV175" s="2052"/>
      <c r="AKW175" s="2052"/>
      <c r="AKX175" s="2052"/>
      <c r="AKY175" s="2052"/>
      <c r="AKZ175" s="2052"/>
      <c r="ALA175" s="2052"/>
      <c r="ALB175" s="2052"/>
      <c r="ALC175" s="2052"/>
      <c r="ALD175" s="2052"/>
      <c r="ALE175" s="2052"/>
      <c r="ALF175" s="2052"/>
      <c r="ALG175" s="2052"/>
      <c r="ALH175" s="2052"/>
      <c r="ALI175" s="2052"/>
      <c r="ALJ175" s="2052"/>
      <c r="ALK175" s="2052"/>
      <c r="ALL175" s="2052"/>
      <c r="ALM175" s="2052"/>
      <c r="ALN175" s="2052"/>
      <c r="ALO175" s="2052"/>
      <c r="ALP175" s="2052"/>
      <c r="ALQ175" s="2052"/>
      <c r="ALR175" s="2052"/>
      <c r="ALS175" s="2052"/>
      <c r="ALT175" s="2052"/>
      <c r="ALU175" s="2052"/>
      <c r="ALV175" s="2052"/>
      <c r="ALW175" s="2052"/>
      <c r="ALX175" s="2052"/>
      <c r="ALY175" s="2052"/>
      <c r="ALZ175" s="2052"/>
      <c r="AMA175" s="2052"/>
      <c r="AMB175" s="2052"/>
      <c r="AMC175" s="2052"/>
      <c r="AMD175" s="2052"/>
      <c r="AME175" s="2052"/>
      <c r="AMF175" s="2052"/>
      <c r="AMG175" s="2052"/>
      <c r="AMH175" s="2052"/>
      <c r="AMI175" s="2052"/>
      <c r="AMJ175" s="2052"/>
      <c r="AMK175" s="2052"/>
      <c r="AML175" s="2052"/>
      <c r="AMM175" s="2052"/>
      <c r="AMN175" s="2052"/>
      <c r="AMO175" s="2052"/>
      <c r="AMP175" s="2052"/>
      <c r="AMQ175" s="2052"/>
      <c r="AMR175" s="2052"/>
      <c r="AMS175" s="2052"/>
      <c r="AMT175" s="2052"/>
      <c r="AMU175" s="2052"/>
      <c r="AMV175" s="2052"/>
      <c r="AMW175" s="2052"/>
      <c r="AMX175" s="2052"/>
      <c r="AMY175" s="2052"/>
      <c r="AMZ175" s="2052"/>
      <c r="ANA175" s="2052"/>
      <c r="ANB175" s="2052"/>
      <c r="ANC175" s="2052"/>
      <c r="AND175" s="2052"/>
      <c r="ANE175" s="2052"/>
      <c r="ANF175" s="2052"/>
      <c r="ANG175" s="2052"/>
      <c r="ANH175" s="2052"/>
      <c r="ANI175" s="2052"/>
      <c r="ANJ175" s="2052"/>
      <c r="ANK175" s="2052"/>
      <c r="ANL175" s="2052"/>
      <c r="ANM175" s="2052"/>
      <c r="ANN175" s="2052"/>
      <c r="ANO175" s="2052"/>
      <c r="ANP175" s="2052"/>
      <c r="ANQ175" s="2052"/>
      <c r="ANR175" s="2052"/>
      <c r="ANS175" s="2052"/>
      <c r="ANT175" s="2052"/>
      <c r="ANU175" s="2052"/>
      <c r="ANV175" s="2052"/>
      <c r="ANW175" s="2052"/>
      <c r="ANX175" s="2052"/>
      <c r="ANY175" s="2052"/>
      <c r="ANZ175" s="2052"/>
      <c r="AOA175" s="2052"/>
      <c r="AOB175" s="2052"/>
      <c r="AOC175" s="2052"/>
      <c r="AOD175" s="2052"/>
      <c r="AOE175" s="2052"/>
      <c r="AOF175" s="2052"/>
      <c r="AOG175" s="2052"/>
      <c r="AOH175" s="2052"/>
      <c r="AOI175" s="2052"/>
      <c r="AOJ175" s="2052"/>
      <c r="AOK175" s="2052"/>
      <c r="AOL175" s="2052"/>
      <c r="AOM175" s="2052"/>
      <c r="AON175" s="2052"/>
      <c r="AOO175" s="2052"/>
      <c r="AOP175" s="2052"/>
      <c r="AOQ175" s="2052"/>
      <c r="AOR175" s="2052"/>
      <c r="AOS175" s="2052"/>
      <c r="AOT175" s="2052"/>
      <c r="AOU175" s="2052"/>
      <c r="AOV175" s="2052"/>
      <c r="AOW175" s="2052"/>
      <c r="AOX175" s="2052"/>
      <c r="AOY175" s="2052"/>
      <c r="AOZ175" s="2052"/>
      <c r="APA175" s="2052"/>
      <c r="APB175" s="2052"/>
      <c r="APC175" s="2052"/>
      <c r="APD175" s="2052"/>
      <c r="APE175" s="2052"/>
      <c r="APF175" s="2052"/>
      <c r="APG175" s="2052"/>
      <c r="APH175" s="2052"/>
      <c r="API175" s="2052"/>
      <c r="APJ175" s="2052"/>
      <c r="APK175" s="2052"/>
      <c r="APL175" s="2052"/>
      <c r="APM175" s="2052"/>
      <c r="APN175" s="2052"/>
      <c r="APO175" s="2052"/>
      <c r="APP175" s="2052"/>
      <c r="APQ175" s="2052"/>
      <c r="APR175" s="2052"/>
      <c r="APS175" s="2052"/>
      <c r="APT175" s="2052"/>
      <c r="APU175" s="2052"/>
      <c r="APV175" s="2052"/>
      <c r="APW175" s="2052"/>
      <c r="APX175" s="2052"/>
      <c r="APY175" s="2052"/>
      <c r="APZ175" s="2052"/>
      <c r="AQA175" s="2052"/>
      <c r="AQB175" s="2052"/>
      <c r="AQC175" s="2052"/>
      <c r="AQD175" s="2052"/>
      <c r="AQE175" s="2052"/>
      <c r="AQF175" s="2052"/>
      <c r="AQG175" s="2052"/>
      <c r="AQH175" s="2052"/>
      <c r="AQI175" s="2052"/>
      <c r="AQJ175" s="2052"/>
      <c r="AQK175" s="2052"/>
      <c r="AQL175" s="2052"/>
      <c r="AQM175" s="2052"/>
      <c r="AQN175" s="2052"/>
      <c r="AQO175" s="2052"/>
      <c r="AQP175" s="2052"/>
      <c r="AQQ175" s="2052"/>
      <c r="AQR175" s="2052"/>
      <c r="AQS175" s="2052"/>
      <c r="AQT175" s="2052"/>
      <c r="AQU175" s="2052"/>
      <c r="AQV175" s="2052"/>
      <c r="AQW175" s="2052"/>
      <c r="AQX175" s="2052"/>
      <c r="AQY175" s="2052"/>
      <c r="AQZ175" s="2052"/>
      <c r="ARA175" s="2052"/>
      <c r="ARB175" s="2052"/>
      <c r="ARC175" s="2052"/>
      <c r="ARD175" s="2052"/>
      <c r="ARE175" s="2052"/>
      <c r="ARF175" s="2052"/>
      <c r="ARG175" s="2052"/>
      <c r="ARH175" s="2052"/>
      <c r="ARI175" s="2052"/>
      <c r="ARJ175" s="2052"/>
      <c r="ARK175" s="2052"/>
      <c r="ARL175" s="2052"/>
      <c r="ARM175" s="2052"/>
      <c r="ARN175" s="2052"/>
      <c r="ARO175" s="2052"/>
      <c r="ARP175" s="2052"/>
      <c r="ARQ175" s="2052"/>
      <c r="ARR175" s="2052"/>
      <c r="ARS175" s="2052"/>
      <c r="ART175" s="2052"/>
      <c r="ARU175" s="2052"/>
      <c r="ARV175" s="2052"/>
      <c r="ARW175" s="2052"/>
      <c r="ARX175" s="2052"/>
      <c r="ARY175" s="2052"/>
      <c r="ARZ175" s="2052"/>
      <c r="ASA175" s="2052"/>
      <c r="ASB175" s="2052"/>
      <c r="ASC175" s="2052"/>
      <c r="ASD175" s="2052"/>
      <c r="ASE175" s="2052"/>
      <c r="ASF175" s="2052"/>
      <c r="ASG175" s="2052"/>
      <c r="ASH175" s="2052"/>
      <c r="ASI175" s="2052"/>
      <c r="ASJ175" s="2052"/>
      <c r="ASK175" s="2052"/>
      <c r="ASL175" s="2052"/>
      <c r="ASM175" s="2052"/>
      <c r="ASN175" s="2052"/>
      <c r="ASO175" s="2052"/>
      <c r="ASP175" s="2052"/>
      <c r="ASQ175" s="2052"/>
      <c r="ASR175" s="2052"/>
      <c r="ASS175" s="2052"/>
      <c r="AST175" s="2052"/>
      <c r="ASU175" s="2052"/>
      <c r="ASV175" s="2052"/>
      <c r="ASW175" s="2052"/>
      <c r="ASX175" s="2052"/>
      <c r="ASY175" s="2052"/>
      <c r="ASZ175" s="2052"/>
      <c r="ATA175" s="2052"/>
      <c r="ATB175" s="2052"/>
      <c r="ATC175" s="2052"/>
      <c r="ATD175" s="2052"/>
      <c r="ATE175" s="2052"/>
      <c r="ATF175" s="2052"/>
      <c r="ATG175" s="2052"/>
      <c r="ATH175" s="2052"/>
      <c r="ATI175" s="2052"/>
      <c r="ATJ175" s="2052"/>
      <c r="ATK175" s="2052"/>
      <c r="ATL175" s="2052"/>
      <c r="ATM175" s="2052"/>
      <c r="ATN175" s="2052"/>
      <c r="ATO175" s="2052"/>
      <c r="ATP175" s="2052"/>
      <c r="ATQ175" s="2052"/>
      <c r="ATR175" s="2052"/>
      <c r="ATS175" s="2052"/>
      <c r="ATT175" s="2052"/>
      <c r="ATU175" s="2052"/>
      <c r="ATV175" s="2052"/>
      <c r="ATW175" s="2052"/>
      <c r="ATX175" s="2052"/>
      <c r="ATY175" s="2052"/>
      <c r="ATZ175" s="2052"/>
      <c r="AUA175" s="2052"/>
      <c r="AUB175" s="2052"/>
      <c r="AUC175" s="2052"/>
      <c r="AUD175" s="2052"/>
      <c r="AUE175" s="2052"/>
      <c r="AUF175" s="2052"/>
      <c r="AUG175" s="2052"/>
      <c r="AUH175" s="2052"/>
      <c r="AUI175" s="2052"/>
      <c r="AUJ175" s="2052"/>
      <c r="AUK175" s="2052"/>
      <c r="AUL175" s="2052"/>
      <c r="AUM175" s="2052"/>
      <c r="AUN175" s="2052"/>
      <c r="AUO175" s="2052"/>
      <c r="AUP175" s="2052"/>
      <c r="AUQ175" s="2052"/>
      <c r="AUR175" s="2052"/>
      <c r="AUS175" s="2052"/>
      <c r="AUT175" s="2052"/>
      <c r="AUU175" s="2052"/>
      <c r="AUV175" s="2052"/>
      <c r="AUW175" s="2052"/>
      <c r="AUX175" s="2052"/>
      <c r="AUY175" s="2052"/>
      <c r="AUZ175" s="2052"/>
      <c r="AVA175" s="2052"/>
      <c r="AVB175" s="2052"/>
      <c r="AVC175" s="2052"/>
      <c r="AVD175" s="2052"/>
      <c r="AVE175" s="2052"/>
      <c r="AVF175" s="2052"/>
      <c r="AVG175" s="2052"/>
      <c r="AVH175" s="2052"/>
      <c r="AVI175" s="2052"/>
      <c r="AVJ175" s="2052"/>
      <c r="AVK175" s="2052"/>
      <c r="AVL175" s="2052"/>
      <c r="AVM175" s="2052"/>
      <c r="AVN175" s="2052"/>
      <c r="AVO175" s="2052"/>
      <c r="AVP175" s="2052"/>
      <c r="AVQ175" s="2052"/>
      <c r="AVR175" s="2052"/>
      <c r="AVS175" s="2052"/>
      <c r="AVT175" s="2052"/>
      <c r="AVU175" s="2052"/>
      <c r="AVV175" s="2052"/>
      <c r="AVW175" s="2052"/>
      <c r="AVX175" s="2052"/>
      <c r="AVY175" s="2052"/>
      <c r="AVZ175" s="2052"/>
      <c r="AWA175" s="2052"/>
      <c r="AWB175" s="2052"/>
      <c r="AWC175" s="2052"/>
      <c r="AWD175" s="2052"/>
      <c r="AWE175" s="2052"/>
      <c r="AWF175" s="2052"/>
      <c r="AWG175" s="2052"/>
      <c r="AWH175" s="2052"/>
      <c r="AWI175" s="2052"/>
      <c r="AWJ175" s="2052"/>
      <c r="AWK175" s="2052"/>
      <c r="AWL175" s="2052"/>
      <c r="AWM175" s="2052"/>
      <c r="AWN175" s="2052"/>
      <c r="AWO175" s="2052"/>
      <c r="AWP175" s="2052"/>
      <c r="AWQ175" s="2052"/>
      <c r="AWR175" s="2052"/>
      <c r="AWS175" s="2052"/>
      <c r="AWT175" s="2052"/>
      <c r="AWU175" s="2052"/>
      <c r="AWV175" s="2052"/>
      <c r="AWW175" s="2052"/>
      <c r="AWX175" s="2052"/>
      <c r="AWY175" s="2052"/>
      <c r="AWZ175" s="2052"/>
      <c r="AXA175" s="2052"/>
      <c r="AXB175" s="2052"/>
      <c r="AXC175" s="2052"/>
      <c r="AXD175" s="2052"/>
      <c r="AXE175" s="2052"/>
      <c r="AXF175" s="2052"/>
      <c r="AXG175" s="2052"/>
      <c r="AXH175" s="2052"/>
      <c r="AXI175" s="2052"/>
      <c r="AXJ175" s="2052"/>
      <c r="AXK175" s="2052"/>
      <c r="AXL175" s="2052"/>
      <c r="AXM175" s="2052"/>
      <c r="AXN175" s="2052"/>
      <c r="AXO175" s="2052"/>
      <c r="AXP175" s="2052"/>
      <c r="AXQ175" s="2052"/>
      <c r="AXR175" s="2052"/>
      <c r="AXS175" s="2052"/>
      <c r="AXT175" s="2052"/>
      <c r="AXU175" s="2052"/>
      <c r="AXV175" s="2052"/>
      <c r="AXW175" s="2052"/>
      <c r="AXX175" s="2052"/>
      <c r="AXY175" s="2052"/>
      <c r="AXZ175" s="2052"/>
      <c r="AYA175" s="2052"/>
      <c r="AYB175" s="2052"/>
      <c r="AYC175" s="2052"/>
      <c r="AYD175" s="2052"/>
      <c r="AYE175" s="2052"/>
      <c r="AYF175" s="2052"/>
      <c r="AYG175" s="2052"/>
      <c r="AYH175" s="2052"/>
      <c r="AYI175" s="2052"/>
      <c r="AYJ175" s="2052"/>
      <c r="AYK175" s="2052"/>
      <c r="AYL175" s="2052"/>
      <c r="AYM175" s="2052"/>
      <c r="AYN175" s="2052"/>
      <c r="AYO175" s="2052"/>
      <c r="AYP175" s="2052"/>
      <c r="AYQ175" s="2052"/>
      <c r="AYR175" s="2052"/>
      <c r="AYS175" s="2052"/>
      <c r="AYT175" s="2052"/>
      <c r="AYU175" s="2052"/>
      <c r="AYV175" s="2052"/>
      <c r="AYW175" s="2052"/>
      <c r="AYX175" s="2052"/>
      <c r="AYY175" s="2052"/>
      <c r="AYZ175" s="2052"/>
      <c r="AZA175" s="2052"/>
      <c r="AZB175" s="2052"/>
      <c r="AZC175" s="2052"/>
      <c r="AZD175" s="2052"/>
      <c r="AZE175" s="2052"/>
      <c r="AZF175" s="2052"/>
      <c r="AZG175" s="2052"/>
      <c r="AZH175" s="2052"/>
      <c r="AZI175" s="2052"/>
      <c r="AZJ175" s="2052"/>
      <c r="AZK175" s="2052"/>
      <c r="AZL175" s="2052"/>
      <c r="AZM175" s="2052"/>
      <c r="AZN175" s="2052"/>
      <c r="AZO175" s="2052"/>
      <c r="AZP175" s="2052"/>
      <c r="AZQ175" s="2052"/>
      <c r="AZR175" s="2052"/>
      <c r="AZS175" s="2052"/>
      <c r="AZT175" s="2052"/>
      <c r="AZU175" s="2052"/>
      <c r="AZV175" s="2052"/>
      <c r="AZW175" s="2052"/>
      <c r="AZX175" s="2052"/>
      <c r="AZY175" s="2052"/>
      <c r="AZZ175" s="2052"/>
      <c r="BAA175" s="2052"/>
      <c r="BAB175" s="2052"/>
      <c r="BAC175" s="2052"/>
      <c r="BAD175" s="2052"/>
      <c r="BAE175" s="2052"/>
      <c r="BAF175" s="2052"/>
      <c r="BAG175" s="2052"/>
      <c r="BAH175" s="2052"/>
      <c r="BAI175" s="2052"/>
      <c r="BAJ175" s="2052"/>
      <c r="BAK175" s="2052"/>
      <c r="BAL175" s="2052"/>
      <c r="BAM175" s="2052"/>
      <c r="BAN175" s="2052"/>
      <c r="BAO175" s="2052"/>
      <c r="BAP175" s="2052"/>
      <c r="BAQ175" s="2052"/>
      <c r="BAR175" s="2052"/>
      <c r="BAS175" s="2052"/>
      <c r="BAT175" s="2052"/>
      <c r="BAU175" s="2052"/>
      <c r="BAV175" s="2052"/>
      <c r="BAW175" s="2052"/>
      <c r="BAX175" s="2052"/>
      <c r="BAY175" s="2052"/>
      <c r="BAZ175" s="2052"/>
      <c r="BBA175" s="2052"/>
      <c r="BBB175" s="2052"/>
      <c r="BBC175" s="2052"/>
      <c r="BBD175" s="2052"/>
      <c r="BBE175" s="2052"/>
      <c r="BBF175" s="2052"/>
      <c r="BBG175" s="2052"/>
      <c r="BBH175" s="2052"/>
      <c r="BBI175" s="2052"/>
      <c r="BBJ175" s="2052"/>
      <c r="BBK175" s="2052"/>
      <c r="BBL175" s="2052"/>
      <c r="BBM175" s="2052"/>
      <c r="BBN175" s="2052"/>
      <c r="BBO175" s="2052"/>
      <c r="BBP175" s="2052"/>
      <c r="BBQ175" s="2052"/>
      <c r="BBR175" s="2052"/>
      <c r="BBS175" s="2052"/>
      <c r="BBT175" s="2052"/>
      <c r="BBU175" s="2052"/>
      <c r="BBV175" s="2052"/>
      <c r="BBW175" s="2052"/>
      <c r="BBX175" s="2052"/>
      <c r="BBY175" s="2052"/>
      <c r="BBZ175" s="2052"/>
      <c r="BCA175" s="2052"/>
      <c r="BCB175" s="2052"/>
      <c r="BCC175" s="2052"/>
      <c r="BCD175" s="2052"/>
      <c r="BCE175" s="2052"/>
      <c r="BCF175" s="2052"/>
      <c r="BCG175" s="2052"/>
      <c r="BCH175" s="2052"/>
      <c r="BCI175" s="2052"/>
      <c r="BCJ175" s="2052"/>
      <c r="BCK175" s="2052"/>
      <c r="BCL175" s="2052"/>
      <c r="BCM175" s="2052"/>
      <c r="BCN175" s="2052"/>
      <c r="BCO175" s="2052"/>
      <c r="BCP175" s="2052"/>
      <c r="BCQ175" s="2052"/>
      <c r="BCR175" s="2052"/>
      <c r="BCS175" s="2052"/>
      <c r="BCT175" s="2052"/>
      <c r="BCU175" s="2052"/>
      <c r="BCV175" s="2052"/>
      <c r="BCW175" s="2052"/>
      <c r="BCX175" s="2052"/>
      <c r="BCY175" s="2052"/>
      <c r="BCZ175" s="2052"/>
      <c r="BDA175" s="2052"/>
      <c r="BDB175" s="2052"/>
      <c r="BDC175" s="2052"/>
      <c r="BDD175" s="2052"/>
      <c r="BDE175" s="2052"/>
      <c r="BDF175" s="2052"/>
      <c r="BDG175" s="2052"/>
      <c r="BDH175" s="2052"/>
      <c r="BDI175" s="2052"/>
      <c r="BDJ175" s="2052"/>
      <c r="BDK175" s="2052"/>
      <c r="BDL175" s="2052"/>
      <c r="BDM175" s="2052"/>
      <c r="BDN175" s="2052"/>
      <c r="BDO175" s="2052"/>
      <c r="BDP175" s="2052"/>
      <c r="BDQ175" s="2052"/>
      <c r="BDR175" s="2052"/>
      <c r="BDS175" s="2052"/>
      <c r="BDT175" s="2052"/>
      <c r="BDU175" s="2052"/>
      <c r="BDV175" s="2052"/>
      <c r="BDW175" s="2052"/>
      <c r="BDX175" s="2052"/>
      <c r="BDY175" s="2052"/>
      <c r="BDZ175" s="2052"/>
      <c r="BEA175" s="2052"/>
      <c r="BEB175" s="2052"/>
      <c r="BEC175" s="2052"/>
      <c r="BED175" s="2052"/>
      <c r="BEE175" s="2052"/>
      <c r="BEF175" s="2052"/>
      <c r="BEG175" s="2052"/>
      <c r="BEH175" s="2052"/>
      <c r="BEI175" s="2052"/>
      <c r="BEJ175" s="2052"/>
      <c r="BEK175" s="2052"/>
      <c r="BEL175" s="2052"/>
      <c r="BEM175" s="2052"/>
      <c r="BEN175" s="2052"/>
      <c r="BEO175" s="2052"/>
      <c r="BEP175" s="2052"/>
      <c r="BEQ175" s="2052"/>
      <c r="BER175" s="2052"/>
      <c r="BES175" s="2052"/>
      <c r="BET175" s="2052"/>
      <c r="BEU175" s="2052"/>
      <c r="BEV175" s="2052"/>
      <c r="BEW175" s="2052"/>
      <c r="BEX175" s="2052"/>
      <c r="BEY175" s="2052"/>
      <c r="BEZ175" s="2052"/>
      <c r="BFA175" s="2052"/>
      <c r="BFB175" s="2052"/>
      <c r="BFC175" s="2052"/>
      <c r="BFD175" s="2052"/>
      <c r="BFE175" s="2052"/>
      <c r="BFF175" s="2052"/>
      <c r="BFG175" s="2052"/>
      <c r="BFH175" s="2052"/>
      <c r="BFI175" s="2052"/>
      <c r="BFJ175" s="2052"/>
      <c r="BFK175" s="2052"/>
      <c r="BFL175" s="2052"/>
      <c r="BFM175" s="2052"/>
      <c r="BFN175" s="2052"/>
      <c r="BFO175" s="2052"/>
      <c r="BFP175" s="2052"/>
      <c r="BFQ175" s="2052"/>
      <c r="BFR175" s="2052"/>
      <c r="BFS175" s="2052"/>
      <c r="BFT175" s="2052"/>
      <c r="BFU175" s="2052"/>
      <c r="BFV175" s="2052"/>
      <c r="BFW175" s="2052"/>
      <c r="BFX175" s="2052"/>
      <c r="BFY175" s="2052"/>
      <c r="BFZ175" s="2052"/>
      <c r="BGA175" s="2052"/>
      <c r="BGB175" s="2052"/>
      <c r="BGC175" s="2052"/>
      <c r="BGD175" s="2052"/>
      <c r="BGE175" s="2052"/>
      <c r="BGF175" s="2052"/>
      <c r="BGG175" s="2052"/>
      <c r="BGH175" s="2052"/>
      <c r="BGI175" s="2052"/>
      <c r="BGJ175" s="2052"/>
      <c r="BGK175" s="2052"/>
      <c r="BGL175" s="2052"/>
      <c r="BGM175" s="2052"/>
      <c r="BGN175" s="2052"/>
      <c r="BGO175" s="2052"/>
      <c r="BGP175" s="2052"/>
      <c r="BGQ175" s="2052"/>
      <c r="BGR175" s="2052"/>
      <c r="BGS175" s="2052"/>
      <c r="BGT175" s="2052"/>
      <c r="BGU175" s="2052"/>
      <c r="BGV175" s="2052"/>
      <c r="BGW175" s="2052"/>
      <c r="BGX175" s="2052"/>
      <c r="BGY175" s="2052"/>
      <c r="BGZ175" s="2052"/>
      <c r="BHA175" s="2052"/>
      <c r="BHB175" s="2052"/>
      <c r="BHC175" s="2052"/>
      <c r="BHD175" s="2052"/>
      <c r="BHE175" s="2052"/>
      <c r="BHF175" s="2052"/>
      <c r="BHG175" s="2052"/>
      <c r="BHH175" s="2052"/>
      <c r="BHI175" s="2052"/>
      <c r="BHJ175" s="2052"/>
      <c r="BHK175" s="2052"/>
      <c r="BHL175" s="2052"/>
      <c r="BHM175" s="2052"/>
      <c r="BHN175" s="2052"/>
      <c r="BHO175" s="2052"/>
      <c r="BHP175" s="2052"/>
      <c r="BHQ175" s="2052"/>
      <c r="BHR175" s="2052"/>
      <c r="BHS175" s="2052"/>
      <c r="BHT175" s="2052"/>
      <c r="BHU175" s="2052"/>
      <c r="BHV175" s="2052"/>
      <c r="BHW175" s="2052"/>
      <c r="BHX175" s="2052"/>
      <c r="BHY175" s="2052"/>
      <c r="BHZ175" s="2052"/>
      <c r="BIA175" s="2052"/>
      <c r="BIB175" s="2052"/>
      <c r="BIC175" s="2052"/>
      <c r="BID175" s="2052"/>
      <c r="BIE175" s="2052"/>
      <c r="BIF175" s="2052"/>
      <c r="BIG175" s="2052"/>
      <c r="BIH175" s="2052"/>
      <c r="BII175" s="2052"/>
      <c r="BIJ175" s="2052"/>
      <c r="BIK175" s="2052"/>
      <c r="BIL175" s="2052"/>
      <c r="BIM175" s="2052"/>
      <c r="BIN175" s="2052"/>
      <c r="BIO175" s="2052"/>
      <c r="BIP175" s="2052"/>
      <c r="BIQ175" s="2052"/>
      <c r="BIR175" s="2052"/>
      <c r="BIS175" s="2052"/>
      <c r="BIT175" s="2052"/>
      <c r="BIU175" s="2052"/>
      <c r="BIV175" s="2052"/>
      <c r="BIW175" s="2052"/>
      <c r="BIX175" s="2052"/>
      <c r="BIY175" s="2052"/>
      <c r="BIZ175" s="2052"/>
      <c r="BJA175" s="2052"/>
      <c r="BJB175" s="2052"/>
      <c r="BJC175" s="2052"/>
      <c r="BJD175" s="2052"/>
      <c r="BJE175" s="2052"/>
      <c r="BJF175" s="2052"/>
      <c r="BJG175" s="2052"/>
      <c r="BJH175" s="2052"/>
      <c r="BJI175" s="2052"/>
      <c r="BJJ175" s="2052"/>
      <c r="BJK175" s="2052"/>
      <c r="BJL175" s="2052"/>
      <c r="BJM175" s="2052"/>
      <c r="BJN175" s="2052"/>
      <c r="BJO175" s="2052"/>
      <c r="BJP175" s="2052"/>
      <c r="BJQ175" s="2052"/>
      <c r="BJR175" s="2052"/>
      <c r="BJS175" s="2052"/>
      <c r="BJT175" s="2052"/>
      <c r="BJU175" s="2052"/>
      <c r="BJV175" s="2052"/>
      <c r="BJW175" s="2052"/>
      <c r="BJX175" s="2052"/>
      <c r="BJY175" s="2052"/>
      <c r="BJZ175" s="2052"/>
      <c r="BKA175" s="2052"/>
      <c r="BKB175" s="2052"/>
      <c r="BKC175" s="2052"/>
      <c r="BKD175" s="2052"/>
      <c r="BKE175" s="2052"/>
      <c r="BKF175" s="2052"/>
      <c r="BKG175" s="2052"/>
      <c r="BKH175" s="2052"/>
      <c r="BKI175" s="2052"/>
      <c r="BKJ175" s="2052"/>
      <c r="BKK175" s="2052"/>
      <c r="BKL175" s="2052"/>
      <c r="BKM175" s="2052"/>
      <c r="BKN175" s="2052"/>
      <c r="BKO175" s="2052"/>
      <c r="BKP175" s="2052"/>
      <c r="BKQ175" s="2052"/>
      <c r="BKR175" s="2052"/>
      <c r="BKS175" s="2052"/>
      <c r="BKT175" s="2052"/>
      <c r="BKU175" s="2052"/>
      <c r="BKV175" s="2052"/>
      <c r="BKW175" s="2052"/>
      <c r="BKX175" s="2052"/>
      <c r="BKY175" s="2052"/>
      <c r="BKZ175" s="2052"/>
      <c r="BLA175" s="2052"/>
      <c r="BLB175" s="2052"/>
      <c r="BLC175" s="2052"/>
      <c r="BLD175" s="2052"/>
      <c r="BLE175" s="2052"/>
      <c r="BLF175" s="2052"/>
      <c r="BLG175" s="2052"/>
      <c r="BLH175" s="2052"/>
      <c r="BLI175" s="2052"/>
      <c r="BLJ175" s="2052"/>
      <c r="BLK175" s="2052"/>
      <c r="BLL175" s="2052"/>
      <c r="BLM175" s="2052"/>
      <c r="BLN175" s="2052"/>
      <c r="BLO175" s="2052"/>
      <c r="BLP175" s="2052"/>
      <c r="BLQ175" s="2052"/>
      <c r="BLR175" s="2052"/>
      <c r="BLS175" s="2052"/>
      <c r="BLT175" s="2052"/>
      <c r="BLU175" s="2052"/>
      <c r="BLV175" s="2052"/>
      <c r="BLW175" s="2052"/>
      <c r="BLX175" s="2052"/>
      <c r="BLY175" s="2052"/>
      <c r="BLZ175" s="2052"/>
      <c r="BMA175" s="2052"/>
      <c r="BMB175" s="2052"/>
      <c r="BMC175" s="2052"/>
      <c r="BMD175" s="2052"/>
      <c r="BME175" s="2052"/>
      <c r="BMF175" s="2052"/>
      <c r="BMG175" s="2052"/>
      <c r="BMH175" s="2052"/>
      <c r="BMI175" s="2052"/>
      <c r="BMJ175" s="2052"/>
      <c r="BMK175" s="2052"/>
      <c r="BML175" s="2052"/>
      <c r="BMM175" s="2052"/>
      <c r="BMN175" s="2052"/>
      <c r="BMO175" s="2052"/>
      <c r="BMP175" s="2052"/>
      <c r="BMQ175" s="2052"/>
      <c r="BMR175" s="2052"/>
      <c r="BMS175" s="2052"/>
      <c r="BMT175" s="2052"/>
      <c r="BMU175" s="2052"/>
      <c r="BMV175" s="2052"/>
      <c r="BMW175" s="2052"/>
      <c r="BMX175" s="2052"/>
      <c r="BMY175" s="2052"/>
      <c r="BMZ175" s="2052"/>
      <c r="BNA175" s="2052"/>
      <c r="BNB175" s="2052"/>
      <c r="BNC175" s="2052"/>
      <c r="BND175" s="2052"/>
      <c r="BNE175" s="2052"/>
      <c r="BNF175" s="2052"/>
      <c r="BNG175" s="2052"/>
      <c r="BNH175" s="2052"/>
      <c r="BNI175" s="2052"/>
      <c r="BNJ175" s="2052"/>
      <c r="BNK175" s="2052"/>
      <c r="BNL175" s="2052"/>
      <c r="BNM175" s="2052"/>
      <c r="BNN175" s="2052"/>
      <c r="BNO175" s="2052"/>
      <c r="BNP175" s="2052"/>
      <c r="BNQ175" s="2052"/>
      <c r="BNR175" s="2052"/>
      <c r="BNS175" s="2052"/>
      <c r="BNT175" s="2052"/>
      <c r="BNU175" s="2052"/>
      <c r="BNV175" s="2052"/>
      <c r="BNW175" s="2052"/>
      <c r="BNX175" s="2052"/>
      <c r="BNY175" s="2052"/>
      <c r="BNZ175" s="2052"/>
      <c r="BOA175" s="2052"/>
      <c r="BOB175" s="2052"/>
      <c r="BOC175" s="2052"/>
      <c r="BOD175" s="2052"/>
      <c r="BOE175" s="2052"/>
      <c r="BOF175" s="2052"/>
      <c r="BOG175" s="2052"/>
      <c r="BOH175" s="2052"/>
      <c r="BOI175" s="2052"/>
      <c r="BOJ175" s="2052"/>
      <c r="BOK175" s="2052"/>
      <c r="BOL175" s="2052"/>
      <c r="BOM175" s="2052"/>
      <c r="BON175" s="2052"/>
      <c r="BOO175" s="2052"/>
      <c r="BOP175" s="2052"/>
      <c r="BOQ175" s="2052"/>
      <c r="BOR175" s="2052"/>
      <c r="BOS175" s="2052"/>
      <c r="BOT175" s="2052"/>
      <c r="BOU175" s="2052"/>
      <c r="BOV175" s="2052"/>
      <c r="BOW175" s="2052"/>
      <c r="BOX175" s="2052"/>
      <c r="BOY175" s="2052"/>
      <c r="BOZ175" s="2052"/>
      <c r="BPA175" s="2052"/>
      <c r="BPB175" s="2052"/>
      <c r="BPC175" s="2052"/>
      <c r="BPD175" s="2052"/>
      <c r="BPE175" s="2052"/>
      <c r="BPF175" s="2052"/>
      <c r="BPG175" s="2052"/>
      <c r="BPH175" s="2052"/>
      <c r="BPI175" s="2052"/>
      <c r="BPJ175" s="2052"/>
      <c r="BPK175" s="2052"/>
      <c r="BPL175" s="2052"/>
      <c r="BPM175" s="2052"/>
      <c r="BPN175" s="2052"/>
      <c r="BPO175" s="2052"/>
      <c r="BPP175" s="2052"/>
      <c r="BPQ175" s="2052"/>
      <c r="BPR175" s="2052"/>
      <c r="BPS175" s="2052"/>
      <c r="BPT175" s="2052"/>
      <c r="BPU175" s="2052"/>
      <c r="BPV175" s="2052"/>
      <c r="BPW175" s="2052"/>
      <c r="BPX175" s="2052"/>
      <c r="BPY175" s="2052"/>
      <c r="BPZ175" s="2052"/>
      <c r="BQA175" s="2052"/>
      <c r="BQB175" s="2052"/>
      <c r="BQC175" s="2052"/>
      <c r="BQD175" s="2052"/>
      <c r="BQE175" s="2052"/>
      <c r="BQF175" s="2052"/>
      <c r="BQG175" s="2052"/>
      <c r="BQH175" s="2052"/>
      <c r="BQI175" s="2052"/>
      <c r="BQJ175" s="2052"/>
      <c r="BQK175" s="2052"/>
      <c r="BQL175" s="2052"/>
      <c r="BQM175" s="2052"/>
      <c r="BQN175" s="2052"/>
      <c r="BQO175" s="2052"/>
      <c r="BQP175" s="2052"/>
      <c r="BQQ175" s="2052"/>
      <c r="BQR175" s="2052"/>
      <c r="BQS175" s="2052"/>
      <c r="BQT175" s="2052"/>
      <c r="BQU175" s="2052"/>
      <c r="BQV175" s="2052"/>
      <c r="BQW175" s="2052"/>
      <c r="BQX175" s="2052"/>
      <c r="BQY175" s="2052"/>
      <c r="BQZ175" s="2052"/>
      <c r="BRA175" s="2052"/>
      <c r="BRB175" s="2052"/>
      <c r="BRC175" s="2052"/>
      <c r="BRD175" s="2052"/>
      <c r="BRE175" s="2052"/>
      <c r="BRF175" s="2052"/>
      <c r="BRG175" s="2052"/>
      <c r="BRH175" s="2052"/>
      <c r="BRI175" s="2052"/>
      <c r="BRJ175" s="2052"/>
      <c r="BRK175" s="2052"/>
      <c r="BRL175" s="2052"/>
      <c r="BRM175" s="2052"/>
      <c r="BRN175" s="2052"/>
      <c r="BRO175" s="2052"/>
      <c r="BRP175" s="2052"/>
      <c r="BRQ175" s="2052"/>
      <c r="BRR175" s="2052"/>
      <c r="BRS175" s="2052"/>
      <c r="BRT175" s="2052"/>
      <c r="BRU175" s="2052"/>
      <c r="BRV175" s="2052"/>
      <c r="BRW175" s="2052"/>
      <c r="BRX175" s="2052"/>
      <c r="BRY175" s="2052"/>
      <c r="BRZ175" s="2052"/>
      <c r="BSA175" s="2052"/>
      <c r="BSB175" s="2052"/>
      <c r="BSC175" s="2052"/>
      <c r="BSD175" s="2052"/>
      <c r="BSE175" s="2052"/>
      <c r="BSF175" s="2052"/>
      <c r="BSG175" s="2052"/>
      <c r="BSH175" s="2052"/>
      <c r="BSI175" s="2052"/>
      <c r="BSJ175" s="2052"/>
      <c r="BSK175" s="2052"/>
      <c r="BSL175" s="2052"/>
      <c r="BSM175" s="2052"/>
      <c r="BSN175" s="2052"/>
      <c r="BSO175" s="2052"/>
      <c r="BSP175" s="2052"/>
      <c r="BSQ175" s="2052"/>
      <c r="BSR175" s="2052"/>
      <c r="BSS175" s="2052"/>
      <c r="BST175" s="2052"/>
      <c r="BSU175" s="2052"/>
      <c r="BSV175" s="2052"/>
      <c r="BSW175" s="2052"/>
      <c r="BSX175" s="2052"/>
      <c r="BSY175" s="2052"/>
      <c r="BSZ175" s="2052"/>
      <c r="BTA175" s="2052"/>
      <c r="BTB175" s="2052"/>
      <c r="BTC175" s="2052"/>
      <c r="BTD175" s="2052"/>
      <c r="BTE175" s="2052"/>
      <c r="BTF175" s="2052"/>
      <c r="BTG175" s="2052"/>
      <c r="BTH175" s="2052"/>
      <c r="BTI175" s="2052"/>
      <c r="BTJ175" s="2052"/>
      <c r="BTK175" s="2052"/>
      <c r="BTL175" s="2052"/>
      <c r="BTM175" s="2052"/>
      <c r="BTN175" s="2052"/>
      <c r="BTO175" s="2052"/>
      <c r="BTP175" s="2052"/>
      <c r="BTQ175" s="2052"/>
      <c r="BTR175" s="2052"/>
      <c r="BTS175" s="2052"/>
      <c r="BTT175" s="2052"/>
      <c r="BTU175" s="2052"/>
      <c r="BTV175" s="2052"/>
      <c r="BTW175" s="2052"/>
      <c r="BTX175" s="2052"/>
      <c r="BTY175" s="2052"/>
      <c r="BTZ175" s="2052"/>
      <c r="BUA175" s="2052"/>
      <c r="BUB175" s="2052"/>
      <c r="BUC175" s="2052"/>
      <c r="BUD175" s="2052"/>
      <c r="BUE175" s="2052"/>
      <c r="BUF175" s="2052"/>
      <c r="BUG175" s="2052"/>
      <c r="BUH175" s="2052"/>
      <c r="BUI175" s="2052"/>
      <c r="BUJ175" s="2052"/>
      <c r="BUK175" s="2052"/>
      <c r="BUL175" s="2052"/>
      <c r="BUM175" s="2052"/>
      <c r="BUN175" s="2052"/>
      <c r="BUO175" s="2052"/>
      <c r="BUP175" s="2052"/>
      <c r="BUQ175" s="2052"/>
      <c r="BUR175" s="2052"/>
      <c r="BUS175" s="2052"/>
      <c r="BUT175" s="2052"/>
      <c r="BUU175" s="2052"/>
      <c r="BUV175" s="2052"/>
      <c r="BUW175" s="2052"/>
      <c r="BUX175" s="2052"/>
      <c r="BUY175" s="2052"/>
      <c r="BUZ175" s="2052"/>
      <c r="BVA175" s="2052"/>
      <c r="BVB175" s="2052"/>
      <c r="BVC175" s="2052"/>
      <c r="BVD175" s="2052"/>
      <c r="BVE175" s="2052"/>
      <c r="BVF175" s="2052"/>
      <c r="BVG175" s="2052"/>
      <c r="BVH175" s="2052"/>
      <c r="BVI175" s="2052"/>
      <c r="BVJ175" s="2052"/>
      <c r="BVK175" s="2052"/>
      <c r="BVL175" s="2052"/>
      <c r="BVM175" s="2052"/>
      <c r="BVN175" s="2052"/>
      <c r="BVO175" s="2052"/>
      <c r="BVP175" s="2052"/>
      <c r="BVQ175" s="2052"/>
      <c r="BVR175" s="2052"/>
      <c r="BVS175" s="2052"/>
      <c r="BVT175" s="2052"/>
      <c r="BVU175" s="2052"/>
      <c r="BVV175" s="2052"/>
      <c r="BVW175" s="2052"/>
      <c r="BVX175" s="2052"/>
      <c r="BVY175" s="2052"/>
      <c r="BVZ175" s="2052"/>
      <c r="BWA175" s="2052"/>
      <c r="BWB175" s="2052"/>
      <c r="BWC175" s="2052"/>
      <c r="BWD175" s="2052"/>
      <c r="BWE175" s="2052"/>
      <c r="BWF175" s="2052"/>
      <c r="BWG175" s="2052"/>
      <c r="BWH175" s="2052"/>
      <c r="BWI175" s="2052"/>
      <c r="BWJ175" s="2052"/>
      <c r="BWK175" s="2052"/>
      <c r="BWL175" s="2052"/>
      <c r="BWM175" s="2052"/>
      <c r="BWN175" s="2052"/>
      <c r="BWO175" s="2052"/>
      <c r="BWP175" s="2052"/>
      <c r="BWQ175" s="2052"/>
      <c r="BWR175" s="2052"/>
      <c r="BWS175" s="2052"/>
      <c r="BWT175" s="2052"/>
      <c r="BWU175" s="2052"/>
      <c r="BWV175" s="2052"/>
      <c r="BWW175" s="2052"/>
      <c r="BWX175" s="2052"/>
      <c r="BWY175" s="2052"/>
      <c r="BWZ175" s="2052"/>
      <c r="BXA175" s="2052"/>
      <c r="BXB175" s="2052"/>
      <c r="BXC175" s="2052"/>
      <c r="BXD175" s="2052"/>
      <c r="BXE175" s="2052"/>
      <c r="BXF175" s="2052"/>
      <c r="BXG175" s="2052"/>
      <c r="BXH175" s="2052"/>
      <c r="BXI175" s="2052"/>
      <c r="BXJ175" s="2052"/>
      <c r="BXK175" s="2052"/>
      <c r="BXL175" s="2052"/>
      <c r="BXM175" s="2052"/>
      <c r="BXN175" s="2052"/>
      <c r="BXO175" s="2052"/>
      <c r="BXP175" s="2052"/>
      <c r="BXQ175" s="2052"/>
      <c r="BXR175" s="2052"/>
      <c r="BXS175" s="2052"/>
      <c r="BXT175" s="2052"/>
      <c r="BXU175" s="2052"/>
      <c r="BXV175" s="2052"/>
      <c r="BXW175" s="2052"/>
      <c r="BXX175" s="2052"/>
      <c r="BXY175" s="2052"/>
      <c r="BXZ175" s="2052"/>
      <c r="BYA175" s="2052"/>
      <c r="BYB175" s="2052"/>
      <c r="BYC175" s="2052"/>
      <c r="BYD175" s="2052"/>
      <c r="BYE175" s="2052"/>
      <c r="BYF175" s="2052"/>
      <c r="BYG175" s="2052"/>
      <c r="BYH175" s="2052"/>
      <c r="BYI175" s="2052"/>
      <c r="BYJ175" s="2052"/>
      <c r="BYK175" s="2052"/>
      <c r="BYL175" s="2052"/>
      <c r="BYM175" s="2052"/>
      <c r="BYN175" s="2052"/>
      <c r="BYO175" s="2052"/>
      <c r="BYP175" s="2052"/>
      <c r="BYQ175" s="2052"/>
      <c r="BYR175" s="2052"/>
      <c r="BYS175" s="2052"/>
      <c r="BYT175" s="2052"/>
      <c r="BYU175" s="2052"/>
      <c r="BYV175" s="2052"/>
      <c r="BYW175" s="2052"/>
      <c r="BYX175" s="2052"/>
      <c r="BYY175" s="2052"/>
      <c r="BYZ175" s="2052"/>
      <c r="BZA175" s="2052"/>
      <c r="BZB175" s="2052"/>
      <c r="BZC175" s="2052"/>
      <c r="BZD175" s="2052"/>
      <c r="BZE175" s="2052"/>
      <c r="BZF175" s="2052"/>
      <c r="BZG175" s="2052"/>
      <c r="BZH175" s="2052"/>
      <c r="BZI175" s="2052"/>
      <c r="BZJ175" s="2052"/>
      <c r="BZK175" s="2052"/>
      <c r="BZL175" s="2052"/>
      <c r="BZM175" s="2052"/>
      <c r="BZN175" s="2052"/>
      <c r="BZO175" s="2052"/>
      <c r="BZP175" s="2052"/>
      <c r="BZQ175" s="2052"/>
      <c r="BZR175" s="2052"/>
      <c r="BZS175" s="2052"/>
      <c r="BZT175" s="2052"/>
      <c r="BZU175" s="2052"/>
      <c r="BZV175" s="2052"/>
      <c r="BZW175" s="2052"/>
      <c r="BZX175" s="2052"/>
      <c r="BZY175" s="2052"/>
      <c r="BZZ175" s="2052"/>
      <c r="CAA175" s="2052"/>
      <c r="CAB175" s="2052"/>
      <c r="CAC175" s="2052"/>
      <c r="CAD175" s="2052"/>
      <c r="CAE175" s="2052"/>
      <c r="CAF175" s="2052"/>
      <c r="CAG175" s="2052"/>
      <c r="CAH175" s="2052"/>
      <c r="CAI175" s="2052"/>
      <c r="CAJ175" s="2052"/>
      <c r="CAK175" s="2052"/>
      <c r="CAL175" s="2052"/>
      <c r="CAM175" s="2052"/>
      <c r="CAN175" s="2052"/>
      <c r="CAO175" s="2052"/>
      <c r="CAP175" s="2052"/>
      <c r="CAQ175" s="2052"/>
      <c r="CAR175" s="2052"/>
      <c r="CAS175" s="2052"/>
      <c r="CAT175" s="2052"/>
      <c r="CAU175" s="2052"/>
      <c r="CAV175" s="2052"/>
      <c r="CAW175" s="2052"/>
      <c r="CAX175" s="2052"/>
      <c r="CAY175" s="2052"/>
      <c r="CAZ175" s="2052"/>
      <c r="CBA175" s="2052"/>
      <c r="CBB175" s="2052"/>
      <c r="CBC175" s="2052"/>
      <c r="CBD175" s="2052"/>
      <c r="CBE175" s="2052"/>
      <c r="CBF175" s="2052"/>
      <c r="CBG175" s="2052"/>
      <c r="CBH175" s="2052"/>
      <c r="CBI175" s="2052"/>
      <c r="CBJ175" s="2052"/>
      <c r="CBK175" s="2052"/>
      <c r="CBL175" s="2052"/>
      <c r="CBM175" s="2052"/>
      <c r="CBN175" s="2052"/>
      <c r="CBO175" s="2052"/>
      <c r="CBP175" s="2052"/>
      <c r="CBQ175" s="2052"/>
      <c r="CBR175" s="2052"/>
      <c r="CBS175" s="2052"/>
      <c r="CBT175" s="2052"/>
      <c r="CBU175" s="2052"/>
      <c r="CBV175" s="2052"/>
      <c r="CBW175" s="2052"/>
      <c r="CBX175" s="2052"/>
      <c r="CBY175" s="2052"/>
      <c r="CBZ175" s="2052"/>
      <c r="CCA175" s="2052"/>
      <c r="CCB175" s="2052"/>
      <c r="CCC175" s="2052"/>
      <c r="CCD175" s="2052"/>
      <c r="CCE175" s="2052"/>
      <c r="CCF175" s="2052"/>
      <c r="CCG175" s="2052"/>
      <c r="CCH175" s="2052"/>
      <c r="CCI175" s="2052"/>
      <c r="CCJ175" s="2052"/>
      <c r="CCK175" s="2052"/>
      <c r="CCL175" s="2052"/>
      <c r="CCM175" s="2052"/>
      <c r="CCN175" s="2052"/>
      <c r="CCO175" s="2052"/>
      <c r="CCP175" s="2052"/>
      <c r="CCQ175" s="2052"/>
      <c r="CCR175" s="2052"/>
      <c r="CCS175" s="2052"/>
      <c r="CCT175" s="2052"/>
      <c r="CCU175" s="2052"/>
      <c r="CCV175" s="2052"/>
      <c r="CCW175" s="2052"/>
      <c r="CCX175" s="2052"/>
      <c r="CCY175" s="2052"/>
      <c r="CCZ175" s="2052"/>
      <c r="CDA175" s="2052"/>
      <c r="CDB175" s="2052"/>
      <c r="CDC175" s="2052"/>
      <c r="CDD175" s="2052"/>
      <c r="CDE175" s="2052"/>
      <c r="CDF175" s="2052"/>
      <c r="CDG175" s="2052"/>
      <c r="CDH175" s="2052"/>
      <c r="CDI175" s="2052"/>
      <c r="CDJ175" s="2052"/>
      <c r="CDK175" s="2052"/>
      <c r="CDL175" s="2052"/>
      <c r="CDM175" s="2052"/>
      <c r="CDN175" s="2052"/>
      <c r="CDO175" s="2052"/>
      <c r="CDP175" s="2052"/>
      <c r="CDQ175" s="2052"/>
      <c r="CDR175" s="2052"/>
      <c r="CDS175" s="2052"/>
      <c r="CDT175" s="2052"/>
      <c r="CDU175" s="2052"/>
      <c r="CDV175" s="2052"/>
      <c r="CDW175" s="2052"/>
      <c r="CDX175" s="2052"/>
      <c r="CDY175" s="2052"/>
      <c r="CDZ175" s="2052"/>
      <c r="CEA175" s="2052"/>
      <c r="CEB175" s="2052"/>
      <c r="CEC175" s="2052"/>
      <c r="CED175" s="2052"/>
      <c r="CEE175" s="2052"/>
      <c r="CEF175" s="2052"/>
      <c r="CEG175" s="2052"/>
      <c r="CEH175" s="2052"/>
      <c r="CEI175" s="2052"/>
      <c r="CEJ175" s="2052"/>
      <c r="CEK175" s="2052"/>
      <c r="CEL175" s="2052"/>
      <c r="CEM175" s="2052"/>
      <c r="CEN175" s="2052"/>
      <c r="CEO175" s="2052"/>
      <c r="CEP175" s="2052"/>
      <c r="CEQ175" s="2052"/>
      <c r="CER175" s="2052"/>
      <c r="CES175" s="2052"/>
      <c r="CET175" s="2052"/>
      <c r="CEU175" s="2052"/>
      <c r="CEV175" s="2052"/>
      <c r="CEW175" s="2052"/>
      <c r="CEX175" s="2052"/>
      <c r="CEY175" s="2052"/>
      <c r="CEZ175" s="2052"/>
      <c r="CFA175" s="2052"/>
      <c r="CFB175" s="2052"/>
      <c r="CFC175" s="2052"/>
      <c r="CFD175" s="2052"/>
      <c r="CFE175" s="2052"/>
      <c r="CFF175" s="2052"/>
      <c r="CFG175" s="2052"/>
      <c r="CFH175" s="2052"/>
      <c r="CFI175" s="2052"/>
      <c r="CFJ175" s="2052"/>
      <c r="CFK175" s="2052"/>
      <c r="CFL175" s="2052"/>
      <c r="CFM175" s="2052"/>
      <c r="CFN175" s="2052"/>
      <c r="CFO175" s="2052"/>
      <c r="CFP175" s="2052"/>
      <c r="CFQ175" s="2052"/>
      <c r="CFR175" s="2052"/>
      <c r="CFS175" s="2052"/>
      <c r="CFT175" s="2052"/>
      <c r="CFU175" s="2052"/>
      <c r="CFV175" s="2052"/>
      <c r="CFW175" s="2052"/>
      <c r="CFX175" s="2052"/>
      <c r="CFY175" s="2052"/>
      <c r="CFZ175" s="2052"/>
      <c r="CGA175" s="2052"/>
      <c r="CGB175" s="2052"/>
      <c r="CGC175" s="2052"/>
      <c r="CGD175" s="2052"/>
      <c r="CGE175" s="2052"/>
      <c r="CGF175" s="2052"/>
      <c r="CGG175" s="2052"/>
      <c r="CGH175" s="2052"/>
      <c r="CGI175" s="2052"/>
      <c r="CGJ175" s="2052"/>
      <c r="CGK175" s="2052"/>
      <c r="CGL175" s="2052"/>
      <c r="CGM175" s="2052"/>
      <c r="CGN175" s="2052"/>
      <c r="CGO175" s="2052"/>
      <c r="CGP175" s="2052"/>
      <c r="CGQ175" s="2052"/>
      <c r="CGR175" s="2052"/>
      <c r="CGS175" s="2052"/>
      <c r="CGT175" s="2052"/>
      <c r="CGU175" s="2052"/>
      <c r="CGV175" s="2052"/>
      <c r="CGW175" s="2052"/>
      <c r="CGX175" s="2052"/>
      <c r="CGY175" s="2052"/>
      <c r="CGZ175" s="2052"/>
      <c r="CHA175" s="2052"/>
      <c r="CHB175" s="2052"/>
      <c r="CHC175" s="2052"/>
      <c r="CHD175" s="2052"/>
      <c r="CHE175" s="2052"/>
      <c r="CHF175" s="2052"/>
      <c r="CHG175" s="2052"/>
      <c r="CHH175" s="2052"/>
      <c r="CHI175" s="2052"/>
      <c r="CHJ175" s="2052"/>
      <c r="CHK175" s="2052"/>
      <c r="CHL175" s="2052"/>
      <c r="CHM175" s="2052"/>
      <c r="CHN175" s="2052"/>
      <c r="CHO175" s="2052"/>
      <c r="CHP175" s="2052"/>
      <c r="CHQ175" s="2052"/>
      <c r="CHR175" s="2052"/>
      <c r="CHS175" s="2052"/>
      <c r="CHT175" s="2052"/>
      <c r="CHU175" s="2052"/>
      <c r="CHV175" s="2052"/>
      <c r="CHW175" s="2052"/>
      <c r="CHX175" s="2052"/>
      <c r="CHY175" s="2052"/>
      <c r="CHZ175" s="2052"/>
      <c r="CIA175" s="2052"/>
      <c r="CIB175" s="2052"/>
      <c r="CIC175" s="2052"/>
      <c r="CID175" s="2052"/>
      <c r="CIE175" s="2052"/>
      <c r="CIF175" s="2052"/>
      <c r="CIG175" s="2052"/>
      <c r="CIH175" s="2052"/>
      <c r="CII175" s="2052"/>
      <c r="CIJ175" s="2052"/>
      <c r="CIK175" s="2052"/>
      <c r="CIL175" s="2052"/>
      <c r="CIM175" s="2052"/>
      <c r="CIN175" s="2052"/>
      <c r="CIO175" s="2052"/>
      <c r="CIP175" s="2052"/>
      <c r="CIQ175" s="2052"/>
      <c r="CIR175" s="2052"/>
      <c r="CIS175" s="2052"/>
      <c r="CIT175" s="2052"/>
      <c r="CIU175" s="2052"/>
      <c r="CIV175" s="2052"/>
      <c r="CIW175" s="2052"/>
      <c r="CIX175" s="2052"/>
      <c r="CIY175" s="2052"/>
      <c r="CIZ175" s="2052"/>
      <c r="CJA175" s="2052"/>
      <c r="CJB175" s="2052"/>
      <c r="CJC175" s="2052"/>
      <c r="CJD175" s="2052"/>
      <c r="CJE175" s="2052"/>
      <c r="CJF175" s="2052"/>
      <c r="CJG175" s="2052"/>
      <c r="CJH175" s="2052"/>
      <c r="CJI175" s="2052"/>
      <c r="CJJ175" s="2052"/>
      <c r="CJK175" s="2052"/>
      <c r="CJL175" s="2052"/>
      <c r="CJM175" s="2052"/>
      <c r="CJN175" s="2052"/>
      <c r="CJO175" s="2052"/>
      <c r="CJP175" s="2052"/>
      <c r="CJQ175" s="2052"/>
      <c r="CJR175" s="2052"/>
      <c r="CJS175" s="2052"/>
      <c r="CJT175" s="2052"/>
      <c r="CJU175" s="2052"/>
      <c r="CJV175" s="2052"/>
      <c r="CJW175" s="2052"/>
      <c r="CJX175" s="2052"/>
      <c r="CJY175" s="2052"/>
      <c r="CJZ175" s="2052"/>
      <c r="CKA175" s="2052"/>
      <c r="CKB175" s="2052"/>
      <c r="CKC175" s="2052"/>
      <c r="CKD175" s="2052"/>
      <c r="CKE175" s="2052"/>
      <c r="CKF175" s="2052"/>
      <c r="CKG175" s="2052"/>
      <c r="CKH175" s="2052"/>
      <c r="CKI175" s="2052"/>
      <c r="CKJ175" s="2052"/>
      <c r="CKK175" s="2052"/>
      <c r="CKL175" s="2052"/>
      <c r="CKM175" s="2052"/>
      <c r="CKN175" s="2052"/>
      <c r="CKO175" s="2052"/>
      <c r="CKP175" s="2052"/>
      <c r="CKQ175" s="2052"/>
      <c r="CKR175" s="2052"/>
      <c r="CKS175" s="2052"/>
      <c r="CKT175" s="2052"/>
      <c r="CKU175" s="2052"/>
      <c r="CKV175" s="2052"/>
      <c r="CKW175" s="2052"/>
      <c r="CKX175" s="2052"/>
      <c r="CKY175" s="2052"/>
      <c r="CKZ175" s="2052"/>
      <c r="CLA175" s="2052"/>
      <c r="CLB175" s="2052"/>
      <c r="CLC175" s="2052"/>
      <c r="CLD175" s="2052"/>
      <c r="CLE175" s="2052"/>
      <c r="CLF175" s="2052"/>
      <c r="CLG175" s="2052"/>
      <c r="CLH175" s="2052"/>
      <c r="CLI175" s="2052"/>
      <c r="CLJ175" s="2052"/>
      <c r="CLK175" s="2052"/>
      <c r="CLL175" s="2052"/>
      <c r="CLM175" s="2052"/>
      <c r="CLN175" s="2052"/>
      <c r="CLO175" s="2052"/>
      <c r="CLP175" s="2052"/>
      <c r="CLQ175" s="2052"/>
      <c r="CLR175" s="2052"/>
      <c r="CLS175" s="2052"/>
      <c r="CLT175" s="2052"/>
      <c r="CLU175" s="2052"/>
      <c r="CLV175" s="2052"/>
      <c r="CLW175" s="2052"/>
      <c r="CLX175" s="2052"/>
      <c r="CLY175" s="2052"/>
      <c r="CLZ175" s="2052"/>
      <c r="CMA175" s="2052"/>
      <c r="CMB175" s="2052"/>
      <c r="CMC175" s="2052"/>
      <c r="CMD175" s="2052"/>
      <c r="CME175" s="2052"/>
      <c r="CMF175" s="2052"/>
      <c r="CMG175" s="2052"/>
      <c r="CMH175" s="2052"/>
      <c r="CMI175" s="2052"/>
      <c r="CMJ175" s="2052"/>
      <c r="CMK175" s="2052"/>
      <c r="CML175" s="2052"/>
      <c r="CMM175" s="2052"/>
      <c r="CMN175" s="2052"/>
      <c r="CMO175" s="2052"/>
      <c r="CMP175" s="2052"/>
      <c r="CMQ175" s="2052"/>
      <c r="CMR175" s="2052"/>
      <c r="CMS175" s="2052"/>
      <c r="CMT175" s="2052"/>
      <c r="CMU175" s="2052"/>
      <c r="CMV175" s="2052"/>
      <c r="CMW175" s="2052"/>
      <c r="CMX175" s="2052"/>
      <c r="CMY175" s="2052"/>
      <c r="CMZ175" s="2052"/>
      <c r="CNA175" s="2052"/>
      <c r="CNB175" s="2052"/>
      <c r="CNC175" s="2052"/>
      <c r="CND175" s="2052"/>
      <c r="CNE175" s="2052"/>
      <c r="CNF175" s="2052"/>
      <c r="CNG175" s="2052"/>
      <c r="CNH175" s="2052"/>
      <c r="CNI175" s="2052"/>
      <c r="CNJ175" s="2052"/>
      <c r="CNK175" s="2052"/>
      <c r="CNL175" s="2052"/>
      <c r="CNM175" s="2052"/>
      <c r="CNN175" s="2052"/>
      <c r="CNO175" s="2052"/>
      <c r="CNP175" s="2052"/>
      <c r="CNQ175" s="2052"/>
      <c r="CNR175" s="2052"/>
      <c r="CNS175" s="2052"/>
      <c r="CNT175" s="2052"/>
      <c r="CNU175" s="2052"/>
      <c r="CNV175" s="2052"/>
      <c r="CNW175" s="2052"/>
      <c r="CNX175" s="2052"/>
      <c r="CNY175" s="2052"/>
      <c r="CNZ175" s="2052"/>
      <c r="COA175" s="2052"/>
      <c r="COB175" s="2052"/>
      <c r="COC175" s="2052"/>
      <c r="COD175" s="2052"/>
      <c r="COE175" s="2052"/>
      <c r="COF175" s="2052"/>
      <c r="COG175" s="2052"/>
      <c r="COH175" s="2052"/>
      <c r="COI175" s="2052"/>
      <c r="COJ175" s="2052"/>
      <c r="COK175" s="2052"/>
      <c r="COL175" s="2052"/>
      <c r="COM175" s="2052"/>
      <c r="CON175" s="2052"/>
      <c r="COO175" s="2052"/>
      <c r="COP175" s="2052"/>
      <c r="COQ175" s="2052"/>
      <c r="COR175" s="2052"/>
      <c r="COS175" s="2052"/>
      <c r="COT175" s="2052"/>
      <c r="COU175" s="2052"/>
      <c r="COV175" s="2052"/>
      <c r="COW175" s="2052"/>
      <c r="COX175" s="2052"/>
      <c r="COY175" s="2052"/>
      <c r="COZ175" s="2052"/>
      <c r="CPA175" s="2052"/>
      <c r="CPB175" s="2052"/>
      <c r="CPC175" s="2052"/>
      <c r="CPD175" s="2052"/>
      <c r="CPE175" s="2052"/>
      <c r="CPF175" s="2052"/>
      <c r="CPG175" s="2052"/>
      <c r="CPH175" s="2052"/>
      <c r="CPI175" s="2052"/>
      <c r="CPJ175" s="2052"/>
      <c r="CPK175" s="2052"/>
      <c r="CPL175" s="2052"/>
      <c r="CPM175" s="2052"/>
      <c r="CPN175" s="2052"/>
      <c r="CPO175" s="2052"/>
      <c r="CPP175" s="2052"/>
      <c r="CPQ175" s="2052"/>
      <c r="CPR175" s="2052"/>
      <c r="CPS175" s="2052"/>
      <c r="CPT175" s="2052"/>
      <c r="CPU175" s="2052"/>
      <c r="CPV175" s="2052"/>
      <c r="CPW175" s="2052"/>
      <c r="CPX175" s="2052"/>
      <c r="CPY175" s="2052"/>
      <c r="CPZ175" s="2052"/>
      <c r="CQA175" s="2052"/>
      <c r="CQB175" s="2052"/>
      <c r="CQC175" s="2052"/>
      <c r="CQD175" s="2052"/>
      <c r="CQE175" s="2052"/>
      <c r="CQF175" s="2052"/>
      <c r="CQG175" s="2052"/>
      <c r="CQH175" s="2052"/>
      <c r="CQI175" s="2052"/>
      <c r="CQJ175" s="2052"/>
      <c r="CQK175" s="2052"/>
      <c r="CQL175" s="2052"/>
      <c r="CQM175" s="2052"/>
      <c r="CQN175" s="2052"/>
      <c r="CQO175" s="2052"/>
      <c r="CQP175" s="2052"/>
      <c r="CQQ175" s="2052"/>
      <c r="CQR175" s="2052"/>
      <c r="CQS175" s="2052"/>
      <c r="CQT175" s="2052"/>
      <c r="CQU175" s="2052"/>
      <c r="CQV175" s="2052"/>
      <c r="CQW175" s="2052"/>
      <c r="CQX175" s="2052"/>
      <c r="CQY175" s="2052"/>
      <c r="CQZ175" s="2052"/>
      <c r="CRA175" s="2052"/>
      <c r="CRB175" s="2052"/>
      <c r="CRC175" s="2052"/>
      <c r="CRD175" s="2052"/>
      <c r="CRE175" s="2052"/>
      <c r="CRF175" s="2052"/>
      <c r="CRG175" s="2052"/>
      <c r="CRH175" s="2052"/>
      <c r="CRI175" s="2052"/>
      <c r="CRJ175" s="2052"/>
      <c r="CRK175" s="2052"/>
      <c r="CRL175" s="2052"/>
      <c r="CRM175" s="2052"/>
      <c r="CRN175" s="2052"/>
      <c r="CRO175" s="2052"/>
      <c r="CRP175" s="2052"/>
      <c r="CRQ175" s="2052"/>
      <c r="CRR175" s="2052"/>
      <c r="CRS175" s="2052"/>
      <c r="CRT175" s="2052"/>
      <c r="CRU175" s="2052"/>
      <c r="CRV175" s="2052"/>
      <c r="CRW175" s="2052"/>
      <c r="CRX175" s="2052"/>
      <c r="CRY175" s="2052"/>
      <c r="CRZ175" s="2052"/>
      <c r="CSA175" s="2052"/>
      <c r="CSB175" s="2052"/>
      <c r="CSC175" s="2052"/>
      <c r="CSD175" s="2052"/>
      <c r="CSE175" s="2052"/>
      <c r="CSF175" s="2052"/>
      <c r="CSG175" s="2052"/>
      <c r="CSH175" s="2052"/>
      <c r="CSI175" s="2052"/>
      <c r="CSJ175" s="2052"/>
      <c r="CSK175" s="2052"/>
      <c r="CSL175" s="2052"/>
      <c r="CSM175" s="2052"/>
      <c r="CSN175" s="2052"/>
      <c r="CSO175" s="2052"/>
      <c r="CSP175" s="2052"/>
      <c r="CSQ175" s="2052"/>
      <c r="CSR175" s="2052"/>
      <c r="CSS175" s="2052"/>
      <c r="CST175" s="2052"/>
      <c r="CSU175" s="2052"/>
      <c r="CSV175" s="2052"/>
      <c r="CSW175" s="2052"/>
      <c r="CSX175" s="2052"/>
      <c r="CSY175" s="2052"/>
      <c r="CSZ175" s="2052"/>
      <c r="CTA175" s="2052"/>
      <c r="CTB175" s="2052"/>
      <c r="CTC175" s="2052"/>
      <c r="CTD175" s="2052"/>
      <c r="CTE175" s="2052"/>
      <c r="CTF175" s="2052"/>
      <c r="CTG175" s="2052"/>
      <c r="CTH175" s="2052"/>
      <c r="CTI175" s="2052"/>
      <c r="CTJ175" s="2052"/>
      <c r="CTK175" s="2052"/>
      <c r="CTL175" s="2052"/>
      <c r="CTM175" s="2052"/>
      <c r="CTN175" s="2052"/>
      <c r="CTO175" s="2052"/>
      <c r="CTP175" s="2052"/>
      <c r="CTQ175" s="2052"/>
      <c r="CTR175" s="2052"/>
      <c r="CTS175" s="2052"/>
      <c r="CTT175" s="2052"/>
      <c r="CTU175" s="2052"/>
      <c r="CTV175" s="2052"/>
      <c r="CTW175" s="2052"/>
      <c r="CTX175" s="2052"/>
      <c r="CTY175" s="2052"/>
      <c r="CTZ175" s="2052"/>
      <c r="CUA175" s="2052"/>
      <c r="CUB175" s="2052"/>
      <c r="CUC175" s="2052"/>
      <c r="CUD175" s="2052"/>
      <c r="CUE175" s="2052"/>
      <c r="CUF175" s="2052"/>
      <c r="CUG175" s="2052"/>
      <c r="CUH175" s="2052"/>
      <c r="CUI175" s="2052"/>
      <c r="CUJ175" s="2052"/>
      <c r="CUK175" s="2052"/>
      <c r="CUL175" s="2052"/>
      <c r="CUM175" s="2052"/>
      <c r="CUN175" s="2052"/>
      <c r="CUO175" s="2052"/>
      <c r="CUP175" s="2052"/>
      <c r="CUQ175" s="2052"/>
      <c r="CUR175" s="2052"/>
      <c r="CUS175" s="2052"/>
      <c r="CUT175" s="2052"/>
      <c r="CUU175" s="2052"/>
      <c r="CUV175" s="2052"/>
      <c r="CUW175" s="2052"/>
      <c r="CUX175" s="2052"/>
      <c r="CUY175" s="2052"/>
      <c r="CUZ175" s="2052"/>
      <c r="CVA175" s="2052"/>
      <c r="CVB175" s="2052"/>
      <c r="CVC175" s="2052"/>
      <c r="CVD175" s="2052"/>
      <c r="CVE175" s="2052"/>
      <c r="CVF175" s="2052"/>
      <c r="CVG175" s="2052"/>
      <c r="CVH175" s="2052"/>
      <c r="CVI175" s="2052"/>
      <c r="CVJ175" s="2052"/>
      <c r="CVK175" s="2052"/>
      <c r="CVL175" s="2052"/>
      <c r="CVM175" s="2052"/>
      <c r="CVN175" s="2052"/>
      <c r="CVO175" s="2052"/>
      <c r="CVP175" s="2052"/>
      <c r="CVQ175" s="2052"/>
      <c r="CVR175" s="2052"/>
      <c r="CVS175" s="2052"/>
      <c r="CVT175" s="2052"/>
      <c r="CVU175" s="2052"/>
      <c r="CVV175" s="2052"/>
      <c r="CVW175" s="2052"/>
      <c r="CVX175" s="2052"/>
      <c r="CVY175" s="2052"/>
      <c r="CVZ175" s="2052"/>
      <c r="CWA175" s="2052"/>
      <c r="CWB175" s="2052"/>
      <c r="CWC175" s="2052"/>
      <c r="CWD175" s="2052"/>
      <c r="CWE175" s="2052"/>
      <c r="CWF175" s="2052"/>
      <c r="CWG175" s="2052"/>
      <c r="CWH175" s="2052"/>
      <c r="CWI175" s="2052"/>
      <c r="CWJ175" s="2052"/>
      <c r="CWK175" s="2052"/>
      <c r="CWL175" s="2052"/>
      <c r="CWM175" s="2052"/>
      <c r="CWN175" s="2052"/>
      <c r="CWO175" s="2052"/>
      <c r="CWP175" s="2052"/>
      <c r="CWQ175" s="2052"/>
      <c r="CWR175" s="2052"/>
      <c r="CWS175" s="2052"/>
      <c r="CWT175" s="2052"/>
      <c r="CWU175" s="2052"/>
      <c r="CWV175" s="2052"/>
      <c r="CWW175" s="2052"/>
      <c r="CWX175" s="2052"/>
      <c r="CWY175" s="2052"/>
      <c r="CWZ175" s="2052"/>
      <c r="CXA175" s="2052"/>
      <c r="CXB175" s="2052"/>
      <c r="CXC175" s="2052"/>
      <c r="CXD175" s="2052"/>
      <c r="CXE175" s="2052"/>
      <c r="CXF175" s="2052"/>
      <c r="CXG175" s="2052"/>
      <c r="CXH175" s="2052"/>
      <c r="CXI175" s="2052"/>
      <c r="CXJ175" s="2052"/>
      <c r="CXK175" s="2052"/>
      <c r="CXL175" s="2052"/>
      <c r="CXM175" s="2052"/>
      <c r="CXN175" s="2052"/>
      <c r="CXO175" s="2052"/>
      <c r="CXP175" s="2052"/>
      <c r="CXQ175" s="2052"/>
      <c r="CXR175" s="2052"/>
      <c r="CXS175" s="2052"/>
      <c r="CXT175" s="2052"/>
      <c r="CXU175" s="2052"/>
      <c r="CXV175" s="2052"/>
      <c r="CXW175" s="2052"/>
      <c r="CXX175" s="2052"/>
      <c r="CXY175" s="2052"/>
      <c r="CXZ175" s="2052"/>
      <c r="CYA175" s="2052"/>
      <c r="CYB175" s="2052"/>
      <c r="CYC175" s="2052"/>
      <c r="CYD175" s="2052"/>
      <c r="CYE175" s="2052"/>
      <c r="CYF175" s="2052"/>
      <c r="CYG175" s="2052"/>
      <c r="CYH175" s="2052"/>
      <c r="CYI175" s="2052"/>
      <c r="CYJ175" s="2052"/>
      <c r="CYK175" s="2052"/>
      <c r="CYL175" s="2052"/>
      <c r="CYM175" s="2052"/>
      <c r="CYN175" s="2052"/>
      <c r="CYO175" s="2052"/>
      <c r="CYP175" s="2052"/>
      <c r="CYQ175" s="2052"/>
      <c r="CYR175" s="2052"/>
      <c r="CYS175" s="2052"/>
      <c r="CYT175" s="2052"/>
      <c r="CYU175" s="2052"/>
      <c r="CYV175" s="2052"/>
      <c r="CYW175" s="2052"/>
      <c r="CYX175" s="2052"/>
      <c r="CYY175" s="2052"/>
      <c r="CYZ175" s="2052"/>
      <c r="CZA175" s="2052"/>
      <c r="CZB175" s="2052"/>
      <c r="CZC175" s="2052"/>
      <c r="CZD175" s="2052"/>
      <c r="CZE175" s="2052"/>
      <c r="CZF175" s="2052"/>
      <c r="CZG175" s="2052"/>
      <c r="CZH175" s="2052"/>
      <c r="CZI175" s="2052"/>
      <c r="CZJ175" s="2052"/>
      <c r="CZK175" s="2052"/>
      <c r="CZL175" s="2052"/>
      <c r="CZM175" s="2052"/>
      <c r="CZN175" s="2052"/>
      <c r="CZO175" s="2052"/>
      <c r="CZP175" s="2052"/>
      <c r="CZQ175" s="2052"/>
      <c r="CZR175" s="2052"/>
      <c r="CZS175" s="2052"/>
      <c r="CZT175" s="2052"/>
      <c r="CZU175" s="2052"/>
      <c r="CZV175" s="2052"/>
      <c r="CZW175" s="2052"/>
      <c r="CZX175" s="2052"/>
      <c r="CZY175" s="2052"/>
      <c r="CZZ175" s="2052"/>
      <c r="DAA175" s="2052"/>
      <c r="DAB175" s="2052"/>
      <c r="DAC175" s="2052"/>
      <c r="DAD175" s="2052"/>
      <c r="DAE175" s="2052"/>
      <c r="DAF175" s="2052"/>
      <c r="DAG175" s="2052"/>
      <c r="DAH175" s="2052"/>
      <c r="DAI175" s="2052"/>
      <c r="DAJ175" s="2052"/>
      <c r="DAK175" s="2052"/>
      <c r="DAL175" s="2052"/>
      <c r="DAM175" s="2052"/>
      <c r="DAN175" s="2052"/>
      <c r="DAO175" s="2052"/>
      <c r="DAP175" s="2052"/>
      <c r="DAQ175" s="2052"/>
      <c r="DAR175" s="2052"/>
      <c r="DAS175" s="2052"/>
      <c r="DAT175" s="2052"/>
      <c r="DAU175" s="2052"/>
      <c r="DAV175" s="2052"/>
      <c r="DAW175" s="2052"/>
      <c r="DAX175" s="2052"/>
      <c r="DAY175" s="2052"/>
      <c r="DAZ175" s="2052"/>
      <c r="DBA175" s="2052"/>
      <c r="DBB175" s="2052"/>
      <c r="DBC175" s="2052"/>
      <c r="DBD175" s="2052"/>
      <c r="DBE175" s="2052"/>
      <c r="DBF175" s="2052"/>
      <c r="DBG175" s="2052"/>
      <c r="DBH175" s="2052"/>
      <c r="DBI175" s="2052"/>
      <c r="DBJ175" s="2052"/>
      <c r="DBK175" s="2052"/>
      <c r="DBL175" s="2052"/>
      <c r="DBM175" s="2052"/>
      <c r="DBN175" s="2052"/>
      <c r="DBO175" s="2052"/>
      <c r="DBP175" s="2052"/>
      <c r="DBQ175" s="2052"/>
      <c r="DBR175" s="2052"/>
      <c r="DBS175" s="2052"/>
      <c r="DBT175" s="2052"/>
      <c r="DBU175" s="2052"/>
      <c r="DBV175" s="2052"/>
      <c r="DBW175" s="2052"/>
      <c r="DBX175" s="2052"/>
      <c r="DBY175" s="2052"/>
      <c r="DBZ175" s="2052"/>
      <c r="DCA175" s="2052"/>
      <c r="DCB175" s="2052"/>
      <c r="DCC175" s="2052"/>
      <c r="DCD175" s="2052"/>
      <c r="DCE175" s="2052"/>
      <c r="DCF175" s="2052"/>
      <c r="DCG175" s="2052"/>
      <c r="DCH175" s="2052"/>
      <c r="DCI175" s="2052"/>
      <c r="DCJ175" s="2052"/>
      <c r="DCK175" s="2052"/>
      <c r="DCL175" s="2052"/>
      <c r="DCM175" s="2052"/>
      <c r="DCN175" s="2052"/>
      <c r="DCO175" s="2052"/>
      <c r="DCP175" s="2052"/>
      <c r="DCQ175" s="2052"/>
      <c r="DCR175" s="2052"/>
      <c r="DCS175" s="2052"/>
      <c r="DCT175" s="2052"/>
      <c r="DCU175" s="2052"/>
      <c r="DCV175" s="2052"/>
      <c r="DCW175" s="2052"/>
      <c r="DCX175" s="2052"/>
      <c r="DCY175" s="2052"/>
      <c r="DCZ175" s="2052"/>
      <c r="DDA175" s="2052"/>
      <c r="DDB175" s="2052"/>
      <c r="DDC175" s="2052"/>
      <c r="DDD175" s="2052"/>
      <c r="DDE175" s="2052"/>
      <c r="DDF175" s="2052"/>
      <c r="DDG175" s="2052"/>
      <c r="DDH175" s="2052"/>
      <c r="DDI175" s="2052"/>
      <c r="DDJ175" s="2052"/>
      <c r="DDK175" s="2052"/>
      <c r="DDL175" s="2052"/>
      <c r="DDM175" s="2052"/>
      <c r="DDN175" s="2052"/>
      <c r="DDO175" s="2052"/>
      <c r="DDP175" s="2052"/>
      <c r="DDQ175" s="2052"/>
      <c r="DDR175" s="2052"/>
      <c r="DDS175" s="2052"/>
      <c r="DDT175" s="2052"/>
      <c r="DDU175" s="2052"/>
      <c r="DDV175" s="2052"/>
      <c r="DDW175" s="2052"/>
      <c r="DDX175" s="2052"/>
      <c r="DDY175" s="2052"/>
      <c r="DDZ175" s="2052"/>
      <c r="DEA175" s="2052"/>
      <c r="DEB175" s="2052"/>
      <c r="DEC175" s="2052"/>
      <c r="DED175" s="2052"/>
      <c r="DEE175" s="2052"/>
      <c r="DEF175" s="2052"/>
      <c r="DEG175" s="2052"/>
      <c r="DEH175" s="2052"/>
      <c r="DEI175" s="2052"/>
      <c r="DEJ175" s="2052"/>
      <c r="DEK175" s="2052"/>
      <c r="DEL175" s="2052"/>
      <c r="DEM175" s="2052"/>
      <c r="DEN175" s="2052"/>
      <c r="DEO175" s="2052"/>
      <c r="DEP175" s="2052"/>
      <c r="DEQ175" s="2052"/>
      <c r="DER175" s="2052"/>
      <c r="DES175" s="2052"/>
      <c r="DET175" s="2052"/>
      <c r="DEU175" s="2052"/>
      <c r="DEV175" s="2052"/>
      <c r="DEW175" s="2052"/>
      <c r="DEX175" s="2052"/>
      <c r="DEY175" s="2052"/>
      <c r="DEZ175" s="2052"/>
      <c r="DFA175" s="2052"/>
      <c r="DFB175" s="2052"/>
      <c r="DFC175" s="2052"/>
      <c r="DFD175" s="2052"/>
      <c r="DFE175" s="2052"/>
      <c r="DFF175" s="2052"/>
      <c r="DFG175" s="2052"/>
      <c r="DFH175" s="2052"/>
      <c r="DFI175" s="2052"/>
      <c r="DFJ175" s="2052"/>
      <c r="DFK175" s="2052"/>
      <c r="DFL175" s="2052"/>
      <c r="DFM175" s="2052"/>
      <c r="DFN175" s="2052"/>
      <c r="DFO175" s="2052"/>
      <c r="DFP175" s="2052"/>
      <c r="DFQ175" s="2052"/>
      <c r="DFR175" s="2052"/>
      <c r="DFS175" s="2052"/>
      <c r="DFT175" s="2052"/>
      <c r="DFU175" s="2052"/>
      <c r="DFV175" s="2052"/>
      <c r="DFW175" s="2052"/>
      <c r="DFX175" s="2052"/>
      <c r="DFY175" s="2052"/>
      <c r="DFZ175" s="2052"/>
      <c r="DGA175" s="2052"/>
      <c r="DGB175" s="2052"/>
      <c r="DGC175" s="2052"/>
      <c r="DGD175" s="2052"/>
      <c r="DGE175" s="2052"/>
      <c r="DGF175" s="2052"/>
      <c r="DGG175" s="2052"/>
      <c r="DGH175" s="2052"/>
      <c r="DGI175" s="2052"/>
      <c r="DGJ175" s="2052"/>
      <c r="DGK175" s="2052"/>
      <c r="DGL175" s="2052"/>
      <c r="DGM175" s="2052"/>
      <c r="DGN175" s="2052"/>
      <c r="DGO175" s="2052"/>
      <c r="DGP175" s="2052"/>
      <c r="DGQ175" s="2052"/>
      <c r="DGR175" s="2052"/>
      <c r="DGS175" s="2052"/>
      <c r="DGT175" s="2052"/>
      <c r="DGU175" s="2052"/>
      <c r="DGV175" s="2052"/>
      <c r="DGW175" s="2052"/>
      <c r="DGX175" s="2052"/>
      <c r="DGY175" s="2052"/>
      <c r="DGZ175" s="2052"/>
      <c r="DHA175" s="2052"/>
      <c r="DHB175" s="2052"/>
      <c r="DHC175" s="2052"/>
      <c r="DHD175" s="2052"/>
      <c r="DHE175" s="2052"/>
      <c r="DHF175" s="2052"/>
      <c r="DHG175" s="2052"/>
      <c r="DHH175" s="2052"/>
      <c r="DHI175" s="2052"/>
      <c r="DHJ175" s="2052"/>
      <c r="DHK175" s="2052"/>
      <c r="DHL175" s="2052"/>
      <c r="DHM175" s="2052"/>
      <c r="DHN175" s="2052"/>
      <c r="DHO175" s="2052"/>
      <c r="DHP175" s="2052"/>
      <c r="DHQ175" s="2052"/>
      <c r="DHR175" s="2052"/>
      <c r="DHS175" s="2052"/>
      <c r="DHT175" s="2052"/>
      <c r="DHU175" s="2052"/>
      <c r="DHV175" s="2052"/>
      <c r="DHW175" s="2052"/>
      <c r="DHX175" s="2052"/>
      <c r="DHY175" s="2052"/>
      <c r="DHZ175" s="2052"/>
      <c r="DIA175" s="2052"/>
      <c r="DIB175" s="2052"/>
      <c r="DIC175" s="2052"/>
      <c r="DID175" s="2052"/>
      <c r="DIE175" s="2052"/>
      <c r="DIF175" s="2052"/>
      <c r="DIG175" s="2052"/>
      <c r="DIH175" s="2052"/>
      <c r="DII175" s="2052"/>
      <c r="DIJ175" s="2052"/>
      <c r="DIK175" s="2052"/>
      <c r="DIL175" s="2052"/>
      <c r="DIM175" s="2052"/>
      <c r="DIN175" s="2052"/>
      <c r="DIO175" s="2052"/>
      <c r="DIP175" s="2052"/>
      <c r="DIQ175" s="2052"/>
      <c r="DIR175" s="2052"/>
      <c r="DIS175" s="2052"/>
      <c r="DIT175" s="2052"/>
      <c r="DIU175" s="2052"/>
      <c r="DIV175" s="2052"/>
      <c r="DIW175" s="2052"/>
      <c r="DIX175" s="2052"/>
      <c r="DIY175" s="2052"/>
      <c r="DIZ175" s="2052"/>
      <c r="DJA175" s="2052"/>
      <c r="DJB175" s="2052"/>
      <c r="DJC175" s="2052"/>
      <c r="DJD175" s="2052"/>
      <c r="DJE175" s="2052"/>
      <c r="DJF175" s="2052"/>
      <c r="DJG175" s="2052"/>
      <c r="DJH175" s="2052"/>
      <c r="DJI175" s="2052"/>
      <c r="DJJ175" s="2052"/>
      <c r="DJK175" s="2052"/>
      <c r="DJL175" s="2052"/>
      <c r="DJM175" s="2052"/>
      <c r="DJN175" s="2052"/>
      <c r="DJO175" s="2052"/>
      <c r="DJP175" s="2052"/>
      <c r="DJQ175" s="2052"/>
      <c r="DJR175" s="2052"/>
      <c r="DJS175" s="2052"/>
      <c r="DJT175" s="2052"/>
      <c r="DJU175" s="2052"/>
      <c r="DJV175" s="2052"/>
      <c r="DJW175" s="2052"/>
      <c r="DJX175" s="2052"/>
      <c r="DJY175" s="2052"/>
      <c r="DJZ175" s="2052"/>
      <c r="DKA175" s="2052"/>
      <c r="DKB175" s="2052"/>
      <c r="DKC175" s="2052"/>
      <c r="DKD175" s="2052"/>
      <c r="DKE175" s="2052"/>
      <c r="DKF175" s="2052"/>
      <c r="DKG175" s="2052"/>
      <c r="DKH175" s="2052"/>
      <c r="DKI175" s="2052"/>
      <c r="DKJ175" s="2052"/>
      <c r="DKK175" s="2052"/>
      <c r="DKL175" s="2052"/>
      <c r="DKM175" s="2052"/>
      <c r="DKN175" s="2052"/>
      <c r="DKO175" s="2052"/>
      <c r="DKP175" s="2052"/>
      <c r="DKQ175" s="2052"/>
      <c r="DKR175" s="2052"/>
      <c r="DKS175" s="2052"/>
      <c r="DKT175" s="2052"/>
      <c r="DKU175" s="2052"/>
      <c r="DKV175" s="2052"/>
      <c r="DKW175" s="2052"/>
      <c r="DKX175" s="2052"/>
      <c r="DKY175" s="2052"/>
      <c r="DKZ175" s="2052"/>
      <c r="DLA175" s="2052"/>
      <c r="DLB175" s="2052"/>
      <c r="DLC175" s="2052"/>
      <c r="DLD175" s="2052"/>
      <c r="DLE175" s="2052"/>
      <c r="DLF175" s="2052"/>
      <c r="DLG175" s="2052"/>
      <c r="DLH175" s="2052"/>
      <c r="DLI175" s="2052"/>
      <c r="DLJ175" s="2052"/>
      <c r="DLK175" s="2052"/>
      <c r="DLL175" s="2052"/>
      <c r="DLM175" s="2052"/>
      <c r="DLN175" s="2052"/>
      <c r="DLO175" s="2052"/>
      <c r="DLP175" s="2052"/>
      <c r="DLQ175" s="2052"/>
      <c r="DLR175" s="2052"/>
      <c r="DLS175" s="2052"/>
      <c r="DLT175" s="2052"/>
      <c r="DLU175" s="2052"/>
      <c r="DLV175" s="2052"/>
      <c r="DLW175" s="2052"/>
      <c r="DLX175" s="2052"/>
      <c r="DLY175" s="2052"/>
      <c r="DLZ175" s="2052"/>
      <c r="DMA175" s="2052"/>
      <c r="DMB175" s="2052"/>
      <c r="DMC175" s="2052"/>
      <c r="DMD175" s="2052"/>
      <c r="DME175" s="2052"/>
      <c r="DMF175" s="2052"/>
      <c r="DMG175" s="2052"/>
      <c r="DMH175" s="2052"/>
      <c r="DMI175" s="2052"/>
      <c r="DMJ175" s="2052"/>
      <c r="DMK175" s="2052"/>
      <c r="DML175" s="2052"/>
      <c r="DMM175" s="2052"/>
      <c r="DMN175" s="2052"/>
      <c r="DMO175" s="2052"/>
      <c r="DMP175" s="2052"/>
      <c r="DMQ175" s="2052"/>
      <c r="DMR175" s="2052"/>
      <c r="DMS175" s="2052"/>
      <c r="DMT175" s="2052"/>
      <c r="DMU175" s="2052"/>
      <c r="DMV175" s="2052"/>
      <c r="DMW175" s="2052"/>
      <c r="DMX175" s="2052"/>
      <c r="DMY175" s="2052"/>
      <c r="DMZ175" s="2052"/>
      <c r="DNA175" s="2052"/>
      <c r="DNB175" s="2052"/>
      <c r="DNC175" s="2052"/>
      <c r="DND175" s="2052"/>
      <c r="DNE175" s="2052"/>
      <c r="DNF175" s="2052"/>
      <c r="DNG175" s="2052"/>
      <c r="DNH175" s="2052"/>
      <c r="DNI175" s="2052"/>
      <c r="DNJ175" s="2052"/>
      <c r="DNK175" s="2052"/>
      <c r="DNL175" s="2052"/>
      <c r="DNM175" s="2052"/>
      <c r="DNN175" s="2052"/>
      <c r="DNO175" s="2052"/>
      <c r="DNP175" s="2052"/>
      <c r="DNQ175" s="2052"/>
      <c r="DNR175" s="2052"/>
      <c r="DNS175" s="2052"/>
      <c r="DNT175" s="2052"/>
      <c r="DNU175" s="2052"/>
      <c r="DNV175" s="2052"/>
      <c r="DNW175" s="2052"/>
      <c r="DNX175" s="2052"/>
      <c r="DNY175" s="2052"/>
      <c r="DNZ175" s="2052"/>
      <c r="DOA175" s="2052"/>
      <c r="DOB175" s="2052"/>
      <c r="DOC175" s="2052"/>
      <c r="DOD175" s="2052"/>
      <c r="DOE175" s="2052"/>
      <c r="DOF175" s="2052"/>
      <c r="DOG175" s="2052"/>
      <c r="DOH175" s="2052"/>
      <c r="DOI175" s="2052"/>
      <c r="DOJ175" s="2052"/>
      <c r="DOK175" s="2052"/>
      <c r="DOL175" s="2052"/>
      <c r="DOM175" s="2052"/>
      <c r="DON175" s="2052"/>
      <c r="DOO175" s="2052"/>
      <c r="DOP175" s="2052"/>
      <c r="DOQ175" s="2052"/>
      <c r="DOR175" s="2052"/>
      <c r="DOS175" s="2052"/>
      <c r="DOT175" s="2052"/>
      <c r="DOU175" s="2052"/>
      <c r="DOV175" s="2052"/>
      <c r="DOW175" s="2052"/>
      <c r="DOX175" s="2052"/>
      <c r="DOY175" s="2052"/>
      <c r="DOZ175" s="2052"/>
      <c r="DPA175" s="2052"/>
      <c r="DPB175" s="2052"/>
      <c r="DPC175" s="2052"/>
      <c r="DPD175" s="2052"/>
      <c r="DPE175" s="2052"/>
      <c r="DPF175" s="2052"/>
      <c r="DPG175" s="2052"/>
      <c r="DPH175" s="2052"/>
      <c r="DPI175" s="2052"/>
      <c r="DPJ175" s="2052"/>
      <c r="DPK175" s="2052"/>
      <c r="DPL175" s="2052"/>
      <c r="DPM175" s="2052"/>
      <c r="DPN175" s="2052"/>
      <c r="DPO175" s="2052"/>
      <c r="DPP175" s="2052"/>
      <c r="DPQ175" s="2052"/>
      <c r="DPR175" s="2052"/>
      <c r="DPS175" s="2052"/>
      <c r="DPT175" s="2052"/>
      <c r="DPU175" s="2052"/>
      <c r="DPV175" s="2052"/>
      <c r="DPW175" s="2052"/>
      <c r="DPX175" s="2052"/>
      <c r="DPY175" s="2052"/>
      <c r="DPZ175" s="2052"/>
      <c r="DQA175" s="2052"/>
      <c r="DQB175" s="2052"/>
      <c r="DQC175" s="2052"/>
      <c r="DQD175" s="2052"/>
      <c r="DQE175" s="2052"/>
      <c r="DQF175" s="2052"/>
      <c r="DQG175" s="2052"/>
      <c r="DQH175" s="2052"/>
      <c r="DQI175" s="2052"/>
      <c r="DQJ175" s="2052"/>
      <c r="DQK175" s="2052"/>
      <c r="DQL175" s="2052"/>
      <c r="DQM175" s="2052"/>
      <c r="DQN175" s="2052"/>
      <c r="DQO175" s="2052"/>
      <c r="DQP175" s="2052"/>
      <c r="DQQ175" s="2052"/>
      <c r="DQR175" s="2052"/>
      <c r="DQS175" s="2052"/>
      <c r="DQT175" s="2052"/>
      <c r="DQU175" s="2052"/>
      <c r="DQV175" s="2052"/>
      <c r="DQW175" s="2052"/>
      <c r="DQX175" s="2052"/>
      <c r="DQY175" s="2052"/>
      <c r="DQZ175" s="2052"/>
      <c r="DRA175" s="2052"/>
      <c r="DRB175" s="2052"/>
      <c r="DRC175" s="2052"/>
      <c r="DRD175" s="2052"/>
      <c r="DRE175" s="2052"/>
      <c r="DRF175" s="2052"/>
      <c r="DRG175" s="2052"/>
      <c r="DRH175" s="2052"/>
      <c r="DRI175" s="2052"/>
      <c r="DRJ175" s="2052"/>
      <c r="DRK175" s="2052"/>
      <c r="DRL175" s="2052"/>
      <c r="DRM175" s="2052"/>
      <c r="DRN175" s="2052"/>
      <c r="DRO175" s="2052"/>
      <c r="DRP175" s="2052"/>
      <c r="DRQ175" s="2052"/>
      <c r="DRR175" s="2052"/>
      <c r="DRS175" s="2052"/>
      <c r="DRT175" s="2052"/>
      <c r="DRU175" s="2052"/>
      <c r="DRV175" s="2052"/>
      <c r="DRW175" s="2052"/>
      <c r="DRX175" s="2052"/>
      <c r="DRY175" s="2052"/>
      <c r="DRZ175" s="2052"/>
      <c r="DSA175" s="2052"/>
      <c r="DSB175" s="2052"/>
      <c r="DSC175" s="2052"/>
      <c r="DSD175" s="2052"/>
      <c r="DSE175" s="2052"/>
      <c r="DSF175" s="2052"/>
      <c r="DSG175" s="2052"/>
      <c r="DSH175" s="2052"/>
      <c r="DSI175" s="2052"/>
      <c r="DSJ175" s="2052"/>
      <c r="DSK175" s="2052"/>
      <c r="DSL175" s="2052"/>
      <c r="DSM175" s="2052"/>
      <c r="DSN175" s="2052"/>
      <c r="DSO175" s="2052"/>
      <c r="DSP175" s="2052"/>
      <c r="DSQ175" s="2052"/>
      <c r="DSR175" s="2052"/>
      <c r="DSS175" s="2052"/>
      <c r="DST175" s="2052"/>
      <c r="DSU175" s="2052"/>
      <c r="DSV175" s="2052"/>
      <c r="DSW175" s="2052"/>
      <c r="DSX175" s="2052"/>
      <c r="DSY175" s="2052"/>
      <c r="DSZ175" s="2052"/>
      <c r="DTA175" s="2052"/>
      <c r="DTB175" s="2052"/>
      <c r="DTC175" s="2052"/>
      <c r="DTD175" s="2052"/>
      <c r="DTE175" s="2052"/>
      <c r="DTF175" s="2052"/>
      <c r="DTG175" s="2052"/>
      <c r="DTH175" s="2052"/>
      <c r="DTI175" s="2052"/>
      <c r="DTJ175" s="2052"/>
      <c r="DTK175" s="2052"/>
      <c r="DTL175" s="2052"/>
      <c r="DTM175" s="2052"/>
      <c r="DTN175" s="2052"/>
      <c r="DTO175" s="2052"/>
      <c r="DTP175" s="2052"/>
      <c r="DTQ175" s="2052"/>
      <c r="DTR175" s="2052"/>
      <c r="DTS175" s="2052"/>
      <c r="DTT175" s="2052"/>
      <c r="DTU175" s="2052"/>
      <c r="DTV175" s="2052"/>
      <c r="DTW175" s="2052"/>
      <c r="DTX175" s="2052"/>
      <c r="DTY175" s="2052"/>
      <c r="DTZ175" s="2052"/>
      <c r="DUA175" s="2052"/>
      <c r="DUB175" s="2052"/>
      <c r="DUC175" s="2052"/>
      <c r="DUD175" s="2052"/>
      <c r="DUE175" s="2052"/>
      <c r="DUF175" s="2052"/>
      <c r="DUG175" s="2052"/>
      <c r="DUH175" s="2052"/>
      <c r="DUI175" s="2052"/>
      <c r="DUJ175" s="2052"/>
      <c r="DUK175" s="2052"/>
      <c r="DUL175" s="2052"/>
      <c r="DUM175" s="2052"/>
      <c r="DUN175" s="2052"/>
      <c r="DUO175" s="2052"/>
      <c r="DUP175" s="2052"/>
      <c r="DUQ175" s="2052"/>
      <c r="DUR175" s="2052"/>
      <c r="DUS175" s="2052"/>
      <c r="DUT175" s="2052"/>
      <c r="DUU175" s="2052"/>
      <c r="DUV175" s="2052"/>
      <c r="DUW175" s="2052"/>
      <c r="DUX175" s="2052"/>
      <c r="DUY175" s="2052"/>
      <c r="DUZ175" s="2052"/>
      <c r="DVA175" s="2052"/>
      <c r="DVB175" s="2052"/>
      <c r="DVC175" s="2052"/>
      <c r="DVD175" s="2052"/>
      <c r="DVE175" s="2052"/>
      <c r="DVF175" s="2052"/>
      <c r="DVG175" s="2052"/>
      <c r="DVH175" s="2052"/>
      <c r="DVI175" s="2052"/>
      <c r="DVJ175" s="2052"/>
      <c r="DVK175" s="2052"/>
      <c r="DVL175" s="2052"/>
      <c r="DVM175" s="2052"/>
      <c r="DVN175" s="2052"/>
      <c r="DVO175" s="2052"/>
      <c r="DVP175" s="2052"/>
      <c r="DVQ175" s="2052"/>
      <c r="DVR175" s="2052"/>
      <c r="DVS175" s="2052"/>
      <c r="DVT175" s="2052"/>
      <c r="DVU175" s="2052"/>
      <c r="DVV175" s="2052"/>
      <c r="DVW175" s="2052"/>
      <c r="DVX175" s="2052"/>
      <c r="DVY175" s="2052"/>
      <c r="DVZ175" s="2052"/>
      <c r="DWA175" s="2052"/>
      <c r="DWB175" s="2052"/>
      <c r="DWC175" s="2052"/>
      <c r="DWD175" s="2052"/>
      <c r="DWE175" s="2052"/>
      <c r="DWF175" s="2052"/>
      <c r="DWG175" s="2052"/>
      <c r="DWH175" s="2052"/>
      <c r="DWI175" s="2052"/>
      <c r="DWJ175" s="2052"/>
      <c r="DWK175" s="2052"/>
      <c r="DWL175" s="2052"/>
      <c r="DWM175" s="2052"/>
      <c r="DWN175" s="2052"/>
      <c r="DWO175" s="2052"/>
      <c r="DWP175" s="2052"/>
      <c r="DWQ175" s="2052"/>
      <c r="DWR175" s="2052"/>
      <c r="DWS175" s="2052"/>
      <c r="DWT175" s="2052"/>
      <c r="DWU175" s="2052"/>
      <c r="DWV175" s="2052"/>
      <c r="DWW175" s="2052"/>
      <c r="DWX175" s="2052"/>
      <c r="DWY175" s="2052"/>
      <c r="DWZ175" s="2052"/>
      <c r="DXA175" s="2052"/>
      <c r="DXB175" s="2052"/>
      <c r="DXC175" s="2052"/>
      <c r="DXD175" s="2052"/>
      <c r="DXE175" s="2052"/>
      <c r="DXF175" s="2052"/>
      <c r="DXG175" s="2052"/>
      <c r="DXH175" s="2052"/>
      <c r="DXI175" s="2052"/>
      <c r="DXJ175" s="2052"/>
      <c r="DXK175" s="2052"/>
      <c r="DXL175" s="2052"/>
      <c r="DXM175" s="2052"/>
      <c r="DXN175" s="2052"/>
      <c r="DXO175" s="2052"/>
      <c r="DXP175" s="2052"/>
      <c r="DXQ175" s="2052"/>
      <c r="DXR175" s="2052"/>
      <c r="DXS175" s="2052"/>
      <c r="DXT175" s="2052"/>
      <c r="DXU175" s="2052"/>
      <c r="DXV175" s="2052"/>
      <c r="DXW175" s="2052"/>
      <c r="DXX175" s="2052"/>
      <c r="DXY175" s="2052"/>
      <c r="DXZ175" s="2052"/>
      <c r="DYA175" s="2052"/>
      <c r="DYB175" s="2052"/>
      <c r="DYC175" s="2052"/>
      <c r="DYD175" s="2052"/>
      <c r="DYE175" s="2052"/>
      <c r="DYF175" s="2052"/>
      <c r="DYG175" s="2052"/>
      <c r="DYH175" s="2052"/>
      <c r="DYI175" s="2052"/>
      <c r="DYJ175" s="2052"/>
      <c r="DYK175" s="2052"/>
      <c r="DYL175" s="2052"/>
      <c r="DYM175" s="2052"/>
      <c r="DYN175" s="2052"/>
      <c r="DYO175" s="2052"/>
      <c r="DYP175" s="2052"/>
      <c r="DYQ175" s="2052"/>
      <c r="DYR175" s="2052"/>
      <c r="DYS175" s="2052"/>
      <c r="DYT175" s="2052"/>
      <c r="DYU175" s="2052"/>
      <c r="DYV175" s="2052"/>
      <c r="DYW175" s="2052"/>
      <c r="DYX175" s="2052"/>
      <c r="DYY175" s="2052"/>
      <c r="DYZ175" s="2052"/>
      <c r="DZA175" s="2052"/>
      <c r="DZB175" s="2052"/>
      <c r="DZC175" s="2052"/>
      <c r="DZD175" s="2052"/>
      <c r="DZE175" s="2052"/>
      <c r="DZF175" s="2052"/>
      <c r="DZG175" s="2052"/>
      <c r="DZH175" s="2052"/>
      <c r="DZI175" s="2052"/>
      <c r="DZJ175" s="2052"/>
      <c r="DZK175" s="2052"/>
      <c r="DZL175" s="2052"/>
      <c r="DZM175" s="2052"/>
      <c r="DZN175" s="2052"/>
      <c r="DZO175" s="2052"/>
      <c r="DZP175" s="2052"/>
      <c r="DZQ175" s="2052"/>
      <c r="DZR175" s="2052"/>
      <c r="DZS175" s="2052"/>
      <c r="DZT175" s="2052"/>
      <c r="DZU175" s="2052"/>
      <c r="DZV175" s="2052"/>
      <c r="DZW175" s="2052"/>
      <c r="DZX175" s="2052"/>
      <c r="DZY175" s="2052"/>
      <c r="DZZ175" s="2052"/>
      <c r="EAA175" s="2052"/>
      <c r="EAB175" s="2052"/>
      <c r="EAC175" s="2052"/>
      <c r="EAD175" s="2052"/>
      <c r="EAE175" s="2052"/>
      <c r="EAF175" s="2052"/>
      <c r="EAG175" s="2052"/>
      <c r="EAH175" s="2052"/>
      <c r="EAI175" s="2052"/>
      <c r="EAJ175" s="2052"/>
      <c r="EAK175" s="2052"/>
      <c r="EAL175" s="2052"/>
      <c r="EAM175" s="2052"/>
      <c r="EAN175" s="2052"/>
      <c r="EAO175" s="2052"/>
      <c r="EAP175" s="2052"/>
      <c r="EAQ175" s="2052"/>
      <c r="EAR175" s="2052"/>
      <c r="EAS175" s="2052"/>
      <c r="EAT175" s="2052"/>
      <c r="EAU175" s="2052"/>
      <c r="EAV175" s="2052"/>
      <c r="EAW175" s="2052"/>
      <c r="EAX175" s="2052"/>
      <c r="EAY175" s="2052"/>
      <c r="EAZ175" s="2052"/>
      <c r="EBA175" s="2052"/>
      <c r="EBB175" s="2052"/>
      <c r="EBC175" s="2052"/>
      <c r="EBD175" s="2052"/>
      <c r="EBE175" s="2052"/>
      <c r="EBF175" s="2052"/>
      <c r="EBG175" s="2052"/>
      <c r="EBH175" s="2052"/>
      <c r="EBI175" s="2052"/>
      <c r="EBJ175" s="2052"/>
      <c r="EBK175" s="2052"/>
      <c r="EBL175" s="2052"/>
      <c r="EBM175" s="2052"/>
      <c r="EBN175" s="2052"/>
      <c r="EBO175" s="2052"/>
      <c r="EBP175" s="2052"/>
      <c r="EBQ175" s="2052"/>
      <c r="EBR175" s="2052"/>
      <c r="EBS175" s="2052"/>
      <c r="EBT175" s="2052"/>
      <c r="EBU175" s="2052"/>
      <c r="EBV175" s="2052"/>
      <c r="EBW175" s="2052"/>
      <c r="EBX175" s="2052"/>
      <c r="EBY175" s="2052"/>
      <c r="EBZ175" s="2052"/>
      <c r="ECA175" s="2052"/>
      <c r="ECB175" s="2052"/>
      <c r="ECC175" s="2052"/>
      <c r="ECD175" s="2052"/>
      <c r="ECE175" s="2052"/>
      <c r="ECF175" s="2052"/>
      <c r="ECG175" s="2052"/>
      <c r="ECH175" s="2052"/>
      <c r="ECI175" s="2052"/>
      <c r="ECJ175" s="2052"/>
      <c r="ECK175" s="2052"/>
      <c r="ECL175" s="2052"/>
      <c r="ECM175" s="2052"/>
      <c r="ECN175" s="2052"/>
      <c r="ECO175" s="2052"/>
      <c r="ECP175" s="2052"/>
      <c r="ECQ175" s="2052"/>
      <c r="ECR175" s="2052"/>
      <c r="ECS175" s="2052"/>
      <c r="ECT175" s="2052"/>
      <c r="ECU175" s="2052"/>
      <c r="ECV175" s="2052"/>
      <c r="ECW175" s="2052"/>
      <c r="ECX175" s="2052"/>
      <c r="ECY175" s="2052"/>
      <c r="ECZ175" s="2052"/>
      <c r="EDA175" s="2052"/>
      <c r="EDB175" s="2052"/>
      <c r="EDC175" s="2052"/>
      <c r="EDD175" s="2052"/>
      <c r="EDE175" s="2052"/>
      <c r="EDF175" s="2052"/>
      <c r="EDG175" s="2052"/>
      <c r="EDH175" s="2052"/>
      <c r="EDI175" s="2052"/>
      <c r="EDJ175" s="2052"/>
      <c r="EDK175" s="2052"/>
      <c r="EDL175" s="2052"/>
      <c r="EDM175" s="2052"/>
      <c r="EDN175" s="2052"/>
      <c r="EDO175" s="2052"/>
      <c r="EDP175" s="2052"/>
      <c r="EDQ175" s="2052"/>
      <c r="EDR175" s="2052"/>
      <c r="EDS175" s="2052"/>
      <c r="EDT175" s="2052"/>
      <c r="EDU175" s="2052"/>
      <c r="EDV175" s="2052"/>
      <c r="EDW175" s="2052"/>
      <c r="EDX175" s="2052"/>
      <c r="EDY175" s="2052"/>
      <c r="EDZ175" s="2052"/>
      <c r="EEA175" s="2052"/>
      <c r="EEB175" s="2052"/>
      <c r="EEC175" s="2052"/>
      <c r="EED175" s="2052"/>
      <c r="EEE175" s="2052"/>
      <c r="EEF175" s="2052"/>
      <c r="EEG175" s="2052"/>
      <c r="EEH175" s="2052"/>
      <c r="EEI175" s="2052"/>
      <c r="EEJ175" s="2052"/>
      <c r="EEK175" s="2052"/>
      <c r="EEL175" s="2052"/>
      <c r="EEM175" s="2052"/>
      <c r="EEN175" s="2052"/>
      <c r="EEO175" s="2052"/>
      <c r="EEP175" s="2052"/>
      <c r="EEQ175" s="2052"/>
      <c r="EER175" s="2052"/>
      <c r="EES175" s="2052"/>
      <c r="EET175" s="2052"/>
      <c r="EEU175" s="2052"/>
      <c r="EEV175" s="2052"/>
      <c r="EEW175" s="2052"/>
      <c r="EEX175" s="2052"/>
      <c r="EEY175" s="2052"/>
      <c r="EEZ175" s="2052"/>
      <c r="EFA175" s="2052"/>
      <c r="EFB175" s="2052"/>
      <c r="EFC175" s="2052"/>
      <c r="EFD175" s="2052"/>
      <c r="EFE175" s="2052"/>
      <c r="EFF175" s="2052"/>
      <c r="EFG175" s="2052"/>
      <c r="EFH175" s="2052"/>
      <c r="EFI175" s="2052"/>
      <c r="EFJ175" s="2052"/>
      <c r="EFK175" s="2052"/>
      <c r="EFL175" s="2052"/>
      <c r="EFM175" s="2052"/>
      <c r="EFN175" s="2052"/>
      <c r="EFO175" s="2052"/>
      <c r="EFP175" s="2052"/>
      <c r="EFQ175" s="2052"/>
      <c r="EFR175" s="2052"/>
      <c r="EFS175" s="2052"/>
      <c r="EFT175" s="2052"/>
      <c r="EFU175" s="2052"/>
      <c r="EFV175" s="2052"/>
      <c r="EFW175" s="2052"/>
      <c r="EFX175" s="2052"/>
      <c r="EFY175" s="2052"/>
      <c r="EFZ175" s="2052"/>
      <c r="EGA175" s="2052"/>
      <c r="EGB175" s="2052"/>
      <c r="EGC175" s="2052"/>
      <c r="EGD175" s="2052"/>
      <c r="EGE175" s="2052"/>
      <c r="EGF175" s="2052"/>
      <c r="EGG175" s="2052"/>
      <c r="EGH175" s="2052"/>
      <c r="EGI175" s="2052"/>
      <c r="EGJ175" s="2052"/>
      <c r="EGK175" s="2052"/>
      <c r="EGL175" s="2052"/>
      <c r="EGM175" s="2052"/>
      <c r="EGN175" s="2052"/>
      <c r="EGO175" s="2052"/>
      <c r="EGP175" s="2052"/>
      <c r="EGQ175" s="2052"/>
      <c r="EGR175" s="2052"/>
      <c r="EGS175" s="2052"/>
      <c r="EGT175" s="2052"/>
      <c r="EGU175" s="2052"/>
      <c r="EGV175" s="2052"/>
      <c r="EGW175" s="2052"/>
      <c r="EGX175" s="2052"/>
      <c r="EGY175" s="2052"/>
      <c r="EGZ175" s="2052"/>
      <c r="EHA175" s="2052"/>
      <c r="EHB175" s="2052"/>
      <c r="EHC175" s="2052"/>
      <c r="EHD175" s="2052"/>
      <c r="EHE175" s="2052"/>
      <c r="EHF175" s="2052"/>
      <c r="EHG175" s="2052"/>
      <c r="EHH175" s="2052"/>
      <c r="EHI175" s="2052"/>
      <c r="EHJ175" s="2052"/>
      <c r="EHK175" s="2052"/>
      <c r="EHL175" s="2052"/>
      <c r="EHM175" s="2052"/>
      <c r="EHN175" s="2052"/>
      <c r="EHO175" s="2052"/>
      <c r="EHP175" s="2052"/>
      <c r="EHQ175" s="2052"/>
      <c r="EHR175" s="2052"/>
      <c r="EHS175" s="2052"/>
      <c r="EHT175" s="2052"/>
      <c r="EHU175" s="2052"/>
      <c r="EHV175" s="2052"/>
      <c r="EHW175" s="2052"/>
      <c r="EHX175" s="2052"/>
      <c r="EHY175" s="2052"/>
      <c r="EHZ175" s="2052"/>
      <c r="EIA175" s="2052"/>
      <c r="EIB175" s="2052"/>
      <c r="EIC175" s="2052"/>
      <c r="EID175" s="2052"/>
      <c r="EIE175" s="2052"/>
      <c r="EIF175" s="2052"/>
      <c r="EIG175" s="2052"/>
      <c r="EIH175" s="2052"/>
      <c r="EII175" s="2052"/>
      <c r="EIJ175" s="2052"/>
      <c r="EIK175" s="2052"/>
      <c r="EIL175" s="2052"/>
      <c r="EIM175" s="2052"/>
      <c r="EIN175" s="2052"/>
      <c r="EIO175" s="2052"/>
      <c r="EIP175" s="2052"/>
      <c r="EIQ175" s="2052"/>
      <c r="EIR175" s="2052"/>
      <c r="EIS175" s="2052"/>
      <c r="EIT175" s="2052"/>
      <c r="EIU175" s="2052"/>
      <c r="EIV175" s="2052"/>
      <c r="EIW175" s="2052"/>
      <c r="EIX175" s="2052"/>
      <c r="EIY175" s="2052"/>
      <c r="EIZ175" s="2052"/>
      <c r="EJA175" s="2052"/>
      <c r="EJB175" s="2052"/>
      <c r="EJC175" s="2052"/>
      <c r="EJD175" s="2052"/>
      <c r="EJE175" s="2052"/>
      <c r="EJF175" s="2052"/>
      <c r="EJG175" s="2052"/>
      <c r="EJH175" s="2052"/>
      <c r="EJI175" s="2052"/>
      <c r="EJJ175" s="2052"/>
      <c r="EJK175" s="2052"/>
      <c r="EJL175" s="2052"/>
      <c r="EJM175" s="2052"/>
      <c r="EJN175" s="2052"/>
      <c r="EJO175" s="2052"/>
      <c r="EJP175" s="2052"/>
      <c r="EJQ175" s="2052"/>
      <c r="EJR175" s="2052"/>
      <c r="EJS175" s="2052"/>
      <c r="EJT175" s="2052"/>
      <c r="EJU175" s="2052"/>
      <c r="EJV175" s="2052"/>
      <c r="EJW175" s="2052"/>
      <c r="EJX175" s="2052"/>
      <c r="EJY175" s="2052"/>
      <c r="EJZ175" s="2052"/>
      <c r="EKA175" s="2052"/>
      <c r="EKB175" s="2052"/>
      <c r="EKC175" s="2052"/>
      <c r="EKD175" s="2052"/>
      <c r="EKE175" s="2052"/>
      <c r="EKF175" s="2052"/>
      <c r="EKG175" s="2052"/>
      <c r="EKH175" s="2052"/>
      <c r="EKI175" s="2052"/>
      <c r="EKJ175" s="2052"/>
      <c r="EKK175" s="2052"/>
      <c r="EKL175" s="2052"/>
      <c r="EKM175" s="2052"/>
      <c r="EKN175" s="2052"/>
      <c r="EKO175" s="2052"/>
      <c r="EKP175" s="2052"/>
      <c r="EKQ175" s="2052"/>
      <c r="EKR175" s="2052"/>
      <c r="EKS175" s="2052"/>
      <c r="EKT175" s="2052"/>
      <c r="EKU175" s="2052"/>
      <c r="EKV175" s="2052"/>
      <c r="EKW175" s="2052"/>
      <c r="EKX175" s="2052"/>
      <c r="EKY175" s="2052"/>
      <c r="EKZ175" s="2052"/>
      <c r="ELA175" s="2052"/>
      <c r="ELB175" s="2052"/>
      <c r="ELC175" s="2052"/>
      <c r="ELD175" s="2052"/>
      <c r="ELE175" s="2052"/>
      <c r="ELF175" s="2052"/>
      <c r="ELG175" s="2052"/>
      <c r="ELH175" s="2052"/>
      <c r="ELI175" s="2052"/>
      <c r="ELJ175" s="2052"/>
      <c r="ELK175" s="2052"/>
      <c r="ELL175" s="2052"/>
      <c r="ELM175" s="2052"/>
      <c r="ELN175" s="2052"/>
      <c r="ELO175" s="2052"/>
      <c r="ELP175" s="2052"/>
      <c r="ELQ175" s="2052"/>
      <c r="ELR175" s="2052"/>
      <c r="ELS175" s="2052"/>
      <c r="ELT175" s="2052"/>
      <c r="ELU175" s="2052"/>
      <c r="ELV175" s="2052"/>
      <c r="ELW175" s="2052"/>
      <c r="ELX175" s="2052"/>
      <c r="ELY175" s="2052"/>
      <c r="ELZ175" s="2052"/>
      <c r="EMA175" s="2052"/>
      <c r="EMB175" s="2052"/>
      <c r="EMC175" s="2052"/>
      <c r="EMD175" s="2052"/>
      <c r="EME175" s="2052"/>
      <c r="EMF175" s="2052"/>
      <c r="EMG175" s="2052"/>
      <c r="EMH175" s="2052"/>
      <c r="EMI175" s="2052"/>
      <c r="EMJ175" s="2052"/>
      <c r="EMK175" s="2052"/>
      <c r="EML175" s="2052"/>
      <c r="EMM175" s="2052"/>
      <c r="EMN175" s="2052"/>
      <c r="EMO175" s="2052"/>
      <c r="EMP175" s="2052"/>
      <c r="EMQ175" s="2052"/>
      <c r="EMR175" s="2052"/>
      <c r="EMS175" s="2052"/>
      <c r="EMT175" s="2052"/>
      <c r="EMU175" s="2052"/>
      <c r="EMV175" s="2052"/>
      <c r="EMW175" s="2052"/>
      <c r="EMX175" s="2052"/>
      <c r="EMY175" s="2052"/>
      <c r="EMZ175" s="2052"/>
      <c r="ENA175" s="2052"/>
      <c r="ENB175" s="2052"/>
      <c r="ENC175" s="2052"/>
      <c r="END175" s="2052"/>
      <c r="ENE175" s="2052"/>
      <c r="ENF175" s="2052"/>
      <c r="ENG175" s="2052"/>
      <c r="ENH175" s="2052"/>
      <c r="ENI175" s="2052"/>
      <c r="ENJ175" s="2052"/>
      <c r="ENK175" s="2052"/>
      <c r="ENL175" s="2052"/>
      <c r="ENM175" s="2052"/>
      <c r="ENN175" s="2052"/>
      <c r="ENO175" s="2052"/>
      <c r="ENP175" s="2052"/>
      <c r="ENQ175" s="2052"/>
      <c r="ENR175" s="2052"/>
      <c r="ENS175" s="2052"/>
      <c r="ENT175" s="2052"/>
      <c r="ENU175" s="2052"/>
      <c r="ENV175" s="2052"/>
      <c r="ENW175" s="2052"/>
      <c r="ENX175" s="2052"/>
      <c r="ENY175" s="2052"/>
      <c r="ENZ175" s="2052"/>
      <c r="EOA175" s="2052"/>
      <c r="EOB175" s="2052"/>
      <c r="EOC175" s="2052"/>
      <c r="EOD175" s="2052"/>
      <c r="EOE175" s="2052"/>
      <c r="EOF175" s="2052"/>
      <c r="EOG175" s="2052"/>
      <c r="EOH175" s="2052"/>
      <c r="EOI175" s="2052"/>
      <c r="EOJ175" s="2052"/>
      <c r="EOK175" s="2052"/>
      <c r="EOL175" s="2052"/>
      <c r="EOM175" s="2052"/>
      <c r="EON175" s="2052"/>
      <c r="EOO175" s="2052"/>
      <c r="EOP175" s="2052"/>
      <c r="EOQ175" s="2052"/>
      <c r="EOR175" s="2052"/>
      <c r="EOS175" s="2052"/>
      <c r="EOT175" s="2052"/>
      <c r="EOU175" s="2052"/>
      <c r="EOV175" s="2052"/>
      <c r="EOW175" s="2052"/>
      <c r="EOX175" s="2052"/>
      <c r="EOY175" s="2052"/>
      <c r="EOZ175" s="2052"/>
      <c r="EPA175" s="2052"/>
      <c r="EPB175" s="2052"/>
      <c r="EPC175" s="2052"/>
      <c r="EPD175" s="2052"/>
      <c r="EPE175" s="2052"/>
      <c r="EPF175" s="2052"/>
      <c r="EPG175" s="2052"/>
      <c r="EPH175" s="2052"/>
      <c r="EPI175" s="2052"/>
      <c r="EPJ175" s="2052"/>
      <c r="EPK175" s="2052"/>
      <c r="EPL175" s="2052"/>
      <c r="EPM175" s="2052"/>
      <c r="EPN175" s="2052"/>
      <c r="EPO175" s="2052"/>
      <c r="EPP175" s="2052"/>
      <c r="EPQ175" s="2052"/>
      <c r="EPR175" s="2052"/>
      <c r="EPS175" s="2052"/>
      <c r="EPT175" s="2052"/>
      <c r="EPU175" s="2052"/>
      <c r="EPV175" s="2052"/>
      <c r="EPW175" s="2052"/>
      <c r="EPX175" s="2052"/>
      <c r="EPY175" s="2052"/>
      <c r="EPZ175" s="2052"/>
      <c r="EQA175" s="2052"/>
      <c r="EQB175" s="2052"/>
      <c r="EQC175" s="2052"/>
      <c r="EQD175" s="2052"/>
      <c r="EQE175" s="2052"/>
      <c r="EQF175" s="2052"/>
      <c r="EQG175" s="2052"/>
      <c r="EQH175" s="2052"/>
      <c r="EQI175" s="2052"/>
      <c r="EQJ175" s="2052"/>
      <c r="EQK175" s="2052"/>
      <c r="EQL175" s="2052"/>
      <c r="EQM175" s="2052"/>
      <c r="EQN175" s="2052"/>
      <c r="EQO175" s="2052"/>
      <c r="EQP175" s="2052"/>
      <c r="EQQ175" s="2052"/>
      <c r="EQR175" s="2052"/>
      <c r="EQS175" s="2052"/>
      <c r="EQT175" s="2052"/>
      <c r="EQU175" s="2052"/>
      <c r="EQV175" s="2052"/>
      <c r="EQW175" s="2052"/>
      <c r="EQX175" s="2052"/>
      <c r="EQY175" s="2052"/>
      <c r="EQZ175" s="2052"/>
      <c r="ERA175" s="2052"/>
      <c r="ERB175" s="2052"/>
      <c r="ERC175" s="2052"/>
      <c r="ERD175" s="2052"/>
      <c r="ERE175" s="2052"/>
      <c r="ERF175" s="2052"/>
      <c r="ERG175" s="2052"/>
      <c r="ERH175" s="2052"/>
      <c r="ERI175" s="2052"/>
      <c r="ERJ175" s="2052"/>
      <c r="ERK175" s="2052"/>
      <c r="ERL175" s="2052"/>
      <c r="ERM175" s="2052"/>
      <c r="ERN175" s="2052"/>
      <c r="ERO175" s="2052"/>
      <c r="ERP175" s="2052"/>
      <c r="ERQ175" s="2052"/>
      <c r="ERR175" s="2052"/>
      <c r="ERS175" s="2052"/>
      <c r="ERT175" s="2052"/>
      <c r="ERU175" s="2052"/>
      <c r="ERV175" s="2052"/>
      <c r="ERW175" s="2052"/>
      <c r="ERX175" s="2052"/>
      <c r="ERY175" s="2052"/>
      <c r="ERZ175" s="2052"/>
      <c r="ESA175" s="2052"/>
      <c r="ESB175" s="2052"/>
      <c r="ESC175" s="2052"/>
      <c r="ESD175" s="2052"/>
      <c r="ESE175" s="2052"/>
      <c r="ESF175" s="2052"/>
      <c r="ESG175" s="2052"/>
      <c r="ESH175" s="2052"/>
      <c r="ESI175" s="2052"/>
      <c r="ESJ175" s="2052"/>
      <c r="ESK175" s="2052"/>
      <c r="ESL175" s="2052"/>
      <c r="ESM175" s="2052"/>
      <c r="ESN175" s="2052"/>
      <c r="ESO175" s="2052"/>
      <c r="ESP175" s="2052"/>
      <c r="ESQ175" s="2052"/>
      <c r="ESR175" s="2052"/>
      <c r="ESS175" s="2052"/>
      <c r="EST175" s="2052"/>
      <c r="ESU175" s="2052"/>
      <c r="ESV175" s="2052"/>
      <c r="ESW175" s="2052"/>
      <c r="ESX175" s="2052"/>
      <c r="ESY175" s="2052"/>
      <c r="ESZ175" s="2052"/>
      <c r="ETA175" s="2052"/>
      <c r="ETB175" s="2052"/>
      <c r="ETC175" s="2052"/>
      <c r="ETD175" s="2052"/>
      <c r="ETE175" s="2052"/>
      <c r="ETF175" s="2052"/>
      <c r="ETG175" s="2052"/>
      <c r="ETH175" s="2052"/>
      <c r="ETI175" s="2052"/>
      <c r="ETJ175" s="2052"/>
      <c r="ETK175" s="2052"/>
      <c r="ETL175" s="2052"/>
      <c r="ETM175" s="2052"/>
      <c r="ETN175" s="2052"/>
      <c r="ETO175" s="2052"/>
      <c r="ETP175" s="2052"/>
      <c r="ETQ175" s="2052"/>
      <c r="ETR175" s="2052"/>
      <c r="ETS175" s="2052"/>
      <c r="ETT175" s="2052"/>
      <c r="ETU175" s="2052"/>
      <c r="ETV175" s="2052"/>
      <c r="ETW175" s="2052"/>
      <c r="ETX175" s="2052"/>
      <c r="ETY175" s="2052"/>
      <c r="ETZ175" s="2052"/>
      <c r="EUA175" s="2052"/>
      <c r="EUB175" s="2052"/>
      <c r="EUC175" s="2052"/>
      <c r="EUD175" s="2052"/>
      <c r="EUE175" s="2052"/>
      <c r="EUF175" s="2052"/>
      <c r="EUG175" s="2052"/>
      <c r="EUH175" s="2052"/>
      <c r="EUI175" s="2052"/>
      <c r="EUJ175" s="2052"/>
      <c r="EUK175" s="2052"/>
      <c r="EUL175" s="2052"/>
      <c r="EUM175" s="2052"/>
      <c r="EUN175" s="2052"/>
      <c r="EUO175" s="2052"/>
      <c r="EUP175" s="2052"/>
      <c r="EUQ175" s="2052"/>
      <c r="EUR175" s="2052"/>
      <c r="EUS175" s="2052"/>
      <c r="EUT175" s="2052"/>
      <c r="EUU175" s="2052"/>
      <c r="EUV175" s="2052"/>
      <c r="EUW175" s="2052"/>
      <c r="EUX175" s="2052"/>
      <c r="EUY175" s="2052"/>
      <c r="EUZ175" s="2052"/>
      <c r="EVA175" s="2052"/>
      <c r="EVB175" s="2052"/>
      <c r="EVC175" s="2052"/>
      <c r="EVD175" s="2052"/>
      <c r="EVE175" s="2052"/>
      <c r="EVF175" s="2052"/>
      <c r="EVG175" s="2052"/>
      <c r="EVH175" s="2052"/>
      <c r="EVI175" s="2052"/>
      <c r="EVJ175" s="2052"/>
      <c r="EVK175" s="2052"/>
      <c r="EVL175" s="2052"/>
      <c r="EVM175" s="2052"/>
      <c r="EVN175" s="2052"/>
      <c r="EVO175" s="2052"/>
      <c r="EVP175" s="2052"/>
      <c r="EVQ175" s="2052"/>
      <c r="EVR175" s="2052"/>
      <c r="EVS175" s="2052"/>
      <c r="EVT175" s="2052"/>
      <c r="EVU175" s="2052"/>
      <c r="EVV175" s="2052"/>
      <c r="EVW175" s="2052"/>
      <c r="EVX175" s="2052"/>
      <c r="EVY175" s="2052"/>
      <c r="EVZ175" s="2052"/>
      <c r="EWA175" s="2052"/>
      <c r="EWB175" s="2052"/>
      <c r="EWC175" s="2052"/>
      <c r="EWD175" s="2052"/>
      <c r="EWE175" s="2052"/>
      <c r="EWF175" s="2052"/>
      <c r="EWG175" s="2052"/>
      <c r="EWH175" s="2052"/>
      <c r="EWI175" s="2052"/>
      <c r="EWJ175" s="2052"/>
      <c r="EWK175" s="2052"/>
      <c r="EWL175" s="2052"/>
      <c r="EWM175" s="2052"/>
      <c r="EWN175" s="2052"/>
      <c r="EWO175" s="2052"/>
      <c r="EWP175" s="2052"/>
      <c r="EWQ175" s="2052"/>
      <c r="EWR175" s="2052"/>
      <c r="EWS175" s="2052"/>
      <c r="EWT175" s="2052"/>
      <c r="EWU175" s="2052"/>
      <c r="EWV175" s="2052"/>
      <c r="EWW175" s="2052"/>
      <c r="EWX175" s="2052"/>
      <c r="EWY175" s="2052"/>
      <c r="EWZ175" s="2052"/>
      <c r="EXA175" s="2052"/>
      <c r="EXB175" s="2052"/>
      <c r="EXC175" s="2052"/>
      <c r="EXD175" s="2052"/>
      <c r="EXE175" s="2052"/>
      <c r="EXF175" s="2052"/>
      <c r="EXG175" s="2052"/>
      <c r="EXH175" s="2052"/>
      <c r="EXI175" s="2052"/>
      <c r="EXJ175" s="2052"/>
      <c r="EXK175" s="2052"/>
      <c r="EXL175" s="2052"/>
      <c r="EXM175" s="2052"/>
      <c r="EXN175" s="2052"/>
      <c r="EXO175" s="2052"/>
      <c r="EXP175" s="2052"/>
      <c r="EXQ175" s="2052"/>
      <c r="EXR175" s="2052"/>
      <c r="EXS175" s="2052"/>
      <c r="EXT175" s="2052"/>
      <c r="EXU175" s="2052"/>
      <c r="EXV175" s="2052"/>
      <c r="EXW175" s="2052"/>
      <c r="EXX175" s="2052"/>
      <c r="EXY175" s="2052"/>
      <c r="EXZ175" s="2052"/>
      <c r="EYA175" s="2052"/>
      <c r="EYB175" s="2052"/>
      <c r="EYC175" s="2052"/>
      <c r="EYD175" s="2052"/>
      <c r="EYE175" s="2052"/>
      <c r="EYF175" s="2052"/>
      <c r="EYG175" s="2052"/>
      <c r="EYH175" s="2052"/>
      <c r="EYI175" s="2052"/>
      <c r="EYJ175" s="2052"/>
      <c r="EYK175" s="2052"/>
      <c r="EYL175" s="2052"/>
      <c r="EYM175" s="2052"/>
      <c r="EYN175" s="2052"/>
      <c r="EYO175" s="2052"/>
      <c r="EYP175" s="2052"/>
      <c r="EYQ175" s="2052"/>
      <c r="EYR175" s="2052"/>
      <c r="EYS175" s="2052"/>
      <c r="EYT175" s="2052"/>
      <c r="EYU175" s="2052"/>
      <c r="EYV175" s="2052"/>
      <c r="EYW175" s="2052"/>
      <c r="EYX175" s="2052"/>
      <c r="EYY175" s="2052"/>
      <c r="EYZ175" s="2052"/>
      <c r="EZA175" s="2052"/>
      <c r="EZB175" s="2052"/>
      <c r="EZC175" s="2052"/>
      <c r="EZD175" s="2052"/>
      <c r="EZE175" s="2052"/>
      <c r="EZF175" s="2052"/>
      <c r="EZG175" s="2052"/>
      <c r="EZH175" s="2052"/>
      <c r="EZI175" s="2052"/>
      <c r="EZJ175" s="2052"/>
      <c r="EZK175" s="2052"/>
      <c r="EZL175" s="2052"/>
      <c r="EZM175" s="2052"/>
      <c r="EZN175" s="2052"/>
      <c r="EZO175" s="2052"/>
      <c r="EZP175" s="2052"/>
      <c r="EZQ175" s="2052"/>
      <c r="EZR175" s="2052"/>
      <c r="EZS175" s="2052"/>
      <c r="EZT175" s="2052"/>
      <c r="EZU175" s="2052"/>
      <c r="EZV175" s="2052"/>
      <c r="EZW175" s="2052"/>
      <c r="EZX175" s="2052"/>
      <c r="EZY175" s="2052"/>
      <c r="EZZ175" s="2052"/>
      <c r="FAA175" s="2052"/>
      <c r="FAB175" s="2052"/>
      <c r="FAC175" s="2052"/>
      <c r="FAD175" s="2052"/>
      <c r="FAE175" s="2052"/>
      <c r="FAF175" s="2052"/>
      <c r="FAG175" s="2052"/>
      <c r="FAH175" s="2052"/>
      <c r="FAI175" s="2052"/>
      <c r="FAJ175" s="2052"/>
      <c r="FAK175" s="2052"/>
      <c r="FAL175" s="2052"/>
      <c r="FAM175" s="2052"/>
      <c r="FAN175" s="2052"/>
      <c r="FAO175" s="2052"/>
      <c r="FAP175" s="2052"/>
      <c r="FAQ175" s="2052"/>
      <c r="FAR175" s="2052"/>
      <c r="FAS175" s="2052"/>
      <c r="FAT175" s="2052"/>
      <c r="FAU175" s="2052"/>
      <c r="FAV175" s="2052"/>
      <c r="FAW175" s="2052"/>
      <c r="FAX175" s="2052"/>
      <c r="FAY175" s="2052"/>
      <c r="FAZ175" s="2052"/>
      <c r="FBA175" s="2052"/>
      <c r="FBB175" s="2052"/>
      <c r="FBC175" s="2052"/>
      <c r="FBD175" s="2052"/>
      <c r="FBE175" s="2052"/>
      <c r="FBF175" s="2052"/>
      <c r="FBG175" s="2052"/>
      <c r="FBH175" s="2052"/>
      <c r="FBI175" s="2052"/>
      <c r="FBJ175" s="2052"/>
      <c r="FBK175" s="2052"/>
      <c r="FBL175" s="2052"/>
      <c r="FBM175" s="2052"/>
      <c r="FBN175" s="2052"/>
      <c r="FBO175" s="2052"/>
      <c r="FBP175" s="2052"/>
      <c r="FBQ175" s="2052"/>
      <c r="FBR175" s="2052"/>
      <c r="FBS175" s="2052"/>
      <c r="FBT175" s="2052"/>
      <c r="FBU175" s="2052"/>
      <c r="FBV175" s="2052"/>
      <c r="FBW175" s="2052"/>
      <c r="FBX175" s="2052"/>
      <c r="FBY175" s="2052"/>
      <c r="FBZ175" s="2052"/>
      <c r="FCA175" s="2052"/>
      <c r="FCB175" s="2052"/>
      <c r="FCC175" s="2052"/>
      <c r="FCD175" s="2052"/>
      <c r="FCE175" s="2052"/>
      <c r="FCF175" s="2052"/>
      <c r="FCG175" s="2052"/>
      <c r="FCH175" s="2052"/>
      <c r="FCI175" s="2052"/>
      <c r="FCJ175" s="2052"/>
      <c r="FCK175" s="2052"/>
      <c r="FCL175" s="2052"/>
      <c r="FCM175" s="2052"/>
      <c r="FCN175" s="2052"/>
      <c r="FCO175" s="2052"/>
      <c r="FCP175" s="2052"/>
      <c r="FCQ175" s="2052"/>
      <c r="FCR175" s="2052"/>
      <c r="FCS175" s="2052"/>
      <c r="FCT175" s="2052"/>
      <c r="FCU175" s="2052"/>
      <c r="FCV175" s="2052"/>
      <c r="FCW175" s="2052"/>
      <c r="FCX175" s="2052"/>
      <c r="FCY175" s="2052"/>
      <c r="FCZ175" s="2052"/>
      <c r="FDA175" s="2052"/>
      <c r="FDB175" s="2052"/>
      <c r="FDC175" s="2052"/>
      <c r="FDD175" s="2052"/>
      <c r="FDE175" s="2052"/>
      <c r="FDF175" s="2052"/>
      <c r="FDG175" s="2052"/>
      <c r="FDH175" s="2052"/>
      <c r="FDI175" s="2052"/>
      <c r="FDJ175" s="2052"/>
      <c r="FDK175" s="2052"/>
      <c r="FDL175" s="2052"/>
      <c r="FDM175" s="2052"/>
      <c r="FDN175" s="2052"/>
      <c r="FDO175" s="2052"/>
      <c r="FDP175" s="2052"/>
      <c r="FDQ175" s="2052"/>
      <c r="FDR175" s="2052"/>
      <c r="FDS175" s="2052"/>
      <c r="FDT175" s="2052"/>
      <c r="FDU175" s="2052"/>
      <c r="FDV175" s="2052"/>
      <c r="FDW175" s="2052"/>
      <c r="FDX175" s="2052"/>
      <c r="FDY175" s="2052"/>
      <c r="FDZ175" s="2052"/>
      <c r="FEA175" s="2052"/>
      <c r="FEB175" s="2052"/>
      <c r="FEC175" s="2052"/>
      <c r="FED175" s="2052"/>
      <c r="FEE175" s="2052"/>
      <c r="FEF175" s="2052"/>
      <c r="FEG175" s="2052"/>
      <c r="FEH175" s="2052"/>
      <c r="FEI175" s="2052"/>
      <c r="FEJ175" s="2052"/>
      <c r="FEK175" s="2052"/>
      <c r="FEL175" s="2052"/>
      <c r="FEM175" s="2052"/>
      <c r="FEN175" s="2052"/>
      <c r="FEO175" s="2052"/>
      <c r="FEP175" s="2052"/>
      <c r="FEQ175" s="2052"/>
      <c r="FER175" s="2052"/>
      <c r="FES175" s="2052"/>
      <c r="FET175" s="2052"/>
      <c r="FEU175" s="2052"/>
      <c r="FEV175" s="2052"/>
      <c r="FEW175" s="2052"/>
      <c r="FEX175" s="2052"/>
      <c r="FEY175" s="2052"/>
      <c r="FEZ175" s="2052"/>
      <c r="FFA175" s="2052"/>
      <c r="FFB175" s="2052"/>
      <c r="FFC175" s="2052"/>
      <c r="FFD175" s="2052"/>
      <c r="FFE175" s="2052"/>
      <c r="FFF175" s="2052"/>
      <c r="FFG175" s="2052"/>
      <c r="FFH175" s="2052"/>
      <c r="FFI175" s="2052"/>
      <c r="FFJ175" s="2052"/>
      <c r="FFK175" s="2052"/>
      <c r="FFL175" s="2052"/>
      <c r="FFM175" s="2052"/>
      <c r="FFN175" s="2052"/>
      <c r="FFO175" s="2052"/>
      <c r="FFP175" s="2052"/>
      <c r="FFQ175" s="2052"/>
      <c r="FFR175" s="2052"/>
      <c r="FFS175" s="2052"/>
      <c r="FFT175" s="2052"/>
      <c r="FFU175" s="2052"/>
      <c r="FFV175" s="2052"/>
      <c r="FFW175" s="2052"/>
      <c r="FFX175" s="2052"/>
      <c r="FFY175" s="2052"/>
      <c r="FFZ175" s="2052"/>
      <c r="FGA175" s="2052"/>
      <c r="FGB175" s="2052"/>
      <c r="FGC175" s="2052"/>
      <c r="FGD175" s="2052"/>
      <c r="FGE175" s="2052"/>
      <c r="FGF175" s="2052"/>
      <c r="FGG175" s="2052"/>
      <c r="FGH175" s="2052"/>
      <c r="FGI175" s="2052"/>
      <c r="FGJ175" s="2052"/>
      <c r="FGK175" s="2052"/>
      <c r="FGL175" s="2052"/>
      <c r="FGM175" s="2052"/>
      <c r="FGN175" s="2052"/>
      <c r="FGO175" s="2052"/>
      <c r="FGP175" s="2052"/>
      <c r="FGQ175" s="2052"/>
      <c r="FGR175" s="2052"/>
      <c r="FGS175" s="2052"/>
      <c r="FGT175" s="2052"/>
      <c r="FGU175" s="2052"/>
      <c r="FGV175" s="2052"/>
      <c r="FGW175" s="2052"/>
      <c r="FGX175" s="2052"/>
      <c r="FGY175" s="2052"/>
      <c r="FGZ175" s="2052"/>
      <c r="FHA175" s="2052"/>
      <c r="FHB175" s="2052"/>
      <c r="FHC175" s="2052"/>
      <c r="FHD175" s="2052"/>
      <c r="FHE175" s="2052"/>
      <c r="FHF175" s="2052"/>
      <c r="FHG175" s="2052"/>
      <c r="FHH175" s="2052"/>
      <c r="FHI175" s="2052"/>
      <c r="FHJ175" s="2052"/>
      <c r="FHK175" s="2052"/>
      <c r="FHL175" s="2052"/>
      <c r="FHM175" s="2052"/>
      <c r="FHN175" s="2052"/>
      <c r="FHO175" s="2052"/>
      <c r="FHP175" s="2052"/>
      <c r="FHQ175" s="2052"/>
      <c r="FHR175" s="2052"/>
      <c r="FHS175" s="2052"/>
      <c r="FHT175" s="2052"/>
      <c r="FHU175" s="2052"/>
      <c r="FHV175" s="2052"/>
      <c r="FHW175" s="2052"/>
      <c r="FHX175" s="2052"/>
      <c r="FHY175" s="2052"/>
      <c r="FHZ175" s="2052"/>
      <c r="FIA175" s="2052"/>
      <c r="FIB175" s="2052"/>
      <c r="FIC175" s="2052"/>
      <c r="FID175" s="2052"/>
      <c r="FIE175" s="2052"/>
      <c r="FIF175" s="2052"/>
      <c r="FIG175" s="2052"/>
      <c r="FIH175" s="2052"/>
      <c r="FII175" s="2052"/>
      <c r="FIJ175" s="2052"/>
      <c r="FIK175" s="2052"/>
      <c r="FIL175" s="2052"/>
      <c r="FIM175" s="2052"/>
      <c r="FIN175" s="2052"/>
      <c r="FIO175" s="2052"/>
      <c r="FIP175" s="2052"/>
      <c r="FIQ175" s="2052"/>
      <c r="FIR175" s="2052"/>
      <c r="FIS175" s="2052"/>
      <c r="FIT175" s="2052"/>
      <c r="FIU175" s="2052"/>
      <c r="FIV175" s="2052"/>
      <c r="FIW175" s="2052"/>
      <c r="FIX175" s="2052"/>
      <c r="FIY175" s="2052"/>
      <c r="FIZ175" s="2052"/>
      <c r="FJA175" s="2052"/>
      <c r="FJB175" s="2052"/>
      <c r="FJC175" s="2052"/>
      <c r="FJD175" s="2052"/>
      <c r="FJE175" s="2052"/>
      <c r="FJF175" s="2052"/>
      <c r="FJG175" s="2052"/>
      <c r="FJH175" s="2052"/>
      <c r="FJI175" s="2052"/>
      <c r="FJJ175" s="2052"/>
      <c r="FJK175" s="2052"/>
      <c r="FJL175" s="2052"/>
      <c r="FJM175" s="2052"/>
      <c r="FJN175" s="2052"/>
      <c r="FJO175" s="2052"/>
      <c r="FJP175" s="2052"/>
      <c r="FJQ175" s="2052"/>
      <c r="FJR175" s="2052"/>
      <c r="FJS175" s="2052"/>
      <c r="FJT175" s="2052"/>
      <c r="FJU175" s="2052"/>
      <c r="FJV175" s="2052"/>
      <c r="FJW175" s="2052"/>
      <c r="FJX175" s="2052"/>
      <c r="FJY175" s="2052"/>
      <c r="FJZ175" s="2052"/>
      <c r="FKA175" s="2052"/>
      <c r="FKB175" s="2052"/>
      <c r="FKC175" s="2052"/>
      <c r="FKD175" s="2052"/>
      <c r="FKE175" s="2052"/>
      <c r="FKF175" s="2052"/>
      <c r="FKG175" s="2052"/>
      <c r="FKH175" s="2052"/>
      <c r="FKI175" s="2052"/>
      <c r="FKJ175" s="2052"/>
      <c r="FKK175" s="2052"/>
      <c r="FKL175" s="2052"/>
      <c r="FKM175" s="2052"/>
      <c r="FKN175" s="2052"/>
      <c r="FKO175" s="2052"/>
      <c r="FKP175" s="2052"/>
      <c r="FKQ175" s="2052"/>
      <c r="FKR175" s="2052"/>
      <c r="FKS175" s="2052"/>
      <c r="FKT175" s="2052"/>
      <c r="FKU175" s="2052"/>
      <c r="FKV175" s="2052"/>
      <c r="FKW175" s="2052"/>
      <c r="FKX175" s="2052"/>
      <c r="FKY175" s="2052"/>
      <c r="FKZ175" s="2052"/>
      <c r="FLA175" s="2052"/>
      <c r="FLB175" s="2052"/>
      <c r="FLC175" s="2052"/>
      <c r="FLD175" s="2052"/>
      <c r="FLE175" s="2052"/>
      <c r="FLF175" s="2052"/>
      <c r="FLG175" s="2052"/>
      <c r="FLH175" s="2052"/>
      <c r="FLI175" s="2052"/>
      <c r="FLJ175" s="2052"/>
      <c r="FLK175" s="2052"/>
      <c r="FLL175" s="2052"/>
      <c r="FLM175" s="2052"/>
      <c r="FLN175" s="2052"/>
      <c r="FLO175" s="2052"/>
      <c r="FLP175" s="2052"/>
      <c r="FLQ175" s="2052"/>
      <c r="FLR175" s="2052"/>
      <c r="FLS175" s="2052"/>
      <c r="FLT175" s="2052"/>
      <c r="FLU175" s="2052"/>
      <c r="FLV175" s="2052"/>
      <c r="FLW175" s="2052"/>
      <c r="FLX175" s="2052"/>
      <c r="FLY175" s="2052"/>
      <c r="FLZ175" s="2052"/>
      <c r="FMA175" s="2052"/>
      <c r="FMB175" s="2052"/>
      <c r="FMC175" s="2052"/>
      <c r="FMD175" s="2052"/>
      <c r="FME175" s="2052"/>
      <c r="FMF175" s="2052"/>
      <c r="FMG175" s="2052"/>
      <c r="FMH175" s="2052"/>
      <c r="FMI175" s="2052"/>
      <c r="FMJ175" s="2052"/>
      <c r="FMK175" s="2052"/>
      <c r="FML175" s="2052"/>
      <c r="FMM175" s="2052"/>
      <c r="FMN175" s="2052"/>
      <c r="FMO175" s="2052"/>
      <c r="FMP175" s="2052"/>
      <c r="FMQ175" s="2052"/>
      <c r="FMR175" s="2052"/>
      <c r="FMS175" s="2052"/>
      <c r="FMT175" s="2052"/>
      <c r="FMU175" s="2052"/>
      <c r="FMV175" s="2052"/>
      <c r="FMW175" s="2052"/>
      <c r="FMX175" s="2052"/>
      <c r="FMY175" s="2052"/>
      <c r="FMZ175" s="2052"/>
      <c r="FNA175" s="2052"/>
      <c r="FNB175" s="2052"/>
      <c r="FNC175" s="2052"/>
      <c r="FND175" s="2052"/>
      <c r="FNE175" s="2052"/>
      <c r="FNF175" s="2052"/>
      <c r="FNG175" s="2052"/>
      <c r="FNH175" s="2052"/>
      <c r="FNI175" s="2052"/>
      <c r="FNJ175" s="2052"/>
      <c r="FNK175" s="2052"/>
      <c r="FNL175" s="2052"/>
      <c r="FNM175" s="2052"/>
      <c r="FNN175" s="2052"/>
      <c r="FNO175" s="2052"/>
      <c r="FNP175" s="2052"/>
      <c r="FNQ175" s="2052"/>
      <c r="FNR175" s="2052"/>
      <c r="FNS175" s="2052"/>
      <c r="FNT175" s="2052"/>
      <c r="FNU175" s="2052"/>
      <c r="FNV175" s="2052"/>
      <c r="FNW175" s="2052"/>
      <c r="FNX175" s="2052"/>
      <c r="FNY175" s="2052"/>
      <c r="FNZ175" s="2052"/>
      <c r="FOA175" s="2052"/>
      <c r="FOB175" s="2052"/>
      <c r="FOC175" s="2052"/>
      <c r="FOD175" s="2052"/>
      <c r="FOE175" s="2052"/>
      <c r="FOF175" s="2052"/>
      <c r="FOG175" s="2052"/>
      <c r="FOH175" s="2052"/>
      <c r="FOI175" s="2052"/>
      <c r="FOJ175" s="2052"/>
      <c r="FOK175" s="2052"/>
      <c r="FOL175" s="2052"/>
      <c r="FOM175" s="2052"/>
      <c r="FON175" s="2052"/>
      <c r="FOO175" s="2052"/>
      <c r="FOP175" s="2052"/>
      <c r="FOQ175" s="2052"/>
      <c r="FOR175" s="2052"/>
      <c r="FOS175" s="2052"/>
      <c r="FOT175" s="2052"/>
      <c r="FOU175" s="2052"/>
      <c r="FOV175" s="2052"/>
      <c r="FOW175" s="2052"/>
      <c r="FOX175" s="2052"/>
      <c r="FOY175" s="2052"/>
      <c r="FOZ175" s="2052"/>
      <c r="FPA175" s="2052"/>
      <c r="FPB175" s="2052"/>
      <c r="FPC175" s="2052"/>
      <c r="FPD175" s="2052"/>
      <c r="FPE175" s="2052"/>
      <c r="FPF175" s="2052"/>
      <c r="FPG175" s="2052"/>
      <c r="FPH175" s="2052"/>
      <c r="FPI175" s="2052"/>
      <c r="FPJ175" s="2052"/>
      <c r="FPK175" s="2052"/>
      <c r="FPL175" s="2052"/>
      <c r="FPM175" s="2052"/>
      <c r="FPN175" s="2052"/>
      <c r="FPO175" s="2052"/>
      <c r="FPP175" s="2052"/>
      <c r="FPQ175" s="2052"/>
      <c r="FPR175" s="2052"/>
      <c r="FPS175" s="2052"/>
      <c r="FPT175" s="2052"/>
      <c r="FPU175" s="2052"/>
      <c r="FPV175" s="2052"/>
      <c r="FPW175" s="2052"/>
      <c r="FPX175" s="2052"/>
      <c r="FPY175" s="2052"/>
      <c r="FPZ175" s="2052"/>
      <c r="FQA175" s="2052"/>
      <c r="FQB175" s="2052"/>
      <c r="FQC175" s="2052"/>
      <c r="FQD175" s="2052"/>
      <c r="FQE175" s="2052"/>
      <c r="FQF175" s="2052"/>
      <c r="FQG175" s="2052"/>
      <c r="FQH175" s="2052"/>
      <c r="FQI175" s="2052"/>
      <c r="FQJ175" s="2052"/>
      <c r="FQK175" s="2052"/>
      <c r="FQL175" s="2052"/>
      <c r="FQM175" s="2052"/>
      <c r="FQN175" s="2052"/>
      <c r="FQO175" s="2052"/>
      <c r="FQP175" s="2052"/>
      <c r="FQQ175" s="2052"/>
      <c r="FQR175" s="2052"/>
      <c r="FQS175" s="2052"/>
      <c r="FQT175" s="2052"/>
      <c r="FQU175" s="2052"/>
      <c r="FQV175" s="2052"/>
      <c r="FQW175" s="2052"/>
      <c r="FQX175" s="2052"/>
      <c r="FQY175" s="2052"/>
      <c r="FQZ175" s="2052"/>
      <c r="FRA175" s="2052"/>
      <c r="FRB175" s="2052"/>
      <c r="FRC175" s="2052"/>
      <c r="FRD175" s="2052"/>
      <c r="FRE175" s="2052"/>
      <c r="FRF175" s="2052"/>
      <c r="FRG175" s="2052"/>
      <c r="FRH175" s="2052"/>
      <c r="FRI175" s="2052"/>
      <c r="FRJ175" s="2052"/>
      <c r="FRK175" s="2052"/>
      <c r="FRL175" s="2052"/>
      <c r="FRM175" s="2052"/>
      <c r="FRN175" s="2052"/>
      <c r="FRO175" s="2052"/>
      <c r="FRP175" s="2052"/>
      <c r="FRQ175" s="2052"/>
      <c r="FRR175" s="2052"/>
      <c r="FRS175" s="2052"/>
      <c r="FRT175" s="2052"/>
      <c r="FRU175" s="2052"/>
      <c r="FRV175" s="2052"/>
      <c r="FRW175" s="2052"/>
      <c r="FRX175" s="2052"/>
      <c r="FRY175" s="2052"/>
      <c r="FRZ175" s="2052"/>
      <c r="FSA175" s="2052"/>
      <c r="FSB175" s="2052"/>
      <c r="FSC175" s="2052"/>
      <c r="FSD175" s="2052"/>
      <c r="FSE175" s="2052"/>
      <c r="FSF175" s="2052"/>
      <c r="FSG175" s="2052"/>
      <c r="FSH175" s="2052"/>
      <c r="FSI175" s="2052"/>
      <c r="FSJ175" s="2052"/>
      <c r="FSK175" s="2052"/>
      <c r="FSL175" s="2052"/>
      <c r="FSM175" s="2052"/>
      <c r="FSN175" s="2052"/>
      <c r="FSO175" s="2052"/>
      <c r="FSP175" s="2052"/>
      <c r="FSQ175" s="2052"/>
      <c r="FSR175" s="2052"/>
      <c r="FSS175" s="2052"/>
      <c r="FST175" s="2052"/>
      <c r="FSU175" s="2052"/>
      <c r="FSV175" s="2052"/>
      <c r="FSW175" s="2052"/>
      <c r="FSX175" s="2052"/>
      <c r="FSY175" s="2052"/>
      <c r="FSZ175" s="2052"/>
      <c r="FTA175" s="2052"/>
      <c r="FTB175" s="2052"/>
      <c r="FTC175" s="2052"/>
      <c r="FTD175" s="2052"/>
      <c r="FTE175" s="2052"/>
      <c r="FTF175" s="2052"/>
      <c r="FTG175" s="2052"/>
      <c r="FTH175" s="2052"/>
      <c r="FTI175" s="2052"/>
      <c r="FTJ175" s="2052"/>
      <c r="FTK175" s="2052"/>
      <c r="FTL175" s="2052"/>
      <c r="FTM175" s="2052"/>
      <c r="FTN175" s="2052"/>
      <c r="FTO175" s="2052"/>
      <c r="FTP175" s="2052"/>
      <c r="FTQ175" s="2052"/>
      <c r="FTR175" s="2052"/>
      <c r="FTS175" s="2052"/>
      <c r="FTT175" s="2052"/>
      <c r="FTU175" s="2052"/>
      <c r="FTV175" s="2052"/>
      <c r="FTW175" s="2052"/>
      <c r="FTX175" s="2052"/>
      <c r="FTY175" s="2052"/>
      <c r="FTZ175" s="2052"/>
      <c r="FUA175" s="2052"/>
      <c r="FUB175" s="2052"/>
      <c r="FUC175" s="2052"/>
      <c r="FUD175" s="2052"/>
      <c r="FUE175" s="2052"/>
      <c r="FUF175" s="2052"/>
      <c r="FUG175" s="2052"/>
      <c r="FUH175" s="2052"/>
      <c r="FUI175" s="2052"/>
      <c r="FUJ175" s="2052"/>
      <c r="FUK175" s="2052"/>
      <c r="FUL175" s="2052"/>
      <c r="FUM175" s="2052"/>
      <c r="FUN175" s="2052"/>
      <c r="FUO175" s="2052"/>
      <c r="FUP175" s="2052"/>
      <c r="FUQ175" s="2052"/>
      <c r="FUR175" s="2052"/>
      <c r="FUS175" s="2052"/>
      <c r="FUT175" s="2052"/>
      <c r="FUU175" s="2052"/>
      <c r="FUV175" s="2052"/>
      <c r="FUW175" s="2052"/>
      <c r="FUX175" s="2052"/>
      <c r="FUY175" s="2052"/>
      <c r="FUZ175" s="2052"/>
      <c r="FVA175" s="2052"/>
      <c r="FVB175" s="2052"/>
      <c r="FVC175" s="2052"/>
      <c r="FVD175" s="2052"/>
      <c r="FVE175" s="2052"/>
      <c r="FVF175" s="2052"/>
      <c r="FVG175" s="2052"/>
      <c r="FVH175" s="2052"/>
      <c r="FVI175" s="2052"/>
      <c r="FVJ175" s="2052"/>
      <c r="FVK175" s="2052"/>
      <c r="FVL175" s="2052"/>
      <c r="FVM175" s="2052"/>
      <c r="FVN175" s="2052"/>
      <c r="FVO175" s="2052"/>
      <c r="FVP175" s="2052"/>
      <c r="FVQ175" s="2052"/>
      <c r="FVR175" s="2052"/>
      <c r="FVS175" s="2052"/>
      <c r="FVT175" s="2052"/>
      <c r="FVU175" s="2052"/>
      <c r="FVV175" s="2052"/>
      <c r="FVW175" s="2052"/>
      <c r="FVX175" s="2052"/>
      <c r="FVY175" s="2052"/>
      <c r="FVZ175" s="2052"/>
      <c r="FWA175" s="2052"/>
      <c r="FWB175" s="2052"/>
      <c r="FWC175" s="2052"/>
      <c r="FWD175" s="2052"/>
      <c r="FWE175" s="2052"/>
      <c r="FWF175" s="2052"/>
      <c r="FWG175" s="2052"/>
      <c r="FWH175" s="2052"/>
      <c r="FWI175" s="2052"/>
      <c r="FWJ175" s="2052"/>
      <c r="FWK175" s="2052"/>
      <c r="FWL175" s="2052"/>
      <c r="FWM175" s="2052"/>
      <c r="FWN175" s="2052"/>
      <c r="FWO175" s="2052"/>
      <c r="FWP175" s="2052"/>
      <c r="FWQ175" s="2052"/>
      <c r="FWR175" s="2052"/>
      <c r="FWS175" s="2052"/>
      <c r="FWT175" s="2052"/>
      <c r="FWU175" s="2052"/>
      <c r="FWV175" s="2052"/>
      <c r="FWW175" s="2052"/>
      <c r="FWX175" s="2052"/>
      <c r="FWY175" s="2052"/>
      <c r="FWZ175" s="2052"/>
      <c r="FXA175" s="2052"/>
      <c r="FXB175" s="2052"/>
      <c r="FXC175" s="2052"/>
      <c r="FXD175" s="2052"/>
      <c r="FXE175" s="2052"/>
      <c r="FXF175" s="2052"/>
      <c r="FXG175" s="2052"/>
      <c r="FXH175" s="2052"/>
      <c r="FXI175" s="2052"/>
      <c r="FXJ175" s="2052"/>
      <c r="FXK175" s="2052"/>
      <c r="FXL175" s="2052"/>
      <c r="FXM175" s="2052"/>
      <c r="FXN175" s="2052"/>
      <c r="FXO175" s="2052"/>
      <c r="FXP175" s="2052"/>
      <c r="FXQ175" s="2052"/>
      <c r="FXR175" s="2052"/>
      <c r="FXS175" s="2052"/>
      <c r="FXT175" s="2052"/>
      <c r="FXU175" s="2052"/>
      <c r="FXV175" s="2052"/>
      <c r="FXW175" s="2052"/>
      <c r="FXX175" s="2052"/>
      <c r="FXY175" s="2052"/>
      <c r="FXZ175" s="2052"/>
      <c r="FYA175" s="2052"/>
      <c r="FYB175" s="2052"/>
      <c r="FYC175" s="2052"/>
      <c r="FYD175" s="2052"/>
      <c r="FYE175" s="2052"/>
      <c r="FYF175" s="2052"/>
      <c r="FYG175" s="2052"/>
      <c r="FYH175" s="2052"/>
      <c r="FYI175" s="2052"/>
      <c r="FYJ175" s="2052"/>
      <c r="FYK175" s="2052"/>
      <c r="FYL175" s="2052"/>
      <c r="FYM175" s="2052"/>
      <c r="FYN175" s="2052"/>
      <c r="FYO175" s="2052"/>
      <c r="FYP175" s="2052"/>
      <c r="FYQ175" s="2052"/>
      <c r="FYR175" s="2052"/>
      <c r="FYS175" s="2052"/>
      <c r="FYT175" s="2052"/>
      <c r="FYU175" s="2052"/>
      <c r="FYV175" s="2052"/>
      <c r="FYW175" s="2052"/>
      <c r="FYX175" s="2052"/>
      <c r="FYY175" s="2052"/>
      <c r="FYZ175" s="2052"/>
      <c r="FZA175" s="2052"/>
      <c r="FZB175" s="2052"/>
      <c r="FZC175" s="2052"/>
      <c r="FZD175" s="2052"/>
      <c r="FZE175" s="2052"/>
      <c r="FZF175" s="2052"/>
      <c r="FZG175" s="2052"/>
      <c r="FZH175" s="2052"/>
      <c r="FZI175" s="2052"/>
      <c r="FZJ175" s="2052"/>
      <c r="FZK175" s="2052"/>
      <c r="FZL175" s="2052"/>
      <c r="FZM175" s="2052"/>
      <c r="FZN175" s="2052"/>
      <c r="FZO175" s="2052"/>
      <c r="FZP175" s="2052"/>
      <c r="FZQ175" s="2052"/>
      <c r="FZR175" s="2052"/>
      <c r="FZS175" s="2052"/>
      <c r="FZT175" s="2052"/>
      <c r="FZU175" s="2052"/>
      <c r="FZV175" s="2052"/>
      <c r="FZW175" s="2052"/>
      <c r="FZX175" s="2052"/>
      <c r="FZY175" s="2052"/>
      <c r="FZZ175" s="2052"/>
      <c r="GAA175" s="2052"/>
      <c r="GAB175" s="2052"/>
      <c r="GAC175" s="2052"/>
      <c r="GAD175" s="2052"/>
      <c r="GAE175" s="2052"/>
      <c r="GAF175" s="2052"/>
      <c r="GAG175" s="2052"/>
      <c r="GAH175" s="2052"/>
      <c r="GAI175" s="2052"/>
      <c r="GAJ175" s="2052"/>
      <c r="GAK175" s="2052"/>
      <c r="GAL175" s="2052"/>
      <c r="GAM175" s="2052"/>
      <c r="GAN175" s="2052"/>
      <c r="GAO175" s="2052"/>
      <c r="GAP175" s="2052"/>
      <c r="GAQ175" s="2052"/>
      <c r="GAR175" s="2052"/>
      <c r="GAS175" s="2052"/>
      <c r="GAT175" s="2052"/>
      <c r="GAU175" s="2052"/>
      <c r="GAV175" s="2052"/>
      <c r="GAW175" s="2052"/>
      <c r="GAX175" s="2052"/>
      <c r="GAY175" s="2052"/>
      <c r="GAZ175" s="2052"/>
      <c r="GBA175" s="2052"/>
      <c r="GBB175" s="2052"/>
      <c r="GBC175" s="2052"/>
      <c r="GBD175" s="2052"/>
      <c r="GBE175" s="2052"/>
      <c r="GBF175" s="2052"/>
      <c r="GBG175" s="2052"/>
      <c r="GBH175" s="2052"/>
      <c r="GBI175" s="2052"/>
      <c r="GBJ175" s="2052"/>
      <c r="GBK175" s="2052"/>
      <c r="GBL175" s="2052"/>
      <c r="GBM175" s="2052"/>
      <c r="GBN175" s="2052"/>
      <c r="GBO175" s="2052"/>
      <c r="GBP175" s="2052"/>
      <c r="GBQ175" s="2052"/>
      <c r="GBR175" s="2052"/>
      <c r="GBS175" s="2052"/>
      <c r="GBT175" s="2052"/>
      <c r="GBU175" s="2052"/>
      <c r="GBV175" s="2052"/>
      <c r="GBW175" s="2052"/>
      <c r="GBX175" s="2052"/>
      <c r="GBY175" s="2052"/>
      <c r="GBZ175" s="2052"/>
      <c r="GCA175" s="2052"/>
      <c r="GCB175" s="2052"/>
      <c r="GCC175" s="2052"/>
      <c r="GCD175" s="2052"/>
      <c r="GCE175" s="2052"/>
      <c r="GCF175" s="2052"/>
      <c r="GCG175" s="2052"/>
      <c r="GCH175" s="2052"/>
      <c r="GCI175" s="2052"/>
      <c r="GCJ175" s="2052"/>
      <c r="GCK175" s="2052"/>
      <c r="GCL175" s="2052"/>
      <c r="GCM175" s="2052"/>
      <c r="GCN175" s="2052"/>
      <c r="GCO175" s="2052"/>
      <c r="GCP175" s="2052"/>
      <c r="GCQ175" s="2052"/>
      <c r="GCR175" s="2052"/>
      <c r="GCS175" s="2052"/>
      <c r="GCT175" s="2052"/>
      <c r="GCU175" s="2052"/>
      <c r="GCV175" s="2052"/>
      <c r="GCW175" s="2052"/>
      <c r="GCX175" s="2052"/>
      <c r="GCY175" s="2052"/>
      <c r="GCZ175" s="2052"/>
      <c r="GDA175" s="2052"/>
      <c r="GDB175" s="2052"/>
      <c r="GDC175" s="2052"/>
      <c r="GDD175" s="2052"/>
      <c r="GDE175" s="2052"/>
      <c r="GDF175" s="2052"/>
      <c r="GDG175" s="2052"/>
      <c r="GDH175" s="2052"/>
      <c r="GDI175" s="2052"/>
      <c r="GDJ175" s="2052"/>
      <c r="GDK175" s="2052"/>
      <c r="GDL175" s="2052"/>
      <c r="GDM175" s="2052"/>
      <c r="GDN175" s="2052"/>
      <c r="GDO175" s="2052"/>
      <c r="GDP175" s="2052"/>
      <c r="GDQ175" s="2052"/>
      <c r="GDR175" s="2052"/>
      <c r="GDS175" s="2052"/>
      <c r="GDT175" s="2052"/>
      <c r="GDU175" s="2052"/>
      <c r="GDV175" s="2052"/>
      <c r="GDW175" s="2052"/>
      <c r="GDX175" s="2052"/>
      <c r="GDY175" s="2052"/>
      <c r="GDZ175" s="2052"/>
      <c r="GEA175" s="2052"/>
      <c r="GEB175" s="2052"/>
      <c r="GEC175" s="2052"/>
      <c r="GED175" s="2052"/>
      <c r="GEE175" s="2052"/>
      <c r="GEF175" s="2052"/>
      <c r="GEG175" s="2052"/>
      <c r="GEH175" s="2052"/>
      <c r="GEI175" s="2052"/>
      <c r="GEJ175" s="2052"/>
      <c r="GEK175" s="2052"/>
      <c r="GEL175" s="2052"/>
      <c r="GEM175" s="2052"/>
      <c r="GEN175" s="2052"/>
      <c r="GEO175" s="2052"/>
      <c r="GEP175" s="2052"/>
      <c r="GEQ175" s="2052"/>
      <c r="GER175" s="2052"/>
      <c r="GES175" s="2052"/>
      <c r="GET175" s="2052"/>
      <c r="GEU175" s="2052"/>
      <c r="GEV175" s="2052"/>
      <c r="GEW175" s="2052"/>
      <c r="GEX175" s="2052"/>
      <c r="GEY175" s="2052"/>
      <c r="GEZ175" s="2052"/>
      <c r="GFA175" s="2052"/>
      <c r="GFB175" s="2052"/>
      <c r="GFC175" s="2052"/>
      <c r="GFD175" s="2052"/>
      <c r="GFE175" s="2052"/>
      <c r="GFF175" s="2052"/>
      <c r="GFG175" s="2052"/>
      <c r="GFH175" s="2052"/>
      <c r="GFI175" s="2052"/>
      <c r="GFJ175" s="2052"/>
      <c r="GFK175" s="2052"/>
      <c r="GFL175" s="2052"/>
      <c r="GFM175" s="2052"/>
      <c r="GFN175" s="2052"/>
      <c r="GFO175" s="2052"/>
      <c r="GFP175" s="2052"/>
      <c r="GFQ175" s="2052"/>
      <c r="GFR175" s="2052"/>
      <c r="GFS175" s="2052"/>
      <c r="GFT175" s="2052"/>
      <c r="GFU175" s="2052"/>
      <c r="GFV175" s="2052"/>
      <c r="GFW175" s="2052"/>
      <c r="GFX175" s="2052"/>
      <c r="GFY175" s="2052"/>
      <c r="GFZ175" s="2052"/>
      <c r="GGA175" s="2052"/>
      <c r="GGB175" s="2052"/>
      <c r="GGC175" s="2052"/>
      <c r="GGD175" s="2052"/>
      <c r="GGE175" s="2052"/>
      <c r="GGF175" s="2052"/>
      <c r="GGG175" s="2052"/>
      <c r="GGH175" s="2052"/>
      <c r="GGI175" s="2052"/>
      <c r="GGJ175" s="2052"/>
      <c r="GGK175" s="2052"/>
      <c r="GGL175" s="2052"/>
      <c r="GGM175" s="2052"/>
      <c r="GGN175" s="2052"/>
      <c r="GGO175" s="2052"/>
      <c r="GGP175" s="2052"/>
      <c r="GGQ175" s="2052"/>
      <c r="GGR175" s="2052"/>
      <c r="GGS175" s="2052"/>
      <c r="GGT175" s="2052"/>
      <c r="GGU175" s="2052"/>
      <c r="GGV175" s="2052"/>
      <c r="GGW175" s="2052"/>
      <c r="GGX175" s="2052"/>
      <c r="GGY175" s="2052"/>
      <c r="GGZ175" s="2052"/>
      <c r="GHA175" s="2052"/>
      <c r="GHB175" s="2052"/>
      <c r="GHC175" s="2052"/>
      <c r="GHD175" s="2052"/>
      <c r="GHE175" s="2052"/>
      <c r="GHF175" s="2052"/>
      <c r="GHG175" s="2052"/>
      <c r="GHH175" s="2052"/>
      <c r="GHI175" s="2052"/>
      <c r="GHJ175" s="2052"/>
      <c r="GHK175" s="2052"/>
      <c r="GHL175" s="2052"/>
      <c r="GHM175" s="2052"/>
      <c r="GHN175" s="2052"/>
      <c r="GHO175" s="2052"/>
      <c r="GHP175" s="2052"/>
      <c r="GHQ175" s="2052"/>
      <c r="GHR175" s="2052"/>
      <c r="GHS175" s="2052"/>
      <c r="GHT175" s="2052"/>
      <c r="GHU175" s="2052"/>
      <c r="GHV175" s="2052"/>
      <c r="GHW175" s="2052"/>
      <c r="GHX175" s="2052"/>
      <c r="GHY175" s="2052"/>
      <c r="GHZ175" s="2052"/>
      <c r="GIA175" s="2052"/>
      <c r="GIB175" s="2052"/>
      <c r="GIC175" s="2052"/>
      <c r="GID175" s="2052"/>
      <c r="GIE175" s="2052"/>
      <c r="GIF175" s="2052"/>
      <c r="GIG175" s="2052"/>
      <c r="GIH175" s="2052"/>
      <c r="GII175" s="2052"/>
      <c r="GIJ175" s="2052"/>
      <c r="GIK175" s="2052"/>
      <c r="GIL175" s="2052"/>
      <c r="GIM175" s="2052"/>
      <c r="GIN175" s="2052"/>
      <c r="GIO175" s="2052"/>
      <c r="GIP175" s="2052"/>
      <c r="GIQ175" s="2052"/>
      <c r="GIR175" s="2052"/>
      <c r="GIS175" s="2052"/>
      <c r="GIT175" s="2052"/>
      <c r="GIU175" s="2052"/>
      <c r="GIV175" s="2052"/>
      <c r="GIW175" s="2052"/>
      <c r="GIX175" s="2052"/>
      <c r="GIY175" s="2052"/>
      <c r="GIZ175" s="2052"/>
      <c r="GJA175" s="2052"/>
      <c r="GJB175" s="2052"/>
      <c r="GJC175" s="2052"/>
      <c r="GJD175" s="2052"/>
      <c r="GJE175" s="2052"/>
      <c r="GJF175" s="2052"/>
      <c r="GJG175" s="2052"/>
      <c r="GJH175" s="2052"/>
      <c r="GJI175" s="2052"/>
      <c r="GJJ175" s="2052"/>
      <c r="GJK175" s="2052"/>
      <c r="GJL175" s="2052"/>
      <c r="GJM175" s="2052"/>
      <c r="GJN175" s="2052"/>
      <c r="GJO175" s="2052"/>
      <c r="GJP175" s="2052"/>
      <c r="GJQ175" s="2052"/>
      <c r="GJR175" s="2052"/>
      <c r="GJS175" s="2052"/>
      <c r="GJT175" s="2052"/>
      <c r="GJU175" s="2052"/>
      <c r="GJV175" s="2052"/>
      <c r="GJW175" s="2052"/>
      <c r="GJX175" s="2052"/>
      <c r="GJY175" s="2052"/>
      <c r="GJZ175" s="2052"/>
      <c r="GKA175" s="2052"/>
      <c r="GKB175" s="2052"/>
      <c r="GKC175" s="2052"/>
      <c r="GKD175" s="2052"/>
      <c r="GKE175" s="2052"/>
      <c r="GKF175" s="2052"/>
      <c r="GKG175" s="2052"/>
      <c r="GKH175" s="2052"/>
      <c r="GKI175" s="2052"/>
      <c r="GKJ175" s="2052"/>
      <c r="GKK175" s="2052"/>
      <c r="GKL175" s="2052"/>
      <c r="GKM175" s="2052"/>
      <c r="GKN175" s="2052"/>
      <c r="GKO175" s="2052"/>
      <c r="GKP175" s="2052"/>
      <c r="GKQ175" s="2052"/>
      <c r="GKR175" s="2052"/>
      <c r="GKS175" s="2052"/>
      <c r="GKT175" s="2052"/>
      <c r="GKU175" s="2052"/>
      <c r="GKV175" s="2052"/>
      <c r="GKW175" s="2052"/>
      <c r="GKX175" s="2052"/>
      <c r="GKY175" s="2052"/>
      <c r="GKZ175" s="2052"/>
      <c r="GLA175" s="2052"/>
      <c r="GLB175" s="2052"/>
      <c r="GLC175" s="2052"/>
      <c r="GLD175" s="2052"/>
      <c r="GLE175" s="2052"/>
      <c r="GLF175" s="2052"/>
      <c r="GLG175" s="2052"/>
      <c r="GLH175" s="2052"/>
      <c r="GLI175" s="2052"/>
      <c r="GLJ175" s="2052"/>
      <c r="GLK175" s="2052"/>
      <c r="GLL175" s="2052"/>
      <c r="GLM175" s="2052"/>
      <c r="GLN175" s="2052"/>
      <c r="GLO175" s="2052"/>
      <c r="GLP175" s="2052"/>
      <c r="GLQ175" s="2052"/>
      <c r="GLR175" s="2052"/>
      <c r="GLS175" s="2052"/>
      <c r="GLT175" s="2052"/>
      <c r="GLU175" s="2052"/>
      <c r="GLV175" s="2052"/>
      <c r="GLW175" s="2052"/>
      <c r="GLX175" s="2052"/>
      <c r="GLY175" s="2052"/>
      <c r="GLZ175" s="2052"/>
      <c r="GMA175" s="2052"/>
      <c r="GMB175" s="2052"/>
      <c r="GMC175" s="2052"/>
      <c r="GMD175" s="2052"/>
      <c r="GME175" s="2052"/>
      <c r="GMF175" s="2052"/>
      <c r="GMG175" s="2052"/>
      <c r="GMH175" s="2052"/>
      <c r="GMI175" s="2052"/>
      <c r="GMJ175" s="2052"/>
      <c r="GMK175" s="2052"/>
      <c r="GML175" s="2052"/>
      <c r="GMM175" s="2052"/>
      <c r="GMN175" s="2052"/>
      <c r="GMO175" s="2052"/>
      <c r="GMP175" s="2052"/>
      <c r="GMQ175" s="2052"/>
      <c r="GMR175" s="2052"/>
      <c r="GMS175" s="2052"/>
      <c r="GMT175" s="2052"/>
      <c r="GMU175" s="2052"/>
      <c r="GMV175" s="2052"/>
      <c r="GMW175" s="2052"/>
      <c r="GMX175" s="2052"/>
      <c r="GMY175" s="2052"/>
      <c r="GMZ175" s="2052"/>
      <c r="GNA175" s="2052"/>
      <c r="GNB175" s="2052"/>
      <c r="GNC175" s="2052"/>
      <c r="GND175" s="2052"/>
      <c r="GNE175" s="2052"/>
      <c r="GNF175" s="2052"/>
      <c r="GNG175" s="2052"/>
      <c r="GNH175" s="2052"/>
      <c r="GNI175" s="2052"/>
      <c r="GNJ175" s="2052"/>
      <c r="GNK175" s="2052"/>
      <c r="GNL175" s="2052"/>
      <c r="GNM175" s="2052"/>
      <c r="GNN175" s="2052"/>
      <c r="GNO175" s="2052"/>
      <c r="GNP175" s="2052"/>
      <c r="GNQ175" s="2052"/>
      <c r="GNR175" s="2052"/>
      <c r="GNS175" s="2052"/>
      <c r="GNT175" s="2052"/>
      <c r="GNU175" s="2052"/>
      <c r="GNV175" s="2052"/>
      <c r="GNW175" s="2052"/>
      <c r="GNX175" s="2052"/>
      <c r="GNY175" s="2052"/>
      <c r="GNZ175" s="2052"/>
      <c r="GOA175" s="2052"/>
      <c r="GOB175" s="2052"/>
      <c r="GOC175" s="2052"/>
      <c r="GOD175" s="2052"/>
      <c r="GOE175" s="2052"/>
      <c r="GOF175" s="2052"/>
      <c r="GOG175" s="2052"/>
      <c r="GOH175" s="2052"/>
      <c r="GOI175" s="2052"/>
      <c r="GOJ175" s="2052"/>
      <c r="GOK175" s="2052"/>
      <c r="GOL175" s="2052"/>
      <c r="GOM175" s="2052"/>
      <c r="GON175" s="2052"/>
      <c r="GOO175" s="2052"/>
      <c r="GOP175" s="2052"/>
      <c r="GOQ175" s="2052"/>
      <c r="GOR175" s="2052"/>
      <c r="GOS175" s="2052"/>
      <c r="GOT175" s="2052"/>
      <c r="GOU175" s="2052"/>
      <c r="GOV175" s="2052"/>
      <c r="GOW175" s="2052"/>
      <c r="GOX175" s="2052"/>
      <c r="GOY175" s="2052"/>
      <c r="GOZ175" s="2052"/>
      <c r="GPA175" s="2052"/>
      <c r="GPB175" s="2052"/>
      <c r="GPC175" s="2052"/>
      <c r="GPD175" s="2052"/>
      <c r="GPE175" s="2052"/>
      <c r="GPF175" s="2052"/>
      <c r="GPG175" s="2052"/>
      <c r="GPH175" s="2052"/>
      <c r="GPI175" s="2052"/>
      <c r="GPJ175" s="2052"/>
      <c r="GPK175" s="2052"/>
      <c r="GPL175" s="2052"/>
      <c r="GPM175" s="2052"/>
      <c r="GPN175" s="2052"/>
      <c r="GPO175" s="2052"/>
      <c r="GPP175" s="2052"/>
      <c r="GPQ175" s="2052"/>
      <c r="GPR175" s="2052"/>
      <c r="GPS175" s="2052"/>
      <c r="GPT175" s="2052"/>
      <c r="GPU175" s="2052"/>
      <c r="GPV175" s="2052"/>
      <c r="GPW175" s="2052"/>
      <c r="GPX175" s="2052"/>
      <c r="GPY175" s="2052"/>
      <c r="GPZ175" s="2052"/>
      <c r="GQA175" s="2052"/>
      <c r="GQB175" s="2052"/>
      <c r="GQC175" s="2052"/>
      <c r="GQD175" s="2052"/>
      <c r="GQE175" s="2052"/>
      <c r="GQF175" s="2052"/>
      <c r="GQG175" s="2052"/>
      <c r="GQH175" s="2052"/>
      <c r="GQI175" s="2052"/>
      <c r="GQJ175" s="2052"/>
      <c r="GQK175" s="2052"/>
      <c r="GQL175" s="2052"/>
      <c r="GQM175" s="2052"/>
      <c r="GQN175" s="2052"/>
      <c r="GQO175" s="2052"/>
      <c r="GQP175" s="2052"/>
      <c r="GQQ175" s="2052"/>
      <c r="GQR175" s="2052"/>
      <c r="GQS175" s="2052"/>
      <c r="GQT175" s="2052"/>
      <c r="GQU175" s="2052"/>
      <c r="GQV175" s="2052"/>
      <c r="GQW175" s="2052"/>
      <c r="GQX175" s="2052"/>
      <c r="GQY175" s="2052"/>
      <c r="GQZ175" s="2052"/>
      <c r="GRA175" s="2052"/>
      <c r="GRB175" s="2052"/>
      <c r="GRC175" s="2052"/>
      <c r="GRD175" s="2052"/>
      <c r="GRE175" s="2052"/>
      <c r="GRF175" s="2052"/>
      <c r="GRG175" s="2052"/>
      <c r="GRH175" s="2052"/>
      <c r="GRI175" s="2052"/>
      <c r="GRJ175" s="2052"/>
      <c r="GRK175" s="2052"/>
      <c r="GRL175" s="2052"/>
      <c r="GRM175" s="2052"/>
      <c r="GRN175" s="2052"/>
      <c r="GRO175" s="2052"/>
      <c r="GRP175" s="2052"/>
      <c r="GRQ175" s="2052"/>
      <c r="GRR175" s="2052"/>
      <c r="GRS175" s="2052"/>
      <c r="GRT175" s="2052"/>
      <c r="GRU175" s="2052"/>
      <c r="GRV175" s="2052"/>
      <c r="GRW175" s="2052"/>
      <c r="GRX175" s="2052"/>
      <c r="GRY175" s="2052"/>
      <c r="GRZ175" s="2052"/>
      <c r="GSA175" s="2052"/>
      <c r="GSB175" s="2052"/>
      <c r="GSC175" s="2052"/>
      <c r="GSD175" s="2052"/>
      <c r="GSE175" s="2052"/>
      <c r="GSF175" s="2052"/>
      <c r="GSG175" s="2052"/>
      <c r="GSH175" s="2052"/>
      <c r="GSI175" s="2052"/>
      <c r="GSJ175" s="2052"/>
      <c r="GSK175" s="2052"/>
      <c r="GSL175" s="2052"/>
      <c r="GSM175" s="2052"/>
      <c r="GSN175" s="2052"/>
      <c r="GSO175" s="2052"/>
      <c r="GSP175" s="2052"/>
      <c r="GSQ175" s="2052"/>
      <c r="GSR175" s="2052"/>
      <c r="GSS175" s="2052"/>
      <c r="GST175" s="2052"/>
      <c r="GSU175" s="2052"/>
      <c r="GSV175" s="2052"/>
      <c r="GSW175" s="2052"/>
      <c r="GSX175" s="2052"/>
      <c r="GSY175" s="2052"/>
      <c r="GSZ175" s="2052"/>
      <c r="GTA175" s="2052"/>
      <c r="GTB175" s="2052"/>
      <c r="GTC175" s="2052"/>
      <c r="GTD175" s="2052"/>
      <c r="GTE175" s="2052"/>
      <c r="GTF175" s="2052"/>
      <c r="GTG175" s="2052"/>
      <c r="GTH175" s="2052"/>
      <c r="GTI175" s="2052"/>
      <c r="GTJ175" s="2052"/>
      <c r="GTK175" s="2052"/>
      <c r="GTL175" s="2052"/>
      <c r="GTM175" s="2052"/>
      <c r="GTN175" s="2052"/>
      <c r="GTO175" s="2052"/>
      <c r="GTP175" s="2052"/>
      <c r="GTQ175" s="2052"/>
      <c r="GTR175" s="2052"/>
      <c r="GTS175" s="2052"/>
      <c r="GTT175" s="2052"/>
      <c r="GTU175" s="2052"/>
      <c r="GTV175" s="2052"/>
      <c r="GTW175" s="2052"/>
      <c r="GTX175" s="2052"/>
      <c r="GTY175" s="2052"/>
      <c r="GTZ175" s="2052"/>
      <c r="GUA175" s="2052"/>
      <c r="GUB175" s="2052"/>
      <c r="GUC175" s="2052"/>
      <c r="GUD175" s="2052"/>
      <c r="GUE175" s="2052"/>
      <c r="GUF175" s="2052"/>
      <c r="GUG175" s="2052"/>
      <c r="GUH175" s="2052"/>
      <c r="GUI175" s="2052"/>
      <c r="GUJ175" s="2052"/>
      <c r="GUK175" s="2052"/>
      <c r="GUL175" s="2052"/>
      <c r="GUM175" s="2052"/>
      <c r="GUN175" s="2052"/>
      <c r="GUO175" s="2052"/>
      <c r="GUP175" s="2052"/>
      <c r="GUQ175" s="2052"/>
      <c r="GUR175" s="2052"/>
      <c r="GUS175" s="2052"/>
      <c r="GUT175" s="2052"/>
      <c r="GUU175" s="2052"/>
      <c r="GUV175" s="2052"/>
      <c r="GUW175" s="2052"/>
      <c r="GUX175" s="2052"/>
      <c r="GUY175" s="2052"/>
      <c r="GUZ175" s="2052"/>
      <c r="GVA175" s="2052"/>
      <c r="GVB175" s="2052"/>
      <c r="GVC175" s="2052"/>
      <c r="GVD175" s="2052"/>
      <c r="GVE175" s="2052"/>
      <c r="GVF175" s="2052"/>
      <c r="GVG175" s="2052"/>
      <c r="GVH175" s="2052"/>
      <c r="GVI175" s="2052"/>
      <c r="GVJ175" s="2052"/>
      <c r="GVK175" s="2052"/>
      <c r="GVL175" s="2052"/>
      <c r="GVM175" s="2052"/>
      <c r="GVN175" s="2052"/>
      <c r="GVO175" s="2052"/>
      <c r="GVP175" s="2052"/>
      <c r="GVQ175" s="2052"/>
      <c r="GVR175" s="2052"/>
      <c r="GVS175" s="2052"/>
      <c r="GVT175" s="2052"/>
      <c r="GVU175" s="2052"/>
      <c r="GVV175" s="2052"/>
      <c r="GVW175" s="2052"/>
      <c r="GVX175" s="2052"/>
      <c r="GVY175" s="2052"/>
      <c r="GVZ175" s="2052"/>
      <c r="GWA175" s="2052"/>
      <c r="GWB175" s="2052"/>
      <c r="GWC175" s="2052"/>
      <c r="GWD175" s="2052"/>
      <c r="GWE175" s="2052"/>
      <c r="GWF175" s="2052"/>
      <c r="GWG175" s="2052"/>
      <c r="GWH175" s="2052"/>
      <c r="GWI175" s="2052"/>
      <c r="GWJ175" s="2052"/>
      <c r="GWK175" s="2052"/>
      <c r="GWL175" s="2052"/>
      <c r="GWM175" s="2052"/>
      <c r="GWN175" s="2052"/>
      <c r="GWO175" s="2052"/>
      <c r="GWP175" s="2052"/>
      <c r="GWQ175" s="2052"/>
      <c r="GWR175" s="2052"/>
      <c r="GWS175" s="2052"/>
      <c r="GWT175" s="2052"/>
      <c r="GWU175" s="2052"/>
      <c r="GWV175" s="2052"/>
      <c r="GWW175" s="2052"/>
      <c r="GWX175" s="2052"/>
      <c r="GWY175" s="2052"/>
      <c r="GWZ175" s="2052"/>
      <c r="GXA175" s="2052"/>
      <c r="GXB175" s="2052"/>
      <c r="GXC175" s="2052"/>
      <c r="GXD175" s="2052"/>
      <c r="GXE175" s="2052"/>
      <c r="GXF175" s="2052"/>
      <c r="GXG175" s="2052"/>
      <c r="GXH175" s="2052"/>
      <c r="GXI175" s="2052"/>
      <c r="GXJ175" s="2052"/>
      <c r="GXK175" s="2052"/>
      <c r="GXL175" s="2052"/>
      <c r="GXM175" s="2052"/>
      <c r="GXN175" s="2052"/>
      <c r="GXO175" s="2052"/>
      <c r="GXP175" s="2052"/>
      <c r="GXQ175" s="2052"/>
      <c r="GXR175" s="2052"/>
      <c r="GXS175" s="2052"/>
      <c r="GXT175" s="2052"/>
      <c r="GXU175" s="2052"/>
      <c r="GXV175" s="2052"/>
      <c r="GXW175" s="2052"/>
      <c r="GXX175" s="2052"/>
      <c r="GXY175" s="2052"/>
      <c r="GXZ175" s="2052"/>
      <c r="GYA175" s="2052"/>
      <c r="GYB175" s="2052"/>
      <c r="GYC175" s="2052"/>
      <c r="GYD175" s="2052"/>
      <c r="GYE175" s="2052"/>
      <c r="GYF175" s="2052"/>
      <c r="GYG175" s="2052"/>
      <c r="GYH175" s="2052"/>
      <c r="GYI175" s="2052"/>
      <c r="GYJ175" s="2052"/>
      <c r="GYK175" s="2052"/>
      <c r="GYL175" s="2052"/>
      <c r="GYM175" s="2052"/>
      <c r="GYN175" s="2052"/>
      <c r="GYO175" s="2052"/>
      <c r="GYP175" s="2052"/>
      <c r="GYQ175" s="2052"/>
      <c r="GYR175" s="2052"/>
      <c r="GYS175" s="2052"/>
      <c r="GYT175" s="2052"/>
      <c r="GYU175" s="2052"/>
      <c r="GYV175" s="2052"/>
      <c r="GYW175" s="2052"/>
      <c r="GYX175" s="2052"/>
      <c r="GYY175" s="2052"/>
      <c r="GYZ175" s="2052"/>
      <c r="GZA175" s="2052"/>
      <c r="GZB175" s="2052"/>
      <c r="GZC175" s="2052"/>
      <c r="GZD175" s="2052"/>
      <c r="GZE175" s="2052"/>
      <c r="GZF175" s="2052"/>
      <c r="GZG175" s="2052"/>
      <c r="GZH175" s="2052"/>
      <c r="GZI175" s="2052"/>
      <c r="GZJ175" s="2052"/>
      <c r="GZK175" s="2052"/>
      <c r="GZL175" s="2052"/>
      <c r="GZM175" s="2052"/>
      <c r="GZN175" s="2052"/>
      <c r="GZO175" s="2052"/>
      <c r="GZP175" s="2052"/>
      <c r="GZQ175" s="2052"/>
      <c r="GZR175" s="2052"/>
      <c r="GZS175" s="2052"/>
      <c r="GZT175" s="2052"/>
      <c r="GZU175" s="2052"/>
      <c r="GZV175" s="2052"/>
      <c r="GZW175" s="2052"/>
      <c r="GZX175" s="2052"/>
      <c r="GZY175" s="2052"/>
      <c r="GZZ175" s="2052"/>
      <c r="HAA175" s="2052"/>
      <c r="HAB175" s="2052"/>
      <c r="HAC175" s="2052"/>
      <c r="HAD175" s="2052"/>
      <c r="HAE175" s="2052"/>
      <c r="HAF175" s="2052"/>
      <c r="HAG175" s="2052"/>
      <c r="HAH175" s="2052"/>
      <c r="HAI175" s="2052"/>
      <c r="HAJ175" s="2052"/>
      <c r="HAK175" s="2052"/>
      <c r="HAL175" s="2052"/>
      <c r="HAM175" s="2052"/>
      <c r="HAN175" s="2052"/>
      <c r="HAO175" s="2052"/>
      <c r="HAP175" s="2052"/>
      <c r="HAQ175" s="2052"/>
      <c r="HAR175" s="2052"/>
      <c r="HAS175" s="2052"/>
      <c r="HAT175" s="2052"/>
      <c r="HAU175" s="2052"/>
      <c r="HAV175" s="2052"/>
      <c r="HAW175" s="2052"/>
      <c r="HAX175" s="2052"/>
      <c r="HAY175" s="2052"/>
      <c r="HAZ175" s="2052"/>
      <c r="HBA175" s="2052"/>
      <c r="HBB175" s="2052"/>
      <c r="HBC175" s="2052"/>
      <c r="HBD175" s="2052"/>
      <c r="HBE175" s="2052"/>
      <c r="HBF175" s="2052"/>
      <c r="HBG175" s="2052"/>
      <c r="HBH175" s="2052"/>
      <c r="HBI175" s="2052"/>
      <c r="HBJ175" s="2052"/>
      <c r="HBK175" s="2052"/>
      <c r="HBL175" s="2052"/>
      <c r="HBM175" s="2052"/>
      <c r="HBN175" s="2052"/>
      <c r="HBO175" s="2052"/>
      <c r="HBP175" s="2052"/>
      <c r="HBQ175" s="2052"/>
      <c r="HBR175" s="2052"/>
      <c r="HBS175" s="2052"/>
      <c r="HBT175" s="2052"/>
      <c r="HBU175" s="2052"/>
      <c r="HBV175" s="2052"/>
      <c r="HBW175" s="2052"/>
      <c r="HBX175" s="2052"/>
      <c r="HBY175" s="2052"/>
      <c r="HBZ175" s="2052"/>
      <c r="HCA175" s="2052"/>
      <c r="HCB175" s="2052"/>
      <c r="HCC175" s="2052"/>
      <c r="HCD175" s="2052"/>
      <c r="HCE175" s="2052"/>
      <c r="HCF175" s="2052"/>
      <c r="HCG175" s="2052"/>
      <c r="HCH175" s="2052"/>
      <c r="HCI175" s="2052"/>
      <c r="HCJ175" s="2052"/>
      <c r="HCK175" s="2052"/>
      <c r="HCL175" s="2052"/>
      <c r="HCM175" s="2052"/>
      <c r="HCN175" s="2052"/>
      <c r="HCO175" s="2052"/>
      <c r="HCP175" s="2052"/>
      <c r="HCQ175" s="2052"/>
      <c r="HCR175" s="2052"/>
      <c r="HCS175" s="2052"/>
      <c r="HCT175" s="2052"/>
      <c r="HCU175" s="2052"/>
      <c r="HCV175" s="2052"/>
      <c r="HCW175" s="2052"/>
      <c r="HCX175" s="2052"/>
      <c r="HCY175" s="2052"/>
      <c r="HCZ175" s="2052"/>
      <c r="HDA175" s="2052"/>
      <c r="HDB175" s="2052"/>
      <c r="HDC175" s="2052"/>
      <c r="HDD175" s="2052"/>
      <c r="HDE175" s="2052"/>
      <c r="HDF175" s="2052"/>
      <c r="HDG175" s="2052"/>
      <c r="HDH175" s="2052"/>
      <c r="HDI175" s="2052"/>
      <c r="HDJ175" s="2052"/>
      <c r="HDK175" s="2052"/>
      <c r="HDL175" s="2052"/>
      <c r="HDM175" s="2052"/>
      <c r="HDN175" s="2052"/>
      <c r="HDO175" s="2052"/>
      <c r="HDP175" s="2052"/>
      <c r="HDQ175" s="2052"/>
      <c r="HDR175" s="2052"/>
      <c r="HDS175" s="2052"/>
      <c r="HDT175" s="2052"/>
      <c r="HDU175" s="2052"/>
      <c r="HDV175" s="2052"/>
      <c r="HDW175" s="2052"/>
      <c r="HDX175" s="2052"/>
      <c r="HDY175" s="2052"/>
      <c r="HDZ175" s="2052"/>
      <c r="HEA175" s="2052"/>
      <c r="HEB175" s="2052"/>
      <c r="HEC175" s="2052"/>
      <c r="HED175" s="2052"/>
      <c r="HEE175" s="2052"/>
      <c r="HEF175" s="2052"/>
      <c r="HEG175" s="2052"/>
      <c r="HEH175" s="2052"/>
      <c r="HEI175" s="2052"/>
      <c r="HEJ175" s="2052"/>
      <c r="HEK175" s="2052"/>
      <c r="HEL175" s="2052"/>
      <c r="HEM175" s="2052"/>
      <c r="HEN175" s="2052"/>
      <c r="HEO175" s="2052"/>
      <c r="HEP175" s="2052"/>
      <c r="HEQ175" s="2052"/>
      <c r="HER175" s="2052"/>
      <c r="HES175" s="2052"/>
      <c r="HET175" s="2052"/>
      <c r="HEU175" s="2052"/>
      <c r="HEV175" s="2052"/>
      <c r="HEW175" s="2052"/>
      <c r="HEX175" s="2052"/>
      <c r="HEY175" s="2052"/>
      <c r="HEZ175" s="2052"/>
      <c r="HFA175" s="2052"/>
      <c r="HFB175" s="2052"/>
      <c r="HFC175" s="2052"/>
      <c r="HFD175" s="2052"/>
      <c r="HFE175" s="2052"/>
      <c r="HFF175" s="2052"/>
      <c r="HFG175" s="2052"/>
      <c r="HFH175" s="2052"/>
      <c r="HFI175" s="2052"/>
      <c r="HFJ175" s="2052"/>
      <c r="HFK175" s="2052"/>
      <c r="HFL175" s="2052"/>
      <c r="HFM175" s="2052"/>
      <c r="HFN175" s="2052"/>
      <c r="HFO175" s="2052"/>
      <c r="HFP175" s="2052"/>
      <c r="HFQ175" s="2052"/>
      <c r="HFR175" s="2052"/>
      <c r="HFS175" s="2052"/>
      <c r="HFT175" s="2052"/>
      <c r="HFU175" s="2052"/>
      <c r="HFV175" s="2052"/>
      <c r="HFW175" s="2052"/>
      <c r="HFX175" s="2052"/>
      <c r="HFY175" s="2052"/>
      <c r="HFZ175" s="2052"/>
      <c r="HGA175" s="2052"/>
      <c r="HGB175" s="2052"/>
      <c r="HGC175" s="2052"/>
      <c r="HGD175" s="2052"/>
      <c r="HGE175" s="2052"/>
      <c r="HGF175" s="2052"/>
      <c r="HGG175" s="2052"/>
      <c r="HGH175" s="2052"/>
      <c r="HGI175" s="2052"/>
      <c r="HGJ175" s="2052"/>
      <c r="HGK175" s="2052"/>
      <c r="HGL175" s="2052"/>
      <c r="HGM175" s="2052"/>
      <c r="HGN175" s="2052"/>
      <c r="HGO175" s="2052"/>
      <c r="HGP175" s="2052"/>
      <c r="HGQ175" s="2052"/>
      <c r="HGR175" s="2052"/>
      <c r="HGS175" s="2052"/>
      <c r="HGT175" s="2052"/>
      <c r="HGU175" s="2052"/>
      <c r="HGV175" s="2052"/>
      <c r="HGW175" s="2052"/>
      <c r="HGX175" s="2052"/>
      <c r="HGY175" s="2052"/>
      <c r="HGZ175" s="2052"/>
      <c r="HHA175" s="2052"/>
      <c r="HHB175" s="2052"/>
      <c r="HHC175" s="2052"/>
      <c r="HHD175" s="2052"/>
      <c r="HHE175" s="2052"/>
      <c r="HHF175" s="2052"/>
      <c r="HHG175" s="2052"/>
      <c r="HHH175" s="2052"/>
      <c r="HHI175" s="2052"/>
      <c r="HHJ175" s="2052"/>
      <c r="HHK175" s="2052"/>
      <c r="HHL175" s="2052"/>
      <c r="HHM175" s="2052"/>
      <c r="HHN175" s="2052"/>
      <c r="HHO175" s="2052"/>
      <c r="HHP175" s="2052"/>
      <c r="HHQ175" s="2052"/>
      <c r="HHR175" s="2052"/>
      <c r="HHS175" s="2052"/>
      <c r="HHT175" s="2052"/>
      <c r="HHU175" s="2052"/>
      <c r="HHV175" s="2052"/>
      <c r="HHW175" s="2052"/>
      <c r="HHX175" s="2052"/>
      <c r="HHY175" s="2052"/>
      <c r="HHZ175" s="2052"/>
      <c r="HIA175" s="2052"/>
      <c r="HIB175" s="2052"/>
      <c r="HIC175" s="2052"/>
      <c r="HID175" s="2052"/>
      <c r="HIE175" s="2052"/>
      <c r="HIF175" s="2052"/>
      <c r="HIG175" s="2052"/>
      <c r="HIH175" s="2052"/>
      <c r="HII175" s="2052"/>
      <c r="HIJ175" s="2052"/>
      <c r="HIK175" s="2052"/>
      <c r="HIL175" s="2052"/>
      <c r="HIM175" s="2052"/>
      <c r="HIN175" s="2052"/>
      <c r="HIO175" s="2052"/>
      <c r="HIP175" s="2052"/>
      <c r="HIQ175" s="2052"/>
      <c r="HIR175" s="2052"/>
      <c r="HIS175" s="2052"/>
      <c r="HIT175" s="2052"/>
      <c r="HIU175" s="2052"/>
      <c r="HIV175" s="2052"/>
      <c r="HIW175" s="2052"/>
      <c r="HIX175" s="2052"/>
      <c r="HIY175" s="2052"/>
      <c r="HIZ175" s="2052"/>
      <c r="HJA175" s="2052"/>
      <c r="HJB175" s="2052"/>
      <c r="HJC175" s="2052"/>
      <c r="HJD175" s="2052"/>
      <c r="HJE175" s="2052"/>
      <c r="HJF175" s="2052"/>
      <c r="HJG175" s="2052"/>
      <c r="HJH175" s="2052"/>
      <c r="HJI175" s="2052"/>
      <c r="HJJ175" s="2052"/>
      <c r="HJK175" s="2052"/>
      <c r="HJL175" s="2052"/>
      <c r="HJM175" s="2052"/>
      <c r="HJN175" s="2052"/>
      <c r="HJO175" s="2052"/>
      <c r="HJP175" s="2052"/>
      <c r="HJQ175" s="2052"/>
      <c r="HJR175" s="2052"/>
      <c r="HJS175" s="2052"/>
      <c r="HJT175" s="2052"/>
      <c r="HJU175" s="2052"/>
      <c r="HJV175" s="2052"/>
      <c r="HJW175" s="2052"/>
      <c r="HJX175" s="2052"/>
      <c r="HJY175" s="2052"/>
      <c r="HJZ175" s="2052"/>
      <c r="HKA175" s="2052"/>
      <c r="HKB175" s="2052"/>
      <c r="HKC175" s="2052"/>
      <c r="HKD175" s="2052"/>
      <c r="HKE175" s="2052"/>
      <c r="HKF175" s="2052"/>
      <c r="HKG175" s="2052"/>
      <c r="HKH175" s="2052"/>
      <c r="HKI175" s="2052"/>
      <c r="HKJ175" s="2052"/>
      <c r="HKK175" s="2052"/>
      <c r="HKL175" s="2052"/>
      <c r="HKM175" s="2052"/>
      <c r="HKN175" s="2052"/>
      <c r="HKO175" s="2052"/>
      <c r="HKP175" s="2052"/>
      <c r="HKQ175" s="2052"/>
      <c r="HKR175" s="2052"/>
      <c r="HKS175" s="2052"/>
      <c r="HKT175" s="2052"/>
      <c r="HKU175" s="2052"/>
      <c r="HKV175" s="2052"/>
      <c r="HKW175" s="2052"/>
      <c r="HKX175" s="2052"/>
      <c r="HKY175" s="2052"/>
      <c r="HKZ175" s="2052"/>
      <c r="HLA175" s="2052"/>
      <c r="HLB175" s="2052"/>
      <c r="HLC175" s="2052"/>
      <c r="HLD175" s="2052"/>
      <c r="HLE175" s="2052"/>
      <c r="HLF175" s="2052"/>
      <c r="HLG175" s="2052"/>
      <c r="HLH175" s="2052"/>
      <c r="HLI175" s="2052"/>
      <c r="HLJ175" s="2052"/>
      <c r="HLK175" s="2052"/>
      <c r="HLL175" s="2052"/>
      <c r="HLM175" s="2052"/>
      <c r="HLN175" s="2052"/>
      <c r="HLO175" s="2052"/>
      <c r="HLP175" s="2052"/>
      <c r="HLQ175" s="2052"/>
      <c r="HLR175" s="2052"/>
      <c r="HLS175" s="2052"/>
      <c r="HLT175" s="2052"/>
      <c r="HLU175" s="2052"/>
      <c r="HLV175" s="2052"/>
      <c r="HLW175" s="2052"/>
      <c r="HLX175" s="2052"/>
      <c r="HLY175" s="2052"/>
      <c r="HLZ175" s="2052"/>
      <c r="HMA175" s="2052"/>
      <c r="HMB175" s="2052"/>
      <c r="HMC175" s="2052"/>
      <c r="HMD175" s="2052"/>
      <c r="HME175" s="2052"/>
      <c r="HMF175" s="2052"/>
      <c r="HMG175" s="2052"/>
      <c r="HMH175" s="2052"/>
      <c r="HMI175" s="2052"/>
      <c r="HMJ175" s="2052"/>
      <c r="HMK175" s="2052"/>
      <c r="HML175" s="2052"/>
      <c r="HMM175" s="2052"/>
      <c r="HMN175" s="2052"/>
      <c r="HMO175" s="2052"/>
      <c r="HMP175" s="2052"/>
      <c r="HMQ175" s="2052"/>
      <c r="HMR175" s="2052"/>
      <c r="HMS175" s="2052"/>
      <c r="HMT175" s="2052"/>
      <c r="HMU175" s="2052"/>
      <c r="HMV175" s="2052"/>
      <c r="HMW175" s="2052"/>
      <c r="HMX175" s="2052"/>
      <c r="HMY175" s="2052"/>
      <c r="HMZ175" s="2052"/>
      <c r="HNA175" s="2052"/>
      <c r="HNB175" s="2052"/>
      <c r="HNC175" s="2052"/>
      <c r="HND175" s="2052"/>
      <c r="HNE175" s="2052"/>
      <c r="HNF175" s="2052"/>
      <c r="HNG175" s="2052"/>
      <c r="HNH175" s="2052"/>
      <c r="HNI175" s="2052"/>
      <c r="HNJ175" s="2052"/>
      <c r="HNK175" s="2052"/>
      <c r="HNL175" s="2052"/>
      <c r="HNM175" s="2052"/>
      <c r="HNN175" s="2052"/>
      <c r="HNO175" s="2052"/>
      <c r="HNP175" s="2052"/>
      <c r="HNQ175" s="2052"/>
      <c r="HNR175" s="2052"/>
      <c r="HNS175" s="2052"/>
      <c r="HNT175" s="2052"/>
      <c r="HNU175" s="2052"/>
      <c r="HNV175" s="2052"/>
      <c r="HNW175" s="2052"/>
      <c r="HNX175" s="2052"/>
      <c r="HNY175" s="2052"/>
      <c r="HNZ175" s="2052"/>
      <c r="HOA175" s="2052"/>
      <c r="HOB175" s="2052"/>
      <c r="HOC175" s="2052"/>
      <c r="HOD175" s="2052"/>
      <c r="HOE175" s="2052"/>
      <c r="HOF175" s="2052"/>
      <c r="HOG175" s="2052"/>
      <c r="HOH175" s="2052"/>
      <c r="HOI175" s="2052"/>
      <c r="HOJ175" s="2052"/>
      <c r="HOK175" s="2052"/>
      <c r="HOL175" s="2052"/>
      <c r="HOM175" s="2052"/>
      <c r="HON175" s="2052"/>
      <c r="HOO175" s="2052"/>
      <c r="HOP175" s="2052"/>
      <c r="HOQ175" s="2052"/>
      <c r="HOR175" s="2052"/>
      <c r="HOS175" s="2052"/>
      <c r="HOT175" s="2052"/>
      <c r="HOU175" s="2052"/>
      <c r="HOV175" s="2052"/>
      <c r="HOW175" s="2052"/>
      <c r="HOX175" s="2052"/>
      <c r="HOY175" s="2052"/>
      <c r="HOZ175" s="2052"/>
      <c r="HPA175" s="2052"/>
      <c r="HPB175" s="2052"/>
      <c r="HPC175" s="2052"/>
      <c r="HPD175" s="2052"/>
      <c r="HPE175" s="2052"/>
      <c r="HPF175" s="2052"/>
      <c r="HPG175" s="2052"/>
      <c r="HPH175" s="2052"/>
      <c r="HPI175" s="2052"/>
      <c r="HPJ175" s="2052"/>
      <c r="HPK175" s="2052"/>
      <c r="HPL175" s="2052"/>
      <c r="HPM175" s="2052"/>
      <c r="HPN175" s="2052"/>
      <c r="HPO175" s="2052"/>
      <c r="HPP175" s="2052"/>
      <c r="HPQ175" s="2052"/>
      <c r="HPR175" s="2052"/>
      <c r="HPS175" s="2052"/>
      <c r="HPT175" s="2052"/>
      <c r="HPU175" s="2052"/>
      <c r="HPV175" s="2052"/>
      <c r="HPW175" s="2052"/>
      <c r="HPX175" s="2052"/>
      <c r="HPY175" s="2052"/>
      <c r="HPZ175" s="2052"/>
      <c r="HQA175" s="2052"/>
      <c r="HQB175" s="2052"/>
      <c r="HQC175" s="2052"/>
      <c r="HQD175" s="2052"/>
      <c r="HQE175" s="2052"/>
      <c r="HQF175" s="2052"/>
      <c r="HQG175" s="2052"/>
      <c r="HQH175" s="2052"/>
      <c r="HQI175" s="2052"/>
      <c r="HQJ175" s="2052"/>
      <c r="HQK175" s="2052"/>
      <c r="HQL175" s="2052"/>
      <c r="HQM175" s="2052"/>
      <c r="HQN175" s="2052"/>
      <c r="HQO175" s="2052"/>
      <c r="HQP175" s="2052"/>
      <c r="HQQ175" s="2052"/>
      <c r="HQR175" s="2052"/>
      <c r="HQS175" s="2052"/>
      <c r="HQT175" s="2052"/>
      <c r="HQU175" s="2052"/>
      <c r="HQV175" s="2052"/>
      <c r="HQW175" s="2052"/>
      <c r="HQX175" s="2052"/>
      <c r="HQY175" s="2052"/>
      <c r="HQZ175" s="2052"/>
      <c r="HRA175" s="2052"/>
      <c r="HRB175" s="2052"/>
      <c r="HRC175" s="2052"/>
      <c r="HRD175" s="2052"/>
      <c r="HRE175" s="2052"/>
      <c r="HRF175" s="2052"/>
      <c r="HRG175" s="2052"/>
      <c r="HRH175" s="2052"/>
      <c r="HRI175" s="2052"/>
      <c r="HRJ175" s="2052"/>
      <c r="HRK175" s="2052"/>
      <c r="HRL175" s="2052"/>
      <c r="HRM175" s="2052"/>
      <c r="HRN175" s="2052"/>
      <c r="HRO175" s="2052"/>
      <c r="HRP175" s="2052"/>
      <c r="HRQ175" s="2052"/>
      <c r="HRR175" s="2052"/>
      <c r="HRS175" s="2052"/>
      <c r="HRT175" s="2052"/>
      <c r="HRU175" s="2052"/>
      <c r="HRV175" s="2052"/>
      <c r="HRW175" s="2052"/>
      <c r="HRX175" s="2052"/>
      <c r="HRY175" s="2052"/>
      <c r="HRZ175" s="2052"/>
      <c r="HSA175" s="2052"/>
      <c r="HSB175" s="2052"/>
      <c r="HSC175" s="2052"/>
      <c r="HSD175" s="2052"/>
      <c r="HSE175" s="2052"/>
      <c r="HSF175" s="2052"/>
      <c r="HSG175" s="2052"/>
      <c r="HSH175" s="2052"/>
      <c r="HSI175" s="2052"/>
      <c r="HSJ175" s="2052"/>
      <c r="HSK175" s="2052"/>
      <c r="HSL175" s="2052"/>
      <c r="HSM175" s="2052"/>
      <c r="HSN175" s="2052"/>
      <c r="HSO175" s="2052"/>
      <c r="HSP175" s="2052"/>
      <c r="HSQ175" s="2052"/>
      <c r="HSR175" s="2052"/>
      <c r="HSS175" s="2052"/>
      <c r="HST175" s="2052"/>
      <c r="HSU175" s="2052"/>
      <c r="HSV175" s="2052"/>
      <c r="HSW175" s="2052"/>
      <c r="HSX175" s="2052"/>
      <c r="HSY175" s="2052"/>
      <c r="HSZ175" s="2052"/>
      <c r="HTA175" s="2052"/>
      <c r="HTB175" s="2052"/>
      <c r="HTC175" s="2052"/>
      <c r="HTD175" s="2052"/>
      <c r="HTE175" s="2052"/>
      <c r="HTF175" s="2052"/>
      <c r="HTG175" s="2052"/>
      <c r="HTH175" s="2052"/>
      <c r="HTI175" s="2052"/>
      <c r="HTJ175" s="2052"/>
      <c r="HTK175" s="2052"/>
      <c r="HTL175" s="2052"/>
      <c r="HTM175" s="2052"/>
      <c r="HTN175" s="2052"/>
      <c r="HTO175" s="2052"/>
      <c r="HTP175" s="2052"/>
      <c r="HTQ175" s="2052"/>
      <c r="HTR175" s="2052"/>
      <c r="HTS175" s="2052"/>
      <c r="HTT175" s="2052"/>
      <c r="HTU175" s="2052"/>
      <c r="HTV175" s="2052"/>
      <c r="HTW175" s="2052"/>
      <c r="HTX175" s="2052"/>
      <c r="HTY175" s="2052"/>
      <c r="HTZ175" s="2052"/>
      <c r="HUA175" s="2052"/>
      <c r="HUB175" s="2052"/>
      <c r="HUC175" s="2052"/>
      <c r="HUD175" s="2052"/>
      <c r="HUE175" s="2052"/>
      <c r="HUF175" s="2052"/>
      <c r="HUG175" s="2052"/>
      <c r="HUH175" s="2052"/>
      <c r="HUI175" s="2052"/>
      <c r="HUJ175" s="2052"/>
      <c r="HUK175" s="2052"/>
      <c r="HUL175" s="2052"/>
      <c r="HUM175" s="2052"/>
      <c r="HUN175" s="2052"/>
      <c r="HUO175" s="2052"/>
      <c r="HUP175" s="2052"/>
      <c r="HUQ175" s="2052"/>
      <c r="HUR175" s="2052"/>
      <c r="HUS175" s="2052"/>
      <c r="HUT175" s="2052"/>
      <c r="HUU175" s="2052"/>
      <c r="HUV175" s="2052"/>
      <c r="HUW175" s="2052"/>
      <c r="HUX175" s="2052"/>
      <c r="HUY175" s="2052"/>
      <c r="HUZ175" s="2052"/>
      <c r="HVA175" s="2052"/>
      <c r="HVB175" s="2052"/>
      <c r="HVC175" s="2052"/>
      <c r="HVD175" s="2052"/>
      <c r="HVE175" s="2052"/>
      <c r="HVF175" s="2052"/>
      <c r="HVG175" s="2052"/>
      <c r="HVH175" s="2052"/>
      <c r="HVI175" s="2052"/>
      <c r="HVJ175" s="2052"/>
      <c r="HVK175" s="2052"/>
      <c r="HVL175" s="2052"/>
      <c r="HVM175" s="2052"/>
      <c r="HVN175" s="2052"/>
      <c r="HVO175" s="2052"/>
      <c r="HVP175" s="2052"/>
      <c r="HVQ175" s="2052"/>
      <c r="HVR175" s="2052"/>
      <c r="HVS175" s="2052"/>
      <c r="HVT175" s="2052"/>
      <c r="HVU175" s="2052"/>
      <c r="HVV175" s="2052"/>
      <c r="HVW175" s="2052"/>
      <c r="HVX175" s="2052"/>
      <c r="HVY175" s="2052"/>
      <c r="HVZ175" s="2052"/>
      <c r="HWA175" s="2052"/>
      <c r="HWB175" s="2052"/>
      <c r="HWC175" s="2052"/>
      <c r="HWD175" s="2052"/>
      <c r="HWE175" s="2052"/>
      <c r="HWF175" s="2052"/>
      <c r="HWG175" s="2052"/>
      <c r="HWH175" s="2052"/>
      <c r="HWI175" s="2052"/>
      <c r="HWJ175" s="2052"/>
      <c r="HWK175" s="2052"/>
      <c r="HWL175" s="2052"/>
      <c r="HWM175" s="2052"/>
      <c r="HWN175" s="2052"/>
      <c r="HWO175" s="2052"/>
      <c r="HWP175" s="2052"/>
      <c r="HWQ175" s="2052"/>
      <c r="HWR175" s="2052"/>
      <c r="HWS175" s="2052"/>
      <c r="HWT175" s="2052"/>
      <c r="HWU175" s="2052"/>
      <c r="HWV175" s="2052"/>
      <c r="HWW175" s="2052"/>
      <c r="HWX175" s="2052"/>
      <c r="HWY175" s="2052"/>
      <c r="HWZ175" s="2052"/>
      <c r="HXA175" s="2052"/>
      <c r="HXB175" s="2052"/>
      <c r="HXC175" s="2052"/>
      <c r="HXD175" s="2052"/>
      <c r="HXE175" s="2052"/>
      <c r="HXF175" s="2052"/>
      <c r="HXG175" s="2052"/>
      <c r="HXH175" s="2052"/>
      <c r="HXI175" s="2052"/>
      <c r="HXJ175" s="2052"/>
      <c r="HXK175" s="2052"/>
      <c r="HXL175" s="2052"/>
      <c r="HXM175" s="2052"/>
      <c r="HXN175" s="2052"/>
      <c r="HXO175" s="2052"/>
      <c r="HXP175" s="2052"/>
      <c r="HXQ175" s="2052"/>
      <c r="HXR175" s="2052"/>
      <c r="HXS175" s="2052"/>
      <c r="HXT175" s="2052"/>
      <c r="HXU175" s="2052"/>
      <c r="HXV175" s="2052"/>
      <c r="HXW175" s="2052"/>
      <c r="HXX175" s="2052"/>
      <c r="HXY175" s="2052"/>
      <c r="HXZ175" s="2052"/>
      <c r="HYA175" s="2052"/>
      <c r="HYB175" s="2052"/>
      <c r="HYC175" s="2052"/>
      <c r="HYD175" s="2052"/>
      <c r="HYE175" s="2052"/>
      <c r="HYF175" s="2052"/>
      <c r="HYG175" s="2052"/>
      <c r="HYH175" s="2052"/>
      <c r="HYI175" s="2052"/>
      <c r="HYJ175" s="2052"/>
      <c r="HYK175" s="2052"/>
      <c r="HYL175" s="2052"/>
      <c r="HYM175" s="2052"/>
      <c r="HYN175" s="2052"/>
      <c r="HYO175" s="2052"/>
      <c r="HYP175" s="2052"/>
      <c r="HYQ175" s="2052"/>
      <c r="HYR175" s="2052"/>
      <c r="HYS175" s="2052"/>
      <c r="HYT175" s="2052"/>
      <c r="HYU175" s="2052"/>
      <c r="HYV175" s="2052"/>
      <c r="HYW175" s="2052"/>
      <c r="HYX175" s="2052"/>
      <c r="HYY175" s="2052"/>
      <c r="HYZ175" s="2052"/>
      <c r="HZA175" s="2052"/>
      <c r="HZB175" s="2052"/>
      <c r="HZC175" s="2052"/>
      <c r="HZD175" s="2052"/>
      <c r="HZE175" s="2052"/>
      <c r="HZF175" s="2052"/>
      <c r="HZG175" s="2052"/>
      <c r="HZH175" s="2052"/>
      <c r="HZI175" s="2052"/>
      <c r="HZJ175" s="2052"/>
      <c r="HZK175" s="2052"/>
      <c r="HZL175" s="2052"/>
      <c r="HZM175" s="2052"/>
      <c r="HZN175" s="2052"/>
      <c r="HZO175" s="2052"/>
      <c r="HZP175" s="2052"/>
      <c r="HZQ175" s="2052"/>
      <c r="HZR175" s="2052"/>
      <c r="HZS175" s="2052"/>
      <c r="HZT175" s="2052"/>
      <c r="HZU175" s="2052"/>
      <c r="HZV175" s="2052"/>
      <c r="HZW175" s="2052"/>
      <c r="HZX175" s="2052"/>
      <c r="HZY175" s="2052"/>
      <c r="HZZ175" s="2052"/>
      <c r="IAA175" s="2052"/>
      <c r="IAB175" s="2052"/>
      <c r="IAC175" s="2052"/>
      <c r="IAD175" s="2052"/>
      <c r="IAE175" s="2052"/>
      <c r="IAF175" s="2052"/>
      <c r="IAG175" s="2052"/>
      <c r="IAH175" s="2052"/>
      <c r="IAI175" s="2052"/>
      <c r="IAJ175" s="2052"/>
      <c r="IAK175" s="2052"/>
      <c r="IAL175" s="2052"/>
      <c r="IAM175" s="2052"/>
      <c r="IAN175" s="2052"/>
      <c r="IAO175" s="2052"/>
      <c r="IAP175" s="2052"/>
      <c r="IAQ175" s="2052"/>
      <c r="IAR175" s="2052"/>
      <c r="IAS175" s="2052"/>
      <c r="IAT175" s="2052"/>
      <c r="IAU175" s="2052"/>
      <c r="IAV175" s="2052"/>
      <c r="IAW175" s="2052"/>
      <c r="IAX175" s="2052"/>
      <c r="IAY175" s="2052"/>
      <c r="IAZ175" s="2052"/>
      <c r="IBA175" s="2052"/>
      <c r="IBB175" s="2052"/>
      <c r="IBC175" s="2052"/>
      <c r="IBD175" s="2052"/>
      <c r="IBE175" s="2052"/>
      <c r="IBF175" s="2052"/>
      <c r="IBG175" s="2052"/>
      <c r="IBH175" s="2052"/>
      <c r="IBI175" s="2052"/>
      <c r="IBJ175" s="2052"/>
      <c r="IBK175" s="2052"/>
      <c r="IBL175" s="2052"/>
      <c r="IBM175" s="2052"/>
      <c r="IBN175" s="2052"/>
      <c r="IBO175" s="2052"/>
      <c r="IBP175" s="2052"/>
      <c r="IBQ175" s="2052"/>
      <c r="IBR175" s="2052"/>
      <c r="IBS175" s="2052"/>
      <c r="IBT175" s="2052"/>
      <c r="IBU175" s="2052"/>
      <c r="IBV175" s="2052"/>
      <c r="IBW175" s="2052"/>
      <c r="IBX175" s="2052"/>
      <c r="IBY175" s="2052"/>
      <c r="IBZ175" s="2052"/>
      <c r="ICA175" s="2052"/>
      <c r="ICB175" s="2052"/>
      <c r="ICC175" s="2052"/>
      <c r="ICD175" s="2052"/>
      <c r="ICE175" s="2052"/>
      <c r="ICF175" s="2052"/>
      <c r="ICG175" s="2052"/>
      <c r="ICH175" s="2052"/>
      <c r="ICI175" s="2052"/>
      <c r="ICJ175" s="2052"/>
      <c r="ICK175" s="2052"/>
      <c r="ICL175" s="2052"/>
      <c r="ICM175" s="2052"/>
      <c r="ICN175" s="2052"/>
      <c r="ICO175" s="2052"/>
      <c r="ICP175" s="2052"/>
      <c r="ICQ175" s="2052"/>
      <c r="ICR175" s="2052"/>
      <c r="ICS175" s="2052"/>
      <c r="ICT175" s="2052"/>
      <c r="ICU175" s="2052"/>
      <c r="ICV175" s="2052"/>
      <c r="ICW175" s="2052"/>
      <c r="ICX175" s="2052"/>
      <c r="ICY175" s="2052"/>
      <c r="ICZ175" s="2052"/>
      <c r="IDA175" s="2052"/>
      <c r="IDB175" s="2052"/>
      <c r="IDC175" s="2052"/>
      <c r="IDD175" s="2052"/>
      <c r="IDE175" s="2052"/>
      <c r="IDF175" s="2052"/>
      <c r="IDG175" s="2052"/>
      <c r="IDH175" s="2052"/>
      <c r="IDI175" s="2052"/>
      <c r="IDJ175" s="2052"/>
      <c r="IDK175" s="2052"/>
      <c r="IDL175" s="2052"/>
      <c r="IDM175" s="2052"/>
      <c r="IDN175" s="2052"/>
      <c r="IDO175" s="2052"/>
      <c r="IDP175" s="2052"/>
      <c r="IDQ175" s="2052"/>
      <c r="IDR175" s="2052"/>
      <c r="IDS175" s="2052"/>
      <c r="IDT175" s="2052"/>
      <c r="IDU175" s="2052"/>
      <c r="IDV175" s="2052"/>
      <c r="IDW175" s="2052"/>
      <c r="IDX175" s="2052"/>
      <c r="IDY175" s="2052"/>
      <c r="IDZ175" s="2052"/>
      <c r="IEA175" s="2052"/>
      <c r="IEB175" s="2052"/>
      <c r="IEC175" s="2052"/>
      <c r="IED175" s="2052"/>
      <c r="IEE175" s="2052"/>
      <c r="IEF175" s="2052"/>
      <c r="IEG175" s="2052"/>
      <c r="IEH175" s="2052"/>
      <c r="IEI175" s="2052"/>
      <c r="IEJ175" s="2052"/>
      <c r="IEK175" s="2052"/>
      <c r="IEL175" s="2052"/>
      <c r="IEM175" s="2052"/>
      <c r="IEN175" s="2052"/>
      <c r="IEO175" s="2052"/>
      <c r="IEP175" s="2052"/>
      <c r="IEQ175" s="2052"/>
      <c r="IER175" s="2052"/>
      <c r="IES175" s="2052"/>
      <c r="IET175" s="2052"/>
      <c r="IEU175" s="2052"/>
      <c r="IEV175" s="2052"/>
      <c r="IEW175" s="2052"/>
      <c r="IEX175" s="2052"/>
      <c r="IEY175" s="2052"/>
      <c r="IEZ175" s="2052"/>
      <c r="IFA175" s="2052"/>
      <c r="IFB175" s="2052"/>
      <c r="IFC175" s="2052"/>
      <c r="IFD175" s="2052"/>
      <c r="IFE175" s="2052"/>
      <c r="IFF175" s="2052"/>
      <c r="IFG175" s="2052"/>
      <c r="IFH175" s="2052"/>
      <c r="IFI175" s="2052"/>
      <c r="IFJ175" s="2052"/>
      <c r="IFK175" s="2052"/>
      <c r="IFL175" s="2052"/>
      <c r="IFM175" s="2052"/>
      <c r="IFN175" s="2052"/>
      <c r="IFO175" s="2052"/>
      <c r="IFP175" s="2052"/>
      <c r="IFQ175" s="2052"/>
      <c r="IFR175" s="2052"/>
      <c r="IFS175" s="2052"/>
      <c r="IFT175" s="2052"/>
      <c r="IFU175" s="2052"/>
      <c r="IFV175" s="2052"/>
      <c r="IFW175" s="2052"/>
      <c r="IFX175" s="2052"/>
      <c r="IFY175" s="2052"/>
      <c r="IFZ175" s="2052"/>
      <c r="IGA175" s="2052"/>
      <c r="IGB175" s="2052"/>
      <c r="IGC175" s="2052"/>
      <c r="IGD175" s="2052"/>
      <c r="IGE175" s="2052"/>
      <c r="IGF175" s="2052"/>
      <c r="IGG175" s="2052"/>
      <c r="IGH175" s="2052"/>
      <c r="IGI175" s="2052"/>
      <c r="IGJ175" s="2052"/>
      <c r="IGK175" s="2052"/>
      <c r="IGL175" s="2052"/>
      <c r="IGM175" s="2052"/>
      <c r="IGN175" s="2052"/>
      <c r="IGO175" s="2052"/>
      <c r="IGP175" s="2052"/>
      <c r="IGQ175" s="2052"/>
      <c r="IGR175" s="2052"/>
      <c r="IGS175" s="2052"/>
      <c r="IGT175" s="2052"/>
      <c r="IGU175" s="2052"/>
      <c r="IGV175" s="2052"/>
      <c r="IGW175" s="2052"/>
      <c r="IGX175" s="2052"/>
      <c r="IGY175" s="2052"/>
      <c r="IGZ175" s="2052"/>
      <c r="IHA175" s="2052"/>
      <c r="IHB175" s="2052"/>
      <c r="IHC175" s="2052"/>
      <c r="IHD175" s="2052"/>
      <c r="IHE175" s="2052"/>
      <c r="IHF175" s="2052"/>
      <c r="IHG175" s="2052"/>
      <c r="IHH175" s="2052"/>
      <c r="IHI175" s="2052"/>
      <c r="IHJ175" s="2052"/>
      <c r="IHK175" s="2052"/>
      <c r="IHL175" s="2052"/>
      <c r="IHM175" s="2052"/>
      <c r="IHN175" s="2052"/>
      <c r="IHO175" s="2052"/>
      <c r="IHP175" s="2052"/>
      <c r="IHQ175" s="2052"/>
      <c r="IHR175" s="2052"/>
      <c r="IHS175" s="2052"/>
      <c r="IHT175" s="2052"/>
      <c r="IHU175" s="2052"/>
      <c r="IHV175" s="2052"/>
      <c r="IHW175" s="2052"/>
      <c r="IHX175" s="2052"/>
      <c r="IHY175" s="2052"/>
      <c r="IHZ175" s="2052"/>
      <c r="IIA175" s="2052"/>
      <c r="IIB175" s="2052"/>
      <c r="IIC175" s="2052"/>
      <c r="IID175" s="2052"/>
      <c r="IIE175" s="2052"/>
      <c r="IIF175" s="2052"/>
      <c r="IIG175" s="2052"/>
      <c r="IIH175" s="2052"/>
      <c r="III175" s="2052"/>
      <c r="IIJ175" s="2052"/>
      <c r="IIK175" s="2052"/>
      <c r="IIL175" s="2052"/>
      <c r="IIM175" s="2052"/>
      <c r="IIN175" s="2052"/>
      <c r="IIO175" s="2052"/>
      <c r="IIP175" s="2052"/>
      <c r="IIQ175" s="2052"/>
      <c r="IIR175" s="2052"/>
      <c r="IIS175" s="2052"/>
      <c r="IIT175" s="2052"/>
      <c r="IIU175" s="2052"/>
      <c r="IIV175" s="2052"/>
      <c r="IIW175" s="2052"/>
      <c r="IIX175" s="2052"/>
      <c r="IIY175" s="2052"/>
      <c r="IIZ175" s="2052"/>
      <c r="IJA175" s="2052"/>
      <c r="IJB175" s="2052"/>
      <c r="IJC175" s="2052"/>
      <c r="IJD175" s="2052"/>
      <c r="IJE175" s="2052"/>
      <c r="IJF175" s="2052"/>
      <c r="IJG175" s="2052"/>
      <c r="IJH175" s="2052"/>
      <c r="IJI175" s="2052"/>
      <c r="IJJ175" s="2052"/>
      <c r="IJK175" s="2052"/>
      <c r="IJL175" s="2052"/>
      <c r="IJM175" s="2052"/>
      <c r="IJN175" s="2052"/>
      <c r="IJO175" s="2052"/>
      <c r="IJP175" s="2052"/>
      <c r="IJQ175" s="2052"/>
      <c r="IJR175" s="2052"/>
      <c r="IJS175" s="2052"/>
      <c r="IJT175" s="2052"/>
      <c r="IJU175" s="2052"/>
      <c r="IJV175" s="2052"/>
      <c r="IJW175" s="2052"/>
      <c r="IJX175" s="2052"/>
      <c r="IJY175" s="2052"/>
      <c r="IJZ175" s="2052"/>
      <c r="IKA175" s="2052"/>
      <c r="IKB175" s="2052"/>
      <c r="IKC175" s="2052"/>
      <c r="IKD175" s="2052"/>
      <c r="IKE175" s="2052"/>
      <c r="IKF175" s="2052"/>
      <c r="IKG175" s="2052"/>
      <c r="IKH175" s="2052"/>
      <c r="IKI175" s="2052"/>
      <c r="IKJ175" s="2052"/>
      <c r="IKK175" s="2052"/>
      <c r="IKL175" s="2052"/>
      <c r="IKM175" s="2052"/>
      <c r="IKN175" s="2052"/>
      <c r="IKO175" s="2052"/>
      <c r="IKP175" s="2052"/>
      <c r="IKQ175" s="2052"/>
      <c r="IKR175" s="2052"/>
      <c r="IKS175" s="2052"/>
      <c r="IKT175" s="2052"/>
      <c r="IKU175" s="2052"/>
      <c r="IKV175" s="2052"/>
      <c r="IKW175" s="2052"/>
      <c r="IKX175" s="2052"/>
      <c r="IKY175" s="2052"/>
      <c r="IKZ175" s="2052"/>
      <c r="ILA175" s="2052"/>
      <c r="ILB175" s="2052"/>
      <c r="ILC175" s="2052"/>
      <c r="ILD175" s="2052"/>
      <c r="ILE175" s="2052"/>
      <c r="ILF175" s="2052"/>
      <c r="ILG175" s="2052"/>
      <c r="ILH175" s="2052"/>
      <c r="ILI175" s="2052"/>
      <c r="ILJ175" s="2052"/>
      <c r="ILK175" s="2052"/>
      <c r="ILL175" s="2052"/>
      <c r="ILM175" s="2052"/>
      <c r="ILN175" s="2052"/>
      <c r="ILO175" s="2052"/>
      <c r="ILP175" s="2052"/>
      <c r="ILQ175" s="2052"/>
      <c r="ILR175" s="2052"/>
      <c r="ILS175" s="2052"/>
      <c r="ILT175" s="2052"/>
      <c r="ILU175" s="2052"/>
      <c r="ILV175" s="2052"/>
      <c r="ILW175" s="2052"/>
      <c r="ILX175" s="2052"/>
      <c r="ILY175" s="2052"/>
      <c r="ILZ175" s="2052"/>
      <c r="IMA175" s="2052"/>
      <c r="IMB175" s="2052"/>
      <c r="IMC175" s="2052"/>
      <c r="IMD175" s="2052"/>
      <c r="IME175" s="2052"/>
      <c r="IMF175" s="2052"/>
      <c r="IMG175" s="2052"/>
      <c r="IMH175" s="2052"/>
      <c r="IMI175" s="2052"/>
      <c r="IMJ175" s="2052"/>
      <c r="IMK175" s="2052"/>
      <c r="IML175" s="2052"/>
      <c r="IMM175" s="2052"/>
      <c r="IMN175" s="2052"/>
      <c r="IMO175" s="2052"/>
      <c r="IMP175" s="2052"/>
      <c r="IMQ175" s="2052"/>
      <c r="IMR175" s="2052"/>
      <c r="IMS175" s="2052"/>
      <c r="IMT175" s="2052"/>
      <c r="IMU175" s="2052"/>
      <c r="IMV175" s="2052"/>
      <c r="IMW175" s="2052"/>
      <c r="IMX175" s="2052"/>
      <c r="IMY175" s="2052"/>
      <c r="IMZ175" s="2052"/>
      <c r="INA175" s="2052"/>
      <c r="INB175" s="2052"/>
      <c r="INC175" s="2052"/>
      <c r="IND175" s="2052"/>
      <c r="INE175" s="2052"/>
      <c r="INF175" s="2052"/>
      <c r="ING175" s="2052"/>
      <c r="INH175" s="2052"/>
      <c r="INI175" s="2052"/>
      <c r="INJ175" s="2052"/>
      <c r="INK175" s="2052"/>
      <c r="INL175" s="2052"/>
      <c r="INM175" s="2052"/>
      <c r="INN175" s="2052"/>
      <c r="INO175" s="2052"/>
      <c r="INP175" s="2052"/>
      <c r="INQ175" s="2052"/>
      <c r="INR175" s="2052"/>
      <c r="INS175" s="2052"/>
      <c r="INT175" s="2052"/>
      <c r="INU175" s="2052"/>
      <c r="INV175" s="2052"/>
      <c r="INW175" s="2052"/>
      <c r="INX175" s="2052"/>
      <c r="INY175" s="2052"/>
      <c r="INZ175" s="2052"/>
      <c r="IOA175" s="2052"/>
      <c r="IOB175" s="2052"/>
      <c r="IOC175" s="2052"/>
      <c r="IOD175" s="2052"/>
      <c r="IOE175" s="2052"/>
      <c r="IOF175" s="2052"/>
      <c r="IOG175" s="2052"/>
      <c r="IOH175" s="2052"/>
      <c r="IOI175" s="2052"/>
      <c r="IOJ175" s="2052"/>
      <c r="IOK175" s="2052"/>
      <c r="IOL175" s="2052"/>
      <c r="IOM175" s="2052"/>
      <c r="ION175" s="2052"/>
      <c r="IOO175" s="2052"/>
      <c r="IOP175" s="2052"/>
      <c r="IOQ175" s="2052"/>
      <c r="IOR175" s="2052"/>
      <c r="IOS175" s="2052"/>
      <c r="IOT175" s="2052"/>
      <c r="IOU175" s="2052"/>
      <c r="IOV175" s="2052"/>
      <c r="IOW175" s="2052"/>
      <c r="IOX175" s="2052"/>
      <c r="IOY175" s="2052"/>
      <c r="IOZ175" s="2052"/>
      <c r="IPA175" s="2052"/>
      <c r="IPB175" s="2052"/>
      <c r="IPC175" s="2052"/>
      <c r="IPD175" s="2052"/>
      <c r="IPE175" s="2052"/>
      <c r="IPF175" s="2052"/>
      <c r="IPG175" s="2052"/>
      <c r="IPH175" s="2052"/>
      <c r="IPI175" s="2052"/>
      <c r="IPJ175" s="2052"/>
      <c r="IPK175" s="2052"/>
      <c r="IPL175" s="2052"/>
      <c r="IPM175" s="2052"/>
      <c r="IPN175" s="2052"/>
      <c r="IPO175" s="2052"/>
      <c r="IPP175" s="2052"/>
      <c r="IPQ175" s="2052"/>
      <c r="IPR175" s="2052"/>
      <c r="IPS175" s="2052"/>
      <c r="IPT175" s="2052"/>
      <c r="IPU175" s="2052"/>
      <c r="IPV175" s="2052"/>
      <c r="IPW175" s="2052"/>
      <c r="IPX175" s="2052"/>
      <c r="IPY175" s="2052"/>
      <c r="IPZ175" s="2052"/>
      <c r="IQA175" s="2052"/>
      <c r="IQB175" s="2052"/>
      <c r="IQC175" s="2052"/>
      <c r="IQD175" s="2052"/>
      <c r="IQE175" s="2052"/>
      <c r="IQF175" s="2052"/>
      <c r="IQG175" s="2052"/>
      <c r="IQH175" s="2052"/>
      <c r="IQI175" s="2052"/>
      <c r="IQJ175" s="2052"/>
      <c r="IQK175" s="2052"/>
      <c r="IQL175" s="2052"/>
      <c r="IQM175" s="2052"/>
      <c r="IQN175" s="2052"/>
      <c r="IQO175" s="2052"/>
      <c r="IQP175" s="2052"/>
      <c r="IQQ175" s="2052"/>
      <c r="IQR175" s="2052"/>
      <c r="IQS175" s="2052"/>
      <c r="IQT175" s="2052"/>
      <c r="IQU175" s="2052"/>
      <c r="IQV175" s="2052"/>
      <c r="IQW175" s="2052"/>
      <c r="IQX175" s="2052"/>
      <c r="IQY175" s="2052"/>
      <c r="IQZ175" s="2052"/>
      <c r="IRA175" s="2052"/>
      <c r="IRB175" s="2052"/>
      <c r="IRC175" s="2052"/>
      <c r="IRD175" s="2052"/>
      <c r="IRE175" s="2052"/>
      <c r="IRF175" s="2052"/>
      <c r="IRG175" s="2052"/>
      <c r="IRH175" s="2052"/>
      <c r="IRI175" s="2052"/>
      <c r="IRJ175" s="2052"/>
      <c r="IRK175" s="2052"/>
      <c r="IRL175" s="2052"/>
      <c r="IRM175" s="2052"/>
      <c r="IRN175" s="2052"/>
      <c r="IRO175" s="2052"/>
      <c r="IRP175" s="2052"/>
      <c r="IRQ175" s="2052"/>
      <c r="IRR175" s="2052"/>
      <c r="IRS175" s="2052"/>
      <c r="IRT175" s="2052"/>
      <c r="IRU175" s="2052"/>
      <c r="IRV175" s="2052"/>
      <c r="IRW175" s="2052"/>
      <c r="IRX175" s="2052"/>
      <c r="IRY175" s="2052"/>
      <c r="IRZ175" s="2052"/>
      <c r="ISA175" s="2052"/>
      <c r="ISB175" s="2052"/>
      <c r="ISC175" s="2052"/>
      <c r="ISD175" s="2052"/>
      <c r="ISE175" s="2052"/>
      <c r="ISF175" s="2052"/>
      <c r="ISG175" s="2052"/>
      <c r="ISH175" s="2052"/>
      <c r="ISI175" s="2052"/>
      <c r="ISJ175" s="2052"/>
      <c r="ISK175" s="2052"/>
      <c r="ISL175" s="2052"/>
      <c r="ISM175" s="2052"/>
      <c r="ISN175" s="2052"/>
      <c r="ISO175" s="2052"/>
      <c r="ISP175" s="2052"/>
      <c r="ISQ175" s="2052"/>
      <c r="ISR175" s="2052"/>
      <c r="ISS175" s="2052"/>
      <c r="IST175" s="2052"/>
      <c r="ISU175" s="2052"/>
      <c r="ISV175" s="2052"/>
      <c r="ISW175" s="2052"/>
      <c r="ISX175" s="2052"/>
      <c r="ISY175" s="2052"/>
      <c r="ISZ175" s="2052"/>
      <c r="ITA175" s="2052"/>
      <c r="ITB175" s="2052"/>
      <c r="ITC175" s="2052"/>
      <c r="ITD175" s="2052"/>
      <c r="ITE175" s="2052"/>
      <c r="ITF175" s="2052"/>
      <c r="ITG175" s="2052"/>
      <c r="ITH175" s="2052"/>
      <c r="ITI175" s="2052"/>
      <c r="ITJ175" s="2052"/>
      <c r="ITK175" s="2052"/>
      <c r="ITL175" s="2052"/>
      <c r="ITM175" s="2052"/>
      <c r="ITN175" s="2052"/>
      <c r="ITO175" s="2052"/>
      <c r="ITP175" s="2052"/>
      <c r="ITQ175" s="2052"/>
      <c r="ITR175" s="2052"/>
      <c r="ITS175" s="2052"/>
      <c r="ITT175" s="2052"/>
      <c r="ITU175" s="2052"/>
      <c r="ITV175" s="2052"/>
      <c r="ITW175" s="2052"/>
      <c r="ITX175" s="2052"/>
      <c r="ITY175" s="2052"/>
      <c r="ITZ175" s="2052"/>
      <c r="IUA175" s="2052"/>
      <c r="IUB175" s="2052"/>
      <c r="IUC175" s="2052"/>
      <c r="IUD175" s="2052"/>
      <c r="IUE175" s="2052"/>
      <c r="IUF175" s="2052"/>
      <c r="IUG175" s="2052"/>
      <c r="IUH175" s="2052"/>
      <c r="IUI175" s="2052"/>
      <c r="IUJ175" s="2052"/>
      <c r="IUK175" s="2052"/>
      <c r="IUL175" s="2052"/>
      <c r="IUM175" s="2052"/>
      <c r="IUN175" s="2052"/>
      <c r="IUO175" s="2052"/>
      <c r="IUP175" s="2052"/>
      <c r="IUQ175" s="2052"/>
      <c r="IUR175" s="2052"/>
      <c r="IUS175" s="2052"/>
      <c r="IUT175" s="2052"/>
      <c r="IUU175" s="2052"/>
      <c r="IUV175" s="2052"/>
      <c r="IUW175" s="2052"/>
      <c r="IUX175" s="2052"/>
      <c r="IUY175" s="2052"/>
      <c r="IUZ175" s="2052"/>
      <c r="IVA175" s="2052"/>
      <c r="IVB175" s="2052"/>
      <c r="IVC175" s="2052"/>
      <c r="IVD175" s="2052"/>
      <c r="IVE175" s="2052"/>
      <c r="IVF175" s="2052"/>
      <c r="IVG175" s="2052"/>
      <c r="IVH175" s="2052"/>
      <c r="IVI175" s="2052"/>
      <c r="IVJ175" s="2052"/>
      <c r="IVK175" s="2052"/>
      <c r="IVL175" s="2052"/>
      <c r="IVM175" s="2052"/>
      <c r="IVN175" s="2052"/>
      <c r="IVO175" s="2052"/>
      <c r="IVP175" s="2052"/>
      <c r="IVQ175" s="2052"/>
      <c r="IVR175" s="2052"/>
      <c r="IVS175" s="2052"/>
      <c r="IVT175" s="2052"/>
      <c r="IVU175" s="2052"/>
      <c r="IVV175" s="2052"/>
      <c r="IVW175" s="2052"/>
      <c r="IVX175" s="2052"/>
      <c r="IVY175" s="2052"/>
      <c r="IVZ175" s="2052"/>
      <c r="IWA175" s="2052"/>
      <c r="IWB175" s="2052"/>
      <c r="IWC175" s="2052"/>
      <c r="IWD175" s="2052"/>
      <c r="IWE175" s="2052"/>
      <c r="IWF175" s="2052"/>
      <c r="IWG175" s="2052"/>
      <c r="IWH175" s="2052"/>
      <c r="IWI175" s="2052"/>
      <c r="IWJ175" s="2052"/>
      <c r="IWK175" s="2052"/>
      <c r="IWL175" s="2052"/>
      <c r="IWM175" s="2052"/>
      <c r="IWN175" s="2052"/>
      <c r="IWO175" s="2052"/>
      <c r="IWP175" s="2052"/>
      <c r="IWQ175" s="2052"/>
      <c r="IWR175" s="2052"/>
      <c r="IWS175" s="2052"/>
      <c r="IWT175" s="2052"/>
      <c r="IWU175" s="2052"/>
      <c r="IWV175" s="2052"/>
      <c r="IWW175" s="2052"/>
      <c r="IWX175" s="2052"/>
      <c r="IWY175" s="2052"/>
      <c r="IWZ175" s="2052"/>
      <c r="IXA175" s="2052"/>
      <c r="IXB175" s="2052"/>
      <c r="IXC175" s="2052"/>
      <c r="IXD175" s="2052"/>
      <c r="IXE175" s="2052"/>
      <c r="IXF175" s="2052"/>
      <c r="IXG175" s="2052"/>
      <c r="IXH175" s="2052"/>
      <c r="IXI175" s="2052"/>
      <c r="IXJ175" s="2052"/>
      <c r="IXK175" s="2052"/>
      <c r="IXL175" s="2052"/>
      <c r="IXM175" s="2052"/>
      <c r="IXN175" s="2052"/>
      <c r="IXO175" s="2052"/>
      <c r="IXP175" s="2052"/>
      <c r="IXQ175" s="2052"/>
      <c r="IXR175" s="2052"/>
      <c r="IXS175" s="2052"/>
      <c r="IXT175" s="2052"/>
      <c r="IXU175" s="2052"/>
      <c r="IXV175" s="2052"/>
      <c r="IXW175" s="2052"/>
      <c r="IXX175" s="2052"/>
      <c r="IXY175" s="2052"/>
      <c r="IXZ175" s="2052"/>
      <c r="IYA175" s="2052"/>
      <c r="IYB175" s="2052"/>
      <c r="IYC175" s="2052"/>
      <c r="IYD175" s="2052"/>
      <c r="IYE175" s="2052"/>
      <c r="IYF175" s="2052"/>
      <c r="IYG175" s="2052"/>
      <c r="IYH175" s="2052"/>
      <c r="IYI175" s="2052"/>
      <c r="IYJ175" s="2052"/>
      <c r="IYK175" s="2052"/>
      <c r="IYL175" s="2052"/>
      <c r="IYM175" s="2052"/>
      <c r="IYN175" s="2052"/>
      <c r="IYO175" s="2052"/>
      <c r="IYP175" s="2052"/>
      <c r="IYQ175" s="2052"/>
      <c r="IYR175" s="2052"/>
      <c r="IYS175" s="2052"/>
      <c r="IYT175" s="2052"/>
      <c r="IYU175" s="2052"/>
      <c r="IYV175" s="2052"/>
      <c r="IYW175" s="2052"/>
      <c r="IYX175" s="2052"/>
      <c r="IYY175" s="2052"/>
      <c r="IYZ175" s="2052"/>
      <c r="IZA175" s="2052"/>
      <c r="IZB175" s="2052"/>
      <c r="IZC175" s="2052"/>
      <c r="IZD175" s="2052"/>
      <c r="IZE175" s="2052"/>
      <c r="IZF175" s="2052"/>
      <c r="IZG175" s="2052"/>
      <c r="IZH175" s="2052"/>
      <c r="IZI175" s="2052"/>
      <c r="IZJ175" s="2052"/>
      <c r="IZK175" s="2052"/>
      <c r="IZL175" s="2052"/>
      <c r="IZM175" s="2052"/>
      <c r="IZN175" s="2052"/>
      <c r="IZO175" s="2052"/>
      <c r="IZP175" s="2052"/>
      <c r="IZQ175" s="2052"/>
      <c r="IZR175" s="2052"/>
      <c r="IZS175" s="2052"/>
      <c r="IZT175" s="2052"/>
      <c r="IZU175" s="2052"/>
      <c r="IZV175" s="2052"/>
      <c r="IZW175" s="2052"/>
      <c r="IZX175" s="2052"/>
      <c r="IZY175" s="2052"/>
      <c r="IZZ175" s="2052"/>
      <c r="JAA175" s="2052"/>
      <c r="JAB175" s="2052"/>
      <c r="JAC175" s="2052"/>
      <c r="JAD175" s="2052"/>
      <c r="JAE175" s="2052"/>
      <c r="JAF175" s="2052"/>
      <c r="JAG175" s="2052"/>
      <c r="JAH175" s="2052"/>
      <c r="JAI175" s="2052"/>
      <c r="JAJ175" s="2052"/>
      <c r="JAK175" s="2052"/>
      <c r="JAL175" s="2052"/>
      <c r="JAM175" s="2052"/>
      <c r="JAN175" s="2052"/>
      <c r="JAO175" s="2052"/>
      <c r="JAP175" s="2052"/>
      <c r="JAQ175" s="2052"/>
      <c r="JAR175" s="2052"/>
      <c r="JAS175" s="2052"/>
      <c r="JAT175" s="2052"/>
      <c r="JAU175" s="2052"/>
      <c r="JAV175" s="2052"/>
      <c r="JAW175" s="2052"/>
      <c r="JAX175" s="2052"/>
      <c r="JAY175" s="2052"/>
      <c r="JAZ175" s="2052"/>
      <c r="JBA175" s="2052"/>
      <c r="JBB175" s="2052"/>
      <c r="JBC175" s="2052"/>
      <c r="JBD175" s="2052"/>
      <c r="JBE175" s="2052"/>
      <c r="JBF175" s="2052"/>
      <c r="JBG175" s="2052"/>
      <c r="JBH175" s="2052"/>
      <c r="JBI175" s="2052"/>
      <c r="JBJ175" s="2052"/>
      <c r="JBK175" s="2052"/>
      <c r="JBL175" s="2052"/>
      <c r="JBM175" s="2052"/>
      <c r="JBN175" s="2052"/>
      <c r="JBO175" s="2052"/>
      <c r="JBP175" s="2052"/>
      <c r="JBQ175" s="2052"/>
      <c r="JBR175" s="2052"/>
      <c r="JBS175" s="2052"/>
      <c r="JBT175" s="2052"/>
      <c r="JBU175" s="2052"/>
      <c r="JBV175" s="2052"/>
      <c r="JBW175" s="2052"/>
      <c r="JBX175" s="2052"/>
      <c r="JBY175" s="2052"/>
      <c r="JBZ175" s="2052"/>
      <c r="JCA175" s="2052"/>
      <c r="JCB175" s="2052"/>
      <c r="JCC175" s="2052"/>
      <c r="JCD175" s="2052"/>
      <c r="JCE175" s="2052"/>
      <c r="JCF175" s="2052"/>
      <c r="JCG175" s="2052"/>
      <c r="JCH175" s="2052"/>
      <c r="JCI175" s="2052"/>
      <c r="JCJ175" s="2052"/>
      <c r="JCK175" s="2052"/>
      <c r="JCL175" s="2052"/>
      <c r="JCM175" s="2052"/>
      <c r="JCN175" s="2052"/>
      <c r="JCO175" s="2052"/>
      <c r="JCP175" s="2052"/>
      <c r="JCQ175" s="2052"/>
      <c r="JCR175" s="2052"/>
      <c r="JCS175" s="2052"/>
      <c r="JCT175" s="2052"/>
      <c r="JCU175" s="2052"/>
      <c r="JCV175" s="2052"/>
      <c r="JCW175" s="2052"/>
      <c r="JCX175" s="2052"/>
      <c r="JCY175" s="2052"/>
      <c r="JCZ175" s="2052"/>
      <c r="JDA175" s="2052"/>
      <c r="JDB175" s="2052"/>
      <c r="JDC175" s="2052"/>
      <c r="JDD175" s="2052"/>
      <c r="JDE175" s="2052"/>
      <c r="JDF175" s="2052"/>
      <c r="JDG175" s="2052"/>
      <c r="JDH175" s="2052"/>
      <c r="JDI175" s="2052"/>
      <c r="JDJ175" s="2052"/>
      <c r="JDK175" s="2052"/>
      <c r="JDL175" s="2052"/>
      <c r="JDM175" s="2052"/>
      <c r="JDN175" s="2052"/>
      <c r="JDO175" s="2052"/>
      <c r="JDP175" s="2052"/>
      <c r="JDQ175" s="2052"/>
      <c r="JDR175" s="2052"/>
      <c r="JDS175" s="2052"/>
      <c r="JDT175" s="2052"/>
      <c r="JDU175" s="2052"/>
      <c r="JDV175" s="2052"/>
      <c r="JDW175" s="2052"/>
      <c r="JDX175" s="2052"/>
      <c r="JDY175" s="2052"/>
      <c r="JDZ175" s="2052"/>
      <c r="JEA175" s="2052"/>
      <c r="JEB175" s="2052"/>
      <c r="JEC175" s="2052"/>
      <c r="JED175" s="2052"/>
      <c r="JEE175" s="2052"/>
      <c r="JEF175" s="2052"/>
      <c r="JEG175" s="2052"/>
      <c r="JEH175" s="2052"/>
      <c r="JEI175" s="2052"/>
      <c r="JEJ175" s="2052"/>
      <c r="JEK175" s="2052"/>
      <c r="JEL175" s="2052"/>
      <c r="JEM175" s="2052"/>
      <c r="JEN175" s="2052"/>
      <c r="JEO175" s="2052"/>
      <c r="JEP175" s="2052"/>
      <c r="JEQ175" s="2052"/>
      <c r="JER175" s="2052"/>
      <c r="JES175" s="2052"/>
      <c r="JET175" s="2052"/>
      <c r="JEU175" s="2052"/>
      <c r="JEV175" s="2052"/>
      <c r="JEW175" s="2052"/>
      <c r="JEX175" s="2052"/>
      <c r="JEY175" s="2052"/>
      <c r="JEZ175" s="2052"/>
      <c r="JFA175" s="2052"/>
      <c r="JFB175" s="2052"/>
      <c r="JFC175" s="2052"/>
      <c r="JFD175" s="2052"/>
      <c r="JFE175" s="2052"/>
      <c r="JFF175" s="2052"/>
      <c r="JFG175" s="2052"/>
      <c r="JFH175" s="2052"/>
      <c r="JFI175" s="2052"/>
      <c r="JFJ175" s="2052"/>
      <c r="JFK175" s="2052"/>
      <c r="JFL175" s="2052"/>
      <c r="JFM175" s="2052"/>
      <c r="JFN175" s="2052"/>
      <c r="JFO175" s="2052"/>
      <c r="JFP175" s="2052"/>
      <c r="JFQ175" s="2052"/>
      <c r="JFR175" s="2052"/>
      <c r="JFS175" s="2052"/>
      <c r="JFT175" s="2052"/>
      <c r="JFU175" s="2052"/>
      <c r="JFV175" s="2052"/>
      <c r="JFW175" s="2052"/>
      <c r="JFX175" s="2052"/>
      <c r="JFY175" s="2052"/>
      <c r="JFZ175" s="2052"/>
      <c r="JGA175" s="2052"/>
      <c r="JGB175" s="2052"/>
      <c r="JGC175" s="2052"/>
      <c r="JGD175" s="2052"/>
      <c r="JGE175" s="2052"/>
      <c r="JGF175" s="2052"/>
      <c r="JGG175" s="2052"/>
      <c r="JGH175" s="2052"/>
      <c r="JGI175" s="2052"/>
      <c r="JGJ175" s="2052"/>
      <c r="JGK175" s="2052"/>
      <c r="JGL175" s="2052"/>
      <c r="JGM175" s="2052"/>
      <c r="JGN175" s="2052"/>
      <c r="JGO175" s="2052"/>
      <c r="JGP175" s="2052"/>
      <c r="JGQ175" s="2052"/>
      <c r="JGR175" s="2052"/>
      <c r="JGS175" s="2052"/>
      <c r="JGT175" s="2052"/>
      <c r="JGU175" s="2052"/>
      <c r="JGV175" s="2052"/>
      <c r="JGW175" s="2052"/>
      <c r="JGX175" s="2052"/>
      <c r="JGY175" s="2052"/>
      <c r="JGZ175" s="2052"/>
      <c r="JHA175" s="2052"/>
      <c r="JHB175" s="2052"/>
      <c r="JHC175" s="2052"/>
      <c r="JHD175" s="2052"/>
      <c r="JHE175" s="2052"/>
      <c r="JHF175" s="2052"/>
      <c r="JHG175" s="2052"/>
      <c r="JHH175" s="2052"/>
      <c r="JHI175" s="2052"/>
      <c r="JHJ175" s="2052"/>
      <c r="JHK175" s="2052"/>
      <c r="JHL175" s="2052"/>
      <c r="JHM175" s="2052"/>
      <c r="JHN175" s="2052"/>
      <c r="JHO175" s="2052"/>
      <c r="JHP175" s="2052"/>
      <c r="JHQ175" s="2052"/>
      <c r="JHR175" s="2052"/>
      <c r="JHS175" s="2052"/>
      <c r="JHT175" s="2052"/>
      <c r="JHU175" s="2052"/>
      <c r="JHV175" s="2052"/>
      <c r="JHW175" s="2052"/>
      <c r="JHX175" s="2052"/>
      <c r="JHY175" s="2052"/>
      <c r="JHZ175" s="2052"/>
      <c r="JIA175" s="2052"/>
      <c r="JIB175" s="2052"/>
      <c r="JIC175" s="2052"/>
      <c r="JID175" s="2052"/>
      <c r="JIE175" s="2052"/>
      <c r="JIF175" s="2052"/>
      <c r="JIG175" s="2052"/>
      <c r="JIH175" s="2052"/>
      <c r="JII175" s="2052"/>
      <c r="JIJ175" s="2052"/>
      <c r="JIK175" s="2052"/>
      <c r="JIL175" s="2052"/>
      <c r="JIM175" s="2052"/>
      <c r="JIN175" s="2052"/>
      <c r="JIO175" s="2052"/>
      <c r="JIP175" s="2052"/>
      <c r="JIQ175" s="2052"/>
      <c r="JIR175" s="2052"/>
      <c r="JIS175" s="2052"/>
      <c r="JIT175" s="2052"/>
      <c r="JIU175" s="2052"/>
      <c r="JIV175" s="2052"/>
      <c r="JIW175" s="2052"/>
      <c r="JIX175" s="2052"/>
      <c r="JIY175" s="2052"/>
      <c r="JIZ175" s="2052"/>
      <c r="JJA175" s="2052"/>
      <c r="JJB175" s="2052"/>
      <c r="JJC175" s="2052"/>
      <c r="JJD175" s="2052"/>
      <c r="JJE175" s="2052"/>
      <c r="JJF175" s="2052"/>
      <c r="JJG175" s="2052"/>
      <c r="JJH175" s="2052"/>
      <c r="JJI175" s="2052"/>
      <c r="JJJ175" s="2052"/>
      <c r="JJK175" s="2052"/>
      <c r="JJL175" s="2052"/>
      <c r="JJM175" s="2052"/>
      <c r="JJN175" s="2052"/>
      <c r="JJO175" s="2052"/>
      <c r="JJP175" s="2052"/>
      <c r="JJQ175" s="2052"/>
      <c r="JJR175" s="2052"/>
      <c r="JJS175" s="2052"/>
      <c r="JJT175" s="2052"/>
      <c r="JJU175" s="2052"/>
      <c r="JJV175" s="2052"/>
      <c r="JJW175" s="2052"/>
      <c r="JJX175" s="2052"/>
      <c r="JJY175" s="2052"/>
      <c r="JJZ175" s="2052"/>
      <c r="JKA175" s="2052"/>
      <c r="JKB175" s="2052"/>
      <c r="JKC175" s="2052"/>
      <c r="JKD175" s="2052"/>
      <c r="JKE175" s="2052"/>
      <c r="JKF175" s="2052"/>
      <c r="JKG175" s="2052"/>
      <c r="JKH175" s="2052"/>
      <c r="JKI175" s="2052"/>
      <c r="JKJ175" s="2052"/>
      <c r="JKK175" s="2052"/>
      <c r="JKL175" s="2052"/>
      <c r="JKM175" s="2052"/>
      <c r="JKN175" s="2052"/>
      <c r="JKO175" s="2052"/>
      <c r="JKP175" s="2052"/>
      <c r="JKQ175" s="2052"/>
      <c r="JKR175" s="2052"/>
      <c r="JKS175" s="2052"/>
      <c r="JKT175" s="2052"/>
      <c r="JKU175" s="2052"/>
      <c r="JKV175" s="2052"/>
      <c r="JKW175" s="2052"/>
      <c r="JKX175" s="2052"/>
      <c r="JKY175" s="2052"/>
      <c r="JKZ175" s="2052"/>
      <c r="JLA175" s="2052"/>
      <c r="JLB175" s="2052"/>
      <c r="JLC175" s="2052"/>
      <c r="JLD175" s="2052"/>
      <c r="JLE175" s="2052"/>
      <c r="JLF175" s="2052"/>
      <c r="JLG175" s="2052"/>
      <c r="JLH175" s="2052"/>
      <c r="JLI175" s="2052"/>
      <c r="JLJ175" s="2052"/>
      <c r="JLK175" s="2052"/>
      <c r="JLL175" s="2052"/>
      <c r="JLM175" s="2052"/>
      <c r="JLN175" s="2052"/>
      <c r="JLO175" s="2052"/>
      <c r="JLP175" s="2052"/>
      <c r="JLQ175" s="2052"/>
      <c r="JLR175" s="2052"/>
      <c r="JLS175" s="2052"/>
      <c r="JLT175" s="2052"/>
      <c r="JLU175" s="2052"/>
      <c r="JLV175" s="2052"/>
      <c r="JLW175" s="2052"/>
      <c r="JLX175" s="2052"/>
      <c r="JLY175" s="2052"/>
      <c r="JLZ175" s="2052"/>
      <c r="JMA175" s="2052"/>
      <c r="JMB175" s="2052"/>
      <c r="JMC175" s="2052"/>
      <c r="JMD175" s="2052"/>
      <c r="JME175" s="2052"/>
      <c r="JMF175" s="2052"/>
      <c r="JMG175" s="2052"/>
      <c r="JMH175" s="2052"/>
      <c r="JMI175" s="2052"/>
      <c r="JMJ175" s="2052"/>
      <c r="JMK175" s="2052"/>
      <c r="JML175" s="2052"/>
      <c r="JMM175" s="2052"/>
      <c r="JMN175" s="2052"/>
      <c r="JMO175" s="2052"/>
      <c r="JMP175" s="2052"/>
      <c r="JMQ175" s="2052"/>
      <c r="JMR175" s="2052"/>
      <c r="JMS175" s="2052"/>
      <c r="JMT175" s="2052"/>
      <c r="JMU175" s="2052"/>
      <c r="JMV175" s="2052"/>
      <c r="JMW175" s="2052"/>
      <c r="JMX175" s="2052"/>
      <c r="JMY175" s="2052"/>
      <c r="JMZ175" s="2052"/>
      <c r="JNA175" s="2052"/>
      <c r="JNB175" s="2052"/>
      <c r="JNC175" s="2052"/>
      <c r="JND175" s="2052"/>
      <c r="JNE175" s="2052"/>
      <c r="JNF175" s="2052"/>
      <c r="JNG175" s="2052"/>
      <c r="JNH175" s="2052"/>
      <c r="JNI175" s="2052"/>
      <c r="JNJ175" s="2052"/>
      <c r="JNK175" s="2052"/>
      <c r="JNL175" s="2052"/>
      <c r="JNM175" s="2052"/>
      <c r="JNN175" s="2052"/>
      <c r="JNO175" s="2052"/>
      <c r="JNP175" s="2052"/>
      <c r="JNQ175" s="2052"/>
      <c r="JNR175" s="2052"/>
      <c r="JNS175" s="2052"/>
      <c r="JNT175" s="2052"/>
      <c r="JNU175" s="2052"/>
      <c r="JNV175" s="2052"/>
      <c r="JNW175" s="2052"/>
      <c r="JNX175" s="2052"/>
      <c r="JNY175" s="2052"/>
      <c r="JNZ175" s="2052"/>
      <c r="JOA175" s="2052"/>
      <c r="JOB175" s="2052"/>
      <c r="JOC175" s="2052"/>
      <c r="JOD175" s="2052"/>
      <c r="JOE175" s="2052"/>
      <c r="JOF175" s="2052"/>
      <c r="JOG175" s="2052"/>
      <c r="JOH175" s="2052"/>
      <c r="JOI175" s="2052"/>
      <c r="JOJ175" s="2052"/>
      <c r="JOK175" s="2052"/>
      <c r="JOL175" s="2052"/>
      <c r="JOM175" s="2052"/>
      <c r="JON175" s="2052"/>
      <c r="JOO175" s="2052"/>
      <c r="JOP175" s="2052"/>
      <c r="JOQ175" s="2052"/>
      <c r="JOR175" s="2052"/>
      <c r="JOS175" s="2052"/>
      <c r="JOT175" s="2052"/>
      <c r="JOU175" s="2052"/>
      <c r="JOV175" s="2052"/>
      <c r="JOW175" s="2052"/>
      <c r="JOX175" s="2052"/>
      <c r="JOY175" s="2052"/>
      <c r="JOZ175" s="2052"/>
      <c r="JPA175" s="2052"/>
      <c r="JPB175" s="2052"/>
      <c r="JPC175" s="2052"/>
      <c r="JPD175" s="2052"/>
      <c r="JPE175" s="2052"/>
      <c r="JPF175" s="2052"/>
      <c r="JPG175" s="2052"/>
      <c r="JPH175" s="2052"/>
      <c r="JPI175" s="2052"/>
      <c r="JPJ175" s="2052"/>
      <c r="JPK175" s="2052"/>
      <c r="JPL175" s="2052"/>
      <c r="JPM175" s="2052"/>
      <c r="JPN175" s="2052"/>
      <c r="JPO175" s="2052"/>
      <c r="JPP175" s="2052"/>
      <c r="JPQ175" s="2052"/>
      <c r="JPR175" s="2052"/>
      <c r="JPS175" s="2052"/>
      <c r="JPT175" s="2052"/>
      <c r="JPU175" s="2052"/>
      <c r="JPV175" s="2052"/>
      <c r="JPW175" s="2052"/>
      <c r="JPX175" s="2052"/>
      <c r="JPY175" s="2052"/>
      <c r="JPZ175" s="2052"/>
      <c r="JQA175" s="2052"/>
      <c r="JQB175" s="2052"/>
      <c r="JQC175" s="2052"/>
      <c r="JQD175" s="2052"/>
      <c r="JQE175" s="2052"/>
      <c r="JQF175" s="2052"/>
      <c r="JQG175" s="2052"/>
      <c r="JQH175" s="2052"/>
      <c r="JQI175" s="2052"/>
      <c r="JQJ175" s="2052"/>
      <c r="JQK175" s="2052"/>
      <c r="JQL175" s="2052"/>
      <c r="JQM175" s="2052"/>
      <c r="JQN175" s="2052"/>
      <c r="JQO175" s="2052"/>
      <c r="JQP175" s="2052"/>
      <c r="JQQ175" s="2052"/>
      <c r="JQR175" s="2052"/>
      <c r="JQS175" s="2052"/>
      <c r="JQT175" s="2052"/>
      <c r="JQU175" s="2052"/>
      <c r="JQV175" s="2052"/>
      <c r="JQW175" s="2052"/>
      <c r="JQX175" s="2052"/>
      <c r="JQY175" s="2052"/>
      <c r="JQZ175" s="2052"/>
      <c r="JRA175" s="2052"/>
      <c r="JRB175" s="2052"/>
      <c r="JRC175" s="2052"/>
      <c r="JRD175" s="2052"/>
      <c r="JRE175" s="2052"/>
      <c r="JRF175" s="2052"/>
      <c r="JRG175" s="2052"/>
      <c r="JRH175" s="2052"/>
      <c r="JRI175" s="2052"/>
      <c r="JRJ175" s="2052"/>
      <c r="JRK175" s="2052"/>
      <c r="JRL175" s="2052"/>
      <c r="JRM175" s="2052"/>
      <c r="JRN175" s="2052"/>
      <c r="JRO175" s="2052"/>
      <c r="JRP175" s="2052"/>
      <c r="JRQ175" s="2052"/>
      <c r="JRR175" s="2052"/>
      <c r="JRS175" s="2052"/>
      <c r="JRT175" s="2052"/>
      <c r="JRU175" s="2052"/>
      <c r="JRV175" s="2052"/>
      <c r="JRW175" s="2052"/>
      <c r="JRX175" s="2052"/>
      <c r="JRY175" s="2052"/>
      <c r="JRZ175" s="2052"/>
      <c r="JSA175" s="2052"/>
      <c r="JSB175" s="2052"/>
      <c r="JSC175" s="2052"/>
      <c r="JSD175" s="2052"/>
      <c r="JSE175" s="2052"/>
      <c r="JSF175" s="2052"/>
      <c r="JSG175" s="2052"/>
      <c r="JSH175" s="2052"/>
      <c r="JSI175" s="2052"/>
      <c r="JSJ175" s="2052"/>
      <c r="JSK175" s="2052"/>
      <c r="JSL175" s="2052"/>
      <c r="JSM175" s="2052"/>
      <c r="JSN175" s="2052"/>
      <c r="JSO175" s="2052"/>
      <c r="JSP175" s="2052"/>
      <c r="JSQ175" s="2052"/>
      <c r="JSR175" s="2052"/>
      <c r="JSS175" s="2052"/>
      <c r="JST175" s="2052"/>
      <c r="JSU175" s="2052"/>
      <c r="JSV175" s="2052"/>
      <c r="JSW175" s="2052"/>
      <c r="JSX175" s="2052"/>
      <c r="JSY175" s="2052"/>
      <c r="JSZ175" s="2052"/>
      <c r="JTA175" s="2052"/>
      <c r="JTB175" s="2052"/>
      <c r="JTC175" s="2052"/>
      <c r="JTD175" s="2052"/>
      <c r="JTE175" s="2052"/>
      <c r="JTF175" s="2052"/>
      <c r="JTG175" s="2052"/>
      <c r="JTH175" s="2052"/>
      <c r="JTI175" s="2052"/>
      <c r="JTJ175" s="2052"/>
      <c r="JTK175" s="2052"/>
      <c r="JTL175" s="2052"/>
      <c r="JTM175" s="2052"/>
      <c r="JTN175" s="2052"/>
      <c r="JTO175" s="2052"/>
      <c r="JTP175" s="2052"/>
      <c r="JTQ175" s="2052"/>
      <c r="JTR175" s="2052"/>
      <c r="JTS175" s="2052"/>
      <c r="JTT175" s="2052"/>
      <c r="JTU175" s="2052"/>
      <c r="JTV175" s="2052"/>
      <c r="JTW175" s="2052"/>
      <c r="JTX175" s="2052"/>
      <c r="JTY175" s="2052"/>
      <c r="JTZ175" s="2052"/>
      <c r="JUA175" s="2052"/>
      <c r="JUB175" s="2052"/>
      <c r="JUC175" s="2052"/>
      <c r="JUD175" s="2052"/>
      <c r="JUE175" s="2052"/>
      <c r="JUF175" s="2052"/>
      <c r="JUG175" s="2052"/>
      <c r="JUH175" s="2052"/>
      <c r="JUI175" s="2052"/>
      <c r="JUJ175" s="2052"/>
      <c r="JUK175" s="2052"/>
      <c r="JUL175" s="2052"/>
      <c r="JUM175" s="2052"/>
      <c r="JUN175" s="2052"/>
      <c r="JUO175" s="2052"/>
      <c r="JUP175" s="2052"/>
      <c r="JUQ175" s="2052"/>
      <c r="JUR175" s="2052"/>
      <c r="JUS175" s="2052"/>
      <c r="JUT175" s="2052"/>
      <c r="JUU175" s="2052"/>
      <c r="JUV175" s="2052"/>
      <c r="JUW175" s="2052"/>
      <c r="JUX175" s="2052"/>
      <c r="JUY175" s="2052"/>
      <c r="JUZ175" s="2052"/>
      <c r="JVA175" s="2052"/>
      <c r="JVB175" s="2052"/>
      <c r="JVC175" s="2052"/>
      <c r="JVD175" s="2052"/>
      <c r="JVE175" s="2052"/>
      <c r="JVF175" s="2052"/>
      <c r="JVG175" s="2052"/>
      <c r="JVH175" s="2052"/>
      <c r="JVI175" s="2052"/>
      <c r="JVJ175" s="2052"/>
      <c r="JVK175" s="2052"/>
      <c r="JVL175" s="2052"/>
      <c r="JVM175" s="2052"/>
      <c r="JVN175" s="2052"/>
      <c r="JVO175" s="2052"/>
      <c r="JVP175" s="2052"/>
      <c r="JVQ175" s="2052"/>
      <c r="JVR175" s="2052"/>
      <c r="JVS175" s="2052"/>
      <c r="JVT175" s="2052"/>
      <c r="JVU175" s="2052"/>
      <c r="JVV175" s="2052"/>
      <c r="JVW175" s="2052"/>
      <c r="JVX175" s="2052"/>
      <c r="JVY175" s="2052"/>
      <c r="JVZ175" s="2052"/>
      <c r="JWA175" s="2052"/>
      <c r="JWB175" s="2052"/>
      <c r="JWC175" s="2052"/>
      <c r="JWD175" s="2052"/>
      <c r="JWE175" s="2052"/>
      <c r="JWF175" s="2052"/>
      <c r="JWG175" s="2052"/>
      <c r="JWH175" s="2052"/>
      <c r="JWI175" s="2052"/>
      <c r="JWJ175" s="2052"/>
      <c r="JWK175" s="2052"/>
      <c r="JWL175" s="2052"/>
      <c r="JWM175" s="2052"/>
      <c r="JWN175" s="2052"/>
      <c r="JWO175" s="2052"/>
      <c r="JWP175" s="2052"/>
      <c r="JWQ175" s="2052"/>
      <c r="JWR175" s="2052"/>
      <c r="JWS175" s="2052"/>
      <c r="JWT175" s="2052"/>
      <c r="JWU175" s="2052"/>
      <c r="JWV175" s="2052"/>
      <c r="JWW175" s="2052"/>
      <c r="JWX175" s="2052"/>
      <c r="JWY175" s="2052"/>
      <c r="JWZ175" s="2052"/>
      <c r="JXA175" s="2052"/>
      <c r="JXB175" s="2052"/>
      <c r="JXC175" s="2052"/>
      <c r="JXD175" s="2052"/>
      <c r="JXE175" s="2052"/>
      <c r="JXF175" s="2052"/>
      <c r="JXG175" s="2052"/>
      <c r="JXH175" s="2052"/>
      <c r="JXI175" s="2052"/>
      <c r="JXJ175" s="2052"/>
      <c r="JXK175" s="2052"/>
      <c r="JXL175" s="2052"/>
      <c r="JXM175" s="2052"/>
      <c r="JXN175" s="2052"/>
      <c r="JXO175" s="2052"/>
      <c r="JXP175" s="2052"/>
      <c r="JXQ175" s="2052"/>
      <c r="JXR175" s="2052"/>
      <c r="JXS175" s="2052"/>
      <c r="JXT175" s="2052"/>
      <c r="JXU175" s="2052"/>
      <c r="JXV175" s="2052"/>
      <c r="JXW175" s="2052"/>
      <c r="JXX175" s="2052"/>
      <c r="JXY175" s="2052"/>
      <c r="JXZ175" s="2052"/>
      <c r="JYA175" s="2052"/>
      <c r="JYB175" s="2052"/>
      <c r="JYC175" s="2052"/>
      <c r="JYD175" s="2052"/>
      <c r="JYE175" s="2052"/>
      <c r="JYF175" s="2052"/>
      <c r="JYG175" s="2052"/>
      <c r="JYH175" s="2052"/>
      <c r="JYI175" s="2052"/>
      <c r="JYJ175" s="2052"/>
      <c r="JYK175" s="2052"/>
      <c r="JYL175" s="2052"/>
      <c r="JYM175" s="2052"/>
      <c r="JYN175" s="2052"/>
      <c r="JYO175" s="2052"/>
      <c r="JYP175" s="2052"/>
      <c r="JYQ175" s="2052"/>
      <c r="JYR175" s="2052"/>
      <c r="JYS175" s="2052"/>
      <c r="JYT175" s="2052"/>
      <c r="JYU175" s="2052"/>
      <c r="JYV175" s="2052"/>
      <c r="JYW175" s="2052"/>
      <c r="JYX175" s="2052"/>
      <c r="JYY175" s="2052"/>
      <c r="JYZ175" s="2052"/>
      <c r="JZA175" s="2052"/>
      <c r="JZB175" s="2052"/>
      <c r="JZC175" s="2052"/>
      <c r="JZD175" s="2052"/>
      <c r="JZE175" s="2052"/>
      <c r="JZF175" s="2052"/>
      <c r="JZG175" s="2052"/>
      <c r="JZH175" s="2052"/>
      <c r="JZI175" s="2052"/>
      <c r="JZJ175" s="2052"/>
      <c r="JZK175" s="2052"/>
      <c r="JZL175" s="2052"/>
      <c r="JZM175" s="2052"/>
      <c r="JZN175" s="2052"/>
      <c r="JZO175" s="2052"/>
      <c r="JZP175" s="2052"/>
      <c r="JZQ175" s="2052"/>
      <c r="JZR175" s="2052"/>
      <c r="JZS175" s="2052"/>
      <c r="JZT175" s="2052"/>
      <c r="JZU175" s="2052"/>
      <c r="JZV175" s="2052"/>
      <c r="JZW175" s="2052"/>
      <c r="JZX175" s="2052"/>
      <c r="JZY175" s="2052"/>
      <c r="JZZ175" s="2052"/>
      <c r="KAA175" s="2052"/>
      <c r="KAB175" s="2052"/>
      <c r="KAC175" s="2052"/>
      <c r="KAD175" s="2052"/>
      <c r="KAE175" s="2052"/>
      <c r="KAF175" s="2052"/>
      <c r="KAG175" s="2052"/>
      <c r="KAH175" s="2052"/>
      <c r="KAI175" s="2052"/>
      <c r="KAJ175" s="2052"/>
      <c r="KAK175" s="2052"/>
      <c r="KAL175" s="2052"/>
      <c r="KAM175" s="2052"/>
      <c r="KAN175" s="2052"/>
      <c r="KAO175" s="2052"/>
      <c r="KAP175" s="2052"/>
      <c r="KAQ175" s="2052"/>
      <c r="KAR175" s="2052"/>
      <c r="KAS175" s="2052"/>
      <c r="KAT175" s="2052"/>
      <c r="KAU175" s="2052"/>
      <c r="KAV175" s="2052"/>
      <c r="KAW175" s="2052"/>
      <c r="KAX175" s="2052"/>
      <c r="KAY175" s="2052"/>
      <c r="KAZ175" s="2052"/>
      <c r="KBA175" s="2052"/>
      <c r="KBB175" s="2052"/>
      <c r="KBC175" s="2052"/>
      <c r="KBD175" s="2052"/>
      <c r="KBE175" s="2052"/>
      <c r="KBF175" s="2052"/>
      <c r="KBG175" s="2052"/>
      <c r="KBH175" s="2052"/>
      <c r="KBI175" s="2052"/>
      <c r="KBJ175" s="2052"/>
      <c r="KBK175" s="2052"/>
      <c r="KBL175" s="2052"/>
      <c r="KBM175" s="2052"/>
      <c r="KBN175" s="2052"/>
      <c r="KBO175" s="2052"/>
      <c r="KBP175" s="2052"/>
      <c r="KBQ175" s="2052"/>
      <c r="KBR175" s="2052"/>
      <c r="KBS175" s="2052"/>
      <c r="KBT175" s="2052"/>
      <c r="KBU175" s="2052"/>
      <c r="KBV175" s="2052"/>
      <c r="KBW175" s="2052"/>
      <c r="KBX175" s="2052"/>
      <c r="KBY175" s="2052"/>
      <c r="KBZ175" s="2052"/>
      <c r="KCA175" s="2052"/>
      <c r="KCB175" s="2052"/>
      <c r="KCC175" s="2052"/>
      <c r="KCD175" s="2052"/>
      <c r="KCE175" s="2052"/>
      <c r="KCF175" s="2052"/>
      <c r="KCG175" s="2052"/>
      <c r="KCH175" s="2052"/>
      <c r="KCI175" s="2052"/>
      <c r="KCJ175" s="2052"/>
      <c r="KCK175" s="2052"/>
      <c r="KCL175" s="2052"/>
      <c r="KCM175" s="2052"/>
      <c r="KCN175" s="2052"/>
      <c r="KCO175" s="2052"/>
      <c r="KCP175" s="2052"/>
      <c r="KCQ175" s="2052"/>
      <c r="KCR175" s="2052"/>
      <c r="KCS175" s="2052"/>
      <c r="KCT175" s="2052"/>
      <c r="KCU175" s="2052"/>
      <c r="KCV175" s="2052"/>
      <c r="KCW175" s="2052"/>
      <c r="KCX175" s="2052"/>
      <c r="KCY175" s="2052"/>
      <c r="KCZ175" s="2052"/>
      <c r="KDA175" s="2052"/>
      <c r="KDB175" s="2052"/>
      <c r="KDC175" s="2052"/>
      <c r="KDD175" s="2052"/>
      <c r="KDE175" s="2052"/>
      <c r="KDF175" s="2052"/>
      <c r="KDG175" s="2052"/>
      <c r="KDH175" s="2052"/>
      <c r="KDI175" s="2052"/>
      <c r="KDJ175" s="2052"/>
      <c r="KDK175" s="2052"/>
      <c r="KDL175" s="2052"/>
      <c r="KDM175" s="2052"/>
      <c r="KDN175" s="2052"/>
      <c r="KDO175" s="2052"/>
      <c r="KDP175" s="2052"/>
      <c r="KDQ175" s="2052"/>
      <c r="KDR175" s="2052"/>
      <c r="KDS175" s="2052"/>
      <c r="KDT175" s="2052"/>
      <c r="KDU175" s="2052"/>
      <c r="KDV175" s="2052"/>
      <c r="KDW175" s="2052"/>
      <c r="KDX175" s="2052"/>
      <c r="KDY175" s="2052"/>
      <c r="KDZ175" s="2052"/>
      <c r="KEA175" s="2052"/>
      <c r="KEB175" s="2052"/>
      <c r="KEC175" s="2052"/>
      <c r="KED175" s="2052"/>
      <c r="KEE175" s="2052"/>
      <c r="KEF175" s="2052"/>
      <c r="KEG175" s="2052"/>
      <c r="KEH175" s="2052"/>
      <c r="KEI175" s="2052"/>
      <c r="KEJ175" s="2052"/>
      <c r="KEK175" s="2052"/>
      <c r="KEL175" s="2052"/>
      <c r="KEM175" s="2052"/>
      <c r="KEN175" s="2052"/>
      <c r="KEO175" s="2052"/>
      <c r="KEP175" s="2052"/>
      <c r="KEQ175" s="2052"/>
      <c r="KER175" s="2052"/>
      <c r="KES175" s="2052"/>
      <c r="KET175" s="2052"/>
      <c r="KEU175" s="2052"/>
      <c r="KEV175" s="2052"/>
      <c r="KEW175" s="2052"/>
      <c r="KEX175" s="2052"/>
      <c r="KEY175" s="2052"/>
      <c r="KEZ175" s="2052"/>
      <c r="KFA175" s="2052"/>
      <c r="KFB175" s="2052"/>
      <c r="KFC175" s="2052"/>
      <c r="KFD175" s="2052"/>
      <c r="KFE175" s="2052"/>
      <c r="KFF175" s="2052"/>
      <c r="KFG175" s="2052"/>
      <c r="KFH175" s="2052"/>
      <c r="KFI175" s="2052"/>
      <c r="KFJ175" s="2052"/>
      <c r="KFK175" s="2052"/>
      <c r="KFL175" s="2052"/>
      <c r="KFM175" s="2052"/>
      <c r="KFN175" s="2052"/>
      <c r="KFO175" s="2052"/>
      <c r="KFP175" s="2052"/>
      <c r="KFQ175" s="2052"/>
      <c r="KFR175" s="2052"/>
      <c r="KFS175" s="2052"/>
      <c r="KFT175" s="2052"/>
      <c r="KFU175" s="2052"/>
      <c r="KFV175" s="2052"/>
      <c r="KFW175" s="2052"/>
      <c r="KFX175" s="2052"/>
      <c r="KFY175" s="2052"/>
      <c r="KFZ175" s="2052"/>
      <c r="KGA175" s="2052"/>
      <c r="KGB175" s="2052"/>
      <c r="KGC175" s="2052"/>
      <c r="KGD175" s="2052"/>
      <c r="KGE175" s="2052"/>
      <c r="KGF175" s="2052"/>
      <c r="KGG175" s="2052"/>
      <c r="KGH175" s="2052"/>
      <c r="KGI175" s="2052"/>
      <c r="KGJ175" s="2052"/>
      <c r="KGK175" s="2052"/>
      <c r="KGL175" s="2052"/>
      <c r="KGM175" s="2052"/>
      <c r="KGN175" s="2052"/>
      <c r="KGO175" s="2052"/>
      <c r="KGP175" s="2052"/>
      <c r="KGQ175" s="2052"/>
      <c r="KGR175" s="2052"/>
      <c r="KGS175" s="2052"/>
      <c r="KGT175" s="2052"/>
      <c r="KGU175" s="2052"/>
      <c r="KGV175" s="2052"/>
      <c r="KGW175" s="2052"/>
      <c r="KGX175" s="2052"/>
      <c r="KGY175" s="2052"/>
      <c r="KGZ175" s="2052"/>
      <c r="KHA175" s="2052"/>
      <c r="KHB175" s="2052"/>
      <c r="KHC175" s="2052"/>
      <c r="KHD175" s="2052"/>
      <c r="KHE175" s="2052"/>
      <c r="KHF175" s="2052"/>
      <c r="KHG175" s="2052"/>
      <c r="KHH175" s="2052"/>
      <c r="KHI175" s="2052"/>
      <c r="KHJ175" s="2052"/>
      <c r="KHK175" s="2052"/>
      <c r="KHL175" s="2052"/>
      <c r="KHM175" s="2052"/>
      <c r="KHN175" s="2052"/>
      <c r="KHO175" s="2052"/>
      <c r="KHP175" s="2052"/>
      <c r="KHQ175" s="2052"/>
      <c r="KHR175" s="2052"/>
      <c r="KHS175" s="2052"/>
      <c r="KHT175" s="2052"/>
      <c r="KHU175" s="2052"/>
      <c r="KHV175" s="2052"/>
      <c r="KHW175" s="2052"/>
      <c r="KHX175" s="2052"/>
      <c r="KHY175" s="2052"/>
      <c r="KHZ175" s="2052"/>
      <c r="KIA175" s="2052"/>
      <c r="KIB175" s="2052"/>
      <c r="KIC175" s="2052"/>
      <c r="KID175" s="2052"/>
      <c r="KIE175" s="2052"/>
      <c r="KIF175" s="2052"/>
      <c r="KIG175" s="2052"/>
      <c r="KIH175" s="2052"/>
      <c r="KII175" s="2052"/>
      <c r="KIJ175" s="2052"/>
      <c r="KIK175" s="2052"/>
      <c r="KIL175" s="2052"/>
      <c r="KIM175" s="2052"/>
      <c r="KIN175" s="2052"/>
      <c r="KIO175" s="2052"/>
      <c r="KIP175" s="2052"/>
      <c r="KIQ175" s="2052"/>
      <c r="KIR175" s="2052"/>
      <c r="KIS175" s="2052"/>
      <c r="KIT175" s="2052"/>
      <c r="KIU175" s="2052"/>
      <c r="KIV175" s="2052"/>
      <c r="KIW175" s="2052"/>
      <c r="KIX175" s="2052"/>
      <c r="KIY175" s="2052"/>
      <c r="KIZ175" s="2052"/>
      <c r="KJA175" s="2052"/>
      <c r="KJB175" s="2052"/>
      <c r="KJC175" s="2052"/>
      <c r="KJD175" s="2052"/>
      <c r="KJE175" s="2052"/>
      <c r="KJF175" s="2052"/>
      <c r="KJG175" s="2052"/>
      <c r="KJH175" s="2052"/>
      <c r="KJI175" s="2052"/>
      <c r="KJJ175" s="2052"/>
      <c r="KJK175" s="2052"/>
      <c r="KJL175" s="2052"/>
      <c r="KJM175" s="2052"/>
      <c r="KJN175" s="2052"/>
      <c r="KJO175" s="2052"/>
      <c r="KJP175" s="2052"/>
      <c r="KJQ175" s="2052"/>
      <c r="KJR175" s="2052"/>
      <c r="KJS175" s="2052"/>
      <c r="KJT175" s="2052"/>
      <c r="KJU175" s="2052"/>
      <c r="KJV175" s="2052"/>
      <c r="KJW175" s="2052"/>
      <c r="KJX175" s="2052"/>
      <c r="KJY175" s="2052"/>
      <c r="KJZ175" s="2052"/>
      <c r="KKA175" s="2052"/>
      <c r="KKB175" s="2052"/>
      <c r="KKC175" s="2052"/>
      <c r="KKD175" s="2052"/>
      <c r="KKE175" s="2052"/>
      <c r="KKF175" s="2052"/>
      <c r="KKG175" s="2052"/>
      <c r="KKH175" s="2052"/>
      <c r="KKI175" s="2052"/>
      <c r="KKJ175" s="2052"/>
      <c r="KKK175" s="2052"/>
      <c r="KKL175" s="2052"/>
      <c r="KKM175" s="2052"/>
      <c r="KKN175" s="2052"/>
      <c r="KKO175" s="2052"/>
      <c r="KKP175" s="2052"/>
      <c r="KKQ175" s="2052"/>
      <c r="KKR175" s="2052"/>
      <c r="KKS175" s="2052"/>
      <c r="KKT175" s="2052"/>
      <c r="KKU175" s="2052"/>
      <c r="KKV175" s="2052"/>
      <c r="KKW175" s="2052"/>
      <c r="KKX175" s="2052"/>
      <c r="KKY175" s="2052"/>
      <c r="KKZ175" s="2052"/>
      <c r="KLA175" s="2052"/>
      <c r="KLB175" s="2052"/>
      <c r="KLC175" s="2052"/>
      <c r="KLD175" s="2052"/>
      <c r="KLE175" s="2052"/>
      <c r="KLF175" s="2052"/>
      <c r="KLG175" s="2052"/>
      <c r="KLH175" s="2052"/>
      <c r="KLI175" s="2052"/>
      <c r="KLJ175" s="2052"/>
      <c r="KLK175" s="2052"/>
      <c r="KLL175" s="2052"/>
      <c r="KLM175" s="2052"/>
      <c r="KLN175" s="2052"/>
      <c r="KLO175" s="2052"/>
      <c r="KLP175" s="2052"/>
      <c r="KLQ175" s="2052"/>
      <c r="KLR175" s="2052"/>
      <c r="KLS175" s="2052"/>
      <c r="KLT175" s="2052"/>
      <c r="KLU175" s="2052"/>
      <c r="KLV175" s="2052"/>
      <c r="KLW175" s="2052"/>
      <c r="KLX175" s="2052"/>
      <c r="KLY175" s="2052"/>
      <c r="KLZ175" s="2052"/>
      <c r="KMA175" s="2052"/>
      <c r="KMB175" s="2052"/>
      <c r="KMC175" s="2052"/>
      <c r="KMD175" s="2052"/>
      <c r="KME175" s="2052"/>
      <c r="KMF175" s="2052"/>
      <c r="KMG175" s="2052"/>
      <c r="KMH175" s="2052"/>
      <c r="KMI175" s="2052"/>
      <c r="KMJ175" s="2052"/>
      <c r="KMK175" s="2052"/>
      <c r="KML175" s="2052"/>
      <c r="KMM175" s="2052"/>
      <c r="KMN175" s="2052"/>
      <c r="KMO175" s="2052"/>
      <c r="KMP175" s="2052"/>
      <c r="KMQ175" s="2052"/>
      <c r="KMR175" s="2052"/>
      <c r="KMS175" s="2052"/>
      <c r="KMT175" s="2052"/>
      <c r="KMU175" s="2052"/>
      <c r="KMV175" s="2052"/>
      <c r="KMW175" s="2052"/>
      <c r="KMX175" s="2052"/>
      <c r="KMY175" s="2052"/>
      <c r="KMZ175" s="2052"/>
      <c r="KNA175" s="2052"/>
      <c r="KNB175" s="2052"/>
      <c r="KNC175" s="2052"/>
      <c r="KND175" s="2052"/>
      <c r="KNE175" s="2052"/>
      <c r="KNF175" s="2052"/>
      <c r="KNG175" s="2052"/>
      <c r="KNH175" s="2052"/>
      <c r="KNI175" s="2052"/>
      <c r="KNJ175" s="2052"/>
      <c r="KNK175" s="2052"/>
      <c r="KNL175" s="2052"/>
      <c r="KNM175" s="2052"/>
      <c r="KNN175" s="2052"/>
      <c r="KNO175" s="2052"/>
      <c r="KNP175" s="2052"/>
      <c r="KNQ175" s="2052"/>
      <c r="KNR175" s="2052"/>
      <c r="KNS175" s="2052"/>
      <c r="KNT175" s="2052"/>
      <c r="KNU175" s="2052"/>
      <c r="KNV175" s="2052"/>
      <c r="KNW175" s="2052"/>
      <c r="KNX175" s="2052"/>
      <c r="KNY175" s="2052"/>
      <c r="KNZ175" s="2052"/>
      <c r="KOA175" s="2052"/>
      <c r="KOB175" s="2052"/>
      <c r="KOC175" s="2052"/>
      <c r="KOD175" s="2052"/>
      <c r="KOE175" s="2052"/>
      <c r="KOF175" s="2052"/>
      <c r="KOG175" s="2052"/>
      <c r="KOH175" s="2052"/>
      <c r="KOI175" s="2052"/>
      <c r="KOJ175" s="2052"/>
      <c r="KOK175" s="2052"/>
      <c r="KOL175" s="2052"/>
      <c r="KOM175" s="2052"/>
      <c r="KON175" s="2052"/>
      <c r="KOO175" s="2052"/>
      <c r="KOP175" s="2052"/>
      <c r="KOQ175" s="2052"/>
      <c r="KOR175" s="2052"/>
      <c r="KOS175" s="2052"/>
      <c r="KOT175" s="2052"/>
      <c r="KOU175" s="2052"/>
      <c r="KOV175" s="2052"/>
      <c r="KOW175" s="2052"/>
      <c r="KOX175" s="2052"/>
      <c r="KOY175" s="2052"/>
      <c r="KOZ175" s="2052"/>
      <c r="KPA175" s="2052"/>
      <c r="KPB175" s="2052"/>
      <c r="KPC175" s="2052"/>
      <c r="KPD175" s="2052"/>
      <c r="KPE175" s="2052"/>
      <c r="KPF175" s="2052"/>
      <c r="KPG175" s="2052"/>
      <c r="KPH175" s="2052"/>
      <c r="KPI175" s="2052"/>
      <c r="KPJ175" s="2052"/>
      <c r="KPK175" s="2052"/>
      <c r="KPL175" s="2052"/>
      <c r="KPM175" s="2052"/>
      <c r="KPN175" s="2052"/>
      <c r="KPO175" s="2052"/>
      <c r="KPP175" s="2052"/>
      <c r="KPQ175" s="2052"/>
      <c r="KPR175" s="2052"/>
      <c r="KPS175" s="2052"/>
      <c r="KPT175" s="2052"/>
      <c r="KPU175" s="2052"/>
      <c r="KPV175" s="2052"/>
      <c r="KPW175" s="2052"/>
      <c r="KPX175" s="2052"/>
      <c r="KPY175" s="2052"/>
      <c r="KPZ175" s="2052"/>
      <c r="KQA175" s="2052"/>
      <c r="KQB175" s="2052"/>
      <c r="KQC175" s="2052"/>
      <c r="KQD175" s="2052"/>
      <c r="KQE175" s="2052"/>
      <c r="KQF175" s="2052"/>
      <c r="KQG175" s="2052"/>
      <c r="KQH175" s="2052"/>
      <c r="KQI175" s="2052"/>
      <c r="KQJ175" s="2052"/>
      <c r="KQK175" s="2052"/>
      <c r="KQL175" s="2052"/>
      <c r="KQM175" s="2052"/>
      <c r="KQN175" s="2052"/>
      <c r="KQO175" s="2052"/>
      <c r="KQP175" s="2052"/>
      <c r="KQQ175" s="2052"/>
      <c r="KQR175" s="2052"/>
      <c r="KQS175" s="2052"/>
      <c r="KQT175" s="2052"/>
      <c r="KQU175" s="2052"/>
      <c r="KQV175" s="2052"/>
      <c r="KQW175" s="2052"/>
      <c r="KQX175" s="2052"/>
      <c r="KQY175" s="2052"/>
      <c r="KQZ175" s="2052"/>
      <c r="KRA175" s="2052"/>
      <c r="KRB175" s="2052"/>
      <c r="KRC175" s="2052"/>
      <c r="KRD175" s="2052"/>
      <c r="KRE175" s="2052"/>
      <c r="KRF175" s="2052"/>
      <c r="KRG175" s="2052"/>
      <c r="KRH175" s="2052"/>
      <c r="KRI175" s="2052"/>
      <c r="KRJ175" s="2052"/>
      <c r="KRK175" s="2052"/>
      <c r="KRL175" s="2052"/>
      <c r="KRM175" s="2052"/>
      <c r="KRN175" s="2052"/>
      <c r="KRO175" s="2052"/>
      <c r="KRP175" s="2052"/>
      <c r="KRQ175" s="2052"/>
      <c r="KRR175" s="2052"/>
      <c r="KRS175" s="2052"/>
      <c r="KRT175" s="2052"/>
      <c r="KRU175" s="2052"/>
      <c r="KRV175" s="2052"/>
      <c r="KRW175" s="2052"/>
      <c r="KRX175" s="2052"/>
      <c r="KRY175" s="2052"/>
      <c r="KRZ175" s="2052"/>
      <c r="KSA175" s="2052"/>
      <c r="KSB175" s="2052"/>
      <c r="KSC175" s="2052"/>
      <c r="KSD175" s="2052"/>
      <c r="KSE175" s="2052"/>
      <c r="KSF175" s="2052"/>
      <c r="KSG175" s="2052"/>
      <c r="KSH175" s="2052"/>
      <c r="KSI175" s="2052"/>
      <c r="KSJ175" s="2052"/>
      <c r="KSK175" s="2052"/>
      <c r="KSL175" s="2052"/>
      <c r="KSM175" s="2052"/>
      <c r="KSN175" s="2052"/>
      <c r="KSO175" s="2052"/>
      <c r="KSP175" s="2052"/>
      <c r="KSQ175" s="2052"/>
      <c r="KSR175" s="2052"/>
      <c r="KSS175" s="2052"/>
      <c r="KST175" s="2052"/>
      <c r="KSU175" s="2052"/>
      <c r="KSV175" s="2052"/>
      <c r="KSW175" s="2052"/>
      <c r="KSX175" s="2052"/>
      <c r="KSY175" s="2052"/>
      <c r="KSZ175" s="2052"/>
      <c r="KTA175" s="2052"/>
      <c r="KTB175" s="2052"/>
      <c r="KTC175" s="2052"/>
      <c r="KTD175" s="2052"/>
      <c r="KTE175" s="2052"/>
      <c r="KTF175" s="2052"/>
      <c r="KTG175" s="2052"/>
      <c r="KTH175" s="2052"/>
      <c r="KTI175" s="2052"/>
      <c r="KTJ175" s="2052"/>
      <c r="KTK175" s="2052"/>
      <c r="KTL175" s="2052"/>
      <c r="KTM175" s="2052"/>
      <c r="KTN175" s="2052"/>
      <c r="KTO175" s="2052"/>
      <c r="KTP175" s="2052"/>
      <c r="KTQ175" s="2052"/>
      <c r="KTR175" s="2052"/>
      <c r="KTS175" s="2052"/>
      <c r="KTT175" s="2052"/>
      <c r="KTU175" s="2052"/>
      <c r="KTV175" s="2052"/>
      <c r="KTW175" s="2052"/>
      <c r="KTX175" s="2052"/>
      <c r="KTY175" s="2052"/>
      <c r="KTZ175" s="2052"/>
      <c r="KUA175" s="2052"/>
      <c r="KUB175" s="2052"/>
      <c r="KUC175" s="2052"/>
      <c r="KUD175" s="2052"/>
      <c r="KUE175" s="2052"/>
      <c r="KUF175" s="2052"/>
      <c r="KUG175" s="2052"/>
      <c r="KUH175" s="2052"/>
      <c r="KUI175" s="2052"/>
      <c r="KUJ175" s="2052"/>
      <c r="KUK175" s="2052"/>
      <c r="KUL175" s="2052"/>
      <c r="KUM175" s="2052"/>
      <c r="KUN175" s="2052"/>
      <c r="KUO175" s="2052"/>
      <c r="KUP175" s="2052"/>
      <c r="KUQ175" s="2052"/>
      <c r="KUR175" s="2052"/>
      <c r="KUS175" s="2052"/>
      <c r="KUT175" s="2052"/>
      <c r="KUU175" s="2052"/>
      <c r="KUV175" s="2052"/>
      <c r="KUW175" s="2052"/>
      <c r="KUX175" s="2052"/>
      <c r="KUY175" s="2052"/>
      <c r="KUZ175" s="2052"/>
      <c r="KVA175" s="2052"/>
      <c r="KVB175" s="2052"/>
      <c r="KVC175" s="2052"/>
      <c r="KVD175" s="2052"/>
      <c r="KVE175" s="2052"/>
      <c r="KVF175" s="2052"/>
      <c r="KVG175" s="2052"/>
      <c r="KVH175" s="2052"/>
      <c r="KVI175" s="2052"/>
      <c r="KVJ175" s="2052"/>
      <c r="KVK175" s="2052"/>
      <c r="KVL175" s="2052"/>
      <c r="KVM175" s="2052"/>
      <c r="KVN175" s="2052"/>
      <c r="KVO175" s="2052"/>
      <c r="KVP175" s="2052"/>
      <c r="KVQ175" s="2052"/>
      <c r="KVR175" s="2052"/>
      <c r="KVS175" s="2052"/>
      <c r="KVT175" s="2052"/>
      <c r="KVU175" s="2052"/>
      <c r="KVV175" s="2052"/>
      <c r="KVW175" s="2052"/>
      <c r="KVX175" s="2052"/>
      <c r="KVY175" s="2052"/>
      <c r="KVZ175" s="2052"/>
      <c r="KWA175" s="2052"/>
      <c r="KWB175" s="2052"/>
      <c r="KWC175" s="2052"/>
      <c r="KWD175" s="2052"/>
      <c r="KWE175" s="2052"/>
      <c r="KWF175" s="2052"/>
      <c r="KWG175" s="2052"/>
      <c r="KWH175" s="2052"/>
      <c r="KWI175" s="2052"/>
      <c r="KWJ175" s="2052"/>
      <c r="KWK175" s="2052"/>
      <c r="KWL175" s="2052"/>
      <c r="KWM175" s="2052"/>
      <c r="KWN175" s="2052"/>
      <c r="KWO175" s="2052"/>
      <c r="KWP175" s="2052"/>
      <c r="KWQ175" s="2052"/>
      <c r="KWR175" s="2052"/>
      <c r="KWS175" s="2052"/>
      <c r="KWT175" s="2052"/>
      <c r="KWU175" s="2052"/>
      <c r="KWV175" s="2052"/>
      <c r="KWW175" s="2052"/>
      <c r="KWX175" s="2052"/>
      <c r="KWY175" s="2052"/>
      <c r="KWZ175" s="2052"/>
      <c r="KXA175" s="2052"/>
      <c r="KXB175" s="2052"/>
      <c r="KXC175" s="2052"/>
      <c r="KXD175" s="2052"/>
      <c r="KXE175" s="2052"/>
      <c r="KXF175" s="2052"/>
      <c r="KXG175" s="2052"/>
      <c r="KXH175" s="2052"/>
      <c r="KXI175" s="2052"/>
      <c r="KXJ175" s="2052"/>
      <c r="KXK175" s="2052"/>
      <c r="KXL175" s="2052"/>
      <c r="KXM175" s="2052"/>
      <c r="KXN175" s="2052"/>
      <c r="KXO175" s="2052"/>
      <c r="KXP175" s="2052"/>
      <c r="KXQ175" s="2052"/>
      <c r="KXR175" s="2052"/>
      <c r="KXS175" s="2052"/>
      <c r="KXT175" s="2052"/>
      <c r="KXU175" s="2052"/>
      <c r="KXV175" s="2052"/>
      <c r="KXW175" s="2052"/>
      <c r="KXX175" s="2052"/>
      <c r="KXY175" s="2052"/>
      <c r="KXZ175" s="2052"/>
      <c r="KYA175" s="2052"/>
      <c r="KYB175" s="2052"/>
      <c r="KYC175" s="2052"/>
      <c r="KYD175" s="2052"/>
      <c r="KYE175" s="2052"/>
      <c r="KYF175" s="2052"/>
      <c r="KYG175" s="2052"/>
      <c r="KYH175" s="2052"/>
      <c r="KYI175" s="2052"/>
      <c r="KYJ175" s="2052"/>
      <c r="KYK175" s="2052"/>
      <c r="KYL175" s="2052"/>
      <c r="KYM175" s="2052"/>
      <c r="KYN175" s="2052"/>
      <c r="KYO175" s="2052"/>
      <c r="KYP175" s="2052"/>
      <c r="KYQ175" s="2052"/>
      <c r="KYR175" s="2052"/>
      <c r="KYS175" s="2052"/>
      <c r="KYT175" s="2052"/>
      <c r="KYU175" s="2052"/>
      <c r="KYV175" s="2052"/>
      <c r="KYW175" s="2052"/>
      <c r="KYX175" s="2052"/>
      <c r="KYY175" s="2052"/>
      <c r="KYZ175" s="2052"/>
      <c r="KZA175" s="2052"/>
      <c r="KZB175" s="2052"/>
      <c r="KZC175" s="2052"/>
      <c r="KZD175" s="2052"/>
      <c r="KZE175" s="2052"/>
      <c r="KZF175" s="2052"/>
      <c r="KZG175" s="2052"/>
      <c r="KZH175" s="2052"/>
      <c r="KZI175" s="2052"/>
      <c r="KZJ175" s="2052"/>
      <c r="KZK175" s="2052"/>
      <c r="KZL175" s="2052"/>
      <c r="KZM175" s="2052"/>
      <c r="KZN175" s="2052"/>
      <c r="KZO175" s="2052"/>
      <c r="KZP175" s="2052"/>
      <c r="KZQ175" s="2052"/>
      <c r="KZR175" s="2052"/>
      <c r="KZS175" s="2052"/>
      <c r="KZT175" s="2052"/>
      <c r="KZU175" s="2052"/>
      <c r="KZV175" s="2052"/>
      <c r="KZW175" s="2052"/>
      <c r="KZX175" s="2052"/>
      <c r="KZY175" s="2052"/>
      <c r="KZZ175" s="2052"/>
      <c r="LAA175" s="2052"/>
      <c r="LAB175" s="2052"/>
      <c r="LAC175" s="2052"/>
      <c r="LAD175" s="2052"/>
      <c r="LAE175" s="2052"/>
      <c r="LAF175" s="2052"/>
      <c r="LAG175" s="2052"/>
      <c r="LAH175" s="2052"/>
      <c r="LAI175" s="2052"/>
      <c r="LAJ175" s="2052"/>
      <c r="LAK175" s="2052"/>
      <c r="LAL175" s="2052"/>
      <c r="LAM175" s="2052"/>
      <c r="LAN175" s="2052"/>
      <c r="LAO175" s="2052"/>
      <c r="LAP175" s="2052"/>
      <c r="LAQ175" s="2052"/>
      <c r="LAR175" s="2052"/>
      <c r="LAS175" s="2052"/>
      <c r="LAT175" s="2052"/>
      <c r="LAU175" s="2052"/>
      <c r="LAV175" s="2052"/>
      <c r="LAW175" s="2052"/>
      <c r="LAX175" s="2052"/>
      <c r="LAY175" s="2052"/>
      <c r="LAZ175" s="2052"/>
      <c r="LBA175" s="2052"/>
      <c r="LBB175" s="2052"/>
      <c r="LBC175" s="2052"/>
      <c r="LBD175" s="2052"/>
      <c r="LBE175" s="2052"/>
      <c r="LBF175" s="2052"/>
      <c r="LBG175" s="2052"/>
      <c r="LBH175" s="2052"/>
      <c r="LBI175" s="2052"/>
      <c r="LBJ175" s="2052"/>
      <c r="LBK175" s="2052"/>
      <c r="LBL175" s="2052"/>
      <c r="LBM175" s="2052"/>
      <c r="LBN175" s="2052"/>
      <c r="LBO175" s="2052"/>
      <c r="LBP175" s="2052"/>
      <c r="LBQ175" s="2052"/>
      <c r="LBR175" s="2052"/>
      <c r="LBS175" s="2052"/>
      <c r="LBT175" s="2052"/>
      <c r="LBU175" s="2052"/>
      <c r="LBV175" s="2052"/>
      <c r="LBW175" s="2052"/>
      <c r="LBX175" s="2052"/>
      <c r="LBY175" s="2052"/>
      <c r="LBZ175" s="2052"/>
      <c r="LCA175" s="2052"/>
      <c r="LCB175" s="2052"/>
      <c r="LCC175" s="2052"/>
      <c r="LCD175" s="2052"/>
      <c r="LCE175" s="2052"/>
      <c r="LCF175" s="2052"/>
      <c r="LCG175" s="2052"/>
      <c r="LCH175" s="2052"/>
      <c r="LCI175" s="2052"/>
      <c r="LCJ175" s="2052"/>
      <c r="LCK175" s="2052"/>
      <c r="LCL175" s="2052"/>
      <c r="LCM175" s="2052"/>
      <c r="LCN175" s="2052"/>
      <c r="LCO175" s="2052"/>
      <c r="LCP175" s="2052"/>
      <c r="LCQ175" s="2052"/>
      <c r="LCR175" s="2052"/>
      <c r="LCS175" s="2052"/>
      <c r="LCT175" s="2052"/>
      <c r="LCU175" s="2052"/>
      <c r="LCV175" s="2052"/>
      <c r="LCW175" s="2052"/>
      <c r="LCX175" s="2052"/>
      <c r="LCY175" s="2052"/>
      <c r="LCZ175" s="2052"/>
      <c r="LDA175" s="2052"/>
      <c r="LDB175" s="2052"/>
      <c r="LDC175" s="2052"/>
      <c r="LDD175" s="2052"/>
      <c r="LDE175" s="2052"/>
      <c r="LDF175" s="2052"/>
      <c r="LDG175" s="2052"/>
      <c r="LDH175" s="2052"/>
      <c r="LDI175" s="2052"/>
      <c r="LDJ175" s="2052"/>
      <c r="LDK175" s="2052"/>
      <c r="LDL175" s="2052"/>
      <c r="LDM175" s="2052"/>
      <c r="LDN175" s="2052"/>
      <c r="LDO175" s="2052"/>
      <c r="LDP175" s="2052"/>
      <c r="LDQ175" s="2052"/>
      <c r="LDR175" s="2052"/>
      <c r="LDS175" s="2052"/>
      <c r="LDT175" s="2052"/>
      <c r="LDU175" s="2052"/>
      <c r="LDV175" s="2052"/>
      <c r="LDW175" s="2052"/>
      <c r="LDX175" s="2052"/>
      <c r="LDY175" s="2052"/>
      <c r="LDZ175" s="2052"/>
      <c r="LEA175" s="2052"/>
      <c r="LEB175" s="2052"/>
      <c r="LEC175" s="2052"/>
      <c r="LED175" s="2052"/>
      <c r="LEE175" s="2052"/>
      <c r="LEF175" s="2052"/>
      <c r="LEG175" s="2052"/>
      <c r="LEH175" s="2052"/>
      <c r="LEI175" s="2052"/>
      <c r="LEJ175" s="2052"/>
      <c r="LEK175" s="2052"/>
      <c r="LEL175" s="2052"/>
      <c r="LEM175" s="2052"/>
      <c r="LEN175" s="2052"/>
      <c r="LEO175" s="2052"/>
      <c r="LEP175" s="2052"/>
      <c r="LEQ175" s="2052"/>
      <c r="LER175" s="2052"/>
      <c r="LES175" s="2052"/>
      <c r="LET175" s="2052"/>
      <c r="LEU175" s="2052"/>
      <c r="LEV175" s="2052"/>
      <c r="LEW175" s="2052"/>
      <c r="LEX175" s="2052"/>
      <c r="LEY175" s="2052"/>
      <c r="LEZ175" s="2052"/>
      <c r="LFA175" s="2052"/>
      <c r="LFB175" s="2052"/>
      <c r="LFC175" s="2052"/>
      <c r="LFD175" s="2052"/>
      <c r="LFE175" s="2052"/>
      <c r="LFF175" s="2052"/>
      <c r="LFG175" s="2052"/>
      <c r="LFH175" s="2052"/>
      <c r="LFI175" s="2052"/>
      <c r="LFJ175" s="2052"/>
      <c r="LFK175" s="2052"/>
      <c r="LFL175" s="2052"/>
      <c r="LFM175" s="2052"/>
      <c r="LFN175" s="2052"/>
      <c r="LFO175" s="2052"/>
      <c r="LFP175" s="2052"/>
      <c r="LFQ175" s="2052"/>
      <c r="LFR175" s="2052"/>
      <c r="LFS175" s="2052"/>
      <c r="LFT175" s="2052"/>
      <c r="LFU175" s="2052"/>
      <c r="LFV175" s="2052"/>
      <c r="LFW175" s="2052"/>
      <c r="LFX175" s="2052"/>
      <c r="LFY175" s="2052"/>
      <c r="LFZ175" s="2052"/>
      <c r="LGA175" s="2052"/>
      <c r="LGB175" s="2052"/>
      <c r="LGC175" s="2052"/>
      <c r="LGD175" s="2052"/>
      <c r="LGE175" s="2052"/>
      <c r="LGF175" s="2052"/>
      <c r="LGG175" s="2052"/>
      <c r="LGH175" s="2052"/>
      <c r="LGI175" s="2052"/>
      <c r="LGJ175" s="2052"/>
      <c r="LGK175" s="2052"/>
      <c r="LGL175" s="2052"/>
      <c r="LGM175" s="2052"/>
      <c r="LGN175" s="2052"/>
      <c r="LGO175" s="2052"/>
      <c r="LGP175" s="2052"/>
      <c r="LGQ175" s="2052"/>
      <c r="LGR175" s="2052"/>
      <c r="LGS175" s="2052"/>
      <c r="LGT175" s="2052"/>
      <c r="LGU175" s="2052"/>
      <c r="LGV175" s="2052"/>
      <c r="LGW175" s="2052"/>
      <c r="LGX175" s="2052"/>
      <c r="LGY175" s="2052"/>
      <c r="LGZ175" s="2052"/>
      <c r="LHA175" s="2052"/>
      <c r="LHB175" s="2052"/>
      <c r="LHC175" s="2052"/>
      <c r="LHD175" s="2052"/>
      <c r="LHE175" s="2052"/>
      <c r="LHF175" s="2052"/>
      <c r="LHG175" s="2052"/>
      <c r="LHH175" s="2052"/>
      <c r="LHI175" s="2052"/>
      <c r="LHJ175" s="2052"/>
      <c r="LHK175" s="2052"/>
      <c r="LHL175" s="2052"/>
      <c r="LHM175" s="2052"/>
      <c r="LHN175" s="2052"/>
      <c r="LHO175" s="2052"/>
      <c r="LHP175" s="2052"/>
      <c r="LHQ175" s="2052"/>
      <c r="LHR175" s="2052"/>
      <c r="LHS175" s="2052"/>
      <c r="LHT175" s="2052"/>
      <c r="LHU175" s="2052"/>
      <c r="LHV175" s="2052"/>
      <c r="LHW175" s="2052"/>
      <c r="LHX175" s="2052"/>
      <c r="LHY175" s="2052"/>
      <c r="LHZ175" s="2052"/>
      <c r="LIA175" s="2052"/>
      <c r="LIB175" s="2052"/>
      <c r="LIC175" s="2052"/>
      <c r="LID175" s="2052"/>
      <c r="LIE175" s="2052"/>
      <c r="LIF175" s="2052"/>
      <c r="LIG175" s="2052"/>
      <c r="LIH175" s="2052"/>
      <c r="LII175" s="2052"/>
      <c r="LIJ175" s="2052"/>
      <c r="LIK175" s="2052"/>
      <c r="LIL175" s="2052"/>
      <c r="LIM175" s="2052"/>
      <c r="LIN175" s="2052"/>
      <c r="LIO175" s="2052"/>
      <c r="LIP175" s="2052"/>
      <c r="LIQ175" s="2052"/>
      <c r="LIR175" s="2052"/>
      <c r="LIS175" s="2052"/>
      <c r="LIT175" s="2052"/>
      <c r="LIU175" s="2052"/>
      <c r="LIV175" s="2052"/>
      <c r="LIW175" s="2052"/>
      <c r="LIX175" s="2052"/>
      <c r="LIY175" s="2052"/>
      <c r="LIZ175" s="2052"/>
      <c r="LJA175" s="2052"/>
      <c r="LJB175" s="2052"/>
      <c r="LJC175" s="2052"/>
      <c r="LJD175" s="2052"/>
      <c r="LJE175" s="2052"/>
      <c r="LJF175" s="2052"/>
      <c r="LJG175" s="2052"/>
      <c r="LJH175" s="2052"/>
      <c r="LJI175" s="2052"/>
      <c r="LJJ175" s="2052"/>
      <c r="LJK175" s="2052"/>
      <c r="LJL175" s="2052"/>
      <c r="LJM175" s="2052"/>
      <c r="LJN175" s="2052"/>
      <c r="LJO175" s="2052"/>
      <c r="LJP175" s="2052"/>
      <c r="LJQ175" s="2052"/>
      <c r="LJR175" s="2052"/>
      <c r="LJS175" s="2052"/>
      <c r="LJT175" s="2052"/>
      <c r="LJU175" s="2052"/>
      <c r="LJV175" s="2052"/>
      <c r="LJW175" s="2052"/>
      <c r="LJX175" s="2052"/>
      <c r="LJY175" s="2052"/>
      <c r="LJZ175" s="2052"/>
      <c r="LKA175" s="2052"/>
      <c r="LKB175" s="2052"/>
      <c r="LKC175" s="2052"/>
      <c r="LKD175" s="2052"/>
      <c r="LKE175" s="2052"/>
      <c r="LKF175" s="2052"/>
      <c r="LKG175" s="2052"/>
      <c r="LKH175" s="2052"/>
      <c r="LKI175" s="2052"/>
      <c r="LKJ175" s="2052"/>
      <c r="LKK175" s="2052"/>
      <c r="LKL175" s="2052"/>
      <c r="LKM175" s="2052"/>
      <c r="LKN175" s="2052"/>
      <c r="LKO175" s="2052"/>
      <c r="LKP175" s="2052"/>
      <c r="LKQ175" s="2052"/>
      <c r="LKR175" s="2052"/>
      <c r="LKS175" s="2052"/>
      <c r="LKT175" s="2052"/>
      <c r="LKU175" s="2052"/>
      <c r="LKV175" s="2052"/>
      <c r="LKW175" s="2052"/>
      <c r="LKX175" s="2052"/>
      <c r="LKY175" s="2052"/>
      <c r="LKZ175" s="2052"/>
      <c r="LLA175" s="2052"/>
      <c r="LLB175" s="2052"/>
      <c r="LLC175" s="2052"/>
      <c r="LLD175" s="2052"/>
      <c r="LLE175" s="2052"/>
      <c r="LLF175" s="2052"/>
      <c r="LLG175" s="2052"/>
      <c r="LLH175" s="2052"/>
      <c r="LLI175" s="2052"/>
      <c r="LLJ175" s="2052"/>
      <c r="LLK175" s="2052"/>
      <c r="LLL175" s="2052"/>
      <c r="LLM175" s="2052"/>
      <c r="LLN175" s="2052"/>
      <c r="LLO175" s="2052"/>
      <c r="LLP175" s="2052"/>
      <c r="LLQ175" s="2052"/>
      <c r="LLR175" s="2052"/>
      <c r="LLS175" s="2052"/>
      <c r="LLT175" s="2052"/>
      <c r="LLU175" s="2052"/>
      <c r="LLV175" s="2052"/>
      <c r="LLW175" s="2052"/>
      <c r="LLX175" s="2052"/>
      <c r="LLY175" s="2052"/>
      <c r="LLZ175" s="2052"/>
      <c r="LMA175" s="2052"/>
      <c r="LMB175" s="2052"/>
      <c r="LMC175" s="2052"/>
      <c r="LMD175" s="2052"/>
      <c r="LME175" s="2052"/>
      <c r="LMF175" s="2052"/>
      <c r="LMG175" s="2052"/>
      <c r="LMH175" s="2052"/>
      <c r="LMI175" s="2052"/>
      <c r="LMJ175" s="2052"/>
      <c r="LMK175" s="2052"/>
      <c r="LML175" s="2052"/>
      <c r="LMM175" s="2052"/>
      <c r="LMN175" s="2052"/>
      <c r="LMO175" s="2052"/>
      <c r="LMP175" s="2052"/>
      <c r="LMQ175" s="2052"/>
      <c r="LMR175" s="2052"/>
      <c r="LMS175" s="2052"/>
      <c r="LMT175" s="2052"/>
      <c r="LMU175" s="2052"/>
      <c r="LMV175" s="2052"/>
      <c r="LMW175" s="2052"/>
      <c r="LMX175" s="2052"/>
      <c r="LMY175" s="2052"/>
      <c r="LMZ175" s="2052"/>
      <c r="LNA175" s="2052"/>
      <c r="LNB175" s="2052"/>
      <c r="LNC175" s="2052"/>
      <c r="LND175" s="2052"/>
      <c r="LNE175" s="2052"/>
      <c r="LNF175" s="2052"/>
      <c r="LNG175" s="2052"/>
      <c r="LNH175" s="2052"/>
      <c r="LNI175" s="2052"/>
      <c r="LNJ175" s="2052"/>
      <c r="LNK175" s="2052"/>
      <c r="LNL175" s="2052"/>
      <c r="LNM175" s="2052"/>
      <c r="LNN175" s="2052"/>
      <c r="LNO175" s="2052"/>
      <c r="LNP175" s="2052"/>
      <c r="LNQ175" s="2052"/>
      <c r="LNR175" s="2052"/>
      <c r="LNS175" s="2052"/>
      <c r="LNT175" s="2052"/>
      <c r="LNU175" s="2052"/>
      <c r="LNV175" s="2052"/>
      <c r="LNW175" s="2052"/>
      <c r="LNX175" s="2052"/>
      <c r="LNY175" s="2052"/>
      <c r="LNZ175" s="2052"/>
      <c r="LOA175" s="2052"/>
      <c r="LOB175" s="2052"/>
      <c r="LOC175" s="2052"/>
      <c r="LOD175" s="2052"/>
      <c r="LOE175" s="2052"/>
      <c r="LOF175" s="2052"/>
      <c r="LOG175" s="2052"/>
      <c r="LOH175" s="2052"/>
      <c r="LOI175" s="2052"/>
      <c r="LOJ175" s="2052"/>
      <c r="LOK175" s="2052"/>
      <c r="LOL175" s="2052"/>
      <c r="LOM175" s="2052"/>
      <c r="LON175" s="2052"/>
      <c r="LOO175" s="2052"/>
      <c r="LOP175" s="2052"/>
      <c r="LOQ175" s="2052"/>
      <c r="LOR175" s="2052"/>
      <c r="LOS175" s="2052"/>
      <c r="LOT175" s="2052"/>
      <c r="LOU175" s="2052"/>
      <c r="LOV175" s="2052"/>
      <c r="LOW175" s="2052"/>
      <c r="LOX175" s="2052"/>
      <c r="LOY175" s="2052"/>
      <c r="LOZ175" s="2052"/>
      <c r="LPA175" s="2052"/>
      <c r="LPB175" s="2052"/>
      <c r="LPC175" s="2052"/>
      <c r="LPD175" s="2052"/>
      <c r="LPE175" s="2052"/>
      <c r="LPF175" s="2052"/>
      <c r="LPG175" s="2052"/>
      <c r="LPH175" s="2052"/>
      <c r="LPI175" s="2052"/>
      <c r="LPJ175" s="2052"/>
      <c r="LPK175" s="2052"/>
      <c r="LPL175" s="2052"/>
      <c r="LPM175" s="2052"/>
      <c r="LPN175" s="2052"/>
      <c r="LPO175" s="2052"/>
      <c r="LPP175" s="2052"/>
      <c r="LPQ175" s="2052"/>
      <c r="LPR175" s="2052"/>
      <c r="LPS175" s="2052"/>
      <c r="LPT175" s="2052"/>
      <c r="LPU175" s="2052"/>
      <c r="LPV175" s="2052"/>
      <c r="LPW175" s="2052"/>
      <c r="LPX175" s="2052"/>
      <c r="LPY175" s="2052"/>
      <c r="LPZ175" s="2052"/>
      <c r="LQA175" s="2052"/>
      <c r="LQB175" s="2052"/>
      <c r="LQC175" s="2052"/>
      <c r="LQD175" s="2052"/>
      <c r="LQE175" s="2052"/>
      <c r="LQF175" s="2052"/>
      <c r="LQG175" s="2052"/>
      <c r="LQH175" s="2052"/>
      <c r="LQI175" s="2052"/>
      <c r="LQJ175" s="2052"/>
      <c r="LQK175" s="2052"/>
      <c r="LQL175" s="2052"/>
      <c r="LQM175" s="2052"/>
      <c r="LQN175" s="2052"/>
      <c r="LQO175" s="2052"/>
      <c r="LQP175" s="2052"/>
      <c r="LQQ175" s="2052"/>
      <c r="LQR175" s="2052"/>
      <c r="LQS175" s="2052"/>
      <c r="LQT175" s="2052"/>
      <c r="LQU175" s="2052"/>
      <c r="LQV175" s="2052"/>
      <c r="LQW175" s="2052"/>
      <c r="LQX175" s="2052"/>
      <c r="LQY175" s="2052"/>
      <c r="LQZ175" s="2052"/>
      <c r="LRA175" s="2052"/>
      <c r="LRB175" s="2052"/>
      <c r="LRC175" s="2052"/>
      <c r="LRD175" s="2052"/>
      <c r="LRE175" s="2052"/>
      <c r="LRF175" s="2052"/>
      <c r="LRG175" s="2052"/>
      <c r="LRH175" s="2052"/>
      <c r="LRI175" s="2052"/>
      <c r="LRJ175" s="2052"/>
      <c r="LRK175" s="2052"/>
      <c r="LRL175" s="2052"/>
      <c r="LRM175" s="2052"/>
      <c r="LRN175" s="2052"/>
      <c r="LRO175" s="2052"/>
      <c r="LRP175" s="2052"/>
      <c r="LRQ175" s="2052"/>
      <c r="LRR175" s="2052"/>
      <c r="LRS175" s="2052"/>
      <c r="LRT175" s="2052"/>
      <c r="LRU175" s="2052"/>
      <c r="LRV175" s="2052"/>
      <c r="LRW175" s="2052"/>
      <c r="LRX175" s="2052"/>
      <c r="LRY175" s="2052"/>
      <c r="LRZ175" s="2052"/>
      <c r="LSA175" s="2052"/>
      <c r="LSB175" s="2052"/>
      <c r="LSC175" s="2052"/>
      <c r="LSD175" s="2052"/>
      <c r="LSE175" s="2052"/>
      <c r="LSF175" s="2052"/>
      <c r="LSG175" s="2052"/>
      <c r="LSH175" s="2052"/>
      <c r="LSI175" s="2052"/>
      <c r="LSJ175" s="2052"/>
      <c r="LSK175" s="2052"/>
      <c r="LSL175" s="2052"/>
      <c r="LSM175" s="2052"/>
      <c r="LSN175" s="2052"/>
      <c r="LSO175" s="2052"/>
      <c r="LSP175" s="2052"/>
      <c r="LSQ175" s="2052"/>
      <c r="LSR175" s="2052"/>
      <c r="LSS175" s="2052"/>
      <c r="LST175" s="2052"/>
      <c r="LSU175" s="2052"/>
      <c r="LSV175" s="2052"/>
      <c r="LSW175" s="2052"/>
      <c r="LSX175" s="2052"/>
      <c r="LSY175" s="2052"/>
      <c r="LSZ175" s="2052"/>
      <c r="LTA175" s="2052"/>
      <c r="LTB175" s="2052"/>
      <c r="LTC175" s="2052"/>
      <c r="LTD175" s="2052"/>
      <c r="LTE175" s="2052"/>
      <c r="LTF175" s="2052"/>
      <c r="LTG175" s="2052"/>
      <c r="LTH175" s="2052"/>
      <c r="LTI175" s="2052"/>
      <c r="LTJ175" s="2052"/>
      <c r="LTK175" s="2052"/>
      <c r="LTL175" s="2052"/>
      <c r="LTM175" s="2052"/>
      <c r="LTN175" s="2052"/>
      <c r="LTO175" s="2052"/>
      <c r="LTP175" s="2052"/>
      <c r="LTQ175" s="2052"/>
      <c r="LTR175" s="2052"/>
      <c r="LTS175" s="2052"/>
      <c r="LTT175" s="2052"/>
      <c r="LTU175" s="2052"/>
      <c r="LTV175" s="2052"/>
      <c r="LTW175" s="2052"/>
      <c r="LTX175" s="2052"/>
      <c r="LTY175" s="2052"/>
      <c r="LTZ175" s="2052"/>
      <c r="LUA175" s="2052"/>
      <c r="LUB175" s="2052"/>
      <c r="LUC175" s="2052"/>
      <c r="LUD175" s="2052"/>
      <c r="LUE175" s="2052"/>
      <c r="LUF175" s="2052"/>
      <c r="LUG175" s="2052"/>
      <c r="LUH175" s="2052"/>
      <c r="LUI175" s="2052"/>
      <c r="LUJ175" s="2052"/>
      <c r="LUK175" s="2052"/>
      <c r="LUL175" s="2052"/>
      <c r="LUM175" s="2052"/>
      <c r="LUN175" s="2052"/>
      <c r="LUO175" s="2052"/>
      <c r="LUP175" s="2052"/>
      <c r="LUQ175" s="2052"/>
      <c r="LUR175" s="2052"/>
      <c r="LUS175" s="2052"/>
      <c r="LUT175" s="2052"/>
      <c r="LUU175" s="2052"/>
      <c r="LUV175" s="2052"/>
      <c r="LUW175" s="2052"/>
      <c r="LUX175" s="2052"/>
      <c r="LUY175" s="2052"/>
      <c r="LUZ175" s="2052"/>
      <c r="LVA175" s="2052"/>
      <c r="LVB175" s="2052"/>
      <c r="LVC175" s="2052"/>
      <c r="LVD175" s="2052"/>
      <c r="LVE175" s="2052"/>
      <c r="LVF175" s="2052"/>
      <c r="LVG175" s="2052"/>
      <c r="LVH175" s="2052"/>
      <c r="LVI175" s="2052"/>
      <c r="LVJ175" s="2052"/>
      <c r="LVK175" s="2052"/>
      <c r="LVL175" s="2052"/>
      <c r="LVM175" s="2052"/>
      <c r="LVN175" s="2052"/>
      <c r="LVO175" s="2052"/>
      <c r="LVP175" s="2052"/>
      <c r="LVQ175" s="2052"/>
      <c r="LVR175" s="2052"/>
      <c r="LVS175" s="2052"/>
      <c r="LVT175" s="2052"/>
      <c r="LVU175" s="2052"/>
      <c r="LVV175" s="2052"/>
      <c r="LVW175" s="2052"/>
      <c r="LVX175" s="2052"/>
      <c r="LVY175" s="2052"/>
      <c r="LVZ175" s="2052"/>
      <c r="LWA175" s="2052"/>
      <c r="LWB175" s="2052"/>
      <c r="LWC175" s="2052"/>
      <c r="LWD175" s="2052"/>
      <c r="LWE175" s="2052"/>
      <c r="LWF175" s="2052"/>
      <c r="LWG175" s="2052"/>
      <c r="LWH175" s="2052"/>
      <c r="LWI175" s="2052"/>
      <c r="LWJ175" s="2052"/>
      <c r="LWK175" s="2052"/>
      <c r="LWL175" s="2052"/>
      <c r="LWM175" s="2052"/>
      <c r="LWN175" s="2052"/>
      <c r="LWO175" s="2052"/>
      <c r="LWP175" s="2052"/>
      <c r="LWQ175" s="2052"/>
      <c r="LWR175" s="2052"/>
      <c r="LWS175" s="2052"/>
      <c r="LWT175" s="2052"/>
      <c r="LWU175" s="2052"/>
      <c r="LWV175" s="2052"/>
      <c r="LWW175" s="2052"/>
      <c r="LWX175" s="2052"/>
      <c r="LWY175" s="2052"/>
      <c r="LWZ175" s="2052"/>
      <c r="LXA175" s="2052"/>
      <c r="LXB175" s="2052"/>
      <c r="LXC175" s="2052"/>
      <c r="LXD175" s="2052"/>
      <c r="LXE175" s="2052"/>
      <c r="LXF175" s="2052"/>
      <c r="LXG175" s="2052"/>
      <c r="LXH175" s="2052"/>
      <c r="LXI175" s="2052"/>
      <c r="LXJ175" s="2052"/>
      <c r="LXK175" s="2052"/>
      <c r="LXL175" s="2052"/>
      <c r="LXM175" s="2052"/>
      <c r="LXN175" s="2052"/>
      <c r="LXO175" s="2052"/>
      <c r="LXP175" s="2052"/>
      <c r="LXQ175" s="2052"/>
      <c r="LXR175" s="2052"/>
      <c r="LXS175" s="2052"/>
      <c r="LXT175" s="2052"/>
      <c r="LXU175" s="2052"/>
      <c r="LXV175" s="2052"/>
      <c r="LXW175" s="2052"/>
      <c r="LXX175" s="2052"/>
      <c r="LXY175" s="2052"/>
      <c r="LXZ175" s="2052"/>
      <c r="LYA175" s="2052"/>
      <c r="LYB175" s="2052"/>
      <c r="LYC175" s="2052"/>
      <c r="LYD175" s="2052"/>
      <c r="LYE175" s="2052"/>
      <c r="LYF175" s="2052"/>
      <c r="LYG175" s="2052"/>
      <c r="LYH175" s="2052"/>
      <c r="LYI175" s="2052"/>
      <c r="LYJ175" s="2052"/>
      <c r="LYK175" s="2052"/>
      <c r="LYL175" s="2052"/>
      <c r="LYM175" s="2052"/>
      <c r="LYN175" s="2052"/>
      <c r="LYO175" s="2052"/>
      <c r="LYP175" s="2052"/>
      <c r="LYQ175" s="2052"/>
      <c r="LYR175" s="2052"/>
      <c r="LYS175" s="2052"/>
      <c r="LYT175" s="2052"/>
      <c r="LYU175" s="2052"/>
      <c r="LYV175" s="2052"/>
      <c r="LYW175" s="2052"/>
      <c r="LYX175" s="2052"/>
      <c r="LYY175" s="2052"/>
      <c r="LYZ175" s="2052"/>
      <c r="LZA175" s="2052"/>
      <c r="LZB175" s="2052"/>
      <c r="LZC175" s="2052"/>
      <c r="LZD175" s="2052"/>
      <c r="LZE175" s="2052"/>
      <c r="LZF175" s="2052"/>
      <c r="LZG175" s="2052"/>
      <c r="LZH175" s="2052"/>
      <c r="LZI175" s="2052"/>
      <c r="LZJ175" s="2052"/>
      <c r="LZK175" s="2052"/>
      <c r="LZL175" s="2052"/>
      <c r="LZM175" s="2052"/>
      <c r="LZN175" s="2052"/>
      <c r="LZO175" s="2052"/>
      <c r="LZP175" s="2052"/>
      <c r="LZQ175" s="2052"/>
      <c r="LZR175" s="2052"/>
      <c r="LZS175" s="2052"/>
      <c r="LZT175" s="2052"/>
      <c r="LZU175" s="2052"/>
      <c r="LZV175" s="2052"/>
      <c r="LZW175" s="2052"/>
      <c r="LZX175" s="2052"/>
      <c r="LZY175" s="2052"/>
      <c r="LZZ175" s="2052"/>
      <c r="MAA175" s="2052"/>
      <c r="MAB175" s="2052"/>
      <c r="MAC175" s="2052"/>
      <c r="MAD175" s="2052"/>
      <c r="MAE175" s="2052"/>
      <c r="MAF175" s="2052"/>
      <c r="MAG175" s="2052"/>
      <c r="MAH175" s="2052"/>
      <c r="MAI175" s="2052"/>
      <c r="MAJ175" s="2052"/>
      <c r="MAK175" s="2052"/>
      <c r="MAL175" s="2052"/>
      <c r="MAM175" s="2052"/>
      <c r="MAN175" s="2052"/>
      <c r="MAO175" s="2052"/>
      <c r="MAP175" s="2052"/>
      <c r="MAQ175" s="2052"/>
      <c r="MAR175" s="2052"/>
      <c r="MAS175" s="2052"/>
      <c r="MAT175" s="2052"/>
      <c r="MAU175" s="2052"/>
      <c r="MAV175" s="2052"/>
      <c r="MAW175" s="2052"/>
      <c r="MAX175" s="2052"/>
      <c r="MAY175" s="2052"/>
      <c r="MAZ175" s="2052"/>
      <c r="MBA175" s="2052"/>
      <c r="MBB175" s="2052"/>
      <c r="MBC175" s="2052"/>
      <c r="MBD175" s="2052"/>
      <c r="MBE175" s="2052"/>
      <c r="MBF175" s="2052"/>
      <c r="MBG175" s="2052"/>
      <c r="MBH175" s="2052"/>
      <c r="MBI175" s="2052"/>
      <c r="MBJ175" s="2052"/>
      <c r="MBK175" s="2052"/>
      <c r="MBL175" s="2052"/>
      <c r="MBM175" s="2052"/>
      <c r="MBN175" s="2052"/>
      <c r="MBO175" s="2052"/>
      <c r="MBP175" s="2052"/>
      <c r="MBQ175" s="2052"/>
      <c r="MBR175" s="2052"/>
      <c r="MBS175" s="2052"/>
      <c r="MBT175" s="2052"/>
      <c r="MBU175" s="2052"/>
      <c r="MBV175" s="2052"/>
      <c r="MBW175" s="2052"/>
      <c r="MBX175" s="2052"/>
      <c r="MBY175" s="2052"/>
      <c r="MBZ175" s="2052"/>
      <c r="MCA175" s="2052"/>
      <c r="MCB175" s="2052"/>
      <c r="MCC175" s="2052"/>
      <c r="MCD175" s="2052"/>
      <c r="MCE175" s="2052"/>
      <c r="MCF175" s="2052"/>
      <c r="MCG175" s="2052"/>
      <c r="MCH175" s="2052"/>
      <c r="MCI175" s="2052"/>
      <c r="MCJ175" s="2052"/>
      <c r="MCK175" s="2052"/>
      <c r="MCL175" s="2052"/>
      <c r="MCM175" s="2052"/>
      <c r="MCN175" s="2052"/>
      <c r="MCO175" s="2052"/>
      <c r="MCP175" s="2052"/>
      <c r="MCQ175" s="2052"/>
      <c r="MCR175" s="2052"/>
      <c r="MCS175" s="2052"/>
      <c r="MCT175" s="2052"/>
      <c r="MCU175" s="2052"/>
      <c r="MCV175" s="2052"/>
      <c r="MCW175" s="2052"/>
      <c r="MCX175" s="2052"/>
      <c r="MCY175" s="2052"/>
      <c r="MCZ175" s="2052"/>
      <c r="MDA175" s="2052"/>
      <c r="MDB175" s="2052"/>
      <c r="MDC175" s="2052"/>
      <c r="MDD175" s="2052"/>
      <c r="MDE175" s="2052"/>
      <c r="MDF175" s="2052"/>
      <c r="MDG175" s="2052"/>
      <c r="MDH175" s="2052"/>
      <c r="MDI175" s="2052"/>
      <c r="MDJ175" s="2052"/>
      <c r="MDK175" s="2052"/>
      <c r="MDL175" s="2052"/>
      <c r="MDM175" s="2052"/>
      <c r="MDN175" s="2052"/>
      <c r="MDO175" s="2052"/>
      <c r="MDP175" s="2052"/>
      <c r="MDQ175" s="2052"/>
      <c r="MDR175" s="2052"/>
      <c r="MDS175" s="2052"/>
      <c r="MDT175" s="2052"/>
      <c r="MDU175" s="2052"/>
      <c r="MDV175" s="2052"/>
      <c r="MDW175" s="2052"/>
      <c r="MDX175" s="2052"/>
      <c r="MDY175" s="2052"/>
      <c r="MDZ175" s="2052"/>
      <c r="MEA175" s="2052"/>
      <c r="MEB175" s="2052"/>
      <c r="MEC175" s="2052"/>
      <c r="MED175" s="2052"/>
      <c r="MEE175" s="2052"/>
      <c r="MEF175" s="2052"/>
      <c r="MEG175" s="2052"/>
      <c r="MEH175" s="2052"/>
      <c r="MEI175" s="2052"/>
      <c r="MEJ175" s="2052"/>
      <c r="MEK175" s="2052"/>
      <c r="MEL175" s="2052"/>
      <c r="MEM175" s="2052"/>
      <c r="MEN175" s="2052"/>
      <c r="MEO175" s="2052"/>
      <c r="MEP175" s="2052"/>
      <c r="MEQ175" s="2052"/>
      <c r="MER175" s="2052"/>
      <c r="MES175" s="2052"/>
      <c r="MET175" s="2052"/>
      <c r="MEU175" s="2052"/>
      <c r="MEV175" s="2052"/>
      <c r="MEW175" s="2052"/>
      <c r="MEX175" s="2052"/>
      <c r="MEY175" s="2052"/>
      <c r="MEZ175" s="2052"/>
      <c r="MFA175" s="2052"/>
      <c r="MFB175" s="2052"/>
      <c r="MFC175" s="2052"/>
      <c r="MFD175" s="2052"/>
      <c r="MFE175" s="2052"/>
      <c r="MFF175" s="2052"/>
      <c r="MFG175" s="2052"/>
      <c r="MFH175" s="2052"/>
      <c r="MFI175" s="2052"/>
      <c r="MFJ175" s="2052"/>
      <c r="MFK175" s="2052"/>
      <c r="MFL175" s="2052"/>
      <c r="MFM175" s="2052"/>
      <c r="MFN175" s="2052"/>
      <c r="MFO175" s="2052"/>
      <c r="MFP175" s="2052"/>
      <c r="MFQ175" s="2052"/>
      <c r="MFR175" s="2052"/>
      <c r="MFS175" s="2052"/>
      <c r="MFT175" s="2052"/>
      <c r="MFU175" s="2052"/>
      <c r="MFV175" s="2052"/>
      <c r="MFW175" s="2052"/>
      <c r="MFX175" s="2052"/>
      <c r="MFY175" s="2052"/>
      <c r="MFZ175" s="2052"/>
      <c r="MGA175" s="2052"/>
      <c r="MGB175" s="2052"/>
      <c r="MGC175" s="2052"/>
      <c r="MGD175" s="2052"/>
      <c r="MGE175" s="2052"/>
      <c r="MGF175" s="2052"/>
      <c r="MGG175" s="2052"/>
      <c r="MGH175" s="2052"/>
      <c r="MGI175" s="2052"/>
      <c r="MGJ175" s="2052"/>
      <c r="MGK175" s="2052"/>
      <c r="MGL175" s="2052"/>
      <c r="MGM175" s="2052"/>
      <c r="MGN175" s="2052"/>
      <c r="MGO175" s="2052"/>
      <c r="MGP175" s="2052"/>
      <c r="MGQ175" s="2052"/>
      <c r="MGR175" s="2052"/>
      <c r="MGS175" s="2052"/>
      <c r="MGT175" s="2052"/>
      <c r="MGU175" s="2052"/>
      <c r="MGV175" s="2052"/>
      <c r="MGW175" s="2052"/>
      <c r="MGX175" s="2052"/>
      <c r="MGY175" s="2052"/>
      <c r="MGZ175" s="2052"/>
      <c r="MHA175" s="2052"/>
      <c r="MHB175" s="2052"/>
      <c r="MHC175" s="2052"/>
      <c r="MHD175" s="2052"/>
      <c r="MHE175" s="2052"/>
      <c r="MHF175" s="2052"/>
      <c r="MHG175" s="2052"/>
      <c r="MHH175" s="2052"/>
      <c r="MHI175" s="2052"/>
      <c r="MHJ175" s="2052"/>
      <c r="MHK175" s="2052"/>
      <c r="MHL175" s="2052"/>
      <c r="MHM175" s="2052"/>
      <c r="MHN175" s="2052"/>
      <c r="MHO175" s="2052"/>
      <c r="MHP175" s="2052"/>
      <c r="MHQ175" s="2052"/>
      <c r="MHR175" s="2052"/>
      <c r="MHS175" s="2052"/>
      <c r="MHT175" s="2052"/>
      <c r="MHU175" s="2052"/>
      <c r="MHV175" s="2052"/>
      <c r="MHW175" s="2052"/>
      <c r="MHX175" s="2052"/>
      <c r="MHY175" s="2052"/>
      <c r="MHZ175" s="2052"/>
      <c r="MIA175" s="2052"/>
      <c r="MIB175" s="2052"/>
      <c r="MIC175" s="2052"/>
      <c r="MID175" s="2052"/>
      <c r="MIE175" s="2052"/>
      <c r="MIF175" s="2052"/>
      <c r="MIG175" s="2052"/>
      <c r="MIH175" s="2052"/>
      <c r="MII175" s="2052"/>
      <c r="MIJ175" s="2052"/>
      <c r="MIK175" s="2052"/>
      <c r="MIL175" s="2052"/>
      <c r="MIM175" s="2052"/>
      <c r="MIN175" s="2052"/>
      <c r="MIO175" s="2052"/>
      <c r="MIP175" s="2052"/>
      <c r="MIQ175" s="2052"/>
      <c r="MIR175" s="2052"/>
      <c r="MIS175" s="2052"/>
      <c r="MIT175" s="2052"/>
      <c r="MIU175" s="2052"/>
      <c r="MIV175" s="2052"/>
      <c r="MIW175" s="2052"/>
      <c r="MIX175" s="2052"/>
      <c r="MIY175" s="2052"/>
      <c r="MIZ175" s="2052"/>
      <c r="MJA175" s="2052"/>
      <c r="MJB175" s="2052"/>
      <c r="MJC175" s="2052"/>
      <c r="MJD175" s="2052"/>
      <c r="MJE175" s="2052"/>
      <c r="MJF175" s="2052"/>
      <c r="MJG175" s="2052"/>
      <c r="MJH175" s="2052"/>
      <c r="MJI175" s="2052"/>
      <c r="MJJ175" s="2052"/>
      <c r="MJK175" s="2052"/>
      <c r="MJL175" s="2052"/>
      <c r="MJM175" s="2052"/>
      <c r="MJN175" s="2052"/>
      <c r="MJO175" s="2052"/>
      <c r="MJP175" s="2052"/>
      <c r="MJQ175" s="2052"/>
      <c r="MJR175" s="2052"/>
      <c r="MJS175" s="2052"/>
      <c r="MJT175" s="2052"/>
      <c r="MJU175" s="2052"/>
      <c r="MJV175" s="2052"/>
      <c r="MJW175" s="2052"/>
      <c r="MJX175" s="2052"/>
      <c r="MJY175" s="2052"/>
      <c r="MJZ175" s="2052"/>
      <c r="MKA175" s="2052"/>
      <c r="MKB175" s="2052"/>
      <c r="MKC175" s="2052"/>
      <c r="MKD175" s="2052"/>
      <c r="MKE175" s="2052"/>
      <c r="MKF175" s="2052"/>
      <c r="MKG175" s="2052"/>
      <c r="MKH175" s="2052"/>
      <c r="MKI175" s="2052"/>
      <c r="MKJ175" s="2052"/>
      <c r="MKK175" s="2052"/>
      <c r="MKL175" s="2052"/>
      <c r="MKM175" s="2052"/>
      <c r="MKN175" s="2052"/>
      <c r="MKO175" s="2052"/>
      <c r="MKP175" s="2052"/>
      <c r="MKQ175" s="2052"/>
      <c r="MKR175" s="2052"/>
      <c r="MKS175" s="2052"/>
      <c r="MKT175" s="2052"/>
      <c r="MKU175" s="2052"/>
      <c r="MKV175" s="2052"/>
      <c r="MKW175" s="2052"/>
      <c r="MKX175" s="2052"/>
      <c r="MKY175" s="2052"/>
      <c r="MKZ175" s="2052"/>
      <c r="MLA175" s="2052"/>
      <c r="MLB175" s="2052"/>
      <c r="MLC175" s="2052"/>
      <c r="MLD175" s="2052"/>
      <c r="MLE175" s="2052"/>
      <c r="MLF175" s="2052"/>
      <c r="MLG175" s="2052"/>
      <c r="MLH175" s="2052"/>
      <c r="MLI175" s="2052"/>
      <c r="MLJ175" s="2052"/>
      <c r="MLK175" s="2052"/>
      <c r="MLL175" s="2052"/>
      <c r="MLM175" s="2052"/>
      <c r="MLN175" s="2052"/>
      <c r="MLO175" s="2052"/>
      <c r="MLP175" s="2052"/>
      <c r="MLQ175" s="2052"/>
      <c r="MLR175" s="2052"/>
      <c r="MLS175" s="2052"/>
      <c r="MLT175" s="2052"/>
      <c r="MLU175" s="2052"/>
      <c r="MLV175" s="2052"/>
      <c r="MLW175" s="2052"/>
      <c r="MLX175" s="2052"/>
      <c r="MLY175" s="2052"/>
      <c r="MLZ175" s="2052"/>
      <c r="MMA175" s="2052"/>
      <c r="MMB175" s="2052"/>
      <c r="MMC175" s="2052"/>
      <c r="MMD175" s="2052"/>
      <c r="MME175" s="2052"/>
      <c r="MMF175" s="2052"/>
      <c r="MMG175" s="2052"/>
      <c r="MMH175" s="2052"/>
      <c r="MMI175" s="2052"/>
      <c r="MMJ175" s="2052"/>
      <c r="MMK175" s="2052"/>
      <c r="MML175" s="2052"/>
      <c r="MMM175" s="2052"/>
      <c r="MMN175" s="2052"/>
      <c r="MMO175" s="2052"/>
      <c r="MMP175" s="2052"/>
      <c r="MMQ175" s="2052"/>
      <c r="MMR175" s="2052"/>
      <c r="MMS175" s="2052"/>
      <c r="MMT175" s="2052"/>
      <c r="MMU175" s="2052"/>
      <c r="MMV175" s="2052"/>
      <c r="MMW175" s="2052"/>
      <c r="MMX175" s="2052"/>
      <c r="MMY175" s="2052"/>
      <c r="MMZ175" s="2052"/>
      <c r="MNA175" s="2052"/>
      <c r="MNB175" s="2052"/>
      <c r="MNC175" s="2052"/>
      <c r="MND175" s="2052"/>
      <c r="MNE175" s="2052"/>
      <c r="MNF175" s="2052"/>
      <c r="MNG175" s="2052"/>
      <c r="MNH175" s="2052"/>
      <c r="MNI175" s="2052"/>
      <c r="MNJ175" s="2052"/>
      <c r="MNK175" s="2052"/>
      <c r="MNL175" s="2052"/>
      <c r="MNM175" s="2052"/>
      <c r="MNN175" s="2052"/>
      <c r="MNO175" s="2052"/>
      <c r="MNP175" s="2052"/>
      <c r="MNQ175" s="2052"/>
      <c r="MNR175" s="2052"/>
      <c r="MNS175" s="2052"/>
      <c r="MNT175" s="2052"/>
      <c r="MNU175" s="2052"/>
      <c r="MNV175" s="2052"/>
      <c r="MNW175" s="2052"/>
      <c r="MNX175" s="2052"/>
      <c r="MNY175" s="2052"/>
      <c r="MNZ175" s="2052"/>
      <c r="MOA175" s="2052"/>
      <c r="MOB175" s="2052"/>
      <c r="MOC175" s="2052"/>
      <c r="MOD175" s="2052"/>
      <c r="MOE175" s="2052"/>
      <c r="MOF175" s="2052"/>
      <c r="MOG175" s="2052"/>
      <c r="MOH175" s="2052"/>
      <c r="MOI175" s="2052"/>
      <c r="MOJ175" s="2052"/>
      <c r="MOK175" s="2052"/>
      <c r="MOL175" s="2052"/>
      <c r="MOM175" s="2052"/>
      <c r="MON175" s="2052"/>
      <c r="MOO175" s="2052"/>
      <c r="MOP175" s="2052"/>
      <c r="MOQ175" s="2052"/>
      <c r="MOR175" s="2052"/>
      <c r="MOS175" s="2052"/>
      <c r="MOT175" s="2052"/>
      <c r="MOU175" s="2052"/>
      <c r="MOV175" s="2052"/>
      <c r="MOW175" s="2052"/>
      <c r="MOX175" s="2052"/>
      <c r="MOY175" s="2052"/>
      <c r="MOZ175" s="2052"/>
      <c r="MPA175" s="2052"/>
      <c r="MPB175" s="2052"/>
      <c r="MPC175" s="2052"/>
      <c r="MPD175" s="2052"/>
      <c r="MPE175" s="2052"/>
      <c r="MPF175" s="2052"/>
      <c r="MPG175" s="2052"/>
      <c r="MPH175" s="2052"/>
      <c r="MPI175" s="2052"/>
      <c r="MPJ175" s="2052"/>
      <c r="MPK175" s="2052"/>
      <c r="MPL175" s="2052"/>
      <c r="MPM175" s="2052"/>
      <c r="MPN175" s="2052"/>
      <c r="MPO175" s="2052"/>
      <c r="MPP175" s="2052"/>
      <c r="MPQ175" s="2052"/>
      <c r="MPR175" s="2052"/>
      <c r="MPS175" s="2052"/>
      <c r="MPT175" s="2052"/>
      <c r="MPU175" s="2052"/>
      <c r="MPV175" s="2052"/>
      <c r="MPW175" s="2052"/>
      <c r="MPX175" s="2052"/>
      <c r="MPY175" s="2052"/>
      <c r="MPZ175" s="2052"/>
      <c r="MQA175" s="2052"/>
      <c r="MQB175" s="2052"/>
      <c r="MQC175" s="2052"/>
      <c r="MQD175" s="2052"/>
      <c r="MQE175" s="2052"/>
      <c r="MQF175" s="2052"/>
      <c r="MQG175" s="2052"/>
      <c r="MQH175" s="2052"/>
      <c r="MQI175" s="2052"/>
      <c r="MQJ175" s="2052"/>
      <c r="MQK175" s="2052"/>
      <c r="MQL175" s="2052"/>
      <c r="MQM175" s="2052"/>
      <c r="MQN175" s="2052"/>
      <c r="MQO175" s="2052"/>
      <c r="MQP175" s="2052"/>
      <c r="MQQ175" s="2052"/>
      <c r="MQR175" s="2052"/>
      <c r="MQS175" s="2052"/>
      <c r="MQT175" s="2052"/>
      <c r="MQU175" s="2052"/>
      <c r="MQV175" s="2052"/>
      <c r="MQW175" s="2052"/>
      <c r="MQX175" s="2052"/>
      <c r="MQY175" s="2052"/>
      <c r="MQZ175" s="2052"/>
      <c r="MRA175" s="2052"/>
      <c r="MRB175" s="2052"/>
      <c r="MRC175" s="2052"/>
      <c r="MRD175" s="2052"/>
      <c r="MRE175" s="2052"/>
      <c r="MRF175" s="2052"/>
      <c r="MRG175" s="2052"/>
      <c r="MRH175" s="2052"/>
      <c r="MRI175" s="2052"/>
      <c r="MRJ175" s="2052"/>
      <c r="MRK175" s="2052"/>
      <c r="MRL175" s="2052"/>
      <c r="MRM175" s="2052"/>
      <c r="MRN175" s="2052"/>
      <c r="MRO175" s="2052"/>
      <c r="MRP175" s="2052"/>
      <c r="MRQ175" s="2052"/>
      <c r="MRR175" s="2052"/>
      <c r="MRS175" s="2052"/>
      <c r="MRT175" s="2052"/>
      <c r="MRU175" s="2052"/>
      <c r="MRV175" s="2052"/>
      <c r="MRW175" s="2052"/>
      <c r="MRX175" s="2052"/>
      <c r="MRY175" s="2052"/>
      <c r="MRZ175" s="2052"/>
      <c r="MSA175" s="2052"/>
      <c r="MSB175" s="2052"/>
      <c r="MSC175" s="2052"/>
      <c r="MSD175" s="2052"/>
      <c r="MSE175" s="2052"/>
      <c r="MSF175" s="2052"/>
      <c r="MSG175" s="2052"/>
      <c r="MSH175" s="2052"/>
      <c r="MSI175" s="2052"/>
      <c r="MSJ175" s="2052"/>
      <c r="MSK175" s="2052"/>
      <c r="MSL175" s="2052"/>
      <c r="MSM175" s="2052"/>
      <c r="MSN175" s="2052"/>
      <c r="MSO175" s="2052"/>
      <c r="MSP175" s="2052"/>
      <c r="MSQ175" s="2052"/>
      <c r="MSR175" s="2052"/>
      <c r="MSS175" s="2052"/>
      <c r="MST175" s="2052"/>
      <c r="MSU175" s="2052"/>
      <c r="MSV175" s="2052"/>
      <c r="MSW175" s="2052"/>
      <c r="MSX175" s="2052"/>
      <c r="MSY175" s="2052"/>
      <c r="MSZ175" s="2052"/>
      <c r="MTA175" s="2052"/>
      <c r="MTB175" s="2052"/>
      <c r="MTC175" s="2052"/>
      <c r="MTD175" s="2052"/>
      <c r="MTE175" s="2052"/>
      <c r="MTF175" s="2052"/>
      <c r="MTG175" s="2052"/>
      <c r="MTH175" s="2052"/>
      <c r="MTI175" s="2052"/>
      <c r="MTJ175" s="2052"/>
      <c r="MTK175" s="2052"/>
      <c r="MTL175" s="2052"/>
      <c r="MTM175" s="2052"/>
      <c r="MTN175" s="2052"/>
      <c r="MTO175" s="2052"/>
      <c r="MTP175" s="2052"/>
      <c r="MTQ175" s="2052"/>
      <c r="MTR175" s="2052"/>
      <c r="MTS175" s="2052"/>
      <c r="MTT175" s="2052"/>
      <c r="MTU175" s="2052"/>
      <c r="MTV175" s="2052"/>
      <c r="MTW175" s="2052"/>
      <c r="MTX175" s="2052"/>
      <c r="MTY175" s="2052"/>
      <c r="MTZ175" s="2052"/>
      <c r="MUA175" s="2052"/>
      <c r="MUB175" s="2052"/>
      <c r="MUC175" s="2052"/>
      <c r="MUD175" s="2052"/>
      <c r="MUE175" s="2052"/>
      <c r="MUF175" s="2052"/>
      <c r="MUG175" s="2052"/>
      <c r="MUH175" s="2052"/>
      <c r="MUI175" s="2052"/>
      <c r="MUJ175" s="2052"/>
      <c r="MUK175" s="2052"/>
      <c r="MUL175" s="2052"/>
      <c r="MUM175" s="2052"/>
      <c r="MUN175" s="2052"/>
      <c r="MUO175" s="2052"/>
      <c r="MUP175" s="2052"/>
      <c r="MUQ175" s="2052"/>
      <c r="MUR175" s="2052"/>
      <c r="MUS175" s="2052"/>
      <c r="MUT175" s="2052"/>
      <c r="MUU175" s="2052"/>
      <c r="MUV175" s="2052"/>
      <c r="MUW175" s="2052"/>
      <c r="MUX175" s="2052"/>
      <c r="MUY175" s="2052"/>
      <c r="MUZ175" s="2052"/>
      <c r="MVA175" s="2052"/>
      <c r="MVB175" s="2052"/>
      <c r="MVC175" s="2052"/>
      <c r="MVD175" s="2052"/>
      <c r="MVE175" s="2052"/>
      <c r="MVF175" s="2052"/>
      <c r="MVG175" s="2052"/>
      <c r="MVH175" s="2052"/>
      <c r="MVI175" s="2052"/>
      <c r="MVJ175" s="2052"/>
      <c r="MVK175" s="2052"/>
      <c r="MVL175" s="2052"/>
      <c r="MVM175" s="2052"/>
      <c r="MVN175" s="2052"/>
      <c r="MVO175" s="2052"/>
      <c r="MVP175" s="2052"/>
      <c r="MVQ175" s="2052"/>
      <c r="MVR175" s="2052"/>
      <c r="MVS175" s="2052"/>
      <c r="MVT175" s="2052"/>
      <c r="MVU175" s="2052"/>
      <c r="MVV175" s="2052"/>
      <c r="MVW175" s="2052"/>
      <c r="MVX175" s="2052"/>
      <c r="MVY175" s="2052"/>
      <c r="MVZ175" s="2052"/>
      <c r="MWA175" s="2052"/>
      <c r="MWB175" s="2052"/>
      <c r="MWC175" s="2052"/>
      <c r="MWD175" s="2052"/>
      <c r="MWE175" s="2052"/>
      <c r="MWF175" s="2052"/>
      <c r="MWG175" s="2052"/>
      <c r="MWH175" s="2052"/>
      <c r="MWI175" s="2052"/>
      <c r="MWJ175" s="2052"/>
      <c r="MWK175" s="2052"/>
      <c r="MWL175" s="2052"/>
      <c r="MWM175" s="2052"/>
      <c r="MWN175" s="2052"/>
      <c r="MWO175" s="2052"/>
      <c r="MWP175" s="2052"/>
      <c r="MWQ175" s="2052"/>
      <c r="MWR175" s="2052"/>
      <c r="MWS175" s="2052"/>
      <c r="MWT175" s="2052"/>
      <c r="MWU175" s="2052"/>
      <c r="MWV175" s="2052"/>
      <c r="MWW175" s="2052"/>
      <c r="MWX175" s="2052"/>
      <c r="MWY175" s="2052"/>
      <c r="MWZ175" s="2052"/>
      <c r="MXA175" s="2052"/>
      <c r="MXB175" s="2052"/>
      <c r="MXC175" s="2052"/>
      <c r="MXD175" s="2052"/>
      <c r="MXE175" s="2052"/>
      <c r="MXF175" s="2052"/>
      <c r="MXG175" s="2052"/>
      <c r="MXH175" s="2052"/>
      <c r="MXI175" s="2052"/>
      <c r="MXJ175" s="2052"/>
      <c r="MXK175" s="2052"/>
      <c r="MXL175" s="2052"/>
      <c r="MXM175" s="2052"/>
      <c r="MXN175" s="2052"/>
      <c r="MXO175" s="2052"/>
      <c r="MXP175" s="2052"/>
      <c r="MXQ175" s="2052"/>
      <c r="MXR175" s="2052"/>
      <c r="MXS175" s="2052"/>
      <c r="MXT175" s="2052"/>
      <c r="MXU175" s="2052"/>
      <c r="MXV175" s="2052"/>
      <c r="MXW175" s="2052"/>
      <c r="MXX175" s="2052"/>
      <c r="MXY175" s="2052"/>
      <c r="MXZ175" s="2052"/>
      <c r="MYA175" s="2052"/>
      <c r="MYB175" s="2052"/>
      <c r="MYC175" s="2052"/>
      <c r="MYD175" s="2052"/>
      <c r="MYE175" s="2052"/>
      <c r="MYF175" s="2052"/>
      <c r="MYG175" s="2052"/>
      <c r="MYH175" s="2052"/>
      <c r="MYI175" s="2052"/>
      <c r="MYJ175" s="2052"/>
      <c r="MYK175" s="2052"/>
      <c r="MYL175" s="2052"/>
      <c r="MYM175" s="2052"/>
      <c r="MYN175" s="2052"/>
      <c r="MYO175" s="2052"/>
      <c r="MYP175" s="2052"/>
      <c r="MYQ175" s="2052"/>
      <c r="MYR175" s="2052"/>
      <c r="MYS175" s="2052"/>
      <c r="MYT175" s="2052"/>
      <c r="MYU175" s="2052"/>
      <c r="MYV175" s="2052"/>
      <c r="MYW175" s="2052"/>
      <c r="MYX175" s="2052"/>
      <c r="MYY175" s="2052"/>
      <c r="MYZ175" s="2052"/>
      <c r="MZA175" s="2052"/>
      <c r="MZB175" s="2052"/>
      <c r="MZC175" s="2052"/>
      <c r="MZD175" s="2052"/>
      <c r="MZE175" s="2052"/>
      <c r="MZF175" s="2052"/>
      <c r="MZG175" s="2052"/>
      <c r="MZH175" s="2052"/>
      <c r="MZI175" s="2052"/>
      <c r="MZJ175" s="2052"/>
      <c r="MZK175" s="2052"/>
      <c r="MZL175" s="2052"/>
      <c r="MZM175" s="2052"/>
      <c r="MZN175" s="2052"/>
      <c r="MZO175" s="2052"/>
      <c r="MZP175" s="2052"/>
      <c r="MZQ175" s="2052"/>
      <c r="MZR175" s="2052"/>
      <c r="MZS175" s="2052"/>
      <c r="MZT175" s="2052"/>
      <c r="MZU175" s="2052"/>
      <c r="MZV175" s="2052"/>
      <c r="MZW175" s="2052"/>
      <c r="MZX175" s="2052"/>
      <c r="MZY175" s="2052"/>
      <c r="MZZ175" s="2052"/>
      <c r="NAA175" s="2052"/>
      <c r="NAB175" s="2052"/>
      <c r="NAC175" s="2052"/>
      <c r="NAD175" s="2052"/>
      <c r="NAE175" s="2052"/>
      <c r="NAF175" s="2052"/>
      <c r="NAG175" s="2052"/>
      <c r="NAH175" s="2052"/>
      <c r="NAI175" s="2052"/>
      <c r="NAJ175" s="2052"/>
      <c r="NAK175" s="2052"/>
      <c r="NAL175" s="2052"/>
      <c r="NAM175" s="2052"/>
      <c r="NAN175" s="2052"/>
      <c r="NAO175" s="2052"/>
      <c r="NAP175" s="2052"/>
      <c r="NAQ175" s="2052"/>
      <c r="NAR175" s="2052"/>
      <c r="NAS175" s="2052"/>
      <c r="NAT175" s="2052"/>
      <c r="NAU175" s="2052"/>
      <c r="NAV175" s="2052"/>
      <c r="NAW175" s="2052"/>
      <c r="NAX175" s="2052"/>
      <c r="NAY175" s="2052"/>
      <c r="NAZ175" s="2052"/>
      <c r="NBA175" s="2052"/>
      <c r="NBB175" s="2052"/>
      <c r="NBC175" s="2052"/>
      <c r="NBD175" s="2052"/>
      <c r="NBE175" s="2052"/>
      <c r="NBF175" s="2052"/>
      <c r="NBG175" s="2052"/>
      <c r="NBH175" s="2052"/>
      <c r="NBI175" s="2052"/>
      <c r="NBJ175" s="2052"/>
      <c r="NBK175" s="2052"/>
      <c r="NBL175" s="2052"/>
      <c r="NBM175" s="2052"/>
      <c r="NBN175" s="2052"/>
      <c r="NBO175" s="2052"/>
      <c r="NBP175" s="2052"/>
      <c r="NBQ175" s="2052"/>
      <c r="NBR175" s="2052"/>
      <c r="NBS175" s="2052"/>
      <c r="NBT175" s="2052"/>
      <c r="NBU175" s="2052"/>
      <c r="NBV175" s="2052"/>
      <c r="NBW175" s="2052"/>
      <c r="NBX175" s="2052"/>
      <c r="NBY175" s="2052"/>
      <c r="NBZ175" s="2052"/>
      <c r="NCA175" s="2052"/>
      <c r="NCB175" s="2052"/>
      <c r="NCC175" s="2052"/>
      <c r="NCD175" s="2052"/>
      <c r="NCE175" s="2052"/>
      <c r="NCF175" s="2052"/>
      <c r="NCG175" s="2052"/>
      <c r="NCH175" s="2052"/>
      <c r="NCI175" s="2052"/>
      <c r="NCJ175" s="2052"/>
      <c r="NCK175" s="2052"/>
      <c r="NCL175" s="2052"/>
      <c r="NCM175" s="2052"/>
      <c r="NCN175" s="2052"/>
      <c r="NCO175" s="2052"/>
      <c r="NCP175" s="2052"/>
      <c r="NCQ175" s="2052"/>
      <c r="NCR175" s="2052"/>
      <c r="NCS175" s="2052"/>
      <c r="NCT175" s="2052"/>
      <c r="NCU175" s="2052"/>
      <c r="NCV175" s="2052"/>
      <c r="NCW175" s="2052"/>
      <c r="NCX175" s="2052"/>
      <c r="NCY175" s="2052"/>
      <c r="NCZ175" s="2052"/>
      <c r="NDA175" s="2052"/>
      <c r="NDB175" s="2052"/>
      <c r="NDC175" s="2052"/>
      <c r="NDD175" s="2052"/>
      <c r="NDE175" s="2052"/>
      <c r="NDF175" s="2052"/>
      <c r="NDG175" s="2052"/>
      <c r="NDH175" s="2052"/>
      <c r="NDI175" s="2052"/>
      <c r="NDJ175" s="2052"/>
      <c r="NDK175" s="2052"/>
      <c r="NDL175" s="2052"/>
      <c r="NDM175" s="2052"/>
      <c r="NDN175" s="2052"/>
      <c r="NDO175" s="2052"/>
      <c r="NDP175" s="2052"/>
      <c r="NDQ175" s="2052"/>
      <c r="NDR175" s="2052"/>
      <c r="NDS175" s="2052"/>
      <c r="NDT175" s="2052"/>
      <c r="NDU175" s="2052"/>
      <c r="NDV175" s="2052"/>
      <c r="NDW175" s="2052"/>
      <c r="NDX175" s="2052"/>
      <c r="NDY175" s="2052"/>
      <c r="NDZ175" s="2052"/>
      <c r="NEA175" s="2052"/>
      <c r="NEB175" s="2052"/>
      <c r="NEC175" s="2052"/>
      <c r="NED175" s="2052"/>
      <c r="NEE175" s="2052"/>
      <c r="NEF175" s="2052"/>
      <c r="NEG175" s="2052"/>
      <c r="NEH175" s="2052"/>
      <c r="NEI175" s="2052"/>
      <c r="NEJ175" s="2052"/>
      <c r="NEK175" s="2052"/>
      <c r="NEL175" s="2052"/>
      <c r="NEM175" s="2052"/>
      <c r="NEN175" s="2052"/>
      <c r="NEO175" s="2052"/>
      <c r="NEP175" s="2052"/>
      <c r="NEQ175" s="2052"/>
      <c r="NER175" s="2052"/>
      <c r="NES175" s="2052"/>
      <c r="NET175" s="2052"/>
      <c r="NEU175" s="2052"/>
      <c r="NEV175" s="2052"/>
      <c r="NEW175" s="2052"/>
      <c r="NEX175" s="2052"/>
      <c r="NEY175" s="2052"/>
      <c r="NEZ175" s="2052"/>
      <c r="NFA175" s="2052"/>
      <c r="NFB175" s="2052"/>
      <c r="NFC175" s="2052"/>
      <c r="NFD175" s="2052"/>
      <c r="NFE175" s="2052"/>
      <c r="NFF175" s="2052"/>
      <c r="NFG175" s="2052"/>
      <c r="NFH175" s="2052"/>
      <c r="NFI175" s="2052"/>
      <c r="NFJ175" s="2052"/>
      <c r="NFK175" s="2052"/>
      <c r="NFL175" s="2052"/>
      <c r="NFM175" s="2052"/>
      <c r="NFN175" s="2052"/>
      <c r="NFO175" s="2052"/>
      <c r="NFP175" s="2052"/>
      <c r="NFQ175" s="2052"/>
      <c r="NFR175" s="2052"/>
      <c r="NFS175" s="2052"/>
      <c r="NFT175" s="2052"/>
      <c r="NFU175" s="2052"/>
      <c r="NFV175" s="2052"/>
      <c r="NFW175" s="2052"/>
      <c r="NFX175" s="2052"/>
      <c r="NFY175" s="2052"/>
      <c r="NFZ175" s="2052"/>
      <c r="NGA175" s="2052"/>
      <c r="NGB175" s="2052"/>
      <c r="NGC175" s="2052"/>
      <c r="NGD175" s="2052"/>
      <c r="NGE175" s="2052"/>
      <c r="NGF175" s="2052"/>
      <c r="NGG175" s="2052"/>
      <c r="NGH175" s="2052"/>
      <c r="NGI175" s="2052"/>
      <c r="NGJ175" s="2052"/>
      <c r="NGK175" s="2052"/>
      <c r="NGL175" s="2052"/>
      <c r="NGM175" s="2052"/>
      <c r="NGN175" s="2052"/>
      <c r="NGO175" s="2052"/>
      <c r="NGP175" s="2052"/>
      <c r="NGQ175" s="2052"/>
      <c r="NGR175" s="2052"/>
      <c r="NGS175" s="2052"/>
      <c r="NGT175" s="2052"/>
      <c r="NGU175" s="2052"/>
      <c r="NGV175" s="2052"/>
      <c r="NGW175" s="2052"/>
      <c r="NGX175" s="2052"/>
      <c r="NGY175" s="2052"/>
      <c r="NGZ175" s="2052"/>
      <c r="NHA175" s="2052"/>
      <c r="NHB175" s="2052"/>
      <c r="NHC175" s="2052"/>
      <c r="NHD175" s="2052"/>
      <c r="NHE175" s="2052"/>
      <c r="NHF175" s="2052"/>
      <c r="NHG175" s="2052"/>
      <c r="NHH175" s="2052"/>
      <c r="NHI175" s="2052"/>
      <c r="NHJ175" s="2052"/>
      <c r="NHK175" s="2052"/>
      <c r="NHL175" s="2052"/>
      <c r="NHM175" s="2052"/>
      <c r="NHN175" s="2052"/>
      <c r="NHO175" s="2052"/>
      <c r="NHP175" s="2052"/>
      <c r="NHQ175" s="2052"/>
      <c r="NHR175" s="2052"/>
      <c r="NHS175" s="2052"/>
      <c r="NHT175" s="2052"/>
      <c r="NHU175" s="2052"/>
      <c r="NHV175" s="2052"/>
      <c r="NHW175" s="2052"/>
      <c r="NHX175" s="2052"/>
      <c r="NHY175" s="2052"/>
      <c r="NHZ175" s="2052"/>
      <c r="NIA175" s="2052"/>
      <c r="NIB175" s="2052"/>
      <c r="NIC175" s="2052"/>
      <c r="NID175" s="2052"/>
      <c r="NIE175" s="2052"/>
      <c r="NIF175" s="2052"/>
      <c r="NIG175" s="2052"/>
      <c r="NIH175" s="2052"/>
      <c r="NII175" s="2052"/>
      <c r="NIJ175" s="2052"/>
      <c r="NIK175" s="2052"/>
      <c r="NIL175" s="2052"/>
      <c r="NIM175" s="2052"/>
      <c r="NIN175" s="2052"/>
      <c r="NIO175" s="2052"/>
      <c r="NIP175" s="2052"/>
      <c r="NIQ175" s="2052"/>
      <c r="NIR175" s="2052"/>
      <c r="NIS175" s="2052"/>
      <c r="NIT175" s="2052"/>
      <c r="NIU175" s="2052"/>
      <c r="NIV175" s="2052"/>
      <c r="NIW175" s="2052"/>
      <c r="NIX175" s="2052"/>
      <c r="NIY175" s="2052"/>
      <c r="NIZ175" s="2052"/>
      <c r="NJA175" s="2052"/>
      <c r="NJB175" s="2052"/>
      <c r="NJC175" s="2052"/>
      <c r="NJD175" s="2052"/>
      <c r="NJE175" s="2052"/>
      <c r="NJF175" s="2052"/>
      <c r="NJG175" s="2052"/>
      <c r="NJH175" s="2052"/>
      <c r="NJI175" s="2052"/>
      <c r="NJJ175" s="2052"/>
      <c r="NJK175" s="2052"/>
      <c r="NJL175" s="2052"/>
      <c r="NJM175" s="2052"/>
      <c r="NJN175" s="2052"/>
      <c r="NJO175" s="2052"/>
      <c r="NJP175" s="2052"/>
      <c r="NJQ175" s="2052"/>
      <c r="NJR175" s="2052"/>
      <c r="NJS175" s="2052"/>
      <c r="NJT175" s="2052"/>
      <c r="NJU175" s="2052"/>
      <c r="NJV175" s="2052"/>
      <c r="NJW175" s="2052"/>
      <c r="NJX175" s="2052"/>
      <c r="NJY175" s="2052"/>
      <c r="NJZ175" s="2052"/>
      <c r="NKA175" s="2052"/>
      <c r="NKB175" s="2052"/>
      <c r="NKC175" s="2052"/>
      <c r="NKD175" s="2052"/>
      <c r="NKE175" s="2052"/>
      <c r="NKF175" s="2052"/>
      <c r="NKG175" s="2052"/>
      <c r="NKH175" s="2052"/>
      <c r="NKI175" s="2052"/>
      <c r="NKJ175" s="2052"/>
      <c r="NKK175" s="2052"/>
      <c r="NKL175" s="2052"/>
      <c r="NKM175" s="2052"/>
      <c r="NKN175" s="2052"/>
      <c r="NKO175" s="2052"/>
      <c r="NKP175" s="2052"/>
      <c r="NKQ175" s="2052"/>
      <c r="NKR175" s="2052"/>
      <c r="NKS175" s="2052"/>
      <c r="NKT175" s="2052"/>
      <c r="NKU175" s="2052"/>
      <c r="NKV175" s="2052"/>
      <c r="NKW175" s="2052"/>
      <c r="NKX175" s="2052"/>
      <c r="NKY175" s="2052"/>
      <c r="NKZ175" s="2052"/>
      <c r="NLA175" s="2052"/>
      <c r="NLB175" s="2052"/>
      <c r="NLC175" s="2052"/>
      <c r="NLD175" s="2052"/>
      <c r="NLE175" s="2052"/>
      <c r="NLF175" s="2052"/>
      <c r="NLG175" s="2052"/>
      <c r="NLH175" s="2052"/>
      <c r="NLI175" s="2052"/>
      <c r="NLJ175" s="2052"/>
      <c r="NLK175" s="2052"/>
      <c r="NLL175" s="2052"/>
      <c r="NLM175" s="2052"/>
      <c r="NLN175" s="2052"/>
      <c r="NLO175" s="2052"/>
      <c r="NLP175" s="2052"/>
      <c r="NLQ175" s="2052"/>
      <c r="NLR175" s="2052"/>
      <c r="NLS175" s="2052"/>
      <c r="NLT175" s="2052"/>
      <c r="NLU175" s="2052"/>
      <c r="NLV175" s="2052"/>
      <c r="NLW175" s="2052"/>
      <c r="NLX175" s="2052"/>
      <c r="NLY175" s="2052"/>
      <c r="NLZ175" s="2052"/>
      <c r="NMA175" s="2052"/>
      <c r="NMB175" s="2052"/>
      <c r="NMC175" s="2052"/>
      <c r="NMD175" s="2052"/>
      <c r="NME175" s="2052"/>
      <c r="NMF175" s="2052"/>
      <c r="NMG175" s="2052"/>
      <c r="NMH175" s="2052"/>
      <c r="NMI175" s="2052"/>
      <c r="NMJ175" s="2052"/>
      <c r="NMK175" s="2052"/>
      <c r="NML175" s="2052"/>
      <c r="NMM175" s="2052"/>
      <c r="NMN175" s="2052"/>
      <c r="NMO175" s="2052"/>
      <c r="NMP175" s="2052"/>
      <c r="NMQ175" s="2052"/>
      <c r="NMR175" s="2052"/>
      <c r="NMS175" s="2052"/>
      <c r="NMT175" s="2052"/>
      <c r="NMU175" s="2052"/>
      <c r="NMV175" s="2052"/>
      <c r="NMW175" s="2052"/>
      <c r="NMX175" s="2052"/>
      <c r="NMY175" s="2052"/>
      <c r="NMZ175" s="2052"/>
      <c r="NNA175" s="2052"/>
      <c r="NNB175" s="2052"/>
      <c r="NNC175" s="2052"/>
      <c r="NND175" s="2052"/>
      <c r="NNE175" s="2052"/>
      <c r="NNF175" s="2052"/>
      <c r="NNG175" s="2052"/>
      <c r="NNH175" s="2052"/>
      <c r="NNI175" s="2052"/>
      <c r="NNJ175" s="2052"/>
      <c r="NNK175" s="2052"/>
      <c r="NNL175" s="2052"/>
      <c r="NNM175" s="2052"/>
      <c r="NNN175" s="2052"/>
      <c r="NNO175" s="2052"/>
      <c r="NNP175" s="2052"/>
      <c r="NNQ175" s="2052"/>
      <c r="NNR175" s="2052"/>
      <c r="NNS175" s="2052"/>
      <c r="NNT175" s="2052"/>
      <c r="NNU175" s="2052"/>
      <c r="NNV175" s="2052"/>
      <c r="NNW175" s="2052"/>
      <c r="NNX175" s="2052"/>
      <c r="NNY175" s="2052"/>
      <c r="NNZ175" s="2052"/>
      <c r="NOA175" s="2052"/>
      <c r="NOB175" s="2052"/>
      <c r="NOC175" s="2052"/>
      <c r="NOD175" s="2052"/>
      <c r="NOE175" s="2052"/>
      <c r="NOF175" s="2052"/>
      <c r="NOG175" s="2052"/>
      <c r="NOH175" s="2052"/>
      <c r="NOI175" s="2052"/>
      <c r="NOJ175" s="2052"/>
      <c r="NOK175" s="2052"/>
      <c r="NOL175" s="2052"/>
      <c r="NOM175" s="2052"/>
      <c r="NON175" s="2052"/>
      <c r="NOO175" s="2052"/>
      <c r="NOP175" s="2052"/>
      <c r="NOQ175" s="2052"/>
      <c r="NOR175" s="2052"/>
      <c r="NOS175" s="2052"/>
      <c r="NOT175" s="2052"/>
      <c r="NOU175" s="2052"/>
      <c r="NOV175" s="2052"/>
      <c r="NOW175" s="2052"/>
      <c r="NOX175" s="2052"/>
      <c r="NOY175" s="2052"/>
      <c r="NOZ175" s="2052"/>
      <c r="NPA175" s="2052"/>
      <c r="NPB175" s="2052"/>
      <c r="NPC175" s="2052"/>
      <c r="NPD175" s="2052"/>
      <c r="NPE175" s="2052"/>
      <c r="NPF175" s="2052"/>
      <c r="NPG175" s="2052"/>
      <c r="NPH175" s="2052"/>
      <c r="NPI175" s="2052"/>
      <c r="NPJ175" s="2052"/>
      <c r="NPK175" s="2052"/>
      <c r="NPL175" s="2052"/>
      <c r="NPM175" s="2052"/>
      <c r="NPN175" s="2052"/>
      <c r="NPO175" s="2052"/>
      <c r="NPP175" s="2052"/>
      <c r="NPQ175" s="2052"/>
      <c r="NPR175" s="2052"/>
      <c r="NPS175" s="2052"/>
      <c r="NPT175" s="2052"/>
      <c r="NPU175" s="2052"/>
      <c r="NPV175" s="2052"/>
      <c r="NPW175" s="2052"/>
      <c r="NPX175" s="2052"/>
      <c r="NPY175" s="2052"/>
      <c r="NPZ175" s="2052"/>
      <c r="NQA175" s="2052"/>
      <c r="NQB175" s="2052"/>
      <c r="NQC175" s="2052"/>
      <c r="NQD175" s="2052"/>
      <c r="NQE175" s="2052"/>
      <c r="NQF175" s="2052"/>
      <c r="NQG175" s="2052"/>
      <c r="NQH175" s="2052"/>
      <c r="NQI175" s="2052"/>
      <c r="NQJ175" s="2052"/>
      <c r="NQK175" s="2052"/>
      <c r="NQL175" s="2052"/>
      <c r="NQM175" s="2052"/>
      <c r="NQN175" s="2052"/>
      <c r="NQO175" s="2052"/>
      <c r="NQP175" s="2052"/>
      <c r="NQQ175" s="2052"/>
      <c r="NQR175" s="2052"/>
      <c r="NQS175" s="2052"/>
      <c r="NQT175" s="2052"/>
      <c r="NQU175" s="2052"/>
      <c r="NQV175" s="2052"/>
      <c r="NQW175" s="2052"/>
      <c r="NQX175" s="2052"/>
      <c r="NQY175" s="2052"/>
      <c r="NQZ175" s="2052"/>
      <c r="NRA175" s="2052"/>
      <c r="NRB175" s="2052"/>
      <c r="NRC175" s="2052"/>
      <c r="NRD175" s="2052"/>
      <c r="NRE175" s="2052"/>
      <c r="NRF175" s="2052"/>
      <c r="NRG175" s="2052"/>
      <c r="NRH175" s="2052"/>
      <c r="NRI175" s="2052"/>
      <c r="NRJ175" s="2052"/>
      <c r="NRK175" s="2052"/>
      <c r="NRL175" s="2052"/>
      <c r="NRM175" s="2052"/>
      <c r="NRN175" s="2052"/>
      <c r="NRO175" s="2052"/>
      <c r="NRP175" s="2052"/>
      <c r="NRQ175" s="2052"/>
      <c r="NRR175" s="2052"/>
      <c r="NRS175" s="2052"/>
      <c r="NRT175" s="2052"/>
      <c r="NRU175" s="2052"/>
      <c r="NRV175" s="2052"/>
      <c r="NRW175" s="2052"/>
      <c r="NRX175" s="2052"/>
      <c r="NRY175" s="2052"/>
      <c r="NRZ175" s="2052"/>
      <c r="NSA175" s="2052"/>
      <c r="NSB175" s="2052"/>
      <c r="NSC175" s="2052"/>
      <c r="NSD175" s="2052"/>
      <c r="NSE175" s="2052"/>
      <c r="NSF175" s="2052"/>
      <c r="NSG175" s="2052"/>
      <c r="NSH175" s="2052"/>
      <c r="NSI175" s="2052"/>
      <c r="NSJ175" s="2052"/>
      <c r="NSK175" s="2052"/>
      <c r="NSL175" s="2052"/>
      <c r="NSM175" s="2052"/>
      <c r="NSN175" s="2052"/>
      <c r="NSO175" s="2052"/>
      <c r="NSP175" s="2052"/>
      <c r="NSQ175" s="2052"/>
      <c r="NSR175" s="2052"/>
      <c r="NSS175" s="2052"/>
      <c r="NST175" s="2052"/>
      <c r="NSU175" s="2052"/>
      <c r="NSV175" s="2052"/>
      <c r="NSW175" s="2052"/>
      <c r="NSX175" s="2052"/>
      <c r="NSY175" s="2052"/>
      <c r="NSZ175" s="2052"/>
      <c r="NTA175" s="2052"/>
      <c r="NTB175" s="2052"/>
      <c r="NTC175" s="2052"/>
      <c r="NTD175" s="2052"/>
      <c r="NTE175" s="2052"/>
      <c r="NTF175" s="2052"/>
      <c r="NTG175" s="2052"/>
      <c r="NTH175" s="2052"/>
      <c r="NTI175" s="2052"/>
      <c r="NTJ175" s="2052"/>
      <c r="NTK175" s="2052"/>
      <c r="NTL175" s="2052"/>
      <c r="NTM175" s="2052"/>
      <c r="NTN175" s="2052"/>
      <c r="NTO175" s="2052"/>
      <c r="NTP175" s="2052"/>
      <c r="NTQ175" s="2052"/>
      <c r="NTR175" s="2052"/>
      <c r="NTS175" s="2052"/>
      <c r="NTT175" s="2052"/>
      <c r="NTU175" s="2052"/>
      <c r="NTV175" s="2052"/>
      <c r="NTW175" s="2052"/>
      <c r="NTX175" s="2052"/>
      <c r="NTY175" s="2052"/>
      <c r="NTZ175" s="2052"/>
      <c r="NUA175" s="2052"/>
      <c r="NUB175" s="2052"/>
      <c r="NUC175" s="2052"/>
      <c r="NUD175" s="2052"/>
      <c r="NUE175" s="2052"/>
      <c r="NUF175" s="2052"/>
      <c r="NUG175" s="2052"/>
      <c r="NUH175" s="2052"/>
      <c r="NUI175" s="2052"/>
      <c r="NUJ175" s="2052"/>
      <c r="NUK175" s="2052"/>
      <c r="NUL175" s="2052"/>
      <c r="NUM175" s="2052"/>
      <c r="NUN175" s="2052"/>
      <c r="NUO175" s="2052"/>
      <c r="NUP175" s="2052"/>
      <c r="NUQ175" s="2052"/>
      <c r="NUR175" s="2052"/>
      <c r="NUS175" s="2052"/>
      <c r="NUT175" s="2052"/>
      <c r="NUU175" s="2052"/>
      <c r="NUV175" s="2052"/>
      <c r="NUW175" s="2052"/>
      <c r="NUX175" s="2052"/>
      <c r="NUY175" s="2052"/>
      <c r="NUZ175" s="2052"/>
      <c r="NVA175" s="2052"/>
      <c r="NVB175" s="2052"/>
      <c r="NVC175" s="2052"/>
      <c r="NVD175" s="2052"/>
      <c r="NVE175" s="2052"/>
      <c r="NVF175" s="2052"/>
      <c r="NVG175" s="2052"/>
      <c r="NVH175" s="2052"/>
      <c r="NVI175" s="2052"/>
      <c r="NVJ175" s="2052"/>
      <c r="NVK175" s="2052"/>
      <c r="NVL175" s="2052"/>
      <c r="NVM175" s="2052"/>
      <c r="NVN175" s="2052"/>
      <c r="NVO175" s="2052"/>
      <c r="NVP175" s="2052"/>
      <c r="NVQ175" s="2052"/>
      <c r="NVR175" s="2052"/>
      <c r="NVS175" s="2052"/>
      <c r="NVT175" s="2052"/>
      <c r="NVU175" s="2052"/>
      <c r="NVV175" s="2052"/>
      <c r="NVW175" s="2052"/>
      <c r="NVX175" s="2052"/>
      <c r="NVY175" s="2052"/>
      <c r="NVZ175" s="2052"/>
      <c r="NWA175" s="2052"/>
      <c r="NWB175" s="2052"/>
      <c r="NWC175" s="2052"/>
      <c r="NWD175" s="2052"/>
      <c r="NWE175" s="2052"/>
      <c r="NWF175" s="2052"/>
      <c r="NWG175" s="2052"/>
      <c r="NWH175" s="2052"/>
      <c r="NWI175" s="2052"/>
      <c r="NWJ175" s="2052"/>
      <c r="NWK175" s="2052"/>
      <c r="NWL175" s="2052"/>
      <c r="NWM175" s="2052"/>
      <c r="NWN175" s="2052"/>
      <c r="NWO175" s="2052"/>
      <c r="NWP175" s="2052"/>
      <c r="NWQ175" s="2052"/>
      <c r="NWR175" s="2052"/>
      <c r="NWS175" s="2052"/>
      <c r="NWT175" s="2052"/>
      <c r="NWU175" s="2052"/>
      <c r="NWV175" s="2052"/>
      <c r="NWW175" s="2052"/>
      <c r="NWX175" s="2052"/>
      <c r="NWY175" s="2052"/>
      <c r="NWZ175" s="2052"/>
      <c r="NXA175" s="2052"/>
      <c r="NXB175" s="2052"/>
      <c r="NXC175" s="2052"/>
      <c r="NXD175" s="2052"/>
      <c r="NXE175" s="2052"/>
      <c r="NXF175" s="2052"/>
      <c r="NXG175" s="2052"/>
      <c r="NXH175" s="2052"/>
      <c r="NXI175" s="2052"/>
      <c r="NXJ175" s="2052"/>
      <c r="NXK175" s="2052"/>
      <c r="NXL175" s="2052"/>
      <c r="NXM175" s="2052"/>
      <c r="NXN175" s="2052"/>
      <c r="NXO175" s="2052"/>
      <c r="NXP175" s="2052"/>
      <c r="NXQ175" s="2052"/>
      <c r="NXR175" s="2052"/>
      <c r="NXS175" s="2052"/>
      <c r="NXT175" s="2052"/>
      <c r="NXU175" s="2052"/>
      <c r="NXV175" s="2052"/>
      <c r="NXW175" s="2052"/>
      <c r="NXX175" s="2052"/>
      <c r="NXY175" s="2052"/>
      <c r="NXZ175" s="2052"/>
      <c r="NYA175" s="2052"/>
      <c r="NYB175" s="2052"/>
      <c r="NYC175" s="2052"/>
      <c r="NYD175" s="2052"/>
      <c r="NYE175" s="2052"/>
      <c r="NYF175" s="2052"/>
      <c r="NYG175" s="2052"/>
      <c r="NYH175" s="2052"/>
      <c r="NYI175" s="2052"/>
      <c r="NYJ175" s="2052"/>
      <c r="NYK175" s="2052"/>
      <c r="NYL175" s="2052"/>
      <c r="NYM175" s="2052"/>
      <c r="NYN175" s="2052"/>
      <c r="NYO175" s="2052"/>
      <c r="NYP175" s="2052"/>
      <c r="NYQ175" s="2052"/>
      <c r="NYR175" s="2052"/>
      <c r="NYS175" s="2052"/>
      <c r="NYT175" s="2052"/>
      <c r="NYU175" s="2052"/>
      <c r="NYV175" s="2052"/>
      <c r="NYW175" s="2052"/>
      <c r="NYX175" s="2052"/>
      <c r="NYY175" s="2052"/>
      <c r="NYZ175" s="2052"/>
      <c r="NZA175" s="2052"/>
      <c r="NZB175" s="2052"/>
      <c r="NZC175" s="2052"/>
      <c r="NZD175" s="2052"/>
      <c r="NZE175" s="2052"/>
      <c r="NZF175" s="2052"/>
      <c r="NZG175" s="2052"/>
      <c r="NZH175" s="2052"/>
      <c r="NZI175" s="2052"/>
      <c r="NZJ175" s="2052"/>
      <c r="NZK175" s="2052"/>
      <c r="NZL175" s="2052"/>
      <c r="NZM175" s="2052"/>
      <c r="NZN175" s="2052"/>
      <c r="NZO175" s="2052"/>
      <c r="NZP175" s="2052"/>
      <c r="NZQ175" s="2052"/>
      <c r="NZR175" s="2052"/>
      <c r="NZS175" s="2052"/>
      <c r="NZT175" s="2052"/>
      <c r="NZU175" s="2052"/>
      <c r="NZV175" s="2052"/>
      <c r="NZW175" s="2052"/>
      <c r="NZX175" s="2052"/>
      <c r="NZY175" s="2052"/>
      <c r="NZZ175" s="2052"/>
      <c r="OAA175" s="2052"/>
      <c r="OAB175" s="2052"/>
      <c r="OAC175" s="2052"/>
      <c r="OAD175" s="2052"/>
      <c r="OAE175" s="2052"/>
      <c r="OAF175" s="2052"/>
      <c r="OAG175" s="2052"/>
      <c r="OAH175" s="2052"/>
      <c r="OAI175" s="2052"/>
      <c r="OAJ175" s="2052"/>
      <c r="OAK175" s="2052"/>
      <c r="OAL175" s="2052"/>
      <c r="OAM175" s="2052"/>
      <c r="OAN175" s="2052"/>
      <c r="OAO175" s="2052"/>
      <c r="OAP175" s="2052"/>
      <c r="OAQ175" s="2052"/>
      <c r="OAR175" s="2052"/>
      <c r="OAS175" s="2052"/>
      <c r="OAT175" s="2052"/>
      <c r="OAU175" s="2052"/>
      <c r="OAV175" s="2052"/>
      <c r="OAW175" s="2052"/>
      <c r="OAX175" s="2052"/>
      <c r="OAY175" s="2052"/>
      <c r="OAZ175" s="2052"/>
      <c r="OBA175" s="2052"/>
      <c r="OBB175" s="2052"/>
      <c r="OBC175" s="2052"/>
      <c r="OBD175" s="2052"/>
      <c r="OBE175" s="2052"/>
      <c r="OBF175" s="2052"/>
      <c r="OBG175" s="2052"/>
      <c r="OBH175" s="2052"/>
      <c r="OBI175" s="2052"/>
      <c r="OBJ175" s="2052"/>
      <c r="OBK175" s="2052"/>
      <c r="OBL175" s="2052"/>
      <c r="OBM175" s="2052"/>
      <c r="OBN175" s="2052"/>
      <c r="OBO175" s="2052"/>
      <c r="OBP175" s="2052"/>
      <c r="OBQ175" s="2052"/>
      <c r="OBR175" s="2052"/>
      <c r="OBS175" s="2052"/>
      <c r="OBT175" s="2052"/>
      <c r="OBU175" s="2052"/>
      <c r="OBV175" s="2052"/>
      <c r="OBW175" s="2052"/>
      <c r="OBX175" s="2052"/>
      <c r="OBY175" s="2052"/>
      <c r="OBZ175" s="2052"/>
      <c r="OCA175" s="2052"/>
      <c r="OCB175" s="2052"/>
      <c r="OCC175" s="2052"/>
      <c r="OCD175" s="2052"/>
      <c r="OCE175" s="2052"/>
      <c r="OCF175" s="2052"/>
      <c r="OCG175" s="2052"/>
      <c r="OCH175" s="2052"/>
      <c r="OCI175" s="2052"/>
      <c r="OCJ175" s="2052"/>
      <c r="OCK175" s="2052"/>
      <c r="OCL175" s="2052"/>
      <c r="OCM175" s="2052"/>
      <c r="OCN175" s="2052"/>
      <c r="OCO175" s="2052"/>
      <c r="OCP175" s="2052"/>
      <c r="OCQ175" s="2052"/>
      <c r="OCR175" s="2052"/>
      <c r="OCS175" s="2052"/>
      <c r="OCT175" s="2052"/>
      <c r="OCU175" s="2052"/>
      <c r="OCV175" s="2052"/>
      <c r="OCW175" s="2052"/>
      <c r="OCX175" s="2052"/>
      <c r="OCY175" s="2052"/>
      <c r="OCZ175" s="2052"/>
      <c r="ODA175" s="2052"/>
      <c r="ODB175" s="2052"/>
      <c r="ODC175" s="2052"/>
      <c r="ODD175" s="2052"/>
      <c r="ODE175" s="2052"/>
      <c r="ODF175" s="2052"/>
      <c r="ODG175" s="2052"/>
      <c r="ODH175" s="2052"/>
      <c r="ODI175" s="2052"/>
      <c r="ODJ175" s="2052"/>
      <c r="ODK175" s="2052"/>
      <c r="ODL175" s="2052"/>
      <c r="ODM175" s="2052"/>
      <c r="ODN175" s="2052"/>
      <c r="ODO175" s="2052"/>
      <c r="ODP175" s="2052"/>
      <c r="ODQ175" s="2052"/>
      <c r="ODR175" s="2052"/>
      <c r="ODS175" s="2052"/>
      <c r="ODT175" s="2052"/>
      <c r="ODU175" s="2052"/>
      <c r="ODV175" s="2052"/>
      <c r="ODW175" s="2052"/>
      <c r="ODX175" s="2052"/>
      <c r="ODY175" s="2052"/>
      <c r="ODZ175" s="2052"/>
      <c r="OEA175" s="2052"/>
      <c r="OEB175" s="2052"/>
      <c r="OEC175" s="2052"/>
      <c r="OED175" s="2052"/>
      <c r="OEE175" s="2052"/>
      <c r="OEF175" s="2052"/>
      <c r="OEG175" s="2052"/>
      <c r="OEH175" s="2052"/>
      <c r="OEI175" s="2052"/>
      <c r="OEJ175" s="2052"/>
      <c r="OEK175" s="2052"/>
      <c r="OEL175" s="2052"/>
      <c r="OEM175" s="2052"/>
      <c r="OEN175" s="2052"/>
      <c r="OEO175" s="2052"/>
      <c r="OEP175" s="2052"/>
      <c r="OEQ175" s="2052"/>
      <c r="OER175" s="2052"/>
      <c r="OES175" s="2052"/>
      <c r="OET175" s="2052"/>
      <c r="OEU175" s="2052"/>
      <c r="OEV175" s="2052"/>
      <c r="OEW175" s="2052"/>
      <c r="OEX175" s="2052"/>
      <c r="OEY175" s="2052"/>
      <c r="OEZ175" s="2052"/>
      <c r="OFA175" s="2052"/>
      <c r="OFB175" s="2052"/>
      <c r="OFC175" s="2052"/>
      <c r="OFD175" s="2052"/>
      <c r="OFE175" s="2052"/>
      <c r="OFF175" s="2052"/>
      <c r="OFG175" s="2052"/>
      <c r="OFH175" s="2052"/>
      <c r="OFI175" s="2052"/>
      <c r="OFJ175" s="2052"/>
      <c r="OFK175" s="2052"/>
      <c r="OFL175" s="2052"/>
      <c r="OFM175" s="2052"/>
      <c r="OFN175" s="2052"/>
      <c r="OFO175" s="2052"/>
      <c r="OFP175" s="2052"/>
      <c r="OFQ175" s="2052"/>
      <c r="OFR175" s="2052"/>
      <c r="OFS175" s="2052"/>
      <c r="OFT175" s="2052"/>
      <c r="OFU175" s="2052"/>
      <c r="OFV175" s="2052"/>
      <c r="OFW175" s="2052"/>
      <c r="OFX175" s="2052"/>
      <c r="OFY175" s="2052"/>
      <c r="OFZ175" s="2052"/>
      <c r="OGA175" s="2052"/>
      <c r="OGB175" s="2052"/>
      <c r="OGC175" s="2052"/>
      <c r="OGD175" s="2052"/>
      <c r="OGE175" s="2052"/>
      <c r="OGF175" s="2052"/>
      <c r="OGG175" s="2052"/>
      <c r="OGH175" s="2052"/>
      <c r="OGI175" s="2052"/>
      <c r="OGJ175" s="2052"/>
      <c r="OGK175" s="2052"/>
      <c r="OGL175" s="2052"/>
      <c r="OGM175" s="2052"/>
      <c r="OGN175" s="2052"/>
      <c r="OGO175" s="2052"/>
      <c r="OGP175" s="2052"/>
      <c r="OGQ175" s="2052"/>
      <c r="OGR175" s="2052"/>
      <c r="OGS175" s="2052"/>
      <c r="OGT175" s="2052"/>
      <c r="OGU175" s="2052"/>
      <c r="OGV175" s="2052"/>
      <c r="OGW175" s="2052"/>
      <c r="OGX175" s="2052"/>
      <c r="OGY175" s="2052"/>
      <c r="OGZ175" s="2052"/>
      <c r="OHA175" s="2052"/>
      <c r="OHB175" s="2052"/>
      <c r="OHC175" s="2052"/>
      <c r="OHD175" s="2052"/>
      <c r="OHE175" s="2052"/>
      <c r="OHF175" s="2052"/>
      <c r="OHG175" s="2052"/>
      <c r="OHH175" s="2052"/>
      <c r="OHI175" s="2052"/>
      <c r="OHJ175" s="2052"/>
      <c r="OHK175" s="2052"/>
      <c r="OHL175" s="2052"/>
      <c r="OHM175" s="2052"/>
      <c r="OHN175" s="2052"/>
      <c r="OHO175" s="2052"/>
      <c r="OHP175" s="2052"/>
      <c r="OHQ175" s="2052"/>
      <c r="OHR175" s="2052"/>
      <c r="OHS175" s="2052"/>
      <c r="OHT175" s="2052"/>
      <c r="OHU175" s="2052"/>
      <c r="OHV175" s="2052"/>
      <c r="OHW175" s="2052"/>
      <c r="OHX175" s="2052"/>
      <c r="OHY175" s="2052"/>
      <c r="OHZ175" s="2052"/>
      <c r="OIA175" s="2052"/>
      <c r="OIB175" s="2052"/>
      <c r="OIC175" s="2052"/>
      <c r="OID175" s="2052"/>
      <c r="OIE175" s="2052"/>
      <c r="OIF175" s="2052"/>
      <c r="OIG175" s="2052"/>
      <c r="OIH175" s="2052"/>
      <c r="OII175" s="2052"/>
      <c r="OIJ175" s="2052"/>
      <c r="OIK175" s="2052"/>
      <c r="OIL175" s="2052"/>
      <c r="OIM175" s="2052"/>
      <c r="OIN175" s="2052"/>
      <c r="OIO175" s="2052"/>
      <c r="OIP175" s="2052"/>
      <c r="OIQ175" s="2052"/>
      <c r="OIR175" s="2052"/>
      <c r="OIS175" s="2052"/>
      <c r="OIT175" s="2052"/>
      <c r="OIU175" s="2052"/>
      <c r="OIV175" s="2052"/>
      <c r="OIW175" s="2052"/>
      <c r="OIX175" s="2052"/>
      <c r="OIY175" s="2052"/>
      <c r="OIZ175" s="2052"/>
      <c r="OJA175" s="2052"/>
      <c r="OJB175" s="2052"/>
      <c r="OJC175" s="2052"/>
      <c r="OJD175" s="2052"/>
      <c r="OJE175" s="2052"/>
      <c r="OJF175" s="2052"/>
      <c r="OJG175" s="2052"/>
      <c r="OJH175" s="2052"/>
      <c r="OJI175" s="2052"/>
      <c r="OJJ175" s="2052"/>
      <c r="OJK175" s="2052"/>
      <c r="OJL175" s="2052"/>
      <c r="OJM175" s="2052"/>
      <c r="OJN175" s="2052"/>
      <c r="OJO175" s="2052"/>
      <c r="OJP175" s="2052"/>
      <c r="OJQ175" s="2052"/>
      <c r="OJR175" s="2052"/>
      <c r="OJS175" s="2052"/>
      <c r="OJT175" s="2052"/>
      <c r="OJU175" s="2052"/>
      <c r="OJV175" s="2052"/>
      <c r="OJW175" s="2052"/>
      <c r="OJX175" s="2052"/>
      <c r="OJY175" s="2052"/>
      <c r="OJZ175" s="2052"/>
      <c r="OKA175" s="2052"/>
      <c r="OKB175" s="2052"/>
      <c r="OKC175" s="2052"/>
      <c r="OKD175" s="2052"/>
      <c r="OKE175" s="2052"/>
      <c r="OKF175" s="2052"/>
      <c r="OKG175" s="2052"/>
      <c r="OKH175" s="2052"/>
      <c r="OKI175" s="2052"/>
      <c r="OKJ175" s="2052"/>
      <c r="OKK175" s="2052"/>
      <c r="OKL175" s="2052"/>
      <c r="OKM175" s="2052"/>
      <c r="OKN175" s="2052"/>
      <c r="OKO175" s="2052"/>
      <c r="OKP175" s="2052"/>
      <c r="OKQ175" s="2052"/>
      <c r="OKR175" s="2052"/>
      <c r="OKS175" s="2052"/>
      <c r="OKT175" s="2052"/>
      <c r="OKU175" s="2052"/>
      <c r="OKV175" s="2052"/>
      <c r="OKW175" s="2052"/>
      <c r="OKX175" s="2052"/>
      <c r="OKY175" s="2052"/>
      <c r="OKZ175" s="2052"/>
      <c r="OLA175" s="2052"/>
      <c r="OLB175" s="2052"/>
      <c r="OLC175" s="2052"/>
      <c r="OLD175" s="2052"/>
      <c r="OLE175" s="2052"/>
      <c r="OLF175" s="2052"/>
      <c r="OLG175" s="2052"/>
      <c r="OLH175" s="2052"/>
      <c r="OLI175" s="2052"/>
      <c r="OLJ175" s="2052"/>
      <c r="OLK175" s="2052"/>
      <c r="OLL175" s="2052"/>
      <c r="OLM175" s="2052"/>
      <c r="OLN175" s="2052"/>
      <c r="OLO175" s="2052"/>
      <c r="OLP175" s="2052"/>
      <c r="OLQ175" s="2052"/>
      <c r="OLR175" s="2052"/>
      <c r="OLS175" s="2052"/>
      <c r="OLT175" s="2052"/>
      <c r="OLU175" s="2052"/>
      <c r="OLV175" s="2052"/>
      <c r="OLW175" s="2052"/>
      <c r="OLX175" s="2052"/>
      <c r="OLY175" s="2052"/>
      <c r="OLZ175" s="2052"/>
      <c r="OMA175" s="2052"/>
      <c r="OMB175" s="2052"/>
      <c r="OMC175" s="2052"/>
      <c r="OMD175" s="2052"/>
      <c r="OME175" s="2052"/>
      <c r="OMF175" s="2052"/>
      <c r="OMG175" s="2052"/>
      <c r="OMH175" s="2052"/>
      <c r="OMI175" s="2052"/>
      <c r="OMJ175" s="2052"/>
      <c r="OMK175" s="2052"/>
      <c r="OML175" s="2052"/>
      <c r="OMM175" s="2052"/>
      <c r="OMN175" s="2052"/>
      <c r="OMO175" s="2052"/>
      <c r="OMP175" s="2052"/>
      <c r="OMQ175" s="2052"/>
      <c r="OMR175" s="2052"/>
      <c r="OMS175" s="2052"/>
      <c r="OMT175" s="2052"/>
      <c r="OMU175" s="2052"/>
      <c r="OMV175" s="2052"/>
      <c r="OMW175" s="2052"/>
      <c r="OMX175" s="2052"/>
      <c r="OMY175" s="2052"/>
      <c r="OMZ175" s="2052"/>
      <c r="ONA175" s="2052"/>
      <c r="ONB175" s="2052"/>
      <c r="ONC175" s="2052"/>
      <c r="OND175" s="2052"/>
      <c r="ONE175" s="2052"/>
      <c r="ONF175" s="2052"/>
      <c r="ONG175" s="2052"/>
      <c r="ONH175" s="2052"/>
      <c r="ONI175" s="2052"/>
      <c r="ONJ175" s="2052"/>
      <c r="ONK175" s="2052"/>
      <c r="ONL175" s="2052"/>
      <c r="ONM175" s="2052"/>
      <c r="ONN175" s="2052"/>
      <c r="ONO175" s="2052"/>
      <c r="ONP175" s="2052"/>
      <c r="ONQ175" s="2052"/>
      <c r="ONR175" s="2052"/>
      <c r="ONS175" s="2052"/>
      <c r="ONT175" s="2052"/>
      <c r="ONU175" s="2052"/>
      <c r="ONV175" s="2052"/>
      <c r="ONW175" s="2052"/>
      <c r="ONX175" s="2052"/>
      <c r="ONY175" s="2052"/>
      <c r="ONZ175" s="2052"/>
      <c r="OOA175" s="2052"/>
      <c r="OOB175" s="2052"/>
      <c r="OOC175" s="2052"/>
      <c r="OOD175" s="2052"/>
      <c r="OOE175" s="2052"/>
      <c r="OOF175" s="2052"/>
      <c r="OOG175" s="2052"/>
      <c r="OOH175" s="2052"/>
      <c r="OOI175" s="2052"/>
      <c r="OOJ175" s="2052"/>
      <c r="OOK175" s="2052"/>
      <c r="OOL175" s="2052"/>
      <c r="OOM175" s="2052"/>
      <c r="OON175" s="2052"/>
      <c r="OOO175" s="2052"/>
      <c r="OOP175" s="2052"/>
      <c r="OOQ175" s="2052"/>
      <c r="OOR175" s="2052"/>
      <c r="OOS175" s="2052"/>
      <c r="OOT175" s="2052"/>
      <c r="OOU175" s="2052"/>
      <c r="OOV175" s="2052"/>
      <c r="OOW175" s="2052"/>
      <c r="OOX175" s="2052"/>
      <c r="OOY175" s="2052"/>
      <c r="OOZ175" s="2052"/>
      <c r="OPA175" s="2052"/>
      <c r="OPB175" s="2052"/>
      <c r="OPC175" s="2052"/>
      <c r="OPD175" s="2052"/>
      <c r="OPE175" s="2052"/>
      <c r="OPF175" s="2052"/>
      <c r="OPG175" s="2052"/>
      <c r="OPH175" s="2052"/>
      <c r="OPI175" s="2052"/>
      <c r="OPJ175" s="2052"/>
      <c r="OPK175" s="2052"/>
      <c r="OPL175" s="2052"/>
      <c r="OPM175" s="2052"/>
      <c r="OPN175" s="2052"/>
      <c r="OPO175" s="2052"/>
      <c r="OPP175" s="2052"/>
      <c r="OPQ175" s="2052"/>
      <c r="OPR175" s="2052"/>
      <c r="OPS175" s="2052"/>
      <c r="OPT175" s="2052"/>
      <c r="OPU175" s="2052"/>
      <c r="OPV175" s="2052"/>
      <c r="OPW175" s="2052"/>
      <c r="OPX175" s="2052"/>
      <c r="OPY175" s="2052"/>
      <c r="OPZ175" s="2052"/>
      <c r="OQA175" s="2052"/>
      <c r="OQB175" s="2052"/>
      <c r="OQC175" s="2052"/>
      <c r="OQD175" s="2052"/>
      <c r="OQE175" s="2052"/>
      <c r="OQF175" s="2052"/>
      <c r="OQG175" s="2052"/>
      <c r="OQH175" s="2052"/>
      <c r="OQI175" s="2052"/>
      <c r="OQJ175" s="2052"/>
      <c r="OQK175" s="2052"/>
      <c r="OQL175" s="2052"/>
      <c r="OQM175" s="2052"/>
      <c r="OQN175" s="2052"/>
      <c r="OQO175" s="2052"/>
      <c r="OQP175" s="2052"/>
      <c r="OQQ175" s="2052"/>
      <c r="OQR175" s="2052"/>
      <c r="OQS175" s="2052"/>
      <c r="OQT175" s="2052"/>
      <c r="OQU175" s="2052"/>
      <c r="OQV175" s="2052"/>
      <c r="OQW175" s="2052"/>
      <c r="OQX175" s="2052"/>
      <c r="OQY175" s="2052"/>
      <c r="OQZ175" s="2052"/>
      <c r="ORA175" s="2052"/>
      <c r="ORB175" s="2052"/>
      <c r="ORC175" s="2052"/>
      <c r="ORD175" s="2052"/>
      <c r="ORE175" s="2052"/>
      <c r="ORF175" s="2052"/>
      <c r="ORG175" s="2052"/>
      <c r="ORH175" s="2052"/>
      <c r="ORI175" s="2052"/>
      <c r="ORJ175" s="2052"/>
      <c r="ORK175" s="2052"/>
      <c r="ORL175" s="2052"/>
      <c r="ORM175" s="2052"/>
      <c r="ORN175" s="2052"/>
      <c r="ORO175" s="2052"/>
      <c r="ORP175" s="2052"/>
      <c r="ORQ175" s="2052"/>
      <c r="ORR175" s="2052"/>
      <c r="ORS175" s="2052"/>
      <c r="ORT175" s="2052"/>
      <c r="ORU175" s="2052"/>
      <c r="ORV175" s="2052"/>
      <c r="ORW175" s="2052"/>
      <c r="ORX175" s="2052"/>
      <c r="ORY175" s="2052"/>
      <c r="ORZ175" s="2052"/>
      <c r="OSA175" s="2052"/>
      <c r="OSB175" s="2052"/>
      <c r="OSC175" s="2052"/>
      <c r="OSD175" s="2052"/>
      <c r="OSE175" s="2052"/>
      <c r="OSF175" s="2052"/>
      <c r="OSG175" s="2052"/>
      <c r="OSH175" s="2052"/>
      <c r="OSI175" s="2052"/>
      <c r="OSJ175" s="2052"/>
      <c r="OSK175" s="2052"/>
      <c r="OSL175" s="2052"/>
      <c r="OSM175" s="2052"/>
      <c r="OSN175" s="2052"/>
      <c r="OSO175" s="2052"/>
      <c r="OSP175" s="2052"/>
      <c r="OSQ175" s="2052"/>
      <c r="OSR175" s="2052"/>
      <c r="OSS175" s="2052"/>
      <c r="OST175" s="2052"/>
      <c r="OSU175" s="2052"/>
      <c r="OSV175" s="2052"/>
      <c r="OSW175" s="2052"/>
      <c r="OSX175" s="2052"/>
      <c r="OSY175" s="2052"/>
      <c r="OSZ175" s="2052"/>
      <c r="OTA175" s="2052"/>
      <c r="OTB175" s="2052"/>
      <c r="OTC175" s="2052"/>
      <c r="OTD175" s="2052"/>
      <c r="OTE175" s="2052"/>
      <c r="OTF175" s="2052"/>
      <c r="OTG175" s="2052"/>
      <c r="OTH175" s="2052"/>
      <c r="OTI175" s="2052"/>
      <c r="OTJ175" s="2052"/>
      <c r="OTK175" s="2052"/>
      <c r="OTL175" s="2052"/>
      <c r="OTM175" s="2052"/>
      <c r="OTN175" s="2052"/>
      <c r="OTO175" s="2052"/>
      <c r="OTP175" s="2052"/>
      <c r="OTQ175" s="2052"/>
      <c r="OTR175" s="2052"/>
      <c r="OTS175" s="2052"/>
      <c r="OTT175" s="2052"/>
      <c r="OTU175" s="2052"/>
      <c r="OTV175" s="2052"/>
      <c r="OTW175" s="2052"/>
      <c r="OTX175" s="2052"/>
      <c r="OTY175" s="2052"/>
      <c r="OTZ175" s="2052"/>
      <c r="OUA175" s="2052"/>
      <c r="OUB175" s="2052"/>
      <c r="OUC175" s="2052"/>
      <c r="OUD175" s="2052"/>
      <c r="OUE175" s="2052"/>
      <c r="OUF175" s="2052"/>
      <c r="OUG175" s="2052"/>
      <c r="OUH175" s="2052"/>
      <c r="OUI175" s="2052"/>
      <c r="OUJ175" s="2052"/>
      <c r="OUK175" s="2052"/>
      <c r="OUL175" s="2052"/>
      <c r="OUM175" s="2052"/>
      <c r="OUN175" s="2052"/>
      <c r="OUO175" s="2052"/>
      <c r="OUP175" s="2052"/>
      <c r="OUQ175" s="2052"/>
      <c r="OUR175" s="2052"/>
      <c r="OUS175" s="2052"/>
      <c r="OUT175" s="2052"/>
      <c r="OUU175" s="2052"/>
      <c r="OUV175" s="2052"/>
      <c r="OUW175" s="2052"/>
      <c r="OUX175" s="2052"/>
      <c r="OUY175" s="2052"/>
      <c r="OUZ175" s="2052"/>
      <c r="OVA175" s="2052"/>
      <c r="OVB175" s="2052"/>
      <c r="OVC175" s="2052"/>
      <c r="OVD175" s="2052"/>
      <c r="OVE175" s="2052"/>
      <c r="OVF175" s="2052"/>
      <c r="OVG175" s="2052"/>
      <c r="OVH175" s="2052"/>
      <c r="OVI175" s="2052"/>
      <c r="OVJ175" s="2052"/>
      <c r="OVK175" s="2052"/>
      <c r="OVL175" s="2052"/>
      <c r="OVM175" s="2052"/>
      <c r="OVN175" s="2052"/>
      <c r="OVO175" s="2052"/>
      <c r="OVP175" s="2052"/>
      <c r="OVQ175" s="2052"/>
      <c r="OVR175" s="2052"/>
      <c r="OVS175" s="2052"/>
      <c r="OVT175" s="2052"/>
      <c r="OVU175" s="2052"/>
      <c r="OVV175" s="2052"/>
      <c r="OVW175" s="2052"/>
      <c r="OVX175" s="2052"/>
      <c r="OVY175" s="2052"/>
      <c r="OVZ175" s="2052"/>
      <c r="OWA175" s="2052"/>
      <c r="OWB175" s="2052"/>
      <c r="OWC175" s="2052"/>
      <c r="OWD175" s="2052"/>
      <c r="OWE175" s="2052"/>
      <c r="OWF175" s="2052"/>
      <c r="OWG175" s="2052"/>
      <c r="OWH175" s="2052"/>
      <c r="OWI175" s="2052"/>
      <c r="OWJ175" s="2052"/>
      <c r="OWK175" s="2052"/>
      <c r="OWL175" s="2052"/>
      <c r="OWM175" s="2052"/>
      <c r="OWN175" s="2052"/>
      <c r="OWO175" s="2052"/>
      <c r="OWP175" s="2052"/>
      <c r="OWQ175" s="2052"/>
      <c r="OWR175" s="2052"/>
      <c r="OWS175" s="2052"/>
      <c r="OWT175" s="2052"/>
      <c r="OWU175" s="2052"/>
      <c r="OWV175" s="2052"/>
      <c r="OWW175" s="2052"/>
      <c r="OWX175" s="2052"/>
      <c r="OWY175" s="2052"/>
      <c r="OWZ175" s="2052"/>
      <c r="OXA175" s="2052"/>
      <c r="OXB175" s="2052"/>
      <c r="OXC175" s="2052"/>
      <c r="OXD175" s="2052"/>
      <c r="OXE175" s="2052"/>
      <c r="OXF175" s="2052"/>
      <c r="OXG175" s="2052"/>
      <c r="OXH175" s="2052"/>
      <c r="OXI175" s="2052"/>
      <c r="OXJ175" s="2052"/>
      <c r="OXK175" s="2052"/>
      <c r="OXL175" s="2052"/>
      <c r="OXM175" s="2052"/>
      <c r="OXN175" s="2052"/>
      <c r="OXO175" s="2052"/>
      <c r="OXP175" s="2052"/>
      <c r="OXQ175" s="2052"/>
      <c r="OXR175" s="2052"/>
      <c r="OXS175" s="2052"/>
      <c r="OXT175" s="2052"/>
      <c r="OXU175" s="2052"/>
      <c r="OXV175" s="2052"/>
      <c r="OXW175" s="2052"/>
      <c r="OXX175" s="2052"/>
      <c r="OXY175" s="2052"/>
      <c r="OXZ175" s="2052"/>
      <c r="OYA175" s="2052"/>
      <c r="OYB175" s="2052"/>
      <c r="OYC175" s="2052"/>
      <c r="OYD175" s="2052"/>
      <c r="OYE175" s="2052"/>
      <c r="OYF175" s="2052"/>
      <c r="OYG175" s="2052"/>
      <c r="OYH175" s="2052"/>
      <c r="OYI175" s="2052"/>
      <c r="OYJ175" s="2052"/>
      <c r="OYK175" s="2052"/>
      <c r="OYL175" s="2052"/>
      <c r="OYM175" s="2052"/>
      <c r="OYN175" s="2052"/>
      <c r="OYO175" s="2052"/>
      <c r="OYP175" s="2052"/>
      <c r="OYQ175" s="2052"/>
      <c r="OYR175" s="2052"/>
      <c r="OYS175" s="2052"/>
      <c r="OYT175" s="2052"/>
      <c r="OYU175" s="2052"/>
      <c r="OYV175" s="2052"/>
      <c r="OYW175" s="2052"/>
      <c r="OYX175" s="2052"/>
      <c r="OYY175" s="2052"/>
      <c r="OYZ175" s="2052"/>
      <c r="OZA175" s="2052"/>
      <c r="OZB175" s="2052"/>
      <c r="OZC175" s="2052"/>
      <c r="OZD175" s="2052"/>
      <c r="OZE175" s="2052"/>
      <c r="OZF175" s="2052"/>
      <c r="OZG175" s="2052"/>
      <c r="OZH175" s="2052"/>
      <c r="OZI175" s="2052"/>
      <c r="OZJ175" s="2052"/>
      <c r="OZK175" s="2052"/>
      <c r="OZL175" s="2052"/>
      <c r="OZM175" s="2052"/>
      <c r="OZN175" s="2052"/>
      <c r="OZO175" s="2052"/>
      <c r="OZP175" s="2052"/>
      <c r="OZQ175" s="2052"/>
      <c r="OZR175" s="2052"/>
      <c r="OZS175" s="2052"/>
      <c r="OZT175" s="2052"/>
      <c r="OZU175" s="2052"/>
      <c r="OZV175" s="2052"/>
      <c r="OZW175" s="2052"/>
      <c r="OZX175" s="2052"/>
      <c r="OZY175" s="2052"/>
      <c r="OZZ175" s="2052"/>
      <c r="PAA175" s="2052"/>
      <c r="PAB175" s="2052"/>
      <c r="PAC175" s="2052"/>
      <c r="PAD175" s="2052"/>
      <c r="PAE175" s="2052"/>
      <c r="PAF175" s="2052"/>
      <c r="PAG175" s="2052"/>
      <c r="PAH175" s="2052"/>
      <c r="PAI175" s="2052"/>
      <c r="PAJ175" s="2052"/>
      <c r="PAK175" s="2052"/>
      <c r="PAL175" s="2052"/>
      <c r="PAM175" s="2052"/>
      <c r="PAN175" s="2052"/>
      <c r="PAO175" s="2052"/>
      <c r="PAP175" s="2052"/>
      <c r="PAQ175" s="2052"/>
      <c r="PAR175" s="2052"/>
      <c r="PAS175" s="2052"/>
      <c r="PAT175" s="2052"/>
      <c r="PAU175" s="2052"/>
      <c r="PAV175" s="2052"/>
      <c r="PAW175" s="2052"/>
      <c r="PAX175" s="2052"/>
      <c r="PAY175" s="2052"/>
      <c r="PAZ175" s="2052"/>
      <c r="PBA175" s="2052"/>
      <c r="PBB175" s="2052"/>
      <c r="PBC175" s="2052"/>
      <c r="PBD175" s="2052"/>
      <c r="PBE175" s="2052"/>
      <c r="PBF175" s="2052"/>
      <c r="PBG175" s="2052"/>
      <c r="PBH175" s="2052"/>
      <c r="PBI175" s="2052"/>
      <c r="PBJ175" s="2052"/>
      <c r="PBK175" s="2052"/>
      <c r="PBL175" s="2052"/>
      <c r="PBM175" s="2052"/>
      <c r="PBN175" s="2052"/>
      <c r="PBO175" s="2052"/>
      <c r="PBP175" s="2052"/>
      <c r="PBQ175" s="2052"/>
      <c r="PBR175" s="2052"/>
      <c r="PBS175" s="2052"/>
      <c r="PBT175" s="2052"/>
      <c r="PBU175" s="2052"/>
      <c r="PBV175" s="2052"/>
      <c r="PBW175" s="2052"/>
      <c r="PBX175" s="2052"/>
      <c r="PBY175" s="2052"/>
      <c r="PBZ175" s="2052"/>
      <c r="PCA175" s="2052"/>
      <c r="PCB175" s="2052"/>
      <c r="PCC175" s="2052"/>
      <c r="PCD175" s="2052"/>
      <c r="PCE175" s="2052"/>
      <c r="PCF175" s="2052"/>
      <c r="PCG175" s="2052"/>
      <c r="PCH175" s="2052"/>
      <c r="PCI175" s="2052"/>
      <c r="PCJ175" s="2052"/>
      <c r="PCK175" s="2052"/>
      <c r="PCL175" s="2052"/>
      <c r="PCM175" s="2052"/>
      <c r="PCN175" s="2052"/>
      <c r="PCO175" s="2052"/>
      <c r="PCP175" s="2052"/>
      <c r="PCQ175" s="2052"/>
      <c r="PCR175" s="2052"/>
      <c r="PCS175" s="2052"/>
      <c r="PCT175" s="2052"/>
      <c r="PCU175" s="2052"/>
      <c r="PCV175" s="2052"/>
      <c r="PCW175" s="2052"/>
      <c r="PCX175" s="2052"/>
      <c r="PCY175" s="2052"/>
      <c r="PCZ175" s="2052"/>
      <c r="PDA175" s="2052"/>
      <c r="PDB175" s="2052"/>
      <c r="PDC175" s="2052"/>
      <c r="PDD175" s="2052"/>
      <c r="PDE175" s="2052"/>
      <c r="PDF175" s="2052"/>
      <c r="PDG175" s="2052"/>
      <c r="PDH175" s="2052"/>
      <c r="PDI175" s="2052"/>
      <c r="PDJ175" s="2052"/>
      <c r="PDK175" s="2052"/>
      <c r="PDL175" s="2052"/>
      <c r="PDM175" s="2052"/>
      <c r="PDN175" s="2052"/>
      <c r="PDO175" s="2052"/>
      <c r="PDP175" s="2052"/>
      <c r="PDQ175" s="2052"/>
      <c r="PDR175" s="2052"/>
      <c r="PDS175" s="2052"/>
      <c r="PDT175" s="2052"/>
      <c r="PDU175" s="2052"/>
      <c r="PDV175" s="2052"/>
      <c r="PDW175" s="2052"/>
      <c r="PDX175" s="2052"/>
      <c r="PDY175" s="2052"/>
      <c r="PDZ175" s="2052"/>
      <c r="PEA175" s="2052"/>
      <c r="PEB175" s="2052"/>
      <c r="PEC175" s="2052"/>
      <c r="PED175" s="2052"/>
      <c r="PEE175" s="2052"/>
      <c r="PEF175" s="2052"/>
      <c r="PEG175" s="2052"/>
      <c r="PEH175" s="2052"/>
      <c r="PEI175" s="2052"/>
      <c r="PEJ175" s="2052"/>
      <c r="PEK175" s="2052"/>
      <c r="PEL175" s="2052"/>
      <c r="PEM175" s="2052"/>
      <c r="PEN175" s="2052"/>
      <c r="PEO175" s="2052"/>
      <c r="PEP175" s="2052"/>
      <c r="PEQ175" s="2052"/>
      <c r="PER175" s="2052"/>
      <c r="PES175" s="2052"/>
      <c r="PET175" s="2052"/>
      <c r="PEU175" s="2052"/>
      <c r="PEV175" s="2052"/>
      <c r="PEW175" s="2052"/>
      <c r="PEX175" s="2052"/>
      <c r="PEY175" s="2052"/>
      <c r="PEZ175" s="2052"/>
      <c r="PFA175" s="2052"/>
      <c r="PFB175" s="2052"/>
      <c r="PFC175" s="2052"/>
      <c r="PFD175" s="2052"/>
      <c r="PFE175" s="2052"/>
      <c r="PFF175" s="2052"/>
      <c r="PFG175" s="2052"/>
      <c r="PFH175" s="2052"/>
      <c r="PFI175" s="2052"/>
      <c r="PFJ175" s="2052"/>
      <c r="PFK175" s="2052"/>
      <c r="PFL175" s="2052"/>
      <c r="PFM175" s="2052"/>
      <c r="PFN175" s="2052"/>
      <c r="PFO175" s="2052"/>
      <c r="PFP175" s="2052"/>
      <c r="PFQ175" s="2052"/>
      <c r="PFR175" s="2052"/>
      <c r="PFS175" s="2052"/>
      <c r="PFT175" s="2052"/>
      <c r="PFU175" s="2052"/>
      <c r="PFV175" s="2052"/>
      <c r="PFW175" s="2052"/>
      <c r="PFX175" s="2052"/>
      <c r="PFY175" s="2052"/>
      <c r="PFZ175" s="2052"/>
      <c r="PGA175" s="2052"/>
      <c r="PGB175" s="2052"/>
      <c r="PGC175" s="2052"/>
      <c r="PGD175" s="2052"/>
      <c r="PGE175" s="2052"/>
      <c r="PGF175" s="2052"/>
      <c r="PGG175" s="2052"/>
      <c r="PGH175" s="2052"/>
      <c r="PGI175" s="2052"/>
      <c r="PGJ175" s="2052"/>
      <c r="PGK175" s="2052"/>
      <c r="PGL175" s="2052"/>
      <c r="PGM175" s="2052"/>
      <c r="PGN175" s="2052"/>
      <c r="PGO175" s="2052"/>
      <c r="PGP175" s="2052"/>
      <c r="PGQ175" s="2052"/>
      <c r="PGR175" s="2052"/>
      <c r="PGS175" s="2052"/>
      <c r="PGT175" s="2052"/>
      <c r="PGU175" s="2052"/>
      <c r="PGV175" s="2052"/>
      <c r="PGW175" s="2052"/>
      <c r="PGX175" s="2052"/>
      <c r="PGY175" s="2052"/>
      <c r="PGZ175" s="2052"/>
      <c r="PHA175" s="2052"/>
      <c r="PHB175" s="2052"/>
      <c r="PHC175" s="2052"/>
      <c r="PHD175" s="2052"/>
      <c r="PHE175" s="2052"/>
      <c r="PHF175" s="2052"/>
      <c r="PHG175" s="2052"/>
      <c r="PHH175" s="2052"/>
      <c r="PHI175" s="2052"/>
      <c r="PHJ175" s="2052"/>
      <c r="PHK175" s="2052"/>
      <c r="PHL175" s="2052"/>
      <c r="PHM175" s="2052"/>
      <c r="PHN175" s="2052"/>
      <c r="PHO175" s="2052"/>
      <c r="PHP175" s="2052"/>
      <c r="PHQ175" s="2052"/>
      <c r="PHR175" s="2052"/>
      <c r="PHS175" s="2052"/>
      <c r="PHT175" s="2052"/>
      <c r="PHU175" s="2052"/>
      <c r="PHV175" s="2052"/>
      <c r="PHW175" s="2052"/>
      <c r="PHX175" s="2052"/>
      <c r="PHY175" s="2052"/>
      <c r="PHZ175" s="2052"/>
      <c r="PIA175" s="2052"/>
      <c r="PIB175" s="2052"/>
      <c r="PIC175" s="2052"/>
      <c r="PID175" s="2052"/>
      <c r="PIE175" s="2052"/>
      <c r="PIF175" s="2052"/>
      <c r="PIG175" s="2052"/>
      <c r="PIH175" s="2052"/>
      <c r="PII175" s="2052"/>
      <c r="PIJ175" s="2052"/>
      <c r="PIK175" s="2052"/>
      <c r="PIL175" s="2052"/>
      <c r="PIM175" s="2052"/>
      <c r="PIN175" s="2052"/>
      <c r="PIO175" s="2052"/>
      <c r="PIP175" s="2052"/>
      <c r="PIQ175" s="2052"/>
      <c r="PIR175" s="2052"/>
      <c r="PIS175" s="2052"/>
      <c r="PIT175" s="2052"/>
      <c r="PIU175" s="2052"/>
      <c r="PIV175" s="2052"/>
      <c r="PIW175" s="2052"/>
      <c r="PIX175" s="2052"/>
      <c r="PIY175" s="2052"/>
      <c r="PIZ175" s="2052"/>
      <c r="PJA175" s="2052"/>
      <c r="PJB175" s="2052"/>
      <c r="PJC175" s="2052"/>
      <c r="PJD175" s="2052"/>
      <c r="PJE175" s="2052"/>
      <c r="PJF175" s="2052"/>
      <c r="PJG175" s="2052"/>
      <c r="PJH175" s="2052"/>
      <c r="PJI175" s="2052"/>
      <c r="PJJ175" s="2052"/>
      <c r="PJK175" s="2052"/>
      <c r="PJL175" s="2052"/>
      <c r="PJM175" s="2052"/>
      <c r="PJN175" s="2052"/>
      <c r="PJO175" s="2052"/>
      <c r="PJP175" s="2052"/>
      <c r="PJQ175" s="2052"/>
      <c r="PJR175" s="2052"/>
      <c r="PJS175" s="2052"/>
      <c r="PJT175" s="2052"/>
      <c r="PJU175" s="2052"/>
      <c r="PJV175" s="2052"/>
      <c r="PJW175" s="2052"/>
      <c r="PJX175" s="2052"/>
      <c r="PJY175" s="2052"/>
      <c r="PJZ175" s="2052"/>
      <c r="PKA175" s="2052"/>
      <c r="PKB175" s="2052"/>
      <c r="PKC175" s="2052"/>
      <c r="PKD175" s="2052"/>
      <c r="PKE175" s="2052"/>
      <c r="PKF175" s="2052"/>
      <c r="PKG175" s="2052"/>
      <c r="PKH175" s="2052"/>
      <c r="PKI175" s="2052"/>
      <c r="PKJ175" s="2052"/>
      <c r="PKK175" s="2052"/>
      <c r="PKL175" s="2052"/>
      <c r="PKM175" s="2052"/>
      <c r="PKN175" s="2052"/>
      <c r="PKO175" s="2052"/>
      <c r="PKP175" s="2052"/>
      <c r="PKQ175" s="2052"/>
      <c r="PKR175" s="2052"/>
      <c r="PKS175" s="2052"/>
      <c r="PKT175" s="2052"/>
      <c r="PKU175" s="2052"/>
      <c r="PKV175" s="2052"/>
      <c r="PKW175" s="2052"/>
      <c r="PKX175" s="2052"/>
      <c r="PKY175" s="2052"/>
      <c r="PKZ175" s="2052"/>
      <c r="PLA175" s="2052"/>
      <c r="PLB175" s="2052"/>
      <c r="PLC175" s="2052"/>
      <c r="PLD175" s="2052"/>
      <c r="PLE175" s="2052"/>
      <c r="PLF175" s="2052"/>
      <c r="PLG175" s="2052"/>
      <c r="PLH175" s="2052"/>
      <c r="PLI175" s="2052"/>
      <c r="PLJ175" s="2052"/>
      <c r="PLK175" s="2052"/>
      <c r="PLL175" s="2052"/>
      <c r="PLM175" s="2052"/>
      <c r="PLN175" s="2052"/>
      <c r="PLO175" s="2052"/>
      <c r="PLP175" s="2052"/>
      <c r="PLQ175" s="2052"/>
      <c r="PLR175" s="2052"/>
      <c r="PLS175" s="2052"/>
      <c r="PLT175" s="2052"/>
      <c r="PLU175" s="2052"/>
      <c r="PLV175" s="2052"/>
      <c r="PLW175" s="2052"/>
      <c r="PLX175" s="2052"/>
      <c r="PLY175" s="2052"/>
      <c r="PLZ175" s="2052"/>
      <c r="PMA175" s="2052"/>
      <c r="PMB175" s="2052"/>
      <c r="PMC175" s="2052"/>
      <c r="PMD175" s="2052"/>
      <c r="PME175" s="2052"/>
      <c r="PMF175" s="2052"/>
      <c r="PMG175" s="2052"/>
      <c r="PMH175" s="2052"/>
      <c r="PMI175" s="2052"/>
      <c r="PMJ175" s="2052"/>
      <c r="PMK175" s="2052"/>
      <c r="PML175" s="2052"/>
      <c r="PMM175" s="2052"/>
      <c r="PMN175" s="2052"/>
      <c r="PMO175" s="2052"/>
      <c r="PMP175" s="2052"/>
      <c r="PMQ175" s="2052"/>
      <c r="PMR175" s="2052"/>
      <c r="PMS175" s="2052"/>
      <c r="PMT175" s="2052"/>
      <c r="PMU175" s="2052"/>
      <c r="PMV175" s="2052"/>
      <c r="PMW175" s="2052"/>
      <c r="PMX175" s="2052"/>
      <c r="PMY175" s="2052"/>
      <c r="PMZ175" s="2052"/>
      <c r="PNA175" s="2052"/>
      <c r="PNB175" s="2052"/>
      <c r="PNC175" s="2052"/>
      <c r="PND175" s="2052"/>
      <c r="PNE175" s="2052"/>
      <c r="PNF175" s="2052"/>
      <c r="PNG175" s="2052"/>
      <c r="PNH175" s="2052"/>
      <c r="PNI175" s="2052"/>
      <c r="PNJ175" s="2052"/>
      <c r="PNK175" s="2052"/>
      <c r="PNL175" s="2052"/>
      <c r="PNM175" s="2052"/>
      <c r="PNN175" s="2052"/>
      <c r="PNO175" s="2052"/>
      <c r="PNP175" s="2052"/>
      <c r="PNQ175" s="2052"/>
      <c r="PNR175" s="2052"/>
      <c r="PNS175" s="2052"/>
      <c r="PNT175" s="2052"/>
      <c r="PNU175" s="2052"/>
      <c r="PNV175" s="2052"/>
      <c r="PNW175" s="2052"/>
      <c r="PNX175" s="2052"/>
      <c r="PNY175" s="2052"/>
      <c r="PNZ175" s="2052"/>
      <c r="POA175" s="2052"/>
      <c r="POB175" s="2052"/>
      <c r="POC175" s="2052"/>
      <c r="POD175" s="2052"/>
      <c r="POE175" s="2052"/>
      <c r="POF175" s="2052"/>
      <c r="POG175" s="2052"/>
      <c r="POH175" s="2052"/>
      <c r="POI175" s="2052"/>
      <c r="POJ175" s="2052"/>
      <c r="POK175" s="2052"/>
      <c r="POL175" s="2052"/>
      <c r="POM175" s="2052"/>
      <c r="PON175" s="2052"/>
      <c r="POO175" s="2052"/>
      <c r="POP175" s="2052"/>
      <c r="POQ175" s="2052"/>
      <c r="POR175" s="2052"/>
      <c r="POS175" s="2052"/>
      <c r="POT175" s="2052"/>
      <c r="POU175" s="2052"/>
      <c r="POV175" s="2052"/>
      <c r="POW175" s="2052"/>
      <c r="POX175" s="2052"/>
      <c r="POY175" s="2052"/>
      <c r="POZ175" s="2052"/>
      <c r="PPA175" s="2052"/>
      <c r="PPB175" s="2052"/>
      <c r="PPC175" s="2052"/>
      <c r="PPD175" s="2052"/>
      <c r="PPE175" s="2052"/>
      <c r="PPF175" s="2052"/>
      <c r="PPG175" s="2052"/>
      <c r="PPH175" s="2052"/>
      <c r="PPI175" s="2052"/>
      <c r="PPJ175" s="2052"/>
      <c r="PPK175" s="2052"/>
      <c r="PPL175" s="2052"/>
      <c r="PPM175" s="2052"/>
      <c r="PPN175" s="2052"/>
      <c r="PPO175" s="2052"/>
      <c r="PPP175" s="2052"/>
      <c r="PPQ175" s="2052"/>
      <c r="PPR175" s="2052"/>
      <c r="PPS175" s="2052"/>
      <c r="PPT175" s="2052"/>
      <c r="PPU175" s="2052"/>
      <c r="PPV175" s="2052"/>
      <c r="PPW175" s="2052"/>
      <c r="PPX175" s="2052"/>
      <c r="PPY175" s="2052"/>
      <c r="PPZ175" s="2052"/>
      <c r="PQA175" s="2052"/>
      <c r="PQB175" s="2052"/>
      <c r="PQC175" s="2052"/>
      <c r="PQD175" s="2052"/>
      <c r="PQE175" s="2052"/>
      <c r="PQF175" s="2052"/>
      <c r="PQG175" s="2052"/>
      <c r="PQH175" s="2052"/>
      <c r="PQI175" s="2052"/>
      <c r="PQJ175" s="2052"/>
      <c r="PQK175" s="2052"/>
      <c r="PQL175" s="2052"/>
      <c r="PQM175" s="2052"/>
      <c r="PQN175" s="2052"/>
      <c r="PQO175" s="2052"/>
      <c r="PQP175" s="2052"/>
      <c r="PQQ175" s="2052"/>
      <c r="PQR175" s="2052"/>
      <c r="PQS175" s="2052"/>
      <c r="PQT175" s="2052"/>
      <c r="PQU175" s="2052"/>
      <c r="PQV175" s="2052"/>
      <c r="PQW175" s="2052"/>
      <c r="PQX175" s="2052"/>
      <c r="PQY175" s="2052"/>
      <c r="PQZ175" s="2052"/>
      <c r="PRA175" s="2052"/>
      <c r="PRB175" s="2052"/>
      <c r="PRC175" s="2052"/>
      <c r="PRD175" s="2052"/>
      <c r="PRE175" s="2052"/>
      <c r="PRF175" s="2052"/>
      <c r="PRG175" s="2052"/>
      <c r="PRH175" s="2052"/>
      <c r="PRI175" s="2052"/>
      <c r="PRJ175" s="2052"/>
      <c r="PRK175" s="2052"/>
      <c r="PRL175" s="2052"/>
      <c r="PRM175" s="2052"/>
      <c r="PRN175" s="2052"/>
      <c r="PRO175" s="2052"/>
      <c r="PRP175" s="2052"/>
      <c r="PRQ175" s="2052"/>
      <c r="PRR175" s="2052"/>
      <c r="PRS175" s="2052"/>
      <c r="PRT175" s="2052"/>
      <c r="PRU175" s="2052"/>
      <c r="PRV175" s="2052"/>
      <c r="PRW175" s="2052"/>
      <c r="PRX175" s="2052"/>
      <c r="PRY175" s="2052"/>
      <c r="PRZ175" s="2052"/>
      <c r="PSA175" s="2052"/>
      <c r="PSB175" s="2052"/>
      <c r="PSC175" s="2052"/>
      <c r="PSD175" s="2052"/>
      <c r="PSE175" s="2052"/>
      <c r="PSF175" s="2052"/>
      <c r="PSG175" s="2052"/>
      <c r="PSH175" s="2052"/>
      <c r="PSI175" s="2052"/>
      <c r="PSJ175" s="2052"/>
      <c r="PSK175" s="2052"/>
      <c r="PSL175" s="2052"/>
      <c r="PSM175" s="2052"/>
      <c r="PSN175" s="2052"/>
      <c r="PSO175" s="2052"/>
      <c r="PSP175" s="2052"/>
      <c r="PSQ175" s="2052"/>
      <c r="PSR175" s="2052"/>
      <c r="PSS175" s="2052"/>
      <c r="PST175" s="2052"/>
      <c r="PSU175" s="2052"/>
      <c r="PSV175" s="2052"/>
      <c r="PSW175" s="2052"/>
      <c r="PSX175" s="2052"/>
      <c r="PSY175" s="2052"/>
      <c r="PSZ175" s="2052"/>
      <c r="PTA175" s="2052"/>
      <c r="PTB175" s="2052"/>
      <c r="PTC175" s="2052"/>
      <c r="PTD175" s="2052"/>
      <c r="PTE175" s="2052"/>
      <c r="PTF175" s="2052"/>
      <c r="PTG175" s="2052"/>
      <c r="PTH175" s="2052"/>
      <c r="PTI175" s="2052"/>
      <c r="PTJ175" s="2052"/>
      <c r="PTK175" s="2052"/>
      <c r="PTL175" s="2052"/>
      <c r="PTM175" s="2052"/>
      <c r="PTN175" s="2052"/>
      <c r="PTO175" s="2052"/>
      <c r="PTP175" s="2052"/>
      <c r="PTQ175" s="2052"/>
      <c r="PTR175" s="2052"/>
      <c r="PTS175" s="2052"/>
      <c r="PTT175" s="2052"/>
      <c r="PTU175" s="2052"/>
      <c r="PTV175" s="2052"/>
      <c r="PTW175" s="2052"/>
      <c r="PTX175" s="2052"/>
      <c r="PTY175" s="2052"/>
      <c r="PTZ175" s="2052"/>
      <c r="PUA175" s="2052"/>
      <c r="PUB175" s="2052"/>
      <c r="PUC175" s="2052"/>
      <c r="PUD175" s="2052"/>
      <c r="PUE175" s="2052"/>
      <c r="PUF175" s="2052"/>
      <c r="PUG175" s="2052"/>
      <c r="PUH175" s="2052"/>
      <c r="PUI175" s="2052"/>
      <c r="PUJ175" s="2052"/>
      <c r="PUK175" s="2052"/>
      <c r="PUL175" s="2052"/>
      <c r="PUM175" s="2052"/>
      <c r="PUN175" s="2052"/>
      <c r="PUO175" s="2052"/>
      <c r="PUP175" s="2052"/>
      <c r="PUQ175" s="2052"/>
      <c r="PUR175" s="2052"/>
      <c r="PUS175" s="2052"/>
      <c r="PUT175" s="2052"/>
      <c r="PUU175" s="2052"/>
      <c r="PUV175" s="2052"/>
      <c r="PUW175" s="2052"/>
      <c r="PUX175" s="2052"/>
      <c r="PUY175" s="2052"/>
      <c r="PUZ175" s="2052"/>
      <c r="PVA175" s="2052"/>
      <c r="PVB175" s="2052"/>
      <c r="PVC175" s="2052"/>
      <c r="PVD175" s="2052"/>
      <c r="PVE175" s="2052"/>
      <c r="PVF175" s="2052"/>
      <c r="PVG175" s="2052"/>
      <c r="PVH175" s="2052"/>
      <c r="PVI175" s="2052"/>
      <c r="PVJ175" s="2052"/>
      <c r="PVK175" s="2052"/>
      <c r="PVL175" s="2052"/>
      <c r="PVM175" s="2052"/>
      <c r="PVN175" s="2052"/>
      <c r="PVO175" s="2052"/>
      <c r="PVP175" s="2052"/>
      <c r="PVQ175" s="2052"/>
      <c r="PVR175" s="2052"/>
      <c r="PVS175" s="2052"/>
      <c r="PVT175" s="2052"/>
      <c r="PVU175" s="2052"/>
      <c r="PVV175" s="2052"/>
      <c r="PVW175" s="2052"/>
      <c r="PVX175" s="2052"/>
      <c r="PVY175" s="2052"/>
      <c r="PVZ175" s="2052"/>
      <c r="PWA175" s="2052"/>
      <c r="PWB175" s="2052"/>
      <c r="PWC175" s="2052"/>
      <c r="PWD175" s="2052"/>
      <c r="PWE175" s="2052"/>
      <c r="PWF175" s="2052"/>
      <c r="PWG175" s="2052"/>
      <c r="PWH175" s="2052"/>
      <c r="PWI175" s="2052"/>
      <c r="PWJ175" s="2052"/>
      <c r="PWK175" s="2052"/>
      <c r="PWL175" s="2052"/>
      <c r="PWM175" s="2052"/>
      <c r="PWN175" s="2052"/>
      <c r="PWO175" s="2052"/>
      <c r="PWP175" s="2052"/>
      <c r="PWQ175" s="2052"/>
      <c r="PWR175" s="2052"/>
      <c r="PWS175" s="2052"/>
      <c r="PWT175" s="2052"/>
      <c r="PWU175" s="2052"/>
      <c r="PWV175" s="2052"/>
      <c r="PWW175" s="2052"/>
      <c r="PWX175" s="2052"/>
      <c r="PWY175" s="2052"/>
      <c r="PWZ175" s="2052"/>
      <c r="PXA175" s="2052"/>
      <c r="PXB175" s="2052"/>
      <c r="PXC175" s="2052"/>
      <c r="PXD175" s="2052"/>
      <c r="PXE175" s="2052"/>
      <c r="PXF175" s="2052"/>
      <c r="PXG175" s="2052"/>
      <c r="PXH175" s="2052"/>
      <c r="PXI175" s="2052"/>
      <c r="PXJ175" s="2052"/>
      <c r="PXK175" s="2052"/>
      <c r="PXL175" s="2052"/>
      <c r="PXM175" s="2052"/>
      <c r="PXN175" s="2052"/>
      <c r="PXO175" s="2052"/>
      <c r="PXP175" s="2052"/>
      <c r="PXQ175" s="2052"/>
      <c r="PXR175" s="2052"/>
      <c r="PXS175" s="2052"/>
      <c r="PXT175" s="2052"/>
      <c r="PXU175" s="2052"/>
      <c r="PXV175" s="2052"/>
      <c r="PXW175" s="2052"/>
      <c r="PXX175" s="2052"/>
      <c r="PXY175" s="2052"/>
      <c r="PXZ175" s="2052"/>
      <c r="PYA175" s="2052"/>
      <c r="PYB175" s="2052"/>
      <c r="PYC175" s="2052"/>
      <c r="PYD175" s="2052"/>
      <c r="PYE175" s="2052"/>
      <c r="PYF175" s="2052"/>
      <c r="PYG175" s="2052"/>
      <c r="PYH175" s="2052"/>
      <c r="PYI175" s="2052"/>
      <c r="PYJ175" s="2052"/>
      <c r="PYK175" s="2052"/>
      <c r="PYL175" s="2052"/>
      <c r="PYM175" s="2052"/>
      <c r="PYN175" s="2052"/>
      <c r="PYO175" s="2052"/>
      <c r="PYP175" s="2052"/>
      <c r="PYQ175" s="2052"/>
      <c r="PYR175" s="2052"/>
      <c r="PYS175" s="2052"/>
      <c r="PYT175" s="2052"/>
      <c r="PYU175" s="2052"/>
      <c r="PYV175" s="2052"/>
      <c r="PYW175" s="2052"/>
      <c r="PYX175" s="2052"/>
      <c r="PYY175" s="2052"/>
      <c r="PYZ175" s="2052"/>
      <c r="PZA175" s="2052"/>
      <c r="PZB175" s="2052"/>
      <c r="PZC175" s="2052"/>
      <c r="PZD175" s="2052"/>
      <c r="PZE175" s="2052"/>
      <c r="PZF175" s="2052"/>
      <c r="PZG175" s="2052"/>
      <c r="PZH175" s="2052"/>
      <c r="PZI175" s="2052"/>
      <c r="PZJ175" s="2052"/>
      <c r="PZK175" s="2052"/>
      <c r="PZL175" s="2052"/>
      <c r="PZM175" s="2052"/>
      <c r="PZN175" s="2052"/>
      <c r="PZO175" s="2052"/>
      <c r="PZP175" s="2052"/>
      <c r="PZQ175" s="2052"/>
      <c r="PZR175" s="2052"/>
      <c r="PZS175" s="2052"/>
      <c r="PZT175" s="2052"/>
      <c r="PZU175" s="2052"/>
      <c r="PZV175" s="2052"/>
      <c r="PZW175" s="2052"/>
      <c r="PZX175" s="2052"/>
      <c r="PZY175" s="2052"/>
      <c r="PZZ175" s="2052"/>
      <c r="QAA175" s="2052"/>
      <c r="QAB175" s="2052"/>
      <c r="QAC175" s="2052"/>
      <c r="QAD175" s="2052"/>
      <c r="QAE175" s="2052"/>
      <c r="QAF175" s="2052"/>
      <c r="QAG175" s="2052"/>
      <c r="QAH175" s="2052"/>
      <c r="QAI175" s="2052"/>
      <c r="QAJ175" s="2052"/>
      <c r="QAK175" s="2052"/>
      <c r="QAL175" s="2052"/>
      <c r="QAM175" s="2052"/>
      <c r="QAN175" s="2052"/>
      <c r="QAO175" s="2052"/>
      <c r="QAP175" s="2052"/>
      <c r="QAQ175" s="2052"/>
      <c r="QAR175" s="2052"/>
      <c r="QAS175" s="2052"/>
      <c r="QAT175" s="2052"/>
      <c r="QAU175" s="2052"/>
      <c r="QAV175" s="2052"/>
      <c r="QAW175" s="2052"/>
      <c r="QAX175" s="2052"/>
      <c r="QAY175" s="2052"/>
      <c r="QAZ175" s="2052"/>
      <c r="QBA175" s="2052"/>
      <c r="QBB175" s="2052"/>
      <c r="QBC175" s="2052"/>
      <c r="QBD175" s="2052"/>
      <c r="QBE175" s="2052"/>
      <c r="QBF175" s="2052"/>
      <c r="QBG175" s="2052"/>
      <c r="QBH175" s="2052"/>
      <c r="QBI175" s="2052"/>
      <c r="QBJ175" s="2052"/>
      <c r="QBK175" s="2052"/>
      <c r="QBL175" s="2052"/>
      <c r="QBM175" s="2052"/>
      <c r="QBN175" s="2052"/>
      <c r="QBO175" s="2052"/>
      <c r="QBP175" s="2052"/>
      <c r="QBQ175" s="2052"/>
      <c r="QBR175" s="2052"/>
      <c r="QBS175" s="2052"/>
      <c r="QBT175" s="2052"/>
      <c r="QBU175" s="2052"/>
      <c r="QBV175" s="2052"/>
      <c r="QBW175" s="2052"/>
      <c r="QBX175" s="2052"/>
      <c r="QBY175" s="2052"/>
      <c r="QBZ175" s="2052"/>
      <c r="QCA175" s="2052"/>
      <c r="QCB175" s="2052"/>
      <c r="QCC175" s="2052"/>
      <c r="QCD175" s="2052"/>
      <c r="QCE175" s="2052"/>
      <c r="QCF175" s="2052"/>
      <c r="QCG175" s="2052"/>
      <c r="QCH175" s="2052"/>
      <c r="QCI175" s="2052"/>
      <c r="QCJ175" s="2052"/>
      <c r="QCK175" s="2052"/>
      <c r="QCL175" s="2052"/>
      <c r="QCM175" s="2052"/>
      <c r="QCN175" s="2052"/>
      <c r="QCO175" s="2052"/>
      <c r="QCP175" s="2052"/>
      <c r="QCQ175" s="2052"/>
      <c r="QCR175" s="2052"/>
      <c r="QCS175" s="2052"/>
      <c r="QCT175" s="2052"/>
      <c r="QCU175" s="2052"/>
      <c r="QCV175" s="2052"/>
      <c r="QCW175" s="2052"/>
      <c r="QCX175" s="2052"/>
      <c r="QCY175" s="2052"/>
      <c r="QCZ175" s="2052"/>
      <c r="QDA175" s="2052"/>
      <c r="QDB175" s="2052"/>
      <c r="QDC175" s="2052"/>
      <c r="QDD175" s="2052"/>
      <c r="QDE175" s="2052"/>
      <c r="QDF175" s="2052"/>
      <c r="QDG175" s="2052"/>
      <c r="QDH175" s="2052"/>
      <c r="QDI175" s="2052"/>
      <c r="QDJ175" s="2052"/>
      <c r="QDK175" s="2052"/>
      <c r="QDL175" s="2052"/>
      <c r="QDM175" s="2052"/>
      <c r="QDN175" s="2052"/>
      <c r="QDO175" s="2052"/>
      <c r="QDP175" s="2052"/>
      <c r="QDQ175" s="2052"/>
      <c r="QDR175" s="2052"/>
      <c r="QDS175" s="2052"/>
      <c r="QDT175" s="2052"/>
      <c r="QDU175" s="2052"/>
      <c r="QDV175" s="2052"/>
      <c r="QDW175" s="2052"/>
      <c r="QDX175" s="2052"/>
      <c r="QDY175" s="2052"/>
      <c r="QDZ175" s="2052"/>
      <c r="QEA175" s="2052"/>
      <c r="QEB175" s="2052"/>
      <c r="QEC175" s="2052"/>
      <c r="QED175" s="2052"/>
      <c r="QEE175" s="2052"/>
      <c r="QEF175" s="2052"/>
      <c r="QEG175" s="2052"/>
      <c r="QEH175" s="2052"/>
      <c r="QEI175" s="2052"/>
      <c r="QEJ175" s="2052"/>
      <c r="QEK175" s="2052"/>
      <c r="QEL175" s="2052"/>
      <c r="QEM175" s="2052"/>
      <c r="QEN175" s="2052"/>
      <c r="QEO175" s="2052"/>
      <c r="QEP175" s="2052"/>
      <c r="QEQ175" s="2052"/>
      <c r="QER175" s="2052"/>
      <c r="QES175" s="2052"/>
      <c r="QET175" s="2052"/>
      <c r="QEU175" s="2052"/>
      <c r="QEV175" s="2052"/>
      <c r="QEW175" s="2052"/>
      <c r="QEX175" s="2052"/>
      <c r="QEY175" s="2052"/>
      <c r="QEZ175" s="2052"/>
      <c r="QFA175" s="2052"/>
      <c r="QFB175" s="2052"/>
      <c r="QFC175" s="2052"/>
      <c r="QFD175" s="2052"/>
      <c r="QFE175" s="2052"/>
      <c r="QFF175" s="2052"/>
      <c r="QFG175" s="2052"/>
      <c r="QFH175" s="2052"/>
      <c r="QFI175" s="2052"/>
      <c r="QFJ175" s="2052"/>
      <c r="QFK175" s="2052"/>
      <c r="QFL175" s="2052"/>
      <c r="QFM175" s="2052"/>
      <c r="QFN175" s="2052"/>
      <c r="QFO175" s="2052"/>
      <c r="QFP175" s="2052"/>
      <c r="QFQ175" s="2052"/>
      <c r="QFR175" s="2052"/>
      <c r="QFS175" s="2052"/>
      <c r="QFT175" s="2052"/>
      <c r="QFU175" s="2052"/>
      <c r="QFV175" s="2052"/>
      <c r="QFW175" s="2052"/>
      <c r="QFX175" s="2052"/>
      <c r="QFY175" s="2052"/>
      <c r="QFZ175" s="2052"/>
      <c r="QGA175" s="2052"/>
      <c r="QGB175" s="2052"/>
      <c r="QGC175" s="2052"/>
      <c r="QGD175" s="2052"/>
      <c r="QGE175" s="2052"/>
      <c r="QGF175" s="2052"/>
      <c r="QGG175" s="2052"/>
      <c r="QGH175" s="2052"/>
      <c r="QGI175" s="2052"/>
      <c r="QGJ175" s="2052"/>
      <c r="QGK175" s="2052"/>
      <c r="QGL175" s="2052"/>
      <c r="QGM175" s="2052"/>
      <c r="QGN175" s="2052"/>
      <c r="QGO175" s="2052"/>
      <c r="QGP175" s="2052"/>
      <c r="QGQ175" s="2052"/>
      <c r="QGR175" s="2052"/>
      <c r="QGS175" s="2052"/>
      <c r="QGT175" s="2052"/>
      <c r="QGU175" s="2052"/>
      <c r="QGV175" s="2052"/>
      <c r="QGW175" s="2052"/>
      <c r="QGX175" s="2052"/>
      <c r="QGY175" s="2052"/>
      <c r="QGZ175" s="2052"/>
      <c r="QHA175" s="2052"/>
      <c r="QHB175" s="2052"/>
      <c r="QHC175" s="2052"/>
      <c r="QHD175" s="2052"/>
      <c r="QHE175" s="2052"/>
      <c r="QHF175" s="2052"/>
      <c r="QHG175" s="2052"/>
      <c r="QHH175" s="2052"/>
      <c r="QHI175" s="2052"/>
      <c r="QHJ175" s="2052"/>
      <c r="QHK175" s="2052"/>
      <c r="QHL175" s="2052"/>
      <c r="QHM175" s="2052"/>
      <c r="QHN175" s="2052"/>
      <c r="QHO175" s="2052"/>
      <c r="QHP175" s="2052"/>
      <c r="QHQ175" s="2052"/>
      <c r="QHR175" s="2052"/>
      <c r="QHS175" s="2052"/>
      <c r="QHT175" s="2052"/>
      <c r="QHU175" s="2052"/>
      <c r="QHV175" s="2052"/>
      <c r="QHW175" s="2052"/>
      <c r="QHX175" s="2052"/>
      <c r="QHY175" s="2052"/>
      <c r="QHZ175" s="2052"/>
      <c r="QIA175" s="2052"/>
      <c r="QIB175" s="2052"/>
      <c r="QIC175" s="2052"/>
      <c r="QID175" s="2052"/>
      <c r="QIE175" s="2052"/>
      <c r="QIF175" s="2052"/>
      <c r="QIG175" s="2052"/>
      <c r="QIH175" s="2052"/>
      <c r="QII175" s="2052"/>
      <c r="QIJ175" s="2052"/>
      <c r="QIK175" s="2052"/>
      <c r="QIL175" s="2052"/>
      <c r="QIM175" s="2052"/>
      <c r="QIN175" s="2052"/>
      <c r="QIO175" s="2052"/>
      <c r="QIP175" s="2052"/>
      <c r="QIQ175" s="2052"/>
      <c r="QIR175" s="2052"/>
      <c r="QIS175" s="2052"/>
      <c r="QIT175" s="2052"/>
      <c r="QIU175" s="2052"/>
      <c r="QIV175" s="2052"/>
      <c r="QIW175" s="2052"/>
      <c r="QIX175" s="2052"/>
      <c r="QIY175" s="2052"/>
      <c r="QIZ175" s="2052"/>
      <c r="QJA175" s="2052"/>
      <c r="QJB175" s="2052"/>
      <c r="QJC175" s="2052"/>
      <c r="QJD175" s="2052"/>
      <c r="QJE175" s="2052"/>
      <c r="QJF175" s="2052"/>
      <c r="QJG175" s="2052"/>
      <c r="QJH175" s="2052"/>
      <c r="QJI175" s="2052"/>
      <c r="QJJ175" s="2052"/>
      <c r="QJK175" s="2052"/>
      <c r="QJL175" s="2052"/>
      <c r="QJM175" s="2052"/>
      <c r="QJN175" s="2052"/>
      <c r="QJO175" s="2052"/>
      <c r="QJP175" s="2052"/>
      <c r="QJQ175" s="2052"/>
      <c r="QJR175" s="2052"/>
      <c r="QJS175" s="2052"/>
      <c r="QJT175" s="2052"/>
      <c r="QJU175" s="2052"/>
      <c r="QJV175" s="2052"/>
      <c r="QJW175" s="2052"/>
      <c r="QJX175" s="2052"/>
      <c r="QJY175" s="2052"/>
      <c r="QJZ175" s="2052"/>
      <c r="QKA175" s="2052"/>
      <c r="QKB175" s="2052"/>
      <c r="QKC175" s="2052"/>
      <c r="QKD175" s="2052"/>
      <c r="QKE175" s="2052"/>
      <c r="QKF175" s="2052"/>
      <c r="QKG175" s="2052"/>
      <c r="QKH175" s="2052"/>
      <c r="QKI175" s="2052"/>
      <c r="QKJ175" s="2052"/>
      <c r="QKK175" s="2052"/>
      <c r="QKL175" s="2052"/>
      <c r="QKM175" s="2052"/>
      <c r="QKN175" s="2052"/>
      <c r="QKO175" s="2052"/>
      <c r="QKP175" s="2052"/>
      <c r="QKQ175" s="2052"/>
      <c r="QKR175" s="2052"/>
      <c r="QKS175" s="2052"/>
      <c r="QKT175" s="2052"/>
      <c r="QKU175" s="2052"/>
      <c r="QKV175" s="2052"/>
      <c r="QKW175" s="2052"/>
      <c r="QKX175" s="2052"/>
      <c r="QKY175" s="2052"/>
      <c r="QKZ175" s="2052"/>
      <c r="QLA175" s="2052"/>
      <c r="QLB175" s="2052"/>
      <c r="QLC175" s="2052"/>
      <c r="QLD175" s="2052"/>
      <c r="QLE175" s="2052"/>
      <c r="QLF175" s="2052"/>
      <c r="QLG175" s="2052"/>
      <c r="QLH175" s="2052"/>
      <c r="QLI175" s="2052"/>
      <c r="QLJ175" s="2052"/>
      <c r="QLK175" s="2052"/>
      <c r="QLL175" s="2052"/>
      <c r="QLM175" s="2052"/>
      <c r="QLN175" s="2052"/>
      <c r="QLO175" s="2052"/>
      <c r="QLP175" s="2052"/>
      <c r="QLQ175" s="2052"/>
      <c r="QLR175" s="2052"/>
      <c r="QLS175" s="2052"/>
      <c r="QLT175" s="2052"/>
      <c r="QLU175" s="2052"/>
      <c r="QLV175" s="2052"/>
      <c r="QLW175" s="2052"/>
      <c r="QLX175" s="2052"/>
      <c r="QLY175" s="2052"/>
      <c r="QLZ175" s="2052"/>
      <c r="QMA175" s="2052"/>
      <c r="QMB175" s="2052"/>
      <c r="QMC175" s="2052"/>
      <c r="QMD175" s="2052"/>
      <c r="QME175" s="2052"/>
      <c r="QMF175" s="2052"/>
      <c r="QMG175" s="2052"/>
      <c r="QMH175" s="2052"/>
      <c r="QMI175" s="2052"/>
      <c r="QMJ175" s="2052"/>
      <c r="QMK175" s="2052"/>
      <c r="QML175" s="2052"/>
      <c r="QMM175" s="2052"/>
      <c r="QMN175" s="2052"/>
      <c r="QMO175" s="2052"/>
      <c r="QMP175" s="2052"/>
      <c r="QMQ175" s="2052"/>
      <c r="QMR175" s="2052"/>
      <c r="QMS175" s="2052"/>
      <c r="QMT175" s="2052"/>
      <c r="QMU175" s="2052"/>
      <c r="QMV175" s="2052"/>
      <c r="QMW175" s="2052"/>
      <c r="QMX175" s="2052"/>
      <c r="QMY175" s="2052"/>
      <c r="QMZ175" s="2052"/>
      <c r="QNA175" s="2052"/>
      <c r="QNB175" s="2052"/>
      <c r="QNC175" s="2052"/>
      <c r="QND175" s="2052"/>
      <c r="QNE175" s="2052"/>
      <c r="QNF175" s="2052"/>
      <c r="QNG175" s="2052"/>
      <c r="QNH175" s="2052"/>
      <c r="QNI175" s="2052"/>
      <c r="QNJ175" s="2052"/>
      <c r="QNK175" s="2052"/>
      <c r="QNL175" s="2052"/>
      <c r="QNM175" s="2052"/>
      <c r="QNN175" s="2052"/>
      <c r="QNO175" s="2052"/>
      <c r="QNP175" s="2052"/>
      <c r="QNQ175" s="2052"/>
      <c r="QNR175" s="2052"/>
      <c r="QNS175" s="2052"/>
      <c r="QNT175" s="2052"/>
      <c r="QNU175" s="2052"/>
      <c r="QNV175" s="2052"/>
      <c r="QNW175" s="2052"/>
      <c r="QNX175" s="2052"/>
      <c r="QNY175" s="2052"/>
      <c r="QNZ175" s="2052"/>
      <c r="QOA175" s="2052"/>
      <c r="QOB175" s="2052"/>
      <c r="QOC175" s="2052"/>
      <c r="QOD175" s="2052"/>
      <c r="QOE175" s="2052"/>
      <c r="QOF175" s="2052"/>
      <c r="QOG175" s="2052"/>
      <c r="QOH175" s="2052"/>
      <c r="QOI175" s="2052"/>
      <c r="QOJ175" s="2052"/>
      <c r="QOK175" s="2052"/>
      <c r="QOL175" s="2052"/>
      <c r="QOM175" s="2052"/>
      <c r="QON175" s="2052"/>
      <c r="QOO175" s="2052"/>
      <c r="QOP175" s="2052"/>
      <c r="QOQ175" s="2052"/>
      <c r="QOR175" s="2052"/>
      <c r="QOS175" s="2052"/>
      <c r="QOT175" s="2052"/>
      <c r="QOU175" s="2052"/>
      <c r="QOV175" s="2052"/>
      <c r="QOW175" s="2052"/>
      <c r="QOX175" s="2052"/>
      <c r="QOY175" s="2052"/>
      <c r="QOZ175" s="2052"/>
      <c r="QPA175" s="2052"/>
      <c r="QPB175" s="2052"/>
      <c r="QPC175" s="2052"/>
      <c r="QPD175" s="2052"/>
      <c r="QPE175" s="2052"/>
      <c r="QPF175" s="2052"/>
      <c r="QPG175" s="2052"/>
      <c r="QPH175" s="2052"/>
      <c r="QPI175" s="2052"/>
      <c r="QPJ175" s="2052"/>
      <c r="QPK175" s="2052"/>
      <c r="QPL175" s="2052"/>
      <c r="QPM175" s="2052"/>
      <c r="QPN175" s="2052"/>
      <c r="QPO175" s="2052"/>
      <c r="QPP175" s="2052"/>
      <c r="QPQ175" s="2052"/>
      <c r="QPR175" s="2052"/>
      <c r="QPS175" s="2052"/>
      <c r="QPT175" s="2052"/>
      <c r="QPU175" s="2052"/>
      <c r="QPV175" s="2052"/>
      <c r="QPW175" s="2052"/>
      <c r="QPX175" s="2052"/>
      <c r="QPY175" s="2052"/>
      <c r="QPZ175" s="2052"/>
      <c r="QQA175" s="2052"/>
      <c r="QQB175" s="2052"/>
      <c r="QQC175" s="2052"/>
      <c r="QQD175" s="2052"/>
      <c r="QQE175" s="2052"/>
      <c r="QQF175" s="2052"/>
      <c r="QQG175" s="2052"/>
      <c r="QQH175" s="2052"/>
      <c r="QQI175" s="2052"/>
      <c r="QQJ175" s="2052"/>
      <c r="QQK175" s="2052"/>
      <c r="QQL175" s="2052"/>
      <c r="QQM175" s="2052"/>
      <c r="QQN175" s="2052"/>
      <c r="QQO175" s="2052"/>
      <c r="QQP175" s="2052"/>
      <c r="QQQ175" s="2052"/>
      <c r="QQR175" s="2052"/>
      <c r="QQS175" s="2052"/>
      <c r="QQT175" s="2052"/>
      <c r="QQU175" s="2052"/>
      <c r="QQV175" s="2052"/>
      <c r="QQW175" s="2052"/>
      <c r="QQX175" s="2052"/>
      <c r="QQY175" s="2052"/>
      <c r="QQZ175" s="2052"/>
      <c r="QRA175" s="2052"/>
      <c r="QRB175" s="2052"/>
      <c r="QRC175" s="2052"/>
      <c r="QRD175" s="2052"/>
      <c r="QRE175" s="2052"/>
      <c r="QRF175" s="2052"/>
      <c r="QRG175" s="2052"/>
      <c r="QRH175" s="2052"/>
      <c r="QRI175" s="2052"/>
      <c r="QRJ175" s="2052"/>
      <c r="QRK175" s="2052"/>
      <c r="QRL175" s="2052"/>
      <c r="QRM175" s="2052"/>
      <c r="QRN175" s="2052"/>
      <c r="QRO175" s="2052"/>
      <c r="QRP175" s="2052"/>
      <c r="QRQ175" s="2052"/>
      <c r="QRR175" s="2052"/>
      <c r="QRS175" s="2052"/>
      <c r="QRT175" s="2052"/>
      <c r="QRU175" s="2052"/>
      <c r="QRV175" s="2052"/>
      <c r="QRW175" s="2052"/>
      <c r="QRX175" s="2052"/>
      <c r="QRY175" s="2052"/>
      <c r="QRZ175" s="2052"/>
      <c r="QSA175" s="2052"/>
      <c r="QSB175" s="2052"/>
      <c r="QSC175" s="2052"/>
      <c r="QSD175" s="2052"/>
      <c r="QSE175" s="2052"/>
      <c r="QSF175" s="2052"/>
      <c r="QSG175" s="2052"/>
      <c r="QSH175" s="2052"/>
      <c r="QSI175" s="2052"/>
      <c r="QSJ175" s="2052"/>
      <c r="QSK175" s="2052"/>
      <c r="QSL175" s="2052"/>
      <c r="QSM175" s="2052"/>
      <c r="QSN175" s="2052"/>
      <c r="QSO175" s="2052"/>
      <c r="QSP175" s="2052"/>
      <c r="QSQ175" s="2052"/>
      <c r="QSR175" s="2052"/>
      <c r="QSS175" s="2052"/>
      <c r="QST175" s="2052"/>
      <c r="QSU175" s="2052"/>
      <c r="QSV175" s="2052"/>
      <c r="QSW175" s="2052"/>
      <c r="QSX175" s="2052"/>
      <c r="QSY175" s="2052"/>
      <c r="QSZ175" s="2052"/>
      <c r="QTA175" s="2052"/>
      <c r="QTB175" s="2052"/>
      <c r="QTC175" s="2052"/>
      <c r="QTD175" s="2052"/>
      <c r="QTE175" s="2052"/>
      <c r="QTF175" s="2052"/>
      <c r="QTG175" s="2052"/>
      <c r="QTH175" s="2052"/>
      <c r="QTI175" s="2052"/>
      <c r="QTJ175" s="2052"/>
      <c r="QTK175" s="2052"/>
      <c r="QTL175" s="2052"/>
      <c r="QTM175" s="2052"/>
      <c r="QTN175" s="2052"/>
      <c r="QTO175" s="2052"/>
      <c r="QTP175" s="2052"/>
      <c r="QTQ175" s="2052"/>
      <c r="QTR175" s="2052"/>
      <c r="QTS175" s="2052"/>
      <c r="QTT175" s="2052"/>
      <c r="QTU175" s="2052"/>
      <c r="QTV175" s="2052"/>
      <c r="QTW175" s="2052"/>
      <c r="QTX175" s="2052"/>
      <c r="QTY175" s="2052"/>
      <c r="QTZ175" s="2052"/>
      <c r="QUA175" s="2052"/>
      <c r="QUB175" s="2052"/>
      <c r="QUC175" s="2052"/>
      <c r="QUD175" s="2052"/>
      <c r="QUE175" s="2052"/>
      <c r="QUF175" s="2052"/>
      <c r="QUG175" s="2052"/>
      <c r="QUH175" s="2052"/>
      <c r="QUI175" s="2052"/>
      <c r="QUJ175" s="2052"/>
      <c r="QUK175" s="2052"/>
      <c r="QUL175" s="2052"/>
      <c r="QUM175" s="2052"/>
      <c r="QUN175" s="2052"/>
      <c r="QUO175" s="2052"/>
      <c r="QUP175" s="2052"/>
      <c r="QUQ175" s="2052"/>
      <c r="QUR175" s="2052"/>
      <c r="QUS175" s="2052"/>
      <c r="QUT175" s="2052"/>
      <c r="QUU175" s="2052"/>
      <c r="QUV175" s="2052"/>
      <c r="QUW175" s="2052"/>
      <c r="QUX175" s="2052"/>
      <c r="QUY175" s="2052"/>
      <c r="QUZ175" s="2052"/>
      <c r="QVA175" s="2052"/>
      <c r="QVB175" s="2052"/>
      <c r="QVC175" s="2052"/>
      <c r="QVD175" s="2052"/>
      <c r="QVE175" s="2052"/>
      <c r="QVF175" s="2052"/>
      <c r="QVG175" s="2052"/>
      <c r="QVH175" s="2052"/>
      <c r="QVI175" s="2052"/>
      <c r="QVJ175" s="2052"/>
      <c r="QVK175" s="2052"/>
      <c r="QVL175" s="2052"/>
      <c r="QVM175" s="2052"/>
      <c r="QVN175" s="2052"/>
      <c r="QVO175" s="2052"/>
      <c r="QVP175" s="2052"/>
      <c r="QVQ175" s="2052"/>
      <c r="QVR175" s="2052"/>
      <c r="QVS175" s="2052"/>
      <c r="QVT175" s="2052"/>
      <c r="QVU175" s="2052"/>
      <c r="QVV175" s="2052"/>
      <c r="QVW175" s="2052"/>
      <c r="QVX175" s="2052"/>
      <c r="QVY175" s="2052"/>
      <c r="QVZ175" s="2052"/>
      <c r="QWA175" s="2052"/>
      <c r="QWB175" s="2052"/>
      <c r="QWC175" s="2052"/>
      <c r="QWD175" s="2052"/>
      <c r="QWE175" s="2052"/>
      <c r="QWF175" s="2052"/>
      <c r="QWG175" s="2052"/>
      <c r="QWH175" s="2052"/>
      <c r="QWI175" s="2052"/>
      <c r="QWJ175" s="2052"/>
      <c r="QWK175" s="2052"/>
      <c r="QWL175" s="2052"/>
      <c r="QWM175" s="2052"/>
      <c r="QWN175" s="2052"/>
      <c r="QWO175" s="2052"/>
      <c r="QWP175" s="2052"/>
      <c r="QWQ175" s="2052"/>
      <c r="QWR175" s="2052"/>
      <c r="QWS175" s="2052"/>
      <c r="QWT175" s="2052"/>
      <c r="QWU175" s="2052"/>
      <c r="QWV175" s="2052"/>
      <c r="QWW175" s="2052"/>
      <c r="QWX175" s="2052"/>
      <c r="QWY175" s="2052"/>
      <c r="QWZ175" s="2052"/>
      <c r="QXA175" s="2052"/>
      <c r="QXB175" s="2052"/>
      <c r="QXC175" s="2052"/>
      <c r="QXD175" s="2052"/>
      <c r="QXE175" s="2052"/>
      <c r="QXF175" s="2052"/>
      <c r="QXG175" s="2052"/>
      <c r="QXH175" s="2052"/>
      <c r="QXI175" s="2052"/>
      <c r="QXJ175" s="2052"/>
      <c r="QXK175" s="2052"/>
      <c r="QXL175" s="2052"/>
      <c r="QXM175" s="2052"/>
      <c r="QXN175" s="2052"/>
      <c r="QXO175" s="2052"/>
      <c r="QXP175" s="2052"/>
      <c r="QXQ175" s="2052"/>
      <c r="QXR175" s="2052"/>
      <c r="QXS175" s="2052"/>
      <c r="QXT175" s="2052"/>
      <c r="QXU175" s="2052"/>
      <c r="QXV175" s="2052"/>
      <c r="QXW175" s="2052"/>
      <c r="QXX175" s="2052"/>
      <c r="QXY175" s="2052"/>
      <c r="QXZ175" s="2052"/>
      <c r="QYA175" s="2052"/>
      <c r="QYB175" s="2052"/>
      <c r="QYC175" s="2052"/>
      <c r="QYD175" s="2052"/>
      <c r="QYE175" s="2052"/>
      <c r="QYF175" s="2052"/>
      <c r="QYG175" s="2052"/>
      <c r="QYH175" s="2052"/>
      <c r="QYI175" s="2052"/>
      <c r="QYJ175" s="2052"/>
      <c r="QYK175" s="2052"/>
      <c r="QYL175" s="2052"/>
      <c r="QYM175" s="2052"/>
      <c r="QYN175" s="2052"/>
      <c r="QYO175" s="2052"/>
      <c r="QYP175" s="2052"/>
      <c r="QYQ175" s="2052"/>
      <c r="QYR175" s="2052"/>
      <c r="QYS175" s="2052"/>
      <c r="QYT175" s="2052"/>
      <c r="QYU175" s="2052"/>
      <c r="QYV175" s="2052"/>
      <c r="QYW175" s="2052"/>
      <c r="QYX175" s="2052"/>
      <c r="QYY175" s="2052"/>
      <c r="QYZ175" s="2052"/>
      <c r="QZA175" s="2052"/>
      <c r="QZB175" s="2052"/>
      <c r="QZC175" s="2052"/>
      <c r="QZD175" s="2052"/>
      <c r="QZE175" s="2052"/>
      <c r="QZF175" s="2052"/>
      <c r="QZG175" s="2052"/>
      <c r="QZH175" s="2052"/>
      <c r="QZI175" s="2052"/>
      <c r="QZJ175" s="2052"/>
      <c r="QZK175" s="2052"/>
      <c r="QZL175" s="2052"/>
      <c r="QZM175" s="2052"/>
      <c r="QZN175" s="2052"/>
      <c r="QZO175" s="2052"/>
      <c r="QZP175" s="2052"/>
      <c r="QZQ175" s="2052"/>
      <c r="QZR175" s="2052"/>
      <c r="QZS175" s="2052"/>
      <c r="QZT175" s="2052"/>
      <c r="QZU175" s="2052"/>
      <c r="QZV175" s="2052"/>
      <c r="QZW175" s="2052"/>
      <c r="QZX175" s="2052"/>
      <c r="QZY175" s="2052"/>
      <c r="QZZ175" s="2052"/>
      <c r="RAA175" s="2052"/>
      <c r="RAB175" s="2052"/>
      <c r="RAC175" s="2052"/>
      <c r="RAD175" s="2052"/>
      <c r="RAE175" s="2052"/>
      <c r="RAF175" s="2052"/>
      <c r="RAG175" s="2052"/>
      <c r="RAH175" s="2052"/>
      <c r="RAI175" s="2052"/>
      <c r="RAJ175" s="2052"/>
      <c r="RAK175" s="2052"/>
      <c r="RAL175" s="2052"/>
      <c r="RAM175" s="2052"/>
      <c r="RAN175" s="2052"/>
      <c r="RAO175" s="2052"/>
      <c r="RAP175" s="2052"/>
      <c r="RAQ175" s="2052"/>
      <c r="RAR175" s="2052"/>
      <c r="RAS175" s="2052"/>
      <c r="RAT175" s="2052"/>
      <c r="RAU175" s="2052"/>
      <c r="RAV175" s="2052"/>
      <c r="RAW175" s="2052"/>
      <c r="RAX175" s="2052"/>
      <c r="RAY175" s="2052"/>
      <c r="RAZ175" s="2052"/>
      <c r="RBA175" s="2052"/>
      <c r="RBB175" s="2052"/>
      <c r="RBC175" s="2052"/>
      <c r="RBD175" s="2052"/>
      <c r="RBE175" s="2052"/>
      <c r="RBF175" s="2052"/>
      <c r="RBG175" s="2052"/>
      <c r="RBH175" s="2052"/>
      <c r="RBI175" s="2052"/>
      <c r="RBJ175" s="2052"/>
      <c r="RBK175" s="2052"/>
      <c r="RBL175" s="2052"/>
      <c r="RBM175" s="2052"/>
      <c r="RBN175" s="2052"/>
      <c r="RBO175" s="2052"/>
      <c r="RBP175" s="2052"/>
      <c r="RBQ175" s="2052"/>
      <c r="RBR175" s="2052"/>
      <c r="RBS175" s="2052"/>
      <c r="RBT175" s="2052"/>
      <c r="RBU175" s="2052"/>
      <c r="RBV175" s="2052"/>
      <c r="RBW175" s="2052"/>
      <c r="RBX175" s="2052"/>
      <c r="RBY175" s="2052"/>
      <c r="RBZ175" s="2052"/>
      <c r="RCA175" s="2052"/>
      <c r="RCB175" s="2052"/>
      <c r="RCC175" s="2052"/>
      <c r="RCD175" s="2052"/>
      <c r="RCE175" s="2052"/>
      <c r="RCF175" s="2052"/>
      <c r="RCG175" s="2052"/>
      <c r="RCH175" s="2052"/>
      <c r="RCI175" s="2052"/>
      <c r="RCJ175" s="2052"/>
      <c r="RCK175" s="2052"/>
      <c r="RCL175" s="2052"/>
      <c r="RCM175" s="2052"/>
      <c r="RCN175" s="2052"/>
      <c r="RCO175" s="2052"/>
      <c r="RCP175" s="2052"/>
      <c r="RCQ175" s="2052"/>
      <c r="RCR175" s="2052"/>
      <c r="RCS175" s="2052"/>
      <c r="RCT175" s="2052"/>
      <c r="RCU175" s="2052"/>
      <c r="RCV175" s="2052"/>
      <c r="RCW175" s="2052"/>
      <c r="RCX175" s="2052"/>
      <c r="RCY175" s="2052"/>
      <c r="RCZ175" s="2052"/>
      <c r="RDA175" s="2052"/>
      <c r="RDB175" s="2052"/>
      <c r="RDC175" s="2052"/>
      <c r="RDD175" s="2052"/>
      <c r="RDE175" s="2052"/>
      <c r="RDF175" s="2052"/>
      <c r="RDG175" s="2052"/>
      <c r="RDH175" s="2052"/>
      <c r="RDI175" s="2052"/>
      <c r="RDJ175" s="2052"/>
      <c r="RDK175" s="2052"/>
      <c r="RDL175" s="2052"/>
      <c r="RDM175" s="2052"/>
      <c r="RDN175" s="2052"/>
      <c r="RDO175" s="2052"/>
      <c r="RDP175" s="2052"/>
      <c r="RDQ175" s="2052"/>
      <c r="RDR175" s="2052"/>
      <c r="RDS175" s="2052"/>
      <c r="RDT175" s="2052"/>
      <c r="RDU175" s="2052"/>
      <c r="RDV175" s="2052"/>
      <c r="RDW175" s="2052"/>
      <c r="RDX175" s="2052"/>
      <c r="RDY175" s="2052"/>
      <c r="RDZ175" s="2052"/>
      <c r="REA175" s="2052"/>
      <c r="REB175" s="2052"/>
      <c r="REC175" s="2052"/>
      <c r="RED175" s="2052"/>
      <c r="REE175" s="2052"/>
      <c r="REF175" s="2052"/>
      <c r="REG175" s="2052"/>
      <c r="REH175" s="2052"/>
      <c r="REI175" s="2052"/>
      <c r="REJ175" s="2052"/>
      <c r="REK175" s="2052"/>
      <c r="REL175" s="2052"/>
      <c r="REM175" s="2052"/>
      <c r="REN175" s="2052"/>
      <c r="REO175" s="2052"/>
      <c r="REP175" s="2052"/>
      <c r="REQ175" s="2052"/>
      <c r="RER175" s="2052"/>
      <c r="RES175" s="2052"/>
      <c r="RET175" s="2052"/>
      <c r="REU175" s="2052"/>
      <c r="REV175" s="2052"/>
      <c r="REW175" s="2052"/>
      <c r="REX175" s="2052"/>
      <c r="REY175" s="2052"/>
      <c r="REZ175" s="2052"/>
      <c r="RFA175" s="2052"/>
      <c r="RFB175" s="2052"/>
      <c r="RFC175" s="2052"/>
      <c r="RFD175" s="2052"/>
      <c r="RFE175" s="2052"/>
      <c r="RFF175" s="2052"/>
      <c r="RFG175" s="2052"/>
      <c r="RFH175" s="2052"/>
      <c r="RFI175" s="2052"/>
      <c r="RFJ175" s="2052"/>
      <c r="RFK175" s="2052"/>
      <c r="RFL175" s="2052"/>
      <c r="RFM175" s="2052"/>
      <c r="RFN175" s="2052"/>
      <c r="RFO175" s="2052"/>
      <c r="RFP175" s="2052"/>
      <c r="RFQ175" s="2052"/>
      <c r="RFR175" s="2052"/>
      <c r="RFS175" s="2052"/>
      <c r="RFT175" s="2052"/>
      <c r="RFU175" s="2052"/>
      <c r="RFV175" s="2052"/>
      <c r="RFW175" s="2052"/>
      <c r="RFX175" s="2052"/>
      <c r="RFY175" s="2052"/>
      <c r="RFZ175" s="2052"/>
      <c r="RGA175" s="2052"/>
      <c r="RGB175" s="2052"/>
      <c r="RGC175" s="2052"/>
      <c r="RGD175" s="2052"/>
      <c r="RGE175" s="2052"/>
      <c r="RGF175" s="2052"/>
      <c r="RGG175" s="2052"/>
      <c r="RGH175" s="2052"/>
      <c r="RGI175" s="2052"/>
      <c r="RGJ175" s="2052"/>
      <c r="RGK175" s="2052"/>
      <c r="RGL175" s="2052"/>
      <c r="RGM175" s="2052"/>
      <c r="RGN175" s="2052"/>
      <c r="RGO175" s="2052"/>
      <c r="RGP175" s="2052"/>
      <c r="RGQ175" s="2052"/>
      <c r="RGR175" s="2052"/>
      <c r="RGS175" s="2052"/>
      <c r="RGT175" s="2052"/>
      <c r="RGU175" s="2052"/>
      <c r="RGV175" s="2052"/>
      <c r="RGW175" s="2052"/>
      <c r="RGX175" s="2052"/>
      <c r="RGY175" s="2052"/>
      <c r="RGZ175" s="2052"/>
      <c r="RHA175" s="2052"/>
      <c r="RHB175" s="2052"/>
      <c r="RHC175" s="2052"/>
      <c r="RHD175" s="2052"/>
      <c r="RHE175" s="2052"/>
      <c r="RHF175" s="2052"/>
      <c r="RHG175" s="2052"/>
      <c r="RHH175" s="2052"/>
      <c r="RHI175" s="2052"/>
      <c r="RHJ175" s="2052"/>
      <c r="RHK175" s="2052"/>
      <c r="RHL175" s="2052"/>
      <c r="RHM175" s="2052"/>
      <c r="RHN175" s="2052"/>
      <c r="RHO175" s="2052"/>
      <c r="RHP175" s="2052"/>
      <c r="RHQ175" s="2052"/>
      <c r="RHR175" s="2052"/>
      <c r="RHS175" s="2052"/>
      <c r="RHT175" s="2052"/>
      <c r="RHU175" s="2052"/>
      <c r="RHV175" s="2052"/>
      <c r="RHW175" s="2052"/>
      <c r="RHX175" s="2052"/>
      <c r="RHY175" s="2052"/>
      <c r="RHZ175" s="2052"/>
      <c r="RIA175" s="2052"/>
      <c r="RIB175" s="2052"/>
      <c r="RIC175" s="2052"/>
      <c r="RID175" s="2052"/>
      <c r="RIE175" s="2052"/>
      <c r="RIF175" s="2052"/>
      <c r="RIG175" s="2052"/>
      <c r="RIH175" s="2052"/>
      <c r="RII175" s="2052"/>
      <c r="RIJ175" s="2052"/>
      <c r="RIK175" s="2052"/>
      <c r="RIL175" s="2052"/>
      <c r="RIM175" s="2052"/>
      <c r="RIN175" s="2052"/>
      <c r="RIO175" s="2052"/>
      <c r="RIP175" s="2052"/>
      <c r="RIQ175" s="2052"/>
      <c r="RIR175" s="2052"/>
      <c r="RIS175" s="2052"/>
      <c r="RIT175" s="2052"/>
      <c r="RIU175" s="2052"/>
      <c r="RIV175" s="2052"/>
      <c r="RIW175" s="2052"/>
      <c r="RIX175" s="2052"/>
      <c r="RIY175" s="2052"/>
      <c r="RIZ175" s="2052"/>
      <c r="RJA175" s="2052"/>
      <c r="RJB175" s="2052"/>
      <c r="RJC175" s="2052"/>
      <c r="RJD175" s="2052"/>
      <c r="RJE175" s="2052"/>
      <c r="RJF175" s="2052"/>
      <c r="RJG175" s="2052"/>
      <c r="RJH175" s="2052"/>
      <c r="RJI175" s="2052"/>
      <c r="RJJ175" s="2052"/>
      <c r="RJK175" s="2052"/>
      <c r="RJL175" s="2052"/>
      <c r="RJM175" s="2052"/>
      <c r="RJN175" s="2052"/>
      <c r="RJO175" s="2052"/>
      <c r="RJP175" s="2052"/>
      <c r="RJQ175" s="2052"/>
      <c r="RJR175" s="2052"/>
      <c r="RJS175" s="2052"/>
      <c r="RJT175" s="2052"/>
      <c r="RJU175" s="2052"/>
      <c r="RJV175" s="2052"/>
      <c r="RJW175" s="2052"/>
      <c r="RJX175" s="2052"/>
      <c r="RJY175" s="2052"/>
      <c r="RJZ175" s="2052"/>
      <c r="RKA175" s="2052"/>
      <c r="RKB175" s="2052"/>
      <c r="RKC175" s="2052"/>
      <c r="RKD175" s="2052"/>
      <c r="RKE175" s="2052"/>
      <c r="RKF175" s="2052"/>
      <c r="RKG175" s="2052"/>
      <c r="RKH175" s="2052"/>
      <c r="RKI175" s="2052"/>
      <c r="RKJ175" s="2052"/>
      <c r="RKK175" s="2052"/>
      <c r="RKL175" s="2052"/>
      <c r="RKM175" s="2052"/>
      <c r="RKN175" s="2052"/>
      <c r="RKO175" s="2052"/>
      <c r="RKP175" s="2052"/>
      <c r="RKQ175" s="2052"/>
      <c r="RKR175" s="2052"/>
      <c r="RKS175" s="2052"/>
      <c r="RKT175" s="2052"/>
      <c r="RKU175" s="2052"/>
      <c r="RKV175" s="2052"/>
      <c r="RKW175" s="2052"/>
      <c r="RKX175" s="2052"/>
      <c r="RKY175" s="2052"/>
      <c r="RKZ175" s="2052"/>
      <c r="RLA175" s="2052"/>
      <c r="RLB175" s="2052"/>
      <c r="RLC175" s="2052"/>
      <c r="RLD175" s="2052"/>
      <c r="RLE175" s="2052"/>
      <c r="RLF175" s="2052"/>
      <c r="RLG175" s="2052"/>
      <c r="RLH175" s="2052"/>
      <c r="RLI175" s="2052"/>
      <c r="RLJ175" s="2052"/>
      <c r="RLK175" s="2052"/>
      <c r="RLL175" s="2052"/>
      <c r="RLM175" s="2052"/>
      <c r="RLN175" s="2052"/>
      <c r="RLO175" s="2052"/>
      <c r="RLP175" s="2052"/>
      <c r="RLQ175" s="2052"/>
      <c r="RLR175" s="2052"/>
      <c r="RLS175" s="2052"/>
      <c r="RLT175" s="2052"/>
      <c r="RLU175" s="2052"/>
      <c r="RLV175" s="2052"/>
      <c r="RLW175" s="2052"/>
      <c r="RLX175" s="2052"/>
      <c r="RLY175" s="2052"/>
      <c r="RLZ175" s="2052"/>
      <c r="RMA175" s="2052"/>
      <c r="RMB175" s="2052"/>
      <c r="RMC175" s="2052"/>
      <c r="RMD175" s="2052"/>
      <c r="RME175" s="2052"/>
      <c r="RMF175" s="2052"/>
      <c r="RMG175" s="2052"/>
      <c r="RMH175" s="2052"/>
      <c r="RMI175" s="2052"/>
      <c r="RMJ175" s="2052"/>
      <c r="RMK175" s="2052"/>
      <c r="RML175" s="2052"/>
      <c r="RMM175" s="2052"/>
      <c r="RMN175" s="2052"/>
      <c r="RMO175" s="2052"/>
      <c r="RMP175" s="2052"/>
      <c r="RMQ175" s="2052"/>
      <c r="RMR175" s="2052"/>
      <c r="RMS175" s="2052"/>
      <c r="RMT175" s="2052"/>
      <c r="RMU175" s="2052"/>
      <c r="RMV175" s="2052"/>
      <c r="RMW175" s="2052"/>
      <c r="RMX175" s="2052"/>
      <c r="RMY175" s="2052"/>
      <c r="RMZ175" s="2052"/>
      <c r="RNA175" s="2052"/>
      <c r="RNB175" s="2052"/>
      <c r="RNC175" s="2052"/>
      <c r="RND175" s="2052"/>
      <c r="RNE175" s="2052"/>
      <c r="RNF175" s="2052"/>
      <c r="RNG175" s="2052"/>
      <c r="RNH175" s="2052"/>
      <c r="RNI175" s="2052"/>
      <c r="RNJ175" s="2052"/>
      <c r="RNK175" s="2052"/>
      <c r="RNL175" s="2052"/>
      <c r="RNM175" s="2052"/>
      <c r="RNN175" s="2052"/>
      <c r="RNO175" s="2052"/>
      <c r="RNP175" s="2052"/>
      <c r="RNQ175" s="2052"/>
      <c r="RNR175" s="2052"/>
      <c r="RNS175" s="2052"/>
      <c r="RNT175" s="2052"/>
      <c r="RNU175" s="2052"/>
      <c r="RNV175" s="2052"/>
      <c r="RNW175" s="2052"/>
      <c r="RNX175" s="2052"/>
      <c r="RNY175" s="2052"/>
      <c r="RNZ175" s="2052"/>
      <c r="ROA175" s="2052"/>
      <c r="ROB175" s="2052"/>
      <c r="ROC175" s="2052"/>
      <c r="ROD175" s="2052"/>
      <c r="ROE175" s="2052"/>
      <c r="ROF175" s="2052"/>
      <c r="ROG175" s="2052"/>
      <c r="ROH175" s="2052"/>
      <c r="ROI175" s="2052"/>
      <c r="ROJ175" s="2052"/>
      <c r="ROK175" s="2052"/>
      <c r="ROL175" s="2052"/>
      <c r="ROM175" s="2052"/>
      <c r="RON175" s="2052"/>
      <c r="ROO175" s="2052"/>
      <c r="ROP175" s="2052"/>
      <c r="ROQ175" s="2052"/>
      <c r="ROR175" s="2052"/>
      <c r="ROS175" s="2052"/>
      <c r="ROT175" s="2052"/>
      <c r="ROU175" s="2052"/>
      <c r="ROV175" s="2052"/>
      <c r="ROW175" s="2052"/>
      <c r="ROX175" s="2052"/>
      <c r="ROY175" s="2052"/>
      <c r="ROZ175" s="2052"/>
      <c r="RPA175" s="2052"/>
      <c r="RPB175" s="2052"/>
      <c r="RPC175" s="2052"/>
      <c r="RPD175" s="2052"/>
      <c r="RPE175" s="2052"/>
      <c r="RPF175" s="2052"/>
      <c r="RPG175" s="2052"/>
      <c r="RPH175" s="2052"/>
      <c r="RPI175" s="2052"/>
      <c r="RPJ175" s="2052"/>
      <c r="RPK175" s="2052"/>
      <c r="RPL175" s="2052"/>
      <c r="RPM175" s="2052"/>
      <c r="RPN175" s="2052"/>
      <c r="RPO175" s="2052"/>
      <c r="RPP175" s="2052"/>
      <c r="RPQ175" s="2052"/>
      <c r="RPR175" s="2052"/>
      <c r="RPS175" s="2052"/>
      <c r="RPT175" s="2052"/>
      <c r="RPU175" s="2052"/>
      <c r="RPV175" s="2052"/>
      <c r="RPW175" s="2052"/>
      <c r="RPX175" s="2052"/>
      <c r="RPY175" s="2052"/>
      <c r="RPZ175" s="2052"/>
      <c r="RQA175" s="2052"/>
      <c r="RQB175" s="2052"/>
      <c r="RQC175" s="2052"/>
      <c r="RQD175" s="2052"/>
      <c r="RQE175" s="2052"/>
      <c r="RQF175" s="2052"/>
      <c r="RQG175" s="2052"/>
      <c r="RQH175" s="2052"/>
      <c r="RQI175" s="2052"/>
      <c r="RQJ175" s="2052"/>
      <c r="RQK175" s="2052"/>
      <c r="RQL175" s="2052"/>
      <c r="RQM175" s="2052"/>
      <c r="RQN175" s="2052"/>
      <c r="RQO175" s="2052"/>
      <c r="RQP175" s="2052"/>
      <c r="RQQ175" s="2052"/>
      <c r="RQR175" s="2052"/>
      <c r="RQS175" s="2052"/>
      <c r="RQT175" s="2052"/>
      <c r="RQU175" s="2052"/>
      <c r="RQV175" s="2052"/>
      <c r="RQW175" s="2052"/>
      <c r="RQX175" s="2052"/>
      <c r="RQY175" s="2052"/>
      <c r="RQZ175" s="2052"/>
      <c r="RRA175" s="2052"/>
      <c r="RRB175" s="2052"/>
      <c r="RRC175" s="2052"/>
      <c r="RRD175" s="2052"/>
      <c r="RRE175" s="2052"/>
      <c r="RRF175" s="2052"/>
      <c r="RRG175" s="2052"/>
      <c r="RRH175" s="2052"/>
      <c r="RRI175" s="2052"/>
      <c r="RRJ175" s="2052"/>
      <c r="RRK175" s="2052"/>
      <c r="RRL175" s="2052"/>
      <c r="RRM175" s="2052"/>
      <c r="RRN175" s="2052"/>
      <c r="RRO175" s="2052"/>
      <c r="RRP175" s="2052"/>
      <c r="RRQ175" s="2052"/>
      <c r="RRR175" s="2052"/>
      <c r="RRS175" s="2052"/>
      <c r="RRT175" s="2052"/>
      <c r="RRU175" s="2052"/>
      <c r="RRV175" s="2052"/>
      <c r="RRW175" s="2052"/>
      <c r="RRX175" s="2052"/>
      <c r="RRY175" s="2052"/>
      <c r="RRZ175" s="2052"/>
      <c r="RSA175" s="2052"/>
      <c r="RSB175" s="2052"/>
      <c r="RSC175" s="2052"/>
      <c r="RSD175" s="2052"/>
      <c r="RSE175" s="2052"/>
      <c r="RSF175" s="2052"/>
      <c r="RSG175" s="2052"/>
      <c r="RSH175" s="2052"/>
      <c r="RSI175" s="2052"/>
      <c r="RSJ175" s="2052"/>
      <c r="RSK175" s="2052"/>
      <c r="RSL175" s="2052"/>
      <c r="RSM175" s="2052"/>
      <c r="RSN175" s="2052"/>
      <c r="RSO175" s="2052"/>
      <c r="RSP175" s="2052"/>
      <c r="RSQ175" s="2052"/>
      <c r="RSR175" s="2052"/>
      <c r="RSS175" s="2052"/>
      <c r="RST175" s="2052"/>
      <c r="RSU175" s="2052"/>
      <c r="RSV175" s="2052"/>
      <c r="RSW175" s="2052"/>
      <c r="RSX175" s="2052"/>
      <c r="RSY175" s="2052"/>
      <c r="RSZ175" s="2052"/>
      <c r="RTA175" s="2052"/>
      <c r="RTB175" s="2052"/>
      <c r="RTC175" s="2052"/>
      <c r="RTD175" s="2052"/>
      <c r="RTE175" s="2052"/>
      <c r="RTF175" s="2052"/>
      <c r="RTG175" s="2052"/>
      <c r="RTH175" s="2052"/>
      <c r="RTI175" s="2052"/>
      <c r="RTJ175" s="2052"/>
      <c r="RTK175" s="2052"/>
      <c r="RTL175" s="2052"/>
      <c r="RTM175" s="2052"/>
      <c r="RTN175" s="2052"/>
      <c r="RTO175" s="2052"/>
      <c r="RTP175" s="2052"/>
      <c r="RTQ175" s="2052"/>
      <c r="RTR175" s="2052"/>
      <c r="RTS175" s="2052"/>
      <c r="RTT175" s="2052"/>
      <c r="RTU175" s="2052"/>
      <c r="RTV175" s="2052"/>
      <c r="RTW175" s="2052"/>
      <c r="RTX175" s="2052"/>
      <c r="RTY175" s="2052"/>
      <c r="RTZ175" s="2052"/>
      <c r="RUA175" s="2052"/>
      <c r="RUB175" s="2052"/>
      <c r="RUC175" s="2052"/>
      <c r="RUD175" s="2052"/>
      <c r="RUE175" s="2052"/>
      <c r="RUF175" s="2052"/>
      <c r="RUG175" s="2052"/>
      <c r="RUH175" s="2052"/>
      <c r="RUI175" s="2052"/>
      <c r="RUJ175" s="2052"/>
      <c r="RUK175" s="2052"/>
      <c r="RUL175" s="2052"/>
      <c r="RUM175" s="2052"/>
      <c r="RUN175" s="2052"/>
      <c r="RUO175" s="2052"/>
      <c r="RUP175" s="2052"/>
      <c r="RUQ175" s="2052"/>
      <c r="RUR175" s="2052"/>
      <c r="RUS175" s="2052"/>
      <c r="RUT175" s="2052"/>
      <c r="RUU175" s="2052"/>
      <c r="RUV175" s="2052"/>
      <c r="RUW175" s="2052"/>
      <c r="RUX175" s="2052"/>
      <c r="RUY175" s="2052"/>
      <c r="RUZ175" s="2052"/>
      <c r="RVA175" s="2052"/>
      <c r="RVB175" s="2052"/>
      <c r="RVC175" s="2052"/>
      <c r="RVD175" s="2052"/>
      <c r="RVE175" s="2052"/>
      <c r="RVF175" s="2052"/>
      <c r="RVG175" s="2052"/>
      <c r="RVH175" s="2052"/>
      <c r="RVI175" s="2052"/>
      <c r="RVJ175" s="2052"/>
      <c r="RVK175" s="2052"/>
      <c r="RVL175" s="2052"/>
      <c r="RVM175" s="2052"/>
      <c r="RVN175" s="2052"/>
      <c r="RVO175" s="2052"/>
      <c r="RVP175" s="2052"/>
      <c r="RVQ175" s="2052"/>
      <c r="RVR175" s="2052"/>
      <c r="RVS175" s="2052"/>
      <c r="RVT175" s="2052"/>
      <c r="RVU175" s="2052"/>
      <c r="RVV175" s="2052"/>
      <c r="RVW175" s="2052"/>
      <c r="RVX175" s="2052"/>
      <c r="RVY175" s="2052"/>
      <c r="RVZ175" s="2052"/>
      <c r="RWA175" s="2052"/>
      <c r="RWB175" s="2052"/>
      <c r="RWC175" s="2052"/>
      <c r="RWD175" s="2052"/>
      <c r="RWE175" s="2052"/>
      <c r="RWF175" s="2052"/>
      <c r="RWG175" s="2052"/>
      <c r="RWH175" s="2052"/>
      <c r="RWI175" s="2052"/>
      <c r="RWJ175" s="2052"/>
      <c r="RWK175" s="2052"/>
      <c r="RWL175" s="2052"/>
      <c r="RWM175" s="2052"/>
      <c r="RWN175" s="2052"/>
      <c r="RWO175" s="2052"/>
      <c r="RWP175" s="2052"/>
      <c r="RWQ175" s="2052"/>
      <c r="RWR175" s="2052"/>
      <c r="RWS175" s="2052"/>
      <c r="RWT175" s="2052"/>
      <c r="RWU175" s="2052"/>
      <c r="RWV175" s="2052"/>
      <c r="RWW175" s="2052"/>
      <c r="RWX175" s="2052"/>
      <c r="RWY175" s="2052"/>
      <c r="RWZ175" s="2052"/>
      <c r="RXA175" s="2052"/>
      <c r="RXB175" s="2052"/>
      <c r="RXC175" s="2052"/>
      <c r="RXD175" s="2052"/>
      <c r="RXE175" s="2052"/>
      <c r="RXF175" s="2052"/>
      <c r="RXG175" s="2052"/>
      <c r="RXH175" s="2052"/>
      <c r="RXI175" s="2052"/>
      <c r="RXJ175" s="2052"/>
      <c r="RXK175" s="2052"/>
      <c r="RXL175" s="2052"/>
      <c r="RXM175" s="2052"/>
      <c r="RXN175" s="2052"/>
      <c r="RXO175" s="2052"/>
      <c r="RXP175" s="2052"/>
      <c r="RXQ175" s="2052"/>
      <c r="RXR175" s="2052"/>
      <c r="RXS175" s="2052"/>
      <c r="RXT175" s="2052"/>
      <c r="RXU175" s="2052"/>
      <c r="RXV175" s="2052"/>
      <c r="RXW175" s="2052"/>
      <c r="RXX175" s="2052"/>
      <c r="RXY175" s="2052"/>
      <c r="RXZ175" s="2052"/>
      <c r="RYA175" s="2052"/>
      <c r="RYB175" s="2052"/>
      <c r="RYC175" s="2052"/>
      <c r="RYD175" s="2052"/>
      <c r="RYE175" s="2052"/>
      <c r="RYF175" s="2052"/>
      <c r="RYG175" s="2052"/>
      <c r="RYH175" s="2052"/>
      <c r="RYI175" s="2052"/>
      <c r="RYJ175" s="2052"/>
      <c r="RYK175" s="2052"/>
      <c r="RYL175" s="2052"/>
      <c r="RYM175" s="2052"/>
      <c r="RYN175" s="2052"/>
      <c r="RYO175" s="2052"/>
      <c r="RYP175" s="2052"/>
      <c r="RYQ175" s="2052"/>
      <c r="RYR175" s="2052"/>
      <c r="RYS175" s="2052"/>
      <c r="RYT175" s="2052"/>
      <c r="RYU175" s="2052"/>
      <c r="RYV175" s="2052"/>
      <c r="RYW175" s="2052"/>
      <c r="RYX175" s="2052"/>
      <c r="RYY175" s="2052"/>
      <c r="RYZ175" s="2052"/>
      <c r="RZA175" s="2052"/>
      <c r="RZB175" s="2052"/>
      <c r="RZC175" s="2052"/>
      <c r="RZD175" s="2052"/>
      <c r="RZE175" s="2052"/>
      <c r="RZF175" s="2052"/>
      <c r="RZG175" s="2052"/>
      <c r="RZH175" s="2052"/>
      <c r="RZI175" s="2052"/>
      <c r="RZJ175" s="2052"/>
      <c r="RZK175" s="2052"/>
      <c r="RZL175" s="2052"/>
      <c r="RZM175" s="2052"/>
      <c r="RZN175" s="2052"/>
      <c r="RZO175" s="2052"/>
      <c r="RZP175" s="2052"/>
      <c r="RZQ175" s="2052"/>
      <c r="RZR175" s="2052"/>
      <c r="RZS175" s="2052"/>
      <c r="RZT175" s="2052"/>
      <c r="RZU175" s="2052"/>
      <c r="RZV175" s="2052"/>
      <c r="RZW175" s="2052"/>
      <c r="RZX175" s="2052"/>
      <c r="RZY175" s="2052"/>
      <c r="RZZ175" s="2052"/>
      <c r="SAA175" s="2052"/>
      <c r="SAB175" s="2052"/>
      <c r="SAC175" s="2052"/>
      <c r="SAD175" s="2052"/>
      <c r="SAE175" s="2052"/>
      <c r="SAF175" s="2052"/>
      <c r="SAG175" s="2052"/>
      <c r="SAH175" s="2052"/>
      <c r="SAI175" s="2052"/>
      <c r="SAJ175" s="2052"/>
      <c r="SAK175" s="2052"/>
      <c r="SAL175" s="2052"/>
      <c r="SAM175" s="2052"/>
      <c r="SAN175" s="2052"/>
      <c r="SAO175" s="2052"/>
      <c r="SAP175" s="2052"/>
      <c r="SAQ175" s="2052"/>
      <c r="SAR175" s="2052"/>
      <c r="SAS175" s="2052"/>
      <c r="SAT175" s="2052"/>
      <c r="SAU175" s="2052"/>
      <c r="SAV175" s="2052"/>
      <c r="SAW175" s="2052"/>
      <c r="SAX175" s="2052"/>
      <c r="SAY175" s="2052"/>
      <c r="SAZ175" s="2052"/>
      <c r="SBA175" s="2052"/>
      <c r="SBB175" s="2052"/>
      <c r="SBC175" s="2052"/>
      <c r="SBD175" s="2052"/>
      <c r="SBE175" s="2052"/>
      <c r="SBF175" s="2052"/>
      <c r="SBG175" s="2052"/>
      <c r="SBH175" s="2052"/>
      <c r="SBI175" s="2052"/>
      <c r="SBJ175" s="2052"/>
      <c r="SBK175" s="2052"/>
      <c r="SBL175" s="2052"/>
      <c r="SBM175" s="2052"/>
      <c r="SBN175" s="2052"/>
      <c r="SBO175" s="2052"/>
      <c r="SBP175" s="2052"/>
      <c r="SBQ175" s="2052"/>
      <c r="SBR175" s="2052"/>
      <c r="SBS175" s="2052"/>
      <c r="SBT175" s="2052"/>
      <c r="SBU175" s="2052"/>
      <c r="SBV175" s="2052"/>
      <c r="SBW175" s="2052"/>
      <c r="SBX175" s="2052"/>
      <c r="SBY175" s="2052"/>
      <c r="SBZ175" s="2052"/>
      <c r="SCA175" s="2052"/>
      <c r="SCB175" s="2052"/>
      <c r="SCC175" s="2052"/>
      <c r="SCD175" s="2052"/>
      <c r="SCE175" s="2052"/>
      <c r="SCF175" s="2052"/>
      <c r="SCG175" s="2052"/>
      <c r="SCH175" s="2052"/>
      <c r="SCI175" s="2052"/>
      <c r="SCJ175" s="2052"/>
      <c r="SCK175" s="2052"/>
      <c r="SCL175" s="2052"/>
      <c r="SCM175" s="2052"/>
      <c r="SCN175" s="2052"/>
      <c r="SCO175" s="2052"/>
      <c r="SCP175" s="2052"/>
      <c r="SCQ175" s="2052"/>
      <c r="SCR175" s="2052"/>
      <c r="SCS175" s="2052"/>
      <c r="SCT175" s="2052"/>
      <c r="SCU175" s="2052"/>
      <c r="SCV175" s="2052"/>
      <c r="SCW175" s="2052"/>
      <c r="SCX175" s="2052"/>
      <c r="SCY175" s="2052"/>
      <c r="SCZ175" s="2052"/>
      <c r="SDA175" s="2052"/>
      <c r="SDB175" s="2052"/>
      <c r="SDC175" s="2052"/>
      <c r="SDD175" s="2052"/>
      <c r="SDE175" s="2052"/>
      <c r="SDF175" s="2052"/>
      <c r="SDG175" s="2052"/>
      <c r="SDH175" s="2052"/>
      <c r="SDI175" s="2052"/>
      <c r="SDJ175" s="2052"/>
      <c r="SDK175" s="2052"/>
      <c r="SDL175" s="2052"/>
      <c r="SDM175" s="2052"/>
      <c r="SDN175" s="2052"/>
      <c r="SDO175" s="2052"/>
      <c r="SDP175" s="2052"/>
      <c r="SDQ175" s="2052"/>
      <c r="SDR175" s="2052"/>
      <c r="SDS175" s="2052"/>
      <c r="SDT175" s="2052"/>
      <c r="SDU175" s="2052"/>
      <c r="SDV175" s="2052"/>
      <c r="SDW175" s="2052"/>
      <c r="SDX175" s="2052"/>
      <c r="SDY175" s="2052"/>
      <c r="SDZ175" s="2052"/>
      <c r="SEA175" s="2052"/>
      <c r="SEB175" s="2052"/>
      <c r="SEC175" s="2052"/>
      <c r="SED175" s="2052"/>
      <c r="SEE175" s="2052"/>
      <c r="SEF175" s="2052"/>
      <c r="SEG175" s="2052"/>
      <c r="SEH175" s="2052"/>
      <c r="SEI175" s="2052"/>
      <c r="SEJ175" s="2052"/>
      <c r="SEK175" s="2052"/>
      <c r="SEL175" s="2052"/>
      <c r="SEM175" s="2052"/>
      <c r="SEN175" s="2052"/>
      <c r="SEO175" s="2052"/>
      <c r="SEP175" s="2052"/>
      <c r="SEQ175" s="2052"/>
      <c r="SER175" s="2052"/>
      <c r="SES175" s="2052"/>
      <c r="SET175" s="2052"/>
      <c r="SEU175" s="2052"/>
      <c r="SEV175" s="2052"/>
      <c r="SEW175" s="2052"/>
      <c r="SEX175" s="2052"/>
      <c r="SEY175" s="2052"/>
      <c r="SEZ175" s="2052"/>
      <c r="SFA175" s="2052"/>
      <c r="SFB175" s="2052"/>
      <c r="SFC175" s="2052"/>
      <c r="SFD175" s="2052"/>
      <c r="SFE175" s="2052"/>
      <c r="SFF175" s="2052"/>
      <c r="SFG175" s="2052"/>
      <c r="SFH175" s="2052"/>
      <c r="SFI175" s="2052"/>
      <c r="SFJ175" s="2052"/>
      <c r="SFK175" s="2052"/>
      <c r="SFL175" s="2052"/>
      <c r="SFM175" s="2052"/>
      <c r="SFN175" s="2052"/>
      <c r="SFO175" s="2052"/>
      <c r="SFP175" s="2052"/>
      <c r="SFQ175" s="2052"/>
      <c r="SFR175" s="2052"/>
      <c r="SFS175" s="2052"/>
      <c r="SFT175" s="2052"/>
      <c r="SFU175" s="2052"/>
      <c r="SFV175" s="2052"/>
      <c r="SFW175" s="2052"/>
      <c r="SFX175" s="2052"/>
      <c r="SFY175" s="2052"/>
      <c r="SFZ175" s="2052"/>
      <c r="SGA175" s="2052"/>
      <c r="SGB175" s="2052"/>
      <c r="SGC175" s="2052"/>
      <c r="SGD175" s="2052"/>
      <c r="SGE175" s="2052"/>
      <c r="SGF175" s="2052"/>
      <c r="SGG175" s="2052"/>
      <c r="SGH175" s="2052"/>
      <c r="SGI175" s="2052"/>
      <c r="SGJ175" s="2052"/>
      <c r="SGK175" s="2052"/>
      <c r="SGL175" s="2052"/>
      <c r="SGM175" s="2052"/>
      <c r="SGN175" s="2052"/>
      <c r="SGO175" s="2052"/>
      <c r="SGP175" s="2052"/>
      <c r="SGQ175" s="2052"/>
      <c r="SGR175" s="2052"/>
      <c r="SGS175" s="2052"/>
      <c r="SGT175" s="2052"/>
      <c r="SGU175" s="2052"/>
      <c r="SGV175" s="2052"/>
      <c r="SGW175" s="2052"/>
      <c r="SGX175" s="2052"/>
      <c r="SGY175" s="2052"/>
      <c r="SGZ175" s="2052"/>
      <c r="SHA175" s="2052"/>
      <c r="SHB175" s="2052"/>
      <c r="SHC175" s="2052"/>
      <c r="SHD175" s="2052"/>
      <c r="SHE175" s="2052"/>
      <c r="SHF175" s="2052"/>
      <c r="SHG175" s="2052"/>
      <c r="SHH175" s="2052"/>
      <c r="SHI175" s="2052"/>
      <c r="SHJ175" s="2052"/>
      <c r="SHK175" s="2052"/>
      <c r="SHL175" s="2052"/>
      <c r="SHM175" s="2052"/>
      <c r="SHN175" s="2052"/>
      <c r="SHO175" s="2052"/>
      <c r="SHP175" s="2052"/>
      <c r="SHQ175" s="2052"/>
      <c r="SHR175" s="2052"/>
      <c r="SHS175" s="2052"/>
      <c r="SHT175" s="2052"/>
      <c r="SHU175" s="2052"/>
      <c r="SHV175" s="2052"/>
      <c r="SHW175" s="2052"/>
      <c r="SHX175" s="2052"/>
      <c r="SHY175" s="2052"/>
      <c r="SHZ175" s="2052"/>
      <c r="SIA175" s="2052"/>
      <c r="SIB175" s="2052"/>
      <c r="SIC175" s="2052"/>
      <c r="SID175" s="2052"/>
      <c r="SIE175" s="2052"/>
      <c r="SIF175" s="2052"/>
      <c r="SIG175" s="2052"/>
      <c r="SIH175" s="2052"/>
      <c r="SII175" s="2052"/>
      <c r="SIJ175" s="2052"/>
      <c r="SIK175" s="2052"/>
      <c r="SIL175" s="2052"/>
      <c r="SIM175" s="2052"/>
      <c r="SIN175" s="2052"/>
      <c r="SIO175" s="2052"/>
      <c r="SIP175" s="2052"/>
      <c r="SIQ175" s="2052"/>
      <c r="SIR175" s="2052"/>
      <c r="SIS175" s="2052"/>
      <c r="SIT175" s="2052"/>
      <c r="SIU175" s="2052"/>
      <c r="SIV175" s="2052"/>
      <c r="SIW175" s="2052"/>
      <c r="SIX175" s="2052"/>
      <c r="SIY175" s="2052"/>
      <c r="SIZ175" s="2052"/>
      <c r="SJA175" s="2052"/>
      <c r="SJB175" s="2052"/>
      <c r="SJC175" s="2052"/>
      <c r="SJD175" s="2052"/>
      <c r="SJE175" s="2052"/>
      <c r="SJF175" s="2052"/>
      <c r="SJG175" s="2052"/>
      <c r="SJH175" s="2052"/>
      <c r="SJI175" s="2052"/>
      <c r="SJJ175" s="2052"/>
      <c r="SJK175" s="2052"/>
      <c r="SJL175" s="2052"/>
      <c r="SJM175" s="2052"/>
      <c r="SJN175" s="2052"/>
      <c r="SJO175" s="2052"/>
      <c r="SJP175" s="2052"/>
      <c r="SJQ175" s="2052"/>
      <c r="SJR175" s="2052"/>
      <c r="SJS175" s="2052"/>
      <c r="SJT175" s="2052"/>
      <c r="SJU175" s="2052"/>
      <c r="SJV175" s="2052"/>
      <c r="SJW175" s="2052"/>
      <c r="SJX175" s="2052"/>
      <c r="SJY175" s="2052"/>
      <c r="SJZ175" s="2052"/>
      <c r="SKA175" s="2052"/>
      <c r="SKB175" s="2052"/>
      <c r="SKC175" s="2052"/>
      <c r="SKD175" s="2052"/>
      <c r="SKE175" s="2052"/>
      <c r="SKF175" s="2052"/>
      <c r="SKG175" s="2052"/>
      <c r="SKH175" s="2052"/>
      <c r="SKI175" s="2052"/>
      <c r="SKJ175" s="2052"/>
      <c r="SKK175" s="2052"/>
      <c r="SKL175" s="2052"/>
      <c r="SKM175" s="2052"/>
      <c r="SKN175" s="2052"/>
      <c r="SKO175" s="2052"/>
      <c r="SKP175" s="2052"/>
      <c r="SKQ175" s="2052"/>
      <c r="SKR175" s="2052"/>
      <c r="SKS175" s="2052"/>
      <c r="SKT175" s="2052"/>
      <c r="SKU175" s="2052"/>
      <c r="SKV175" s="2052"/>
      <c r="SKW175" s="2052"/>
      <c r="SKX175" s="2052"/>
      <c r="SKY175" s="2052"/>
      <c r="SKZ175" s="2052"/>
      <c r="SLA175" s="2052"/>
      <c r="SLB175" s="2052"/>
      <c r="SLC175" s="2052"/>
      <c r="SLD175" s="2052"/>
      <c r="SLE175" s="2052"/>
      <c r="SLF175" s="2052"/>
      <c r="SLG175" s="2052"/>
      <c r="SLH175" s="2052"/>
      <c r="SLI175" s="2052"/>
      <c r="SLJ175" s="2052"/>
      <c r="SLK175" s="2052"/>
      <c r="SLL175" s="2052"/>
      <c r="SLM175" s="2052"/>
      <c r="SLN175" s="2052"/>
      <c r="SLO175" s="2052"/>
      <c r="SLP175" s="2052"/>
      <c r="SLQ175" s="2052"/>
      <c r="SLR175" s="2052"/>
      <c r="SLS175" s="2052"/>
      <c r="SLT175" s="2052"/>
      <c r="SLU175" s="2052"/>
      <c r="SLV175" s="2052"/>
      <c r="SLW175" s="2052"/>
      <c r="SLX175" s="2052"/>
      <c r="SLY175" s="2052"/>
      <c r="SLZ175" s="2052"/>
      <c r="SMA175" s="2052"/>
      <c r="SMB175" s="2052"/>
      <c r="SMC175" s="2052"/>
      <c r="SMD175" s="2052"/>
      <c r="SME175" s="2052"/>
      <c r="SMF175" s="2052"/>
      <c r="SMG175" s="2052"/>
      <c r="SMH175" s="2052"/>
      <c r="SMI175" s="2052"/>
      <c r="SMJ175" s="2052"/>
      <c r="SMK175" s="2052"/>
      <c r="SML175" s="2052"/>
      <c r="SMM175" s="2052"/>
      <c r="SMN175" s="2052"/>
      <c r="SMO175" s="2052"/>
      <c r="SMP175" s="2052"/>
      <c r="SMQ175" s="2052"/>
      <c r="SMR175" s="2052"/>
      <c r="SMS175" s="2052"/>
      <c r="SMT175" s="2052"/>
      <c r="SMU175" s="2052"/>
      <c r="SMV175" s="2052"/>
      <c r="SMW175" s="2052"/>
      <c r="SMX175" s="2052"/>
      <c r="SMY175" s="2052"/>
      <c r="SMZ175" s="2052"/>
      <c r="SNA175" s="2052"/>
      <c r="SNB175" s="2052"/>
      <c r="SNC175" s="2052"/>
      <c r="SND175" s="2052"/>
      <c r="SNE175" s="2052"/>
      <c r="SNF175" s="2052"/>
      <c r="SNG175" s="2052"/>
      <c r="SNH175" s="2052"/>
      <c r="SNI175" s="2052"/>
      <c r="SNJ175" s="2052"/>
      <c r="SNK175" s="2052"/>
      <c r="SNL175" s="2052"/>
      <c r="SNM175" s="2052"/>
      <c r="SNN175" s="2052"/>
      <c r="SNO175" s="2052"/>
      <c r="SNP175" s="2052"/>
      <c r="SNQ175" s="2052"/>
      <c r="SNR175" s="2052"/>
      <c r="SNS175" s="2052"/>
      <c r="SNT175" s="2052"/>
      <c r="SNU175" s="2052"/>
      <c r="SNV175" s="2052"/>
      <c r="SNW175" s="2052"/>
      <c r="SNX175" s="2052"/>
      <c r="SNY175" s="2052"/>
      <c r="SNZ175" s="2052"/>
      <c r="SOA175" s="2052"/>
      <c r="SOB175" s="2052"/>
      <c r="SOC175" s="2052"/>
      <c r="SOD175" s="2052"/>
      <c r="SOE175" s="2052"/>
      <c r="SOF175" s="2052"/>
      <c r="SOG175" s="2052"/>
      <c r="SOH175" s="2052"/>
      <c r="SOI175" s="2052"/>
      <c r="SOJ175" s="2052"/>
      <c r="SOK175" s="2052"/>
      <c r="SOL175" s="2052"/>
      <c r="SOM175" s="2052"/>
      <c r="SON175" s="2052"/>
      <c r="SOO175" s="2052"/>
      <c r="SOP175" s="2052"/>
      <c r="SOQ175" s="2052"/>
      <c r="SOR175" s="2052"/>
      <c r="SOS175" s="2052"/>
      <c r="SOT175" s="2052"/>
      <c r="SOU175" s="2052"/>
      <c r="SOV175" s="2052"/>
      <c r="SOW175" s="2052"/>
      <c r="SOX175" s="2052"/>
      <c r="SOY175" s="2052"/>
      <c r="SOZ175" s="2052"/>
      <c r="SPA175" s="2052"/>
      <c r="SPB175" s="2052"/>
      <c r="SPC175" s="2052"/>
      <c r="SPD175" s="2052"/>
      <c r="SPE175" s="2052"/>
      <c r="SPF175" s="2052"/>
      <c r="SPG175" s="2052"/>
      <c r="SPH175" s="2052"/>
      <c r="SPI175" s="2052"/>
      <c r="SPJ175" s="2052"/>
      <c r="SPK175" s="2052"/>
      <c r="SPL175" s="2052"/>
      <c r="SPM175" s="2052"/>
      <c r="SPN175" s="2052"/>
      <c r="SPO175" s="2052"/>
      <c r="SPP175" s="2052"/>
      <c r="SPQ175" s="2052"/>
      <c r="SPR175" s="2052"/>
      <c r="SPS175" s="2052"/>
      <c r="SPT175" s="2052"/>
      <c r="SPU175" s="2052"/>
      <c r="SPV175" s="2052"/>
      <c r="SPW175" s="2052"/>
      <c r="SPX175" s="2052"/>
      <c r="SPY175" s="2052"/>
      <c r="SPZ175" s="2052"/>
      <c r="SQA175" s="2052"/>
      <c r="SQB175" s="2052"/>
      <c r="SQC175" s="2052"/>
      <c r="SQD175" s="2052"/>
      <c r="SQE175" s="2052"/>
      <c r="SQF175" s="2052"/>
      <c r="SQG175" s="2052"/>
      <c r="SQH175" s="2052"/>
      <c r="SQI175" s="2052"/>
      <c r="SQJ175" s="2052"/>
      <c r="SQK175" s="2052"/>
      <c r="SQL175" s="2052"/>
      <c r="SQM175" s="2052"/>
      <c r="SQN175" s="2052"/>
      <c r="SQO175" s="2052"/>
      <c r="SQP175" s="2052"/>
      <c r="SQQ175" s="2052"/>
      <c r="SQR175" s="2052"/>
      <c r="SQS175" s="2052"/>
      <c r="SQT175" s="2052"/>
      <c r="SQU175" s="2052"/>
      <c r="SQV175" s="2052"/>
      <c r="SQW175" s="2052"/>
      <c r="SQX175" s="2052"/>
      <c r="SQY175" s="2052"/>
      <c r="SQZ175" s="2052"/>
      <c r="SRA175" s="2052"/>
      <c r="SRB175" s="2052"/>
      <c r="SRC175" s="2052"/>
      <c r="SRD175" s="2052"/>
      <c r="SRE175" s="2052"/>
      <c r="SRF175" s="2052"/>
      <c r="SRG175" s="2052"/>
      <c r="SRH175" s="2052"/>
      <c r="SRI175" s="2052"/>
      <c r="SRJ175" s="2052"/>
      <c r="SRK175" s="2052"/>
      <c r="SRL175" s="2052"/>
      <c r="SRM175" s="2052"/>
      <c r="SRN175" s="2052"/>
      <c r="SRO175" s="2052"/>
      <c r="SRP175" s="2052"/>
      <c r="SRQ175" s="2052"/>
      <c r="SRR175" s="2052"/>
      <c r="SRS175" s="2052"/>
      <c r="SRT175" s="2052"/>
      <c r="SRU175" s="2052"/>
      <c r="SRV175" s="2052"/>
      <c r="SRW175" s="2052"/>
      <c r="SRX175" s="2052"/>
      <c r="SRY175" s="2052"/>
      <c r="SRZ175" s="2052"/>
      <c r="SSA175" s="2052"/>
      <c r="SSB175" s="2052"/>
      <c r="SSC175" s="2052"/>
      <c r="SSD175" s="2052"/>
      <c r="SSE175" s="2052"/>
      <c r="SSF175" s="2052"/>
      <c r="SSG175" s="2052"/>
      <c r="SSH175" s="2052"/>
      <c r="SSI175" s="2052"/>
      <c r="SSJ175" s="2052"/>
      <c r="SSK175" s="2052"/>
      <c r="SSL175" s="2052"/>
      <c r="SSM175" s="2052"/>
      <c r="SSN175" s="2052"/>
      <c r="SSO175" s="2052"/>
      <c r="SSP175" s="2052"/>
      <c r="SSQ175" s="2052"/>
      <c r="SSR175" s="2052"/>
      <c r="SSS175" s="2052"/>
      <c r="SST175" s="2052"/>
      <c r="SSU175" s="2052"/>
      <c r="SSV175" s="2052"/>
      <c r="SSW175" s="2052"/>
      <c r="SSX175" s="2052"/>
      <c r="SSY175" s="2052"/>
      <c r="SSZ175" s="2052"/>
      <c r="STA175" s="2052"/>
      <c r="STB175" s="2052"/>
      <c r="STC175" s="2052"/>
      <c r="STD175" s="2052"/>
      <c r="STE175" s="2052"/>
      <c r="STF175" s="2052"/>
      <c r="STG175" s="2052"/>
      <c r="STH175" s="2052"/>
      <c r="STI175" s="2052"/>
      <c r="STJ175" s="2052"/>
      <c r="STK175" s="2052"/>
      <c r="STL175" s="2052"/>
      <c r="STM175" s="2052"/>
      <c r="STN175" s="2052"/>
      <c r="STO175" s="2052"/>
      <c r="STP175" s="2052"/>
      <c r="STQ175" s="2052"/>
      <c r="STR175" s="2052"/>
      <c r="STS175" s="2052"/>
      <c r="STT175" s="2052"/>
      <c r="STU175" s="2052"/>
      <c r="STV175" s="2052"/>
      <c r="STW175" s="2052"/>
      <c r="STX175" s="2052"/>
      <c r="STY175" s="2052"/>
      <c r="STZ175" s="2052"/>
      <c r="SUA175" s="2052"/>
      <c r="SUB175" s="2052"/>
      <c r="SUC175" s="2052"/>
      <c r="SUD175" s="2052"/>
      <c r="SUE175" s="2052"/>
      <c r="SUF175" s="2052"/>
      <c r="SUG175" s="2052"/>
      <c r="SUH175" s="2052"/>
      <c r="SUI175" s="2052"/>
      <c r="SUJ175" s="2052"/>
      <c r="SUK175" s="2052"/>
      <c r="SUL175" s="2052"/>
      <c r="SUM175" s="2052"/>
      <c r="SUN175" s="2052"/>
      <c r="SUO175" s="2052"/>
      <c r="SUP175" s="2052"/>
      <c r="SUQ175" s="2052"/>
      <c r="SUR175" s="2052"/>
      <c r="SUS175" s="2052"/>
      <c r="SUT175" s="2052"/>
      <c r="SUU175" s="2052"/>
      <c r="SUV175" s="2052"/>
      <c r="SUW175" s="2052"/>
      <c r="SUX175" s="2052"/>
      <c r="SUY175" s="2052"/>
      <c r="SUZ175" s="2052"/>
      <c r="SVA175" s="2052"/>
      <c r="SVB175" s="2052"/>
      <c r="SVC175" s="2052"/>
      <c r="SVD175" s="2052"/>
      <c r="SVE175" s="2052"/>
      <c r="SVF175" s="2052"/>
      <c r="SVG175" s="2052"/>
      <c r="SVH175" s="2052"/>
      <c r="SVI175" s="2052"/>
      <c r="SVJ175" s="2052"/>
      <c r="SVK175" s="2052"/>
      <c r="SVL175" s="2052"/>
      <c r="SVM175" s="2052"/>
      <c r="SVN175" s="2052"/>
      <c r="SVO175" s="2052"/>
      <c r="SVP175" s="2052"/>
      <c r="SVQ175" s="2052"/>
      <c r="SVR175" s="2052"/>
      <c r="SVS175" s="2052"/>
      <c r="SVT175" s="2052"/>
      <c r="SVU175" s="2052"/>
      <c r="SVV175" s="2052"/>
      <c r="SVW175" s="2052"/>
      <c r="SVX175" s="2052"/>
      <c r="SVY175" s="2052"/>
      <c r="SVZ175" s="2052"/>
      <c r="SWA175" s="2052"/>
      <c r="SWB175" s="2052"/>
      <c r="SWC175" s="2052"/>
      <c r="SWD175" s="2052"/>
      <c r="SWE175" s="2052"/>
      <c r="SWF175" s="2052"/>
      <c r="SWG175" s="2052"/>
      <c r="SWH175" s="2052"/>
      <c r="SWI175" s="2052"/>
      <c r="SWJ175" s="2052"/>
      <c r="SWK175" s="2052"/>
      <c r="SWL175" s="2052"/>
      <c r="SWM175" s="2052"/>
      <c r="SWN175" s="2052"/>
      <c r="SWO175" s="2052"/>
      <c r="SWP175" s="2052"/>
      <c r="SWQ175" s="2052"/>
      <c r="SWR175" s="2052"/>
      <c r="SWS175" s="2052"/>
      <c r="SWT175" s="2052"/>
      <c r="SWU175" s="2052"/>
      <c r="SWV175" s="2052"/>
      <c r="SWW175" s="2052"/>
      <c r="SWX175" s="2052"/>
      <c r="SWY175" s="2052"/>
      <c r="SWZ175" s="2052"/>
      <c r="SXA175" s="2052"/>
      <c r="SXB175" s="2052"/>
      <c r="SXC175" s="2052"/>
      <c r="SXD175" s="2052"/>
      <c r="SXE175" s="2052"/>
      <c r="SXF175" s="2052"/>
      <c r="SXG175" s="2052"/>
      <c r="SXH175" s="2052"/>
      <c r="SXI175" s="2052"/>
      <c r="SXJ175" s="2052"/>
      <c r="SXK175" s="2052"/>
      <c r="SXL175" s="2052"/>
      <c r="SXM175" s="2052"/>
      <c r="SXN175" s="2052"/>
      <c r="SXO175" s="2052"/>
      <c r="SXP175" s="2052"/>
      <c r="SXQ175" s="2052"/>
      <c r="SXR175" s="2052"/>
      <c r="SXS175" s="2052"/>
      <c r="SXT175" s="2052"/>
      <c r="SXU175" s="2052"/>
      <c r="SXV175" s="2052"/>
      <c r="SXW175" s="2052"/>
      <c r="SXX175" s="2052"/>
      <c r="SXY175" s="2052"/>
      <c r="SXZ175" s="2052"/>
      <c r="SYA175" s="2052"/>
      <c r="SYB175" s="2052"/>
      <c r="SYC175" s="2052"/>
      <c r="SYD175" s="2052"/>
      <c r="SYE175" s="2052"/>
      <c r="SYF175" s="2052"/>
      <c r="SYG175" s="2052"/>
      <c r="SYH175" s="2052"/>
      <c r="SYI175" s="2052"/>
      <c r="SYJ175" s="2052"/>
      <c r="SYK175" s="2052"/>
      <c r="SYL175" s="2052"/>
      <c r="SYM175" s="2052"/>
      <c r="SYN175" s="2052"/>
      <c r="SYO175" s="2052"/>
      <c r="SYP175" s="2052"/>
      <c r="SYQ175" s="2052"/>
      <c r="SYR175" s="2052"/>
      <c r="SYS175" s="2052"/>
      <c r="SYT175" s="2052"/>
      <c r="SYU175" s="2052"/>
      <c r="SYV175" s="2052"/>
      <c r="SYW175" s="2052"/>
      <c r="SYX175" s="2052"/>
      <c r="SYY175" s="2052"/>
      <c r="SYZ175" s="2052"/>
      <c r="SZA175" s="2052"/>
      <c r="SZB175" s="2052"/>
      <c r="SZC175" s="2052"/>
      <c r="SZD175" s="2052"/>
      <c r="SZE175" s="2052"/>
      <c r="SZF175" s="2052"/>
      <c r="SZG175" s="2052"/>
      <c r="SZH175" s="2052"/>
      <c r="SZI175" s="2052"/>
      <c r="SZJ175" s="2052"/>
      <c r="SZK175" s="2052"/>
      <c r="SZL175" s="2052"/>
      <c r="SZM175" s="2052"/>
      <c r="SZN175" s="2052"/>
      <c r="SZO175" s="2052"/>
      <c r="SZP175" s="2052"/>
      <c r="SZQ175" s="2052"/>
      <c r="SZR175" s="2052"/>
      <c r="SZS175" s="2052"/>
      <c r="SZT175" s="2052"/>
      <c r="SZU175" s="2052"/>
      <c r="SZV175" s="2052"/>
      <c r="SZW175" s="2052"/>
      <c r="SZX175" s="2052"/>
      <c r="SZY175" s="2052"/>
      <c r="SZZ175" s="2052"/>
      <c r="TAA175" s="2052"/>
      <c r="TAB175" s="2052"/>
      <c r="TAC175" s="2052"/>
      <c r="TAD175" s="2052"/>
      <c r="TAE175" s="2052"/>
      <c r="TAF175" s="2052"/>
      <c r="TAG175" s="2052"/>
      <c r="TAH175" s="2052"/>
      <c r="TAI175" s="2052"/>
      <c r="TAJ175" s="2052"/>
      <c r="TAK175" s="2052"/>
      <c r="TAL175" s="2052"/>
      <c r="TAM175" s="2052"/>
      <c r="TAN175" s="2052"/>
      <c r="TAO175" s="2052"/>
      <c r="TAP175" s="2052"/>
      <c r="TAQ175" s="2052"/>
      <c r="TAR175" s="2052"/>
      <c r="TAS175" s="2052"/>
      <c r="TAT175" s="2052"/>
      <c r="TAU175" s="2052"/>
      <c r="TAV175" s="2052"/>
      <c r="TAW175" s="2052"/>
      <c r="TAX175" s="2052"/>
      <c r="TAY175" s="2052"/>
      <c r="TAZ175" s="2052"/>
      <c r="TBA175" s="2052"/>
      <c r="TBB175" s="2052"/>
      <c r="TBC175" s="2052"/>
      <c r="TBD175" s="2052"/>
      <c r="TBE175" s="2052"/>
      <c r="TBF175" s="2052"/>
      <c r="TBG175" s="2052"/>
      <c r="TBH175" s="2052"/>
      <c r="TBI175" s="2052"/>
      <c r="TBJ175" s="2052"/>
      <c r="TBK175" s="2052"/>
      <c r="TBL175" s="2052"/>
      <c r="TBM175" s="2052"/>
      <c r="TBN175" s="2052"/>
      <c r="TBO175" s="2052"/>
      <c r="TBP175" s="2052"/>
      <c r="TBQ175" s="2052"/>
      <c r="TBR175" s="2052"/>
      <c r="TBS175" s="2052"/>
      <c r="TBT175" s="2052"/>
      <c r="TBU175" s="2052"/>
      <c r="TBV175" s="2052"/>
      <c r="TBW175" s="2052"/>
      <c r="TBX175" s="2052"/>
      <c r="TBY175" s="2052"/>
      <c r="TBZ175" s="2052"/>
      <c r="TCA175" s="2052"/>
      <c r="TCB175" s="2052"/>
      <c r="TCC175" s="2052"/>
      <c r="TCD175" s="2052"/>
      <c r="TCE175" s="2052"/>
      <c r="TCF175" s="2052"/>
      <c r="TCG175" s="2052"/>
      <c r="TCH175" s="2052"/>
      <c r="TCI175" s="2052"/>
      <c r="TCJ175" s="2052"/>
      <c r="TCK175" s="2052"/>
      <c r="TCL175" s="2052"/>
      <c r="TCM175" s="2052"/>
      <c r="TCN175" s="2052"/>
      <c r="TCO175" s="2052"/>
      <c r="TCP175" s="2052"/>
      <c r="TCQ175" s="2052"/>
      <c r="TCR175" s="2052"/>
      <c r="TCS175" s="2052"/>
      <c r="TCT175" s="2052"/>
      <c r="TCU175" s="2052"/>
      <c r="TCV175" s="2052"/>
      <c r="TCW175" s="2052"/>
      <c r="TCX175" s="2052"/>
      <c r="TCY175" s="2052"/>
      <c r="TCZ175" s="2052"/>
      <c r="TDA175" s="2052"/>
      <c r="TDB175" s="2052"/>
      <c r="TDC175" s="2052"/>
      <c r="TDD175" s="2052"/>
      <c r="TDE175" s="2052"/>
      <c r="TDF175" s="2052"/>
      <c r="TDG175" s="2052"/>
      <c r="TDH175" s="2052"/>
      <c r="TDI175" s="2052"/>
      <c r="TDJ175" s="2052"/>
      <c r="TDK175" s="2052"/>
      <c r="TDL175" s="2052"/>
      <c r="TDM175" s="2052"/>
      <c r="TDN175" s="2052"/>
      <c r="TDO175" s="2052"/>
      <c r="TDP175" s="2052"/>
      <c r="TDQ175" s="2052"/>
      <c r="TDR175" s="2052"/>
      <c r="TDS175" s="2052"/>
      <c r="TDT175" s="2052"/>
      <c r="TDU175" s="2052"/>
      <c r="TDV175" s="2052"/>
      <c r="TDW175" s="2052"/>
      <c r="TDX175" s="2052"/>
      <c r="TDY175" s="2052"/>
      <c r="TDZ175" s="2052"/>
      <c r="TEA175" s="2052"/>
      <c r="TEB175" s="2052"/>
      <c r="TEC175" s="2052"/>
      <c r="TED175" s="2052"/>
      <c r="TEE175" s="2052"/>
      <c r="TEF175" s="2052"/>
      <c r="TEG175" s="2052"/>
      <c r="TEH175" s="2052"/>
      <c r="TEI175" s="2052"/>
      <c r="TEJ175" s="2052"/>
      <c r="TEK175" s="2052"/>
      <c r="TEL175" s="2052"/>
      <c r="TEM175" s="2052"/>
      <c r="TEN175" s="2052"/>
      <c r="TEO175" s="2052"/>
      <c r="TEP175" s="2052"/>
      <c r="TEQ175" s="2052"/>
      <c r="TER175" s="2052"/>
      <c r="TES175" s="2052"/>
      <c r="TET175" s="2052"/>
      <c r="TEU175" s="2052"/>
      <c r="TEV175" s="2052"/>
      <c r="TEW175" s="2052"/>
      <c r="TEX175" s="2052"/>
      <c r="TEY175" s="2052"/>
      <c r="TEZ175" s="2052"/>
      <c r="TFA175" s="2052"/>
      <c r="TFB175" s="2052"/>
      <c r="TFC175" s="2052"/>
      <c r="TFD175" s="2052"/>
      <c r="TFE175" s="2052"/>
      <c r="TFF175" s="2052"/>
      <c r="TFG175" s="2052"/>
      <c r="TFH175" s="2052"/>
      <c r="TFI175" s="2052"/>
      <c r="TFJ175" s="2052"/>
      <c r="TFK175" s="2052"/>
      <c r="TFL175" s="2052"/>
      <c r="TFM175" s="2052"/>
      <c r="TFN175" s="2052"/>
      <c r="TFO175" s="2052"/>
      <c r="TFP175" s="2052"/>
      <c r="TFQ175" s="2052"/>
      <c r="TFR175" s="2052"/>
      <c r="TFS175" s="2052"/>
      <c r="TFT175" s="2052"/>
      <c r="TFU175" s="2052"/>
      <c r="TFV175" s="2052"/>
      <c r="TFW175" s="2052"/>
      <c r="TFX175" s="2052"/>
      <c r="TFY175" s="2052"/>
      <c r="TFZ175" s="2052"/>
      <c r="TGA175" s="2052"/>
      <c r="TGB175" s="2052"/>
      <c r="TGC175" s="2052"/>
      <c r="TGD175" s="2052"/>
      <c r="TGE175" s="2052"/>
      <c r="TGF175" s="2052"/>
      <c r="TGG175" s="2052"/>
      <c r="TGH175" s="2052"/>
      <c r="TGI175" s="2052"/>
      <c r="TGJ175" s="2052"/>
      <c r="TGK175" s="2052"/>
      <c r="TGL175" s="2052"/>
      <c r="TGM175" s="2052"/>
      <c r="TGN175" s="2052"/>
      <c r="TGO175" s="2052"/>
      <c r="TGP175" s="2052"/>
      <c r="TGQ175" s="2052"/>
      <c r="TGR175" s="2052"/>
      <c r="TGS175" s="2052"/>
      <c r="TGT175" s="2052"/>
      <c r="TGU175" s="2052"/>
      <c r="TGV175" s="2052"/>
      <c r="TGW175" s="2052"/>
      <c r="TGX175" s="2052"/>
      <c r="TGY175" s="2052"/>
      <c r="TGZ175" s="2052"/>
      <c r="THA175" s="2052"/>
      <c r="THB175" s="2052"/>
      <c r="THC175" s="2052"/>
      <c r="THD175" s="2052"/>
      <c r="THE175" s="2052"/>
      <c r="THF175" s="2052"/>
      <c r="THG175" s="2052"/>
      <c r="THH175" s="2052"/>
      <c r="THI175" s="2052"/>
      <c r="THJ175" s="2052"/>
      <c r="THK175" s="2052"/>
      <c r="THL175" s="2052"/>
      <c r="THM175" s="2052"/>
      <c r="THN175" s="2052"/>
      <c r="THO175" s="2052"/>
      <c r="THP175" s="2052"/>
      <c r="THQ175" s="2052"/>
      <c r="THR175" s="2052"/>
      <c r="THS175" s="2052"/>
      <c r="THT175" s="2052"/>
      <c r="THU175" s="2052"/>
      <c r="THV175" s="2052"/>
      <c r="THW175" s="2052"/>
      <c r="THX175" s="2052"/>
      <c r="THY175" s="2052"/>
      <c r="THZ175" s="2052"/>
      <c r="TIA175" s="2052"/>
      <c r="TIB175" s="2052"/>
      <c r="TIC175" s="2052"/>
      <c r="TID175" s="2052"/>
      <c r="TIE175" s="2052"/>
      <c r="TIF175" s="2052"/>
      <c r="TIG175" s="2052"/>
      <c r="TIH175" s="2052"/>
      <c r="TII175" s="2052"/>
      <c r="TIJ175" s="2052"/>
      <c r="TIK175" s="2052"/>
      <c r="TIL175" s="2052"/>
      <c r="TIM175" s="2052"/>
      <c r="TIN175" s="2052"/>
      <c r="TIO175" s="2052"/>
      <c r="TIP175" s="2052"/>
      <c r="TIQ175" s="2052"/>
      <c r="TIR175" s="2052"/>
      <c r="TIS175" s="2052"/>
      <c r="TIT175" s="2052"/>
      <c r="TIU175" s="2052"/>
      <c r="TIV175" s="2052"/>
      <c r="TIW175" s="2052"/>
      <c r="TIX175" s="2052"/>
      <c r="TIY175" s="2052"/>
      <c r="TIZ175" s="2052"/>
      <c r="TJA175" s="2052"/>
      <c r="TJB175" s="2052"/>
      <c r="TJC175" s="2052"/>
      <c r="TJD175" s="2052"/>
      <c r="TJE175" s="2052"/>
      <c r="TJF175" s="2052"/>
      <c r="TJG175" s="2052"/>
      <c r="TJH175" s="2052"/>
      <c r="TJI175" s="2052"/>
      <c r="TJJ175" s="2052"/>
      <c r="TJK175" s="2052"/>
      <c r="TJL175" s="2052"/>
      <c r="TJM175" s="2052"/>
      <c r="TJN175" s="2052"/>
      <c r="TJO175" s="2052"/>
      <c r="TJP175" s="2052"/>
      <c r="TJQ175" s="2052"/>
      <c r="TJR175" s="2052"/>
      <c r="TJS175" s="2052"/>
      <c r="TJT175" s="2052"/>
      <c r="TJU175" s="2052"/>
      <c r="TJV175" s="2052"/>
      <c r="TJW175" s="2052"/>
      <c r="TJX175" s="2052"/>
      <c r="TJY175" s="2052"/>
      <c r="TJZ175" s="2052"/>
      <c r="TKA175" s="2052"/>
      <c r="TKB175" s="2052"/>
      <c r="TKC175" s="2052"/>
      <c r="TKD175" s="2052"/>
      <c r="TKE175" s="2052"/>
      <c r="TKF175" s="2052"/>
      <c r="TKG175" s="2052"/>
      <c r="TKH175" s="2052"/>
      <c r="TKI175" s="2052"/>
      <c r="TKJ175" s="2052"/>
      <c r="TKK175" s="2052"/>
      <c r="TKL175" s="2052"/>
      <c r="TKM175" s="2052"/>
      <c r="TKN175" s="2052"/>
      <c r="TKO175" s="2052"/>
      <c r="TKP175" s="2052"/>
      <c r="TKQ175" s="2052"/>
      <c r="TKR175" s="2052"/>
      <c r="TKS175" s="2052"/>
      <c r="TKT175" s="2052"/>
      <c r="TKU175" s="2052"/>
      <c r="TKV175" s="2052"/>
      <c r="TKW175" s="2052"/>
      <c r="TKX175" s="2052"/>
      <c r="TKY175" s="2052"/>
      <c r="TKZ175" s="2052"/>
      <c r="TLA175" s="2052"/>
      <c r="TLB175" s="2052"/>
      <c r="TLC175" s="2052"/>
      <c r="TLD175" s="2052"/>
      <c r="TLE175" s="2052"/>
      <c r="TLF175" s="2052"/>
      <c r="TLG175" s="2052"/>
      <c r="TLH175" s="2052"/>
      <c r="TLI175" s="2052"/>
      <c r="TLJ175" s="2052"/>
      <c r="TLK175" s="2052"/>
      <c r="TLL175" s="2052"/>
      <c r="TLM175" s="2052"/>
      <c r="TLN175" s="2052"/>
      <c r="TLO175" s="2052"/>
      <c r="TLP175" s="2052"/>
      <c r="TLQ175" s="2052"/>
      <c r="TLR175" s="2052"/>
      <c r="TLS175" s="2052"/>
      <c r="TLT175" s="2052"/>
      <c r="TLU175" s="2052"/>
      <c r="TLV175" s="2052"/>
      <c r="TLW175" s="2052"/>
      <c r="TLX175" s="2052"/>
      <c r="TLY175" s="2052"/>
      <c r="TLZ175" s="2052"/>
      <c r="TMA175" s="2052"/>
      <c r="TMB175" s="2052"/>
      <c r="TMC175" s="2052"/>
      <c r="TMD175" s="2052"/>
      <c r="TME175" s="2052"/>
      <c r="TMF175" s="2052"/>
      <c r="TMG175" s="2052"/>
      <c r="TMH175" s="2052"/>
      <c r="TMI175" s="2052"/>
      <c r="TMJ175" s="2052"/>
      <c r="TMK175" s="2052"/>
      <c r="TML175" s="2052"/>
      <c r="TMM175" s="2052"/>
      <c r="TMN175" s="2052"/>
      <c r="TMO175" s="2052"/>
      <c r="TMP175" s="2052"/>
      <c r="TMQ175" s="2052"/>
      <c r="TMR175" s="2052"/>
      <c r="TMS175" s="2052"/>
      <c r="TMT175" s="2052"/>
      <c r="TMU175" s="2052"/>
      <c r="TMV175" s="2052"/>
      <c r="TMW175" s="2052"/>
      <c r="TMX175" s="2052"/>
      <c r="TMY175" s="2052"/>
      <c r="TMZ175" s="2052"/>
      <c r="TNA175" s="2052"/>
      <c r="TNB175" s="2052"/>
      <c r="TNC175" s="2052"/>
      <c r="TND175" s="2052"/>
      <c r="TNE175" s="2052"/>
      <c r="TNF175" s="2052"/>
      <c r="TNG175" s="2052"/>
      <c r="TNH175" s="2052"/>
      <c r="TNI175" s="2052"/>
      <c r="TNJ175" s="2052"/>
      <c r="TNK175" s="2052"/>
      <c r="TNL175" s="2052"/>
      <c r="TNM175" s="2052"/>
      <c r="TNN175" s="2052"/>
      <c r="TNO175" s="2052"/>
      <c r="TNP175" s="2052"/>
      <c r="TNQ175" s="2052"/>
      <c r="TNR175" s="2052"/>
      <c r="TNS175" s="2052"/>
      <c r="TNT175" s="2052"/>
      <c r="TNU175" s="2052"/>
      <c r="TNV175" s="2052"/>
      <c r="TNW175" s="2052"/>
      <c r="TNX175" s="2052"/>
      <c r="TNY175" s="2052"/>
      <c r="TNZ175" s="2052"/>
      <c r="TOA175" s="2052"/>
      <c r="TOB175" s="2052"/>
      <c r="TOC175" s="2052"/>
      <c r="TOD175" s="2052"/>
      <c r="TOE175" s="2052"/>
      <c r="TOF175" s="2052"/>
      <c r="TOG175" s="2052"/>
      <c r="TOH175" s="2052"/>
      <c r="TOI175" s="2052"/>
      <c r="TOJ175" s="2052"/>
      <c r="TOK175" s="2052"/>
      <c r="TOL175" s="2052"/>
      <c r="TOM175" s="2052"/>
      <c r="TON175" s="2052"/>
      <c r="TOO175" s="2052"/>
      <c r="TOP175" s="2052"/>
      <c r="TOQ175" s="2052"/>
      <c r="TOR175" s="2052"/>
      <c r="TOS175" s="2052"/>
      <c r="TOT175" s="2052"/>
      <c r="TOU175" s="2052"/>
      <c r="TOV175" s="2052"/>
      <c r="TOW175" s="2052"/>
      <c r="TOX175" s="2052"/>
      <c r="TOY175" s="2052"/>
      <c r="TOZ175" s="2052"/>
      <c r="TPA175" s="2052"/>
      <c r="TPB175" s="2052"/>
      <c r="TPC175" s="2052"/>
      <c r="TPD175" s="2052"/>
      <c r="TPE175" s="2052"/>
      <c r="TPF175" s="2052"/>
      <c r="TPG175" s="2052"/>
      <c r="TPH175" s="2052"/>
      <c r="TPI175" s="2052"/>
      <c r="TPJ175" s="2052"/>
      <c r="TPK175" s="2052"/>
      <c r="TPL175" s="2052"/>
      <c r="TPM175" s="2052"/>
      <c r="TPN175" s="2052"/>
      <c r="TPO175" s="2052"/>
      <c r="TPP175" s="2052"/>
      <c r="TPQ175" s="2052"/>
      <c r="TPR175" s="2052"/>
      <c r="TPS175" s="2052"/>
      <c r="TPT175" s="2052"/>
      <c r="TPU175" s="2052"/>
      <c r="TPV175" s="2052"/>
      <c r="TPW175" s="2052"/>
      <c r="TPX175" s="2052"/>
      <c r="TPY175" s="2052"/>
      <c r="TPZ175" s="2052"/>
      <c r="TQA175" s="2052"/>
      <c r="TQB175" s="2052"/>
      <c r="TQC175" s="2052"/>
      <c r="TQD175" s="2052"/>
      <c r="TQE175" s="2052"/>
      <c r="TQF175" s="2052"/>
      <c r="TQG175" s="2052"/>
      <c r="TQH175" s="2052"/>
      <c r="TQI175" s="2052"/>
      <c r="TQJ175" s="2052"/>
      <c r="TQK175" s="2052"/>
      <c r="TQL175" s="2052"/>
      <c r="TQM175" s="2052"/>
      <c r="TQN175" s="2052"/>
      <c r="TQO175" s="2052"/>
      <c r="TQP175" s="2052"/>
      <c r="TQQ175" s="2052"/>
      <c r="TQR175" s="2052"/>
      <c r="TQS175" s="2052"/>
      <c r="TQT175" s="2052"/>
      <c r="TQU175" s="2052"/>
      <c r="TQV175" s="2052"/>
      <c r="TQW175" s="2052"/>
      <c r="TQX175" s="2052"/>
      <c r="TQY175" s="2052"/>
      <c r="TQZ175" s="2052"/>
      <c r="TRA175" s="2052"/>
      <c r="TRB175" s="2052"/>
      <c r="TRC175" s="2052"/>
      <c r="TRD175" s="2052"/>
      <c r="TRE175" s="2052"/>
      <c r="TRF175" s="2052"/>
      <c r="TRG175" s="2052"/>
      <c r="TRH175" s="2052"/>
      <c r="TRI175" s="2052"/>
      <c r="TRJ175" s="2052"/>
      <c r="TRK175" s="2052"/>
      <c r="TRL175" s="2052"/>
      <c r="TRM175" s="2052"/>
      <c r="TRN175" s="2052"/>
      <c r="TRO175" s="2052"/>
      <c r="TRP175" s="2052"/>
      <c r="TRQ175" s="2052"/>
      <c r="TRR175" s="2052"/>
      <c r="TRS175" s="2052"/>
      <c r="TRT175" s="2052"/>
      <c r="TRU175" s="2052"/>
      <c r="TRV175" s="2052"/>
      <c r="TRW175" s="2052"/>
      <c r="TRX175" s="2052"/>
      <c r="TRY175" s="2052"/>
      <c r="TRZ175" s="2052"/>
      <c r="TSA175" s="2052"/>
      <c r="TSB175" s="2052"/>
      <c r="TSC175" s="2052"/>
      <c r="TSD175" s="2052"/>
      <c r="TSE175" s="2052"/>
      <c r="TSF175" s="2052"/>
      <c r="TSG175" s="2052"/>
      <c r="TSH175" s="2052"/>
      <c r="TSI175" s="2052"/>
      <c r="TSJ175" s="2052"/>
      <c r="TSK175" s="2052"/>
      <c r="TSL175" s="2052"/>
      <c r="TSM175" s="2052"/>
      <c r="TSN175" s="2052"/>
      <c r="TSO175" s="2052"/>
      <c r="TSP175" s="2052"/>
      <c r="TSQ175" s="2052"/>
      <c r="TSR175" s="2052"/>
      <c r="TSS175" s="2052"/>
      <c r="TST175" s="2052"/>
      <c r="TSU175" s="2052"/>
      <c r="TSV175" s="2052"/>
      <c r="TSW175" s="2052"/>
      <c r="TSX175" s="2052"/>
      <c r="TSY175" s="2052"/>
      <c r="TSZ175" s="2052"/>
      <c r="TTA175" s="2052"/>
      <c r="TTB175" s="2052"/>
      <c r="TTC175" s="2052"/>
      <c r="TTD175" s="2052"/>
      <c r="TTE175" s="2052"/>
      <c r="TTF175" s="2052"/>
      <c r="TTG175" s="2052"/>
      <c r="TTH175" s="2052"/>
      <c r="TTI175" s="2052"/>
      <c r="TTJ175" s="2052"/>
      <c r="TTK175" s="2052"/>
      <c r="TTL175" s="2052"/>
      <c r="TTM175" s="2052"/>
      <c r="TTN175" s="2052"/>
      <c r="TTO175" s="2052"/>
      <c r="TTP175" s="2052"/>
      <c r="TTQ175" s="2052"/>
      <c r="TTR175" s="2052"/>
      <c r="TTS175" s="2052"/>
      <c r="TTT175" s="2052"/>
      <c r="TTU175" s="2052"/>
      <c r="TTV175" s="2052"/>
      <c r="TTW175" s="2052"/>
      <c r="TTX175" s="2052"/>
      <c r="TTY175" s="2052"/>
      <c r="TTZ175" s="2052"/>
      <c r="TUA175" s="2052"/>
      <c r="TUB175" s="2052"/>
      <c r="TUC175" s="2052"/>
      <c r="TUD175" s="2052"/>
      <c r="TUE175" s="2052"/>
      <c r="TUF175" s="2052"/>
      <c r="TUG175" s="2052"/>
      <c r="TUH175" s="2052"/>
      <c r="TUI175" s="2052"/>
      <c r="TUJ175" s="2052"/>
      <c r="TUK175" s="2052"/>
      <c r="TUL175" s="2052"/>
      <c r="TUM175" s="2052"/>
      <c r="TUN175" s="2052"/>
      <c r="TUO175" s="2052"/>
      <c r="TUP175" s="2052"/>
      <c r="TUQ175" s="2052"/>
      <c r="TUR175" s="2052"/>
      <c r="TUS175" s="2052"/>
      <c r="TUT175" s="2052"/>
      <c r="TUU175" s="2052"/>
      <c r="TUV175" s="2052"/>
      <c r="TUW175" s="2052"/>
      <c r="TUX175" s="2052"/>
      <c r="TUY175" s="2052"/>
      <c r="TUZ175" s="2052"/>
      <c r="TVA175" s="2052"/>
      <c r="TVB175" s="2052"/>
      <c r="TVC175" s="2052"/>
      <c r="TVD175" s="2052"/>
      <c r="TVE175" s="2052"/>
      <c r="TVF175" s="2052"/>
      <c r="TVG175" s="2052"/>
      <c r="TVH175" s="2052"/>
      <c r="TVI175" s="2052"/>
      <c r="TVJ175" s="2052"/>
      <c r="TVK175" s="2052"/>
      <c r="TVL175" s="2052"/>
      <c r="TVM175" s="2052"/>
      <c r="TVN175" s="2052"/>
      <c r="TVO175" s="2052"/>
      <c r="TVP175" s="2052"/>
      <c r="TVQ175" s="2052"/>
      <c r="TVR175" s="2052"/>
      <c r="TVS175" s="2052"/>
      <c r="TVT175" s="2052"/>
      <c r="TVU175" s="2052"/>
      <c r="TVV175" s="2052"/>
      <c r="TVW175" s="2052"/>
      <c r="TVX175" s="2052"/>
      <c r="TVY175" s="2052"/>
      <c r="TVZ175" s="2052"/>
      <c r="TWA175" s="2052"/>
      <c r="TWB175" s="2052"/>
      <c r="TWC175" s="2052"/>
      <c r="TWD175" s="2052"/>
      <c r="TWE175" s="2052"/>
      <c r="TWF175" s="2052"/>
      <c r="TWG175" s="2052"/>
      <c r="TWH175" s="2052"/>
      <c r="TWI175" s="2052"/>
      <c r="TWJ175" s="2052"/>
      <c r="TWK175" s="2052"/>
      <c r="TWL175" s="2052"/>
      <c r="TWM175" s="2052"/>
      <c r="TWN175" s="2052"/>
      <c r="TWO175" s="2052"/>
      <c r="TWP175" s="2052"/>
      <c r="TWQ175" s="2052"/>
      <c r="TWR175" s="2052"/>
      <c r="TWS175" s="2052"/>
      <c r="TWT175" s="2052"/>
      <c r="TWU175" s="2052"/>
      <c r="TWV175" s="2052"/>
      <c r="TWW175" s="2052"/>
      <c r="TWX175" s="2052"/>
      <c r="TWY175" s="2052"/>
      <c r="TWZ175" s="2052"/>
      <c r="TXA175" s="2052"/>
      <c r="TXB175" s="2052"/>
      <c r="TXC175" s="2052"/>
      <c r="TXD175" s="2052"/>
      <c r="TXE175" s="2052"/>
      <c r="TXF175" s="2052"/>
      <c r="TXG175" s="2052"/>
      <c r="TXH175" s="2052"/>
      <c r="TXI175" s="2052"/>
      <c r="TXJ175" s="2052"/>
      <c r="TXK175" s="2052"/>
      <c r="TXL175" s="2052"/>
      <c r="TXM175" s="2052"/>
      <c r="TXN175" s="2052"/>
      <c r="TXO175" s="2052"/>
      <c r="TXP175" s="2052"/>
      <c r="TXQ175" s="2052"/>
      <c r="TXR175" s="2052"/>
      <c r="TXS175" s="2052"/>
      <c r="TXT175" s="2052"/>
      <c r="TXU175" s="2052"/>
      <c r="TXV175" s="2052"/>
      <c r="TXW175" s="2052"/>
      <c r="TXX175" s="2052"/>
      <c r="TXY175" s="2052"/>
      <c r="TXZ175" s="2052"/>
      <c r="TYA175" s="2052"/>
      <c r="TYB175" s="2052"/>
      <c r="TYC175" s="2052"/>
      <c r="TYD175" s="2052"/>
      <c r="TYE175" s="2052"/>
      <c r="TYF175" s="2052"/>
      <c r="TYG175" s="2052"/>
      <c r="TYH175" s="2052"/>
      <c r="TYI175" s="2052"/>
      <c r="TYJ175" s="2052"/>
      <c r="TYK175" s="2052"/>
      <c r="TYL175" s="2052"/>
      <c r="TYM175" s="2052"/>
      <c r="TYN175" s="2052"/>
      <c r="TYO175" s="2052"/>
      <c r="TYP175" s="2052"/>
      <c r="TYQ175" s="2052"/>
      <c r="TYR175" s="2052"/>
      <c r="TYS175" s="2052"/>
      <c r="TYT175" s="2052"/>
      <c r="TYU175" s="2052"/>
      <c r="TYV175" s="2052"/>
      <c r="TYW175" s="2052"/>
      <c r="TYX175" s="2052"/>
      <c r="TYY175" s="2052"/>
      <c r="TYZ175" s="2052"/>
      <c r="TZA175" s="2052"/>
      <c r="TZB175" s="2052"/>
      <c r="TZC175" s="2052"/>
      <c r="TZD175" s="2052"/>
      <c r="TZE175" s="2052"/>
      <c r="TZF175" s="2052"/>
      <c r="TZG175" s="2052"/>
      <c r="TZH175" s="2052"/>
      <c r="TZI175" s="2052"/>
      <c r="TZJ175" s="2052"/>
      <c r="TZK175" s="2052"/>
      <c r="TZL175" s="2052"/>
      <c r="TZM175" s="2052"/>
      <c r="TZN175" s="2052"/>
      <c r="TZO175" s="2052"/>
      <c r="TZP175" s="2052"/>
      <c r="TZQ175" s="2052"/>
      <c r="TZR175" s="2052"/>
      <c r="TZS175" s="2052"/>
      <c r="TZT175" s="2052"/>
      <c r="TZU175" s="2052"/>
      <c r="TZV175" s="2052"/>
      <c r="TZW175" s="2052"/>
      <c r="TZX175" s="2052"/>
      <c r="TZY175" s="2052"/>
      <c r="TZZ175" s="2052"/>
      <c r="UAA175" s="2052"/>
      <c r="UAB175" s="2052"/>
      <c r="UAC175" s="2052"/>
      <c r="UAD175" s="2052"/>
      <c r="UAE175" s="2052"/>
      <c r="UAF175" s="2052"/>
      <c r="UAG175" s="2052"/>
      <c r="UAH175" s="2052"/>
      <c r="UAI175" s="2052"/>
      <c r="UAJ175" s="2052"/>
      <c r="UAK175" s="2052"/>
      <c r="UAL175" s="2052"/>
      <c r="UAM175" s="2052"/>
      <c r="UAN175" s="2052"/>
      <c r="UAO175" s="2052"/>
      <c r="UAP175" s="2052"/>
      <c r="UAQ175" s="2052"/>
      <c r="UAR175" s="2052"/>
      <c r="UAS175" s="2052"/>
      <c r="UAT175" s="2052"/>
      <c r="UAU175" s="2052"/>
      <c r="UAV175" s="2052"/>
      <c r="UAW175" s="2052"/>
      <c r="UAX175" s="2052"/>
      <c r="UAY175" s="2052"/>
      <c r="UAZ175" s="2052"/>
      <c r="UBA175" s="2052"/>
      <c r="UBB175" s="2052"/>
      <c r="UBC175" s="2052"/>
      <c r="UBD175" s="2052"/>
      <c r="UBE175" s="2052"/>
      <c r="UBF175" s="2052"/>
      <c r="UBG175" s="2052"/>
      <c r="UBH175" s="2052"/>
      <c r="UBI175" s="2052"/>
      <c r="UBJ175" s="2052"/>
      <c r="UBK175" s="2052"/>
      <c r="UBL175" s="2052"/>
      <c r="UBM175" s="2052"/>
      <c r="UBN175" s="2052"/>
      <c r="UBO175" s="2052"/>
      <c r="UBP175" s="2052"/>
      <c r="UBQ175" s="2052"/>
      <c r="UBR175" s="2052"/>
      <c r="UBS175" s="2052"/>
      <c r="UBT175" s="2052"/>
      <c r="UBU175" s="2052"/>
      <c r="UBV175" s="2052"/>
      <c r="UBW175" s="2052"/>
      <c r="UBX175" s="2052"/>
      <c r="UBY175" s="2052"/>
      <c r="UBZ175" s="2052"/>
      <c r="UCA175" s="2052"/>
      <c r="UCB175" s="2052"/>
      <c r="UCC175" s="2052"/>
      <c r="UCD175" s="2052"/>
      <c r="UCE175" s="2052"/>
      <c r="UCF175" s="2052"/>
      <c r="UCG175" s="2052"/>
      <c r="UCH175" s="2052"/>
      <c r="UCI175" s="2052"/>
      <c r="UCJ175" s="2052"/>
      <c r="UCK175" s="2052"/>
      <c r="UCL175" s="2052"/>
      <c r="UCM175" s="2052"/>
      <c r="UCN175" s="2052"/>
      <c r="UCO175" s="2052"/>
      <c r="UCP175" s="2052"/>
      <c r="UCQ175" s="2052"/>
      <c r="UCR175" s="2052"/>
      <c r="UCS175" s="2052"/>
      <c r="UCT175" s="2052"/>
      <c r="UCU175" s="2052"/>
      <c r="UCV175" s="2052"/>
      <c r="UCW175" s="2052"/>
      <c r="UCX175" s="2052"/>
      <c r="UCY175" s="2052"/>
      <c r="UCZ175" s="2052"/>
      <c r="UDA175" s="2052"/>
      <c r="UDB175" s="2052"/>
      <c r="UDC175" s="2052"/>
      <c r="UDD175" s="2052"/>
      <c r="UDE175" s="2052"/>
      <c r="UDF175" s="2052"/>
      <c r="UDG175" s="2052"/>
      <c r="UDH175" s="2052"/>
      <c r="UDI175" s="2052"/>
      <c r="UDJ175" s="2052"/>
      <c r="UDK175" s="2052"/>
      <c r="UDL175" s="2052"/>
      <c r="UDM175" s="2052"/>
      <c r="UDN175" s="2052"/>
      <c r="UDO175" s="2052"/>
      <c r="UDP175" s="2052"/>
      <c r="UDQ175" s="2052"/>
      <c r="UDR175" s="2052"/>
      <c r="UDS175" s="2052"/>
      <c r="UDT175" s="2052"/>
      <c r="UDU175" s="2052"/>
      <c r="UDV175" s="2052"/>
      <c r="UDW175" s="2052"/>
      <c r="UDX175" s="2052"/>
      <c r="UDY175" s="2052"/>
      <c r="UDZ175" s="2052"/>
      <c r="UEA175" s="2052"/>
      <c r="UEB175" s="2052"/>
      <c r="UEC175" s="2052"/>
      <c r="UED175" s="2052"/>
      <c r="UEE175" s="2052"/>
      <c r="UEF175" s="2052"/>
      <c r="UEG175" s="2052"/>
      <c r="UEH175" s="2052"/>
      <c r="UEI175" s="2052"/>
      <c r="UEJ175" s="2052"/>
      <c r="UEK175" s="2052"/>
      <c r="UEL175" s="2052"/>
      <c r="UEM175" s="2052"/>
      <c r="UEN175" s="2052"/>
      <c r="UEO175" s="2052"/>
      <c r="UEP175" s="2052"/>
      <c r="UEQ175" s="2052"/>
      <c r="UER175" s="2052"/>
      <c r="UES175" s="2052"/>
      <c r="UET175" s="2052"/>
      <c r="UEU175" s="2052"/>
      <c r="UEV175" s="2052"/>
      <c r="UEW175" s="2052"/>
      <c r="UEX175" s="2052"/>
      <c r="UEY175" s="2052"/>
      <c r="UEZ175" s="2052"/>
      <c r="UFA175" s="2052"/>
      <c r="UFB175" s="2052"/>
      <c r="UFC175" s="2052"/>
      <c r="UFD175" s="2052"/>
      <c r="UFE175" s="2052"/>
      <c r="UFF175" s="2052"/>
      <c r="UFG175" s="2052"/>
      <c r="UFH175" s="2052"/>
      <c r="UFI175" s="2052"/>
      <c r="UFJ175" s="2052"/>
      <c r="UFK175" s="2052"/>
      <c r="UFL175" s="2052"/>
      <c r="UFM175" s="2052"/>
      <c r="UFN175" s="2052"/>
      <c r="UFO175" s="2052"/>
      <c r="UFP175" s="2052"/>
      <c r="UFQ175" s="2052"/>
      <c r="UFR175" s="2052"/>
      <c r="UFS175" s="2052"/>
      <c r="UFT175" s="2052"/>
      <c r="UFU175" s="2052"/>
      <c r="UFV175" s="2052"/>
      <c r="UFW175" s="2052"/>
      <c r="UFX175" s="2052"/>
      <c r="UFY175" s="2052"/>
      <c r="UFZ175" s="2052"/>
      <c r="UGA175" s="2052"/>
      <c r="UGB175" s="2052"/>
      <c r="UGC175" s="2052"/>
      <c r="UGD175" s="2052"/>
      <c r="UGE175" s="2052"/>
      <c r="UGF175" s="2052"/>
      <c r="UGG175" s="2052"/>
      <c r="UGH175" s="2052"/>
      <c r="UGI175" s="2052"/>
      <c r="UGJ175" s="2052"/>
      <c r="UGK175" s="2052"/>
      <c r="UGL175" s="2052"/>
      <c r="UGM175" s="2052"/>
      <c r="UGN175" s="2052"/>
      <c r="UGO175" s="2052"/>
      <c r="UGP175" s="2052"/>
      <c r="UGQ175" s="2052"/>
      <c r="UGR175" s="2052"/>
      <c r="UGS175" s="2052"/>
      <c r="UGT175" s="2052"/>
      <c r="UGU175" s="2052"/>
      <c r="UGV175" s="2052"/>
      <c r="UGW175" s="2052"/>
      <c r="UGX175" s="2052"/>
      <c r="UGY175" s="2052"/>
      <c r="UGZ175" s="2052"/>
      <c r="UHA175" s="2052"/>
      <c r="UHB175" s="2052"/>
      <c r="UHC175" s="2052"/>
      <c r="UHD175" s="2052"/>
      <c r="UHE175" s="2052"/>
      <c r="UHF175" s="2052"/>
      <c r="UHG175" s="2052"/>
      <c r="UHH175" s="2052"/>
      <c r="UHI175" s="2052"/>
      <c r="UHJ175" s="2052"/>
      <c r="UHK175" s="2052"/>
      <c r="UHL175" s="2052"/>
      <c r="UHM175" s="2052"/>
      <c r="UHN175" s="2052"/>
      <c r="UHO175" s="2052"/>
      <c r="UHP175" s="2052"/>
      <c r="UHQ175" s="2052"/>
      <c r="UHR175" s="2052"/>
      <c r="UHS175" s="2052"/>
      <c r="UHT175" s="2052"/>
      <c r="UHU175" s="2052"/>
      <c r="UHV175" s="2052"/>
      <c r="UHW175" s="2052"/>
      <c r="UHX175" s="2052"/>
      <c r="UHY175" s="2052"/>
      <c r="UHZ175" s="2052"/>
      <c r="UIA175" s="2052"/>
      <c r="UIB175" s="2052"/>
      <c r="UIC175" s="2052"/>
      <c r="UID175" s="2052"/>
      <c r="UIE175" s="2052"/>
      <c r="UIF175" s="2052"/>
      <c r="UIG175" s="2052"/>
      <c r="UIH175" s="2052"/>
      <c r="UII175" s="2052"/>
      <c r="UIJ175" s="2052"/>
      <c r="UIK175" s="2052"/>
      <c r="UIL175" s="2052"/>
      <c r="UIM175" s="2052"/>
      <c r="UIN175" s="2052"/>
      <c r="UIO175" s="2052"/>
      <c r="UIP175" s="2052"/>
      <c r="UIQ175" s="2052"/>
      <c r="UIR175" s="2052"/>
      <c r="UIS175" s="2052"/>
      <c r="UIT175" s="2052"/>
      <c r="UIU175" s="2052"/>
      <c r="UIV175" s="2052"/>
      <c r="UIW175" s="2052"/>
      <c r="UIX175" s="2052"/>
      <c r="UIY175" s="2052"/>
      <c r="UIZ175" s="2052"/>
      <c r="UJA175" s="2052"/>
      <c r="UJB175" s="2052"/>
      <c r="UJC175" s="2052"/>
      <c r="UJD175" s="2052"/>
      <c r="UJE175" s="2052"/>
      <c r="UJF175" s="2052"/>
      <c r="UJG175" s="2052"/>
      <c r="UJH175" s="2052"/>
      <c r="UJI175" s="2052"/>
      <c r="UJJ175" s="2052"/>
      <c r="UJK175" s="2052"/>
      <c r="UJL175" s="2052"/>
      <c r="UJM175" s="2052"/>
      <c r="UJN175" s="2052"/>
      <c r="UJO175" s="2052"/>
      <c r="UJP175" s="2052"/>
      <c r="UJQ175" s="2052"/>
      <c r="UJR175" s="2052"/>
      <c r="UJS175" s="2052"/>
      <c r="UJT175" s="2052"/>
      <c r="UJU175" s="2052"/>
      <c r="UJV175" s="2052"/>
      <c r="UJW175" s="2052"/>
      <c r="UJX175" s="2052"/>
      <c r="UJY175" s="2052"/>
      <c r="UJZ175" s="2052"/>
      <c r="UKA175" s="2052"/>
      <c r="UKB175" s="2052"/>
      <c r="UKC175" s="2052"/>
      <c r="UKD175" s="2052"/>
      <c r="UKE175" s="2052"/>
      <c r="UKF175" s="2052"/>
      <c r="UKG175" s="2052"/>
      <c r="UKH175" s="2052"/>
      <c r="UKI175" s="2052"/>
      <c r="UKJ175" s="2052"/>
      <c r="UKK175" s="2052"/>
      <c r="UKL175" s="2052"/>
      <c r="UKM175" s="2052"/>
      <c r="UKN175" s="2052"/>
      <c r="UKO175" s="2052"/>
      <c r="UKP175" s="2052"/>
      <c r="UKQ175" s="2052"/>
      <c r="UKR175" s="2052"/>
      <c r="UKS175" s="2052"/>
      <c r="UKT175" s="2052"/>
      <c r="UKU175" s="2052"/>
      <c r="UKV175" s="2052"/>
      <c r="UKW175" s="2052"/>
      <c r="UKX175" s="2052"/>
      <c r="UKY175" s="2052"/>
      <c r="UKZ175" s="2052"/>
      <c r="ULA175" s="2052"/>
      <c r="ULB175" s="2052"/>
      <c r="ULC175" s="2052"/>
      <c r="ULD175" s="2052"/>
      <c r="ULE175" s="2052"/>
      <c r="ULF175" s="2052"/>
      <c r="ULG175" s="2052"/>
      <c r="ULH175" s="2052"/>
      <c r="ULI175" s="2052"/>
      <c r="ULJ175" s="2052"/>
      <c r="ULK175" s="2052"/>
      <c r="ULL175" s="2052"/>
      <c r="ULM175" s="2052"/>
      <c r="ULN175" s="2052"/>
      <c r="ULO175" s="2052"/>
      <c r="ULP175" s="2052"/>
      <c r="ULQ175" s="2052"/>
      <c r="ULR175" s="2052"/>
      <c r="ULS175" s="2052"/>
      <c r="ULT175" s="2052"/>
      <c r="ULU175" s="2052"/>
      <c r="ULV175" s="2052"/>
      <c r="ULW175" s="2052"/>
      <c r="ULX175" s="2052"/>
      <c r="ULY175" s="2052"/>
      <c r="ULZ175" s="2052"/>
      <c r="UMA175" s="2052"/>
      <c r="UMB175" s="2052"/>
      <c r="UMC175" s="2052"/>
      <c r="UMD175" s="2052"/>
      <c r="UME175" s="2052"/>
      <c r="UMF175" s="2052"/>
      <c r="UMG175" s="2052"/>
      <c r="UMH175" s="2052"/>
      <c r="UMI175" s="2052"/>
      <c r="UMJ175" s="2052"/>
      <c r="UMK175" s="2052"/>
      <c r="UML175" s="2052"/>
      <c r="UMM175" s="2052"/>
      <c r="UMN175" s="2052"/>
      <c r="UMO175" s="2052"/>
      <c r="UMP175" s="2052"/>
      <c r="UMQ175" s="2052"/>
      <c r="UMR175" s="2052"/>
      <c r="UMS175" s="2052"/>
      <c r="UMT175" s="2052"/>
      <c r="UMU175" s="2052"/>
      <c r="UMV175" s="2052"/>
      <c r="UMW175" s="2052"/>
      <c r="UMX175" s="2052"/>
      <c r="UMY175" s="2052"/>
      <c r="UMZ175" s="2052"/>
      <c r="UNA175" s="2052"/>
      <c r="UNB175" s="2052"/>
      <c r="UNC175" s="2052"/>
      <c r="UND175" s="2052"/>
      <c r="UNE175" s="2052"/>
      <c r="UNF175" s="2052"/>
      <c r="UNG175" s="2052"/>
      <c r="UNH175" s="2052"/>
      <c r="UNI175" s="2052"/>
      <c r="UNJ175" s="2052"/>
      <c r="UNK175" s="2052"/>
      <c r="UNL175" s="2052"/>
      <c r="UNM175" s="2052"/>
      <c r="UNN175" s="2052"/>
      <c r="UNO175" s="2052"/>
      <c r="UNP175" s="2052"/>
      <c r="UNQ175" s="2052"/>
      <c r="UNR175" s="2052"/>
      <c r="UNS175" s="2052"/>
      <c r="UNT175" s="2052"/>
      <c r="UNU175" s="2052"/>
      <c r="UNV175" s="2052"/>
      <c r="UNW175" s="2052"/>
      <c r="UNX175" s="2052"/>
      <c r="UNY175" s="2052"/>
      <c r="UNZ175" s="2052"/>
      <c r="UOA175" s="2052"/>
      <c r="UOB175" s="2052"/>
      <c r="UOC175" s="2052"/>
      <c r="UOD175" s="2052"/>
      <c r="UOE175" s="2052"/>
      <c r="UOF175" s="2052"/>
      <c r="UOG175" s="2052"/>
      <c r="UOH175" s="2052"/>
      <c r="UOI175" s="2052"/>
      <c r="UOJ175" s="2052"/>
      <c r="UOK175" s="2052"/>
      <c r="UOL175" s="2052"/>
      <c r="UOM175" s="2052"/>
      <c r="UON175" s="2052"/>
      <c r="UOO175" s="2052"/>
      <c r="UOP175" s="2052"/>
      <c r="UOQ175" s="2052"/>
      <c r="UOR175" s="2052"/>
      <c r="UOS175" s="2052"/>
      <c r="UOT175" s="2052"/>
      <c r="UOU175" s="2052"/>
      <c r="UOV175" s="2052"/>
      <c r="UOW175" s="2052"/>
      <c r="UOX175" s="2052"/>
      <c r="UOY175" s="2052"/>
      <c r="UOZ175" s="2052"/>
      <c r="UPA175" s="2052"/>
      <c r="UPB175" s="2052"/>
      <c r="UPC175" s="2052"/>
      <c r="UPD175" s="2052"/>
      <c r="UPE175" s="2052"/>
      <c r="UPF175" s="2052"/>
      <c r="UPG175" s="2052"/>
      <c r="UPH175" s="2052"/>
      <c r="UPI175" s="2052"/>
      <c r="UPJ175" s="2052"/>
      <c r="UPK175" s="2052"/>
      <c r="UPL175" s="2052"/>
      <c r="UPM175" s="2052"/>
      <c r="UPN175" s="2052"/>
      <c r="UPO175" s="2052"/>
      <c r="UPP175" s="2052"/>
      <c r="UPQ175" s="2052"/>
      <c r="UPR175" s="2052"/>
      <c r="UPS175" s="2052"/>
      <c r="UPT175" s="2052"/>
      <c r="UPU175" s="2052"/>
      <c r="UPV175" s="2052"/>
      <c r="UPW175" s="2052"/>
      <c r="UPX175" s="2052"/>
      <c r="UPY175" s="2052"/>
      <c r="UPZ175" s="2052"/>
      <c r="UQA175" s="2052"/>
      <c r="UQB175" s="2052"/>
      <c r="UQC175" s="2052"/>
      <c r="UQD175" s="2052"/>
      <c r="UQE175" s="2052"/>
      <c r="UQF175" s="2052"/>
      <c r="UQG175" s="2052"/>
      <c r="UQH175" s="2052"/>
      <c r="UQI175" s="2052"/>
      <c r="UQJ175" s="2052"/>
      <c r="UQK175" s="2052"/>
      <c r="UQL175" s="2052"/>
      <c r="UQM175" s="2052"/>
      <c r="UQN175" s="2052"/>
      <c r="UQO175" s="2052"/>
      <c r="UQP175" s="2052"/>
      <c r="UQQ175" s="2052"/>
      <c r="UQR175" s="2052"/>
      <c r="UQS175" s="2052"/>
      <c r="UQT175" s="2052"/>
      <c r="UQU175" s="2052"/>
      <c r="UQV175" s="2052"/>
      <c r="UQW175" s="2052"/>
      <c r="UQX175" s="2052"/>
      <c r="UQY175" s="2052"/>
      <c r="UQZ175" s="2052"/>
      <c r="URA175" s="2052"/>
      <c r="URB175" s="2052"/>
      <c r="URC175" s="2052"/>
      <c r="URD175" s="2052"/>
      <c r="URE175" s="2052"/>
      <c r="URF175" s="2052"/>
      <c r="URG175" s="2052"/>
      <c r="URH175" s="2052"/>
      <c r="URI175" s="2052"/>
      <c r="URJ175" s="2052"/>
      <c r="URK175" s="2052"/>
      <c r="URL175" s="2052"/>
      <c r="URM175" s="2052"/>
      <c r="URN175" s="2052"/>
      <c r="URO175" s="2052"/>
      <c r="URP175" s="2052"/>
      <c r="URQ175" s="2052"/>
      <c r="URR175" s="2052"/>
      <c r="URS175" s="2052"/>
      <c r="URT175" s="2052"/>
      <c r="URU175" s="2052"/>
      <c r="URV175" s="2052"/>
      <c r="URW175" s="2052"/>
      <c r="URX175" s="2052"/>
      <c r="URY175" s="2052"/>
      <c r="URZ175" s="2052"/>
      <c r="USA175" s="2052"/>
      <c r="USB175" s="2052"/>
      <c r="USC175" s="2052"/>
      <c r="USD175" s="2052"/>
      <c r="USE175" s="2052"/>
      <c r="USF175" s="2052"/>
      <c r="USG175" s="2052"/>
      <c r="USH175" s="2052"/>
      <c r="USI175" s="2052"/>
      <c r="USJ175" s="2052"/>
      <c r="USK175" s="2052"/>
      <c r="USL175" s="2052"/>
      <c r="USM175" s="2052"/>
      <c r="USN175" s="2052"/>
      <c r="USO175" s="2052"/>
      <c r="USP175" s="2052"/>
      <c r="USQ175" s="2052"/>
      <c r="USR175" s="2052"/>
      <c r="USS175" s="2052"/>
      <c r="UST175" s="2052"/>
      <c r="USU175" s="2052"/>
      <c r="USV175" s="2052"/>
      <c r="USW175" s="2052"/>
      <c r="USX175" s="2052"/>
      <c r="USY175" s="2052"/>
      <c r="USZ175" s="2052"/>
      <c r="UTA175" s="2052"/>
      <c r="UTB175" s="2052"/>
      <c r="UTC175" s="2052"/>
      <c r="UTD175" s="2052"/>
      <c r="UTE175" s="2052"/>
      <c r="UTF175" s="2052"/>
      <c r="UTG175" s="2052"/>
      <c r="UTH175" s="2052"/>
      <c r="UTI175" s="2052"/>
      <c r="UTJ175" s="2052"/>
      <c r="UTK175" s="2052"/>
      <c r="UTL175" s="2052"/>
      <c r="UTM175" s="2052"/>
      <c r="UTN175" s="2052"/>
      <c r="UTO175" s="2052"/>
      <c r="UTP175" s="2052"/>
      <c r="UTQ175" s="2052"/>
      <c r="UTR175" s="2052"/>
      <c r="UTS175" s="2052"/>
      <c r="UTT175" s="2052"/>
      <c r="UTU175" s="2052"/>
      <c r="UTV175" s="2052"/>
      <c r="UTW175" s="2052"/>
      <c r="UTX175" s="2052"/>
      <c r="UTY175" s="2052"/>
      <c r="UTZ175" s="2052"/>
      <c r="UUA175" s="2052"/>
      <c r="UUB175" s="2052"/>
      <c r="UUC175" s="2052"/>
      <c r="UUD175" s="2052"/>
      <c r="UUE175" s="2052"/>
      <c r="UUF175" s="2052"/>
      <c r="UUG175" s="2052"/>
      <c r="UUH175" s="2052"/>
      <c r="UUI175" s="2052"/>
      <c r="UUJ175" s="2052"/>
      <c r="UUK175" s="2052"/>
      <c r="UUL175" s="2052"/>
      <c r="UUM175" s="2052"/>
      <c r="UUN175" s="2052"/>
      <c r="UUO175" s="2052"/>
      <c r="UUP175" s="2052"/>
      <c r="UUQ175" s="2052"/>
      <c r="UUR175" s="2052"/>
      <c r="UUS175" s="2052"/>
      <c r="UUT175" s="2052"/>
      <c r="UUU175" s="2052"/>
      <c r="UUV175" s="2052"/>
      <c r="UUW175" s="2052"/>
      <c r="UUX175" s="2052"/>
      <c r="UUY175" s="2052"/>
      <c r="UUZ175" s="2052"/>
      <c r="UVA175" s="2052"/>
      <c r="UVB175" s="2052"/>
      <c r="UVC175" s="2052"/>
      <c r="UVD175" s="2052"/>
      <c r="UVE175" s="2052"/>
      <c r="UVF175" s="2052"/>
      <c r="UVG175" s="2052"/>
      <c r="UVH175" s="2052"/>
      <c r="UVI175" s="2052"/>
      <c r="UVJ175" s="2052"/>
      <c r="UVK175" s="2052"/>
      <c r="UVL175" s="2052"/>
      <c r="UVM175" s="2052"/>
      <c r="UVN175" s="2052"/>
      <c r="UVO175" s="2052"/>
      <c r="UVP175" s="2052"/>
      <c r="UVQ175" s="2052"/>
      <c r="UVR175" s="2052"/>
      <c r="UVS175" s="2052"/>
      <c r="UVT175" s="2052"/>
      <c r="UVU175" s="2052"/>
      <c r="UVV175" s="2052"/>
      <c r="UVW175" s="2052"/>
      <c r="UVX175" s="2052"/>
      <c r="UVY175" s="2052"/>
      <c r="UVZ175" s="2052"/>
      <c r="UWA175" s="2052"/>
      <c r="UWB175" s="2052"/>
      <c r="UWC175" s="2052"/>
      <c r="UWD175" s="2052"/>
      <c r="UWE175" s="2052"/>
      <c r="UWF175" s="2052"/>
      <c r="UWG175" s="2052"/>
      <c r="UWH175" s="2052"/>
      <c r="UWI175" s="2052"/>
      <c r="UWJ175" s="2052"/>
      <c r="UWK175" s="2052"/>
      <c r="UWL175" s="2052"/>
      <c r="UWM175" s="2052"/>
      <c r="UWN175" s="2052"/>
      <c r="UWO175" s="2052"/>
      <c r="UWP175" s="2052"/>
      <c r="UWQ175" s="2052"/>
      <c r="UWR175" s="2052"/>
      <c r="UWS175" s="2052"/>
      <c r="UWT175" s="2052"/>
      <c r="UWU175" s="2052"/>
      <c r="UWV175" s="2052"/>
      <c r="UWW175" s="2052"/>
      <c r="UWX175" s="2052"/>
      <c r="UWY175" s="2052"/>
      <c r="UWZ175" s="2052"/>
      <c r="UXA175" s="2052"/>
      <c r="UXB175" s="2052"/>
      <c r="UXC175" s="2052"/>
      <c r="UXD175" s="2052"/>
      <c r="UXE175" s="2052"/>
      <c r="UXF175" s="2052"/>
      <c r="UXG175" s="2052"/>
      <c r="UXH175" s="2052"/>
      <c r="UXI175" s="2052"/>
      <c r="UXJ175" s="2052"/>
      <c r="UXK175" s="2052"/>
      <c r="UXL175" s="2052"/>
      <c r="UXM175" s="2052"/>
      <c r="UXN175" s="2052"/>
      <c r="UXO175" s="2052"/>
      <c r="UXP175" s="2052"/>
      <c r="UXQ175" s="2052"/>
      <c r="UXR175" s="2052"/>
      <c r="UXS175" s="2052"/>
      <c r="UXT175" s="2052"/>
      <c r="UXU175" s="2052"/>
      <c r="UXV175" s="2052"/>
      <c r="UXW175" s="2052"/>
      <c r="UXX175" s="2052"/>
      <c r="UXY175" s="2052"/>
      <c r="UXZ175" s="2052"/>
      <c r="UYA175" s="2052"/>
      <c r="UYB175" s="2052"/>
      <c r="UYC175" s="2052"/>
      <c r="UYD175" s="2052"/>
      <c r="UYE175" s="2052"/>
      <c r="UYF175" s="2052"/>
      <c r="UYG175" s="2052"/>
      <c r="UYH175" s="2052"/>
      <c r="UYI175" s="2052"/>
      <c r="UYJ175" s="2052"/>
      <c r="UYK175" s="2052"/>
      <c r="UYL175" s="2052"/>
      <c r="UYM175" s="2052"/>
      <c r="UYN175" s="2052"/>
      <c r="UYO175" s="2052"/>
      <c r="UYP175" s="2052"/>
      <c r="UYQ175" s="2052"/>
      <c r="UYR175" s="2052"/>
      <c r="UYS175" s="2052"/>
      <c r="UYT175" s="2052"/>
      <c r="UYU175" s="2052"/>
      <c r="UYV175" s="2052"/>
      <c r="UYW175" s="2052"/>
      <c r="UYX175" s="2052"/>
      <c r="UYY175" s="2052"/>
      <c r="UYZ175" s="2052"/>
      <c r="UZA175" s="2052"/>
      <c r="UZB175" s="2052"/>
      <c r="UZC175" s="2052"/>
      <c r="UZD175" s="2052"/>
      <c r="UZE175" s="2052"/>
      <c r="UZF175" s="2052"/>
      <c r="UZG175" s="2052"/>
      <c r="UZH175" s="2052"/>
      <c r="UZI175" s="2052"/>
      <c r="UZJ175" s="2052"/>
      <c r="UZK175" s="2052"/>
      <c r="UZL175" s="2052"/>
      <c r="UZM175" s="2052"/>
      <c r="UZN175" s="2052"/>
      <c r="UZO175" s="2052"/>
      <c r="UZP175" s="2052"/>
      <c r="UZQ175" s="2052"/>
      <c r="UZR175" s="2052"/>
      <c r="UZS175" s="2052"/>
      <c r="UZT175" s="2052"/>
      <c r="UZU175" s="2052"/>
      <c r="UZV175" s="2052"/>
      <c r="UZW175" s="2052"/>
      <c r="UZX175" s="2052"/>
      <c r="UZY175" s="2052"/>
      <c r="UZZ175" s="2052"/>
      <c r="VAA175" s="2052"/>
      <c r="VAB175" s="2052"/>
      <c r="VAC175" s="2052"/>
      <c r="VAD175" s="2052"/>
      <c r="VAE175" s="2052"/>
      <c r="VAF175" s="2052"/>
      <c r="VAG175" s="2052"/>
      <c r="VAH175" s="2052"/>
      <c r="VAI175" s="2052"/>
      <c r="VAJ175" s="2052"/>
      <c r="VAK175" s="2052"/>
      <c r="VAL175" s="2052"/>
      <c r="VAM175" s="2052"/>
      <c r="VAN175" s="2052"/>
      <c r="VAO175" s="2052"/>
      <c r="VAP175" s="2052"/>
      <c r="VAQ175" s="2052"/>
      <c r="VAR175" s="2052"/>
      <c r="VAS175" s="2052"/>
      <c r="VAT175" s="2052"/>
      <c r="VAU175" s="2052"/>
      <c r="VAV175" s="2052"/>
      <c r="VAW175" s="2052"/>
      <c r="VAX175" s="2052"/>
      <c r="VAY175" s="2052"/>
      <c r="VAZ175" s="2052"/>
      <c r="VBA175" s="2052"/>
      <c r="VBB175" s="2052"/>
      <c r="VBC175" s="2052"/>
      <c r="VBD175" s="2052"/>
      <c r="VBE175" s="2052"/>
      <c r="VBF175" s="2052"/>
      <c r="VBG175" s="2052"/>
      <c r="VBH175" s="2052"/>
      <c r="VBI175" s="2052"/>
      <c r="VBJ175" s="2052"/>
      <c r="VBK175" s="2052"/>
      <c r="VBL175" s="2052"/>
      <c r="VBM175" s="2052"/>
      <c r="VBN175" s="2052"/>
      <c r="VBO175" s="2052"/>
      <c r="VBP175" s="2052"/>
      <c r="VBQ175" s="2052"/>
      <c r="VBR175" s="2052"/>
      <c r="VBS175" s="2052"/>
      <c r="VBT175" s="2052"/>
      <c r="VBU175" s="2052"/>
      <c r="VBV175" s="2052"/>
      <c r="VBW175" s="2052"/>
      <c r="VBX175" s="2052"/>
      <c r="VBY175" s="2052"/>
      <c r="VBZ175" s="2052"/>
      <c r="VCA175" s="2052"/>
      <c r="VCB175" s="2052"/>
      <c r="VCC175" s="2052"/>
      <c r="VCD175" s="2052"/>
      <c r="VCE175" s="2052"/>
      <c r="VCF175" s="2052"/>
      <c r="VCG175" s="2052"/>
      <c r="VCH175" s="2052"/>
      <c r="VCI175" s="2052"/>
      <c r="VCJ175" s="2052"/>
      <c r="VCK175" s="2052"/>
      <c r="VCL175" s="2052"/>
      <c r="VCM175" s="2052"/>
      <c r="VCN175" s="2052"/>
      <c r="VCO175" s="2052"/>
      <c r="VCP175" s="2052"/>
      <c r="VCQ175" s="2052"/>
      <c r="VCR175" s="2052"/>
      <c r="VCS175" s="2052"/>
      <c r="VCT175" s="2052"/>
      <c r="VCU175" s="2052"/>
      <c r="VCV175" s="2052"/>
      <c r="VCW175" s="2052"/>
      <c r="VCX175" s="2052"/>
      <c r="VCY175" s="2052"/>
      <c r="VCZ175" s="2052"/>
      <c r="VDA175" s="2052"/>
      <c r="VDB175" s="2052"/>
      <c r="VDC175" s="2052"/>
      <c r="VDD175" s="2052"/>
      <c r="VDE175" s="2052"/>
      <c r="VDF175" s="2052"/>
      <c r="VDG175" s="2052"/>
      <c r="VDH175" s="2052"/>
      <c r="VDI175" s="2052"/>
      <c r="VDJ175" s="2052"/>
      <c r="VDK175" s="2052"/>
      <c r="VDL175" s="2052"/>
      <c r="VDM175" s="2052"/>
      <c r="VDN175" s="2052"/>
      <c r="VDO175" s="2052"/>
      <c r="VDP175" s="2052"/>
      <c r="VDQ175" s="2052"/>
      <c r="VDR175" s="2052"/>
      <c r="VDS175" s="2052"/>
      <c r="VDT175" s="2052"/>
      <c r="VDU175" s="2052"/>
      <c r="VDV175" s="2052"/>
      <c r="VDW175" s="2052"/>
      <c r="VDX175" s="2052"/>
      <c r="VDY175" s="2052"/>
      <c r="VDZ175" s="2052"/>
      <c r="VEA175" s="2052"/>
      <c r="VEB175" s="2052"/>
      <c r="VEC175" s="2052"/>
      <c r="VED175" s="2052"/>
      <c r="VEE175" s="2052"/>
      <c r="VEF175" s="2052"/>
      <c r="VEG175" s="2052"/>
      <c r="VEH175" s="2052"/>
      <c r="VEI175" s="2052"/>
      <c r="VEJ175" s="2052"/>
      <c r="VEK175" s="2052"/>
      <c r="VEL175" s="2052"/>
      <c r="VEM175" s="2052"/>
      <c r="VEN175" s="2052"/>
      <c r="VEO175" s="2052"/>
      <c r="VEP175" s="2052"/>
      <c r="VEQ175" s="2052"/>
      <c r="VER175" s="2052"/>
      <c r="VES175" s="2052"/>
      <c r="VET175" s="2052"/>
      <c r="VEU175" s="2052"/>
      <c r="VEV175" s="2052"/>
      <c r="VEW175" s="2052"/>
      <c r="VEX175" s="2052"/>
      <c r="VEY175" s="2052"/>
      <c r="VEZ175" s="2052"/>
      <c r="VFA175" s="2052"/>
      <c r="VFB175" s="2052"/>
      <c r="VFC175" s="2052"/>
      <c r="VFD175" s="2052"/>
      <c r="VFE175" s="2052"/>
      <c r="VFF175" s="2052"/>
      <c r="VFG175" s="2052"/>
      <c r="VFH175" s="2052"/>
      <c r="VFI175" s="2052"/>
      <c r="VFJ175" s="2052"/>
      <c r="VFK175" s="2052"/>
      <c r="VFL175" s="2052"/>
      <c r="VFM175" s="2052"/>
      <c r="VFN175" s="2052"/>
      <c r="VFO175" s="2052"/>
      <c r="VFP175" s="2052"/>
      <c r="VFQ175" s="2052"/>
      <c r="VFR175" s="2052"/>
      <c r="VFS175" s="2052"/>
      <c r="VFT175" s="2052"/>
      <c r="VFU175" s="2052"/>
      <c r="VFV175" s="2052"/>
      <c r="VFW175" s="2052"/>
      <c r="VFX175" s="2052"/>
      <c r="VFY175" s="2052"/>
      <c r="VFZ175" s="2052"/>
      <c r="VGA175" s="2052"/>
      <c r="VGB175" s="2052"/>
      <c r="VGC175" s="2052"/>
      <c r="VGD175" s="2052"/>
      <c r="VGE175" s="2052"/>
      <c r="VGF175" s="2052"/>
      <c r="VGG175" s="2052"/>
      <c r="VGH175" s="2052"/>
      <c r="VGI175" s="2052"/>
      <c r="VGJ175" s="2052"/>
      <c r="VGK175" s="2052"/>
      <c r="VGL175" s="2052"/>
      <c r="VGM175" s="2052"/>
      <c r="VGN175" s="2052"/>
      <c r="VGO175" s="2052"/>
      <c r="VGP175" s="2052"/>
      <c r="VGQ175" s="2052"/>
      <c r="VGR175" s="2052"/>
      <c r="VGS175" s="2052"/>
      <c r="VGT175" s="2052"/>
      <c r="VGU175" s="2052"/>
      <c r="VGV175" s="2052"/>
      <c r="VGW175" s="2052"/>
      <c r="VGX175" s="2052"/>
      <c r="VGY175" s="2052"/>
      <c r="VGZ175" s="2052"/>
      <c r="VHA175" s="2052"/>
      <c r="VHB175" s="2052"/>
      <c r="VHC175" s="2052"/>
      <c r="VHD175" s="2052"/>
      <c r="VHE175" s="2052"/>
      <c r="VHF175" s="2052"/>
      <c r="VHG175" s="2052"/>
      <c r="VHH175" s="2052"/>
      <c r="VHI175" s="2052"/>
      <c r="VHJ175" s="2052"/>
      <c r="VHK175" s="2052"/>
      <c r="VHL175" s="2052"/>
      <c r="VHM175" s="2052"/>
      <c r="VHN175" s="2052"/>
      <c r="VHO175" s="2052"/>
      <c r="VHP175" s="2052"/>
      <c r="VHQ175" s="2052"/>
      <c r="VHR175" s="2052"/>
      <c r="VHS175" s="2052"/>
      <c r="VHT175" s="2052"/>
      <c r="VHU175" s="2052"/>
      <c r="VHV175" s="2052"/>
      <c r="VHW175" s="2052"/>
      <c r="VHX175" s="2052"/>
      <c r="VHY175" s="2052"/>
      <c r="VHZ175" s="2052"/>
      <c r="VIA175" s="2052"/>
      <c r="VIB175" s="2052"/>
      <c r="VIC175" s="2052"/>
      <c r="VID175" s="2052"/>
      <c r="VIE175" s="2052"/>
      <c r="VIF175" s="2052"/>
      <c r="VIG175" s="2052"/>
      <c r="VIH175" s="2052"/>
      <c r="VII175" s="2052"/>
      <c r="VIJ175" s="2052"/>
      <c r="VIK175" s="2052"/>
      <c r="VIL175" s="2052"/>
      <c r="VIM175" s="2052"/>
      <c r="VIN175" s="2052"/>
      <c r="VIO175" s="2052"/>
      <c r="VIP175" s="2052"/>
      <c r="VIQ175" s="2052"/>
      <c r="VIR175" s="2052"/>
      <c r="VIS175" s="2052"/>
      <c r="VIT175" s="2052"/>
      <c r="VIU175" s="2052"/>
      <c r="VIV175" s="2052"/>
      <c r="VIW175" s="2052"/>
      <c r="VIX175" s="2052"/>
      <c r="VIY175" s="2052"/>
      <c r="VIZ175" s="2052"/>
      <c r="VJA175" s="2052"/>
      <c r="VJB175" s="2052"/>
      <c r="VJC175" s="2052"/>
      <c r="VJD175" s="2052"/>
      <c r="VJE175" s="2052"/>
      <c r="VJF175" s="2052"/>
      <c r="VJG175" s="2052"/>
      <c r="VJH175" s="2052"/>
      <c r="VJI175" s="2052"/>
      <c r="VJJ175" s="2052"/>
      <c r="VJK175" s="2052"/>
      <c r="VJL175" s="2052"/>
      <c r="VJM175" s="2052"/>
      <c r="VJN175" s="2052"/>
      <c r="VJO175" s="2052"/>
      <c r="VJP175" s="2052"/>
      <c r="VJQ175" s="2052"/>
      <c r="VJR175" s="2052"/>
      <c r="VJS175" s="2052"/>
      <c r="VJT175" s="2052"/>
      <c r="VJU175" s="2052"/>
      <c r="VJV175" s="2052"/>
      <c r="VJW175" s="2052"/>
      <c r="VJX175" s="2052"/>
      <c r="VJY175" s="2052"/>
      <c r="VJZ175" s="2052"/>
      <c r="VKA175" s="2052"/>
      <c r="VKB175" s="2052"/>
      <c r="VKC175" s="2052"/>
      <c r="VKD175" s="2052"/>
      <c r="VKE175" s="2052"/>
      <c r="VKF175" s="2052"/>
      <c r="VKG175" s="2052"/>
      <c r="VKH175" s="2052"/>
      <c r="VKI175" s="2052"/>
      <c r="VKJ175" s="2052"/>
      <c r="VKK175" s="2052"/>
      <c r="VKL175" s="2052"/>
      <c r="VKM175" s="2052"/>
      <c r="VKN175" s="2052"/>
      <c r="VKO175" s="2052"/>
      <c r="VKP175" s="2052"/>
      <c r="VKQ175" s="2052"/>
      <c r="VKR175" s="2052"/>
      <c r="VKS175" s="2052"/>
      <c r="VKT175" s="2052"/>
      <c r="VKU175" s="2052"/>
      <c r="VKV175" s="2052"/>
      <c r="VKW175" s="2052"/>
      <c r="VKX175" s="2052"/>
      <c r="VKY175" s="2052"/>
      <c r="VKZ175" s="2052"/>
      <c r="VLA175" s="2052"/>
      <c r="VLB175" s="2052"/>
      <c r="VLC175" s="2052"/>
      <c r="VLD175" s="2052"/>
      <c r="VLE175" s="2052"/>
      <c r="VLF175" s="2052"/>
      <c r="VLG175" s="2052"/>
      <c r="VLH175" s="2052"/>
      <c r="VLI175" s="2052"/>
      <c r="VLJ175" s="2052"/>
      <c r="VLK175" s="2052"/>
      <c r="VLL175" s="2052"/>
      <c r="VLM175" s="2052"/>
      <c r="VLN175" s="2052"/>
      <c r="VLO175" s="2052"/>
      <c r="VLP175" s="2052"/>
      <c r="VLQ175" s="2052"/>
      <c r="VLR175" s="2052"/>
      <c r="VLS175" s="2052"/>
      <c r="VLT175" s="2052"/>
      <c r="VLU175" s="2052"/>
      <c r="VLV175" s="2052"/>
      <c r="VLW175" s="2052"/>
      <c r="VLX175" s="2052"/>
      <c r="VLY175" s="2052"/>
      <c r="VLZ175" s="2052"/>
      <c r="VMA175" s="2052"/>
      <c r="VMB175" s="2052"/>
      <c r="VMC175" s="2052"/>
      <c r="VMD175" s="2052"/>
      <c r="VME175" s="2052"/>
      <c r="VMF175" s="2052"/>
      <c r="VMG175" s="2052"/>
      <c r="VMH175" s="2052"/>
      <c r="VMI175" s="2052"/>
      <c r="VMJ175" s="2052"/>
      <c r="VMK175" s="2052"/>
      <c r="VML175" s="2052"/>
      <c r="VMM175" s="2052"/>
      <c r="VMN175" s="2052"/>
      <c r="VMO175" s="2052"/>
      <c r="VMP175" s="2052"/>
      <c r="VMQ175" s="2052"/>
      <c r="VMR175" s="2052"/>
      <c r="VMS175" s="2052"/>
      <c r="VMT175" s="2052"/>
      <c r="VMU175" s="2052"/>
      <c r="VMV175" s="2052"/>
      <c r="VMW175" s="2052"/>
      <c r="VMX175" s="2052"/>
      <c r="VMY175" s="2052"/>
      <c r="VMZ175" s="2052"/>
      <c r="VNA175" s="2052"/>
      <c r="VNB175" s="2052"/>
      <c r="VNC175" s="2052"/>
      <c r="VND175" s="2052"/>
      <c r="VNE175" s="2052"/>
      <c r="VNF175" s="2052"/>
      <c r="VNG175" s="2052"/>
      <c r="VNH175" s="2052"/>
      <c r="VNI175" s="2052"/>
      <c r="VNJ175" s="2052"/>
      <c r="VNK175" s="2052"/>
      <c r="VNL175" s="2052"/>
      <c r="VNM175" s="2052"/>
      <c r="VNN175" s="2052"/>
      <c r="VNO175" s="2052"/>
      <c r="VNP175" s="2052"/>
      <c r="VNQ175" s="2052"/>
      <c r="VNR175" s="2052"/>
      <c r="VNS175" s="2052"/>
      <c r="VNT175" s="2052"/>
      <c r="VNU175" s="2052"/>
      <c r="VNV175" s="2052"/>
      <c r="VNW175" s="2052"/>
      <c r="VNX175" s="2052"/>
      <c r="VNY175" s="2052"/>
      <c r="VNZ175" s="2052"/>
      <c r="VOA175" s="2052"/>
      <c r="VOB175" s="2052"/>
      <c r="VOC175" s="2052"/>
      <c r="VOD175" s="2052"/>
      <c r="VOE175" s="2052"/>
      <c r="VOF175" s="2052"/>
      <c r="VOG175" s="2052"/>
      <c r="VOH175" s="2052"/>
      <c r="VOI175" s="2052"/>
      <c r="VOJ175" s="2052"/>
      <c r="VOK175" s="2052"/>
      <c r="VOL175" s="2052"/>
      <c r="VOM175" s="2052"/>
      <c r="VON175" s="2052"/>
      <c r="VOO175" s="2052"/>
      <c r="VOP175" s="2052"/>
      <c r="VOQ175" s="2052"/>
      <c r="VOR175" s="2052"/>
      <c r="VOS175" s="2052"/>
      <c r="VOT175" s="2052"/>
      <c r="VOU175" s="2052"/>
      <c r="VOV175" s="2052"/>
      <c r="VOW175" s="2052"/>
      <c r="VOX175" s="2052"/>
      <c r="VOY175" s="2052"/>
      <c r="VOZ175" s="2052"/>
      <c r="VPA175" s="2052"/>
      <c r="VPB175" s="2052"/>
      <c r="VPC175" s="2052"/>
      <c r="VPD175" s="2052"/>
      <c r="VPE175" s="2052"/>
      <c r="VPF175" s="2052"/>
      <c r="VPG175" s="2052"/>
      <c r="VPH175" s="2052"/>
      <c r="VPI175" s="2052"/>
      <c r="VPJ175" s="2052"/>
      <c r="VPK175" s="2052"/>
      <c r="VPL175" s="2052"/>
      <c r="VPM175" s="2052"/>
      <c r="VPN175" s="2052"/>
      <c r="VPO175" s="2052"/>
      <c r="VPP175" s="2052"/>
      <c r="VPQ175" s="2052"/>
      <c r="VPR175" s="2052"/>
      <c r="VPS175" s="2052"/>
      <c r="VPT175" s="2052"/>
      <c r="VPU175" s="2052"/>
      <c r="VPV175" s="2052"/>
      <c r="VPW175" s="2052"/>
      <c r="VPX175" s="2052"/>
      <c r="VPY175" s="2052"/>
      <c r="VPZ175" s="2052"/>
      <c r="VQA175" s="2052"/>
      <c r="VQB175" s="2052"/>
      <c r="VQC175" s="2052"/>
      <c r="VQD175" s="2052"/>
      <c r="VQE175" s="2052"/>
      <c r="VQF175" s="2052"/>
      <c r="VQG175" s="2052"/>
      <c r="VQH175" s="2052"/>
      <c r="VQI175" s="2052"/>
      <c r="VQJ175" s="2052"/>
      <c r="VQK175" s="2052"/>
      <c r="VQL175" s="2052"/>
      <c r="VQM175" s="2052"/>
      <c r="VQN175" s="2052"/>
      <c r="VQO175" s="2052"/>
      <c r="VQP175" s="2052"/>
      <c r="VQQ175" s="2052"/>
      <c r="VQR175" s="2052"/>
      <c r="VQS175" s="2052"/>
      <c r="VQT175" s="2052"/>
      <c r="VQU175" s="2052"/>
      <c r="VQV175" s="2052"/>
      <c r="VQW175" s="2052"/>
      <c r="VQX175" s="2052"/>
      <c r="VQY175" s="2052"/>
      <c r="VQZ175" s="2052"/>
      <c r="VRA175" s="2052"/>
      <c r="VRB175" s="2052"/>
      <c r="VRC175" s="2052"/>
      <c r="VRD175" s="2052"/>
      <c r="VRE175" s="2052"/>
      <c r="VRF175" s="2052"/>
      <c r="VRG175" s="2052"/>
      <c r="VRH175" s="2052"/>
      <c r="VRI175" s="2052"/>
      <c r="VRJ175" s="2052"/>
      <c r="VRK175" s="2052"/>
      <c r="VRL175" s="2052"/>
      <c r="VRM175" s="2052"/>
      <c r="VRN175" s="2052"/>
      <c r="VRO175" s="2052"/>
      <c r="VRP175" s="2052"/>
      <c r="VRQ175" s="2052"/>
      <c r="VRR175" s="2052"/>
      <c r="VRS175" s="2052"/>
      <c r="VRT175" s="2052"/>
      <c r="VRU175" s="2052"/>
      <c r="VRV175" s="2052"/>
      <c r="VRW175" s="2052"/>
      <c r="VRX175" s="2052"/>
      <c r="VRY175" s="2052"/>
      <c r="VRZ175" s="2052"/>
      <c r="VSA175" s="2052"/>
      <c r="VSB175" s="2052"/>
      <c r="VSC175" s="2052"/>
      <c r="VSD175" s="2052"/>
      <c r="VSE175" s="2052"/>
      <c r="VSF175" s="2052"/>
      <c r="VSG175" s="2052"/>
      <c r="VSH175" s="2052"/>
      <c r="VSI175" s="2052"/>
      <c r="VSJ175" s="2052"/>
      <c r="VSK175" s="2052"/>
      <c r="VSL175" s="2052"/>
      <c r="VSM175" s="2052"/>
      <c r="VSN175" s="2052"/>
      <c r="VSO175" s="2052"/>
      <c r="VSP175" s="2052"/>
      <c r="VSQ175" s="2052"/>
      <c r="VSR175" s="2052"/>
      <c r="VSS175" s="2052"/>
      <c r="VST175" s="2052"/>
      <c r="VSU175" s="2052"/>
      <c r="VSV175" s="2052"/>
      <c r="VSW175" s="2052"/>
      <c r="VSX175" s="2052"/>
      <c r="VSY175" s="2052"/>
      <c r="VSZ175" s="2052"/>
      <c r="VTA175" s="2052"/>
      <c r="VTB175" s="2052"/>
      <c r="VTC175" s="2052"/>
      <c r="VTD175" s="2052"/>
      <c r="VTE175" s="2052"/>
      <c r="VTF175" s="2052"/>
      <c r="VTG175" s="2052"/>
      <c r="VTH175" s="2052"/>
      <c r="VTI175" s="2052"/>
      <c r="VTJ175" s="2052"/>
      <c r="VTK175" s="2052"/>
      <c r="VTL175" s="2052"/>
      <c r="VTM175" s="2052"/>
      <c r="VTN175" s="2052"/>
      <c r="VTO175" s="2052"/>
      <c r="VTP175" s="2052"/>
      <c r="VTQ175" s="2052"/>
      <c r="VTR175" s="2052"/>
      <c r="VTS175" s="2052"/>
      <c r="VTT175" s="2052"/>
      <c r="VTU175" s="2052"/>
      <c r="VTV175" s="2052"/>
      <c r="VTW175" s="2052"/>
      <c r="VTX175" s="2052"/>
      <c r="VTY175" s="2052"/>
      <c r="VTZ175" s="2052"/>
      <c r="VUA175" s="2052"/>
      <c r="VUB175" s="2052"/>
      <c r="VUC175" s="2052"/>
      <c r="VUD175" s="2052"/>
      <c r="VUE175" s="2052"/>
      <c r="VUF175" s="2052"/>
      <c r="VUG175" s="2052"/>
      <c r="VUH175" s="2052"/>
      <c r="VUI175" s="2052"/>
      <c r="VUJ175" s="2052"/>
      <c r="VUK175" s="2052"/>
      <c r="VUL175" s="2052"/>
      <c r="VUM175" s="2052"/>
      <c r="VUN175" s="2052"/>
      <c r="VUO175" s="2052"/>
      <c r="VUP175" s="2052"/>
      <c r="VUQ175" s="2052"/>
      <c r="VUR175" s="2052"/>
      <c r="VUS175" s="2052"/>
      <c r="VUT175" s="2052"/>
      <c r="VUU175" s="2052"/>
      <c r="VUV175" s="2052"/>
      <c r="VUW175" s="2052"/>
      <c r="VUX175" s="2052"/>
      <c r="VUY175" s="2052"/>
      <c r="VUZ175" s="2052"/>
      <c r="VVA175" s="2052"/>
      <c r="VVB175" s="2052"/>
      <c r="VVC175" s="2052"/>
      <c r="VVD175" s="2052"/>
      <c r="VVE175" s="2052"/>
      <c r="VVF175" s="2052"/>
      <c r="VVG175" s="2052"/>
      <c r="VVH175" s="2052"/>
      <c r="VVI175" s="2052"/>
      <c r="VVJ175" s="2052"/>
      <c r="VVK175" s="2052"/>
      <c r="VVL175" s="2052"/>
      <c r="VVM175" s="2052"/>
      <c r="VVN175" s="2052"/>
      <c r="VVO175" s="2052"/>
      <c r="VVP175" s="2052"/>
      <c r="VVQ175" s="2052"/>
      <c r="VVR175" s="2052"/>
      <c r="VVS175" s="2052"/>
      <c r="VVT175" s="2052"/>
      <c r="VVU175" s="2052"/>
      <c r="VVV175" s="2052"/>
      <c r="VVW175" s="2052"/>
      <c r="VVX175" s="2052"/>
      <c r="VVY175" s="2052"/>
      <c r="VVZ175" s="2052"/>
      <c r="VWA175" s="2052"/>
      <c r="VWB175" s="2052"/>
      <c r="VWC175" s="2052"/>
      <c r="VWD175" s="2052"/>
      <c r="VWE175" s="2052"/>
      <c r="VWF175" s="2052"/>
      <c r="VWG175" s="2052"/>
      <c r="VWH175" s="2052"/>
      <c r="VWI175" s="2052"/>
      <c r="VWJ175" s="2052"/>
      <c r="VWK175" s="2052"/>
      <c r="VWL175" s="2052"/>
      <c r="VWM175" s="2052"/>
      <c r="VWN175" s="2052"/>
      <c r="VWO175" s="2052"/>
      <c r="VWP175" s="2052"/>
      <c r="VWQ175" s="2052"/>
      <c r="VWR175" s="2052"/>
      <c r="VWS175" s="2052"/>
      <c r="VWT175" s="2052"/>
      <c r="VWU175" s="2052"/>
      <c r="VWV175" s="2052"/>
      <c r="VWW175" s="2052"/>
      <c r="VWX175" s="2052"/>
      <c r="VWY175" s="2052"/>
      <c r="VWZ175" s="2052"/>
      <c r="VXA175" s="2052"/>
      <c r="VXB175" s="2052"/>
      <c r="VXC175" s="2052"/>
      <c r="VXD175" s="2052"/>
      <c r="VXE175" s="2052"/>
      <c r="VXF175" s="2052"/>
      <c r="VXG175" s="2052"/>
      <c r="VXH175" s="2052"/>
      <c r="VXI175" s="2052"/>
      <c r="VXJ175" s="2052"/>
      <c r="VXK175" s="2052"/>
      <c r="VXL175" s="2052"/>
      <c r="VXM175" s="2052"/>
      <c r="VXN175" s="2052"/>
      <c r="VXO175" s="2052"/>
      <c r="VXP175" s="2052"/>
      <c r="VXQ175" s="2052"/>
      <c r="VXR175" s="2052"/>
      <c r="VXS175" s="2052"/>
      <c r="VXT175" s="2052"/>
      <c r="VXU175" s="2052"/>
      <c r="VXV175" s="2052"/>
      <c r="VXW175" s="2052"/>
      <c r="VXX175" s="2052"/>
      <c r="VXY175" s="2052"/>
      <c r="VXZ175" s="2052"/>
      <c r="VYA175" s="2052"/>
      <c r="VYB175" s="2052"/>
      <c r="VYC175" s="2052"/>
      <c r="VYD175" s="2052"/>
      <c r="VYE175" s="2052"/>
      <c r="VYF175" s="2052"/>
      <c r="VYG175" s="2052"/>
      <c r="VYH175" s="2052"/>
      <c r="VYI175" s="2052"/>
      <c r="VYJ175" s="2052"/>
      <c r="VYK175" s="2052"/>
      <c r="VYL175" s="2052"/>
      <c r="VYM175" s="2052"/>
      <c r="VYN175" s="2052"/>
      <c r="VYO175" s="2052"/>
      <c r="VYP175" s="2052"/>
      <c r="VYQ175" s="2052"/>
      <c r="VYR175" s="2052"/>
      <c r="VYS175" s="2052"/>
      <c r="VYT175" s="2052"/>
      <c r="VYU175" s="2052"/>
      <c r="VYV175" s="2052"/>
      <c r="VYW175" s="2052"/>
      <c r="VYX175" s="2052"/>
      <c r="VYY175" s="2052"/>
      <c r="VYZ175" s="2052"/>
      <c r="VZA175" s="2052"/>
      <c r="VZB175" s="2052"/>
      <c r="VZC175" s="2052"/>
      <c r="VZD175" s="2052"/>
      <c r="VZE175" s="2052"/>
      <c r="VZF175" s="2052"/>
      <c r="VZG175" s="2052"/>
      <c r="VZH175" s="2052"/>
      <c r="VZI175" s="2052"/>
      <c r="VZJ175" s="2052"/>
      <c r="VZK175" s="2052"/>
      <c r="VZL175" s="2052"/>
      <c r="VZM175" s="2052"/>
      <c r="VZN175" s="2052"/>
      <c r="VZO175" s="2052"/>
      <c r="VZP175" s="2052"/>
      <c r="VZQ175" s="2052"/>
      <c r="VZR175" s="2052"/>
      <c r="VZS175" s="2052"/>
      <c r="VZT175" s="2052"/>
      <c r="VZU175" s="2052"/>
      <c r="VZV175" s="2052"/>
      <c r="VZW175" s="2052"/>
      <c r="VZX175" s="2052"/>
      <c r="VZY175" s="2052"/>
      <c r="VZZ175" s="2052"/>
      <c r="WAA175" s="2052"/>
      <c r="WAB175" s="2052"/>
      <c r="WAC175" s="2052"/>
      <c r="WAD175" s="2052"/>
      <c r="WAE175" s="2052"/>
      <c r="WAF175" s="2052"/>
      <c r="WAG175" s="2052"/>
      <c r="WAH175" s="2052"/>
      <c r="WAI175" s="2052"/>
      <c r="WAJ175" s="2052"/>
      <c r="WAK175" s="2052"/>
      <c r="WAL175" s="2052"/>
      <c r="WAM175" s="2052"/>
      <c r="WAN175" s="2052"/>
      <c r="WAO175" s="2052"/>
      <c r="WAP175" s="2052"/>
      <c r="WAQ175" s="2052"/>
      <c r="WAR175" s="2052"/>
      <c r="WAS175" s="2052"/>
      <c r="WAT175" s="2052"/>
      <c r="WAU175" s="2052"/>
      <c r="WAV175" s="2052"/>
      <c r="WAW175" s="2052"/>
      <c r="WAX175" s="2052"/>
      <c r="WAY175" s="2052"/>
      <c r="WAZ175" s="2052"/>
      <c r="WBA175" s="2052"/>
      <c r="WBB175" s="2052"/>
      <c r="WBC175" s="2052"/>
      <c r="WBD175" s="2052"/>
      <c r="WBE175" s="2052"/>
      <c r="WBF175" s="2052"/>
      <c r="WBG175" s="2052"/>
      <c r="WBH175" s="2052"/>
      <c r="WBI175" s="2052"/>
      <c r="WBJ175" s="2052"/>
      <c r="WBK175" s="2052"/>
      <c r="WBL175" s="2052"/>
      <c r="WBM175" s="2052"/>
      <c r="WBN175" s="2052"/>
      <c r="WBO175" s="2052"/>
      <c r="WBP175" s="2052"/>
      <c r="WBQ175" s="2052"/>
      <c r="WBR175" s="2052"/>
      <c r="WBS175" s="2052"/>
      <c r="WBT175" s="2052"/>
      <c r="WBU175" s="2052"/>
      <c r="WBV175" s="2052"/>
      <c r="WBW175" s="2052"/>
      <c r="WBX175" s="2052"/>
      <c r="WBY175" s="2052"/>
      <c r="WBZ175" s="2052"/>
      <c r="WCA175" s="2052"/>
      <c r="WCB175" s="2052"/>
      <c r="WCC175" s="2052"/>
      <c r="WCD175" s="2052"/>
      <c r="WCE175" s="2052"/>
      <c r="WCF175" s="2052"/>
      <c r="WCG175" s="2052"/>
      <c r="WCH175" s="2052"/>
      <c r="WCI175" s="2052"/>
      <c r="WCJ175" s="2052"/>
      <c r="WCK175" s="2052"/>
      <c r="WCL175" s="2052"/>
      <c r="WCM175" s="2052"/>
      <c r="WCN175" s="2052"/>
      <c r="WCO175" s="2052"/>
      <c r="WCP175" s="2052"/>
      <c r="WCQ175" s="2052"/>
      <c r="WCR175" s="2052"/>
      <c r="WCS175" s="2052"/>
      <c r="WCT175" s="2052"/>
      <c r="WCU175" s="2052"/>
      <c r="WCV175" s="2052"/>
      <c r="WCW175" s="2052"/>
      <c r="WCX175" s="2052"/>
      <c r="WCY175" s="2052"/>
      <c r="WCZ175" s="2052"/>
      <c r="WDA175" s="2052"/>
      <c r="WDB175" s="2052"/>
      <c r="WDC175" s="2052"/>
      <c r="WDD175" s="2052"/>
      <c r="WDE175" s="2052"/>
      <c r="WDF175" s="2052"/>
      <c r="WDG175" s="2052"/>
      <c r="WDH175" s="2052"/>
      <c r="WDI175" s="2052"/>
      <c r="WDJ175" s="2052"/>
      <c r="WDK175" s="2052"/>
      <c r="WDL175" s="2052"/>
      <c r="WDM175" s="2052"/>
      <c r="WDN175" s="2052"/>
      <c r="WDO175" s="2052"/>
      <c r="WDP175" s="2052"/>
      <c r="WDQ175" s="2052"/>
      <c r="WDR175" s="2052"/>
      <c r="WDS175" s="2052"/>
      <c r="WDT175" s="2052"/>
      <c r="WDU175" s="2052"/>
      <c r="WDV175" s="2052"/>
      <c r="WDW175" s="2052"/>
      <c r="WDX175" s="2052"/>
      <c r="WDY175" s="2052"/>
      <c r="WDZ175" s="2052"/>
      <c r="WEA175" s="2052"/>
      <c r="WEB175" s="2052"/>
      <c r="WEC175" s="2052"/>
      <c r="WED175" s="2052"/>
      <c r="WEE175" s="2052"/>
      <c r="WEF175" s="2052"/>
      <c r="WEG175" s="2052"/>
      <c r="WEH175" s="2052"/>
      <c r="WEI175" s="2052"/>
      <c r="WEJ175" s="2052"/>
      <c r="WEK175" s="2052"/>
      <c r="WEL175" s="2052"/>
      <c r="WEM175" s="2052"/>
      <c r="WEN175" s="2052"/>
      <c r="WEO175" s="2052"/>
      <c r="WEP175" s="2052"/>
      <c r="WEQ175" s="2052"/>
      <c r="WER175" s="2052"/>
      <c r="WES175" s="2052"/>
      <c r="WET175" s="2052"/>
      <c r="WEU175" s="2052"/>
      <c r="WEV175" s="2052"/>
      <c r="WEW175" s="2052"/>
      <c r="WEX175" s="2052"/>
      <c r="WEY175" s="2052"/>
      <c r="WEZ175" s="2052"/>
      <c r="WFA175" s="2052"/>
      <c r="WFB175" s="2052"/>
      <c r="WFC175" s="2052"/>
      <c r="WFD175" s="2052"/>
      <c r="WFE175" s="2052"/>
      <c r="WFF175" s="2052"/>
      <c r="WFG175" s="2052"/>
      <c r="WFH175" s="2052"/>
      <c r="WFI175" s="2052"/>
      <c r="WFJ175" s="2052"/>
      <c r="WFK175" s="2052"/>
      <c r="WFL175" s="2052"/>
      <c r="WFM175" s="2052"/>
      <c r="WFN175" s="2052"/>
      <c r="WFO175" s="2052"/>
      <c r="WFP175" s="2052"/>
      <c r="WFQ175" s="2052"/>
      <c r="WFR175" s="2052"/>
      <c r="WFS175" s="2052"/>
      <c r="WFT175" s="2052"/>
      <c r="WFU175" s="2052"/>
      <c r="WFV175" s="2052"/>
      <c r="WFW175" s="2052"/>
      <c r="WFX175" s="2052"/>
      <c r="WFY175" s="2052"/>
      <c r="WFZ175" s="2052"/>
      <c r="WGA175" s="2052"/>
      <c r="WGB175" s="2052"/>
      <c r="WGC175" s="2052"/>
      <c r="WGD175" s="2052"/>
      <c r="WGE175" s="2052"/>
      <c r="WGF175" s="2052"/>
      <c r="WGG175" s="2052"/>
      <c r="WGH175" s="2052"/>
      <c r="WGI175" s="2052"/>
      <c r="WGJ175" s="2052"/>
      <c r="WGK175" s="2052"/>
      <c r="WGL175" s="2052"/>
      <c r="WGM175" s="2052"/>
      <c r="WGN175" s="2052"/>
      <c r="WGO175" s="2052"/>
      <c r="WGP175" s="2052"/>
      <c r="WGQ175" s="2052"/>
      <c r="WGR175" s="2052"/>
      <c r="WGS175" s="2052"/>
      <c r="WGT175" s="2052"/>
      <c r="WGU175" s="2052"/>
      <c r="WGV175" s="2052"/>
      <c r="WGW175" s="2052"/>
      <c r="WGX175" s="2052"/>
      <c r="WGY175" s="2052"/>
      <c r="WGZ175" s="2052"/>
      <c r="WHA175" s="2052"/>
      <c r="WHB175" s="2052"/>
      <c r="WHC175" s="2052"/>
      <c r="WHD175" s="2052"/>
      <c r="WHE175" s="2052"/>
      <c r="WHF175" s="2052"/>
      <c r="WHG175" s="2052"/>
      <c r="WHH175" s="2052"/>
      <c r="WHI175" s="2052"/>
      <c r="WHJ175" s="2052"/>
      <c r="WHK175" s="2052"/>
      <c r="WHL175" s="2052"/>
      <c r="WHM175" s="2052"/>
      <c r="WHN175" s="2052"/>
      <c r="WHO175" s="2052"/>
      <c r="WHP175" s="2052"/>
      <c r="WHQ175" s="2052"/>
      <c r="WHR175" s="2052"/>
      <c r="WHS175" s="2052"/>
      <c r="WHT175" s="2052"/>
      <c r="WHU175" s="2052"/>
      <c r="WHV175" s="2052"/>
      <c r="WHW175" s="2052"/>
      <c r="WHX175" s="2052"/>
      <c r="WHY175" s="2052"/>
      <c r="WHZ175" s="2052"/>
      <c r="WIA175" s="2052"/>
      <c r="WIB175" s="2052"/>
      <c r="WIC175" s="2052"/>
      <c r="WID175" s="2052"/>
      <c r="WIE175" s="2052"/>
      <c r="WIF175" s="2052"/>
      <c r="WIG175" s="2052"/>
      <c r="WIH175" s="2052"/>
      <c r="WII175" s="2052"/>
      <c r="WIJ175" s="2052"/>
      <c r="WIK175" s="2052"/>
      <c r="WIL175" s="2052"/>
      <c r="WIM175" s="2052"/>
      <c r="WIN175" s="2052"/>
      <c r="WIO175" s="2052"/>
      <c r="WIP175" s="2052"/>
      <c r="WIQ175" s="2052"/>
      <c r="WIR175" s="2052"/>
      <c r="WIS175" s="2052"/>
      <c r="WIT175" s="2052"/>
      <c r="WIU175" s="2052"/>
      <c r="WIV175" s="2052"/>
      <c r="WIW175" s="2052"/>
      <c r="WIX175" s="2052"/>
      <c r="WIY175" s="2052"/>
      <c r="WIZ175" s="2052"/>
      <c r="WJA175" s="2052"/>
      <c r="WJB175" s="2052"/>
      <c r="WJC175" s="2052"/>
      <c r="WJD175" s="2052"/>
      <c r="WJE175" s="2052"/>
      <c r="WJF175" s="2052"/>
      <c r="WJG175" s="2052"/>
      <c r="WJH175" s="2052"/>
      <c r="WJI175" s="2052"/>
      <c r="WJJ175" s="2052"/>
      <c r="WJK175" s="2052"/>
      <c r="WJL175" s="2052"/>
      <c r="WJM175" s="2052"/>
      <c r="WJN175" s="2052"/>
      <c r="WJO175" s="2052"/>
      <c r="WJP175" s="2052"/>
      <c r="WJQ175" s="2052"/>
      <c r="WJR175" s="2052"/>
      <c r="WJS175" s="2052"/>
      <c r="WJT175" s="2052"/>
      <c r="WJU175" s="2052"/>
      <c r="WJV175" s="2052"/>
      <c r="WJW175" s="2052"/>
      <c r="WJX175" s="2052"/>
      <c r="WJY175" s="2052"/>
      <c r="WJZ175" s="2052"/>
      <c r="WKA175" s="2052"/>
      <c r="WKB175" s="2052"/>
      <c r="WKC175" s="2052"/>
      <c r="WKD175" s="2052"/>
      <c r="WKE175" s="2052"/>
      <c r="WKF175" s="2052"/>
      <c r="WKG175" s="2052"/>
      <c r="WKH175" s="2052"/>
      <c r="WKI175" s="2052"/>
      <c r="WKJ175" s="2052"/>
      <c r="WKK175" s="2052"/>
      <c r="WKL175" s="2052"/>
      <c r="WKM175" s="2052"/>
      <c r="WKN175" s="2052"/>
      <c r="WKO175" s="2052"/>
      <c r="WKP175" s="2052"/>
      <c r="WKQ175" s="2052"/>
      <c r="WKR175" s="2052"/>
      <c r="WKS175" s="2052"/>
      <c r="WKT175" s="2052"/>
      <c r="WKU175" s="2052"/>
      <c r="WKV175" s="2052"/>
      <c r="WKW175" s="2052"/>
      <c r="WKX175" s="2052"/>
      <c r="WKY175" s="2052"/>
      <c r="WKZ175" s="2052"/>
      <c r="WLA175" s="2052"/>
      <c r="WLB175" s="2052"/>
      <c r="WLC175" s="2052"/>
      <c r="WLD175" s="2052"/>
      <c r="WLE175" s="2052"/>
      <c r="WLF175" s="2052"/>
      <c r="WLG175" s="2052"/>
      <c r="WLH175" s="2052"/>
      <c r="WLI175" s="2052"/>
      <c r="WLJ175" s="2052"/>
      <c r="WLK175" s="2052"/>
      <c r="WLL175" s="2052"/>
      <c r="WLM175" s="2052"/>
      <c r="WLN175" s="2052"/>
      <c r="WLO175" s="2052"/>
      <c r="WLP175" s="2052"/>
      <c r="WLQ175" s="2052"/>
      <c r="WLR175" s="2052"/>
      <c r="WLS175" s="2052"/>
      <c r="WLT175" s="2052"/>
      <c r="WLU175" s="2052"/>
      <c r="WLV175" s="2052"/>
      <c r="WLW175" s="2052"/>
      <c r="WLX175" s="2052"/>
      <c r="WLY175" s="2052"/>
      <c r="WLZ175" s="2052"/>
      <c r="WMA175" s="2052"/>
      <c r="WMB175" s="2052"/>
      <c r="WMC175" s="2052"/>
      <c r="WMD175" s="2052"/>
      <c r="WME175" s="2052"/>
      <c r="WMF175" s="2052"/>
      <c r="WMG175" s="2052"/>
      <c r="WMH175" s="2052"/>
      <c r="WMI175" s="2052"/>
      <c r="WMJ175" s="2052"/>
      <c r="WMK175" s="2052"/>
      <c r="WML175" s="2052"/>
      <c r="WMM175" s="2052"/>
      <c r="WMN175" s="2052"/>
      <c r="WMO175" s="2052"/>
      <c r="WMP175" s="2052"/>
      <c r="WMQ175" s="2052"/>
      <c r="WMR175" s="2052"/>
      <c r="WMS175" s="2052"/>
      <c r="WMT175" s="2052"/>
      <c r="WMU175" s="2052"/>
      <c r="WMV175" s="2052"/>
      <c r="WMW175" s="2052"/>
      <c r="WMX175" s="2052"/>
      <c r="WMY175" s="2052"/>
      <c r="WMZ175" s="2052"/>
      <c r="WNA175" s="2052"/>
      <c r="WNB175" s="2052"/>
      <c r="WNC175" s="2052"/>
      <c r="WND175" s="2052"/>
      <c r="WNE175" s="2052"/>
      <c r="WNF175" s="2052"/>
      <c r="WNG175" s="2052"/>
      <c r="WNH175" s="2052"/>
      <c r="WNI175" s="2052"/>
      <c r="WNJ175" s="2052"/>
      <c r="WNK175" s="2052"/>
      <c r="WNL175" s="2052"/>
      <c r="WNM175" s="2052"/>
      <c r="WNN175" s="2052"/>
      <c r="WNO175" s="2052"/>
      <c r="WNP175" s="2052"/>
      <c r="WNQ175" s="2052"/>
      <c r="WNR175" s="2052"/>
      <c r="WNS175" s="2052"/>
      <c r="WNT175" s="2052"/>
      <c r="WNU175" s="2052"/>
      <c r="WNV175" s="2052"/>
      <c r="WNW175" s="2052"/>
      <c r="WNX175" s="2052"/>
      <c r="WNY175" s="2052"/>
      <c r="WNZ175" s="2052"/>
      <c r="WOA175" s="2052"/>
      <c r="WOB175" s="2052"/>
      <c r="WOC175" s="2052"/>
      <c r="WOD175" s="2052"/>
      <c r="WOE175" s="2052"/>
      <c r="WOF175" s="2052"/>
      <c r="WOG175" s="2052"/>
      <c r="WOH175" s="2052"/>
      <c r="WOI175" s="2052"/>
      <c r="WOJ175" s="2052"/>
      <c r="WOK175" s="2052"/>
      <c r="WOL175" s="2052"/>
      <c r="WOM175" s="2052"/>
      <c r="WON175" s="2052"/>
      <c r="WOO175" s="2052"/>
      <c r="WOP175" s="2052"/>
      <c r="WOQ175" s="2052"/>
      <c r="WOR175" s="2052"/>
      <c r="WOS175" s="2052"/>
      <c r="WOT175" s="2052"/>
      <c r="WOU175" s="2052"/>
      <c r="WOV175" s="2052"/>
      <c r="WOW175" s="2052"/>
      <c r="WOX175" s="2052"/>
      <c r="WOY175" s="2052"/>
      <c r="WOZ175" s="2052"/>
      <c r="WPA175" s="2052"/>
      <c r="WPB175" s="2052"/>
      <c r="WPC175" s="2052"/>
      <c r="WPD175" s="2052"/>
      <c r="WPE175" s="2052"/>
      <c r="WPF175" s="2052"/>
      <c r="WPG175" s="2052"/>
      <c r="WPH175" s="2052"/>
      <c r="WPI175" s="2052"/>
      <c r="WPJ175" s="2052"/>
      <c r="WPK175" s="2052"/>
      <c r="WPL175" s="2052"/>
      <c r="WPM175" s="2052"/>
      <c r="WPN175" s="2052"/>
      <c r="WPO175" s="2052"/>
      <c r="WPP175" s="2052"/>
      <c r="WPQ175" s="2052"/>
      <c r="WPR175" s="2052"/>
      <c r="WPS175" s="2052"/>
      <c r="WPT175" s="2052"/>
      <c r="WPU175" s="2052"/>
      <c r="WPV175" s="2052"/>
      <c r="WPW175" s="2052"/>
      <c r="WPX175" s="2052"/>
      <c r="WPY175" s="2052"/>
      <c r="WPZ175" s="2052"/>
      <c r="WQA175" s="2052"/>
      <c r="WQB175" s="2052"/>
      <c r="WQC175" s="2052"/>
      <c r="WQD175" s="2052"/>
      <c r="WQE175" s="2052"/>
      <c r="WQF175" s="2052"/>
      <c r="WQG175" s="2052"/>
      <c r="WQH175" s="2052"/>
      <c r="WQI175" s="2052"/>
      <c r="WQJ175" s="2052"/>
      <c r="WQK175" s="2052"/>
      <c r="WQL175" s="2052"/>
      <c r="WQM175" s="2052"/>
      <c r="WQN175" s="2052"/>
      <c r="WQO175" s="2052"/>
      <c r="WQP175" s="2052"/>
      <c r="WQQ175" s="2052"/>
      <c r="WQR175" s="2052"/>
      <c r="WQS175" s="2052"/>
      <c r="WQT175" s="2052"/>
      <c r="WQU175" s="2052"/>
      <c r="WQV175" s="2052"/>
      <c r="WQW175" s="2052"/>
      <c r="WQX175" s="2052"/>
      <c r="WQY175" s="2052"/>
      <c r="WQZ175" s="2052"/>
      <c r="WRA175" s="2052"/>
      <c r="WRB175" s="2052"/>
      <c r="WRC175" s="2052"/>
      <c r="WRD175" s="2052"/>
      <c r="WRE175" s="2052"/>
      <c r="WRF175" s="2052"/>
      <c r="WRG175" s="2052"/>
      <c r="WRH175" s="2052"/>
      <c r="WRI175" s="2052"/>
      <c r="WRJ175" s="2052"/>
      <c r="WRK175" s="2052"/>
      <c r="WRL175" s="2052"/>
      <c r="WRM175" s="2052"/>
      <c r="WRN175" s="2052"/>
      <c r="WRO175" s="2052"/>
      <c r="WRP175" s="2052"/>
      <c r="WRQ175" s="2052"/>
      <c r="WRR175" s="2052"/>
      <c r="WRS175" s="2052"/>
      <c r="WRT175" s="2052"/>
      <c r="WRU175" s="2052"/>
      <c r="WRV175" s="2052"/>
      <c r="WRW175" s="2052"/>
      <c r="WRX175" s="2052"/>
      <c r="WRY175" s="2052"/>
      <c r="WRZ175" s="2052"/>
      <c r="WSA175" s="2052"/>
      <c r="WSB175" s="2052"/>
      <c r="WSC175" s="2052"/>
      <c r="WSD175" s="2052"/>
      <c r="WSE175" s="2052"/>
      <c r="WSF175" s="2052"/>
      <c r="WSG175" s="2052"/>
      <c r="WSH175" s="2052"/>
      <c r="WSI175" s="2052"/>
      <c r="WSJ175" s="2052"/>
      <c r="WSK175" s="2052"/>
      <c r="WSL175" s="2052"/>
      <c r="WSM175" s="2052"/>
      <c r="WSN175" s="2052"/>
      <c r="WSO175" s="2052"/>
      <c r="WSP175" s="2052"/>
      <c r="WSQ175" s="2052"/>
      <c r="WSR175" s="2052"/>
      <c r="WSS175" s="2052"/>
      <c r="WST175" s="2052"/>
      <c r="WSU175" s="2052"/>
      <c r="WSV175" s="2052"/>
      <c r="WSW175" s="2052"/>
      <c r="WSX175" s="2052"/>
      <c r="WSY175" s="2052"/>
      <c r="WSZ175" s="2052"/>
      <c r="WTA175" s="2052"/>
      <c r="WTB175" s="2052"/>
      <c r="WTC175" s="2052"/>
      <c r="WTD175" s="2052"/>
      <c r="WTE175" s="2052"/>
      <c r="WTF175" s="2052"/>
      <c r="WTG175" s="2052"/>
      <c r="WTH175" s="2052"/>
      <c r="WTI175" s="2052"/>
      <c r="WTJ175" s="2052"/>
      <c r="WTK175" s="2052"/>
      <c r="WTL175" s="2052"/>
      <c r="WTM175" s="2052"/>
      <c r="WTN175" s="2052"/>
      <c r="WTO175" s="2052"/>
      <c r="WTP175" s="2052"/>
      <c r="WTQ175" s="2052"/>
      <c r="WTR175" s="2052"/>
      <c r="WTS175" s="2052"/>
      <c r="WTT175" s="2052"/>
      <c r="WTU175" s="2052"/>
      <c r="WTV175" s="2052"/>
      <c r="WTW175" s="2052"/>
      <c r="WTX175" s="2052"/>
      <c r="WTY175" s="2052"/>
      <c r="WTZ175" s="2052"/>
      <c r="WUA175" s="2052"/>
      <c r="WUB175" s="2052"/>
      <c r="WUC175" s="2052"/>
      <c r="WUD175" s="2052"/>
      <c r="WUE175" s="2052"/>
      <c r="WUF175" s="2052"/>
      <c r="WUG175" s="2052"/>
      <c r="WUH175" s="2052"/>
      <c r="WUI175" s="2052"/>
      <c r="WUJ175" s="2052"/>
      <c r="WUK175" s="2052"/>
      <c r="WUL175" s="2052"/>
      <c r="WUM175" s="2052"/>
      <c r="WUN175" s="2052"/>
      <c r="WUO175" s="2052"/>
      <c r="WUP175" s="2052"/>
      <c r="WUQ175" s="2052"/>
      <c r="WUR175" s="2052"/>
      <c r="WUS175" s="2052"/>
      <c r="WUT175" s="2052"/>
      <c r="WUU175" s="2052"/>
      <c r="WUV175" s="2052"/>
      <c r="WUW175" s="2052"/>
      <c r="WUX175" s="2052"/>
      <c r="WUY175" s="2052"/>
      <c r="WUZ175" s="2052"/>
      <c r="WVA175" s="2052"/>
      <c r="WVB175" s="2052"/>
      <c r="WVC175" s="2052"/>
      <c r="WVD175" s="2052"/>
      <c r="WVE175" s="2052"/>
      <c r="WVF175" s="2052"/>
      <c r="WVG175" s="2052"/>
      <c r="WVH175" s="2052"/>
      <c r="WVI175" s="2052"/>
      <c r="WVJ175" s="2052"/>
      <c r="WVK175" s="2052"/>
      <c r="WVL175" s="2052"/>
      <c r="WVM175" s="2052"/>
      <c r="WVN175" s="2052"/>
      <c r="WVO175" s="2052"/>
      <c r="WVP175" s="2052"/>
      <c r="WVQ175" s="2052"/>
      <c r="WVR175" s="2052"/>
      <c r="WVS175" s="2052"/>
      <c r="WVT175" s="2052"/>
      <c r="WVU175" s="2052"/>
      <c r="WVV175" s="2052"/>
      <c r="WVW175" s="2052"/>
      <c r="WVX175" s="2052"/>
      <c r="WVY175" s="2052"/>
      <c r="WVZ175" s="2052"/>
      <c r="WWA175" s="2052"/>
      <c r="WWB175" s="2052"/>
      <c r="WWC175" s="2052"/>
      <c r="WWD175" s="2052"/>
      <c r="WWE175" s="2052"/>
      <c r="WWF175" s="2052"/>
      <c r="WWG175" s="2052"/>
      <c r="WWH175" s="2052"/>
      <c r="WWI175" s="2052"/>
      <c r="WWJ175" s="2052"/>
      <c r="WWK175" s="2052"/>
      <c r="WWL175" s="2052"/>
      <c r="WWM175" s="2052"/>
      <c r="WWN175" s="2052"/>
      <c r="WWO175" s="2052"/>
      <c r="WWP175" s="2052"/>
      <c r="WWQ175" s="2052"/>
      <c r="WWR175" s="2052"/>
      <c r="WWS175" s="2052"/>
      <c r="WWT175" s="2052"/>
      <c r="WWU175" s="2052"/>
      <c r="WWV175" s="2052"/>
      <c r="WWW175" s="2052"/>
      <c r="WWX175" s="2052"/>
      <c r="WWY175" s="2052"/>
      <c r="WWZ175" s="2052"/>
      <c r="WXA175" s="2052"/>
      <c r="WXB175" s="2052"/>
      <c r="WXC175" s="2052"/>
      <c r="WXD175" s="2052"/>
      <c r="WXE175" s="2052"/>
      <c r="WXF175" s="2052"/>
      <c r="WXG175" s="2052"/>
      <c r="WXH175" s="2052"/>
      <c r="WXI175" s="2052"/>
      <c r="WXJ175" s="2052"/>
      <c r="WXK175" s="2052"/>
      <c r="WXL175" s="2052"/>
      <c r="WXM175" s="2052"/>
      <c r="WXN175" s="2052"/>
      <c r="WXO175" s="2052"/>
      <c r="WXP175" s="2052"/>
      <c r="WXQ175" s="2052"/>
      <c r="WXR175" s="2052"/>
      <c r="WXS175" s="2052"/>
      <c r="WXT175" s="2052"/>
      <c r="WXU175" s="2052"/>
      <c r="WXV175" s="2052"/>
      <c r="WXW175" s="2052"/>
      <c r="WXX175" s="2052"/>
      <c r="WXY175" s="2052"/>
      <c r="WXZ175" s="2052"/>
      <c r="WYA175" s="2052"/>
      <c r="WYB175" s="2052"/>
      <c r="WYC175" s="2052"/>
      <c r="WYD175" s="2052"/>
      <c r="WYE175" s="2052"/>
      <c r="WYF175" s="2052"/>
      <c r="WYG175" s="2052"/>
      <c r="WYH175" s="2052"/>
      <c r="WYI175" s="2052"/>
      <c r="WYJ175" s="2052"/>
      <c r="WYK175" s="2052"/>
      <c r="WYL175" s="2052"/>
      <c r="WYM175" s="2052"/>
      <c r="WYN175" s="2052"/>
      <c r="WYO175" s="2052"/>
      <c r="WYP175" s="2052"/>
      <c r="WYQ175" s="2052"/>
      <c r="WYR175" s="2052"/>
      <c r="WYS175" s="2052"/>
      <c r="WYT175" s="2052"/>
      <c r="WYU175" s="2052"/>
      <c r="WYV175" s="2052"/>
      <c r="WYW175" s="2052"/>
      <c r="WYX175" s="2052"/>
      <c r="WYY175" s="2052"/>
      <c r="WYZ175" s="2052"/>
      <c r="WZA175" s="2052"/>
      <c r="WZB175" s="2052"/>
      <c r="WZC175" s="2052"/>
      <c r="WZD175" s="2052"/>
      <c r="WZE175" s="2052"/>
      <c r="WZF175" s="2052"/>
      <c r="WZG175" s="2052"/>
      <c r="WZH175" s="2052"/>
      <c r="WZI175" s="2052"/>
      <c r="WZJ175" s="2052"/>
      <c r="WZK175" s="2052"/>
      <c r="WZL175" s="2052"/>
      <c r="WZM175" s="2052"/>
      <c r="WZN175" s="2052"/>
      <c r="WZO175" s="2052"/>
      <c r="WZP175" s="2052"/>
      <c r="WZQ175" s="2052"/>
      <c r="WZR175" s="2052"/>
      <c r="WZS175" s="2052"/>
      <c r="WZT175" s="2052"/>
      <c r="WZU175" s="2052"/>
      <c r="WZV175" s="2052"/>
      <c r="WZW175" s="2052"/>
      <c r="WZX175" s="2052"/>
      <c r="WZY175" s="2052"/>
      <c r="WZZ175" s="2052"/>
      <c r="XAA175" s="2052"/>
      <c r="XAB175" s="2052"/>
      <c r="XAC175" s="2052"/>
      <c r="XAD175" s="2052"/>
      <c r="XAE175" s="2052"/>
      <c r="XAF175" s="2052"/>
      <c r="XAG175" s="2052"/>
      <c r="XAH175" s="2052"/>
      <c r="XAI175" s="2052"/>
      <c r="XAJ175" s="2052"/>
      <c r="XAK175" s="2052"/>
      <c r="XAL175" s="2052"/>
      <c r="XAM175" s="2052"/>
      <c r="XAN175" s="2052"/>
      <c r="XAO175" s="2052"/>
      <c r="XAP175" s="2052"/>
      <c r="XAQ175" s="2052"/>
      <c r="XAR175" s="2052"/>
      <c r="XAS175" s="2052"/>
      <c r="XAT175" s="2052"/>
      <c r="XAU175" s="2052"/>
      <c r="XAV175" s="2052"/>
      <c r="XAW175" s="2052"/>
      <c r="XAX175" s="2052"/>
      <c r="XAY175" s="2052"/>
      <c r="XAZ175" s="2052"/>
      <c r="XBA175" s="2052"/>
      <c r="XBB175" s="2052"/>
      <c r="XBC175" s="2052"/>
      <c r="XBD175" s="2052"/>
      <c r="XBE175" s="2052"/>
      <c r="XBF175" s="2052"/>
      <c r="XBG175" s="2052"/>
      <c r="XBH175" s="2052"/>
      <c r="XBI175" s="2052"/>
      <c r="XBJ175" s="2052"/>
      <c r="XBK175" s="2052"/>
      <c r="XBL175" s="2052"/>
      <c r="XBM175" s="2052"/>
      <c r="XBN175" s="2052"/>
      <c r="XBO175" s="2052"/>
      <c r="XBP175" s="2052"/>
      <c r="XBQ175" s="2052"/>
      <c r="XBR175" s="2052"/>
      <c r="XBS175" s="2052"/>
      <c r="XBT175" s="2052"/>
      <c r="XBU175" s="2052"/>
      <c r="XBV175" s="2052"/>
      <c r="XBW175" s="2052"/>
      <c r="XBX175" s="2052"/>
      <c r="XBY175" s="2052"/>
      <c r="XBZ175" s="2052"/>
      <c r="XCA175" s="2052"/>
      <c r="XCB175" s="2052"/>
      <c r="XCC175" s="2052"/>
      <c r="XCD175" s="2052"/>
      <c r="XCE175" s="2052"/>
      <c r="XCF175" s="2052"/>
      <c r="XCG175" s="2052"/>
      <c r="XCH175" s="2052"/>
      <c r="XCI175" s="2052"/>
      <c r="XCJ175" s="2052"/>
      <c r="XCK175" s="2052"/>
      <c r="XCL175" s="2052"/>
      <c r="XCM175" s="2052"/>
      <c r="XCN175" s="2052"/>
      <c r="XCO175" s="2052"/>
      <c r="XCP175" s="2052"/>
      <c r="XCQ175" s="2052"/>
      <c r="XCR175" s="2052"/>
      <c r="XCS175" s="2052"/>
      <c r="XCT175" s="2052"/>
      <c r="XCU175" s="2052"/>
      <c r="XCV175" s="2052"/>
      <c r="XCW175" s="2052"/>
      <c r="XCX175" s="2052"/>
      <c r="XCY175" s="2052"/>
      <c r="XCZ175" s="2052"/>
      <c r="XDA175" s="2052"/>
      <c r="XDB175" s="2052"/>
      <c r="XDC175" s="2052"/>
      <c r="XDD175" s="2052"/>
      <c r="XDE175" s="2052"/>
      <c r="XDF175" s="2052"/>
      <c r="XDG175" s="2052"/>
      <c r="XDH175" s="2052"/>
      <c r="XDI175" s="2052"/>
      <c r="XDJ175" s="2052"/>
      <c r="XDK175" s="2052"/>
      <c r="XDL175" s="2052"/>
      <c r="XDM175" s="2052"/>
      <c r="XDN175" s="2052"/>
      <c r="XDO175" s="2052"/>
      <c r="XDP175" s="2052"/>
      <c r="XDQ175" s="2052"/>
      <c r="XDR175" s="2052"/>
      <c r="XDS175" s="2052"/>
      <c r="XDT175" s="2052"/>
      <c r="XDU175" s="2052"/>
      <c r="XDV175" s="2052"/>
      <c r="XDW175" s="2052"/>
      <c r="XDX175" s="2052"/>
      <c r="XDY175" s="2052"/>
      <c r="XDZ175" s="2052"/>
      <c r="XEA175" s="2052"/>
      <c r="XEB175" s="2052"/>
      <c r="XEC175" s="2052"/>
      <c r="XED175" s="2052"/>
      <c r="XEE175" s="2052"/>
      <c r="XEF175" s="2052"/>
      <c r="XEG175" s="2052"/>
      <c r="XEH175" s="2052"/>
      <c r="XEI175" s="2052"/>
      <c r="XEJ175" s="2052"/>
      <c r="XEK175" s="2052"/>
      <c r="XEL175" s="2052"/>
      <c r="XEM175" s="2052"/>
      <c r="XEN175" s="2052"/>
      <c r="XEO175" s="2052"/>
      <c r="XEP175" s="2052"/>
      <c r="XEQ175" s="2052"/>
      <c r="XER175" s="2052"/>
      <c r="XES175" s="2052"/>
      <c r="XET175" s="2052"/>
      <c r="XEU175" s="2052"/>
      <c r="XEV175" s="2052"/>
      <c r="XEW175" s="2052"/>
      <c r="XEX175" s="2052"/>
      <c r="XEY175" s="2052"/>
      <c r="XEZ175" s="2052"/>
      <c r="XFA175" s="2052"/>
      <c r="XFB175" s="2052"/>
      <c r="XFC175" s="2052"/>
    </row>
    <row r="176" spans="1:16383" s="251" customFormat="1" ht="30">
      <c r="A176" s="1260" t="s">
        <v>3023</v>
      </c>
      <c r="B176" s="251">
        <v>44881</v>
      </c>
      <c r="C176" s="144" t="s">
        <v>3024</v>
      </c>
      <c r="D176" s="251" t="s">
        <v>3025</v>
      </c>
      <c r="E176" s="1260" t="s">
        <v>3026</v>
      </c>
      <c r="F176" s="1261">
        <v>1050693167</v>
      </c>
      <c r="G176" s="1268"/>
      <c r="H176" s="251" t="s">
        <v>1265</v>
      </c>
      <c r="K176" s="251" t="s">
        <v>3027</v>
      </c>
      <c r="L176" s="251" t="s">
        <v>69</v>
      </c>
      <c r="M176" s="251" t="s">
        <v>70</v>
      </c>
      <c r="N176" s="251" t="s">
        <v>100</v>
      </c>
      <c r="O176" s="251" t="s">
        <v>1308</v>
      </c>
      <c r="P176" s="251" t="s">
        <v>3028</v>
      </c>
      <c r="Q176" s="251">
        <v>45260</v>
      </c>
      <c r="R176" s="251" t="s">
        <v>2559</v>
      </c>
      <c r="S176" s="246"/>
      <c r="V176" s="2786">
        <v>144</v>
      </c>
      <c r="W176" s="2787">
        <v>947585</v>
      </c>
      <c r="X176" s="2787">
        <v>136205</v>
      </c>
      <c r="Y176" s="2787">
        <v>136205</v>
      </c>
      <c r="Z176" s="251" t="s">
        <v>3029</v>
      </c>
      <c r="AA176" s="2785" t="s">
        <v>2597</v>
      </c>
      <c r="AB176" s="1261" t="s">
        <v>3030</v>
      </c>
      <c r="AC176" s="251">
        <v>44893</v>
      </c>
      <c r="AD176" s="1261"/>
      <c r="AE176" s="251" t="s">
        <v>714</v>
      </c>
      <c r="AF176" s="251">
        <v>44911</v>
      </c>
      <c r="AG176" s="251" t="s">
        <v>879</v>
      </c>
      <c r="AH176" s="251">
        <v>44925</v>
      </c>
      <c r="AI176" s="49"/>
      <c r="AJ176" s="246"/>
      <c r="AK176" s="246"/>
      <c r="AL176" s="246"/>
      <c r="AM176" s="1261">
        <v>0.36</v>
      </c>
      <c r="AN176" s="1261">
        <v>0.18</v>
      </c>
      <c r="AO176" s="1261">
        <v>0.18</v>
      </c>
      <c r="AP176" s="251" t="s">
        <v>3031</v>
      </c>
      <c r="AQ176" s="1261" t="s">
        <v>3032</v>
      </c>
      <c r="AR176" s="251">
        <v>45058</v>
      </c>
      <c r="AS176" s="251" t="s">
        <v>1356</v>
      </c>
      <c r="AV176" s="1261"/>
      <c r="BL176" s="1261"/>
      <c r="BO176" s="1261"/>
      <c r="CB176" s="251" t="s">
        <v>8623</v>
      </c>
      <c r="CC176" s="249">
        <f>'[1]CONTROL TIEMPOS 2022'!AM401</f>
        <v>142</v>
      </c>
    </row>
    <row r="177" spans="1:83" s="1255" customFormat="1" ht="30">
      <c r="A177" s="1255" t="s">
        <v>3033</v>
      </c>
      <c r="B177" s="1255">
        <v>44881</v>
      </c>
      <c r="C177" s="144" t="s">
        <v>3034</v>
      </c>
      <c r="D177" s="1255" t="s">
        <v>3035</v>
      </c>
      <c r="E177" s="2887" t="s">
        <v>3036</v>
      </c>
      <c r="F177" s="2798">
        <v>4397448</v>
      </c>
      <c r="G177" s="2888" t="s">
        <v>7589</v>
      </c>
      <c r="H177" s="2803" t="s">
        <v>892</v>
      </c>
      <c r="I177" s="2803" t="s">
        <v>7588</v>
      </c>
      <c r="J177" s="2889" t="s">
        <v>7587</v>
      </c>
      <c r="K177" s="2803" t="s">
        <v>3037</v>
      </c>
      <c r="L177" s="1255" t="s">
        <v>69</v>
      </c>
      <c r="M177" s="1255" t="s">
        <v>70</v>
      </c>
      <c r="N177" s="1255" t="s">
        <v>3038</v>
      </c>
      <c r="O177" s="1255" t="s">
        <v>427</v>
      </c>
      <c r="P177" s="1255" t="s">
        <v>3039</v>
      </c>
      <c r="Q177" s="1255">
        <v>45260</v>
      </c>
      <c r="R177" s="1255" t="s">
        <v>2559</v>
      </c>
      <c r="V177" s="901">
        <v>69</v>
      </c>
      <c r="W177" s="2782">
        <v>136205</v>
      </c>
      <c r="X177" s="2782">
        <v>136205</v>
      </c>
      <c r="Y177" s="2782">
        <v>136205</v>
      </c>
      <c r="Z177" s="1255" t="s">
        <v>7590</v>
      </c>
      <c r="AA177" s="1255" t="s">
        <v>2597</v>
      </c>
      <c r="AB177" s="137" t="s">
        <v>3040</v>
      </c>
      <c r="AC177" s="1258" t="s">
        <v>3041</v>
      </c>
      <c r="AD177" s="136"/>
      <c r="AE177" s="1258" t="s">
        <v>3042</v>
      </c>
      <c r="AF177" s="1255">
        <v>44911</v>
      </c>
      <c r="AG177" s="1255" t="s">
        <v>807</v>
      </c>
      <c r="AH177" s="1255">
        <v>44925</v>
      </c>
      <c r="AI177" s="136"/>
      <c r="AM177" s="136">
        <v>8.9480000000000004</v>
      </c>
      <c r="AN177" s="136">
        <v>6.2640000000000002</v>
      </c>
      <c r="AO177" s="136">
        <v>2E-3</v>
      </c>
      <c r="AP177" s="1255" t="s">
        <v>3043</v>
      </c>
      <c r="AQ177" s="137" t="s">
        <v>3044</v>
      </c>
      <c r="AR177" s="1255">
        <v>44999</v>
      </c>
      <c r="AS177" s="1255" t="s">
        <v>1356</v>
      </c>
      <c r="AV177" s="136">
        <v>241</v>
      </c>
      <c r="AW177" s="1255" t="s">
        <v>9215</v>
      </c>
      <c r="AX177" s="137" t="s">
        <v>4783</v>
      </c>
      <c r="AZ177" s="1255" t="s">
        <v>1156</v>
      </c>
      <c r="BA177" s="1255">
        <v>45762</v>
      </c>
      <c r="BB177" s="1255">
        <v>45779</v>
      </c>
      <c r="BL177" s="136"/>
      <c r="BO177" s="136"/>
      <c r="CB177" s="1258" t="s">
        <v>8623</v>
      </c>
      <c r="CC177" s="1254">
        <f>'[1]CONTROL TIEMPOS 2022'!C425</f>
        <v>85</v>
      </c>
      <c r="CD177" s="1258" t="s">
        <v>7227</v>
      </c>
      <c r="CE177" s="1255">
        <v>45588</v>
      </c>
    </row>
    <row r="178" spans="1:83" s="1256" customFormat="1" ht="60">
      <c r="A178" s="1255" t="s">
        <v>3045</v>
      </c>
      <c r="B178" s="1255">
        <v>44890</v>
      </c>
      <c r="C178" s="144" t="s">
        <v>3046</v>
      </c>
      <c r="D178" s="1255" t="s">
        <v>3047</v>
      </c>
      <c r="E178" s="1258" t="s">
        <v>3048</v>
      </c>
      <c r="F178" s="136">
        <v>19237230</v>
      </c>
      <c r="G178" s="137" t="s">
        <v>7689</v>
      </c>
      <c r="H178" s="1255" t="s">
        <v>584</v>
      </c>
      <c r="I178" s="2894">
        <v>3138936815</v>
      </c>
      <c r="J178" s="2890" t="s">
        <v>7690</v>
      </c>
      <c r="K178" s="1255" t="s">
        <v>3049</v>
      </c>
      <c r="L178" s="1255" t="s">
        <v>69</v>
      </c>
      <c r="M178" s="1255" t="s">
        <v>70</v>
      </c>
      <c r="N178" s="1255" t="s">
        <v>3050</v>
      </c>
      <c r="O178" s="1255" t="s">
        <v>447</v>
      </c>
      <c r="P178" s="1255" t="s">
        <v>3051</v>
      </c>
      <c r="Q178" s="1255">
        <v>45266</v>
      </c>
      <c r="R178" s="1255" t="s">
        <v>2559</v>
      </c>
      <c r="S178" s="1255" t="s">
        <v>1153</v>
      </c>
      <c r="T178" s="1255" t="s">
        <v>1153</v>
      </c>
      <c r="U178" s="1255" t="s">
        <v>1153</v>
      </c>
      <c r="V178" s="1255" t="s">
        <v>1153</v>
      </c>
      <c r="W178" s="1255" t="s">
        <v>1153</v>
      </c>
      <c r="X178" s="1255" t="s">
        <v>1153</v>
      </c>
      <c r="Y178" s="1255" t="s">
        <v>1153</v>
      </c>
      <c r="Z178" s="1255" t="s">
        <v>1153</v>
      </c>
      <c r="AA178" s="1255" t="s">
        <v>2597</v>
      </c>
      <c r="AB178" s="1921" t="s">
        <v>3052</v>
      </c>
      <c r="AC178" s="1256">
        <v>44999</v>
      </c>
      <c r="AD178" s="2891"/>
      <c r="AE178" s="2892" t="s">
        <v>3053</v>
      </c>
      <c r="AF178" s="1256">
        <v>44921</v>
      </c>
      <c r="AG178" s="1255" t="s">
        <v>1169</v>
      </c>
      <c r="AH178" s="1258">
        <v>44925</v>
      </c>
      <c r="AI178" s="2891"/>
      <c r="AM178" s="136">
        <v>395.19600000000003</v>
      </c>
      <c r="AN178" s="136">
        <v>207.47800000000001</v>
      </c>
      <c r="AO178" s="136">
        <v>0.17799999999999999</v>
      </c>
      <c r="AP178" s="1258" t="s">
        <v>3054</v>
      </c>
      <c r="AQ178" s="137" t="s">
        <v>3055</v>
      </c>
      <c r="AR178" s="1255">
        <v>44999</v>
      </c>
      <c r="AS178" s="1255" t="s">
        <v>1356</v>
      </c>
      <c r="AT178" s="1255" t="s">
        <v>1153</v>
      </c>
      <c r="AU178" s="1255" t="s">
        <v>1153</v>
      </c>
      <c r="AV178" s="136">
        <v>808</v>
      </c>
      <c r="AW178" s="1255">
        <v>45590</v>
      </c>
      <c r="AX178" s="137"/>
      <c r="AY178" s="1255"/>
      <c r="AZ178" s="1255" t="s">
        <v>8637</v>
      </c>
      <c r="BA178" s="1255" t="s">
        <v>1153</v>
      </c>
      <c r="BB178" s="1255">
        <v>45590</v>
      </c>
      <c r="BC178" s="1255" t="s">
        <v>1153</v>
      </c>
      <c r="BD178" s="1255" t="s">
        <v>1153</v>
      </c>
      <c r="BE178" s="1255" t="s">
        <v>1153</v>
      </c>
      <c r="BF178" s="1255" t="s">
        <v>1153</v>
      </c>
      <c r="BG178" s="1255" t="s">
        <v>1153</v>
      </c>
      <c r="BH178" s="1255" t="s">
        <v>1153</v>
      </c>
      <c r="BI178" s="1255" t="s">
        <v>1153</v>
      </c>
      <c r="BJ178" s="1255" t="s">
        <v>1153</v>
      </c>
      <c r="BK178" s="1255" t="s">
        <v>1153</v>
      </c>
      <c r="BL178" s="1255" t="s">
        <v>1153</v>
      </c>
      <c r="BM178" s="1255" t="s">
        <v>1153</v>
      </c>
      <c r="BN178" s="1255" t="s">
        <v>1153</v>
      </c>
      <c r="BO178" s="1255" t="s">
        <v>1153</v>
      </c>
      <c r="BP178" s="1255" t="s">
        <v>1153</v>
      </c>
      <c r="BQ178" s="1255" t="s">
        <v>1153</v>
      </c>
      <c r="BR178" s="1255" t="s">
        <v>1153</v>
      </c>
      <c r="BS178" s="1255" t="s">
        <v>1153</v>
      </c>
      <c r="BT178" s="1255" t="s">
        <v>1153</v>
      </c>
      <c r="BU178" s="1255" t="s">
        <v>1153</v>
      </c>
      <c r="BV178" s="1255" t="s">
        <v>1153</v>
      </c>
      <c r="BW178" s="1255" t="s">
        <v>1153</v>
      </c>
      <c r="BX178" s="1255" t="s">
        <v>1153</v>
      </c>
      <c r="BY178" s="1255" t="s">
        <v>1153</v>
      </c>
      <c r="BZ178" s="1255" t="s">
        <v>1153</v>
      </c>
      <c r="CA178" s="1255" t="s">
        <v>1153</v>
      </c>
      <c r="CB178" s="2892" t="s">
        <v>7697</v>
      </c>
      <c r="CC178" s="2891"/>
      <c r="CD178" s="1255" t="s">
        <v>7227</v>
      </c>
      <c r="CE178" s="1255">
        <v>45601</v>
      </c>
    </row>
    <row r="179" spans="1:83" s="1255" customFormat="1" ht="60">
      <c r="A179" s="1255" t="s">
        <v>3056</v>
      </c>
      <c r="B179" s="1255">
        <v>44890</v>
      </c>
      <c r="C179" s="144" t="s">
        <v>3057</v>
      </c>
      <c r="D179" s="1255" t="s">
        <v>3058</v>
      </c>
      <c r="E179" s="2893" t="s">
        <v>3048</v>
      </c>
      <c r="F179" s="2894">
        <v>19237230</v>
      </c>
      <c r="G179" s="2895" t="s">
        <v>7689</v>
      </c>
      <c r="H179" s="2896" t="s">
        <v>584</v>
      </c>
      <c r="I179" s="2894">
        <v>3138936815</v>
      </c>
      <c r="J179" s="2890" t="s">
        <v>7690</v>
      </c>
      <c r="K179" s="2896" t="s">
        <v>3049</v>
      </c>
      <c r="L179" s="1255" t="s">
        <v>69</v>
      </c>
      <c r="M179" s="1255" t="s">
        <v>70</v>
      </c>
      <c r="N179" s="1255" t="s">
        <v>3050</v>
      </c>
      <c r="O179" s="1255" t="s">
        <v>1282</v>
      </c>
      <c r="P179" s="2806" t="s">
        <v>3059</v>
      </c>
      <c r="Q179" s="1255">
        <v>45266</v>
      </c>
      <c r="R179" s="1255" t="s">
        <v>2559</v>
      </c>
      <c r="S179" s="1255" t="s">
        <v>1153</v>
      </c>
      <c r="T179" s="1255" t="s">
        <v>1153</v>
      </c>
      <c r="U179" s="1255" t="s">
        <v>1153</v>
      </c>
      <c r="V179" s="1255" t="s">
        <v>1153</v>
      </c>
      <c r="W179" s="1255" t="s">
        <v>1153</v>
      </c>
      <c r="X179" s="1255" t="s">
        <v>1153</v>
      </c>
      <c r="Y179" s="1255" t="s">
        <v>1153</v>
      </c>
      <c r="Z179" s="1255" t="s">
        <v>1153</v>
      </c>
      <c r="AA179" s="1255" t="s">
        <v>2597</v>
      </c>
      <c r="AB179" s="137" t="s">
        <v>3060</v>
      </c>
      <c r="AC179" s="1258" t="s">
        <v>3061</v>
      </c>
      <c r="AD179" s="136" t="s">
        <v>1153</v>
      </c>
      <c r="AE179" s="1258" t="s">
        <v>2697</v>
      </c>
      <c r="AF179" s="2897">
        <v>44921</v>
      </c>
      <c r="AG179" s="1255" t="s">
        <v>1169</v>
      </c>
      <c r="AH179" s="1258">
        <v>44925</v>
      </c>
      <c r="AI179" s="2898"/>
      <c r="AL179" s="2897"/>
      <c r="AM179" s="136">
        <v>395.19600000000003</v>
      </c>
      <c r="AN179" s="136">
        <v>207.47800000000001</v>
      </c>
      <c r="AO179" s="136">
        <v>0.224</v>
      </c>
      <c r="AP179" s="1255" t="s">
        <v>3062</v>
      </c>
      <c r="AQ179" s="136" t="s">
        <v>3063</v>
      </c>
      <c r="AR179" s="1255">
        <v>44980</v>
      </c>
      <c r="AS179" s="1255" t="s">
        <v>1986</v>
      </c>
      <c r="AT179" s="1255" t="s">
        <v>1153</v>
      </c>
      <c r="AU179" s="1255" t="s">
        <v>1153</v>
      </c>
      <c r="AV179" s="136">
        <v>819</v>
      </c>
      <c r="AW179" s="1255">
        <v>45593</v>
      </c>
      <c r="AZ179" s="1255" t="s">
        <v>8637</v>
      </c>
      <c r="BA179" s="1255" t="s">
        <v>1153</v>
      </c>
      <c r="BB179" s="1255">
        <v>45597</v>
      </c>
      <c r="BC179" s="1255" t="s">
        <v>1153</v>
      </c>
      <c r="BD179" s="1255" t="s">
        <v>1153</v>
      </c>
      <c r="BE179" s="1255" t="s">
        <v>1153</v>
      </c>
      <c r="BF179" s="1255" t="s">
        <v>1153</v>
      </c>
      <c r="BG179" s="1255" t="s">
        <v>1153</v>
      </c>
      <c r="BH179" s="1255" t="s">
        <v>1153</v>
      </c>
      <c r="BI179" s="1255" t="s">
        <v>1153</v>
      </c>
      <c r="BJ179" s="1255" t="s">
        <v>1153</v>
      </c>
      <c r="BK179" s="1255" t="s">
        <v>1153</v>
      </c>
      <c r="BL179" s="1255" t="s">
        <v>1153</v>
      </c>
      <c r="BM179" s="1255" t="s">
        <v>1153</v>
      </c>
      <c r="BN179" s="1255" t="s">
        <v>1153</v>
      </c>
      <c r="BO179" s="1255" t="s">
        <v>1153</v>
      </c>
      <c r="BP179" s="1255" t="s">
        <v>1153</v>
      </c>
      <c r="BQ179" s="1255" t="s">
        <v>1153</v>
      </c>
      <c r="BR179" s="1255" t="s">
        <v>1153</v>
      </c>
      <c r="BS179" s="1255" t="s">
        <v>1153</v>
      </c>
      <c r="BT179" s="1255" t="s">
        <v>1153</v>
      </c>
      <c r="BU179" s="1255" t="s">
        <v>1153</v>
      </c>
      <c r="BV179" s="1255" t="s">
        <v>1153</v>
      </c>
      <c r="BW179" s="1255" t="s">
        <v>1153</v>
      </c>
      <c r="BX179" s="1255" t="s">
        <v>1153</v>
      </c>
      <c r="BY179" s="1255" t="s">
        <v>1153</v>
      </c>
      <c r="BZ179" s="1255" t="s">
        <v>1153</v>
      </c>
      <c r="CA179" s="1255" t="s">
        <v>1153</v>
      </c>
      <c r="CB179" s="1258" t="s">
        <v>7691</v>
      </c>
      <c r="CC179" s="1254"/>
      <c r="CD179" s="1255" t="s">
        <v>7227</v>
      </c>
      <c r="CE179" s="1255">
        <v>45601</v>
      </c>
    </row>
    <row r="180" spans="1:83" s="1255" customFormat="1" ht="60">
      <c r="A180" s="1255" t="s">
        <v>3064</v>
      </c>
      <c r="B180" s="1255">
        <v>44890</v>
      </c>
      <c r="C180" s="144" t="s">
        <v>3065</v>
      </c>
      <c r="D180" s="1255" t="s">
        <v>3066</v>
      </c>
      <c r="E180" s="1258" t="s">
        <v>3048</v>
      </c>
      <c r="F180" s="136">
        <v>19237230</v>
      </c>
      <c r="G180" s="137" t="s">
        <v>7689</v>
      </c>
      <c r="H180" s="1255" t="s">
        <v>584</v>
      </c>
      <c r="I180" s="2894">
        <v>3138936815</v>
      </c>
      <c r="J180" s="2890" t="s">
        <v>7690</v>
      </c>
      <c r="K180" s="1255" t="s">
        <v>3049</v>
      </c>
      <c r="L180" s="1255" t="s">
        <v>69</v>
      </c>
      <c r="M180" s="1255" t="s">
        <v>70</v>
      </c>
      <c r="N180" s="1255" t="s">
        <v>3050</v>
      </c>
      <c r="O180" s="1255" t="s">
        <v>1282</v>
      </c>
      <c r="P180" s="2806" t="s">
        <v>3067</v>
      </c>
      <c r="Q180" s="1255">
        <v>45266</v>
      </c>
      <c r="R180" s="1255" t="s">
        <v>2559</v>
      </c>
      <c r="S180" s="1255" t="s">
        <v>1153</v>
      </c>
      <c r="T180" s="1255" t="s">
        <v>1153</v>
      </c>
      <c r="U180" s="1255" t="s">
        <v>1153</v>
      </c>
      <c r="V180" s="1255" t="s">
        <v>1153</v>
      </c>
      <c r="W180" s="1255" t="s">
        <v>1153</v>
      </c>
      <c r="X180" s="1255" t="s">
        <v>1153</v>
      </c>
      <c r="Y180" s="1255" t="s">
        <v>1153</v>
      </c>
      <c r="Z180" s="1255" t="s">
        <v>1153</v>
      </c>
      <c r="AA180" s="1255" t="s">
        <v>2597</v>
      </c>
      <c r="AB180" s="137" t="s">
        <v>3068</v>
      </c>
      <c r="AC180" s="1258" t="s">
        <v>3069</v>
      </c>
      <c r="AD180" s="136"/>
      <c r="AE180" s="1258" t="s">
        <v>2816</v>
      </c>
      <c r="AF180" s="2897">
        <v>44921</v>
      </c>
      <c r="AG180" s="1255" t="s">
        <v>1169</v>
      </c>
      <c r="AH180" s="1258">
        <v>44925</v>
      </c>
      <c r="AI180" s="2898"/>
      <c r="AL180" s="2897"/>
      <c r="AM180" s="136">
        <v>395.19600000000003</v>
      </c>
      <c r="AN180" s="136">
        <v>207.47800000000001</v>
      </c>
      <c r="AO180" s="136">
        <v>0.224</v>
      </c>
      <c r="AP180" s="1255" t="s">
        <v>3062</v>
      </c>
      <c r="AQ180" s="136" t="s">
        <v>3070</v>
      </c>
      <c r="AR180" s="1255">
        <v>45006</v>
      </c>
      <c r="AS180" s="1255" t="s">
        <v>1300</v>
      </c>
      <c r="AT180" s="1255" t="s">
        <v>1153</v>
      </c>
      <c r="AU180" s="1255" t="s">
        <v>1153</v>
      </c>
      <c r="AV180" s="136">
        <v>809</v>
      </c>
      <c r="AW180" s="1255">
        <v>45590</v>
      </c>
      <c r="AZ180" s="1255" t="s">
        <v>8637</v>
      </c>
      <c r="BA180" s="1255" t="s">
        <v>1153</v>
      </c>
      <c r="BB180" s="1255">
        <v>45590</v>
      </c>
      <c r="BC180" s="1255" t="s">
        <v>1153</v>
      </c>
      <c r="BD180" s="1255" t="s">
        <v>1153</v>
      </c>
      <c r="BE180" s="1255" t="s">
        <v>1153</v>
      </c>
      <c r="BF180" s="1255" t="s">
        <v>1153</v>
      </c>
      <c r="BG180" s="1255" t="s">
        <v>1153</v>
      </c>
      <c r="BH180" s="1255" t="s">
        <v>1153</v>
      </c>
      <c r="BI180" s="1255" t="s">
        <v>1153</v>
      </c>
      <c r="BJ180" s="1255" t="s">
        <v>1153</v>
      </c>
      <c r="BK180" s="1255" t="s">
        <v>1153</v>
      </c>
      <c r="BL180" s="1255" t="s">
        <v>1153</v>
      </c>
      <c r="BM180" s="1255" t="s">
        <v>1153</v>
      </c>
      <c r="BN180" s="1255" t="s">
        <v>1153</v>
      </c>
      <c r="BO180" s="1255" t="s">
        <v>1153</v>
      </c>
      <c r="BP180" s="1255" t="s">
        <v>1153</v>
      </c>
      <c r="BQ180" s="1255" t="s">
        <v>1153</v>
      </c>
      <c r="BR180" s="1255" t="s">
        <v>1153</v>
      </c>
      <c r="BS180" s="1255" t="s">
        <v>1153</v>
      </c>
      <c r="BT180" s="1255" t="s">
        <v>1153</v>
      </c>
      <c r="BU180" s="1255" t="s">
        <v>1153</v>
      </c>
      <c r="BV180" s="1255" t="s">
        <v>1153</v>
      </c>
      <c r="BW180" s="1255" t="s">
        <v>1153</v>
      </c>
      <c r="BX180" s="1255" t="s">
        <v>1153</v>
      </c>
      <c r="BY180" s="1255" t="s">
        <v>1153</v>
      </c>
      <c r="BZ180" s="1255" t="s">
        <v>1153</v>
      </c>
      <c r="CA180" s="1255" t="s">
        <v>1153</v>
      </c>
      <c r="CB180" s="1258" t="s">
        <v>7698</v>
      </c>
      <c r="CC180" s="1254"/>
      <c r="CD180" s="1258" t="s">
        <v>7227</v>
      </c>
      <c r="CE180" s="1255">
        <v>45601</v>
      </c>
    </row>
    <row r="181" spans="1:83" s="134" customFormat="1" ht="30">
      <c r="A181" s="134" t="s">
        <v>3071</v>
      </c>
      <c r="B181" s="134">
        <v>44889</v>
      </c>
      <c r="C181" s="146" t="s">
        <v>3072</v>
      </c>
      <c r="D181" s="134" t="s">
        <v>3073</v>
      </c>
      <c r="E181" s="1257" t="s">
        <v>3074</v>
      </c>
      <c r="F181" s="2843" t="s">
        <v>3075</v>
      </c>
      <c r="G181" s="2844"/>
      <c r="H181" s="2846" t="s">
        <v>78</v>
      </c>
      <c r="I181" s="2846"/>
      <c r="J181" s="2846"/>
      <c r="K181" s="2846" t="s">
        <v>3076</v>
      </c>
      <c r="L181" s="2846" t="s">
        <v>3077</v>
      </c>
      <c r="M181" s="2846" t="s">
        <v>70</v>
      </c>
      <c r="N181" s="2846" t="s">
        <v>3078</v>
      </c>
      <c r="O181" s="2846" t="s">
        <v>3079</v>
      </c>
      <c r="P181" s="2846" t="s">
        <v>3080</v>
      </c>
      <c r="Q181" s="2846">
        <v>44901</v>
      </c>
      <c r="R181" s="2846" t="s">
        <v>2902</v>
      </c>
      <c r="S181" s="2846"/>
      <c r="T181" s="2846"/>
      <c r="U181" s="2846"/>
      <c r="V181" s="2845">
        <v>70</v>
      </c>
      <c r="W181" s="2848">
        <v>947585</v>
      </c>
      <c r="X181" s="2848">
        <v>947585</v>
      </c>
      <c r="Y181" s="2848">
        <v>947585</v>
      </c>
      <c r="Z181" s="2846"/>
      <c r="AA181" s="2846" t="s">
        <v>2597</v>
      </c>
      <c r="AB181" s="2844" t="s">
        <v>3081</v>
      </c>
      <c r="AC181" s="2847" t="s">
        <v>3082</v>
      </c>
      <c r="AD181" s="2843"/>
      <c r="AE181" s="2847" t="s">
        <v>3042</v>
      </c>
      <c r="AF181" s="2846">
        <v>44917</v>
      </c>
      <c r="AG181" s="2846" t="s">
        <v>807</v>
      </c>
      <c r="AH181" s="2846">
        <v>44925</v>
      </c>
      <c r="AI181" s="2843"/>
      <c r="AJ181" s="2846"/>
      <c r="AK181" s="2846"/>
      <c r="AL181" s="2846"/>
      <c r="AM181" s="2843">
        <v>74.667000000000002</v>
      </c>
      <c r="AN181" s="2843">
        <v>52.07</v>
      </c>
      <c r="AO181" s="2843">
        <v>0.49</v>
      </c>
      <c r="AP181" s="2846" t="s">
        <v>3083</v>
      </c>
      <c r="AQ181" s="2843" t="s">
        <v>3084</v>
      </c>
      <c r="AR181" s="2846">
        <v>44999</v>
      </c>
      <c r="AS181" s="2846" t="s">
        <v>1356</v>
      </c>
      <c r="AT181" s="2846" t="s">
        <v>3085</v>
      </c>
      <c r="AU181" s="2846">
        <v>45117</v>
      </c>
      <c r="AV181" s="1259">
        <v>817</v>
      </c>
      <c r="AW181" s="134">
        <v>45174</v>
      </c>
      <c r="AX181" s="134" t="s">
        <v>2528</v>
      </c>
      <c r="AY181" s="134" t="s">
        <v>1156</v>
      </c>
      <c r="BB181" s="134">
        <v>45175</v>
      </c>
      <c r="BL181" s="1259"/>
      <c r="BO181" s="1259"/>
      <c r="CC181" s="114"/>
    </row>
    <row r="182" spans="1:83" s="1255" customFormat="1" ht="30">
      <c r="A182" s="1255" t="s">
        <v>3086</v>
      </c>
      <c r="B182" s="1255">
        <v>44887</v>
      </c>
      <c r="C182" s="144" t="s">
        <v>3087</v>
      </c>
      <c r="D182" s="1255" t="s">
        <v>3088</v>
      </c>
      <c r="E182" s="1258" t="s">
        <v>3089</v>
      </c>
      <c r="F182" s="1261">
        <v>4285468</v>
      </c>
      <c r="G182" s="1268"/>
      <c r="H182" s="251" t="s">
        <v>1064</v>
      </c>
      <c r="I182" s="251"/>
      <c r="J182" s="251"/>
      <c r="K182" s="251" t="s">
        <v>1494</v>
      </c>
      <c r="L182" s="251" t="s">
        <v>69</v>
      </c>
      <c r="M182" s="251" t="s">
        <v>142</v>
      </c>
      <c r="N182" s="251" t="s">
        <v>1194</v>
      </c>
      <c r="O182" s="251" t="s">
        <v>2961</v>
      </c>
      <c r="P182" s="251" t="s">
        <v>3090</v>
      </c>
      <c r="Q182" s="251">
        <v>44902</v>
      </c>
      <c r="R182" s="251" t="s">
        <v>2559</v>
      </c>
      <c r="S182" s="246"/>
      <c r="T182" s="251" t="s">
        <v>3091</v>
      </c>
      <c r="U182" s="251"/>
      <c r="V182" s="2786"/>
      <c r="W182" s="2787"/>
      <c r="X182" s="2787"/>
      <c r="Y182" s="2787"/>
      <c r="Z182" s="251"/>
      <c r="AA182" s="2785" t="s">
        <v>2597</v>
      </c>
      <c r="AB182" s="1261"/>
      <c r="AC182" s="251"/>
      <c r="AD182" s="1261"/>
      <c r="AE182" s="251"/>
      <c r="AF182" s="251"/>
      <c r="AG182" s="251"/>
      <c r="AH182" s="251"/>
      <c r="AI182" s="49"/>
      <c r="AJ182" s="246"/>
      <c r="AK182" s="246"/>
      <c r="AL182" s="246"/>
      <c r="AM182" s="1261"/>
      <c r="AN182" s="1261"/>
      <c r="AO182" s="1261"/>
      <c r="AP182" s="251"/>
      <c r="AQ182" s="1261"/>
      <c r="AR182" s="251"/>
      <c r="AS182" s="251"/>
      <c r="AT182" s="251"/>
      <c r="AU182" s="251"/>
      <c r="AV182" s="136">
        <v>1406</v>
      </c>
      <c r="AW182" s="1255">
        <v>45273</v>
      </c>
      <c r="AZ182" s="1255" t="s">
        <v>8637</v>
      </c>
      <c r="BB182" s="1255">
        <v>45337</v>
      </c>
      <c r="BL182" s="136"/>
      <c r="BO182" s="136"/>
      <c r="CC182" s="1254"/>
    </row>
    <row r="183" spans="1:83" s="134" customFormat="1" ht="45">
      <c r="A183" s="134" t="s">
        <v>3092</v>
      </c>
      <c r="B183" s="134">
        <v>44888</v>
      </c>
      <c r="C183" s="146" t="s">
        <v>3093</v>
      </c>
      <c r="D183" s="134" t="s">
        <v>3094</v>
      </c>
      <c r="E183" s="1257" t="s">
        <v>3095</v>
      </c>
      <c r="F183" s="2843">
        <v>3294902</v>
      </c>
      <c r="G183" s="2844"/>
      <c r="H183" s="2846" t="s">
        <v>281</v>
      </c>
      <c r="I183" s="2846"/>
      <c r="J183" s="2846"/>
      <c r="K183" s="2846" t="s">
        <v>959</v>
      </c>
      <c r="L183" s="2846" t="s">
        <v>69</v>
      </c>
      <c r="M183" s="2846" t="s">
        <v>70</v>
      </c>
      <c r="N183" s="2846" t="s">
        <v>100</v>
      </c>
      <c r="O183" s="2846" t="s">
        <v>987</v>
      </c>
      <c r="P183" s="2846" t="s">
        <v>3096</v>
      </c>
      <c r="Q183" s="2846">
        <v>44902</v>
      </c>
      <c r="R183" s="2846" t="s">
        <v>2902</v>
      </c>
      <c r="S183" s="2846"/>
      <c r="T183" s="2846"/>
      <c r="U183" s="2846"/>
      <c r="V183" s="2845"/>
      <c r="W183" s="2848"/>
      <c r="X183" s="2848"/>
      <c r="Y183" s="2848"/>
      <c r="Z183" s="2846"/>
      <c r="AA183" s="2846" t="s">
        <v>2597</v>
      </c>
      <c r="AB183" s="2843">
        <v>28</v>
      </c>
      <c r="AC183" s="2846">
        <v>44963</v>
      </c>
      <c r="AD183" s="2843"/>
      <c r="AE183" s="2846" t="s">
        <v>513</v>
      </c>
      <c r="AF183" s="2846">
        <v>44621</v>
      </c>
      <c r="AG183" s="2846" t="s">
        <v>1718</v>
      </c>
      <c r="AH183" s="2846">
        <v>45016</v>
      </c>
      <c r="AI183" s="2843"/>
      <c r="AJ183" s="2846"/>
      <c r="AK183" s="2846"/>
      <c r="AL183" s="2846"/>
      <c r="AM183" s="2843"/>
      <c r="AN183" s="2843"/>
      <c r="AO183" s="2843"/>
      <c r="AP183" s="2846"/>
      <c r="AQ183" s="2843"/>
      <c r="AR183" s="2846"/>
      <c r="AS183" s="2846"/>
      <c r="AT183" s="2846"/>
      <c r="AU183" s="2846"/>
      <c r="AV183" s="459" t="s">
        <v>3097</v>
      </c>
      <c r="AW183" s="1257" t="s">
        <v>3098</v>
      </c>
      <c r="AX183" s="1257" t="s">
        <v>3099</v>
      </c>
      <c r="AY183" s="134" t="s">
        <v>1156</v>
      </c>
      <c r="BB183" s="134">
        <v>45176</v>
      </c>
      <c r="BL183" s="1259" t="s">
        <v>3100</v>
      </c>
      <c r="BM183" s="134" t="s">
        <v>3101</v>
      </c>
      <c r="BN183" s="134" t="s">
        <v>1257</v>
      </c>
      <c r="BO183" s="1259"/>
      <c r="CC183" s="114"/>
    </row>
    <row r="184" spans="1:83" s="134" customFormat="1" ht="75">
      <c r="A184" s="134" t="s">
        <v>3102</v>
      </c>
      <c r="B184" s="134">
        <v>44897</v>
      </c>
      <c r="C184" s="146" t="s">
        <v>3103</v>
      </c>
      <c r="D184" s="134" t="s">
        <v>3104</v>
      </c>
      <c r="E184" s="1257" t="s">
        <v>3105</v>
      </c>
      <c r="F184" s="2843">
        <v>10162479</v>
      </c>
      <c r="G184" s="2844"/>
      <c r="H184" s="2846" t="s">
        <v>1235</v>
      </c>
      <c r="I184" s="2846"/>
      <c r="J184" s="2846"/>
      <c r="K184" s="2846" t="s">
        <v>3106</v>
      </c>
      <c r="L184" s="2846" t="s">
        <v>69</v>
      </c>
      <c r="M184" s="2846" t="s">
        <v>70</v>
      </c>
      <c r="N184" s="2846" t="s">
        <v>3107</v>
      </c>
      <c r="O184" s="2846" t="s">
        <v>986</v>
      </c>
      <c r="P184" s="2846" t="s">
        <v>3108</v>
      </c>
      <c r="Q184" s="2846">
        <v>44915</v>
      </c>
      <c r="R184" s="2846" t="s">
        <v>1209</v>
      </c>
      <c r="S184" s="2846"/>
      <c r="T184" s="2846"/>
      <c r="U184" s="2846"/>
      <c r="V184" s="2845">
        <v>193</v>
      </c>
      <c r="W184" s="2848">
        <v>947585</v>
      </c>
      <c r="X184" s="2848">
        <v>136205</v>
      </c>
      <c r="Y184" s="2848">
        <v>136205</v>
      </c>
      <c r="Z184" s="2846" t="s">
        <v>3109</v>
      </c>
      <c r="AA184" s="2846"/>
      <c r="AB184" s="2844" t="s">
        <v>3110</v>
      </c>
      <c r="AC184" s="2847" t="s">
        <v>3111</v>
      </c>
      <c r="AD184" s="2843"/>
      <c r="AE184" s="2847" t="s">
        <v>3112</v>
      </c>
      <c r="AF184" s="2846">
        <v>45120</v>
      </c>
      <c r="AG184" s="2846" t="s">
        <v>807</v>
      </c>
      <c r="AH184" s="2846">
        <v>45161</v>
      </c>
      <c r="AI184" s="2843"/>
      <c r="AJ184" s="2846"/>
      <c r="AK184" s="2846"/>
      <c r="AL184" s="2846"/>
      <c r="AM184" s="2844">
        <v>19.53</v>
      </c>
      <c r="AN184" s="2899">
        <v>8.1999999999999993</v>
      </c>
      <c r="AO184" s="2844">
        <v>0.19</v>
      </c>
      <c r="AP184" s="2844" t="s">
        <v>3113</v>
      </c>
      <c r="AQ184" s="2843">
        <v>2872</v>
      </c>
      <c r="AR184" s="2846">
        <v>45208</v>
      </c>
      <c r="AS184" s="2846" t="s">
        <v>1986</v>
      </c>
      <c r="AT184" s="2846"/>
      <c r="AU184" s="2846"/>
      <c r="AV184" s="134" t="s">
        <v>3114</v>
      </c>
      <c r="AW184" s="134">
        <v>45273</v>
      </c>
      <c r="AX184" s="459" t="s">
        <v>1156</v>
      </c>
      <c r="AY184" s="134" t="s">
        <v>1156</v>
      </c>
      <c r="BB184" s="134">
        <v>45274</v>
      </c>
      <c r="BL184" s="1259"/>
      <c r="BO184" s="1259"/>
      <c r="CC184" s="114"/>
    </row>
    <row r="185" spans="1:83" s="251" customFormat="1" ht="45">
      <c r="A185" s="251" t="s">
        <v>3115</v>
      </c>
      <c r="B185" s="251">
        <v>44897</v>
      </c>
      <c r="C185" s="144" t="s">
        <v>3116</v>
      </c>
      <c r="D185" s="251" t="s">
        <v>3117</v>
      </c>
      <c r="E185" s="1260" t="s">
        <v>3118</v>
      </c>
      <c r="F185" s="1261">
        <v>4182740</v>
      </c>
      <c r="G185" s="1268"/>
      <c r="H185" s="251" t="s">
        <v>1235</v>
      </c>
      <c r="K185" s="251" t="s">
        <v>3119</v>
      </c>
      <c r="L185" s="251" t="s">
        <v>69</v>
      </c>
      <c r="M185" s="251" t="s">
        <v>70</v>
      </c>
      <c r="N185" s="251" t="s">
        <v>3120</v>
      </c>
      <c r="O185" s="251" t="s">
        <v>1308</v>
      </c>
      <c r="P185" s="251" t="s">
        <v>3121</v>
      </c>
      <c r="Q185" s="251">
        <v>44915</v>
      </c>
      <c r="R185" s="251" t="s">
        <v>1209</v>
      </c>
      <c r="V185" s="2786">
        <v>192</v>
      </c>
      <c r="W185" s="2787">
        <v>947585</v>
      </c>
      <c r="X185" s="2787">
        <v>136205</v>
      </c>
      <c r="Y185" s="2787">
        <v>136205</v>
      </c>
      <c r="Z185" s="251" t="s">
        <v>1717</v>
      </c>
      <c r="AB185" s="1268" t="s">
        <v>3122</v>
      </c>
      <c r="AC185" s="1260" t="s">
        <v>3123</v>
      </c>
      <c r="AD185" s="1261"/>
      <c r="AE185" s="1260" t="s">
        <v>3124</v>
      </c>
      <c r="AF185" s="251">
        <v>45184</v>
      </c>
      <c r="AG185" s="251" t="s">
        <v>879</v>
      </c>
      <c r="AH185" s="251">
        <v>45238</v>
      </c>
      <c r="AI185" s="1261"/>
      <c r="AM185" s="1261"/>
      <c r="AN185" s="1261"/>
      <c r="AO185" s="1261"/>
      <c r="AQ185" s="1261"/>
      <c r="AV185" s="1261"/>
      <c r="AX185" s="1268" t="s">
        <v>3125</v>
      </c>
      <c r="BL185" s="1261"/>
      <c r="BO185" s="1261"/>
      <c r="CB185" s="251" t="s">
        <v>8638</v>
      </c>
      <c r="CC185" s="249"/>
    </row>
    <row r="186" spans="1:83" s="1255" customFormat="1" ht="60">
      <c r="A186" s="1255" t="s">
        <v>3126</v>
      </c>
      <c r="B186" s="1255">
        <v>44901</v>
      </c>
      <c r="C186" s="144" t="s">
        <v>3127</v>
      </c>
      <c r="D186" s="1255" t="s">
        <v>3128</v>
      </c>
      <c r="E186" s="1258" t="s">
        <v>3129</v>
      </c>
      <c r="F186" s="136">
        <v>4275301</v>
      </c>
      <c r="G186" s="137" t="s">
        <v>7851</v>
      </c>
      <c r="H186" s="1255" t="s">
        <v>474</v>
      </c>
      <c r="I186" s="136">
        <v>3185163030</v>
      </c>
      <c r="J186" s="2849" t="s">
        <v>7852</v>
      </c>
      <c r="K186" s="1255" t="s">
        <v>984</v>
      </c>
      <c r="L186" s="1255" t="s">
        <v>69</v>
      </c>
      <c r="M186" s="1255" t="s">
        <v>90</v>
      </c>
      <c r="N186" s="1255" t="s">
        <v>3130</v>
      </c>
      <c r="O186" s="1255" t="s">
        <v>3131</v>
      </c>
      <c r="P186" s="1258" t="s">
        <v>9134</v>
      </c>
      <c r="Q186" s="1258" t="s">
        <v>9135</v>
      </c>
      <c r="R186" s="1258" t="s">
        <v>9136</v>
      </c>
      <c r="S186" s="1255" t="s">
        <v>7853</v>
      </c>
      <c r="T186" s="1255" t="s">
        <v>7853</v>
      </c>
      <c r="U186" s="1255" t="s">
        <v>1153</v>
      </c>
      <c r="V186" s="901">
        <v>218</v>
      </c>
      <c r="W186" s="2782">
        <v>947585</v>
      </c>
      <c r="X186" s="2782">
        <v>136205</v>
      </c>
      <c r="Y186" s="2782">
        <v>136205</v>
      </c>
      <c r="Z186" s="1255" t="s">
        <v>1717</v>
      </c>
      <c r="AB186" s="137" t="s">
        <v>3132</v>
      </c>
      <c r="AC186" s="1258" t="s">
        <v>3133</v>
      </c>
      <c r="AD186" s="136"/>
      <c r="AE186" s="1258" t="s">
        <v>3134</v>
      </c>
      <c r="AF186" s="1255">
        <v>44981</v>
      </c>
      <c r="AG186" s="1255" t="s">
        <v>807</v>
      </c>
      <c r="AH186" s="1255">
        <v>45043</v>
      </c>
      <c r="AI186" s="136"/>
      <c r="AM186" s="136">
        <v>0.14000000000000001</v>
      </c>
      <c r="AN186" s="136">
        <v>0.09</v>
      </c>
      <c r="AO186" s="136">
        <v>6.2E-2</v>
      </c>
      <c r="AP186" s="1255" t="s">
        <v>3135</v>
      </c>
      <c r="AQ186" s="137" t="s">
        <v>7854</v>
      </c>
      <c r="AR186" s="1258" t="s">
        <v>7855</v>
      </c>
      <c r="AS186" s="1258" t="s">
        <v>7856</v>
      </c>
      <c r="AT186" s="1255" t="s">
        <v>1153</v>
      </c>
      <c r="AU186" s="1255" t="s">
        <v>1153</v>
      </c>
      <c r="AV186" s="136" t="s">
        <v>1153</v>
      </c>
      <c r="AW186" s="1255" t="s">
        <v>1153</v>
      </c>
      <c r="AX186" s="1255" t="s">
        <v>1153</v>
      </c>
      <c r="AY186" s="1255" t="s">
        <v>1153</v>
      </c>
      <c r="AZ186" s="1255" t="s">
        <v>1153</v>
      </c>
      <c r="BA186" s="1255" t="s">
        <v>1153</v>
      </c>
      <c r="BB186" s="1255" t="s">
        <v>1153</v>
      </c>
      <c r="BC186" s="1255" t="s">
        <v>1153</v>
      </c>
      <c r="BD186" s="1255" t="s">
        <v>1153</v>
      </c>
      <c r="BE186" s="1255" t="s">
        <v>1153</v>
      </c>
      <c r="BF186" s="1255" t="s">
        <v>1153</v>
      </c>
      <c r="BG186" s="1255" t="s">
        <v>1153</v>
      </c>
      <c r="BH186" s="1255" t="s">
        <v>1153</v>
      </c>
      <c r="BI186" s="1255" t="s">
        <v>1153</v>
      </c>
      <c r="BJ186" s="1255" t="s">
        <v>1153</v>
      </c>
      <c r="BK186" s="1255" t="s">
        <v>1153</v>
      </c>
      <c r="BL186" s="1255" t="s">
        <v>1153</v>
      </c>
      <c r="BM186" s="1255" t="s">
        <v>1153</v>
      </c>
      <c r="BN186" s="1255" t="s">
        <v>1153</v>
      </c>
      <c r="BO186" s="1255" t="s">
        <v>1153</v>
      </c>
      <c r="BP186" s="1255" t="s">
        <v>1153</v>
      </c>
      <c r="BQ186" s="1255" t="s">
        <v>1153</v>
      </c>
      <c r="BR186" s="1255" t="s">
        <v>1153</v>
      </c>
      <c r="BS186" s="1255" t="s">
        <v>1153</v>
      </c>
      <c r="BT186" s="1255" t="s">
        <v>1153</v>
      </c>
      <c r="BU186" s="1255" t="s">
        <v>1153</v>
      </c>
      <c r="BV186" s="1255" t="s">
        <v>1153</v>
      </c>
      <c r="BW186" s="1255" t="s">
        <v>1153</v>
      </c>
      <c r="BX186" s="1255" t="s">
        <v>1153</v>
      </c>
      <c r="BY186" s="1255" t="s">
        <v>1153</v>
      </c>
      <c r="BZ186" s="1255" t="s">
        <v>1153</v>
      </c>
      <c r="CA186" s="1255" t="s">
        <v>1153</v>
      </c>
      <c r="CB186" s="1258" t="s">
        <v>9137</v>
      </c>
      <c r="CC186" s="1254"/>
      <c r="CD186" s="1258" t="s">
        <v>7227</v>
      </c>
      <c r="CE186" s="1255">
        <v>45775</v>
      </c>
    </row>
    <row r="188" spans="1:83">
      <c r="E188" s="2900"/>
    </row>
    <row r="189" spans="1:83">
      <c r="E189" s="2900"/>
      <c r="V189" s="2902" t="s">
        <v>3136</v>
      </c>
      <c r="W189" s="2906">
        <f>SUBTOTAL(9,W9:W165)</f>
        <v>84638232</v>
      </c>
      <c r="Y189" s="2903">
        <f>SUBTOTAL(9,Y9:Y165)</f>
        <v>22413566</v>
      </c>
    </row>
    <row r="190" spans="1:83">
      <c r="E190" s="2900"/>
    </row>
    <row r="191" spans="1:83">
      <c r="E191" s="2907"/>
      <c r="W191" s="2908">
        <f>SUBTOTAL(9,W100:W154)</f>
        <v>33909626</v>
      </c>
      <c r="Y191" s="2903">
        <f>SUBTOTAL(9,Y100:Y154)</f>
        <v>9326070</v>
      </c>
    </row>
    <row r="195" spans="4:25">
      <c r="D195" s="1267" t="s">
        <v>2145</v>
      </c>
      <c r="E195" s="2900"/>
      <c r="W195" s="2903">
        <v>1822280</v>
      </c>
      <c r="Y195" s="2903">
        <v>481632</v>
      </c>
    </row>
    <row r="196" spans="4:25">
      <c r="E196" s="2900"/>
      <c r="W196" s="2903">
        <f>W189+W195</f>
        <v>86460512</v>
      </c>
      <c r="Y196" s="2903">
        <f>Y189+Y195</f>
        <v>22895198</v>
      </c>
    </row>
  </sheetData>
  <autoFilter ref="A6:FQ186">
    <filterColumn colId="2">
      <colorFilter dxfId="54"/>
    </filterColumn>
    <filterColumn colId="48">
      <filters>
        <filter val="15/07/2022_x000a_20/08/2024"/>
        <dateGroupItem year="2024" dateTimeGrouping="year"/>
      </filters>
    </filterColumn>
  </autoFilter>
  <mergeCells count="17">
    <mergeCell ref="CD5:CD6"/>
    <mergeCell ref="CE5:CE6"/>
    <mergeCell ref="BS5:CA5"/>
    <mergeCell ref="CB5:CB6"/>
    <mergeCell ref="C1:BL3"/>
    <mergeCell ref="A1:B3"/>
    <mergeCell ref="A4:CB4"/>
    <mergeCell ref="A5:O5"/>
    <mergeCell ref="P5:U5"/>
    <mergeCell ref="V5:Z5"/>
    <mergeCell ref="AB5:AE5"/>
    <mergeCell ref="AF5:AP5"/>
    <mergeCell ref="AQ5:AU5"/>
    <mergeCell ref="AV5:BB5"/>
    <mergeCell ref="BC5:BD5"/>
    <mergeCell ref="BE5:BI5"/>
    <mergeCell ref="BJ5:BR5"/>
  </mergeCells>
  <conditionalFormatting sqref="AK101">
    <cfRule type="expression" dxfId="53" priority="1" stopIfTrue="1">
      <formula>AJ101&gt;=1</formula>
    </cfRule>
    <cfRule type="expression" dxfId="52" priority="2" stopIfTrue="1">
      <formula>AJ101&lt;0</formula>
    </cfRule>
    <cfRule type="expression" dxfId="51" priority="3" stopIfTrue="1">
      <formula>AJ101=0</formula>
    </cfRule>
  </conditionalFormatting>
  <conditionalFormatting sqref="AK137">
    <cfRule type="expression" dxfId="50" priority="4" stopIfTrue="1">
      <formula>AJ137&gt;=1</formula>
    </cfRule>
    <cfRule type="expression" dxfId="49" priority="5" stopIfTrue="1">
      <formula>AJ137&lt;0</formula>
    </cfRule>
    <cfRule type="expression" dxfId="48" priority="6" stopIfTrue="1">
      <formula>AJ137=0</formula>
    </cfRule>
  </conditionalFormatting>
  <conditionalFormatting sqref="AL21">
    <cfRule type="expression" dxfId="47" priority="40" stopIfTrue="1">
      <formula>AK21&gt;=1</formula>
    </cfRule>
    <cfRule type="expression" dxfId="46" priority="41" stopIfTrue="1">
      <formula>AK21&lt;0</formula>
    </cfRule>
    <cfRule type="expression" dxfId="45" priority="42" stopIfTrue="1">
      <formula>AK21=0</formula>
    </cfRule>
  </conditionalFormatting>
  <conditionalFormatting sqref="AL32">
    <cfRule type="expression" dxfId="44" priority="7" stopIfTrue="1">
      <formula>AK32&gt;=1</formula>
    </cfRule>
    <cfRule type="expression" dxfId="43" priority="8" stopIfTrue="1">
      <formula>AK32&lt;0</formula>
    </cfRule>
    <cfRule type="expression" dxfId="42" priority="9" stopIfTrue="1">
      <formula>AK32=0</formula>
    </cfRule>
  </conditionalFormatting>
  <conditionalFormatting sqref="AL39:AL40">
    <cfRule type="expression" dxfId="41" priority="55" stopIfTrue="1">
      <formula>AK39&gt;=1</formula>
    </cfRule>
    <cfRule type="expression" dxfId="40" priority="56" stopIfTrue="1">
      <formula>AK39&lt;0</formula>
    </cfRule>
    <cfRule type="expression" dxfId="39" priority="57" stopIfTrue="1">
      <formula>AK39=0</formula>
    </cfRule>
  </conditionalFormatting>
  <conditionalFormatting sqref="AL55">
    <cfRule type="expression" dxfId="38" priority="37" stopIfTrue="1">
      <formula>AK55&gt;=1</formula>
    </cfRule>
    <cfRule type="expression" dxfId="37" priority="38" stopIfTrue="1">
      <formula>AK55&lt;0</formula>
    </cfRule>
    <cfRule type="expression" dxfId="36" priority="39" stopIfTrue="1">
      <formula>AK55=0</formula>
    </cfRule>
  </conditionalFormatting>
  <conditionalFormatting sqref="AL73">
    <cfRule type="expression" dxfId="35" priority="34" stopIfTrue="1">
      <formula>AK73&gt;=1</formula>
    </cfRule>
    <cfRule type="expression" dxfId="34" priority="35" stopIfTrue="1">
      <formula>AK73&lt;0</formula>
    </cfRule>
    <cfRule type="expression" dxfId="33" priority="36" stopIfTrue="1">
      <formula>AK73=0</formula>
    </cfRule>
  </conditionalFormatting>
  <conditionalFormatting sqref="AL83:AL84">
    <cfRule type="expression" dxfId="32" priority="31" stopIfTrue="1">
      <formula>AK83&gt;=1</formula>
    </cfRule>
    <cfRule type="expression" dxfId="31" priority="32" stopIfTrue="1">
      <formula>AK83&lt;0</formula>
    </cfRule>
    <cfRule type="expression" dxfId="30" priority="33" stopIfTrue="1">
      <formula>AK83=0</formula>
    </cfRule>
  </conditionalFormatting>
  <conditionalFormatting sqref="AL106:AL107">
    <cfRule type="expression" dxfId="29" priority="25" stopIfTrue="1">
      <formula>AK106&gt;=1</formula>
    </cfRule>
    <cfRule type="expression" dxfId="28" priority="26" stopIfTrue="1">
      <formula>AK106&lt;0</formula>
    </cfRule>
    <cfRule type="expression" dxfId="27" priority="27" stopIfTrue="1">
      <formula>AK106=0</formula>
    </cfRule>
  </conditionalFormatting>
  <conditionalFormatting sqref="AL110">
    <cfRule type="expression" dxfId="26" priority="22" stopIfTrue="1">
      <formula>AK110&gt;=1</formula>
    </cfRule>
    <cfRule type="expression" dxfId="25" priority="23" stopIfTrue="1">
      <formula>AK110&lt;0</formula>
    </cfRule>
    <cfRule type="expression" dxfId="24" priority="24" stopIfTrue="1">
      <formula>AK110=0</formula>
    </cfRule>
  </conditionalFormatting>
  <conditionalFormatting sqref="AL116">
    <cfRule type="expression" dxfId="23" priority="19" stopIfTrue="1">
      <formula>AK116&gt;=1</formula>
    </cfRule>
    <cfRule type="expression" dxfId="22" priority="20" stopIfTrue="1">
      <formula>AK116&lt;0</formula>
    </cfRule>
    <cfRule type="expression" dxfId="21" priority="21" stopIfTrue="1">
      <formula>AK116=0</formula>
    </cfRule>
  </conditionalFormatting>
  <conditionalFormatting sqref="AL118:AL119">
    <cfRule type="expression" dxfId="20" priority="16" stopIfTrue="1">
      <formula>AK118&gt;=1</formula>
    </cfRule>
    <cfRule type="expression" dxfId="19" priority="17" stopIfTrue="1">
      <formula>AK118&lt;0</formula>
    </cfRule>
    <cfRule type="expression" dxfId="18" priority="18" stopIfTrue="1">
      <formula>AK118=0</formula>
    </cfRule>
  </conditionalFormatting>
  <conditionalFormatting sqref="AL123:AL124">
    <cfRule type="expression" dxfId="17" priority="13" stopIfTrue="1">
      <formula>AK123&gt;=1</formula>
    </cfRule>
    <cfRule type="expression" dxfId="16" priority="14" stopIfTrue="1">
      <formula>AK123&lt;0</formula>
    </cfRule>
    <cfRule type="expression" dxfId="15" priority="15" stopIfTrue="1">
      <formula>AK123=0</formula>
    </cfRule>
  </conditionalFormatting>
  <conditionalFormatting sqref="AL127">
    <cfRule type="expression" dxfId="14" priority="10" stopIfTrue="1">
      <formula>AK127&gt;=1</formula>
    </cfRule>
    <cfRule type="expression" dxfId="13" priority="11" stopIfTrue="1">
      <formula>AK127&lt;0</formula>
    </cfRule>
    <cfRule type="expression" dxfId="12" priority="12" stopIfTrue="1">
      <formula>AK127=0</formula>
    </cfRule>
  </conditionalFormatting>
  <conditionalFormatting sqref="AL136">
    <cfRule type="expression" dxfId="11" priority="49" stopIfTrue="1">
      <formula>AK136&gt;=1</formula>
    </cfRule>
    <cfRule type="expression" dxfId="10" priority="50" stopIfTrue="1">
      <formula>AK136&lt;0</formula>
    </cfRule>
    <cfRule type="expression" dxfId="9" priority="51" stopIfTrue="1">
      <formula>AK136=0</formula>
    </cfRule>
  </conditionalFormatting>
  <conditionalFormatting sqref="AL148">
    <cfRule type="expression" dxfId="8" priority="46" stopIfTrue="1">
      <formula>AK148&gt;=1</formula>
    </cfRule>
    <cfRule type="expression" dxfId="7" priority="47" stopIfTrue="1">
      <formula>AK148&lt;0</formula>
    </cfRule>
    <cfRule type="expression" dxfId="6" priority="48" stopIfTrue="1">
      <formula>AK148=0</formula>
    </cfRule>
  </conditionalFormatting>
  <conditionalFormatting sqref="AL163">
    <cfRule type="expression" dxfId="5" priority="43" stopIfTrue="1">
      <formula>AK163&gt;=1</formula>
    </cfRule>
    <cfRule type="expression" dxfId="4" priority="44" stopIfTrue="1">
      <formula>AK163&lt;0</formula>
    </cfRule>
    <cfRule type="expression" dxfId="3" priority="45" stopIfTrue="1">
      <formula>AK163=0</formula>
    </cfRule>
  </conditionalFormatting>
  <hyperlinks>
    <hyperlink ref="J7" r:id="rId1"/>
    <hyperlink ref="J9" r:id="rId2"/>
    <hyperlink ref="J10" r:id="rId3"/>
    <hyperlink ref="J11" r:id="rId4"/>
    <hyperlink ref="J12" r:id="rId5"/>
    <hyperlink ref="J14" r:id="rId6"/>
    <hyperlink ref="J16" r:id="rId7"/>
    <hyperlink ref="J18" r:id="rId8"/>
    <hyperlink ref="J23" r:id="rId9"/>
    <hyperlink ref="J24" r:id="rId10"/>
    <hyperlink ref="J25" r:id="rId11"/>
    <hyperlink ref="J28" r:id="rId12"/>
    <hyperlink ref="J30" r:id="rId13"/>
    <hyperlink ref="J32" r:id="rId14"/>
    <hyperlink ref="J33" r:id="rId15"/>
    <hyperlink ref="J41" r:id="rId16"/>
    <hyperlink ref="J42" r:id="rId17"/>
    <hyperlink ref="J44" r:id="rId18"/>
    <hyperlink ref="J48" r:id="rId19"/>
    <hyperlink ref="J51" r:id="rId20"/>
    <hyperlink ref="J52" r:id="rId21"/>
    <hyperlink ref="J53" r:id="rId22"/>
    <hyperlink ref="J56" r:id="rId23"/>
    <hyperlink ref="J62" r:id="rId24"/>
    <hyperlink ref="J63" r:id="rId25"/>
    <hyperlink ref="J65" r:id="rId26"/>
    <hyperlink ref="J66" r:id="rId27"/>
    <hyperlink ref="J68" r:id="rId28"/>
    <hyperlink ref="J78" r:id="rId29"/>
    <hyperlink ref="J79" r:id="rId30"/>
    <hyperlink ref="J82" r:id="rId31"/>
    <hyperlink ref="J85" r:id="rId32"/>
    <hyperlink ref="J88" r:id="rId33"/>
    <hyperlink ref="J90" r:id="rId34"/>
    <hyperlink ref="J91" r:id="rId35"/>
    <hyperlink ref="J93" r:id="rId36" display="jorgesoler@tecnicarga.com"/>
    <hyperlink ref="J98" r:id="rId37"/>
    <hyperlink ref="J108" r:id="rId38"/>
    <hyperlink ref="J113" r:id="rId39"/>
    <hyperlink ref="J114" r:id="rId40"/>
    <hyperlink ref="J115" r:id="rId41"/>
    <hyperlink ref="J117" r:id="rId42"/>
    <hyperlink ref="J120" r:id="rId43"/>
    <hyperlink ref="J121" r:id="rId44"/>
    <hyperlink ref="J129" r:id="rId45"/>
    <hyperlink ref="J136" r:id="rId46"/>
    <hyperlink ref="J143" r:id="rId47"/>
    <hyperlink ref="J147" r:id="rId48"/>
    <hyperlink ref="J148" r:id="rId49"/>
    <hyperlink ref="J149" r:id="rId50"/>
    <hyperlink ref="J162" r:id="rId51"/>
    <hyperlink ref="J163" r:id="rId52"/>
    <hyperlink ref="J134" r:id="rId53"/>
    <hyperlink ref="J145" r:id="rId54"/>
    <hyperlink ref="J138" r:id="rId55"/>
    <hyperlink ref="J27" r:id="rId56"/>
    <hyperlink ref="G81" r:id="rId57"/>
    <hyperlink ref="J81" r:id="rId58"/>
    <hyperlink ref="J55" r:id="rId59"/>
    <hyperlink ref="J177" r:id="rId60"/>
    <hyperlink ref="J179" r:id="rId61"/>
    <hyperlink ref="J178" r:id="rId62"/>
    <hyperlink ref="J180" r:id="rId63"/>
    <hyperlink ref="J170" r:id="rId64"/>
    <hyperlink ref="J186" r:id="rId65"/>
    <hyperlink ref="J152" r:id="rId66"/>
    <hyperlink ref="J160" r:id="rId67"/>
    <hyperlink ref="J141" r:id="rId68"/>
    <hyperlink ref="J159" r:id="rId69"/>
    <hyperlink ref="J71" r:id="rId70"/>
    <hyperlink ref="J77" r:id="rId71"/>
    <hyperlink ref="J173" r:id="rId72"/>
    <hyperlink ref="J95" r:id="rId73"/>
    <hyperlink ref="J137" r:id="rId74"/>
    <hyperlink ref="J36" r:id="rId75"/>
  </hyperlinks>
  <pageMargins left="0.7" right="0.7" top="0.75" bottom="0.75" header="0.3" footer="0.3"/>
  <pageSetup orientation="landscape" horizontalDpi="300" verticalDpi="300" r:id="rId76"/>
  <drawing r:id="rId77"/>
  <legacyDrawing r:id="rId78"/>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26" filterMode="1">
    <tabColor rgb="FFC55A11"/>
  </sheetPr>
  <dimension ref="A1:CJ103"/>
  <sheetViews>
    <sheetView topLeftCell="BZ1" zoomScaleNormal="100" workbookViewId="0">
      <pane ySplit="5" topLeftCell="A6" activePane="bottomLeft" state="frozen"/>
      <selection activeCell="A83" sqref="A83"/>
      <selection pane="bottomLeft" activeCell="CE1" sqref="A1:XFD5"/>
    </sheetView>
  </sheetViews>
  <sheetFormatPr baseColWidth="10" defaultColWidth="14.42578125" defaultRowHeight="15"/>
  <cols>
    <col min="1" max="1" width="21.5703125" style="466" customWidth="1"/>
    <col min="2" max="2" width="17" style="466" customWidth="1"/>
    <col min="3" max="3" width="23.5703125" style="466" bestFit="1" customWidth="1"/>
    <col min="4" max="4" width="16.5703125" style="466" customWidth="1"/>
    <col min="5" max="5" width="24" style="466" customWidth="1"/>
    <col min="6" max="6" width="41.42578125" style="466" customWidth="1"/>
    <col min="7" max="7" width="17.5703125" style="466" customWidth="1"/>
    <col min="8" max="8" width="44.5703125" style="466" customWidth="1"/>
    <col min="9" max="9" width="26.42578125" style="466" customWidth="1"/>
    <col min="10" max="10" width="19.42578125" style="466" customWidth="1"/>
    <col min="11" max="11" width="52.42578125" style="466" customWidth="1"/>
    <col min="12" max="12" width="24.42578125" style="466" customWidth="1"/>
    <col min="13" max="13" width="16.5703125" style="466" customWidth="1"/>
    <col min="14" max="14" width="25.42578125" style="466" customWidth="1"/>
    <col min="15" max="15" width="22.42578125" style="466" customWidth="1"/>
    <col min="16" max="16" width="38.5703125" style="466" customWidth="1"/>
    <col min="17" max="17" width="28.5703125" style="466" customWidth="1"/>
    <col min="18" max="18" width="46.5703125" style="466" customWidth="1"/>
    <col min="19" max="19" width="33.5703125" style="466" customWidth="1"/>
    <col min="20" max="20" width="38.42578125" style="466" customWidth="1"/>
    <col min="21" max="21" width="32.42578125" style="466" customWidth="1"/>
    <col min="22" max="22" width="17.42578125" style="466" customWidth="1"/>
    <col min="23" max="23" width="42.5703125" style="466" customWidth="1"/>
    <col min="24" max="24" width="18.42578125" style="466" customWidth="1"/>
    <col min="25" max="25" width="18.5703125" style="466" customWidth="1"/>
    <col min="26" max="27" width="18.42578125" style="466" customWidth="1"/>
    <col min="28" max="28" width="17" style="466" customWidth="1"/>
    <col min="29" max="29" width="21.5703125" style="466" customWidth="1"/>
    <col min="30" max="30" width="23.5703125" style="466" customWidth="1"/>
    <col min="31" max="31" width="28.42578125" style="466" customWidth="1"/>
    <col min="32" max="32" width="20" style="466" customWidth="1"/>
    <col min="33" max="33" width="14.5703125" style="466" customWidth="1"/>
    <col min="34" max="34" width="41.5703125" style="466" customWidth="1"/>
    <col min="35" max="35" width="27.42578125" style="466" customWidth="1"/>
    <col min="36" max="36" width="37.42578125" style="466" customWidth="1"/>
    <col min="37" max="37" width="11.5703125" style="466" customWidth="1"/>
    <col min="38" max="38" width="24.5703125" style="466" customWidth="1"/>
    <col min="39" max="39" width="28" style="466" customWidth="1"/>
    <col min="40" max="40" width="21.42578125" style="466" customWidth="1"/>
    <col min="41" max="41" width="26.42578125" style="466" customWidth="1"/>
    <col min="42" max="42" width="16.42578125" style="466" customWidth="1"/>
    <col min="43" max="43" width="19.42578125" style="466" customWidth="1"/>
    <col min="44" max="44" width="18.42578125" style="466" customWidth="1"/>
    <col min="45" max="45" width="32" style="466" customWidth="1"/>
    <col min="46" max="46" width="10" style="466" customWidth="1"/>
    <col min="47" max="47" width="23.5703125" style="466" customWidth="1"/>
    <col min="48" max="48" width="26.42578125" style="466" customWidth="1"/>
    <col min="49" max="49" width="17.5703125" style="466" customWidth="1"/>
    <col min="50" max="50" width="25.5703125" style="466" customWidth="1"/>
    <col min="51" max="51" width="12.42578125" style="466" customWidth="1"/>
    <col min="52" max="52" width="17" style="466" customWidth="1"/>
    <col min="53" max="53" width="23.5703125" style="466" bestFit="1" customWidth="1"/>
    <col min="54" max="54" width="16.42578125" style="466" bestFit="1" customWidth="1"/>
    <col min="55" max="55" width="18.42578125" style="466" bestFit="1" customWidth="1"/>
    <col min="56" max="56" width="12.42578125" style="466" bestFit="1" customWidth="1"/>
    <col min="57" max="57" width="21.5703125" style="466" bestFit="1" customWidth="1"/>
    <col min="58" max="58" width="14.42578125" style="466" bestFit="1" customWidth="1"/>
    <col min="59" max="59" width="12.5703125" style="466" bestFit="1" customWidth="1"/>
    <col min="60" max="60" width="15.42578125" style="466" bestFit="1" customWidth="1"/>
    <col min="61" max="61" width="17.5703125" style="466" bestFit="1" customWidth="1"/>
    <col min="62" max="63" width="16.42578125" style="466" bestFit="1" customWidth="1"/>
    <col min="64" max="64" width="16.5703125" style="466" bestFit="1" customWidth="1"/>
    <col min="65" max="65" width="18.5703125" style="466" bestFit="1" customWidth="1"/>
    <col min="66" max="66" width="14.42578125" style="466" bestFit="1" customWidth="1"/>
    <col min="67" max="67" width="15.42578125" style="466" bestFit="1" customWidth="1"/>
    <col min="68" max="68" width="12.42578125" style="466" bestFit="1" customWidth="1"/>
    <col min="69" max="69" width="15.42578125" style="466" bestFit="1" customWidth="1"/>
    <col min="70" max="70" width="11.42578125" style="466" bestFit="1" customWidth="1"/>
    <col min="71" max="71" width="13.5703125" style="466" bestFit="1" customWidth="1"/>
    <col min="72" max="73" width="16.42578125" style="466" bestFit="1" customWidth="1"/>
    <col min="74" max="74" width="16.5703125" style="466" bestFit="1" customWidth="1"/>
    <col min="75" max="75" width="15.42578125" style="466" bestFit="1" customWidth="1"/>
    <col min="76" max="76" width="18.42578125" style="466" bestFit="1" customWidth="1"/>
    <col min="77" max="77" width="17.5703125" style="466" bestFit="1" customWidth="1"/>
    <col min="78" max="78" width="16.5703125" style="466" bestFit="1" customWidth="1"/>
    <col min="79" max="79" width="16.42578125" style="466" bestFit="1" customWidth="1"/>
    <col min="80" max="80" width="14" style="466" bestFit="1" customWidth="1"/>
    <col min="81" max="82" width="16.42578125" style="466" bestFit="1" customWidth="1"/>
    <col min="83" max="83" width="16.5703125" style="466" bestFit="1" customWidth="1"/>
    <col min="84" max="84" width="15.42578125" style="466" bestFit="1" customWidth="1"/>
    <col min="85" max="85" width="52.5703125" style="466" bestFit="1" customWidth="1"/>
    <col min="86" max="86" width="23.5703125" style="466" customWidth="1"/>
    <col min="87" max="87" width="15.42578125" style="854" customWidth="1"/>
    <col min="88" max="88" width="10.5703125" style="854" customWidth="1"/>
    <col min="89" max="157" width="10.5703125" style="466" customWidth="1"/>
    <col min="158" max="16384" width="14.42578125" style="466"/>
  </cols>
  <sheetData>
    <row r="1" spans="1:88" ht="23.25">
      <c r="A1" s="3507"/>
      <c r="B1" s="3508"/>
      <c r="C1" s="3513" t="s">
        <v>4103</v>
      </c>
      <c r="D1" s="3514"/>
      <c r="E1" s="3514"/>
      <c r="F1" s="3514"/>
      <c r="G1" s="3514"/>
      <c r="H1" s="3514"/>
      <c r="I1" s="3514"/>
      <c r="J1" s="3514"/>
      <c r="K1" s="3514"/>
      <c r="L1" s="3514"/>
      <c r="M1" s="3514"/>
      <c r="N1" s="3514"/>
      <c r="O1" s="3514"/>
      <c r="P1" s="3514"/>
      <c r="Q1" s="3514"/>
      <c r="R1" s="3514"/>
      <c r="S1" s="3514"/>
      <c r="T1" s="3514"/>
      <c r="U1" s="3514"/>
      <c r="V1" s="3514"/>
      <c r="W1" s="3514"/>
      <c r="X1" s="3514"/>
      <c r="Y1" s="3514"/>
      <c r="Z1" s="3514"/>
      <c r="AA1" s="3514"/>
      <c r="AB1" s="3514"/>
      <c r="AC1" s="3514"/>
      <c r="AD1" s="3514"/>
      <c r="AE1" s="3514"/>
      <c r="AF1" s="3514"/>
      <c r="AG1" s="3514"/>
      <c r="AH1" s="3514"/>
      <c r="AI1" s="3514"/>
      <c r="AJ1" s="3514"/>
      <c r="AK1" s="3514"/>
      <c r="AL1" s="3514"/>
      <c r="AM1" s="3514"/>
      <c r="AN1" s="3514"/>
      <c r="AO1" s="3514"/>
      <c r="AP1" s="3514"/>
      <c r="AQ1" s="3514"/>
      <c r="AR1" s="3514"/>
      <c r="AS1" s="3514"/>
      <c r="AT1" s="3514"/>
      <c r="AU1" s="3514"/>
      <c r="AV1" s="3514"/>
      <c r="AW1" s="3514"/>
      <c r="AX1" s="3514"/>
      <c r="AY1" s="3514"/>
      <c r="AZ1" s="3514"/>
      <c r="BA1" s="3514"/>
      <c r="BB1" s="3514"/>
      <c r="BC1" s="3514"/>
      <c r="BD1" s="3514"/>
      <c r="BE1" s="3514"/>
      <c r="BF1" s="3514"/>
      <c r="BG1" s="3514"/>
      <c r="BH1" s="3514"/>
      <c r="BI1" s="3514"/>
      <c r="BJ1" s="3514"/>
      <c r="BK1" s="3514"/>
      <c r="BL1" s="3514"/>
      <c r="BM1" s="3514"/>
      <c r="BN1" s="3514"/>
      <c r="BO1" s="3514"/>
      <c r="BP1" s="3514"/>
      <c r="BQ1" s="3514"/>
      <c r="BR1" s="3514"/>
      <c r="BS1" s="3514"/>
      <c r="BT1" s="3514"/>
      <c r="BU1" s="3514"/>
      <c r="BV1" s="3514"/>
      <c r="BW1" s="3514"/>
      <c r="BX1" s="3514"/>
      <c r="BY1" s="3514"/>
      <c r="BZ1" s="3514"/>
      <c r="CA1" s="3514"/>
      <c r="CB1" s="3514"/>
      <c r="CC1" s="3514"/>
      <c r="CD1" s="3508"/>
      <c r="CE1" s="463"/>
      <c r="CF1" s="464" t="s">
        <v>1</v>
      </c>
      <c r="CG1" s="465" t="s">
        <v>2</v>
      </c>
    </row>
    <row r="2" spans="1:88" ht="23.25">
      <c r="A2" s="3509"/>
      <c r="B2" s="3510"/>
      <c r="C2" s="3509"/>
      <c r="D2" s="3515"/>
      <c r="E2" s="3515"/>
      <c r="F2" s="3515"/>
      <c r="G2" s="3515"/>
      <c r="H2" s="3515"/>
      <c r="I2" s="3515"/>
      <c r="J2" s="3515"/>
      <c r="K2" s="3515"/>
      <c r="L2" s="3515"/>
      <c r="M2" s="3515"/>
      <c r="N2" s="3515"/>
      <c r="O2" s="3515"/>
      <c r="P2" s="3515"/>
      <c r="Q2" s="3515"/>
      <c r="R2" s="3515"/>
      <c r="S2" s="3515"/>
      <c r="T2" s="3515"/>
      <c r="U2" s="3515"/>
      <c r="V2" s="3515"/>
      <c r="W2" s="3515"/>
      <c r="X2" s="3515"/>
      <c r="Y2" s="3515"/>
      <c r="Z2" s="3515"/>
      <c r="AA2" s="3515"/>
      <c r="AB2" s="3515"/>
      <c r="AC2" s="3515"/>
      <c r="AD2" s="3515"/>
      <c r="AE2" s="3515"/>
      <c r="AF2" s="3515"/>
      <c r="AG2" s="3515"/>
      <c r="AH2" s="3515"/>
      <c r="AI2" s="3515"/>
      <c r="AJ2" s="3515"/>
      <c r="AK2" s="3515"/>
      <c r="AL2" s="3515"/>
      <c r="AM2" s="3515"/>
      <c r="AN2" s="3515"/>
      <c r="AO2" s="3515"/>
      <c r="AP2" s="3515"/>
      <c r="AQ2" s="3515"/>
      <c r="AR2" s="3515"/>
      <c r="AS2" s="3515"/>
      <c r="AT2" s="3515"/>
      <c r="AU2" s="3515"/>
      <c r="AV2" s="3515"/>
      <c r="AW2" s="3515"/>
      <c r="AX2" s="3515"/>
      <c r="AY2" s="3515"/>
      <c r="AZ2" s="3515"/>
      <c r="BA2" s="3515"/>
      <c r="BB2" s="3515"/>
      <c r="BC2" s="3515"/>
      <c r="BD2" s="3515"/>
      <c r="BE2" s="3515"/>
      <c r="BF2" s="3515"/>
      <c r="BG2" s="3515"/>
      <c r="BH2" s="3515"/>
      <c r="BI2" s="3515"/>
      <c r="BJ2" s="3515"/>
      <c r="BK2" s="3515"/>
      <c r="BL2" s="3515"/>
      <c r="BM2" s="3515"/>
      <c r="BN2" s="3515"/>
      <c r="BO2" s="3515"/>
      <c r="BP2" s="3515"/>
      <c r="BQ2" s="3515"/>
      <c r="BR2" s="3515"/>
      <c r="BS2" s="3515"/>
      <c r="BT2" s="3515"/>
      <c r="BU2" s="3515"/>
      <c r="BV2" s="3515"/>
      <c r="BW2" s="3515"/>
      <c r="BX2" s="3515"/>
      <c r="BY2" s="3515"/>
      <c r="BZ2" s="3515"/>
      <c r="CA2" s="3515"/>
      <c r="CB2" s="3515"/>
      <c r="CC2" s="3515"/>
      <c r="CD2" s="3510"/>
      <c r="CE2" s="463"/>
      <c r="CF2" s="467" t="s">
        <v>3</v>
      </c>
      <c r="CG2" s="468">
        <v>7</v>
      </c>
    </row>
    <row r="3" spans="1:88" ht="23.25">
      <c r="A3" s="3511"/>
      <c r="B3" s="3512"/>
      <c r="C3" s="3511"/>
      <c r="D3" s="3516"/>
      <c r="E3" s="3516"/>
      <c r="F3" s="3516"/>
      <c r="G3" s="3516"/>
      <c r="H3" s="3516"/>
      <c r="I3" s="3516"/>
      <c r="J3" s="3516"/>
      <c r="K3" s="3516"/>
      <c r="L3" s="3516"/>
      <c r="M3" s="3516"/>
      <c r="N3" s="3516"/>
      <c r="O3" s="3516"/>
      <c r="P3" s="3516"/>
      <c r="Q3" s="3516"/>
      <c r="R3" s="3516"/>
      <c r="S3" s="3516"/>
      <c r="T3" s="3516"/>
      <c r="U3" s="3516"/>
      <c r="V3" s="3516"/>
      <c r="W3" s="3516"/>
      <c r="X3" s="3516"/>
      <c r="Y3" s="3516"/>
      <c r="Z3" s="3516"/>
      <c r="AA3" s="3516"/>
      <c r="AB3" s="3516"/>
      <c r="AC3" s="3516"/>
      <c r="AD3" s="3516"/>
      <c r="AE3" s="3516"/>
      <c r="AF3" s="3516"/>
      <c r="AG3" s="3516"/>
      <c r="AH3" s="3516"/>
      <c r="AI3" s="3516"/>
      <c r="AJ3" s="3516"/>
      <c r="AK3" s="3516"/>
      <c r="AL3" s="3516"/>
      <c r="AM3" s="3516"/>
      <c r="AN3" s="3516"/>
      <c r="AO3" s="3516"/>
      <c r="AP3" s="3516"/>
      <c r="AQ3" s="3516"/>
      <c r="AR3" s="3516"/>
      <c r="AS3" s="3516"/>
      <c r="AT3" s="3516"/>
      <c r="AU3" s="3516"/>
      <c r="AV3" s="3516"/>
      <c r="AW3" s="3516"/>
      <c r="AX3" s="3516"/>
      <c r="AY3" s="3516"/>
      <c r="AZ3" s="3516"/>
      <c r="BA3" s="3516"/>
      <c r="BB3" s="3516"/>
      <c r="BC3" s="3516"/>
      <c r="BD3" s="3516"/>
      <c r="BE3" s="3516"/>
      <c r="BF3" s="3516"/>
      <c r="BG3" s="3516"/>
      <c r="BH3" s="3516"/>
      <c r="BI3" s="3516"/>
      <c r="BJ3" s="3516"/>
      <c r="BK3" s="3516"/>
      <c r="BL3" s="3516"/>
      <c r="BM3" s="3516"/>
      <c r="BN3" s="3516"/>
      <c r="BO3" s="3516"/>
      <c r="BP3" s="3516"/>
      <c r="BQ3" s="3516"/>
      <c r="BR3" s="3516"/>
      <c r="BS3" s="3516"/>
      <c r="BT3" s="3516"/>
      <c r="BU3" s="3516"/>
      <c r="BV3" s="3516"/>
      <c r="BW3" s="3516"/>
      <c r="BX3" s="3516"/>
      <c r="BY3" s="3516"/>
      <c r="BZ3" s="3516"/>
      <c r="CA3" s="3516"/>
      <c r="CB3" s="3516"/>
      <c r="CC3" s="3516"/>
      <c r="CD3" s="3512"/>
      <c r="CE3" s="463"/>
      <c r="CF3" s="467" t="s">
        <v>4</v>
      </c>
      <c r="CG3" s="469">
        <v>44411</v>
      </c>
    </row>
    <row r="4" spans="1:88" ht="108">
      <c r="A4" s="3517" t="s">
        <v>5</v>
      </c>
      <c r="B4" s="3518"/>
      <c r="C4" s="3518"/>
      <c r="D4" s="3518"/>
      <c r="E4" s="3518"/>
      <c r="F4" s="3518"/>
      <c r="G4" s="3518"/>
      <c r="H4" s="3518"/>
      <c r="I4" s="3518"/>
      <c r="J4" s="3518"/>
      <c r="K4" s="3518"/>
      <c r="L4" s="3518"/>
      <c r="M4" s="3518"/>
      <c r="N4" s="3518"/>
      <c r="O4" s="3518"/>
      <c r="P4" s="3519"/>
      <c r="Q4" s="470"/>
      <c r="R4" s="3520" t="s">
        <v>6</v>
      </c>
      <c r="S4" s="3518"/>
      <c r="T4" s="3518"/>
      <c r="U4" s="3518"/>
      <c r="V4" s="3518"/>
      <c r="W4" s="3519"/>
      <c r="X4" s="3521" t="s">
        <v>7</v>
      </c>
      <c r="Y4" s="3518"/>
      <c r="Z4" s="3518"/>
      <c r="AA4" s="3518"/>
      <c r="AB4" s="3519"/>
      <c r="AC4" s="3522" t="s">
        <v>8</v>
      </c>
      <c r="AD4" s="3518"/>
      <c r="AE4" s="3519"/>
      <c r="AF4" s="471" t="s">
        <v>3138</v>
      </c>
      <c r="AG4" s="3523" t="s">
        <v>9</v>
      </c>
      <c r="AH4" s="3518"/>
      <c r="AI4" s="3518"/>
      <c r="AJ4" s="3518"/>
      <c r="AK4" s="3518"/>
      <c r="AL4" s="3518"/>
      <c r="AM4" s="3518"/>
      <c r="AN4" s="3518"/>
      <c r="AO4" s="3518"/>
      <c r="AP4" s="3518"/>
      <c r="AQ4" s="3518"/>
      <c r="AR4" s="3518"/>
      <c r="AS4" s="3519"/>
      <c r="AT4" s="472" t="s">
        <v>3139</v>
      </c>
      <c r="AU4" s="473"/>
      <c r="AV4" s="3524" t="s">
        <v>6</v>
      </c>
      <c r="AW4" s="3518"/>
      <c r="AX4" s="3518"/>
      <c r="AY4" s="3518"/>
      <c r="AZ4" s="3519"/>
      <c r="BA4" s="3525" t="s">
        <v>10</v>
      </c>
      <c r="BB4" s="3518"/>
      <c r="BC4" s="3518"/>
      <c r="BD4" s="3518"/>
      <c r="BE4" s="3518"/>
      <c r="BF4" s="3518"/>
      <c r="BG4" s="3519"/>
      <c r="BH4" s="3526" t="s">
        <v>11</v>
      </c>
      <c r="BI4" s="3519"/>
      <c r="BJ4" s="3527" t="s">
        <v>12</v>
      </c>
      <c r="BK4" s="3518"/>
      <c r="BL4" s="3518"/>
      <c r="BM4" s="3518"/>
      <c r="BN4" s="3519"/>
      <c r="BO4" s="3528" t="s">
        <v>13</v>
      </c>
      <c r="BP4" s="3518"/>
      <c r="BQ4" s="3518"/>
      <c r="BR4" s="3518"/>
      <c r="BS4" s="3518"/>
      <c r="BT4" s="3518"/>
      <c r="BU4" s="3518"/>
      <c r="BV4" s="3518"/>
      <c r="BW4" s="3519"/>
      <c r="BX4" s="3529" t="s">
        <v>14</v>
      </c>
      <c r="BY4" s="3518"/>
      <c r="BZ4" s="3518"/>
      <c r="CA4" s="3518"/>
      <c r="CB4" s="3518"/>
      <c r="CC4" s="3518"/>
      <c r="CD4" s="3518"/>
      <c r="CE4" s="3518"/>
      <c r="CF4" s="3519"/>
      <c r="CG4" s="474" t="s">
        <v>15</v>
      </c>
      <c r="CH4" s="475"/>
      <c r="CI4" s="855"/>
      <c r="CJ4" s="855"/>
    </row>
    <row r="5" spans="1:88" ht="49.5">
      <c r="A5" s="476" t="s">
        <v>16</v>
      </c>
      <c r="B5" s="477" t="s">
        <v>17</v>
      </c>
      <c r="C5" s="478" t="s">
        <v>18</v>
      </c>
      <c r="D5" s="479" t="s">
        <v>3140</v>
      </c>
      <c r="E5" s="480" t="s">
        <v>3141</v>
      </c>
      <c r="F5" s="476" t="s">
        <v>20</v>
      </c>
      <c r="G5" s="476" t="s">
        <v>21</v>
      </c>
      <c r="H5" s="481" t="s">
        <v>1127</v>
      </c>
      <c r="I5" s="476" t="s">
        <v>3142</v>
      </c>
      <c r="J5" s="481" t="s">
        <v>1128</v>
      </c>
      <c r="K5" s="481" t="s">
        <v>1129</v>
      </c>
      <c r="L5" s="481" t="s">
        <v>3143</v>
      </c>
      <c r="M5" s="476" t="s">
        <v>24</v>
      </c>
      <c r="N5" s="476" t="s">
        <v>25</v>
      </c>
      <c r="O5" s="482" t="s">
        <v>26</v>
      </c>
      <c r="P5" s="482" t="s">
        <v>27</v>
      </c>
      <c r="Q5" s="483" t="s">
        <v>3144</v>
      </c>
      <c r="R5" s="484" t="s">
        <v>28</v>
      </c>
      <c r="S5" s="484" t="s">
        <v>29</v>
      </c>
      <c r="T5" s="485" t="s">
        <v>30</v>
      </c>
      <c r="U5" s="484" t="s">
        <v>31</v>
      </c>
      <c r="V5" s="484" t="s">
        <v>32</v>
      </c>
      <c r="W5" s="471" t="s">
        <v>3145</v>
      </c>
      <c r="X5" s="486" t="s">
        <v>1131</v>
      </c>
      <c r="Y5" s="487" t="s">
        <v>1132</v>
      </c>
      <c r="Z5" s="487" t="s">
        <v>1133</v>
      </c>
      <c r="AA5" s="487" t="s">
        <v>33</v>
      </c>
      <c r="AB5" s="488" t="s">
        <v>34</v>
      </c>
      <c r="AC5" s="489" t="s">
        <v>35</v>
      </c>
      <c r="AD5" s="489" t="s">
        <v>36</v>
      </c>
      <c r="AE5" s="489" t="s">
        <v>30</v>
      </c>
      <c r="AF5" s="471"/>
      <c r="AG5" s="485" t="s">
        <v>37</v>
      </c>
      <c r="AH5" s="485" t="s">
        <v>38</v>
      </c>
      <c r="AI5" s="490" t="s">
        <v>3146</v>
      </c>
      <c r="AJ5" s="491" t="s">
        <v>3147</v>
      </c>
      <c r="AK5" s="492" t="s">
        <v>1139</v>
      </c>
      <c r="AL5" s="490" t="s">
        <v>3148</v>
      </c>
      <c r="AM5" s="490" t="s">
        <v>3149</v>
      </c>
      <c r="AN5" s="490" t="s">
        <v>3150</v>
      </c>
      <c r="AO5" s="485" t="s">
        <v>39</v>
      </c>
      <c r="AP5" s="493" t="s">
        <v>40</v>
      </c>
      <c r="AQ5" s="493" t="s">
        <v>41</v>
      </c>
      <c r="AR5" s="493" t="s">
        <v>42</v>
      </c>
      <c r="AS5" s="493" t="s">
        <v>43</v>
      </c>
      <c r="AT5" s="472"/>
      <c r="AU5" s="483" t="s">
        <v>3151</v>
      </c>
      <c r="AV5" s="494" t="s">
        <v>44</v>
      </c>
      <c r="AW5" s="494" t="s">
        <v>45</v>
      </c>
      <c r="AX5" s="494" t="s">
        <v>30</v>
      </c>
      <c r="AY5" s="494" t="s">
        <v>31</v>
      </c>
      <c r="AZ5" s="494" t="s">
        <v>32</v>
      </c>
      <c r="BA5" s="495" t="s">
        <v>46</v>
      </c>
      <c r="BB5" s="496" t="s">
        <v>47</v>
      </c>
      <c r="BC5" s="496" t="s">
        <v>30</v>
      </c>
      <c r="BD5" s="497" t="s">
        <v>48</v>
      </c>
      <c r="BE5" s="497" t="s">
        <v>49</v>
      </c>
      <c r="BF5" s="498" t="s">
        <v>50</v>
      </c>
      <c r="BG5" s="497" t="s">
        <v>51</v>
      </c>
      <c r="BH5" s="499" t="s">
        <v>52</v>
      </c>
      <c r="BI5" s="499" t="s">
        <v>53</v>
      </c>
      <c r="BJ5" s="500" t="s">
        <v>46</v>
      </c>
      <c r="BK5" s="501" t="s">
        <v>47</v>
      </c>
      <c r="BL5" s="501" t="s">
        <v>30</v>
      </c>
      <c r="BM5" s="502" t="s">
        <v>54</v>
      </c>
      <c r="BN5" s="502" t="s">
        <v>50</v>
      </c>
      <c r="BO5" s="503" t="s">
        <v>52</v>
      </c>
      <c r="BP5" s="503" t="s">
        <v>53</v>
      </c>
      <c r="BQ5" s="503" t="s">
        <v>55</v>
      </c>
      <c r="BR5" s="503" t="s">
        <v>56</v>
      </c>
      <c r="BS5" s="503" t="s">
        <v>57</v>
      </c>
      <c r="BT5" s="504" t="s">
        <v>46</v>
      </c>
      <c r="BU5" s="504" t="s">
        <v>58</v>
      </c>
      <c r="BV5" s="504" t="s">
        <v>59</v>
      </c>
      <c r="BW5" s="484" t="s">
        <v>60</v>
      </c>
      <c r="BX5" s="505" t="s">
        <v>61</v>
      </c>
      <c r="BY5" s="505" t="s">
        <v>53</v>
      </c>
      <c r="BZ5" s="505" t="s">
        <v>62</v>
      </c>
      <c r="CA5" s="505" t="s">
        <v>63</v>
      </c>
      <c r="CB5" s="505" t="s">
        <v>38</v>
      </c>
      <c r="CC5" s="506" t="s">
        <v>46</v>
      </c>
      <c r="CD5" s="506" t="s">
        <v>47</v>
      </c>
      <c r="CE5" s="506" t="s">
        <v>30</v>
      </c>
      <c r="CF5" s="507" t="s">
        <v>60</v>
      </c>
      <c r="CG5" s="474"/>
      <c r="CI5" s="856" t="s">
        <v>6754</v>
      </c>
      <c r="CJ5" s="856" t="s">
        <v>7512</v>
      </c>
    </row>
    <row r="6" spans="1:88" ht="51">
      <c r="A6" s="508" t="s">
        <v>3152</v>
      </c>
      <c r="B6" s="509">
        <v>44916</v>
      </c>
      <c r="C6" s="597" t="s">
        <v>3153</v>
      </c>
      <c r="D6" s="510" t="s">
        <v>3154</v>
      </c>
      <c r="E6" s="510" t="s">
        <v>3155</v>
      </c>
      <c r="F6" s="511" t="s">
        <v>3156</v>
      </c>
      <c r="G6" s="512">
        <v>2931865</v>
      </c>
      <c r="H6" s="512" t="s">
        <v>3157</v>
      </c>
      <c r="I6" s="511" t="s">
        <v>1279</v>
      </c>
      <c r="J6" s="513">
        <v>3118981406</v>
      </c>
      <c r="K6" s="514" t="s">
        <v>3158</v>
      </c>
      <c r="L6" s="508" t="s">
        <v>323</v>
      </c>
      <c r="M6" s="511" t="s">
        <v>69</v>
      </c>
      <c r="N6" s="513" t="s">
        <v>70</v>
      </c>
      <c r="O6" s="511" t="s">
        <v>3159</v>
      </c>
      <c r="P6" s="511" t="s">
        <v>1308</v>
      </c>
      <c r="Q6" s="511" t="s">
        <v>1270</v>
      </c>
      <c r="R6" s="515" t="s">
        <v>3160</v>
      </c>
      <c r="S6" s="515" t="s">
        <v>7268</v>
      </c>
      <c r="T6" s="511" t="s">
        <v>7269</v>
      </c>
      <c r="U6" s="515" t="s">
        <v>3161</v>
      </c>
      <c r="V6" s="509" t="s">
        <v>3162</v>
      </c>
      <c r="W6" s="508" t="s">
        <v>3163</v>
      </c>
      <c r="X6" s="511">
        <v>203</v>
      </c>
      <c r="Y6" s="516">
        <v>947585</v>
      </c>
      <c r="Z6" s="516">
        <v>546463</v>
      </c>
      <c r="AA6" s="516">
        <v>546463</v>
      </c>
      <c r="AB6" s="509">
        <v>45118</v>
      </c>
      <c r="AC6" s="517" t="s">
        <v>3164</v>
      </c>
      <c r="AD6" s="517" t="s">
        <v>3165</v>
      </c>
      <c r="AE6" s="518" t="s">
        <v>3166</v>
      </c>
      <c r="AF6" s="513">
        <f>'[2]CONTROL TIEMPOS'!C18</f>
        <v>55</v>
      </c>
      <c r="AG6" s="519">
        <v>45265</v>
      </c>
      <c r="AH6" s="511" t="s">
        <v>807</v>
      </c>
      <c r="AI6" s="519"/>
      <c r="AJ6" s="520">
        <f ca="1">TODAY()-AI6</f>
        <v>46288</v>
      </c>
      <c r="AK6" s="521" t="str">
        <f ca="1">IF(AJ6=0,"Vence Hoy",IF(AJ6&lt;0,"Faltan días",IF(AJ6&gt;0,"Vencido")))</f>
        <v>Vencido</v>
      </c>
      <c r="AL6" s="519"/>
      <c r="AM6" s="519"/>
      <c r="AN6" s="519"/>
      <c r="AO6" s="518">
        <v>45286</v>
      </c>
      <c r="AP6" s="513" t="s">
        <v>720</v>
      </c>
      <c r="AQ6" s="513" t="s">
        <v>720</v>
      </c>
      <c r="AR6" s="513" t="s">
        <v>720</v>
      </c>
      <c r="AS6" s="513" t="s">
        <v>720</v>
      </c>
      <c r="AT6" s="513">
        <f>'[2]CONTROL TIEMPOS'!C19</f>
        <v>68</v>
      </c>
      <c r="AU6" s="513"/>
      <c r="AV6" s="513" t="s">
        <v>720</v>
      </c>
      <c r="AW6" s="513" t="s">
        <v>720</v>
      </c>
      <c r="AX6" s="513" t="s">
        <v>720</v>
      </c>
      <c r="AY6" s="513" t="s">
        <v>720</v>
      </c>
      <c r="AZ6" s="513" t="s">
        <v>720</v>
      </c>
      <c r="BA6" s="511">
        <v>1600</v>
      </c>
      <c r="BB6" s="518">
        <v>45288</v>
      </c>
      <c r="BC6" s="518" t="s">
        <v>82</v>
      </c>
      <c r="BD6" s="513" t="s">
        <v>720</v>
      </c>
      <c r="BE6" s="513" t="s">
        <v>1156</v>
      </c>
      <c r="BF6" s="519">
        <v>45294</v>
      </c>
      <c r="BG6" s="522">
        <v>45310</v>
      </c>
      <c r="BH6" s="511" t="s">
        <v>6437</v>
      </c>
      <c r="BI6" s="522">
        <v>45327</v>
      </c>
      <c r="BJ6" s="511">
        <v>543</v>
      </c>
      <c r="BK6" s="522">
        <v>45492</v>
      </c>
      <c r="BL6" s="511" t="s">
        <v>7270</v>
      </c>
      <c r="BM6" s="511" t="s">
        <v>7271</v>
      </c>
      <c r="BN6" s="522">
        <v>45496</v>
      </c>
      <c r="BO6" s="513" t="s">
        <v>720</v>
      </c>
      <c r="BP6" s="513" t="s">
        <v>720</v>
      </c>
      <c r="BQ6" s="513" t="s">
        <v>720</v>
      </c>
      <c r="BR6" s="513" t="s">
        <v>720</v>
      </c>
      <c r="BS6" s="513" t="s">
        <v>720</v>
      </c>
      <c r="BT6" s="513" t="s">
        <v>720</v>
      </c>
      <c r="BU6" s="513" t="s">
        <v>720</v>
      </c>
      <c r="BV6" s="513" t="s">
        <v>720</v>
      </c>
      <c r="BW6" s="513" t="s">
        <v>720</v>
      </c>
      <c r="BX6" s="513" t="s">
        <v>720</v>
      </c>
      <c r="BY6" s="513" t="s">
        <v>720</v>
      </c>
      <c r="BZ6" s="513" t="s">
        <v>720</v>
      </c>
      <c r="CA6" s="513" t="s">
        <v>720</v>
      </c>
      <c r="CB6" s="513" t="s">
        <v>720</v>
      </c>
      <c r="CC6" s="513" t="s">
        <v>720</v>
      </c>
      <c r="CD6" s="513" t="s">
        <v>720</v>
      </c>
      <c r="CE6" s="513" t="s">
        <v>720</v>
      </c>
      <c r="CF6" s="513" t="s">
        <v>720</v>
      </c>
      <c r="CG6" s="513" t="s">
        <v>720</v>
      </c>
      <c r="CH6" s="523" t="s">
        <v>7272</v>
      </c>
      <c r="CI6" s="857"/>
      <c r="CJ6" s="857"/>
    </row>
    <row r="7" spans="1:88" s="671" customFormat="1" ht="47.25">
      <c r="A7" s="653" t="s">
        <v>3167</v>
      </c>
      <c r="B7" s="654">
        <v>44914</v>
      </c>
      <c r="C7" s="655" t="s">
        <v>3168</v>
      </c>
      <c r="D7" s="656" t="s">
        <v>3154</v>
      </c>
      <c r="E7" s="656" t="s">
        <v>3169</v>
      </c>
      <c r="F7" s="657" t="s">
        <v>3170</v>
      </c>
      <c r="G7" s="658">
        <v>33379533</v>
      </c>
      <c r="H7" s="659" t="s">
        <v>3171</v>
      </c>
      <c r="I7" s="657" t="s">
        <v>719</v>
      </c>
      <c r="J7" s="660">
        <v>3114770289</v>
      </c>
      <c r="K7" s="661" t="s">
        <v>7273</v>
      </c>
      <c r="L7" s="653" t="s">
        <v>323</v>
      </c>
      <c r="M7" s="657" t="s">
        <v>69</v>
      </c>
      <c r="N7" s="660" t="s">
        <v>142</v>
      </c>
      <c r="O7" s="657" t="s">
        <v>1325</v>
      </c>
      <c r="P7" s="657" t="s">
        <v>1308</v>
      </c>
      <c r="Q7" s="662" t="s">
        <v>1270</v>
      </c>
      <c r="R7" s="663" t="s">
        <v>4531</v>
      </c>
      <c r="S7" s="654" t="s">
        <v>4532</v>
      </c>
      <c r="T7" s="663" t="s">
        <v>7274</v>
      </c>
      <c r="U7" s="657" t="s">
        <v>3167</v>
      </c>
      <c r="V7" s="664">
        <v>44914</v>
      </c>
      <c r="W7" s="665" t="s">
        <v>3163</v>
      </c>
      <c r="X7" s="657">
        <v>473</v>
      </c>
      <c r="Y7" s="666">
        <v>947585</v>
      </c>
      <c r="Z7" s="666">
        <v>136205</v>
      </c>
      <c r="AA7" s="666" t="s">
        <v>7275</v>
      </c>
      <c r="AB7" s="654" t="s">
        <v>3172</v>
      </c>
      <c r="AC7" s="667" t="s">
        <v>720</v>
      </c>
      <c r="AD7" s="667" t="s">
        <v>720</v>
      </c>
      <c r="AE7" s="667" t="s">
        <v>720</v>
      </c>
      <c r="AF7" s="667" t="s">
        <v>720</v>
      </c>
      <c r="AG7" s="667" t="s">
        <v>720</v>
      </c>
      <c r="AH7" s="667" t="s">
        <v>720</v>
      </c>
      <c r="AI7" s="667" t="s">
        <v>720</v>
      </c>
      <c r="AJ7" s="667" t="s">
        <v>720</v>
      </c>
      <c r="AK7" s="667" t="s">
        <v>720</v>
      </c>
      <c r="AL7" s="667" t="s">
        <v>720</v>
      </c>
      <c r="AM7" s="667" t="s">
        <v>720</v>
      </c>
      <c r="AN7" s="667" t="s">
        <v>720</v>
      </c>
      <c r="AO7" s="667" t="s">
        <v>720</v>
      </c>
      <c r="AP7" s="667" t="s">
        <v>720</v>
      </c>
      <c r="AQ7" s="667" t="s">
        <v>720</v>
      </c>
      <c r="AR7" s="667" t="s">
        <v>720</v>
      </c>
      <c r="AS7" s="667" t="s">
        <v>720</v>
      </c>
      <c r="AT7" s="667" t="s">
        <v>720</v>
      </c>
      <c r="AU7" s="667" t="s">
        <v>720</v>
      </c>
      <c r="AV7" s="667" t="s">
        <v>720</v>
      </c>
      <c r="AW7" s="667" t="s">
        <v>720</v>
      </c>
      <c r="AX7" s="667" t="s">
        <v>720</v>
      </c>
      <c r="AY7" s="667" t="s">
        <v>720</v>
      </c>
      <c r="AZ7" s="667" t="s">
        <v>720</v>
      </c>
      <c r="BA7" s="657" t="s">
        <v>4695</v>
      </c>
      <c r="BB7" s="668">
        <v>45511</v>
      </c>
      <c r="BC7" s="668" t="s">
        <v>1300</v>
      </c>
      <c r="BD7" s="660" t="s">
        <v>720</v>
      </c>
      <c r="BE7" s="657" t="s">
        <v>4632</v>
      </c>
      <c r="BF7" s="664">
        <v>45422</v>
      </c>
      <c r="BG7" s="669">
        <v>45440</v>
      </c>
      <c r="BH7" s="657" t="s">
        <v>720</v>
      </c>
      <c r="BI7" s="657" t="s">
        <v>720</v>
      </c>
      <c r="BJ7" s="657" t="s">
        <v>720</v>
      </c>
      <c r="BK7" s="657" t="s">
        <v>720</v>
      </c>
      <c r="BL7" s="657" t="s">
        <v>720</v>
      </c>
      <c r="BM7" s="657" t="s">
        <v>720</v>
      </c>
      <c r="BN7" s="657" t="s">
        <v>720</v>
      </c>
      <c r="BO7" s="657" t="s">
        <v>720</v>
      </c>
      <c r="BP7" s="657" t="s">
        <v>720</v>
      </c>
      <c r="BQ7" s="657" t="s">
        <v>720</v>
      </c>
      <c r="BR7" s="657" t="s">
        <v>720</v>
      </c>
      <c r="BS7" s="657" t="s">
        <v>720</v>
      </c>
      <c r="BT7" s="657" t="s">
        <v>720</v>
      </c>
      <c r="BU7" s="657" t="s">
        <v>720</v>
      </c>
      <c r="BV7" s="657" t="s">
        <v>720</v>
      </c>
      <c r="BW7" s="657" t="s">
        <v>720</v>
      </c>
      <c r="BX7" s="657" t="s">
        <v>720</v>
      </c>
      <c r="BY7" s="657" t="s">
        <v>720</v>
      </c>
      <c r="BZ7" s="657" t="s">
        <v>720</v>
      </c>
      <c r="CA7" s="657" t="s">
        <v>720</v>
      </c>
      <c r="CB7" s="657" t="s">
        <v>720</v>
      </c>
      <c r="CC7" s="657" t="s">
        <v>720</v>
      </c>
      <c r="CD7" s="657" t="s">
        <v>720</v>
      </c>
      <c r="CE7" s="657" t="s">
        <v>720</v>
      </c>
      <c r="CF7" s="657" t="s">
        <v>720</v>
      </c>
      <c r="CG7" s="657" t="s">
        <v>720</v>
      </c>
      <c r="CH7" s="670" t="s">
        <v>7272</v>
      </c>
      <c r="CI7" s="858"/>
      <c r="CJ7" s="858"/>
    </row>
    <row r="8" spans="1:88" s="671" customFormat="1" ht="47.25">
      <c r="A8" s="1273" t="s">
        <v>3173</v>
      </c>
      <c r="B8" s="654">
        <v>44910</v>
      </c>
      <c r="C8" s="655" t="s">
        <v>3174</v>
      </c>
      <c r="D8" s="656" t="s">
        <v>3154</v>
      </c>
      <c r="E8" s="656" t="s">
        <v>3175</v>
      </c>
      <c r="F8" s="2018" t="s">
        <v>3176</v>
      </c>
      <c r="G8" s="659" t="s">
        <v>3177</v>
      </c>
      <c r="H8" s="659" t="s">
        <v>3178</v>
      </c>
      <c r="I8" s="657" t="s">
        <v>474</v>
      </c>
      <c r="J8" s="660">
        <v>3133969490</v>
      </c>
      <c r="K8" s="678" t="s">
        <v>3179</v>
      </c>
      <c r="L8" s="653" t="s">
        <v>912</v>
      </c>
      <c r="M8" s="657" t="s">
        <v>69</v>
      </c>
      <c r="N8" s="660" t="s">
        <v>3180</v>
      </c>
      <c r="O8" s="657" t="s">
        <v>3181</v>
      </c>
      <c r="P8" s="657" t="s">
        <v>3190</v>
      </c>
      <c r="Q8" s="662" t="s">
        <v>1270</v>
      </c>
      <c r="R8" s="1058" t="s">
        <v>7794</v>
      </c>
      <c r="S8" s="1058" t="s">
        <v>7795</v>
      </c>
      <c r="T8" s="1058" t="s">
        <v>7796</v>
      </c>
      <c r="U8" s="1058" t="s">
        <v>8965</v>
      </c>
      <c r="V8" s="2019" t="s">
        <v>8966</v>
      </c>
      <c r="W8" s="679" t="s">
        <v>3182</v>
      </c>
      <c r="X8" s="938" t="s">
        <v>7797</v>
      </c>
      <c r="Y8" s="666">
        <v>148485</v>
      </c>
      <c r="Z8" s="666">
        <v>148485</v>
      </c>
      <c r="AA8" s="666">
        <v>148485</v>
      </c>
      <c r="AB8" s="1525">
        <v>45610</v>
      </c>
      <c r="AC8" s="1527" t="s">
        <v>5701</v>
      </c>
      <c r="AD8" s="1527" t="s">
        <v>7958</v>
      </c>
      <c r="AE8" s="1527" t="s">
        <v>6856</v>
      </c>
      <c r="AF8" s="1527" t="s">
        <v>1153</v>
      </c>
      <c r="AG8" s="1527" t="s">
        <v>8961</v>
      </c>
      <c r="AH8" s="1527" t="s">
        <v>4639</v>
      </c>
      <c r="AI8" s="1527" t="s">
        <v>1153</v>
      </c>
      <c r="AJ8" s="1527" t="s">
        <v>1153</v>
      </c>
      <c r="AK8" s="1527" t="s">
        <v>1153</v>
      </c>
      <c r="AL8" s="1527" t="s">
        <v>1153</v>
      </c>
      <c r="AM8" s="1527" t="s">
        <v>1153</v>
      </c>
      <c r="AN8" s="1527" t="s">
        <v>1153</v>
      </c>
      <c r="AO8" s="1527" t="s">
        <v>8962</v>
      </c>
      <c r="AP8" s="1527" t="s">
        <v>10690</v>
      </c>
      <c r="AQ8" s="1527" t="s">
        <v>8963</v>
      </c>
      <c r="AR8" s="1527" t="s">
        <v>10691</v>
      </c>
      <c r="AS8" s="1527" t="s">
        <v>8964</v>
      </c>
      <c r="AT8" s="1527" t="s">
        <v>1153</v>
      </c>
      <c r="AU8" s="1527" t="s">
        <v>1153</v>
      </c>
      <c r="AV8" s="1527" t="s">
        <v>8967</v>
      </c>
      <c r="AW8" s="1527" t="s">
        <v>8968</v>
      </c>
      <c r="AX8" s="1527" t="s">
        <v>7393</v>
      </c>
      <c r="AY8" s="1527" t="s">
        <v>1153</v>
      </c>
      <c r="AZ8" s="1527" t="s">
        <v>1153</v>
      </c>
      <c r="BA8" s="1527" t="s">
        <v>10184</v>
      </c>
      <c r="BB8" s="1527" t="s">
        <v>10185</v>
      </c>
      <c r="BC8" s="1527" t="s">
        <v>9953</v>
      </c>
      <c r="BD8" s="1527" t="s">
        <v>1153</v>
      </c>
      <c r="BE8" s="1527" t="s">
        <v>1206</v>
      </c>
      <c r="BF8" s="1527" t="s">
        <v>10692</v>
      </c>
      <c r="BG8" s="1527" t="s">
        <v>10693</v>
      </c>
      <c r="BH8" s="1527" t="s">
        <v>10694</v>
      </c>
      <c r="BI8" s="1527" t="s">
        <v>10695</v>
      </c>
      <c r="BJ8" s="1527" t="s">
        <v>6202</v>
      </c>
      <c r="BK8" s="1527" t="s">
        <v>10696</v>
      </c>
      <c r="BL8" s="1527" t="s">
        <v>9953</v>
      </c>
      <c r="BM8" s="1527" t="s">
        <v>6535</v>
      </c>
      <c r="BN8" s="1527" t="s">
        <v>10697</v>
      </c>
      <c r="BO8" s="1527" t="s">
        <v>1153</v>
      </c>
      <c r="BP8" s="1527" t="s">
        <v>1153</v>
      </c>
      <c r="BQ8" s="1527" t="s">
        <v>1153</v>
      </c>
      <c r="BR8" s="1527" t="s">
        <v>1153</v>
      </c>
      <c r="BS8" s="1527" t="s">
        <v>1153</v>
      </c>
      <c r="BT8" s="1527" t="s">
        <v>1153</v>
      </c>
      <c r="BU8" s="1527" t="s">
        <v>1153</v>
      </c>
      <c r="BV8" s="1527" t="s">
        <v>1153</v>
      </c>
      <c r="BW8" s="1527" t="s">
        <v>1153</v>
      </c>
      <c r="BX8" s="1527" t="s">
        <v>1153</v>
      </c>
      <c r="BY8" s="1527" t="s">
        <v>1153</v>
      </c>
      <c r="BZ8" s="1527" t="s">
        <v>1153</v>
      </c>
      <c r="CA8" s="1527" t="s">
        <v>1153</v>
      </c>
      <c r="CB8" s="1527" t="s">
        <v>1153</v>
      </c>
      <c r="CC8" s="1527" t="s">
        <v>1153</v>
      </c>
      <c r="CD8" s="1527" t="s">
        <v>1153</v>
      </c>
      <c r="CE8" s="1527" t="s">
        <v>1153</v>
      </c>
      <c r="CF8" s="1527" t="s">
        <v>1153</v>
      </c>
      <c r="CG8" s="1526" t="s">
        <v>10698</v>
      </c>
      <c r="CH8" s="670" t="s">
        <v>7272</v>
      </c>
      <c r="CI8" s="858" t="s">
        <v>4704</v>
      </c>
      <c r="CJ8" s="940">
        <v>45941</v>
      </c>
    </row>
    <row r="9" spans="1:88" s="671" customFormat="1" ht="47.25">
      <c r="A9" s="653" t="s">
        <v>3183</v>
      </c>
      <c r="B9" s="654">
        <v>44931</v>
      </c>
      <c r="C9" s="655" t="s">
        <v>3184</v>
      </c>
      <c r="D9" s="672" t="s">
        <v>3154</v>
      </c>
      <c r="E9" s="656" t="s">
        <v>3185</v>
      </c>
      <c r="F9" s="663" t="s">
        <v>3186</v>
      </c>
      <c r="G9" s="659" t="s">
        <v>3187</v>
      </c>
      <c r="H9" s="659" t="s">
        <v>3188</v>
      </c>
      <c r="I9" s="657" t="s">
        <v>801</v>
      </c>
      <c r="J9" s="660">
        <v>3132527457</v>
      </c>
      <c r="K9" s="661" t="s">
        <v>7276</v>
      </c>
      <c r="L9" s="653" t="s">
        <v>3189</v>
      </c>
      <c r="M9" s="657" t="s">
        <v>69</v>
      </c>
      <c r="N9" s="660" t="s">
        <v>70</v>
      </c>
      <c r="O9" s="657" t="s">
        <v>681</v>
      </c>
      <c r="P9" s="657" t="s">
        <v>3190</v>
      </c>
      <c r="Q9" s="673" t="s">
        <v>3191</v>
      </c>
      <c r="R9" s="663" t="s">
        <v>4534</v>
      </c>
      <c r="S9" s="654" t="s">
        <v>4533</v>
      </c>
      <c r="T9" s="663" t="s">
        <v>7277</v>
      </c>
      <c r="U9" s="657"/>
      <c r="V9" s="664"/>
      <c r="W9" s="674" t="s">
        <v>3192</v>
      </c>
      <c r="X9" s="657"/>
      <c r="Y9" s="666"/>
      <c r="Z9" s="666"/>
      <c r="AA9" s="666"/>
      <c r="AB9" s="654"/>
      <c r="AC9" s="667"/>
      <c r="AD9" s="667"/>
      <c r="AE9" s="668"/>
      <c r="AF9" s="675">
        <f>'[2]CONTROL TIEMPOS'!O18</f>
        <v>182</v>
      </c>
      <c r="AG9" s="657"/>
      <c r="AH9" s="657"/>
      <c r="AI9" s="673"/>
      <c r="AJ9" s="676">
        <f ca="1">TODAY()-AI9</f>
        <v>46288</v>
      </c>
      <c r="AK9" s="677" t="str">
        <f ca="1">IF(AJ9=0,"Vence Hoy",IF(AJ9&lt;0,"Faltan días",IF(AJ9&gt;0,"Vencido")))</f>
        <v>Vencido</v>
      </c>
      <c r="AL9" s="673"/>
      <c r="AM9" s="673"/>
      <c r="AN9" s="673"/>
      <c r="AO9" s="668"/>
      <c r="AP9" s="660"/>
      <c r="AQ9" s="660"/>
      <c r="AR9" s="660"/>
      <c r="AS9" s="660"/>
      <c r="AT9" s="675">
        <f>'[2]CONTROL TIEMPOS'!O19</f>
        <v>193</v>
      </c>
      <c r="AU9" s="675"/>
      <c r="AV9" s="653"/>
      <c r="AW9" s="668"/>
      <c r="AX9" s="668"/>
      <c r="AY9" s="653"/>
      <c r="AZ9" s="660"/>
      <c r="BA9" s="657" t="s">
        <v>4700</v>
      </c>
      <c r="BB9" s="668">
        <v>45419</v>
      </c>
      <c r="BC9" s="668" t="s">
        <v>4633</v>
      </c>
      <c r="BD9" s="660" t="s">
        <v>720</v>
      </c>
      <c r="BE9" s="657" t="s">
        <v>4632</v>
      </c>
      <c r="BF9" s="664">
        <v>45421</v>
      </c>
      <c r="BG9" s="669">
        <v>45439</v>
      </c>
      <c r="BH9" s="657" t="s">
        <v>720</v>
      </c>
      <c r="BI9" s="657" t="s">
        <v>720</v>
      </c>
      <c r="BJ9" s="657" t="s">
        <v>720</v>
      </c>
      <c r="BK9" s="657" t="s">
        <v>720</v>
      </c>
      <c r="BL9" s="657" t="s">
        <v>720</v>
      </c>
      <c r="BM9" s="657" t="s">
        <v>720</v>
      </c>
      <c r="BN9" s="657" t="s">
        <v>720</v>
      </c>
      <c r="BO9" s="657" t="s">
        <v>720</v>
      </c>
      <c r="BP9" s="657" t="s">
        <v>720</v>
      </c>
      <c r="BQ9" s="657" t="s">
        <v>720</v>
      </c>
      <c r="BR9" s="657" t="s">
        <v>720</v>
      </c>
      <c r="BS9" s="657" t="s">
        <v>720</v>
      </c>
      <c r="BT9" s="657" t="s">
        <v>720</v>
      </c>
      <c r="BU9" s="657" t="s">
        <v>720</v>
      </c>
      <c r="BV9" s="657" t="s">
        <v>720</v>
      </c>
      <c r="BW9" s="657" t="s">
        <v>720</v>
      </c>
      <c r="BX9" s="657" t="s">
        <v>720</v>
      </c>
      <c r="BY9" s="657" t="s">
        <v>720</v>
      </c>
      <c r="BZ9" s="657" t="s">
        <v>720</v>
      </c>
      <c r="CA9" s="657" t="s">
        <v>720</v>
      </c>
      <c r="CB9" s="657" t="s">
        <v>720</v>
      </c>
      <c r="CC9" s="657" t="s">
        <v>720</v>
      </c>
      <c r="CD9" s="657" t="s">
        <v>720</v>
      </c>
      <c r="CE9" s="657" t="s">
        <v>720</v>
      </c>
      <c r="CF9" s="657" t="s">
        <v>720</v>
      </c>
      <c r="CG9" s="657"/>
      <c r="CH9" s="670" t="s">
        <v>7272</v>
      </c>
      <c r="CI9" s="858"/>
      <c r="CJ9" s="858"/>
    </row>
    <row r="10" spans="1:88" ht="63.75">
      <c r="A10" s="545" t="s">
        <v>3194</v>
      </c>
      <c r="B10" s="546">
        <v>44937</v>
      </c>
      <c r="C10" s="547" t="s">
        <v>3195</v>
      </c>
      <c r="D10" s="548" t="s">
        <v>3196</v>
      </c>
      <c r="E10" s="549" t="s">
        <v>3197</v>
      </c>
      <c r="F10" s="550" t="s">
        <v>3198</v>
      </c>
      <c r="G10" s="551">
        <v>7162234</v>
      </c>
      <c r="H10" s="551" t="s">
        <v>3199</v>
      </c>
      <c r="I10" s="550" t="s">
        <v>108</v>
      </c>
      <c r="J10" s="552">
        <v>3142686021</v>
      </c>
      <c r="K10" s="553" t="s">
        <v>3200</v>
      </c>
      <c r="L10" s="545" t="s">
        <v>3201</v>
      </c>
      <c r="M10" s="550" t="s">
        <v>69</v>
      </c>
      <c r="N10" s="552" t="s">
        <v>142</v>
      </c>
      <c r="O10" s="550" t="s">
        <v>1325</v>
      </c>
      <c r="P10" s="550" t="s">
        <v>3202</v>
      </c>
      <c r="Q10" s="550" t="s">
        <v>3191</v>
      </c>
      <c r="R10" s="554" t="s">
        <v>7278</v>
      </c>
      <c r="S10" s="554" t="s">
        <v>7279</v>
      </c>
      <c r="T10" s="554" t="s">
        <v>7280</v>
      </c>
      <c r="U10" s="554" t="s">
        <v>7281</v>
      </c>
      <c r="V10" s="554" t="s">
        <v>7282</v>
      </c>
      <c r="W10" s="545" t="s">
        <v>3203</v>
      </c>
      <c r="X10" s="550">
        <v>63</v>
      </c>
      <c r="Y10" s="555">
        <v>947585</v>
      </c>
      <c r="Z10" s="555">
        <v>136205</v>
      </c>
      <c r="AA10" s="555">
        <v>136205</v>
      </c>
      <c r="AB10" s="556" t="s">
        <v>3204</v>
      </c>
      <c r="AC10" s="557" t="s">
        <v>3205</v>
      </c>
      <c r="AD10" s="557" t="s">
        <v>3206</v>
      </c>
      <c r="AE10" s="558" t="s">
        <v>2528</v>
      </c>
      <c r="AF10" s="552">
        <f>'[2]CONTROL TIEMPOS'!S18</f>
        <v>130</v>
      </c>
      <c r="AG10" s="559">
        <v>45152</v>
      </c>
      <c r="AH10" s="550" t="s">
        <v>807</v>
      </c>
      <c r="AI10" s="559">
        <v>45174</v>
      </c>
      <c r="AJ10" s="560">
        <f ca="1">TODAY()-AI10</f>
        <v>1114</v>
      </c>
      <c r="AK10" s="561" t="str">
        <f ca="1">IF(AJ10=0,"Vence Hoy",IF(AJ10&lt;0,"Faltan días",IF(AJ10&gt;0,"Vencido")))</f>
        <v>Vencido</v>
      </c>
      <c r="AL10" s="550"/>
      <c r="AM10" s="550"/>
      <c r="AN10" s="550"/>
      <c r="AO10" s="558">
        <v>45230</v>
      </c>
      <c r="AP10" s="552" t="s">
        <v>7283</v>
      </c>
      <c r="AQ10" s="552" t="s">
        <v>7284</v>
      </c>
      <c r="AR10" s="552" t="s">
        <v>7285</v>
      </c>
      <c r="AS10" s="545" t="s">
        <v>3207</v>
      </c>
      <c r="AT10" s="552">
        <f>'[2]CONTROL TIEMPOS'!S19</f>
        <v>197</v>
      </c>
      <c r="AU10" s="552"/>
      <c r="AV10" s="552" t="s">
        <v>1153</v>
      </c>
      <c r="AW10" s="552" t="s">
        <v>1153</v>
      </c>
      <c r="AX10" s="552" t="s">
        <v>1153</v>
      </c>
      <c r="AY10" s="552" t="s">
        <v>1153</v>
      </c>
      <c r="AZ10" s="552" t="s">
        <v>1153</v>
      </c>
      <c r="BA10" s="550">
        <v>1277</v>
      </c>
      <c r="BB10" s="562">
        <v>45257</v>
      </c>
      <c r="BC10" s="552" t="s">
        <v>1986</v>
      </c>
      <c r="BD10" s="552" t="s">
        <v>7286</v>
      </c>
      <c r="BE10" s="550" t="s">
        <v>1153</v>
      </c>
      <c r="BF10" s="563">
        <v>45259</v>
      </c>
      <c r="BG10" s="563">
        <v>45275</v>
      </c>
      <c r="BH10" s="550" t="s">
        <v>1153</v>
      </c>
      <c r="BI10" s="550" t="s">
        <v>1153</v>
      </c>
      <c r="BJ10" s="550" t="s">
        <v>1153</v>
      </c>
      <c r="BK10" s="550" t="s">
        <v>1153</v>
      </c>
      <c r="BL10" s="550" t="s">
        <v>1153</v>
      </c>
      <c r="BM10" s="550" t="s">
        <v>1153</v>
      </c>
      <c r="BN10" s="550" t="s">
        <v>1153</v>
      </c>
      <c r="BO10" s="550" t="s">
        <v>1153</v>
      </c>
      <c r="BP10" s="550" t="s">
        <v>1153</v>
      </c>
      <c r="BQ10" s="550" t="s">
        <v>1153</v>
      </c>
      <c r="BR10" s="550" t="s">
        <v>1153</v>
      </c>
      <c r="BS10" s="550" t="s">
        <v>1153</v>
      </c>
      <c r="BT10" s="550" t="s">
        <v>1153</v>
      </c>
      <c r="BU10" s="550" t="s">
        <v>1153</v>
      </c>
      <c r="BV10" s="550" t="s">
        <v>1153</v>
      </c>
      <c r="BW10" s="550" t="s">
        <v>1153</v>
      </c>
      <c r="BX10" s="550" t="s">
        <v>1153</v>
      </c>
      <c r="BY10" s="550" t="s">
        <v>1153</v>
      </c>
      <c r="BZ10" s="550" t="s">
        <v>1153</v>
      </c>
      <c r="CA10" s="550" t="s">
        <v>1153</v>
      </c>
      <c r="CB10" s="550" t="s">
        <v>1153</v>
      </c>
      <c r="CC10" s="550" t="s">
        <v>1153</v>
      </c>
      <c r="CD10" s="550" t="s">
        <v>1153</v>
      </c>
      <c r="CE10" s="550" t="s">
        <v>1153</v>
      </c>
      <c r="CF10" s="550" t="s">
        <v>1153</v>
      </c>
      <c r="CG10" s="564"/>
      <c r="CH10" s="565" t="s">
        <v>7272</v>
      </c>
      <c r="CI10" s="860"/>
      <c r="CJ10" s="860"/>
    </row>
    <row r="11" spans="1:88" s="705" customFormat="1" ht="47.25">
      <c r="A11" s="524" t="s">
        <v>3208</v>
      </c>
      <c r="B11" s="525">
        <v>44931</v>
      </c>
      <c r="C11" s="526" t="s">
        <v>3209</v>
      </c>
      <c r="D11" s="656" t="s">
        <v>3154</v>
      </c>
      <c r="E11" s="656" t="s">
        <v>3210</v>
      </c>
      <c r="F11" s="657" t="s">
        <v>7287</v>
      </c>
      <c r="G11" s="658">
        <v>80205353</v>
      </c>
      <c r="H11" s="659" t="s">
        <v>3211</v>
      </c>
      <c r="I11" s="657" t="s">
        <v>108</v>
      </c>
      <c r="J11" s="660">
        <v>3142643747</v>
      </c>
      <c r="K11" s="678" t="s">
        <v>3212</v>
      </c>
      <c r="L11" s="653" t="s">
        <v>642</v>
      </c>
      <c r="M11" s="657" t="s">
        <v>69</v>
      </c>
      <c r="N11" s="660" t="s">
        <v>70</v>
      </c>
      <c r="O11" s="657" t="s">
        <v>100</v>
      </c>
      <c r="P11" s="657" t="s">
        <v>1308</v>
      </c>
      <c r="Q11" s="662" t="s">
        <v>513</v>
      </c>
      <c r="R11" s="663" t="s">
        <v>4535</v>
      </c>
      <c r="S11" s="654" t="s">
        <v>4536</v>
      </c>
      <c r="T11" s="663" t="s">
        <v>4537</v>
      </c>
      <c r="U11" s="657" t="s">
        <v>3208</v>
      </c>
      <c r="V11" s="664">
        <v>44931</v>
      </c>
      <c r="W11" s="679" t="s">
        <v>3182</v>
      </c>
      <c r="X11" s="657">
        <v>472</v>
      </c>
      <c r="Y11" s="666">
        <v>947585</v>
      </c>
      <c r="Z11" s="666">
        <v>136205</v>
      </c>
      <c r="AA11" s="666"/>
      <c r="AB11" s="654" t="s">
        <v>3172</v>
      </c>
      <c r="AC11" s="667" t="s">
        <v>720</v>
      </c>
      <c r="AD11" s="667" t="s">
        <v>720</v>
      </c>
      <c r="AE11" s="667" t="s">
        <v>720</v>
      </c>
      <c r="AF11" s="667" t="s">
        <v>720</v>
      </c>
      <c r="AG11" s="667" t="s">
        <v>720</v>
      </c>
      <c r="AH11" s="667" t="s">
        <v>720</v>
      </c>
      <c r="AI11" s="667" t="s">
        <v>720</v>
      </c>
      <c r="AJ11" s="667" t="s">
        <v>720</v>
      </c>
      <c r="AK11" s="667" t="s">
        <v>720</v>
      </c>
      <c r="AL11" s="667" t="s">
        <v>720</v>
      </c>
      <c r="AM11" s="667" t="s">
        <v>720</v>
      </c>
      <c r="AN11" s="667" t="s">
        <v>720</v>
      </c>
      <c r="AO11" s="667" t="s">
        <v>720</v>
      </c>
      <c r="AP11" s="667" t="s">
        <v>720</v>
      </c>
      <c r="AQ11" s="667" t="s">
        <v>720</v>
      </c>
      <c r="AR11" s="667" t="s">
        <v>720</v>
      </c>
      <c r="AS11" s="667" t="s">
        <v>720</v>
      </c>
      <c r="AT11" s="667" t="s">
        <v>720</v>
      </c>
      <c r="AU11" s="667" t="s">
        <v>720</v>
      </c>
      <c r="AV11" s="667" t="s">
        <v>720</v>
      </c>
      <c r="AW11" s="667" t="s">
        <v>720</v>
      </c>
      <c r="AX11" s="667" t="s">
        <v>720</v>
      </c>
      <c r="AY11" s="667" t="s">
        <v>720</v>
      </c>
      <c r="AZ11" s="667" t="s">
        <v>720</v>
      </c>
      <c r="BA11" s="528" t="s">
        <v>4702</v>
      </c>
      <c r="BB11" s="538">
        <v>45433</v>
      </c>
      <c r="BC11" s="531" t="s">
        <v>1300</v>
      </c>
      <c r="BD11" s="531" t="s">
        <v>1153</v>
      </c>
      <c r="BE11" s="528" t="s">
        <v>4632</v>
      </c>
      <c r="BF11" s="534">
        <v>45441</v>
      </c>
      <c r="BG11" s="528" t="s">
        <v>1153</v>
      </c>
      <c r="BH11" s="528" t="s">
        <v>1153</v>
      </c>
      <c r="BI11" s="528" t="s">
        <v>1153</v>
      </c>
      <c r="BJ11" s="528" t="s">
        <v>1153</v>
      </c>
      <c r="BK11" s="528" t="s">
        <v>1153</v>
      </c>
      <c r="BL11" s="528" t="s">
        <v>1153</v>
      </c>
      <c r="BM11" s="528" t="s">
        <v>1153</v>
      </c>
      <c r="BN11" s="528" t="s">
        <v>1153</v>
      </c>
      <c r="BO11" s="528" t="s">
        <v>1153</v>
      </c>
      <c r="BP11" s="528" t="s">
        <v>1153</v>
      </c>
      <c r="BQ11" s="528" t="s">
        <v>1153</v>
      </c>
      <c r="BR11" s="528" t="s">
        <v>1153</v>
      </c>
      <c r="BS11" s="528" t="s">
        <v>1153</v>
      </c>
      <c r="BT11" s="528" t="s">
        <v>1153</v>
      </c>
      <c r="BU11" s="528" t="s">
        <v>1153</v>
      </c>
      <c r="BV11" s="528" t="s">
        <v>1153</v>
      </c>
      <c r="BW11" s="528" t="s">
        <v>1153</v>
      </c>
      <c r="BX11" s="528" t="s">
        <v>1153</v>
      </c>
      <c r="BY11" s="528" t="s">
        <v>1153</v>
      </c>
      <c r="BZ11" s="528" t="s">
        <v>1153</v>
      </c>
      <c r="CA11" s="528" t="s">
        <v>1153</v>
      </c>
      <c r="CB11" s="528" t="s">
        <v>1153</v>
      </c>
      <c r="CC11" s="528" t="s">
        <v>1153</v>
      </c>
      <c r="CD11" s="528" t="s">
        <v>1153</v>
      </c>
      <c r="CE11" s="528" t="s">
        <v>1153</v>
      </c>
      <c r="CF11" s="528" t="s">
        <v>1153</v>
      </c>
      <c r="CG11" s="947" t="s">
        <v>8639</v>
      </c>
      <c r="CH11" s="670" t="s">
        <v>7272</v>
      </c>
      <c r="CI11" s="859"/>
      <c r="CJ11" s="859"/>
    </row>
    <row r="12" spans="1:88" s="671" customFormat="1" ht="63.75">
      <c r="A12" s="1273" t="s">
        <v>3213</v>
      </c>
      <c r="B12" s="681">
        <v>44938</v>
      </c>
      <c r="C12" s="682" t="s">
        <v>3214</v>
      </c>
      <c r="D12" s="683" t="s">
        <v>3215</v>
      </c>
      <c r="E12" s="684" t="s">
        <v>3216</v>
      </c>
      <c r="F12" s="662" t="s">
        <v>3217</v>
      </c>
      <c r="G12" s="685">
        <v>7161852</v>
      </c>
      <c r="H12" s="686" t="s">
        <v>3218</v>
      </c>
      <c r="I12" s="662" t="s">
        <v>108</v>
      </c>
      <c r="J12" s="679">
        <v>3143749540</v>
      </c>
      <c r="K12" s="687" t="s">
        <v>3219</v>
      </c>
      <c r="L12" s="665" t="s">
        <v>642</v>
      </c>
      <c r="M12" s="662" t="s">
        <v>69</v>
      </c>
      <c r="N12" s="679" t="s">
        <v>90</v>
      </c>
      <c r="O12" s="662" t="s">
        <v>313</v>
      </c>
      <c r="P12" s="662" t="s">
        <v>3220</v>
      </c>
      <c r="Q12" s="662" t="s">
        <v>513</v>
      </c>
      <c r="R12" s="688" t="s">
        <v>4538</v>
      </c>
      <c r="S12" s="681" t="s">
        <v>4539</v>
      </c>
      <c r="T12" s="662" t="s">
        <v>513</v>
      </c>
      <c r="U12" s="688" t="s">
        <v>4540</v>
      </c>
      <c r="V12" s="689">
        <v>45030</v>
      </c>
      <c r="W12" s="665" t="s">
        <v>3221</v>
      </c>
      <c r="X12" s="662"/>
      <c r="Y12" s="690"/>
      <c r="Z12" s="690"/>
      <c r="AA12" s="690"/>
      <c r="AB12" s="681"/>
      <c r="AC12" s="691" t="s">
        <v>720</v>
      </c>
      <c r="AD12" s="691" t="s">
        <v>720</v>
      </c>
      <c r="AE12" s="691" t="s">
        <v>720</v>
      </c>
      <c r="AF12" s="691" t="s">
        <v>720</v>
      </c>
      <c r="AG12" s="691" t="s">
        <v>720</v>
      </c>
      <c r="AH12" s="691" t="s">
        <v>720</v>
      </c>
      <c r="AI12" s="691" t="s">
        <v>720</v>
      </c>
      <c r="AJ12" s="691" t="s">
        <v>720</v>
      </c>
      <c r="AK12" s="691" t="s">
        <v>720</v>
      </c>
      <c r="AL12" s="691" t="s">
        <v>720</v>
      </c>
      <c r="AM12" s="691" t="s">
        <v>720</v>
      </c>
      <c r="AN12" s="691" t="s">
        <v>720</v>
      </c>
      <c r="AO12" s="691" t="s">
        <v>720</v>
      </c>
      <c r="AP12" s="691" t="s">
        <v>720</v>
      </c>
      <c r="AQ12" s="691" t="s">
        <v>720</v>
      </c>
      <c r="AR12" s="691" t="s">
        <v>720</v>
      </c>
      <c r="AS12" s="691" t="s">
        <v>720</v>
      </c>
      <c r="AT12" s="691" t="s">
        <v>720</v>
      </c>
      <c r="AU12" s="691" t="s">
        <v>720</v>
      </c>
      <c r="AV12" s="691" t="s">
        <v>720</v>
      </c>
      <c r="AW12" s="691" t="s">
        <v>720</v>
      </c>
      <c r="AX12" s="691" t="s">
        <v>720</v>
      </c>
      <c r="AY12" s="691" t="s">
        <v>720</v>
      </c>
      <c r="AZ12" s="691" t="s">
        <v>720</v>
      </c>
      <c r="BA12" s="662">
        <v>352</v>
      </c>
      <c r="BB12" s="692">
        <v>45058</v>
      </c>
      <c r="BC12" s="692" t="s">
        <v>1300</v>
      </c>
      <c r="BD12" s="679" t="s">
        <v>1153</v>
      </c>
      <c r="BE12" s="688" t="s">
        <v>1173</v>
      </c>
      <c r="BF12" s="689">
        <v>45287</v>
      </c>
      <c r="BG12" s="1557" t="s">
        <v>7885</v>
      </c>
      <c r="BH12" s="662" t="s">
        <v>1153</v>
      </c>
      <c r="BI12" s="662" t="s">
        <v>1153</v>
      </c>
      <c r="BJ12" s="662" t="s">
        <v>1153</v>
      </c>
      <c r="BK12" s="662" t="s">
        <v>1153</v>
      </c>
      <c r="BL12" s="662" t="s">
        <v>1153</v>
      </c>
      <c r="BM12" s="662" t="s">
        <v>1153</v>
      </c>
      <c r="BN12" s="662" t="s">
        <v>1153</v>
      </c>
      <c r="BO12" s="662" t="s">
        <v>1153</v>
      </c>
      <c r="BP12" s="662" t="s">
        <v>1153</v>
      </c>
      <c r="BQ12" s="662" t="s">
        <v>1153</v>
      </c>
      <c r="BR12" s="662" t="s">
        <v>1153</v>
      </c>
      <c r="BS12" s="662" t="s">
        <v>1153</v>
      </c>
      <c r="BT12" s="662" t="s">
        <v>1153</v>
      </c>
      <c r="BU12" s="662" t="s">
        <v>1153</v>
      </c>
      <c r="BV12" s="662" t="s">
        <v>1153</v>
      </c>
      <c r="BW12" s="662" t="s">
        <v>1153</v>
      </c>
      <c r="BX12" s="662" t="s">
        <v>1153</v>
      </c>
      <c r="BY12" s="662" t="s">
        <v>1153</v>
      </c>
      <c r="BZ12" s="662" t="s">
        <v>1153</v>
      </c>
      <c r="CA12" s="662" t="s">
        <v>1153</v>
      </c>
      <c r="CB12" s="662" t="s">
        <v>1153</v>
      </c>
      <c r="CC12" s="662" t="s">
        <v>1153</v>
      </c>
      <c r="CD12" s="662" t="s">
        <v>1153</v>
      </c>
      <c r="CE12" s="662" t="s">
        <v>1153</v>
      </c>
      <c r="CF12" s="662" t="s">
        <v>1153</v>
      </c>
      <c r="CG12" s="1557" t="s">
        <v>10310</v>
      </c>
      <c r="CH12" s="693" t="s">
        <v>1986</v>
      </c>
      <c r="CI12" s="2015">
        <v>45912</v>
      </c>
      <c r="CJ12" s="861"/>
    </row>
    <row r="13" spans="1:88" ht="63.75">
      <c r="A13" s="545" t="s">
        <v>3222</v>
      </c>
      <c r="B13" s="546">
        <v>44909</v>
      </c>
      <c r="C13" s="547" t="s">
        <v>3223</v>
      </c>
      <c r="D13" s="549" t="s">
        <v>3215</v>
      </c>
      <c r="E13" s="549" t="s">
        <v>3224</v>
      </c>
      <c r="F13" s="554" t="s">
        <v>3225</v>
      </c>
      <c r="G13" s="551">
        <v>74363011</v>
      </c>
      <c r="H13" s="567" t="s">
        <v>3226</v>
      </c>
      <c r="I13" s="550" t="s">
        <v>193</v>
      </c>
      <c r="J13" s="552">
        <v>3138345597</v>
      </c>
      <c r="K13" s="553" t="s">
        <v>3227</v>
      </c>
      <c r="L13" s="545" t="s">
        <v>194</v>
      </c>
      <c r="M13" s="550" t="s">
        <v>69</v>
      </c>
      <c r="N13" s="552" t="s">
        <v>90</v>
      </c>
      <c r="O13" s="550" t="s">
        <v>100</v>
      </c>
      <c r="P13" s="550" t="s">
        <v>3228</v>
      </c>
      <c r="Q13" s="550" t="s">
        <v>1249</v>
      </c>
      <c r="R13" s="554" t="s">
        <v>3229</v>
      </c>
      <c r="S13" s="546" t="s">
        <v>3230</v>
      </c>
      <c r="T13" s="550" t="s">
        <v>513</v>
      </c>
      <c r="U13" s="550" t="s">
        <v>7288</v>
      </c>
      <c r="V13" s="550" t="s">
        <v>7289</v>
      </c>
      <c r="W13" s="552" t="s">
        <v>3163</v>
      </c>
      <c r="X13" s="550">
        <v>157</v>
      </c>
      <c r="Y13" s="555">
        <v>947585</v>
      </c>
      <c r="Z13" s="555">
        <v>136205</v>
      </c>
      <c r="AA13" s="555">
        <v>136205</v>
      </c>
      <c r="AB13" s="556">
        <v>45081</v>
      </c>
      <c r="AC13" s="557" t="s">
        <v>3231</v>
      </c>
      <c r="AD13" s="557" t="s">
        <v>3232</v>
      </c>
      <c r="AE13" s="558" t="s">
        <v>1300</v>
      </c>
      <c r="AF13" s="552">
        <f>'[2]CONTROL TIEMPOS'!AE18</f>
        <v>96</v>
      </c>
      <c r="AG13" s="559">
        <v>45126</v>
      </c>
      <c r="AH13" s="550" t="s">
        <v>2686</v>
      </c>
      <c r="AI13" s="559">
        <v>45148</v>
      </c>
      <c r="AJ13" s="560">
        <f ca="1">TODAY()-AI13</f>
        <v>1140</v>
      </c>
      <c r="AK13" s="561" t="str">
        <f ca="1">IF(AJ13=0,"Vence Hoy",IF(AJ13&lt;0,"Faltan días",IF(AJ13&gt;0,"Vencido")))</f>
        <v>Vencido</v>
      </c>
      <c r="AL13" s="550"/>
      <c r="AM13" s="550"/>
      <c r="AN13" s="550"/>
      <c r="AO13" s="558">
        <v>45174</v>
      </c>
      <c r="AP13" s="552">
        <v>0.10100000000000001</v>
      </c>
      <c r="AQ13" s="552">
        <v>0.05</v>
      </c>
      <c r="AR13" s="552">
        <v>0.05</v>
      </c>
      <c r="AS13" s="545" t="s">
        <v>3233</v>
      </c>
      <c r="AT13" s="552">
        <f>'[2]CONTROL TIEMPOS'!AE19</f>
        <v>141</v>
      </c>
      <c r="AU13" s="552"/>
      <c r="AV13" s="552"/>
      <c r="AW13" s="558"/>
      <c r="AX13" s="558"/>
      <c r="AY13" s="552"/>
      <c r="AZ13" s="552"/>
      <c r="BA13" s="550">
        <v>988</v>
      </c>
      <c r="BB13" s="558">
        <v>45203</v>
      </c>
      <c r="BC13" s="558" t="s">
        <v>1300</v>
      </c>
      <c r="BD13" s="552" t="s">
        <v>1156</v>
      </c>
      <c r="BE13" s="550"/>
      <c r="BF13" s="559">
        <v>45205</v>
      </c>
      <c r="BG13" s="550"/>
      <c r="BH13" s="550"/>
      <c r="BI13" s="550"/>
      <c r="BJ13" s="550"/>
      <c r="BK13" s="550"/>
      <c r="BL13" s="550"/>
      <c r="BM13" s="550"/>
      <c r="BN13" s="550"/>
      <c r="BO13" s="550"/>
      <c r="BP13" s="550"/>
      <c r="BQ13" s="550"/>
      <c r="BR13" s="550"/>
      <c r="BS13" s="550"/>
      <c r="BT13" s="550"/>
      <c r="BU13" s="550"/>
      <c r="BV13" s="550"/>
      <c r="BW13" s="550"/>
      <c r="BX13" s="550"/>
      <c r="BY13" s="550"/>
      <c r="BZ13" s="550"/>
      <c r="CA13" s="550"/>
      <c r="CB13" s="550"/>
      <c r="CC13" s="550"/>
      <c r="CD13" s="550"/>
      <c r="CE13" s="550"/>
      <c r="CF13" s="550"/>
      <c r="CG13" s="564"/>
      <c r="CH13" s="565" t="s">
        <v>7272</v>
      </c>
      <c r="CI13" s="860"/>
      <c r="CJ13" s="860"/>
    </row>
    <row r="14" spans="1:88" s="671" customFormat="1" ht="47.25">
      <c r="A14" s="653" t="s">
        <v>3234</v>
      </c>
      <c r="B14" s="654">
        <v>44914</v>
      </c>
      <c r="C14" s="655" t="s">
        <v>3235</v>
      </c>
      <c r="D14" s="656" t="s">
        <v>3154</v>
      </c>
      <c r="E14" s="680" t="s">
        <v>3236</v>
      </c>
      <c r="F14" s="657" t="s">
        <v>3237</v>
      </c>
      <c r="G14" s="658">
        <v>4046449</v>
      </c>
      <c r="H14" s="659" t="s">
        <v>3238</v>
      </c>
      <c r="I14" s="657" t="s">
        <v>1265</v>
      </c>
      <c r="J14" s="660">
        <v>3134965409</v>
      </c>
      <c r="K14" s="657" t="s">
        <v>7290</v>
      </c>
      <c r="L14" s="653" t="s">
        <v>3239</v>
      </c>
      <c r="M14" s="657" t="s">
        <v>69</v>
      </c>
      <c r="N14" s="660" t="s">
        <v>90</v>
      </c>
      <c r="O14" s="657" t="s">
        <v>313</v>
      </c>
      <c r="P14" s="657" t="s">
        <v>1308</v>
      </c>
      <c r="Q14" s="662" t="s">
        <v>1249</v>
      </c>
      <c r="R14" s="657" t="s">
        <v>7291</v>
      </c>
      <c r="S14" s="657" t="s">
        <v>7292</v>
      </c>
      <c r="T14" s="657" t="s">
        <v>7293</v>
      </c>
      <c r="U14" s="657" t="s">
        <v>3234</v>
      </c>
      <c r="V14" s="664">
        <v>44914</v>
      </c>
      <c r="W14" s="665" t="s">
        <v>3240</v>
      </c>
      <c r="X14" s="657"/>
      <c r="Y14" s="666"/>
      <c r="Z14" s="666"/>
      <c r="AA14" s="666"/>
      <c r="AB14" s="654" t="s">
        <v>3172</v>
      </c>
      <c r="AC14" s="667" t="s">
        <v>720</v>
      </c>
      <c r="AD14" s="667" t="s">
        <v>720</v>
      </c>
      <c r="AE14" s="667" t="s">
        <v>720</v>
      </c>
      <c r="AF14" s="667" t="s">
        <v>720</v>
      </c>
      <c r="AG14" s="667" t="s">
        <v>720</v>
      </c>
      <c r="AH14" s="667" t="s">
        <v>720</v>
      </c>
      <c r="AI14" s="667" t="s">
        <v>720</v>
      </c>
      <c r="AJ14" s="667" t="s">
        <v>720</v>
      </c>
      <c r="AK14" s="667" t="s">
        <v>720</v>
      </c>
      <c r="AL14" s="667" t="s">
        <v>720</v>
      </c>
      <c r="AM14" s="667" t="s">
        <v>720</v>
      </c>
      <c r="AN14" s="667" t="s">
        <v>720</v>
      </c>
      <c r="AO14" s="667" t="s">
        <v>720</v>
      </c>
      <c r="AP14" s="667" t="s">
        <v>720</v>
      </c>
      <c r="AQ14" s="667" t="s">
        <v>720</v>
      </c>
      <c r="AR14" s="667" t="s">
        <v>720</v>
      </c>
      <c r="AS14" s="667" t="s">
        <v>720</v>
      </c>
      <c r="AT14" s="667" t="s">
        <v>720</v>
      </c>
      <c r="AU14" s="667" t="s">
        <v>720</v>
      </c>
      <c r="AV14" s="667" t="s">
        <v>720</v>
      </c>
      <c r="AW14" s="667" t="s">
        <v>720</v>
      </c>
      <c r="AX14" s="667" t="s">
        <v>720</v>
      </c>
      <c r="AY14" s="667" t="s">
        <v>720</v>
      </c>
      <c r="AZ14" s="667" t="s">
        <v>720</v>
      </c>
      <c r="BA14" s="657" t="s">
        <v>4691</v>
      </c>
      <c r="BB14" s="668">
        <v>45364</v>
      </c>
      <c r="BC14" s="668" t="s">
        <v>1986</v>
      </c>
      <c r="BD14" s="660" t="s">
        <v>1153</v>
      </c>
      <c r="BE14" s="657" t="s">
        <v>1173</v>
      </c>
      <c r="BF14" s="664">
        <v>45414</v>
      </c>
      <c r="BG14" s="657" t="s">
        <v>1153</v>
      </c>
      <c r="BH14" s="657" t="s">
        <v>1153</v>
      </c>
      <c r="BI14" s="657" t="s">
        <v>1153</v>
      </c>
      <c r="BJ14" s="657" t="s">
        <v>1153</v>
      </c>
      <c r="BK14" s="657" t="s">
        <v>1153</v>
      </c>
      <c r="BL14" s="657" t="s">
        <v>1153</v>
      </c>
      <c r="BM14" s="657" t="s">
        <v>1153</v>
      </c>
      <c r="BN14" s="657" t="s">
        <v>1153</v>
      </c>
      <c r="BO14" s="657" t="s">
        <v>1153</v>
      </c>
      <c r="BP14" s="657" t="s">
        <v>1153</v>
      </c>
      <c r="BQ14" s="657" t="s">
        <v>1153</v>
      </c>
      <c r="BR14" s="657" t="s">
        <v>1153</v>
      </c>
      <c r="BS14" s="657" t="s">
        <v>1153</v>
      </c>
      <c r="BT14" s="657" t="s">
        <v>1153</v>
      </c>
      <c r="BU14" s="657" t="s">
        <v>1153</v>
      </c>
      <c r="BV14" s="657" t="s">
        <v>1153</v>
      </c>
      <c r="BW14" s="657" t="s">
        <v>1153</v>
      </c>
      <c r="BX14" s="657" t="s">
        <v>1153</v>
      </c>
      <c r="BY14" s="657" t="s">
        <v>1153</v>
      </c>
      <c r="BZ14" s="657" t="s">
        <v>1153</v>
      </c>
      <c r="CA14" s="657" t="s">
        <v>1153</v>
      </c>
      <c r="CB14" s="657" t="s">
        <v>1153</v>
      </c>
      <c r="CC14" s="657" t="s">
        <v>1153</v>
      </c>
      <c r="CD14" s="657" t="s">
        <v>1153</v>
      </c>
      <c r="CE14" s="657" t="s">
        <v>1153</v>
      </c>
      <c r="CF14" s="657" t="s">
        <v>1153</v>
      </c>
      <c r="CG14" s="657" t="s">
        <v>1153</v>
      </c>
      <c r="CH14" s="670" t="s">
        <v>7272</v>
      </c>
      <c r="CI14" s="858"/>
      <c r="CJ14" s="858"/>
    </row>
    <row r="15" spans="1:88" s="695" customFormat="1" ht="102">
      <c r="A15" s="1103" t="s">
        <v>3241</v>
      </c>
      <c r="B15" s="1104">
        <v>44910</v>
      </c>
      <c r="C15" s="1105" t="s">
        <v>3242</v>
      </c>
      <c r="D15" s="697" t="s">
        <v>3154</v>
      </c>
      <c r="E15" s="697" t="s">
        <v>3243</v>
      </c>
      <c r="F15" s="1106" t="s">
        <v>3244</v>
      </c>
      <c r="G15" s="1107">
        <v>1026275670</v>
      </c>
      <c r="H15" s="699" t="s">
        <v>3245</v>
      </c>
      <c r="I15" s="1106" t="s">
        <v>322</v>
      </c>
      <c r="J15" s="700">
        <v>3142656537</v>
      </c>
      <c r="K15" s="701" t="s">
        <v>3246</v>
      </c>
      <c r="L15" s="696" t="s">
        <v>3247</v>
      </c>
      <c r="M15" s="1106" t="s">
        <v>69</v>
      </c>
      <c r="N15" s="1108" t="s">
        <v>70</v>
      </c>
      <c r="O15" s="1106" t="s">
        <v>3248</v>
      </c>
      <c r="P15" s="1106" t="s">
        <v>3249</v>
      </c>
      <c r="Q15" s="698" t="s">
        <v>1249</v>
      </c>
      <c r="R15" s="1109" t="s">
        <v>7294</v>
      </c>
      <c r="S15" s="1122" t="s">
        <v>7295</v>
      </c>
      <c r="T15" s="1106" t="s">
        <v>7296</v>
      </c>
      <c r="U15" s="1106" t="s">
        <v>3250</v>
      </c>
      <c r="V15" s="1121" t="s">
        <v>8360</v>
      </c>
      <c r="W15" s="700" t="s">
        <v>3251</v>
      </c>
      <c r="X15" s="1106">
        <v>109</v>
      </c>
      <c r="Y15" s="1111">
        <v>947585</v>
      </c>
      <c r="Z15" s="1111">
        <v>190906</v>
      </c>
      <c r="AA15" s="1111">
        <v>190906</v>
      </c>
      <c r="AB15" s="1109" t="s">
        <v>7297</v>
      </c>
      <c r="AC15" s="1112" t="s">
        <v>4541</v>
      </c>
      <c r="AD15" s="1112" t="s">
        <v>4542</v>
      </c>
      <c r="AE15" s="1113" t="s">
        <v>3191</v>
      </c>
      <c r="AF15" s="700">
        <f>'[2]CONTROL TIEMPOS'!AM18</f>
        <v>63</v>
      </c>
      <c r="AG15" s="1110">
        <v>45369</v>
      </c>
      <c r="AH15" s="1106" t="s">
        <v>4676</v>
      </c>
      <c r="AI15" s="698"/>
      <c r="AJ15" s="702">
        <f ca="1">TODAY()-AI15</f>
        <v>46288</v>
      </c>
      <c r="AK15" s="703" t="str">
        <f ca="1">IF(AJ15=0,"Vence Hoy",IF(AJ15&lt;0,"Faltan días",IF(AJ15&gt;0,"Vencido")))</f>
        <v>Vencido</v>
      </c>
      <c r="AL15" s="698"/>
      <c r="AM15" s="698"/>
      <c r="AN15" s="698"/>
      <c r="AO15" s="1113">
        <v>45400</v>
      </c>
      <c r="AP15" s="1108">
        <v>253.61</v>
      </c>
      <c r="AQ15" s="1108">
        <v>133.13999999999999</v>
      </c>
      <c r="AR15" s="1108">
        <v>4.95</v>
      </c>
      <c r="AS15" s="1108" t="s">
        <v>7298</v>
      </c>
      <c r="AT15" s="700">
        <f>'[2]CONTROL TIEMPOS'!AM19</f>
        <v>63</v>
      </c>
      <c r="AU15" s="700"/>
      <c r="AV15" s="1114" t="s">
        <v>1153</v>
      </c>
      <c r="AW15" s="1114" t="s">
        <v>1153</v>
      </c>
      <c r="AX15" s="1114" t="s">
        <v>1153</v>
      </c>
      <c r="AY15" s="1114" t="s">
        <v>1153</v>
      </c>
      <c r="AZ15" s="1114" t="s">
        <v>1153</v>
      </c>
      <c r="BA15" s="1106">
        <v>769</v>
      </c>
      <c r="BB15" s="1113">
        <v>45575</v>
      </c>
      <c r="BC15" s="1115" t="s">
        <v>1986</v>
      </c>
      <c r="BD15" s="1114" t="s">
        <v>1156</v>
      </c>
      <c r="BE15" s="1116" t="s">
        <v>1153</v>
      </c>
      <c r="BF15" s="1110">
        <v>45581</v>
      </c>
      <c r="BG15" s="1117">
        <v>45597</v>
      </c>
      <c r="BH15" s="1116" t="s">
        <v>1153</v>
      </c>
      <c r="BI15" s="1116" t="s">
        <v>1153</v>
      </c>
      <c r="BJ15" s="1116" t="s">
        <v>1153</v>
      </c>
      <c r="BK15" s="1116" t="s">
        <v>1153</v>
      </c>
      <c r="BL15" s="1116" t="s">
        <v>1153</v>
      </c>
      <c r="BM15" s="1116" t="s">
        <v>1153</v>
      </c>
      <c r="BN15" s="1116" t="s">
        <v>1153</v>
      </c>
      <c r="BO15" s="1116" t="s">
        <v>1153</v>
      </c>
      <c r="BP15" s="1116" t="s">
        <v>1153</v>
      </c>
      <c r="BQ15" s="1116" t="s">
        <v>1153</v>
      </c>
      <c r="BR15" s="1116" t="s">
        <v>1153</v>
      </c>
      <c r="BS15" s="1116" t="s">
        <v>1153</v>
      </c>
      <c r="BT15" s="1116" t="s">
        <v>1153</v>
      </c>
      <c r="BU15" s="1116" t="s">
        <v>1153</v>
      </c>
      <c r="BV15" s="1116" t="s">
        <v>1153</v>
      </c>
      <c r="BW15" s="1116" t="s">
        <v>1153</v>
      </c>
      <c r="BX15" s="1116" t="s">
        <v>1153</v>
      </c>
      <c r="BY15" s="1116" t="s">
        <v>1153</v>
      </c>
      <c r="BZ15" s="1116" t="s">
        <v>1153</v>
      </c>
      <c r="CA15" s="1116" t="s">
        <v>1153</v>
      </c>
      <c r="CB15" s="1116" t="s">
        <v>1153</v>
      </c>
      <c r="CC15" s="1116" t="s">
        <v>1153</v>
      </c>
      <c r="CD15" s="1116" t="s">
        <v>1153</v>
      </c>
      <c r="CE15" s="1116" t="s">
        <v>1153</v>
      </c>
      <c r="CF15" s="1116" t="s">
        <v>1153</v>
      </c>
      <c r="CG15" s="1118"/>
      <c r="CH15" s="704" t="s">
        <v>7299</v>
      </c>
      <c r="CI15" s="1119" t="s">
        <v>1986</v>
      </c>
      <c r="CJ15" s="1120">
        <v>45222</v>
      </c>
    </row>
    <row r="16" spans="1:88" s="671" customFormat="1" ht="47.25">
      <c r="A16" s="653" t="s">
        <v>3252</v>
      </c>
      <c r="B16" s="654">
        <v>44952</v>
      </c>
      <c r="C16" s="655" t="s">
        <v>3253</v>
      </c>
      <c r="D16" s="656" t="s">
        <v>3154</v>
      </c>
      <c r="E16" s="656" t="s">
        <v>3254</v>
      </c>
      <c r="F16" s="657" t="s">
        <v>3255</v>
      </c>
      <c r="G16" s="659">
        <v>52498529</v>
      </c>
      <c r="H16" s="653" t="s">
        <v>3256</v>
      </c>
      <c r="I16" s="657" t="s">
        <v>193</v>
      </c>
      <c r="J16" s="660">
        <v>3115245297</v>
      </c>
      <c r="K16" s="663" t="s">
        <v>3257</v>
      </c>
      <c r="L16" s="663" t="s">
        <v>194</v>
      </c>
      <c r="M16" s="657" t="s">
        <v>69</v>
      </c>
      <c r="N16" s="660" t="s">
        <v>90</v>
      </c>
      <c r="O16" s="657" t="s">
        <v>100</v>
      </c>
      <c r="P16" s="657" t="s">
        <v>427</v>
      </c>
      <c r="Q16" s="662" t="s">
        <v>3258</v>
      </c>
      <c r="R16" s="663" t="s">
        <v>4543</v>
      </c>
      <c r="S16" s="663" t="s">
        <v>7300</v>
      </c>
      <c r="T16" s="657" t="s">
        <v>7301</v>
      </c>
      <c r="U16" s="657" t="s">
        <v>3259</v>
      </c>
      <c r="V16" s="664">
        <v>45058</v>
      </c>
      <c r="W16" s="665" t="s">
        <v>3260</v>
      </c>
      <c r="X16" s="657">
        <v>157</v>
      </c>
      <c r="Y16" s="666">
        <v>947585</v>
      </c>
      <c r="Z16" s="666">
        <v>136205</v>
      </c>
      <c r="AA16" s="666"/>
      <c r="AB16" s="663" t="s">
        <v>7229</v>
      </c>
      <c r="AC16" s="667" t="s">
        <v>1153</v>
      </c>
      <c r="AD16" s="667" t="s">
        <v>1153</v>
      </c>
      <c r="AE16" s="667" t="s">
        <v>1153</v>
      </c>
      <c r="AF16" s="667" t="s">
        <v>1153</v>
      </c>
      <c r="AG16" s="667" t="s">
        <v>1153</v>
      </c>
      <c r="AH16" s="667" t="s">
        <v>1153</v>
      </c>
      <c r="AI16" s="667" t="s">
        <v>1153</v>
      </c>
      <c r="AJ16" s="667" t="s">
        <v>1153</v>
      </c>
      <c r="AK16" s="667" t="s">
        <v>1153</v>
      </c>
      <c r="AL16" s="667" t="s">
        <v>1153</v>
      </c>
      <c r="AM16" s="667" t="s">
        <v>1153</v>
      </c>
      <c r="AN16" s="667" t="s">
        <v>1153</v>
      </c>
      <c r="AO16" s="667" t="s">
        <v>1153</v>
      </c>
      <c r="AP16" s="667" t="s">
        <v>1153</v>
      </c>
      <c r="AQ16" s="667" t="s">
        <v>1153</v>
      </c>
      <c r="AR16" s="667" t="s">
        <v>1153</v>
      </c>
      <c r="AS16" s="667" t="s">
        <v>1153</v>
      </c>
      <c r="AT16" s="667" t="s">
        <v>1153</v>
      </c>
      <c r="AU16" s="667" t="s">
        <v>1153</v>
      </c>
      <c r="AV16" s="667" t="s">
        <v>1153</v>
      </c>
      <c r="AW16" s="667" t="s">
        <v>1153</v>
      </c>
      <c r="AX16" s="667" t="s">
        <v>1153</v>
      </c>
      <c r="AY16" s="667" t="s">
        <v>1153</v>
      </c>
      <c r="AZ16" s="667" t="s">
        <v>1153</v>
      </c>
      <c r="BA16" s="657" t="s">
        <v>4697</v>
      </c>
      <c r="BB16" s="668">
        <v>45419</v>
      </c>
      <c r="BC16" s="668" t="s">
        <v>4633</v>
      </c>
      <c r="BD16" s="660" t="s">
        <v>1153</v>
      </c>
      <c r="BE16" s="657" t="s">
        <v>4632</v>
      </c>
      <c r="BF16" s="664">
        <v>45422</v>
      </c>
      <c r="BG16" s="657"/>
      <c r="BH16" s="657" t="s">
        <v>1153</v>
      </c>
      <c r="BI16" s="657" t="s">
        <v>1153</v>
      </c>
      <c r="BJ16" s="657" t="s">
        <v>1153</v>
      </c>
      <c r="BK16" s="657" t="s">
        <v>1153</v>
      </c>
      <c r="BL16" s="657" t="s">
        <v>1153</v>
      </c>
      <c r="BM16" s="657" t="s">
        <v>1153</v>
      </c>
      <c r="BN16" s="657" t="s">
        <v>1153</v>
      </c>
      <c r="BO16" s="657" t="s">
        <v>1153</v>
      </c>
      <c r="BP16" s="657" t="s">
        <v>1153</v>
      </c>
      <c r="BQ16" s="657" t="s">
        <v>1153</v>
      </c>
      <c r="BR16" s="657" t="s">
        <v>1153</v>
      </c>
      <c r="BS16" s="657" t="s">
        <v>1153</v>
      </c>
      <c r="BT16" s="657" t="s">
        <v>1153</v>
      </c>
      <c r="BU16" s="657" t="s">
        <v>1153</v>
      </c>
      <c r="BV16" s="657" t="s">
        <v>1153</v>
      </c>
      <c r="BW16" s="657" t="s">
        <v>1153</v>
      </c>
      <c r="BX16" s="657" t="s">
        <v>1153</v>
      </c>
      <c r="BY16" s="657" t="s">
        <v>1153</v>
      </c>
      <c r="BZ16" s="657" t="s">
        <v>1153</v>
      </c>
      <c r="CA16" s="657" t="s">
        <v>1153</v>
      </c>
      <c r="CB16" s="657" t="s">
        <v>1153</v>
      </c>
      <c r="CC16" s="657" t="s">
        <v>1153</v>
      </c>
      <c r="CD16" s="657" t="s">
        <v>1153</v>
      </c>
      <c r="CE16" s="657" t="s">
        <v>1153</v>
      </c>
      <c r="CF16" s="657" t="s">
        <v>1153</v>
      </c>
      <c r="CG16" s="657" t="s">
        <v>1153</v>
      </c>
      <c r="CH16" s="670" t="s">
        <v>7272</v>
      </c>
      <c r="CI16" s="858"/>
      <c r="CJ16" s="858"/>
    </row>
    <row r="17" spans="1:88" s="671" customFormat="1" ht="89.25">
      <c r="A17" s="653" t="s">
        <v>3261</v>
      </c>
      <c r="B17" s="654" t="s">
        <v>3262</v>
      </c>
      <c r="C17" s="655" t="s">
        <v>3263</v>
      </c>
      <c r="D17" s="656" t="s">
        <v>3154</v>
      </c>
      <c r="E17" s="656" t="s">
        <v>3264</v>
      </c>
      <c r="F17" s="2002" t="s">
        <v>3265</v>
      </c>
      <c r="G17" s="659" t="s">
        <v>3266</v>
      </c>
      <c r="H17" s="659" t="s">
        <v>3267</v>
      </c>
      <c r="I17" s="657" t="s">
        <v>108</v>
      </c>
      <c r="J17" s="653" t="s">
        <v>3268</v>
      </c>
      <c r="K17" s="678" t="s">
        <v>3269</v>
      </c>
      <c r="L17" s="653" t="s">
        <v>556</v>
      </c>
      <c r="M17" s="657" t="s">
        <v>69</v>
      </c>
      <c r="N17" s="660" t="s">
        <v>70</v>
      </c>
      <c r="O17" s="657" t="s">
        <v>3270</v>
      </c>
      <c r="P17" s="657" t="s">
        <v>3271</v>
      </c>
      <c r="Q17" s="662" t="s">
        <v>3191</v>
      </c>
      <c r="R17" s="663" t="s">
        <v>7302</v>
      </c>
      <c r="S17" s="663" t="s">
        <v>7303</v>
      </c>
      <c r="T17" s="663" t="s">
        <v>7304</v>
      </c>
      <c r="U17" s="657" t="s">
        <v>7305</v>
      </c>
      <c r="V17" s="657" t="s">
        <v>7306</v>
      </c>
      <c r="W17" s="665" t="s">
        <v>3272</v>
      </c>
      <c r="X17" s="657">
        <v>56</v>
      </c>
      <c r="Y17" s="666">
        <v>999254</v>
      </c>
      <c r="Z17" s="666">
        <v>136205</v>
      </c>
      <c r="AA17" s="666">
        <v>136205</v>
      </c>
      <c r="AB17" s="654" t="s">
        <v>3273</v>
      </c>
      <c r="AC17" s="667"/>
      <c r="AD17" s="667"/>
      <c r="AE17" s="2003"/>
      <c r="AF17" s="679">
        <f>'[2]CONTROL TIEMPOS'!G43</f>
        <v>26</v>
      </c>
      <c r="AG17" s="664"/>
      <c r="AH17" s="657"/>
      <c r="AI17" s="662"/>
      <c r="AJ17" s="708">
        <f ca="1">TODAY()-AI17</f>
        <v>46288</v>
      </c>
      <c r="AK17" s="694" t="str">
        <f ca="1">IF(AJ17=0,"Vence Hoy",IF(AJ17&lt;0,"Faltan días",IF(AJ17&gt;0,"Vencido")))</f>
        <v>Vencido</v>
      </c>
      <c r="AL17" s="662"/>
      <c r="AM17" s="662"/>
      <c r="AN17" s="662"/>
      <c r="AO17" s="668"/>
      <c r="AP17" s="660"/>
      <c r="AQ17" s="660"/>
      <c r="AR17" s="660"/>
      <c r="AS17" s="660"/>
      <c r="AT17" s="679">
        <f>'[2]CONTROL TIEMPOS'!G44</f>
        <v>26</v>
      </c>
      <c r="AU17" s="679"/>
      <c r="AV17" s="660"/>
      <c r="AW17" s="660"/>
      <c r="AX17" s="660"/>
      <c r="AY17" s="660"/>
      <c r="AZ17" s="660"/>
      <c r="BA17" s="938" t="s">
        <v>10089</v>
      </c>
      <c r="BB17" s="668">
        <v>45870</v>
      </c>
      <c r="BC17" s="1528" t="s">
        <v>4783</v>
      </c>
      <c r="BD17" s="660"/>
      <c r="BE17" s="938" t="s">
        <v>1860</v>
      </c>
      <c r="BF17" s="664">
        <v>45880</v>
      </c>
      <c r="BG17" s="657"/>
      <c r="BH17" s="657"/>
      <c r="BI17" s="657"/>
      <c r="BJ17" s="657"/>
      <c r="BK17" s="657"/>
      <c r="BL17" s="657"/>
      <c r="BM17" s="657"/>
      <c r="BN17" s="657"/>
      <c r="BO17" s="657"/>
      <c r="BP17" s="657"/>
      <c r="BQ17" s="657"/>
      <c r="BR17" s="657"/>
      <c r="BS17" s="657"/>
      <c r="BT17" s="657"/>
      <c r="BU17" s="657"/>
      <c r="BV17" s="657"/>
      <c r="BW17" s="657"/>
      <c r="BX17" s="657"/>
      <c r="BY17" s="657"/>
      <c r="BZ17" s="657"/>
      <c r="CA17" s="657"/>
      <c r="CB17" s="657"/>
      <c r="CC17" s="657"/>
      <c r="CD17" s="657"/>
      <c r="CE17" s="657"/>
      <c r="CF17" s="657"/>
      <c r="CG17" s="1526" t="s">
        <v>1860</v>
      </c>
      <c r="CH17" s="670" t="s">
        <v>7272</v>
      </c>
      <c r="CI17" s="858"/>
      <c r="CJ17" s="858"/>
    </row>
    <row r="18" spans="1:88" s="695" customFormat="1" ht="76.5">
      <c r="A18" s="1678" t="s">
        <v>3274</v>
      </c>
      <c r="B18" s="737">
        <v>44950</v>
      </c>
      <c r="C18" s="738" t="s">
        <v>3275</v>
      </c>
      <c r="D18" s="1679" t="s">
        <v>3276</v>
      </c>
      <c r="E18" s="739" t="s">
        <v>3277</v>
      </c>
      <c r="F18" s="1680" t="s">
        <v>3278</v>
      </c>
      <c r="G18" s="1681" t="s">
        <v>3279</v>
      </c>
      <c r="H18" s="1681" t="s">
        <v>3280</v>
      </c>
      <c r="I18" s="740" t="s">
        <v>98</v>
      </c>
      <c r="J18" s="742">
        <v>3202270318</v>
      </c>
      <c r="K18" s="743" t="s">
        <v>2748</v>
      </c>
      <c r="L18" s="1678" t="s">
        <v>385</v>
      </c>
      <c r="M18" s="740" t="s">
        <v>69</v>
      </c>
      <c r="N18" s="742" t="s">
        <v>90</v>
      </c>
      <c r="O18" s="740" t="s">
        <v>3281</v>
      </c>
      <c r="P18" s="740" t="s">
        <v>3282</v>
      </c>
      <c r="Q18" s="744" t="s">
        <v>3191</v>
      </c>
      <c r="R18" s="740" t="s">
        <v>3283</v>
      </c>
      <c r="S18" s="747">
        <v>44994</v>
      </c>
      <c r="T18" s="744" t="s">
        <v>3191</v>
      </c>
      <c r="U18" s="740" t="s">
        <v>3284</v>
      </c>
      <c r="V18" s="747">
        <v>44999</v>
      </c>
      <c r="W18" s="1682" t="s">
        <v>3285</v>
      </c>
      <c r="X18" s="740">
        <v>55</v>
      </c>
      <c r="Y18" s="749">
        <v>999254</v>
      </c>
      <c r="Z18" s="749">
        <v>136205</v>
      </c>
      <c r="AA18" s="749">
        <v>136202</v>
      </c>
      <c r="AB18" s="737">
        <v>45000</v>
      </c>
      <c r="AC18" s="1683" t="s">
        <v>7307</v>
      </c>
      <c r="AD18" s="1683" t="s">
        <v>7308</v>
      </c>
      <c r="AE18" s="1678" t="s">
        <v>7309</v>
      </c>
      <c r="AF18" s="742">
        <f>'[2]CONTROL TIEMPOS'!K43</f>
        <v>48</v>
      </c>
      <c r="AG18" s="747">
        <v>45048</v>
      </c>
      <c r="AH18" s="740" t="s">
        <v>879</v>
      </c>
      <c r="AI18" s="751">
        <v>45100</v>
      </c>
      <c r="AJ18" s="742">
        <v>4.26</v>
      </c>
      <c r="AK18" s="742">
        <v>2.4</v>
      </c>
      <c r="AL18" s="742">
        <v>2.4</v>
      </c>
      <c r="AM18" s="742" t="s">
        <v>3286</v>
      </c>
      <c r="AN18" s="740"/>
      <c r="AO18" s="751">
        <v>45100</v>
      </c>
      <c r="AP18" s="742">
        <v>4.26</v>
      </c>
      <c r="AQ18" s="742">
        <v>2.4</v>
      </c>
      <c r="AR18" s="742">
        <v>2.4</v>
      </c>
      <c r="AS18" s="742" t="s">
        <v>3286</v>
      </c>
      <c r="AT18" s="742">
        <f>'[2]CONTROL TIEMPOS'!K44</f>
        <v>114</v>
      </c>
      <c r="AU18" s="742"/>
      <c r="AV18" s="742" t="s">
        <v>3287</v>
      </c>
      <c r="AW18" s="751">
        <v>45217</v>
      </c>
      <c r="AX18" s="751" t="s">
        <v>1257</v>
      </c>
      <c r="AY18" s="1684" t="s">
        <v>9461</v>
      </c>
      <c r="AZ18" s="1685">
        <v>45782</v>
      </c>
      <c r="BA18" s="740">
        <v>389</v>
      </c>
      <c r="BB18" s="751">
        <v>45811</v>
      </c>
      <c r="BC18" s="1686" t="s">
        <v>4783</v>
      </c>
      <c r="BD18" s="1684" t="s">
        <v>1156</v>
      </c>
      <c r="BE18" s="740"/>
      <c r="BF18" s="747">
        <v>45812</v>
      </c>
      <c r="BG18" s="1687">
        <v>45827</v>
      </c>
      <c r="BH18" s="740"/>
      <c r="BI18" s="740"/>
      <c r="BJ18" s="740"/>
      <c r="BK18" s="740"/>
      <c r="BL18" s="740"/>
      <c r="BM18" s="740"/>
      <c r="BN18" s="740"/>
      <c r="BO18" s="2606" t="s">
        <v>11672</v>
      </c>
      <c r="BP18" s="1687">
        <v>46003</v>
      </c>
      <c r="BQ18" s="740">
        <v>145</v>
      </c>
      <c r="BR18" s="1687">
        <v>45693</v>
      </c>
      <c r="BS18" s="2606" t="s">
        <v>4704</v>
      </c>
      <c r="BT18" s="2606" t="s">
        <v>1153</v>
      </c>
      <c r="BU18" s="2606" t="s">
        <v>1153</v>
      </c>
      <c r="BV18" s="2606" t="s">
        <v>1153</v>
      </c>
      <c r="BW18" s="2606" t="s">
        <v>2597</v>
      </c>
      <c r="BX18" s="740"/>
      <c r="BY18" s="740"/>
      <c r="BZ18" s="2606" t="s">
        <v>1153</v>
      </c>
      <c r="CA18" s="2606" t="s">
        <v>1153</v>
      </c>
      <c r="CB18" s="2606" t="s">
        <v>1153</v>
      </c>
      <c r="CC18" s="2606" t="s">
        <v>1153</v>
      </c>
      <c r="CD18" s="2606" t="s">
        <v>1153</v>
      </c>
      <c r="CE18" s="2606" t="s">
        <v>1153</v>
      </c>
      <c r="CF18" s="2606" t="s">
        <v>1153</v>
      </c>
      <c r="CG18" s="1688" t="s">
        <v>11673</v>
      </c>
      <c r="CH18" s="2607" t="s">
        <v>11640</v>
      </c>
      <c r="CI18" s="864"/>
      <c r="CJ18" s="864"/>
    </row>
    <row r="19" spans="1:88" ht="63.75">
      <c r="A19" s="545" t="s">
        <v>3288</v>
      </c>
      <c r="B19" s="568">
        <v>44959</v>
      </c>
      <c r="C19" s="547" t="s">
        <v>3289</v>
      </c>
      <c r="D19" s="548" t="s">
        <v>3290</v>
      </c>
      <c r="E19" s="549" t="s">
        <v>3291</v>
      </c>
      <c r="F19" s="550" t="s">
        <v>3292</v>
      </c>
      <c r="G19" s="551">
        <v>19251093</v>
      </c>
      <c r="H19" s="567" t="s">
        <v>3293</v>
      </c>
      <c r="I19" s="550" t="s">
        <v>474</v>
      </c>
      <c r="J19" s="545" t="s">
        <v>3294</v>
      </c>
      <c r="K19" s="553" t="s">
        <v>3295</v>
      </c>
      <c r="L19" s="545" t="s">
        <v>1568</v>
      </c>
      <c r="M19" s="550" t="s">
        <v>69</v>
      </c>
      <c r="N19" s="552" t="s">
        <v>70</v>
      </c>
      <c r="O19" s="550" t="s">
        <v>100</v>
      </c>
      <c r="P19" s="550" t="s">
        <v>1239</v>
      </c>
      <c r="Q19" s="554" t="s">
        <v>3258</v>
      </c>
      <c r="R19" s="554" t="s">
        <v>7310</v>
      </c>
      <c r="S19" s="554" t="s">
        <v>7311</v>
      </c>
      <c r="T19" s="554" t="s">
        <v>3258</v>
      </c>
      <c r="U19" s="554" t="s">
        <v>3296</v>
      </c>
      <c r="V19" s="546" t="s">
        <v>3297</v>
      </c>
      <c r="W19" s="545" t="s">
        <v>3298</v>
      </c>
      <c r="X19" s="550">
        <v>297</v>
      </c>
      <c r="Y19" s="555">
        <v>947585</v>
      </c>
      <c r="Z19" s="555">
        <v>136205</v>
      </c>
      <c r="AA19" s="555">
        <v>136205</v>
      </c>
      <c r="AB19" s="554" t="s">
        <v>7312</v>
      </c>
      <c r="AC19" s="557" t="s">
        <v>3299</v>
      </c>
      <c r="AD19" s="557" t="s">
        <v>3300</v>
      </c>
      <c r="AE19" s="558" t="s">
        <v>1986</v>
      </c>
      <c r="AF19" s="552">
        <f>'[2]CONTROL TIEMPOS'!O43</f>
        <v>106</v>
      </c>
      <c r="AG19" s="559">
        <v>45191</v>
      </c>
      <c r="AH19" s="550" t="s">
        <v>2686</v>
      </c>
      <c r="AI19" s="550"/>
      <c r="AJ19" s="560">
        <f t="shared" ref="AJ19:AJ28" ca="1" si="0">TODAY()-AI19</f>
        <v>46288</v>
      </c>
      <c r="AK19" s="561" t="str">
        <f t="shared" ref="AK19:AK28" ca="1" si="1">IF(AJ19=0,"Vence Hoy",IF(AJ19&lt;0,"Faltan días",IF(AJ19&gt;0,"Vencido")))</f>
        <v>Vencido</v>
      </c>
      <c r="AL19" s="550"/>
      <c r="AM19" s="550"/>
      <c r="AN19" s="550"/>
      <c r="AO19" s="558">
        <v>45232</v>
      </c>
      <c r="AP19" s="552">
        <v>139.55000000000001</v>
      </c>
      <c r="AQ19" s="552">
        <v>58.61</v>
      </c>
      <c r="AR19" s="552">
        <v>8.8999999999999996E-2</v>
      </c>
      <c r="AS19" s="552">
        <v>1</v>
      </c>
      <c r="AT19" s="552">
        <f>'[2]CONTROL TIEMPOS'!O44</f>
        <v>120</v>
      </c>
      <c r="AU19" s="552"/>
      <c r="AV19" s="552"/>
      <c r="AW19" s="552"/>
      <c r="AX19" s="552"/>
      <c r="AY19" s="552"/>
      <c r="AZ19" s="552"/>
      <c r="BA19" s="550" t="s">
        <v>3301</v>
      </c>
      <c r="BB19" s="558">
        <v>45257</v>
      </c>
      <c r="BC19" s="558" t="s">
        <v>1257</v>
      </c>
      <c r="BD19" s="552" t="s">
        <v>1156</v>
      </c>
      <c r="BE19" s="550"/>
      <c r="BF19" s="559">
        <v>45259</v>
      </c>
      <c r="BG19" s="550"/>
      <c r="BH19" s="550"/>
      <c r="BI19" s="550"/>
      <c r="BJ19" s="550"/>
      <c r="BK19" s="550"/>
      <c r="BL19" s="550"/>
      <c r="BM19" s="550"/>
      <c r="BN19" s="550"/>
      <c r="BO19" s="550"/>
      <c r="BP19" s="550"/>
      <c r="BQ19" s="550"/>
      <c r="BR19" s="550"/>
      <c r="BS19" s="550"/>
      <c r="BT19" s="550"/>
      <c r="BU19" s="550"/>
      <c r="BV19" s="550"/>
      <c r="BW19" s="550"/>
      <c r="BX19" s="550"/>
      <c r="BY19" s="550"/>
      <c r="BZ19" s="550"/>
      <c r="CA19" s="550"/>
      <c r="CB19" s="550"/>
      <c r="CC19" s="550"/>
      <c r="CD19" s="550"/>
      <c r="CE19" s="550"/>
      <c r="CF19" s="550"/>
      <c r="CG19" s="569"/>
      <c r="CH19" s="565" t="s">
        <v>7272</v>
      </c>
      <c r="CI19" s="860"/>
      <c r="CJ19" s="860"/>
    </row>
    <row r="20" spans="1:88" s="671" customFormat="1" ht="76.5">
      <c r="A20" s="653" t="s">
        <v>3302</v>
      </c>
      <c r="B20" s="654">
        <v>44958</v>
      </c>
      <c r="C20" s="655" t="s">
        <v>3303</v>
      </c>
      <c r="D20" s="656" t="s">
        <v>3154</v>
      </c>
      <c r="E20" s="656" t="s">
        <v>3304</v>
      </c>
      <c r="F20" s="657" t="s">
        <v>3305</v>
      </c>
      <c r="G20" s="659">
        <v>1054708303</v>
      </c>
      <c r="H20" s="659" t="s">
        <v>3306</v>
      </c>
      <c r="I20" s="657" t="s">
        <v>1235</v>
      </c>
      <c r="J20" s="660">
        <v>3103265020</v>
      </c>
      <c r="K20" s="678" t="s">
        <v>3307</v>
      </c>
      <c r="L20" s="653" t="s">
        <v>3308</v>
      </c>
      <c r="M20" s="657" t="s">
        <v>69</v>
      </c>
      <c r="N20" s="660" t="s">
        <v>70</v>
      </c>
      <c r="O20" s="657" t="s">
        <v>3120</v>
      </c>
      <c r="P20" s="657" t="s">
        <v>3309</v>
      </c>
      <c r="Q20" s="688" t="s">
        <v>3258</v>
      </c>
      <c r="R20" s="663" t="s">
        <v>4544</v>
      </c>
      <c r="S20" s="657" t="s">
        <v>7313</v>
      </c>
      <c r="T20" s="663" t="s">
        <v>7314</v>
      </c>
      <c r="U20" s="657" t="s">
        <v>720</v>
      </c>
      <c r="V20" s="657" t="s">
        <v>720</v>
      </c>
      <c r="W20" s="665" t="s">
        <v>3310</v>
      </c>
      <c r="X20" s="657" t="s">
        <v>720</v>
      </c>
      <c r="Y20" s="657" t="s">
        <v>720</v>
      </c>
      <c r="Z20" s="657" t="s">
        <v>720</v>
      </c>
      <c r="AA20" s="657" t="s">
        <v>720</v>
      </c>
      <c r="AB20" s="654" t="s">
        <v>3172</v>
      </c>
      <c r="AC20" s="657" t="s">
        <v>720</v>
      </c>
      <c r="AD20" s="657" t="s">
        <v>720</v>
      </c>
      <c r="AE20" s="657" t="s">
        <v>720</v>
      </c>
      <c r="AF20" s="679">
        <f>'[2]CONTROL TIEMPOS'!S43</f>
        <v>13</v>
      </c>
      <c r="AG20" s="657" t="s">
        <v>720</v>
      </c>
      <c r="AH20" s="657" t="s">
        <v>720</v>
      </c>
      <c r="AI20" s="662"/>
      <c r="AJ20" s="708">
        <f t="shared" ca="1" si="0"/>
        <v>46288</v>
      </c>
      <c r="AK20" s="694" t="str">
        <f t="shared" ca="1" si="1"/>
        <v>Vencido</v>
      </c>
      <c r="AL20" s="662"/>
      <c r="AM20" s="662"/>
      <c r="AN20" s="662"/>
      <c r="AO20" s="657" t="s">
        <v>720</v>
      </c>
      <c r="AP20" s="657" t="s">
        <v>720</v>
      </c>
      <c r="AQ20" s="657" t="s">
        <v>720</v>
      </c>
      <c r="AR20" s="657" t="s">
        <v>720</v>
      </c>
      <c r="AS20" s="657" t="s">
        <v>720</v>
      </c>
      <c r="AT20" s="679">
        <f>'[2]CONTROL TIEMPOS'!S44</f>
        <v>13</v>
      </c>
      <c r="AU20" s="679"/>
      <c r="AV20" s="657" t="s">
        <v>720</v>
      </c>
      <c r="AW20" s="657" t="s">
        <v>720</v>
      </c>
      <c r="AX20" s="657" t="s">
        <v>720</v>
      </c>
      <c r="AY20" s="657" t="s">
        <v>720</v>
      </c>
      <c r="AZ20" s="657" t="s">
        <v>720</v>
      </c>
      <c r="BA20" s="657" t="s">
        <v>4701</v>
      </c>
      <c r="BB20" s="668">
        <v>45419</v>
      </c>
      <c r="BC20" s="668" t="s">
        <v>4633</v>
      </c>
      <c r="BD20" s="660"/>
      <c r="BE20" s="657" t="s">
        <v>4632</v>
      </c>
      <c r="BF20" s="664">
        <v>45421</v>
      </c>
      <c r="BG20" s="657" t="s">
        <v>720</v>
      </c>
      <c r="BH20" s="657" t="s">
        <v>720</v>
      </c>
      <c r="BI20" s="657" t="s">
        <v>720</v>
      </c>
      <c r="BJ20" s="657" t="s">
        <v>720</v>
      </c>
      <c r="BK20" s="657" t="s">
        <v>720</v>
      </c>
      <c r="BL20" s="657" t="s">
        <v>720</v>
      </c>
      <c r="BM20" s="657" t="s">
        <v>720</v>
      </c>
      <c r="BN20" s="657" t="s">
        <v>720</v>
      </c>
      <c r="BO20" s="657" t="s">
        <v>720</v>
      </c>
      <c r="BP20" s="657" t="s">
        <v>720</v>
      </c>
      <c r="BQ20" s="657" t="s">
        <v>720</v>
      </c>
      <c r="BR20" s="657" t="s">
        <v>720</v>
      </c>
      <c r="BS20" s="657" t="s">
        <v>720</v>
      </c>
      <c r="BT20" s="657" t="s">
        <v>720</v>
      </c>
      <c r="BU20" s="657" t="s">
        <v>720</v>
      </c>
      <c r="BV20" s="657" t="s">
        <v>720</v>
      </c>
      <c r="BW20" s="657" t="s">
        <v>720</v>
      </c>
      <c r="BX20" s="657" t="s">
        <v>720</v>
      </c>
      <c r="BY20" s="657" t="s">
        <v>720</v>
      </c>
      <c r="BZ20" s="657" t="s">
        <v>720</v>
      </c>
      <c r="CA20" s="657" t="s">
        <v>720</v>
      </c>
      <c r="CB20" s="657" t="s">
        <v>720</v>
      </c>
      <c r="CC20" s="657" t="s">
        <v>720</v>
      </c>
      <c r="CD20" s="657" t="s">
        <v>720</v>
      </c>
      <c r="CE20" s="657" t="s">
        <v>720</v>
      </c>
      <c r="CF20" s="657" t="s">
        <v>720</v>
      </c>
      <c r="CG20" s="657"/>
      <c r="CH20" s="670" t="s">
        <v>7272</v>
      </c>
      <c r="CI20" s="858"/>
      <c r="CJ20" s="858"/>
    </row>
    <row r="21" spans="1:88" s="671" customFormat="1" ht="51">
      <c r="A21" s="653" t="s">
        <v>3311</v>
      </c>
      <c r="B21" s="654">
        <v>44966</v>
      </c>
      <c r="C21" s="655" t="s">
        <v>3312</v>
      </c>
      <c r="D21" s="656" t="s">
        <v>3154</v>
      </c>
      <c r="E21" s="656" t="s">
        <v>3313</v>
      </c>
      <c r="F21" s="663" t="s">
        <v>3314</v>
      </c>
      <c r="G21" s="659" t="s">
        <v>3315</v>
      </c>
      <c r="H21" s="657" t="s">
        <v>293</v>
      </c>
      <c r="I21" s="657" t="s">
        <v>293</v>
      </c>
      <c r="J21" s="660">
        <v>3102623853</v>
      </c>
      <c r="K21" s="709" t="s">
        <v>3316</v>
      </c>
      <c r="L21" s="653" t="s">
        <v>3317</v>
      </c>
      <c r="M21" s="657" t="s">
        <v>69</v>
      </c>
      <c r="N21" s="660" t="s">
        <v>70</v>
      </c>
      <c r="O21" s="657" t="s">
        <v>3318</v>
      </c>
      <c r="P21" s="657" t="s">
        <v>427</v>
      </c>
      <c r="Q21" s="688" t="s">
        <v>513</v>
      </c>
      <c r="R21" s="663" t="s">
        <v>4545</v>
      </c>
      <c r="S21" s="657" t="s">
        <v>7315</v>
      </c>
      <c r="T21" s="663" t="s">
        <v>7316</v>
      </c>
      <c r="U21" s="657"/>
      <c r="V21" s="657"/>
      <c r="W21" s="665" t="s">
        <v>7317</v>
      </c>
      <c r="X21" s="660">
        <v>65</v>
      </c>
      <c r="Y21" s="710">
        <v>947585</v>
      </c>
      <c r="Z21" s="710">
        <v>136205</v>
      </c>
      <c r="AA21" s="710">
        <v>136205</v>
      </c>
      <c r="AB21" s="654" t="s">
        <v>3319</v>
      </c>
      <c r="AC21" s="667"/>
      <c r="AD21" s="667"/>
      <c r="AE21" s="668"/>
      <c r="AF21" s="679">
        <f>'[2]CONTROL TIEMPOS'!W43</f>
        <v>20</v>
      </c>
      <c r="AG21" s="664"/>
      <c r="AH21" s="657"/>
      <c r="AI21" s="662"/>
      <c r="AJ21" s="708">
        <f t="shared" ca="1" si="0"/>
        <v>46288</v>
      </c>
      <c r="AK21" s="694" t="str">
        <f t="shared" ca="1" si="1"/>
        <v>Vencido</v>
      </c>
      <c r="AL21" s="662"/>
      <c r="AM21" s="662"/>
      <c r="AN21" s="662"/>
      <c r="AO21" s="668"/>
      <c r="AP21" s="660"/>
      <c r="AQ21" s="660"/>
      <c r="AR21" s="660"/>
      <c r="AS21" s="660"/>
      <c r="AT21" s="679">
        <f>'[2]CONTROL TIEMPOS'!W44</f>
        <v>20</v>
      </c>
      <c r="AU21" s="679"/>
      <c r="AV21" s="660"/>
      <c r="AW21" s="668"/>
      <c r="AX21" s="668"/>
      <c r="AY21" s="660"/>
      <c r="AZ21" s="668"/>
      <c r="BA21" s="657" t="s">
        <v>4696</v>
      </c>
      <c r="BB21" s="668">
        <v>45419</v>
      </c>
      <c r="BC21" s="668" t="s">
        <v>1300</v>
      </c>
      <c r="BD21" s="660"/>
      <c r="BE21" s="657" t="s">
        <v>4632</v>
      </c>
      <c r="BF21" s="939">
        <v>45422</v>
      </c>
      <c r="BG21" s="657"/>
      <c r="BH21" s="657"/>
      <c r="BI21" s="657"/>
      <c r="BJ21" s="657"/>
      <c r="BK21" s="657"/>
      <c r="BL21" s="657"/>
      <c r="BM21" s="657"/>
      <c r="BN21" s="657"/>
      <c r="BO21" s="657"/>
      <c r="BP21" s="664"/>
      <c r="BQ21" s="657"/>
      <c r="BR21" s="657"/>
      <c r="BS21" s="657"/>
      <c r="BT21" s="657"/>
      <c r="BU21" s="657"/>
      <c r="BV21" s="657"/>
      <c r="BW21" s="664"/>
      <c r="BX21" s="664"/>
      <c r="BY21" s="664"/>
      <c r="BZ21" s="664"/>
      <c r="CA21" s="664"/>
      <c r="CB21" s="664"/>
      <c r="CC21" s="664"/>
      <c r="CD21" s="664"/>
      <c r="CE21" s="664"/>
      <c r="CF21" s="664"/>
      <c r="CG21" s="711"/>
      <c r="CH21" s="670" t="s">
        <v>7272</v>
      </c>
      <c r="CI21" s="858"/>
      <c r="CJ21" s="858"/>
    </row>
    <row r="22" spans="1:88" s="671" customFormat="1" ht="31.5">
      <c r="A22" s="665" t="s">
        <v>3320</v>
      </c>
      <c r="B22" s="681">
        <v>44964</v>
      </c>
      <c r="C22" s="682" t="s">
        <v>3321</v>
      </c>
      <c r="D22" s="684" t="s">
        <v>3322</v>
      </c>
      <c r="E22" s="684" t="s">
        <v>3323</v>
      </c>
      <c r="F22" s="662" t="s">
        <v>3324</v>
      </c>
      <c r="G22" s="686">
        <v>1002692553</v>
      </c>
      <c r="H22" s="686" t="s">
        <v>3325</v>
      </c>
      <c r="I22" s="662" t="s">
        <v>108</v>
      </c>
      <c r="J22" s="665" t="s">
        <v>3326</v>
      </c>
      <c r="K22" s="687" t="s">
        <v>3327</v>
      </c>
      <c r="L22" s="665" t="s">
        <v>1447</v>
      </c>
      <c r="M22" s="662" t="s">
        <v>69</v>
      </c>
      <c r="N22" s="679" t="s">
        <v>70</v>
      </c>
      <c r="O22" s="662" t="s">
        <v>3328</v>
      </c>
      <c r="P22" s="662" t="s">
        <v>1876</v>
      </c>
      <c r="Q22" s="688" t="s">
        <v>2528</v>
      </c>
      <c r="R22" s="662" t="s">
        <v>3329</v>
      </c>
      <c r="S22" s="689">
        <v>45026</v>
      </c>
      <c r="T22" s="662" t="s">
        <v>2528</v>
      </c>
      <c r="U22" s="662" t="s">
        <v>3330</v>
      </c>
      <c r="V22" s="689">
        <v>45069</v>
      </c>
      <c r="W22" s="712"/>
      <c r="X22" s="662">
        <v>87</v>
      </c>
      <c r="Y22" s="690">
        <v>947585</v>
      </c>
      <c r="Z22" s="690">
        <v>136205</v>
      </c>
      <c r="AA22" s="690">
        <v>136205</v>
      </c>
      <c r="AB22" s="681">
        <v>45044</v>
      </c>
      <c r="AC22" s="691" t="s">
        <v>3331</v>
      </c>
      <c r="AD22" s="691" t="s">
        <v>3332</v>
      </c>
      <c r="AE22" s="692" t="s">
        <v>2528</v>
      </c>
      <c r="AF22" s="679">
        <f>'[2]CONTROL TIEMPOS'!AA43</f>
        <v>41</v>
      </c>
      <c r="AG22" s="689">
        <v>45134</v>
      </c>
      <c r="AH22" s="662" t="s">
        <v>807</v>
      </c>
      <c r="AI22" s="689">
        <v>45156</v>
      </c>
      <c r="AJ22" s="708">
        <f t="shared" ca="1" si="0"/>
        <v>1132</v>
      </c>
      <c r="AK22" s="694" t="str">
        <f t="shared" ca="1" si="1"/>
        <v>Vencido</v>
      </c>
      <c r="AL22" s="662"/>
      <c r="AM22" s="662"/>
      <c r="AN22" s="662"/>
      <c r="AO22" s="692">
        <v>45181</v>
      </c>
      <c r="AP22" s="679"/>
      <c r="AQ22" s="679"/>
      <c r="AR22" s="679"/>
      <c r="AS22" s="679"/>
      <c r="AT22" s="679">
        <f>'[2]CONTROL TIEMPOS'!AA44</f>
        <v>69</v>
      </c>
      <c r="AU22" s="679"/>
      <c r="AV22" s="679"/>
      <c r="AW22" s="679"/>
      <c r="AX22" s="679"/>
      <c r="AY22" s="679"/>
      <c r="AZ22" s="679"/>
      <c r="BA22" s="1557" t="s">
        <v>8640</v>
      </c>
      <c r="BB22" s="692">
        <v>45219</v>
      </c>
      <c r="BC22" s="692"/>
      <c r="BD22" s="679"/>
      <c r="BE22" s="1557" t="s">
        <v>1860</v>
      </c>
      <c r="BF22" s="662"/>
      <c r="BG22" s="662"/>
      <c r="BH22" s="662"/>
      <c r="BI22" s="662"/>
      <c r="BJ22" s="662"/>
      <c r="BK22" s="662"/>
      <c r="BL22" s="662"/>
      <c r="BM22" s="662"/>
      <c r="BN22" s="662"/>
      <c r="BO22" s="662"/>
      <c r="BP22" s="689"/>
      <c r="BQ22" s="662"/>
      <c r="BR22" s="662"/>
      <c r="BS22" s="662"/>
      <c r="BT22" s="662"/>
      <c r="BU22" s="662"/>
      <c r="BV22" s="662"/>
      <c r="BW22" s="689"/>
      <c r="BX22" s="689"/>
      <c r="BY22" s="689"/>
      <c r="BZ22" s="689"/>
      <c r="CA22" s="689"/>
      <c r="CB22" s="689"/>
      <c r="CC22" s="2016" t="s">
        <v>1153</v>
      </c>
      <c r="CD22" s="2016" t="s">
        <v>1153</v>
      </c>
      <c r="CE22" s="2016" t="s">
        <v>1153</v>
      </c>
      <c r="CF22" s="2016" t="s">
        <v>1153</v>
      </c>
      <c r="CG22" s="2014" t="s">
        <v>10172</v>
      </c>
      <c r="CH22" s="693" t="s">
        <v>7272</v>
      </c>
      <c r="CI22" s="861" t="s">
        <v>4704</v>
      </c>
      <c r="CJ22" s="2015">
        <v>45897</v>
      </c>
    </row>
    <row r="23" spans="1:88" ht="47.25">
      <c r="A23" s="545" t="s">
        <v>3333</v>
      </c>
      <c r="B23" s="546">
        <v>44910</v>
      </c>
      <c r="C23" s="547" t="s">
        <v>3334</v>
      </c>
      <c r="D23" s="549" t="s">
        <v>3335</v>
      </c>
      <c r="E23" s="549" t="s">
        <v>3336</v>
      </c>
      <c r="F23" s="550" t="s">
        <v>3337</v>
      </c>
      <c r="G23" s="567" t="s">
        <v>7318</v>
      </c>
      <c r="H23" s="567" t="s">
        <v>3338</v>
      </c>
      <c r="I23" s="550" t="s">
        <v>474</v>
      </c>
      <c r="J23" s="552">
        <v>3102814933</v>
      </c>
      <c r="K23" s="550" t="s">
        <v>7319</v>
      </c>
      <c r="L23" s="545" t="s">
        <v>574</v>
      </c>
      <c r="M23" s="550" t="s">
        <v>69</v>
      </c>
      <c r="N23" s="552" t="s">
        <v>70</v>
      </c>
      <c r="O23" s="550" t="s">
        <v>631</v>
      </c>
      <c r="P23" s="550" t="s">
        <v>164</v>
      </c>
      <c r="Q23" s="554" t="s">
        <v>3191</v>
      </c>
      <c r="R23" s="550" t="s">
        <v>3339</v>
      </c>
      <c r="S23" s="559">
        <v>44980</v>
      </c>
      <c r="T23" s="554" t="s">
        <v>3191</v>
      </c>
      <c r="U23" s="550" t="s">
        <v>3340</v>
      </c>
      <c r="V23" s="559">
        <v>45021</v>
      </c>
      <c r="W23" s="545" t="s">
        <v>3341</v>
      </c>
      <c r="X23" s="554">
        <v>73</v>
      </c>
      <c r="Y23" s="555">
        <v>947585</v>
      </c>
      <c r="Z23" s="555">
        <v>136205</v>
      </c>
      <c r="AA23" s="555">
        <v>136205</v>
      </c>
      <c r="AB23" s="546" t="s">
        <v>3342</v>
      </c>
      <c r="AC23" s="557" t="s">
        <v>3343</v>
      </c>
      <c r="AD23" s="557" t="s">
        <v>3344</v>
      </c>
      <c r="AE23" s="558" t="s">
        <v>1986</v>
      </c>
      <c r="AF23" s="552">
        <f>'[2]CONTROL TIEMPOS'!AE43</f>
        <v>49</v>
      </c>
      <c r="AG23" s="559">
        <v>45065</v>
      </c>
      <c r="AH23" s="550" t="s">
        <v>1718</v>
      </c>
      <c r="AI23" s="559">
        <v>45108</v>
      </c>
      <c r="AJ23" s="560">
        <f t="shared" ca="1" si="0"/>
        <v>1180</v>
      </c>
      <c r="AK23" s="561" t="str">
        <f t="shared" ca="1" si="1"/>
        <v>Vencido</v>
      </c>
      <c r="AL23" s="550"/>
      <c r="AM23" s="550"/>
      <c r="AN23" s="550"/>
      <c r="AO23" s="558">
        <v>45090</v>
      </c>
      <c r="AP23" s="552">
        <v>338.54</v>
      </c>
      <c r="AQ23" s="552">
        <v>174.94</v>
      </c>
      <c r="AR23" s="552">
        <v>0.01</v>
      </c>
      <c r="AS23" s="545" t="s">
        <v>3345</v>
      </c>
      <c r="AT23" s="552">
        <f>'[2]CONTROL TIEMPOS'!AE44</f>
        <v>79</v>
      </c>
      <c r="AU23" s="552"/>
      <c r="AV23" s="550" t="s">
        <v>3346</v>
      </c>
      <c r="AW23" s="558">
        <v>45120</v>
      </c>
      <c r="AX23" s="558" t="s">
        <v>1257</v>
      </c>
      <c r="AY23" s="570">
        <v>45097</v>
      </c>
      <c r="AZ23" s="570">
        <v>45100</v>
      </c>
      <c r="BA23" s="550" t="s">
        <v>3347</v>
      </c>
      <c r="BB23" s="558">
        <v>45208</v>
      </c>
      <c r="BC23" s="558" t="s">
        <v>1986</v>
      </c>
      <c r="BD23" s="552" t="s">
        <v>1156</v>
      </c>
      <c r="BE23" s="550"/>
      <c r="BF23" s="559">
        <v>45237</v>
      </c>
      <c r="BG23" s="550"/>
      <c r="BH23" s="550"/>
      <c r="BI23" s="550"/>
      <c r="BJ23" s="550"/>
      <c r="BK23" s="550"/>
      <c r="BL23" s="550"/>
      <c r="BM23" s="550"/>
      <c r="BN23" s="550"/>
      <c r="BO23" s="550"/>
      <c r="BP23" s="559"/>
      <c r="BQ23" s="550"/>
      <c r="BR23" s="550"/>
      <c r="BS23" s="550"/>
      <c r="BT23" s="550"/>
      <c r="BU23" s="550"/>
      <c r="BV23" s="550"/>
      <c r="BW23" s="559"/>
      <c r="BX23" s="559"/>
      <c r="BY23" s="559"/>
      <c r="BZ23" s="559"/>
      <c r="CA23" s="559"/>
      <c r="CB23" s="559"/>
      <c r="CC23" s="559"/>
      <c r="CD23" s="559"/>
      <c r="CE23" s="559"/>
      <c r="CF23" s="559"/>
      <c r="CG23" s="564"/>
      <c r="CH23" s="565" t="s">
        <v>7320</v>
      </c>
      <c r="CI23" s="860"/>
      <c r="CJ23" s="860"/>
    </row>
    <row r="24" spans="1:88" ht="47.25">
      <c r="A24" s="545" t="s">
        <v>3348</v>
      </c>
      <c r="B24" s="546">
        <v>44966</v>
      </c>
      <c r="C24" s="547" t="s">
        <v>3349</v>
      </c>
      <c r="D24" s="549" t="s">
        <v>3154</v>
      </c>
      <c r="E24" s="549" t="s">
        <v>3350</v>
      </c>
      <c r="F24" s="554" t="s">
        <v>7321</v>
      </c>
      <c r="G24" s="567" t="s">
        <v>3351</v>
      </c>
      <c r="H24" s="567" t="s">
        <v>3352</v>
      </c>
      <c r="I24" s="550" t="s">
        <v>375</v>
      </c>
      <c r="J24" s="545" t="s">
        <v>3353</v>
      </c>
      <c r="K24" s="571" t="s">
        <v>7322</v>
      </c>
      <c r="L24" s="545" t="s">
        <v>376</v>
      </c>
      <c r="M24" s="550" t="s">
        <v>7323</v>
      </c>
      <c r="N24" s="552" t="s">
        <v>90</v>
      </c>
      <c r="O24" s="550" t="s">
        <v>100</v>
      </c>
      <c r="P24" s="550" t="s">
        <v>447</v>
      </c>
      <c r="Q24" s="550" t="s">
        <v>1300</v>
      </c>
      <c r="R24" s="554" t="s">
        <v>3354</v>
      </c>
      <c r="S24" s="546" t="s">
        <v>3355</v>
      </c>
      <c r="T24" s="550" t="s">
        <v>1300</v>
      </c>
      <c r="U24" s="550" t="s">
        <v>3356</v>
      </c>
      <c r="V24" s="559">
        <v>45028</v>
      </c>
      <c r="W24" s="545" t="s">
        <v>3357</v>
      </c>
      <c r="X24" s="550">
        <v>195</v>
      </c>
      <c r="Y24" s="555">
        <v>947585</v>
      </c>
      <c r="Z24" s="555">
        <v>136205</v>
      </c>
      <c r="AA24" s="555">
        <v>136205</v>
      </c>
      <c r="AB24" s="546">
        <v>45487</v>
      </c>
      <c r="AC24" s="557" t="s">
        <v>3358</v>
      </c>
      <c r="AD24" s="557" t="s">
        <v>3193</v>
      </c>
      <c r="AE24" s="558" t="s">
        <v>1300</v>
      </c>
      <c r="AF24" s="552">
        <f>'[2]CONTROL TIEMPOS'!AI43</f>
        <v>139</v>
      </c>
      <c r="AG24" s="559">
        <v>45223</v>
      </c>
      <c r="AH24" s="550" t="s">
        <v>2686</v>
      </c>
      <c r="AI24" s="550"/>
      <c r="AJ24" s="560">
        <f t="shared" ca="1" si="0"/>
        <v>46288</v>
      </c>
      <c r="AK24" s="561" t="str">
        <f t="shared" ca="1" si="1"/>
        <v>Vencido</v>
      </c>
      <c r="AL24" s="550"/>
      <c r="AM24" s="550"/>
      <c r="AN24" s="550"/>
      <c r="AO24" s="558">
        <v>45266</v>
      </c>
      <c r="AP24" s="552">
        <v>0.114</v>
      </c>
      <c r="AQ24" s="552" t="s">
        <v>3359</v>
      </c>
      <c r="AR24" s="552" t="s">
        <v>3360</v>
      </c>
      <c r="AS24" s="552" t="s">
        <v>3361</v>
      </c>
      <c r="AT24" s="552">
        <f>'[2]CONTROL TIEMPOS'!AI44</f>
        <v>181</v>
      </c>
      <c r="AU24" s="552"/>
      <c r="AV24" s="552"/>
      <c r="AW24" s="552"/>
      <c r="AX24" s="552"/>
      <c r="AY24" s="552"/>
      <c r="AZ24" s="552"/>
      <c r="BA24" s="550" t="s">
        <v>3362</v>
      </c>
      <c r="BB24" s="558">
        <v>45287</v>
      </c>
      <c r="BC24" s="558" t="s">
        <v>1257</v>
      </c>
      <c r="BD24" s="552" t="s">
        <v>1156</v>
      </c>
      <c r="BE24" s="550"/>
      <c r="BF24" s="559">
        <v>45287</v>
      </c>
      <c r="BG24" s="550"/>
      <c r="BH24" s="550"/>
      <c r="BI24" s="550"/>
      <c r="BJ24" s="550"/>
      <c r="BK24" s="550"/>
      <c r="BL24" s="550"/>
      <c r="BM24" s="550"/>
      <c r="BN24" s="550"/>
      <c r="BO24" s="550"/>
      <c r="BP24" s="559"/>
      <c r="BQ24" s="550"/>
      <c r="BR24" s="550"/>
      <c r="BS24" s="550"/>
      <c r="BT24" s="550"/>
      <c r="BU24" s="550"/>
      <c r="BV24" s="550"/>
      <c r="BW24" s="559"/>
      <c r="BX24" s="559"/>
      <c r="BY24" s="559"/>
      <c r="BZ24" s="559"/>
      <c r="CA24" s="559"/>
      <c r="CB24" s="559"/>
      <c r="CC24" s="559"/>
      <c r="CD24" s="559"/>
      <c r="CE24" s="559"/>
      <c r="CF24" s="559"/>
      <c r="CG24" s="564"/>
      <c r="CH24" s="565" t="s">
        <v>7272</v>
      </c>
      <c r="CI24" s="860"/>
      <c r="CJ24" s="860"/>
    </row>
    <row r="25" spans="1:88" ht="94.5">
      <c r="A25" s="545" t="s">
        <v>3363</v>
      </c>
      <c r="B25" s="546">
        <v>44977</v>
      </c>
      <c r="C25" s="547" t="s">
        <v>3364</v>
      </c>
      <c r="D25" s="549" t="s">
        <v>3365</v>
      </c>
      <c r="E25" s="549" t="s">
        <v>3366</v>
      </c>
      <c r="F25" s="550" t="s">
        <v>3367</v>
      </c>
      <c r="G25" s="552">
        <v>6773396</v>
      </c>
      <c r="H25" s="545" t="s">
        <v>3368</v>
      </c>
      <c r="I25" s="559" t="s">
        <v>108</v>
      </c>
      <c r="J25" s="552">
        <v>3114405731</v>
      </c>
      <c r="K25" s="572" t="s">
        <v>3369</v>
      </c>
      <c r="L25" s="573" t="s">
        <v>1447</v>
      </c>
      <c r="M25" s="550" t="s">
        <v>69</v>
      </c>
      <c r="N25" s="552" t="s">
        <v>90</v>
      </c>
      <c r="O25" s="559" t="s">
        <v>90</v>
      </c>
      <c r="P25" s="550" t="s">
        <v>3370</v>
      </c>
      <c r="Q25" s="554" t="s">
        <v>3191</v>
      </c>
      <c r="R25" s="554" t="s">
        <v>3371</v>
      </c>
      <c r="S25" s="546" t="s">
        <v>3372</v>
      </c>
      <c r="T25" s="550" t="s">
        <v>3191</v>
      </c>
      <c r="U25" s="554" t="s">
        <v>3373</v>
      </c>
      <c r="V25" s="546" t="s">
        <v>3374</v>
      </c>
      <c r="W25" s="552"/>
      <c r="X25" s="550">
        <v>147</v>
      </c>
      <c r="Y25" s="555">
        <v>947585</v>
      </c>
      <c r="Z25" s="555">
        <v>382360</v>
      </c>
      <c r="AA25" s="555">
        <v>382360</v>
      </c>
      <c r="AB25" s="546">
        <v>45055</v>
      </c>
      <c r="AC25" s="557" t="s">
        <v>3375</v>
      </c>
      <c r="AD25" s="557" t="s">
        <v>3376</v>
      </c>
      <c r="AE25" s="558" t="s">
        <v>1257</v>
      </c>
      <c r="AF25" s="552">
        <f>'[2]CONTROL TIEMPOS'!AM43</f>
        <v>93</v>
      </c>
      <c r="AG25" s="559">
        <v>45191</v>
      </c>
      <c r="AH25" s="550" t="s">
        <v>879</v>
      </c>
      <c r="AI25" s="550"/>
      <c r="AJ25" s="560">
        <f t="shared" ca="1" si="0"/>
        <v>46288</v>
      </c>
      <c r="AK25" s="561" t="str">
        <f t="shared" ca="1" si="1"/>
        <v>Vencido</v>
      </c>
      <c r="AL25" s="550"/>
      <c r="AM25" s="550"/>
      <c r="AN25" s="550"/>
      <c r="AO25" s="558">
        <v>45238</v>
      </c>
      <c r="AP25" s="552">
        <v>0.24</v>
      </c>
      <c r="AQ25" s="552">
        <v>0.15</v>
      </c>
      <c r="AR25" s="552">
        <v>0.16</v>
      </c>
      <c r="AS25" s="545" t="s">
        <v>3377</v>
      </c>
      <c r="AT25" s="552">
        <f>'[2]CONTROL TIEMPOS'!AM44</f>
        <v>125</v>
      </c>
      <c r="AU25" s="552"/>
      <c r="AV25" s="552"/>
      <c r="AW25" s="552"/>
      <c r="AX25" s="552"/>
      <c r="AY25" s="552"/>
      <c r="AZ25" s="552"/>
      <c r="BA25" s="550" t="s">
        <v>3378</v>
      </c>
      <c r="BB25" s="558">
        <v>45261</v>
      </c>
      <c r="BC25" s="558" t="s">
        <v>1986</v>
      </c>
      <c r="BD25" s="552" t="s">
        <v>1156</v>
      </c>
      <c r="BE25" s="550"/>
      <c r="BF25" s="559">
        <v>45265</v>
      </c>
      <c r="BG25" s="550"/>
      <c r="BH25" s="550"/>
      <c r="BI25" s="550"/>
      <c r="BJ25" s="550"/>
      <c r="BK25" s="550"/>
      <c r="BL25" s="550"/>
      <c r="BM25" s="550"/>
      <c r="BN25" s="550"/>
      <c r="BO25" s="550"/>
      <c r="BP25" s="559"/>
      <c r="BQ25" s="550"/>
      <c r="BR25" s="550"/>
      <c r="BS25" s="550"/>
      <c r="BT25" s="550"/>
      <c r="BU25" s="550"/>
      <c r="BV25" s="550"/>
      <c r="BW25" s="559"/>
      <c r="BX25" s="559"/>
      <c r="BY25" s="559"/>
      <c r="BZ25" s="559"/>
      <c r="CA25" s="559"/>
      <c r="CB25" s="559"/>
      <c r="CC25" s="559"/>
      <c r="CD25" s="559"/>
      <c r="CE25" s="559"/>
      <c r="CF25" s="559"/>
      <c r="CG25" s="1762" t="s">
        <v>9746</v>
      </c>
      <c r="CH25" s="565"/>
      <c r="CI25" s="860" t="s">
        <v>1986</v>
      </c>
      <c r="CJ25" s="872">
        <v>45850</v>
      </c>
    </row>
    <row r="26" spans="1:88" s="671" customFormat="1" ht="47.25">
      <c r="A26" s="653" t="s">
        <v>3379</v>
      </c>
      <c r="B26" s="654">
        <v>44972</v>
      </c>
      <c r="C26" s="655" t="s">
        <v>3380</v>
      </c>
      <c r="D26" s="656" t="s">
        <v>3154</v>
      </c>
      <c r="E26" s="656" t="s">
        <v>3381</v>
      </c>
      <c r="F26" s="657" t="s">
        <v>3382</v>
      </c>
      <c r="G26" s="660">
        <v>1018479944</v>
      </c>
      <c r="H26" s="660" t="s">
        <v>3383</v>
      </c>
      <c r="I26" s="664" t="s">
        <v>1535</v>
      </c>
      <c r="J26" s="660">
        <v>3112638097</v>
      </c>
      <c r="K26" s="713" t="s">
        <v>3384</v>
      </c>
      <c r="L26" s="714" t="s">
        <v>3385</v>
      </c>
      <c r="M26" s="657" t="s">
        <v>69</v>
      </c>
      <c r="N26" s="660" t="s">
        <v>70</v>
      </c>
      <c r="O26" s="664" t="s">
        <v>3386</v>
      </c>
      <c r="P26" s="657" t="s">
        <v>2174</v>
      </c>
      <c r="Q26" s="662" t="s">
        <v>2528</v>
      </c>
      <c r="R26" s="663" t="s">
        <v>4547</v>
      </c>
      <c r="S26" s="654" t="s">
        <v>4546</v>
      </c>
      <c r="T26" s="657" t="s">
        <v>3258</v>
      </c>
      <c r="U26" s="657" t="s">
        <v>7324</v>
      </c>
      <c r="V26" s="657"/>
      <c r="W26" s="665" t="s">
        <v>3387</v>
      </c>
      <c r="X26" s="657">
        <v>56</v>
      </c>
      <c r="Y26" s="666">
        <v>999254</v>
      </c>
      <c r="Z26" s="666">
        <v>136205</v>
      </c>
      <c r="AA26" s="666">
        <v>136205</v>
      </c>
      <c r="AB26" s="654" t="s">
        <v>3172</v>
      </c>
      <c r="AC26" s="667"/>
      <c r="AD26" s="667"/>
      <c r="AE26" s="668"/>
      <c r="AF26" s="679">
        <f>'[2]CONTROL TIEMPOS'!C69</f>
        <v>23</v>
      </c>
      <c r="AG26" s="664"/>
      <c r="AH26" s="657"/>
      <c r="AI26" s="662"/>
      <c r="AJ26" s="708">
        <f t="shared" ca="1" si="0"/>
        <v>46288</v>
      </c>
      <c r="AK26" s="694" t="str">
        <f t="shared" ca="1" si="1"/>
        <v>Vencido</v>
      </c>
      <c r="AL26" s="662"/>
      <c r="AM26" s="662"/>
      <c r="AN26" s="662"/>
      <c r="AO26" s="668"/>
      <c r="AP26" s="660"/>
      <c r="AQ26" s="660"/>
      <c r="AR26" s="660"/>
      <c r="AS26" s="660"/>
      <c r="AT26" s="679">
        <f>'[2]CONTROL TIEMPOS'!C70</f>
        <v>23</v>
      </c>
      <c r="AU26" s="679"/>
      <c r="AV26" s="660"/>
      <c r="AW26" s="660"/>
      <c r="AX26" s="660"/>
      <c r="AY26" s="660"/>
      <c r="AZ26" s="660"/>
      <c r="BA26" s="657" t="s">
        <v>4694</v>
      </c>
      <c r="BB26" s="668">
        <v>45419</v>
      </c>
      <c r="BC26" s="668" t="s">
        <v>2819</v>
      </c>
      <c r="BD26" s="660"/>
      <c r="BE26" s="657" t="s">
        <v>4632</v>
      </c>
      <c r="BF26" s="664">
        <v>45422</v>
      </c>
      <c r="BG26" s="657"/>
      <c r="BH26" s="657"/>
      <c r="BI26" s="657"/>
      <c r="BJ26" s="657"/>
      <c r="BK26" s="657"/>
      <c r="BL26" s="657"/>
      <c r="BM26" s="657"/>
      <c r="BN26" s="657"/>
      <c r="BO26" s="657"/>
      <c r="BP26" s="657"/>
      <c r="BQ26" s="657"/>
      <c r="BR26" s="657"/>
      <c r="BS26" s="657"/>
      <c r="BT26" s="657"/>
      <c r="BU26" s="657"/>
      <c r="BV26" s="657"/>
      <c r="BW26" s="657"/>
      <c r="BX26" s="657"/>
      <c r="BY26" s="657"/>
      <c r="BZ26" s="657"/>
      <c r="CA26" s="657"/>
      <c r="CB26" s="657"/>
      <c r="CC26" s="657"/>
      <c r="CD26" s="657"/>
      <c r="CE26" s="657"/>
      <c r="CF26" s="657"/>
      <c r="CG26" s="711"/>
      <c r="CH26" s="670" t="s">
        <v>7272</v>
      </c>
      <c r="CI26" s="858"/>
      <c r="CJ26" s="858"/>
    </row>
    <row r="27" spans="1:88" s="671" customFormat="1" ht="31.5">
      <c r="A27" s="653" t="s">
        <v>3388</v>
      </c>
      <c r="B27" s="654">
        <v>44967</v>
      </c>
      <c r="C27" s="655" t="s">
        <v>3389</v>
      </c>
      <c r="D27" s="656" t="s">
        <v>3215</v>
      </c>
      <c r="E27" s="656" t="s">
        <v>3390</v>
      </c>
      <c r="F27" s="657" t="s">
        <v>3391</v>
      </c>
      <c r="G27" s="660">
        <v>51620887</v>
      </c>
      <c r="H27" s="660" t="s">
        <v>3392</v>
      </c>
      <c r="I27" s="664" t="s">
        <v>1535</v>
      </c>
      <c r="J27" s="660">
        <v>3115317194</v>
      </c>
      <c r="K27" s="715" t="s">
        <v>3393</v>
      </c>
      <c r="L27" s="714" t="s">
        <v>614</v>
      </c>
      <c r="M27" s="657" t="s">
        <v>69</v>
      </c>
      <c r="N27" s="660" t="s">
        <v>90</v>
      </c>
      <c r="O27" s="664" t="s">
        <v>100</v>
      </c>
      <c r="P27" s="657" t="s">
        <v>3394</v>
      </c>
      <c r="Q27" s="657" t="s">
        <v>1270</v>
      </c>
      <c r="R27" s="657" t="s">
        <v>3395</v>
      </c>
      <c r="S27" s="664">
        <v>45026</v>
      </c>
      <c r="T27" s="657" t="s">
        <v>1270</v>
      </c>
      <c r="U27" s="657" t="s">
        <v>3396</v>
      </c>
      <c r="V27" s="664">
        <v>45058</v>
      </c>
      <c r="W27" s="660" t="s">
        <v>3397</v>
      </c>
      <c r="X27" s="657">
        <v>88</v>
      </c>
      <c r="Y27" s="666">
        <v>947585</v>
      </c>
      <c r="Z27" s="666">
        <v>136205</v>
      </c>
      <c r="AA27" s="666">
        <v>136205</v>
      </c>
      <c r="AB27" s="654">
        <v>45057</v>
      </c>
      <c r="AC27" s="667" t="s">
        <v>3399</v>
      </c>
      <c r="AD27" s="667" t="s">
        <v>3400</v>
      </c>
      <c r="AE27" s="668" t="s">
        <v>1300</v>
      </c>
      <c r="AF27" s="660">
        <f>'[2]CONTROL TIEMPOS'!G69</f>
        <v>62</v>
      </c>
      <c r="AG27" s="664">
        <v>45126</v>
      </c>
      <c r="AH27" s="664" t="s">
        <v>879</v>
      </c>
      <c r="AI27" s="664">
        <v>45148</v>
      </c>
      <c r="AJ27" s="771">
        <f t="shared" ca="1" si="0"/>
        <v>1140</v>
      </c>
      <c r="AK27" s="1604" t="str">
        <f t="shared" ca="1" si="1"/>
        <v>Vencido</v>
      </c>
      <c r="AL27" s="657"/>
      <c r="AM27" s="657"/>
      <c r="AN27" s="657"/>
      <c r="AO27" s="668">
        <v>45181</v>
      </c>
      <c r="AP27" s="660">
        <v>0.2</v>
      </c>
      <c r="AQ27" s="660">
        <v>0.13</v>
      </c>
      <c r="AR27" s="660">
        <v>0.02</v>
      </c>
      <c r="AS27" s="660" t="s">
        <v>3401</v>
      </c>
      <c r="AT27" s="660">
        <f>'[2]CONTROL TIEMPOS'!G70</f>
        <v>100</v>
      </c>
      <c r="AU27" s="660"/>
      <c r="AV27" s="653" t="s">
        <v>4548</v>
      </c>
      <c r="AW27" s="2003" t="s">
        <v>4549</v>
      </c>
      <c r="AX27" s="2003" t="s">
        <v>4550</v>
      </c>
      <c r="AY27" s="660"/>
      <c r="AZ27" s="668"/>
      <c r="BA27" s="657">
        <v>839</v>
      </c>
      <c r="BB27" s="668">
        <v>45898</v>
      </c>
      <c r="BC27" s="936" t="s">
        <v>4783</v>
      </c>
      <c r="BD27" s="660"/>
      <c r="BE27" s="936" t="s">
        <v>1156</v>
      </c>
      <c r="BF27" s="939">
        <v>45902</v>
      </c>
      <c r="BG27" s="939"/>
      <c r="BH27" s="657"/>
      <c r="BI27" s="657"/>
      <c r="BJ27" s="657"/>
      <c r="BK27" s="657"/>
      <c r="BL27" s="657"/>
      <c r="BM27" s="657"/>
      <c r="BN27" s="657"/>
      <c r="BO27" s="657"/>
      <c r="BP27" s="657"/>
      <c r="BQ27" s="657"/>
      <c r="BR27" s="657"/>
      <c r="BS27" s="657"/>
      <c r="BT27" s="657"/>
      <c r="BU27" s="657"/>
      <c r="BV27" s="657"/>
      <c r="BW27" s="657"/>
      <c r="BX27" s="657"/>
      <c r="BY27" s="657"/>
      <c r="BZ27" s="657"/>
      <c r="CA27" s="657"/>
      <c r="CB27" s="657"/>
      <c r="CC27" s="657"/>
      <c r="CD27" s="657"/>
      <c r="CE27" s="657"/>
      <c r="CF27" s="657"/>
      <c r="CG27" s="1526" t="s">
        <v>10428</v>
      </c>
      <c r="CH27" s="670" t="s">
        <v>7272</v>
      </c>
      <c r="CI27" s="858"/>
      <c r="CJ27" s="858"/>
    </row>
    <row r="28" spans="1:88" s="671" customFormat="1" ht="47.25">
      <c r="A28" s="653" t="s">
        <v>3402</v>
      </c>
      <c r="B28" s="654">
        <v>44909</v>
      </c>
      <c r="C28" s="655" t="s">
        <v>3403</v>
      </c>
      <c r="D28" s="656" t="s">
        <v>3154</v>
      </c>
      <c r="E28" s="656" t="s">
        <v>3404</v>
      </c>
      <c r="F28" s="663" t="s">
        <v>3405</v>
      </c>
      <c r="G28" s="658">
        <v>79109355</v>
      </c>
      <c r="H28" s="658" t="s">
        <v>3406</v>
      </c>
      <c r="I28" s="664" t="s">
        <v>1235</v>
      </c>
      <c r="J28" s="660">
        <v>3112559209</v>
      </c>
      <c r="K28" s="715" t="s">
        <v>3407</v>
      </c>
      <c r="L28" s="714" t="s">
        <v>3408</v>
      </c>
      <c r="M28" s="657" t="s">
        <v>69</v>
      </c>
      <c r="N28" s="936" t="s">
        <v>545</v>
      </c>
      <c r="O28" s="937" t="s">
        <v>545</v>
      </c>
      <c r="P28" s="657" t="s">
        <v>427</v>
      </c>
      <c r="Q28" s="662" t="s">
        <v>1270</v>
      </c>
      <c r="R28" s="663" t="s">
        <v>4551</v>
      </c>
      <c r="S28" s="654" t="s">
        <v>4552</v>
      </c>
      <c r="T28" s="657" t="s">
        <v>1270</v>
      </c>
      <c r="U28" s="657" t="s">
        <v>720</v>
      </c>
      <c r="V28" s="657" t="s">
        <v>720</v>
      </c>
      <c r="W28" s="665" t="s">
        <v>3409</v>
      </c>
      <c r="X28" s="938" t="s">
        <v>7696</v>
      </c>
      <c r="Y28" s="657">
        <v>148485</v>
      </c>
      <c r="Z28" s="657">
        <v>148485</v>
      </c>
      <c r="AA28" s="657">
        <v>148485</v>
      </c>
      <c r="AB28" s="654">
        <v>45539</v>
      </c>
      <c r="AC28" s="657">
        <v>1074</v>
      </c>
      <c r="AD28" s="939">
        <v>45589</v>
      </c>
      <c r="AE28" s="938" t="s">
        <v>7227</v>
      </c>
      <c r="AF28" s="679">
        <f>'[2]CONTROL TIEMPOS'!K69</f>
        <v>62</v>
      </c>
      <c r="AG28" s="657" t="s">
        <v>720</v>
      </c>
      <c r="AH28" s="657" t="s">
        <v>720</v>
      </c>
      <c r="AI28" s="662"/>
      <c r="AJ28" s="708">
        <f t="shared" ca="1" si="0"/>
        <v>46288</v>
      </c>
      <c r="AK28" s="694" t="str">
        <f t="shared" ca="1" si="1"/>
        <v>Vencido</v>
      </c>
      <c r="AL28" s="662"/>
      <c r="AM28" s="662"/>
      <c r="AN28" s="662"/>
      <c r="AO28" s="657" t="s">
        <v>720</v>
      </c>
      <c r="AP28" s="657" t="s">
        <v>720</v>
      </c>
      <c r="AQ28" s="657" t="s">
        <v>720</v>
      </c>
      <c r="AR28" s="657" t="s">
        <v>720</v>
      </c>
      <c r="AS28" s="657" t="s">
        <v>720</v>
      </c>
      <c r="AT28" s="679"/>
      <c r="AU28" s="679"/>
      <c r="AV28" s="657" t="s">
        <v>720</v>
      </c>
      <c r="AW28" s="657" t="s">
        <v>720</v>
      </c>
      <c r="AX28" s="657" t="s">
        <v>720</v>
      </c>
      <c r="AY28" s="657" t="s">
        <v>720</v>
      </c>
      <c r="AZ28" s="657" t="s">
        <v>720</v>
      </c>
      <c r="BA28" s="657" t="s">
        <v>7326</v>
      </c>
      <c r="BB28" s="668">
        <v>45420</v>
      </c>
      <c r="BC28" s="668" t="s">
        <v>2819</v>
      </c>
      <c r="BD28" s="657" t="s">
        <v>720</v>
      </c>
      <c r="BE28" s="657"/>
      <c r="BF28" s="939">
        <v>45547</v>
      </c>
      <c r="BG28" s="657">
        <v>0</v>
      </c>
      <c r="BH28" s="657" t="s">
        <v>720</v>
      </c>
      <c r="BI28" s="657" t="s">
        <v>720</v>
      </c>
      <c r="BJ28" s="657" t="s">
        <v>720</v>
      </c>
      <c r="BK28" s="657" t="s">
        <v>720</v>
      </c>
      <c r="BL28" s="657" t="s">
        <v>720</v>
      </c>
      <c r="BM28" s="657" t="s">
        <v>720</v>
      </c>
      <c r="BN28" s="657" t="s">
        <v>720</v>
      </c>
      <c r="BO28" s="657" t="s">
        <v>720</v>
      </c>
      <c r="BP28" s="657" t="s">
        <v>720</v>
      </c>
      <c r="BQ28" s="657" t="s">
        <v>720</v>
      </c>
      <c r="BR28" s="657" t="s">
        <v>720</v>
      </c>
      <c r="BS28" s="657" t="s">
        <v>720</v>
      </c>
      <c r="BT28" s="657" t="s">
        <v>720</v>
      </c>
      <c r="BU28" s="657" t="s">
        <v>720</v>
      </c>
      <c r="BV28" s="657" t="s">
        <v>720</v>
      </c>
      <c r="BW28" s="657" t="s">
        <v>720</v>
      </c>
      <c r="BX28" s="657" t="s">
        <v>720</v>
      </c>
      <c r="BY28" s="657" t="s">
        <v>720</v>
      </c>
      <c r="BZ28" s="657" t="s">
        <v>720</v>
      </c>
      <c r="CA28" s="657" t="s">
        <v>720</v>
      </c>
      <c r="CB28" s="657" t="s">
        <v>720</v>
      </c>
      <c r="CC28" s="657" t="s">
        <v>720</v>
      </c>
      <c r="CD28" s="657" t="s">
        <v>720</v>
      </c>
      <c r="CE28" s="657" t="s">
        <v>720</v>
      </c>
      <c r="CF28" s="657" t="s">
        <v>720</v>
      </c>
      <c r="CG28" s="1058" t="s">
        <v>8166</v>
      </c>
      <c r="CH28" s="670" t="s">
        <v>7272</v>
      </c>
      <c r="CI28" s="941" t="s">
        <v>1986</v>
      </c>
      <c r="CJ28" s="940">
        <v>45637</v>
      </c>
    </row>
    <row r="29" spans="1:88" s="705" customFormat="1" ht="63.75">
      <c r="A29" s="716" t="s">
        <v>3410</v>
      </c>
      <c r="B29" s="717">
        <v>44973</v>
      </c>
      <c r="C29" s="718" t="s">
        <v>3411</v>
      </c>
      <c r="D29" s="719" t="s">
        <v>3154</v>
      </c>
      <c r="E29" s="719" t="s">
        <v>3412</v>
      </c>
      <c r="F29" s="720" t="s">
        <v>3413</v>
      </c>
      <c r="G29" s="721">
        <v>4131477</v>
      </c>
      <c r="H29" s="721" t="s">
        <v>3414</v>
      </c>
      <c r="I29" s="722" t="s">
        <v>281</v>
      </c>
      <c r="J29" s="723">
        <v>3223866182</v>
      </c>
      <c r="K29" s="724" t="s">
        <v>3415</v>
      </c>
      <c r="L29" s="725" t="s">
        <v>1510</v>
      </c>
      <c r="M29" s="726" t="s">
        <v>69</v>
      </c>
      <c r="N29" s="723" t="s">
        <v>3416</v>
      </c>
      <c r="O29" s="722" t="s">
        <v>2353</v>
      </c>
      <c r="P29" s="726" t="s">
        <v>1308</v>
      </c>
      <c r="Q29" s="726" t="s">
        <v>513</v>
      </c>
      <c r="R29" s="726" t="s">
        <v>7327</v>
      </c>
      <c r="S29" s="726" t="s">
        <v>7328</v>
      </c>
      <c r="T29" s="726" t="s">
        <v>7329</v>
      </c>
      <c r="U29" s="726" t="s">
        <v>7330</v>
      </c>
      <c r="V29" s="727">
        <v>45134</v>
      </c>
      <c r="W29" s="716" t="s">
        <v>3417</v>
      </c>
      <c r="X29" s="726">
        <v>150</v>
      </c>
      <c r="Y29" s="728">
        <v>947585</v>
      </c>
      <c r="Z29" s="728">
        <v>136205</v>
      </c>
      <c r="AA29" s="728">
        <v>136205</v>
      </c>
      <c r="AB29" s="717">
        <v>45134</v>
      </c>
      <c r="AC29" s="729" t="s">
        <v>3418</v>
      </c>
      <c r="AD29" s="730" t="s">
        <v>3419</v>
      </c>
      <c r="AE29" s="731" t="s">
        <v>3166</v>
      </c>
      <c r="AF29" s="723">
        <f>'[2]CONTROL TIEMPOS'!O69</f>
        <v>155</v>
      </c>
      <c r="AG29" s="722">
        <v>45226</v>
      </c>
      <c r="AH29" s="726" t="s">
        <v>807</v>
      </c>
      <c r="AI29" s="726"/>
      <c r="AJ29" s="732">
        <f ca="1">TODAY()-AI29</f>
        <v>46288</v>
      </c>
      <c r="AK29" s="733" t="str">
        <f ca="1">IF(AJ29=0,"Vence Hoy",IF(AJ29&lt;0,"Faltan días",IF(AJ29&gt;0,"Vencido")))</f>
        <v>Vencido</v>
      </c>
      <c r="AL29" s="726"/>
      <c r="AM29" s="726"/>
      <c r="AN29" s="726"/>
      <c r="AO29" s="731">
        <v>45286</v>
      </c>
      <c r="AP29" s="723">
        <v>1.36</v>
      </c>
      <c r="AQ29" s="723">
        <v>0.86</v>
      </c>
      <c r="AR29" s="723"/>
      <c r="AS29" s="723"/>
      <c r="AT29" s="723"/>
      <c r="AU29" s="723"/>
      <c r="AV29" s="723">
        <v>610</v>
      </c>
      <c r="AW29" s="734">
        <v>45464</v>
      </c>
      <c r="AX29" s="723" t="s">
        <v>7331</v>
      </c>
      <c r="AY29" s="723"/>
      <c r="AZ29" s="731"/>
      <c r="BA29" s="726"/>
      <c r="BB29" s="731"/>
      <c r="BC29" s="731"/>
      <c r="BD29" s="723"/>
      <c r="BE29" s="726"/>
      <c r="BF29" s="726"/>
      <c r="BG29" s="726"/>
      <c r="BH29" s="726"/>
      <c r="BI29" s="726"/>
      <c r="BJ29" s="726"/>
      <c r="BK29" s="726"/>
      <c r="BL29" s="726"/>
      <c r="BM29" s="726"/>
      <c r="BN29" s="726"/>
      <c r="BO29" s="726"/>
      <c r="BP29" s="726"/>
      <c r="BQ29" s="726"/>
      <c r="BR29" s="726"/>
      <c r="BS29" s="726"/>
      <c r="BT29" s="726"/>
      <c r="BU29" s="726"/>
      <c r="BV29" s="726"/>
      <c r="BW29" s="726"/>
      <c r="BX29" s="726"/>
      <c r="BY29" s="726"/>
      <c r="BZ29" s="726"/>
      <c r="CA29" s="726"/>
      <c r="CB29" s="726"/>
      <c r="CC29" s="726"/>
      <c r="CD29" s="726"/>
      <c r="CE29" s="726"/>
      <c r="CF29" s="726"/>
      <c r="CG29" s="1270" t="s">
        <v>8623</v>
      </c>
      <c r="CH29" s="735" t="s">
        <v>7320</v>
      </c>
      <c r="CI29" s="862"/>
      <c r="CJ29" s="862"/>
    </row>
    <row r="30" spans="1:88" ht="51">
      <c r="A30" s="545" t="s">
        <v>3420</v>
      </c>
      <c r="B30" s="546">
        <v>44979</v>
      </c>
      <c r="C30" s="547" t="s">
        <v>3421</v>
      </c>
      <c r="D30" s="549" t="s">
        <v>3422</v>
      </c>
      <c r="E30" s="549" t="s">
        <v>3423</v>
      </c>
      <c r="F30" s="550" t="s">
        <v>3424</v>
      </c>
      <c r="G30" s="552">
        <v>4286030</v>
      </c>
      <c r="H30" s="552" t="s">
        <v>3425</v>
      </c>
      <c r="I30" s="559" t="s">
        <v>1064</v>
      </c>
      <c r="J30" s="552">
        <v>3102186629</v>
      </c>
      <c r="K30" s="572" t="s">
        <v>3426</v>
      </c>
      <c r="L30" s="573" t="s">
        <v>3427</v>
      </c>
      <c r="M30" s="550" t="s">
        <v>69</v>
      </c>
      <c r="N30" s="552" t="s">
        <v>142</v>
      </c>
      <c r="O30" s="559" t="s">
        <v>1194</v>
      </c>
      <c r="P30" s="550" t="s">
        <v>72</v>
      </c>
      <c r="Q30" s="550" t="s">
        <v>1300</v>
      </c>
      <c r="R30" s="554" t="s">
        <v>7332</v>
      </c>
      <c r="S30" s="554" t="s">
        <v>7333</v>
      </c>
      <c r="T30" s="550" t="s">
        <v>7334</v>
      </c>
      <c r="U30" s="554" t="s">
        <v>3428</v>
      </c>
      <c r="V30" s="546" t="s">
        <v>3429</v>
      </c>
      <c r="W30" s="545" t="s">
        <v>3430</v>
      </c>
      <c r="X30" s="550">
        <v>105</v>
      </c>
      <c r="Y30" s="555">
        <v>947585</v>
      </c>
      <c r="Z30" s="555">
        <v>190906</v>
      </c>
      <c r="AA30" s="555">
        <v>190906</v>
      </c>
      <c r="AB30" s="546">
        <v>45029</v>
      </c>
      <c r="AC30" s="557" t="s">
        <v>3431</v>
      </c>
      <c r="AD30" s="557" t="s">
        <v>3432</v>
      </c>
      <c r="AE30" s="558" t="s">
        <v>1300</v>
      </c>
      <c r="AF30" s="552">
        <f>'[2]CONTROL TIEMPOS'!S69</f>
        <v>66</v>
      </c>
      <c r="AG30" s="559">
        <v>45107</v>
      </c>
      <c r="AH30" s="550" t="s">
        <v>807</v>
      </c>
      <c r="AI30" s="559">
        <v>45128</v>
      </c>
      <c r="AJ30" s="560">
        <f ca="1">TODAY()-AI30</f>
        <v>1160</v>
      </c>
      <c r="AK30" s="561" t="str">
        <f ca="1">IF(AJ30=0,"Vence Hoy",IF(AJ30&lt;0,"Faltan días",IF(AJ30&gt;0,"Vencido")))</f>
        <v>Vencido</v>
      </c>
      <c r="AL30" s="550"/>
      <c r="AM30" s="550"/>
      <c r="AN30" s="550"/>
      <c r="AO30" s="558">
        <v>45160</v>
      </c>
      <c r="AP30" s="552" t="s">
        <v>7335</v>
      </c>
      <c r="AQ30" s="552" t="s">
        <v>7336</v>
      </c>
      <c r="AR30" s="552" t="s">
        <v>7337</v>
      </c>
      <c r="AS30" s="545" t="s">
        <v>3433</v>
      </c>
      <c r="AT30" s="552"/>
      <c r="AU30" s="552"/>
      <c r="AV30" s="552" t="s">
        <v>720</v>
      </c>
      <c r="AW30" s="552" t="s">
        <v>720</v>
      </c>
      <c r="AX30" s="552" t="s">
        <v>720</v>
      </c>
      <c r="AY30" s="552" t="s">
        <v>720</v>
      </c>
      <c r="AZ30" s="552" t="s">
        <v>720</v>
      </c>
      <c r="BA30" s="550" t="s">
        <v>7338</v>
      </c>
      <c r="BB30" s="558">
        <v>45174</v>
      </c>
      <c r="BC30" s="558" t="s">
        <v>1859</v>
      </c>
      <c r="BD30" s="552" t="s">
        <v>1156</v>
      </c>
      <c r="BE30" s="550"/>
      <c r="BF30" s="583">
        <v>45180</v>
      </c>
      <c r="BG30" s="583">
        <v>45197</v>
      </c>
      <c r="BH30" s="550"/>
      <c r="BI30" s="550"/>
      <c r="BJ30" s="550"/>
      <c r="BK30" s="550"/>
      <c r="BL30" s="550"/>
      <c r="BM30" s="550"/>
      <c r="BN30" s="550"/>
      <c r="BO30" s="550"/>
      <c r="BP30" s="550"/>
      <c r="BQ30" s="550"/>
      <c r="BR30" s="550"/>
      <c r="BS30" s="550"/>
      <c r="BT30" s="550"/>
      <c r="BU30" s="550"/>
      <c r="BV30" s="550"/>
      <c r="BW30" s="550"/>
      <c r="BX30" s="550"/>
      <c r="BY30" s="550"/>
      <c r="BZ30" s="550"/>
      <c r="CA30" s="550"/>
      <c r="CB30" s="550"/>
      <c r="CC30" s="550"/>
      <c r="CD30" s="550"/>
      <c r="CE30" s="550"/>
      <c r="CF30" s="550"/>
      <c r="CG30" s="564" t="s">
        <v>720</v>
      </c>
      <c r="CH30" s="466" t="s">
        <v>7272</v>
      </c>
    </row>
    <row r="31" spans="1:88" s="671" customFormat="1" ht="47.25">
      <c r="A31" s="653" t="s">
        <v>3434</v>
      </c>
      <c r="B31" s="654">
        <v>44981</v>
      </c>
      <c r="C31" s="655" t="s">
        <v>3435</v>
      </c>
      <c r="D31" s="656" t="s">
        <v>3154</v>
      </c>
      <c r="E31" s="656" t="s">
        <v>3436</v>
      </c>
      <c r="F31" s="657" t="s">
        <v>3437</v>
      </c>
      <c r="G31" s="660">
        <v>51819837</v>
      </c>
      <c r="H31" s="660" t="s">
        <v>7339</v>
      </c>
      <c r="I31" s="664" t="s">
        <v>474</v>
      </c>
      <c r="J31" s="660">
        <v>3202840151</v>
      </c>
      <c r="K31" s="715" t="s">
        <v>3438</v>
      </c>
      <c r="L31" s="714" t="s">
        <v>719</v>
      </c>
      <c r="M31" s="657" t="s">
        <v>69</v>
      </c>
      <c r="N31" s="660" t="s">
        <v>90</v>
      </c>
      <c r="O31" s="664" t="s">
        <v>100</v>
      </c>
      <c r="P31" s="657" t="s">
        <v>3394</v>
      </c>
      <c r="Q31" s="662" t="s">
        <v>1300</v>
      </c>
      <c r="R31" s="663" t="s">
        <v>4553</v>
      </c>
      <c r="S31" s="654" t="s">
        <v>4554</v>
      </c>
      <c r="T31" s="663" t="s">
        <v>4555</v>
      </c>
      <c r="U31" s="657"/>
      <c r="V31" s="664"/>
      <c r="W31" s="665" t="s">
        <v>3439</v>
      </c>
      <c r="X31" s="657">
        <v>95</v>
      </c>
      <c r="Y31" s="666">
        <v>947585</v>
      </c>
      <c r="Z31" s="666">
        <v>136205</v>
      </c>
      <c r="AA31" s="666"/>
      <c r="AB31" s="736" t="s">
        <v>7229</v>
      </c>
      <c r="AC31" s="667" t="s">
        <v>1153</v>
      </c>
      <c r="AD31" s="667" t="s">
        <v>1153</v>
      </c>
      <c r="AE31" s="667" t="s">
        <v>1153</v>
      </c>
      <c r="AF31" s="667" t="s">
        <v>1153</v>
      </c>
      <c r="AG31" s="667" t="s">
        <v>1153</v>
      </c>
      <c r="AH31" s="667" t="s">
        <v>1153</v>
      </c>
      <c r="AI31" s="667" t="s">
        <v>1153</v>
      </c>
      <c r="AJ31" s="667" t="s">
        <v>1153</v>
      </c>
      <c r="AK31" s="667" t="s">
        <v>1153</v>
      </c>
      <c r="AL31" s="667" t="s">
        <v>1153</v>
      </c>
      <c r="AM31" s="667" t="s">
        <v>1153</v>
      </c>
      <c r="AN31" s="667" t="s">
        <v>1153</v>
      </c>
      <c r="AO31" s="667" t="s">
        <v>1153</v>
      </c>
      <c r="AP31" s="667" t="s">
        <v>1153</v>
      </c>
      <c r="AQ31" s="667" t="s">
        <v>1153</v>
      </c>
      <c r="AR31" s="667" t="s">
        <v>1153</v>
      </c>
      <c r="AS31" s="667" t="s">
        <v>1153</v>
      </c>
      <c r="AT31" s="667" t="s">
        <v>1153</v>
      </c>
      <c r="AU31" s="667" t="s">
        <v>1153</v>
      </c>
      <c r="AV31" s="667" t="s">
        <v>1153</v>
      </c>
      <c r="AW31" s="667" t="s">
        <v>1153</v>
      </c>
      <c r="AX31" s="667" t="s">
        <v>1153</v>
      </c>
      <c r="AY31" s="667" t="s">
        <v>1153</v>
      </c>
      <c r="AZ31" s="667" t="s">
        <v>1153</v>
      </c>
      <c r="BA31" s="657" t="s">
        <v>4693</v>
      </c>
      <c r="BB31" s="668">
        <v>45419</v>
      </c>
      <c r="BC31" s="668" t="s">
        <v>2819</v>
      </c>
      <c r="BD31" s="660" t="s">
        <v>1153</v>
      </c>
      <c r="BE31" s="657" t="s">
        <v>4632</v>
      </c>
      <c r="BF31" s="664">
        <v>45422</v>
      </c>
      <c r="BG31" s="657" t="s">
        <v>1153</v>
      </c>
      <c r="BH31" s="657" t="s">
        <v>1153</v>
      </c>
      <c r="BI31" s="657" t="s">
        <v>1153</v>
      </c>
      <c r="BJ31" s="657" t="s">
        <v>1153</v>
      </c>
      <c r="BK31" s="657" t="s">
        <v>1153</v>
      </c>
      <c r="BL31" s="657" t="s">
        <v>1153</v>
      </c>
      <c r="BM31" s="657" t="s">
        <v>1153</v>
      </c>
      <c r="BN31" s="657" t="s">
        <v>1153</v>
      </c>
      <c r="BO31" s="657" t="s">
        <v>1153</v>
      </c>
      <c r="BP31" s="657" t="s">
        <v>1153</v>
      </c>
      <c r="BQ31" s="657" t="s">
        <v>1153</v>
      </c>
      <c r="BR31" s="657" t="s">
        <v>1153</v>
      </c>
      <c r="BS31" s="657" t="s">
        <v>1153</v>
      </c>
      <c r="BT31" s="657" t="s">
        <v>1153</v>
      </c>
      <c r="BU31" s="657" t="s">
        <v>1153</v>
      </c>
      <c r="BV31" s="657" t="s">
        <v>1153</v>
      </c>
      <c r="BW31" s="657" t="s">
        <v>1153</v>
      </c>
      <c r="BX31" s="657" t="s">
        <v>1153</v>
      </c>
      <c r="BY31" s="657" t="s">
        <v>1153</v>
      </c>
      <c r="BZ31" s="657" t="s">
        <v>1153</v>
      </c>
      <c r="CA31" s="657" t="s">
        <v>1153</v>
      </c>
      <c r="CB31" s="657" t="s">
        <v>1153</v>
      </c>
      <c r="CC31" s="657" t="s">
        <v>1153</v>
      </c>
      <c r="CD31" s="657" t="s">
        <v>1153</v>
      </c>
      <c r="CE31" s="657" t="s">
        <v>1153</v>
      </c>
      <c r="CF31" s="657" t="s">
        <v>1153</v>
      </c>
      <c r="CG31" s="657" t="s">
        <v>1153</v>
      </c>
      <c r="CH31" s="670" t="s">
        <v>7272</v>
      </c>
      <c r="CI31" s="858"/>
      <c r="CJ31" s="858"/>
    </row>
    <row r="32" spans="1:88" s="671" customFormat="1" ht="47.25">
      <c r="A32" s="653" t="s">
        <v>3440</v>
      </c>
      <c r="B32" s="654">
        <v>44985</v>
      </c>
      <c r="C32" s="655" t="s">
        <v>3441</v>
      </c>
      <c r="D32" s="656" t="s">
        <v>3154</v>
      </c>
      <c r="E32" s="656" t="s">
        <v>3442</v>
      </c>
      <c r="F32" s="663" t="s">
        <v>3443</v>
      </c>
      <c r="G32" s="653" t="s">
        <v>3444</v>
      </c>
      <c r="H32" s="653" t="s">
        <v>3445</v>
      </c>
      <c r="I32" s="664" t="s">
        <v>67</v>
      </c>
      <c r="J32" s="660">
        <v>3136451893</v>
      </c>
      <c r="K32" s="715" t="s">
        <v>3446</v>
      </c>
      <c r="L32" s="714" t="s">
        <v>3447</v>
      </c>
      <c r="M32" s="657" t="s">
        <v>69</v>
      </c>
      <c r="N32" s="660" t="s">
        <v>90</v>
      </c>
      <c r="O32" s="664" t="s">
        <v>3448</v>
      </c>
      <c r="P32" s="657" t="s">
        <v>164</v>
      </c>
      <c r="Q32" s="662" t="s">
        <v>2528</v>
      </c>
      <c r="R32" s="657" t="s">
        <v>3449</v>
      </c>
      <c r="S32" s="664">
        <v>45013</v>
      </c>
      <c r="T32" s="657" t="s">
        <v>3258</v>
      </c>
      <c r="U32" s="657"/>
      <c r="V32" s="657"/>
      <c r="W32" s="665" t="s">
        <v>3450</v>
      </c>
      <c r="X32" s="657"/>
      <c r="Y32" s="666"/>
      <c r="Z32" s="666"/>
      <c r="AA32" s="666"/>
      <c r="AB32" s="654" t="s">
        <v>3172</v>
      </c>
      <c r="AC32" s="667"/>
      <c r="AD32" s="667"/>
      <c r="AE32" s="668"/>
      <c r="AF32" s="679">
        <f>'[2]CONTROL TIEMPOS'!AA69</f>
        <v>19</v>
      </c>
      <c r="AG32" s="664"/>
      <c r="AH32" s="657"/>
      <c r="AI32" s="662"/>
      <c r="AJ32" s="708">
        <f t="shared" ref="AJ32:AJ53" ca="1" si="2">TODAY()-AI32</f>
        <v>46288</v>
      </c>
      <c r="AK32" s="694" t="str">
        <f t="shared" ref="AK32:AK53" ca="1" si="3">IF(AJ32=0,"Vence Hoy",IF(AJ32&lt;0,"Faltan días",IF(AJ32&gt;0,"Vencido")))</f>
        <v>Vencido</v>
      </c>
      <c r="AL32" s="662"/>
      <c r="AM32" s="662"/>
      <c r="AN32" s="662"/>
      <c r="AO32" s="668"/>
      <c r="AP32" s="660"/>
      <c r="AQ32" s="660"/>
      <c r="AR32" s="660"/>
      <c r="AS32" s="660"/>
      <c r="AT32" s="679"/>
      <c r="AU32" s="679"/>
      <c r="AV32" s="660"/>
      <c r="AW32" s="668"/>
      <c r="AX32" s="668"/>
      <c r="AY32" s="660"/>
      <c r="AZ32" s="668"/>
      <c r="BA32" s="657">
        <v>278</v>
      </c>
      <c r="BB32" s="668">
        <v>46106</v>
      </c>
      <c r="BC32" s="1528" t="s">
        <v>1986</v>
      </c>
      <c r="BD32" s="660"/>
      <c r="BE32" s="938" t="s">
        <v>11925</v>
      </c>
      <c r="BF32" s="939">
        <v>46107</v>
      </c>
      <c r="BG32" s="939">
        <v>46122</v>
      </c>
      <c r="BH32" s="938" t="s">
        <v>1153</v>
      </c>
      <c r="BI32" s="938" t="s">
        <v>1153</v>
      </c>
      <c r="BJ32" s="938" t="s">
        <v>1153</v>
      </c>
      <c r="BK32" s="938" t="s">
        <v>1153</v>
      </c>
      <c r="BL32" s="938" t="s">
        <v>1153</v>
      </c>
      <c r="BM32" s="938" t="s">
        <v>1153</v>
      </c>
      <c r="BN32" s="938" t="s">
        <v>1153</v>
      </c>
      <c r="BO32" s="938" t="s">
        <v>1153</v>
      </c>
      <c r="BP32" s="938" t="s">
        <v>1153</v>
      </c>
      <c r="BQ32" s="938" t="s">
        <v>1153</v>
      </c>
      <c r="BR32" s="938" t="s">
        <v>1153</v>
      </c>
      <c r="BS32" s="938" t="s">
        <v>1153</v>
      </c>
      <c r="BT32" s="938" t="s">
        <v>1153</v>
      </c>
      <c r="BU32" s="938" t="s">
        <v>1153</v>
      </c>
      <c r="BV32" s="938" t="s">
        <v>1153</v>
      </c>
      <c r="BW32" s="938" t="s">
        <v>1153</v>
      </c>
      <c r="BX32" s="938" t="s">
        <v>1153</v>
      </c>
      <c r="BY32" s="938" t="s">
        <v>1153</v>
      </c>
      <c r="BZ32" s="938" t="s">
        <v>1153</v>
      </c>
      <c r="CA32" s="938" t="s">
        <v>1153</v>
      </c>
      <c r="CB32" s="938" t="s">
        <v>1153</v>
      </c>
      <c r="CC32" s="938" t="s">
        <v>1153</v>
      </c>
      <c r="CD32" s="938" t="s">
        <v>1153</v>
      </c>
      <c r="CE32" s="938" t="s">
        <v>1153</v>
      </c>
      <c r="CF32" s="938" t="s">
        <v>1153</v>
      </c>
      <c r="CG32" s="1526" t="s">
        <v>11926</v>
      </c>
      <c r="CH32" s="670" t="s">
        <v>7320</v>
      </c>
      <c r="CI32" s="940" t="s">
        <v>1986</v>
      </c>
      <c r="CJ32" s="940">
        <v>46120</v>
      </c>
    </row>
    <row r="33" spans="1:88" s="671" customFormat="1" ht="47.25">
      <c r="A33" s="653" t="s">
        <v>3451</v>
      </c>
      <c r="B33" s="654">
        <v>44992</v>
      </c>
      <c r="C33" s="655" t="s">
        <v>3452</v>
      </c>
      <c r="D33" s="656" t="s">
        <v>3154</v>
      </c>
      <c r="E33" s="656" t="s">
        <v>3453</v>
      </c>
      <c r="F33" s="657" t="s">
        <v>3454</v>
      </c>
      <c r="G33" s="660">
        <v>9535090</v>
      </c>
      <c r="H33" s="653" t="s">
        <v>3455</v>
      </c>
      <c r="I33" s="664" t="s">
        <v>108</v>
      </c>
      <c r="J33" s="660">
        <v>3144653514</v>
      </c>
      <c r="K33" s="664"/>
      <c r="L33" s="714" t="s">
        <v>822</v>
      </c>
      <c r="M33" s="657" t="s">
        <v>69</v>
      </c>
      <c r="N33" s="660" t="s">
        <v>70</v>
      </c>
      <c r="O33" s="664" t="s">
        <v>3456</v>
      </c>
      <c r="P33" s="657" t="s">
        <v>3457</v>
      </c>
      <c r="Q33" s="662" t="s">
        <v>1270</v>
      </c>
      <c r="R33" s="657" t="s">
        <v>3458</v>
      </c>
      <c r="S33" s="664">
        <v>45009</v>
      </c>
      <c r="T33" s="657" t="s">
        <v>1270</v>
      </c>
      <c r="U33" s="657"/>
      <c r="V33" s="657"/>
      <c r="W33" s="665" t="s">
        <v>3459</v>
      </c>
      <c r="X33" s="657"/>
      <c r="Y33" s="666"/>
      <c r="Z33" s="666"/>
      <c r="AA33" s="2634"/>
      <c r="AB33" s="654" t="s">
        <v>3172</v>
      </c>
      <c r="AC33" s="667"/>
      <c r="AD33" s="667"/>
      <c r="AE33" s="668"/>
      <c r="AF33" s="679">
        <f>'[2]CONTROL TIEMPOS'!AE69</f>
        <v>12</v>
      </c>
      <c r="AG33" s="664"/>
      <c r="AH33" s="657"/>
      <c r="AI33" s="662"/>
      <c r="AJ33" s="708">
        <f t="shared" ca="1" si="2"/>
        <v>46288</v>
      </c>
      <c r="AK33" s="694" t="str">
        <f t="shared" ca="1" si="3"/>
        <v>Vencido</v>
      </c>
      <c r="AL33" s="662"/>
      <c r="AM33" s="662"/>
      <c r="AN33" s="662"/>
      <c r="AO33" s="668"/>
      <c r="AP33" s="660"/>
      <c r="AQ33" s="660"/>
      <c r="AR33" s="660"/>
      <c r="AS33" s="660"/>
      <c r="AT33" s="679"/>
      <c r="AU33" s="679"/>
      <c r="AV33" s="660"/>
      <c r="AW33" s="668"/>
      <c r="AX33" s="668"/>
      <c r="AY33" s="660"/>
      <c r="AZ33" s="660"/>
      <c r="BA33" s="938" t="s">
        <v>11733</v>
      </c>
      <c r="BB33" s="668">
        <v>46084</v>
      </c>
      <c r="BC33" s="1528" t="s">
        <v>4783</v>
      </c>
      <c r="BD33" s="660"/>
      <c r="BE33" s="657"/>
      <c r="BF33" s="664"/>
      <c r="BG33" s="657"/>
      <c r="BH33" s="657"/>
      <c r="BI33" s="657"/>
      <c r="BJ33" s="657"/>
      <c r="BK33" s="657"/>
      <c r="BL33" s="657"/>
      <c r="BM33" s="657"/>
      <c r="BN33" s="657"/>
      <c r="BO33" s="657"/>
      <c r="BP33" s="657"/>
      <c r="BQ33" s="657"/>
      <c r="BR33" s="657"/>
      <c r="BS33" s="657"/>
      <c r="BT33" s="657"/>
      <c r="BU33" s="657"/>
      <c r="BV33" s="657"/>
      <c r="BW33" s="657"/>
      <c r="BX33" s="657"/>
      <c r="BY33" s="657"/>
      <c r="BZ33" s="657"/>
      <c r="CA33" s="657"/>
      <c r="CB33" s="657"/>
      <c r="CC33" s="657"/>
      <c r="CD33" s="657"/>
      <c r="CE33" s="657"/>
      <c r="CF33" s="657"/>
      <c r="CG33" s="1610" t="s">
        <v>11734</v>
      </c>
      <c r="CH33" s="670"/>
      <c r="CI33" s="858"/>
      <c r="CJ33" s="858"/>
    </row>
    <row r="34" spans="1:88" ht="51">
      <c r="A34" s="545" t="s">
        <v>3460</v>
      </c>
      <c r="B34" s="546">
        <v>44992</v>
      </c>
      <c r="C34" s="547" t="s">
        <v>3461</v>
      </c>
      <c r="D34" s="549" t="s">
        <v>3462</v>
      </c>
      <c r="E34" s="549" t="s">
        <v>3463</v>
      </c>
      <c r="F34" s="550" t="s">
        <v>3464</v>
      </c>
      <c r="G34" s="552">
        <v>74338859</v>
      </c>
      <c r="H34" s="552" t="s">
        <v>3465</v>
      </c>
      <c r="I34" s="559" t="s">
        <v>474</v>
      </c>
      <c r="J34" s="552">
        <v>3138685480</v>
      </c>
      <c r="K34" s="572" t="s">
        <v>3466</v>
      </c>
      <c r="L34" s="573" t="s">
        <v>262</v>
      </c>
      <c r="M34" s="550" t="s">
        <v>69</v>
      </c>
      <c r="N34" s="552" t="s">
        <v>70</v>
      </c>
      <c r="O34" s="559" t="s">
        <v>100</v>
      </c>
      <c r="P34" s="550" t="s">
        <v>3467</v>
      </c>
      <c r="Q34" s="554" t="s">
        <v>3191</v>
      </c>
      <c r="R34" s="584" t="s">
        <v>3468</v>
      </c>
      <c r="S34" s="546" t="s">
        <v>3469</v>
      </c>
      <c r="T34" s="550" t="s">
        <v>3191</v>
      </c>
      <c r="U34" s="550" t="s">
        <v>7340</v>
      </c>
      <c r="V34" s="550" t="s">
        <v>7341</v>
      </c>
      <c r="W34" s="545" t="s">
        <v>3470</v>
      </c>
      <c r="X34" s="550">
        <v>100</v>
      </c>
      <c r="Y34" s="555">
        <v>947585</v>
      </c>
      <c r="Z34" s="555">
        <v>136205</v>
      </c>
      <c r="AA34" s="555">
        <v>136205</v>
      </c>
      <c r="AB34" s="546">
        <v>45431</v>
      </c>
      <c r="AC34" s="557" t="s">
        <v>3471</v>
      </c>
      <c r="AD34" s="557" t="s">
        <v>3472</v>
      </c>
      <c r="AE34" s="558" t="s">
        <v>1986</v>
      </c>
      <c r="AF34" s="552">
        <f>'[2]CONTROL TIEMPOS'!AI69</f>
        <v>71</v>
      </c>
      <c r="AG34" s="559">
        <v>45140</v>
      </c>
      <c r="AH34" s="550" t="s">
        <v>2686</v>
      </c>
      <c r="AI34" s="559">
        <v>45162</v>
      </c>
      <c r="AJ34" s="560">
        <f t="shared" ca="1" si="2"/>
        <v>1126</v>
      </c>
      <c r="AK34" s="561" t="str">
        <f t="shared" ca="1" si="3"/>
        <v>Vencido</v>
      </c>
      <c r="AL34" s="550"/>
      <c r="AM34" s="550"/>
      <c r="AN34" s="550"/>
      <c r="AO34" s="558">
        <v>45190</v>
      </c>
      <c r="AP34" s="552">
        <v>370.06</v>
      </c>
      <c r="AQ34" s="552">
        <v>155.41999999999999</v>
      </c>
      <c r="AR34" s="552">
        <v>3.2000000000000001E-2</v>
      </c>
      <c r="AS34" s="545" t="s">
        <v>3473</v>
      </c>
      <c r="AT34" s="552"/>
      <c r="AU34" s="552"/>
      <c r="AV34" s="552"/>
      <c r="AW34" s="552"/>
      <c r="AX34" s="552"/>
      <c r="AY34" s="552"/>
      <c r="AZ34" s="552"/>
      <c r="BA34" s="550">
        <v>1071</v>
      </c>
      <c r="BB34" s="558">
        <v>45219</v>
      </c>
      <c r="BC34" s="558" t="s">
        <v>1300</v>
      </c>
      <c r="BD34" s="552" t="s">
        <v>1156</v>
      </c>
      <c r="BE34" s="550"/>
      <c r="BF34" s="559">
        <v>45225</v>
      </c>
      <c r="BG34" s="563">
        <v>45244</v>
      </c>
      <c r="BH34" s="550"/>
      <c r="BI34" s="550"/>
      <c r="BJ34" s="550"/>
      <c r="BK34" s="550"/>
      <c r="BL34" s="550"/>
      <c r="BM34" s="550"/>
      <c r="BN34" s="550"/>
      <c r="BO34" s="550"/>
      <c r="BP34" s="550"/>
      <c r="BQ34" s="550"/>
      <c r="BR34" s="550"/>
      <c r="BS34" s="550"/>
      <c r="BT34" s="550"/>
      <c r="BU34" s="550"/>
      <c r="BV34" s="550"/>
      <c r="BW34" s="550"/>
      <c r="BX34" s="550"/>
      <c r="BY34" s="550"/>
      <c r="BZ34" s="550"/>
      <c r="CA34" s="550"/>
      <c r="CB34" s="550"/>
      <c r="CC34" s="550"/>
      <c r="CD34" s="550"/>
      <c r="CE34" s="550"/>
      <c r="CF34" s="550"/>
      <c r="CG34" s="564"/>
      <c r="CH34" s="565" t="s">
        <v>7320</v>
      </c>
      <c r="CI34" s="860"/>
      <c r="CJ34" s="860"/>
    </row>
    <row r="35" spans="1:88" ht="51">
      <c r="A35" s="545" t="s">
        <v>3474</v>
      </c>
      <c r="B35" s="546">
        <v>44998</v>
      </c>
      <c r="C35" s="547" t="s">
        <v>3475</v>
      </c>
      <c r="D35" s="549" t="s">
        <v>3154</v>
      </c>
      <c r="E35" s="549" t="s">
        <v>3476</v>
      </c>
      <c r="F35" s="550" t="s">
        <v>3477</v>
      </c>
      <c r="G35" s="552">
        <v>4148231</v>
      </c>
      <c r="H35" s="552" t="s">
        <v>3478</v>
      </c>
      <c r="I35" s="559" t="s">
        <v>281</v>
      </c>
      <c r="J35" s="552">
        <v>3143219500</v>
      </c>
      <c r="K35" s="572" t="s">
        <v>3479</v>
      </c>
      <c r="L35" s="573" t="s">
        <v>323</v>
      </c>
      <c r="M35" s="550" t="s">
        <v>69</v>
      </c>
      <c r="N35" s="552" t="s">
        <v>70</v>
      </c>
      <c r="O35" s="559" t="s">
        <v>2207</v>
      </c>
      <c r="P35" s="550" t="s">
        <v>3480</v>
      </c>
      <c r="Q35" s="554" t="s">
        <v>3191</v>
      </c>
      <c r="R35" s="584" t="s">
        <v>7342</v>
      </c>
      <c r="S35" s="554" t="s">
        <v>7343</v>
      </c>
      <c r="T35" s="550" t="s">
        <v>7344</v>
      </c>
      <c r="U35" s="554" t="s">
        <v>7345</v>
      </c>
      <c r="V35" s="554" t="s">
        <v>7346</v>
      </c>
      <c r="W35" s="545" t="s">
        <v>3481</v>
      </c>
      <c r="X35" s="550">
        <v>101</v>
      </c>
      <c r="Y35" s="555">
        <v>947585</v>
      </c>
      <c r="Z35" s="555">
        <v>136205</v>
      </c>
      <c r="AA35" s="555">
        <v>136205</v>
      </c>
      <c r="AB35" s="585" t="s">
        <v>3398</v>
      </c>
      <c r="AC35" s="557" t="s">
        <v>3482</v>
      </c>
      <c r="AD35" s="557" t="s">
        <v>3483</v>
      </c>
      <c r="AE35" s="558" t="s">
        <v>1986</v>
      </c>
      <c r="AF35" s="552">
        <f>'[2]CONTROL TIEMPOS'!AM69</f>
        <v>50</v>
      </c>
      <c r="AG35" s="559">
        <v>45272</v>
      </c>
      <c r="AH35" s="550" t="s">
        <v>7347</v>
      </c>
      <c r="AI35" s="550"/>
      <c r="AJ35" s="560">
        <f t="shared" ca="1" si="2"/>
        <v>46288</v>
      </c>
      <c r="AK35" s="561" t="str">
        <f t="shared" ca="1" si="3"/>
        <v>Vencido</v>
      </c>
      <c r="AL35" s="550"/>
      <c r="AM35" s="550"/>
      <c r="AN35" s="550"/>
      <c r="AO35" s="552" t="s">
        <v>7348</v>
      </c>
      <c r="AP35" s="552" t="s">
        <v>3484</v>
      </c>
      <c r="AQ35" s="552" t="s">
        <v>3485</v>
      </c>
      <c r="AR35" s="552" t="s">
        <v>3486</v>
      </c>
      <c r="AS35" s="552" t="s">
        <v>7349</v>
      </c>
      <c r="AT35" s="552"/>
      <c r="AU35" s="552"/>
      <c r="AV35" s="552" t="s">
        <v>7350</v>
      </c>
      <c r="AW35" s="552" t="s">
        <v>7351</v>
      </c>
      <c r="AX35" s="552" t="s">
        <v>7352</v>
      </c>
      <c r="AY35" s="552" t="s">
        <v>7353</v>
      </c>
      <c r="AZ35" s="586">
        <v>45420</v>
      </c>
      <c r="BA35" s="550" t="s">
        <v>4731</v>
      </c>
      <c r="BB35" s="558">
        <v>45358</v>
      </c>
      <c r="BC35" s="558" t="s">
        <v>3487</v>
      </c>
      <c r="BD35" s="552" t="s">
        <v>1156</v>
      </c>
      <c r="BE35" s="550"/>
      <c r="BF35" s="559">
        <v>45362</v>
      </c>
      <c r="BG35" s="583">
        <v>45378</v>
      </c>
      <c r="BH35" s="550" t="s">
        <v>987</v>
      </c>
      <c r="BI35" s="550" t="s">
        <v>987</v>
      </c>
      <c r="BJ35" s="550" t="s">
        <v>987</v>
      </c>
      <c r="BK35" s="550" t="s">
        <v>987</v>
      </c>
      <c r="BL35" s="550" t="s">
        <v>987</v>
      </c>
      <c r="BM35" s="550" t="s">
        <v>987</v>
      </c>
      <c r="BN35" s="550" t="s">
        <v>987</v>
      </c>
      <c r="BO35" s="550"/>
      <c r="BP35" s="550"/>
      <c r="BQ35" s="550"/>
      <c r="BR35" s="550"/>
      <c r="BS35" s="550"/>
      <c r="BT35" s="550" t="s">
        <v>7354</v>
      </c>
      <c r="BU35" s="583">
        <v>45489</v>
      </c>
      <c r="BV35" s="550" t="s">
        <v>7355</v>
      </c>
      <c r="BW35" s="550" t="s">
        <v>1206</v>
      </c>
      <c r="BX35" s="550"/>
      <c r="BY35" s="550"/>
      <c r="BZ35" s="550"/>
      <c r="CA35" s="550"/>
      <c r="CB35" s="550"/>
      <c r="CC35" s="550"/>
      <c r="CD35" s="550"/>
      <c r="CE35" s="550"/>
      <c r="CF35" s="550"/>
      <c r="CG35" s="564" t="s">
        <v>4556</v>
      </c>
      <c r="CH35" s="565" t="s">
        <v>7272</v>
      </c>
      <c r="CI35" s="860"/>
      <c r="CJ35" s="860"/>
    </row>
    <row r="36" spans="1:88" s="695" customFormat="1" ht="90">
      <c r="A36" s="2504" t="s">
        <v>3488</v>
      </c>
      <c r="B36" s="2505">
        <v>44999</v>
      </c>
      <c r="C36" s="2506" t="s">
        <v>3489</v>
      </c>
      <c r="D36" s="739" t="s">
        <v>3154</v>
      </c>
      <c r="E36" s="739" t="s">
        <v>3490</v>
      </c>
      <c r="F36" s="2507" t="s">
        <v>3491</v>
      </c>
      <c r="G36" s="2504" t="s">
        <v>3492</v>
      </c>
      <c r="H36" s="2504" t="s">
        <v>3493</v>
      </c>
      <c r="I36" s="2508" t="s">
        <v>67</v>
      </c>
      <c r="J36" s="2509">
        <v>3102512023</v>
      </c>
      <c r="K36" s="2510" t="s">
        <v>3494</v>
      </c>
      <c r="L36" s="2511" t="s">
        <v>1933</v>
      </c>
      <c r="M36" s="2512" t="s">
        <v>69</v>
      </c>
      <c r="N36" s="2509" t="s">
        <v>90</v>
      </c>
      <c r="O36" s="2508" t="s">
        <v>100</v>
      </c>
      <c r="P36" s="2512" t="s">
        <v>3495</v>
      </c>
      <c r="Q36" s="2513" t="s">
        <v>3191</v>
      </c>
      <c r="R36" s="2514" t="s">
        <v>8275</v>
      </c>
      <c r="S36" s="2505" t="s">
        <v>4557</v>
      </c>
      <c r="T36" s="2512" t="s">
        <v>3191</v>
      </c>
      <c r="U36" s="2515" t="s">
        <v>8273</v>
      </c>
      <c r="V36" s="2516" t="s">
        <v>8274</v>
      </c>
      <c r="W36" s="2517" t="s">
        <v>3496</v>
      </c>
      <c r="X36" s="2512">
        <v>102</v>
      </c>
      <c r="Y36" s="2518">
        <v>947585</v>
      </c>
      <c r="Z36" s="2518">
        <v>546463</v>
      </c>
      <c r="AA36" s="2518">
        <v>546463</v>
      </c>
      <c r="AB36" s="2519" t="s">
        <v>3398</v>
      </c>
      <c r="AC36" s="2520" t="s">
        <v>4674</v>
      </c>
      <c r="AD36" s="2520" t="s">
        <v>4675</v>
      </c>
      <c r="AE36" s="2521" t="s">
        <v>4628</v>
      </c>
      <c r="AF36" s="748">
        <f>'[2]CONTROL TIEMPOS'!C94</f>
        <v>62</v>
      </c>
      <c r="AG36" s="2508">
        <v>45458</v>
      </c>
      <c r="AH36" s="2512" t="s">
        <v>4753</v>
      </c>
      <c r="AI36" s="746"/>
      <c r="AJ36" s="752">
        <f t="shared" ca="1" si="2"/>
        <v>46288</v>
      </c>
      <c r="AK36" s="753" t="str">
        <f t="shared" ca="1" si="3"/>
        <v>Vencido</v>
      </c>
      <c r="AL36" s="746"/>
      <c r="AM36" s="746"/>
      <c r="AN36" s="746"/>
      <c r="AO36" s="2521">
        <v>45461</v>
      </c>
      <c r="AP36" s="2509">
        <v>94.14</v>
      </c>
      <c r="AQ36" s="2509">
        <v>1.98</v>
      </c>
      <c r="AR36" s="2509">
        <v>0.21099999999999999</v>
      </c>
      <c r="AS36" s="2509"/>
      <c r="AT36" s="748"/>
      <c r="AU36" s="748"/>
      <c r="AV36" s="2509">
        <v>1088</v>
      </c>
      <c r="AW36" s="2522">
        <v>45593</v>
      </c>
      <c r="AX36" s="2523" t="s">
        <v>4783</v>
      </c>
      <c r="AY36" s="2523" t="s">
        <v>1153</v>
      </c>
      <c r="AZ36" s="2523" t="s">
        <v>1153</v>
      </c>
      <c r="BA36" s="2512">
        <v>6</v>
      </c>
      <c r="BB36" s="2521">
        <v>46027</v>
      </c>
      <c r="BC36" s="2528" t="s">
        <v>1986</v>
      </c>
      <c r="BD36" s="2523" t="s">
        <v>1156</v>
      </c>
      <c r="BE36" s="2512"/>
      <c r="BF36" s="2529">
        <v>46031</v>
      </c>
      <c r="BG36" s="2512"/>
      <c r="BH36" s="2512"/>
      <c r="BI36" s="2512"/>
      <c r="BJ36" s="2512"/>
      <c r="BK36" s="2512"/>
      <c r="BL36" s="2512"/>
      <c r="BM36" s="2512"/>
      <c r="BN36" s="2512"/>
      <c r="BO36" s="2512"/>
      <c r="BP36" s="2512"/>
      <c r="BQ36" s="2512"/>
      <c r="BR36" s="2512"/>
      <c r="BS36" s="2512"/>
      <c r="BT36" s="2512"/>
      <c r="BU36" s="2512"/>
      <c r="BV36" s="2512"/>
      <c r="BW36" s="2512"/>
      <c r="BX36" s="2512"/>
      <c r="BY36" s="2512"/>
      <c r="BZ36" s="2512"/>
      <c r="CA36" s="2512"/>
      <c r="CB36" s="2512"/>
      <c r="CC36" s="2512"/>
      <c r="CD36" s="2512"/>
      <c r="CE36" s="2512"/>
      <c r="CF36" s="2512"/>
      <c r="CG36" s="2524"/>
      <c r="CH36" s="2525"/>
      <c r="CI36" s="2526" t="s">
        <v>4704</v>
      </c>
      <c r="CJ36" s="2527">
        <v>45649</v>
      </c>
    </row>
    <row r="37" spans="1:88" s="671" customFormat="1" ht="47.25">
      <c r="A37" s="653" t="s">
        <v>3497</v>
      </c>
      <c r="B37" s="654">
        <v>45000</v>
      </c>
      <c r="C37" s="655" t="s">
        <v>3498</v>
      </c>
      <c r="D37" s="656" t="s">
        <v>3154</v>
      </c>
      <c r="E37" s="656" t="s">
        <v>3499</v>
      </c>
      <c r="F37" s="657" t="s">
        <v>3500</v>
      </c>
      <c r="G37" s="660" t="s">
        <v>3501</v>
      </c>
      <c r="H37" s="660" t="s">
        <v>3502</v>
      </c>
      <c r="I37" s="664" t="s">
        <v>801</v>
      </c>
      <c r="J37" s="668" t="s">
        <v>3503</v>
      </c>
      <c r="K37" s="715" t="s">
        <v>3504</v>
      </c>
      <c r="L37" s="714" t="s">
        <v>3189</v>
      </c>
      <c r="M37" s="657" t="s">
        <v>69</v>
      </c>
      <c r="N37" s="660" t="s">
        <v>70</v>
      </c>
      <c r="O37" s="664" t="s">
        <v>3505</v>
      </c>
      <c r="P37" s="657" t="s">
        <v>3506</v>
      </c>
      <c r="Q37" s="662" t="s">
        <v>3191</v>
      </c>
      <c r="R37" s="657" t="s">
        <v>3507</v>
      </c>
      <c r="S37" s="1525" t="s">
        <v>8276</v>
      </c>
      <c r="T37" s="657" t="s">
        <v>3191</v>
      </c>
      <c r="U37" s="657"/>
      <c r="V37" s="664"/>
      <c r="W37" s="679" t="s">
        <v>3508</v>
      </c>
      <c r="X37" s="657">
        <v>200</v>
      </c>
      <c r="Y37" s="666">
        <v>947585</v>
      </c>
      <c r="Z37" s="666">
        <v>136205</v>
      </c>
      <c r="AA37" s="666">
        <v>136205</v>
      </c>
      <c r="AB37" s="654" t="s">
        <v>3172</v>
      </c>
      <c r="AC37" s="1527" t="s">
        <v>720</v>
      </c>
      <c r="AD37" s="1527" t="s">
        <v>720</v>
      </c>
      <c r="AE37" s="1528" t="s">
        <v>720</v>
      </c>
      <c r="AF37" s="1528" t="s">
        <v>720</v>
      </c>
      <c r="AG37" s="1528" t="s">
        <v>720</v>
      </c>
      <c r="AH37" s="1528" t="s">
        <v>720</v>
      </c>
      <c r="AI37" s="1528" t="s">
        <v>720</v>
      </c>
      <c r="AJ37" s="1528" t="s">
        <v>720</v>
      </c>
      <c r="AK37" s="1528" t="s">
        <v>720</v>
      </c>
      <c r="AL37" s="1528" t="s">
        <v>720</v>
      </c>
      <c r="AM37" s="1528" t="s">
        <v>720</v>
      </c>
      <c r="AN37" s="1528" t="s">
        <v>720</v>
      </c>
      <c r="AO37" s="1528" t="s">
        <v>720</v>
      </c>
      <c r="AP37" s="1528" t="s">
        <v>720</v>
      </c>
      <c r="AQ37" s="1528" t="s">
        <v>720</v>
      </c>
      <c r="AR37" s="1528" t="s">
        <v>720</v>
      </c>
      <c r="AS37" s="1528" t="s">
        <v>720</v>
      </c>
      <c r="AT37" s="1528" t="s">
        <v>720</v>
      </c>
      <c r="AU37" s="1528" t="s">
        <v>720</v>
      </c>
      <c r="AV37" s="1528" t="s">
        <v>720</v>
      </c>
      <c r="AW37" s="1528" t="s">
        <v>720</v>
      </c>
      <c r="AX37" s="1528" t="s">
        <v>720</v>
      </c>
      <c r="AY37" s="1528" t="s">
        <v>720</v>
      </c>
      <c r="AZ37" s="1528" t="s">
        <v>720</v>
      </c>
      <c r="BA37" s="657">
        <v>194</v>
      </c>
      <c r="BB37" s="668">
        <v>45758</v>
      </c>
      <c r="BC37" s="1528" t="s">
        <v>1986</v>
      </c>
      <c r="BD37" s="660"/>
      <c r="BE37" s="938" t="s">
        <v>1860</v>
      </c>
      <c r="BF37" s="937">
        <v>45762</v>
      </c>
      <c r="BG37" s="939">
        <v>45782</v>
      </c>
      <c r="BH37" s="938" t="s">
        <v>720</v>
      </c>
      <c r="BI37" s="938" t="s">
        <v>720</v>
      </c>
      <c r="BJ37" s="938" t="s">
        <v>720</v>
      </c>
      <c r="BK37" s="938" t="s">
        <v>720</v>
      </c>
      <c r="BL37" s="938" t="s">
        <v>720</v>
      </c>
      <c r="BM37" s="938" t="s">
        <v>720</v>
      </c>
      <c r="BN37" s="938" t="s">
        <v>720</v>
      </c>
      <c r="BO37" s="938" t="s">
        <v>720</v>
      </c>
      <c r="BP37" s="938" t="s">
        <v>720</v>
      </c>
      <c r="BQ37" s="938" t="s">
        <v>720</v>
      </c>
      <c r="BR37" s="938" t="s">
        <v>720</v>
      </c>
      <c r="BS37" s="938" t="s">
        <v>720</v>
      </c>
      <c r="BT37" s="938" t="s">
        <v>720</v>
      </c>
      <c r="BU37" s="938" t="s">
        <v>720</v>
      </c>
      <c r="BV37" s="938" t="s">
        <v>720</v>
      </c>
      <c r="BW37" s="938" t="s">
        <v>720</v>
      </c>
      <c r="BX37" s="938" t="s">
        <v>720</v>
      </c>
      <c r="BY37" s="938" t="s">
        <v>720</v>
      </c>
      <c r="BZ37" s="938" t="s">
        <v>720</v>
      </c>
      <c r="CA37" s="938" t="s">
        <v>720</v>
      </c>
      <c r="CB37" s="938" t="s">
        <v>720</v>
      </c>
      <c r="CC37" s="938" t="s">
        <v>720</v>
      </c>
      <c r="CD37" s="938" t="s">
        <v>720</v>
      </c>
      <c r="CE37" s="938" t="s">
        <v>720</v>
      </c>
      <c r="CF37" s="938" t="s">
        <v>720</v>
      </c>
      <c r="CG37" s="1526" t="s">
        <v>1860</v>
      </c>
      <c r="CH37" s="539" t="s">
        <v>7272</v>
      </c>
      <c r="CI37" s="940" t="s">
        <v>1986</v>
      </c>
      <c r="CJ37" s="940">
        <v>45778</v>
      </c>
    </row>
    <row r="38" spans="1:88" ht="102">
      <c r="A38" s="545" t="s">
        <v>3509</v>
      </c>
      <c r="B38" s="546">
        <v>44973</v>
      </c>
      <c r="C38" s="547" t="s">
        <v>3510</v>
      </c>
      <c r="D38" s="548" t="s">
        <v>3511</v>
      </c>
      <c r="E38" s="549" t="s">
        <v>3512</v>
      </c>
      <c r="F38" s="550" t="s">
        <v>3513</v>
      </c>
      <c r="G38" s="552">
        <v>7332284</v>
      </c>
      <c r="H38" s="552" t="s">
        <v>3514</v>
      </c>
      <c r="I38" s="559" t="s">
        <v>801</v>
      </c>
      <c r="J38" s="558" t="s">
        <v>3515</v>
      </c>
      <c r="K38" s="572" t="s">
        <v>3516</v>
      </c>
      <c r="L38" s="573" t="s">
        <v>802</v>
      </c>
      <c r="M38" s="550" t="s">
        <v>69</v>
      </c>
      <c r="N38" s="552" t="s">
        <v>90</v>
      </c>
      <c r="O38" s="559" t="s">
        <v>3517</v>
      </c>
      <c r="P38" s="550" t="s">
        <v>3518</v>
      </c>
      <c r="Q38" s="550" t="s">
        <v>1270</v>
      </c>
      <c r="R38" s="587" t="s">
        <v>3519</v>
      </c>
      <c r="S38" s="546" t="s">
        <v>3520</v>
      </c>
      <c r="T38" s="554" t="s">
        <v>3521</v>
      </c>
      <c r="U38" s="554" t="s">
        <v>7356</v>
      </c>
      <c r="V38" s="554" t="s">
        <v>7357</v>
      </c>
      <c r="W38" s="545" t="s">
        <v>3522</v>
      </c>
      <c r="X38" s="550">
        <v>161</v>
      </c>
      <c r="Y38" s="555">
        <v>947585</v>
      </c>
      <c r="Z38" s="555">
        <v>1362005</v>
      </c>
      <c r="AA38" s="555">
        <v>136205</v>
      </c>
      <c r="AB38" s="546">
        <v>45064</v>
      </c>
      <c r="AC38" s="588" t="s">
        <v>3523</v>
      </c>
      <c r="AD38" s="588" t="s">
        <v>7358</v>
      </c>
      <c r="AE38" s="558" t="s">
        <v>3166</v>
      </c>
      <c r="AF38" s="552"/>
      <c r="AG38" s="546" t="s">
        <v>3524</v>
      </c>
      <c r="AH38" s="550" t="s">
        <v>7359</v>
      </c>
      <c r="AI38" s="559">
        <v>45187</v>
      </c>
      <c r="AJ38" s="560">
        <f t="shared" ca="1" si="2"/>
        <v>1101</v>
      </c>
      <c r="AK38" s="561" t="str">
        <f t="shared" ca="1" si="3"/>
        <v>Vencido</v>
      </c>
      <c r="AL38" s="550"/>
      <c r="AM38" s="550"/>
      <c r="AN38" s="550"/>
      <c r="AO38" s="552" t="s">
        <v>7360</v>
      </c>
      <c r="AP38" s="552">
        <v>0.17399999999999999</v>
      </c>
      <c r="AQ38" s="552">
        <v>0.08</v>
      </c>
      <c r="AR38" s="552">
        <v>0.04</v>
      </c>
      <c r="AS38" s="552" t="s">
        <v>3525</v>
      </c>
      <c r="AT38" s="552"/>
      <c r="AU38" s="552"/>
      <c r="AV38" s="552"/>
      <c r="AW38" s="558"/>
      <c r="AX38" s="552"/>
      <c r="AY38" s="552"/>
      <c r="AZ38" s="552"/>
      <c r="BA38" s="552">
        <v>111</v>
      </c>
      <c r="BB38" s="558">
        <v>45359</v>
      </c>
      <c r="BC38" s="558" t="s">
        <v>4567</v>
      </c>
      <c r="BD38" s="552" t="s">
        <v>1156</v>
      </c>
      <c r="BE38" s="550"/>
      <c r="BF38" s="559">
        <v>45364</v>
      </c>
      <c r="BG38" s="583">
        <v>45384</v>
      </c>
      <c r="BH38" s="550" t="s">
        <v>987</v>
      </c>
      <c r="BI38" s="550" t="s">
        <v>987</v>
      </c>
      <c r="BJ38" s="550" t="s">
        <v>987</v>
      </c>
      <c r="BK38" s="550" t="s">
        <v>987</v>
      </c>
      <c r="BL38" s="550" t="s">
        <v>987</v>
      </c>
      <c r="BM38" s="550" t="s">
        <v>987</v>
      </c>
      <c r="BN38" s="550" t="s">
        <v>987</v>
      </c>
      <c r="BO38" s="550" t="s">
        <v>7361</v>
      </c>
      <c r="BP38" s="559">
        <v>45411</v>
      </c>
      <c r="BQ38" s="550" t="s">
        <v>987</v>
      </c>
      <c r="BR38" s="550" t="s">
        <v>987</v>
      </c>
      <c r="BS38" s="550" t="s">
        <v>987</v>
      </c>
      <c r="BT38" s="550">
        <v>459</v>
      </c>
      <c r="BU38" s="583">
        <v>45476</v>
      </c>
      <c r="BV38" s="550" t="s">
        <v>4783</v>
      </c>
      <c r="BW38" s="550" t="s">
        <v>1206</v>
      </c>
      <c r="BX38" s="550"/>
      <c r="BY38" s="550"/>
      <c r="BZ38" s="550"/>
      <c r="CA38" s="550"/>
      <c r="CB38" s="550"/>
      <c r="CC38" s="550"/>
      <c r="CD38" s="550"/>
      <c r="CE38" s="550"/>
      <c r="CF38" s="550"/>
      <c r="CG38" s="569"/>
      <c r="CH38" s="565" t="s">
        <v>7272</v>
      </c>
      <c r="CI38" s="860"/>
      <c r="CJ38" s="860"/>
    </row>
    <row r="39" spans="1:88" s="671" customFormat="1" ht="63">
      <c r="A39" s="2668" t="s">
        <v>3527</v>
      </c>
      <c r="B39" s="2669">
        <v>45006</v>
      </c>
      <c r="C39" s="2670" t="s">
        <v>3528</v>
      </c>
      <c r="D39" s="2671" t="s">
        <v>3529</v>
      </c>
      <c r="E39" s="2671" t="s">
        <v>3530</v>
      </c>
      <c r="F39" s="2672" t="s">
        <v>3531</v>
      </c>
      <c r="G39" s="2673">
        <v>4124130</v>
      </c>
      <c r="H39" s="2673" t="s">
        <v>3532</v>
      </c>
      <c r="I39" s="2674" t="s">
        <v>322</v>
      </c>
      <c r="J39" s="2675" t="s">
        <v>3533</v>
      </c>
      <c r="K39" s="2676" t="s">
        <v>3534</v>
      </c>
      <c r="L39" s="2677" t="s">
        <v>3535</v>
      </c>
      <c r="M39" s="2672" t="s">
        <v>69</v>
      </c>
      <c r="N39" s="2673" t="s">
        <v>90</v>
      </c>
      <c r="O39" s="2674" t="s">
        <v>3536</v>
      </c>
      <c r="P39" s="2672" t="s">
        <v>3518</v>
      </c>
      <c r="Q39" s="2672" t="s">
        <v>1270</v>
      </c>
      <c r="R39" s="2678" t="s">
        <v>7362</v>
      </c>
      <c r="S39" s="2672" t="s">
        <v>7363</v>
      </c>
      <c r="T39" s="2672" t="s">
        <v>1270</v>
      </c>
      <c r="U39" s="2672" t="s">
        <v>7364</v>
      </c>
      <c r="V39" s="2672" t="s">
        <v>7365</v>
      </c>
      <c r="W39" s="2673" t="s">
        <v>3537</v>
      </c>
      <c r="X39" s="2672">
        <v>162</v>
      </c>
      <c r="Y39" s="2679">
        <v>947585</v>
      </c>
      <c r="Z39" s="2679">
        <v>136205</v>
      </c>
      <c r="AA39" s="2679">
        <v>136205</v>
      </c>
      <c r="AB39" s="2669">
        <v>45085</v>
      </c>
      <c r="AC39" s="2680" t="s">
        <v>7366</v>
      </c>
      <c r="AD39" s="2681" t="s">
        <v>7367</v>
      </c>
      <c r="AE39" s="2673" t="s">
        <v>7368</v>
      </c>
      <c r="AF39" s="2673"/>
      <c r="AG39" s="2674">
        <v>45218</v>
      </c>
      <c r="AH39" s="2672" t="s">
        <v>879</v>
      </c>
      <c r="AI39" s="2672"/>
      <c r="AJ39" s="2682">
        <f t="shared" ca="1" si="2"/>
        <v>46288</v>
      </c>
      <c r="AK39" s="2678" t="str">
        <f t="shared" ca="1" si="3"/>
        <v>Vencido</v>
      </c>
      <c r="AL39" s="2672"/>
      <c r="AM39" s="2672"/>
      <c r="AN39" s="2672"/>
      <c r="AO39" s="2675" t="s">
        <v>3539</v>
      </c>
      <c r="AP39" s="2673"/>
      <c r="AQ39" s="2673"/>
      <c r="AR39" s="2673"/>
      <c r="AS39" s="2673"/>
      <c r="AT39" s="2673"/>
      <c r="AU39" s="2673"/>
      <c r="AV39" s="2673">
        <v>3622</v>
      </c>
      <c r="AW39" s="2675">
        <v>45261</v>
      </c>
      <c r="AX39" s="2675" t="s">
        <v>1859</v>
      </c>
      <c r="AY39" s="2673"/>
      <c r="AZ39" s="2675"/>
      <c r="BA39" s="2672">
        <v>280</v>
      </c>
      <c r="BB39" s="2675">
        <v>46106</v>
      </c>
      <c r="BC39" s="2686" t="s">
        <v>1986</v>
      </c>
      <c r="BD39" s="2673"/>
      <c r="BE39" s="2687" t="s">
        <v>2920</v>
      </c>
      <c r="BF39" s="2687" t="s">
        <v>11923</v>
      </c>
      <c r="BG39" s="2672"/>
      <c r="BH39" s="2687" t="s">
        <v>1153</v>
      </c>
      <c r="BI39" s="2687" t="s">
        <v>1153</v>
      </c>
      <c r="BJ39" s="2687" t="s">
        <v>1153</v>
      </c>
      <c r="BK39" s="2687" t="s">
        <v>1153</v>
      </c>
      <c r="BL39" s="2687" t="s">
        <v>1153</v>
      </c>
      <c r="BM39" s="2687" t="s">
        <v>1153</v>
      </c>
      <c r="BN39" s="2687" t="s">
        <v>1153</v>
      </c>
      <c r="BO39" s="2687" t="s">
        <v>1153</v>
      </c>
      <c r="BP39" s="2687" t="s">
        <v>1153</v>
      </c>
      <c r="BQ39" s="2687" t="s">
        <v>1153</v>
      </c>
      <c r="BR39" s="2687" t="s">
        <v>1153</v>
      </c>
      <c r="BS39" s="2687" t="s">
        <v>1153</v>
      </c>
      <c r="BT39" s="2687" t="s">
        <v>1153</v>
      </c>
      <c r="BU39" s="2687" t="s">
        <v>1153</v>
      </c>
      <c r="BV39" s="2687" t="s">
        <v>1153</v>
      </c>
      <c r="BW39" s="2687" t="s">
        <v>1153</v>
      </c>
      <c r="BX39" s="2687" t="s">
        <v>1153</v>
      </c>
      <c r="BY39" s="2687" t="s">
        <v>1153</v>
      </c>
      <c r="BZ39" s="2687" t="s">
        <v>1153</v>
      </c>
      <c r="CA39" s="2687" t="s">
        <v>1153</v>
      </c>
      <c r="CB39" s="2687" t="s">
        <v>1153</v>
      </c>
      <c r="CC39" s="2687" t="s">
        <v>1153</v>
      </c>
      <c r="CD39" s="2687" t="s">
        <v>1153</v>
      </c>
      <c r="CE39" s="2687" t="s">
        <v>1153</v>
      </c>
      <c r="CF39" s="2687" t="s">
        <v>1153</v>
      </c>
      <c r="CG39" s="2683" t="s">
        <v>11924</v>
      </c>
      <c r="CH39" s="2684" t="s">
        <v>7272</v>
      </c>
      <c r="CI39" s="2685" t="s">
        <v>1986</v>
      </c>
      <c r="CJ39" s="2688">
        <v>46120</v>
      </c>
    </row>
    <row r="40" spans="1:88" ht="63">
      <c r="A40" s="545" t="s">
        <v>3540</v>
      </c>
      <c r="B40" s="546">
        <v>44979</v>
      </c>
      <c r="C40" s="547" t="s">
        <v>3541</v>
      </c>
      <c r="D40" s="549" t="s">
        <v>3529</v>
      </c>
      <c r="E40" s="549" t="s">
        <v>3542</v>
      </c>
      <c r="F40" s="550" t="s">
        <v>7369</v>
      </c>
      <c r="G40" s="552">
        <v>24163293</v>
      </c>
      <c r="H40" s="552" t="s">
        <v>3544</v>
      </c>
      <c r="I40" s="559" t="s">
        <v>474</v>
      </c>
      <c r="J40" s="558" t="s">
        <v>3545</v>
      </c>
      <c r="K40" s="572" t="s">
        <v>3546</v>
      </c>
      <c r="L40" s="573" t="s">
        <v>3547</v>
      </c>
      <c r="M40" s="550" t="s">
        <v>69</v>
      </c>
      <c r="N40" s="552" t="s">
        <v>1602</v>
      </c>
      <c r="O40" s="559" t="s">
        <v>631</v>
      </c>
      <c r="P40" s="550" t="s">
        <v>1282</v>
      </c>
      <c r="Q40" s="550" t="s">
        <v>1270</v>
      </c>
      <c r="R40" s="584" t="s">
        <v>7370</v>
      </c>
      <c r="S40" s="550" t="s">
        <v>7371</v>
      </c>
      <c r="T40" s="550" t="s">
        <v>1270</v>
      </c>
      <c r="U40" s="550" t="s">
        <v>7372</v>
      </c>
      <c r="V40" s="550" t="s">
        <v>7373</v>
      </c>
      <c r="W40" s="552" t="s">
        <v>3548</v>
      </c>
      <c r="X40" s="550">
        <v>197</v>
      </c>
      <c r="Y40" s="555">
        <v>947585</v>
      </c>
      <c r="Z40" s="555">
        <v>136205</v>
      </c>
      <c r="AA40" s="555">
        <v>136205</v>
      </c>
      <c r="AB40" s="546">
        <v>45174</v>
      </c>
      <c r="AC40" s="557" t="s">
        <v>3549</v>
      </c>
      <c r="AD40" s="557" t="s">
        <v>3550</v>
      </c>
      <c r="AE40" s="558" t="s">
        <v>1257</v>
      </c>
      <c r="AF40" s="552"/>
      <c r="AG40" s="559">
        <v>45240</v>
      </c>
      <c r="AH40" s="550" t="s">
        <v>2686</v>
      </c>
      <c r="AI40" s="550"/>
      <c r="AJ40" s="560">
        <f t="shared" ca="1" si="2"/>
        <v>46288</v>
      </c>
      <c r="AK40" s="561" t="str">
        <f t="shared" ca="1" si="3"/>
        <v>Vencido</v>
      </c>
      <c r="AL40" s="550"/>
      <c r="AM40" s="550"/>
      <c r="AN40" s="550"/>
      <c r="AO40" s="558">
        <v>45282</v>
      </c>
      <c r="AP40" s="552" t="s">
        <v>3551</v>
      </c>
      <c r="AQ40" s="552" t="s">
        <v>3552</v>
      </c>
      <c r="AR40" s="552" t="s">
        <v>3553</v>
      </c>
      <c r="AS40" s="545" t="s">
        <v>3554</v>
      </c>
      <c r="AT40" s="1698" t="s">
        <v>1153</v>
      </c>
      <c r="AU40" s="1698" t="s">
        <v>1153</v>
      </c>
      <c r="AV40" s="1698" t="s">
        <v>1153</v>
      </c>
      <c r="AW40" s="2272" t="s">
        <v>1153</v>
      </c>
      <c r="AX40" s="1698" t="s">
        <v>1153</v>
      </c>
      <c r="AY40" s="1698" t="s">
        <v>1153</v>
      </c>
      <c r="AZ40" s="1698" t="s">
        <v>1153</v>
      </c>
      <c r="BA40" s="550">
        <v>116</v>
      </c>
      <c r="BB40" s="558">
        <v>45359</v>
      </c>
      <c r="BC40" s="558" t="s">
        <v>1986</v>
      </c>
      <c r="BD40" s="552" t="s">
        <v>1156</v>
      </c>
      <c r="BE40" s="550"/>
      <c r="BF40" s="559">
        <v>45364</v>
      </c>
      <c r="BG40" s="601">
        <v>45384</v>
      </c>
      <c r="BH40" s="1125" t="s">
        <v>1153</v>
      </c>
      <c r="BI40" s="1125" t="s">
        <v>1153</v>
      </c>
      <c r="BJ40" s="1125" t="s">
        <v>1153</v>
      </c>
      <c r="BK40" s="1125" t="s">
        <v>1153</v>
      </c>
      <c r="BL40" s="1125" t="s">
        <v>1153</v>
      </c>
      <c r="BM40" s="1125" t="s">
        <v>1153</v>
      </c>
      <c r="BN40" s="1125" t="s">
        <v>1153</v>
      </c>
      <c r="BO40" s="1125" t="s">
        <v>1153</v>
      </c>
      <c r="BP40" s="1125" t="s">
        <v>1153</v>
      </c>
      <c r="BQ40" s="1125" t="s">
        <v>1153</v>
      </c>
      <c r="BR40" s="1125" t="s">
        <v>1153</v>
      </c>
      <c r="BS40" s="1125" t="s">
        <v>1153</v>
      </c>
      <c r="BT40" s="1125" t="s">
        <v>1153</v>
      </c>
      <c r="BU40" s="1125" t="s">
        <v>1153</v>
      </c>
      <c r="BV40" s="1125" t="s">
        <v>1153</v>
      </c>
      <c r="BW40" s="1125" t="s">
        <v>1153</v>
      </c>
      <c r="BX40" s="1125" t="s">
        <v>1153</v>
      </c>
      <c r="BY40" s="1125" t="s">
        <v>1153</v>
      </c>
      <c r="BZ40" s="1125" t="s">
        <v>1153</v>
      </c>
      <c r="CA40" s="1125" t="s">
        <v>1153</v>
      </c>
      <c r="CB40" s="1125" t="s">
        <v>1153</v>
      </c>
      <c r="CC40" s="1125" t="s">
        <v>1153</v>
      </c>
      <c r="CD40" s="1125" t="s">
        <v>1153</v>
      </c>
      <c r="CE40" s="1125" t="s">
        <v>1153</v>
      </c>
      <c r="CF40" s="1125" t="s">
        <v>1153</v>
      </c>
      <c r="CG40" s="1762" t="s">
        <v>10495</v>
      </c>
      <c r="CH40" s="565" t="s">
        <v>7272</v>
      </c>
      <c r="CI40" s="872">
        <v>45919</v>
      </c>
      <c r="CJ40" s="860"/>
    </row>
    <row r="41" spans="1:88" ht="47.25">
      <c r="A41" s="524" t="s">
        <v>3556</v>
      </c>
      <c r="B41" s="525">
        <v>45007</v>
      </c>
      <c r="C41" s="526" t="s">
        <v>3557</v>
      </c>
      <c r="D41" s="527" t="s">
        <v>3154</v>
      </c>
      <c r="E41" s="470" t="s">
        <v>3558</v>
      </c>
      <c r="F41" s="528" t="s">
        <v>3559</v>
      </c>
      <c r="G41" s="531">
        <v>72325077</v>
      </c>
      <c r="H41" s="531" t="s">
        <v>3560</v>
      </c>
      <c r="I41" s="534" t="s">
        <v>1279</v>
      </c>
      <c r="J41" s="538" t="s">
        <v>3561</v>
      </c>
      <c r="K41" s="575" t="s">
        <v>3562</v>
      </c>
      <c r="L41" s="574" t="s">
        <v>3563</v>
      </c>
      <c r="M41" s="528" t="s">
        <v>69</v>
      </c>
      <c r="N41" s="531" t="s">
        <v>70</v>
      </c>
      <c r="O41" s="534" t="s">
        <v>3564</v>
      </c>
      <c r="P41" s="528" t="s">
        <v>3565</v>
      </c>
      <c r="Q41" s="532" t="s">
        <v>3191</v>
      </c>
      <c r="R41" s="542" t="s">
        <v>3566</v>
      </c>
      <c r="S41" s="534">
        <v>45048</v>
      </c>
      <c r="T41" s="528" t="s">
        <v>3191</v>
      </c>
      <c r="U41" s="528"/>
      <c r="V41" s="534"/>
      <c r="W41" s="535" t="s">
        <v>3567</v>
      </c>
      <c r="X41" s="528">
        <v>199</v>
      </c>
      <c r="Y41" s="536">
        <v>947585</v>
      </c>
      <c r="Z41" s="536">
        <v>136205</v>
      </c>
      <c r="AA41" s="536">
        <v>136205</v>
      </c>
      <c r="AB41" s="525" t="s">
        <v>3172</v>
      </c>
      <c r="AC41" s="537"/>
      <c r="AD41" s="537"/>
      <c r="AE41" s="538"/>
      <c r="AF41" s="541"/>
      <c r="AG41" s="534"/>
      <c r="AH41" s="528"/>
      <c r="AI41" s="532"/>
      <c r="AJ41" s="543">
        <f t="shared" ca="1" si="2"/>
        <v>46288</v>
      </c>
      <c r="AK41" s="544" t="str">
        <f t="shared" ca="1" si="3"/>
        <v>Vencido</v>
      </c>
      <c r="AL41" s="532"/>
      <c r="AM41" s="532"/>
      <c r="AN41" s="532"/>
      <c r="AO41" s="538"/>
      <c r="AP41" s="531"/>
      <c r="AQ41" s="531"/>
      <c r="AR41" s="531"/>
      <c r="AS41" s="531"/>
      <c r="AT41" s="541"/>
      <c r="AU41" s="541"/>
      <c r="AV41" s="531"/>
      <c r="AW41" s="531"/>
      <c r="AX41" s="531"/>
      <c r="AY41" s="531"/>
      <c r="AZ41" s="531"/>
      <c r="BA41" s="528"/>
      <c r="BB41" s="538"/>
      <c r="BC41" s="538"/>
      <c r="BD41" s="531"/>
      <c r="BE41" s="528"/>
      <c r="BF41" s="528"/>
      <c r="BG41" s="528"/>
      <c r="BH41" s="528"/>
      <c r="BI41" s="528"/>
      <c r="BJ41" s="528"/>
      <c r="BK41" s="528"/>
      <c r="BL41" s="528"/>
      <c r="BM41" s="528"/>
      <c r="BN41" s="528"/>
      <c r="BO41" s="528"/>
      <c r="BP41" s="528"/>
      <c r="BQ41" s="528"/>
      <c r="BR41" s="528"/>
      <c r="BS41" s="528"/>
      <c r="BT41" s="528"/>
      <c r="BU41" s="528"/>
      <c r="BV41" s="528"/>
      <c r="BW41" s="528"/>
      <c r="BX41" s="528"/>
      <c r="BY41" s="528"/>
      <c r="BZ41" s="528"/>
      <c r="CA41" s="528"/>
      <c r="CB41" s="528"/>
      <c r="CC41" s="528"/>
      <c r="CD41" s="528"/>
      <c r="CE41" s="528"/>
      <c r="CF41" s="528"/>
      <c r="CG41" s="948" t="s">
        <v>11851</v>
      </c>
      <c r="CH41" s="539" t="s">
        <v>7374</v>
      </c>
      <c r="CI41" s="871" t="s">
        <v>4704</v>
      </c>
      <c r="CJ41" s="871">
        <v>46108</v>
      </c>
    </row>
    <row r="42" spans="1:88" s="671" customFormat="1" ht="47.25">
      <c r="A42" s="653" t="s">
        <v>3574</v>
      </c>
      <c r="B42" s="1555">
        <v>45000</v>
      </c>
      <c r="C42" s="655" t="s">
        <v>3568</v>
      </c>
      <c r="D42" s="656" t="s">
        <v>3154</v>
      </c>
      <c r="E42" s="680" t="s">
        <v>3569</v>
      </c>
      <c r="F42" s="657" t="s">
        <v>3570</v>
      </c>
      <c r="G42" s="660">
        <v>19157673</v>
      </c>
      <c r="H42" s="660" t="s">
        <v>3571</v>
      </c>
      <c r="I42" s="664" t="s">
        <v>474</v>
      </c>
      <c r="J42" s="668" t="s">
        <v>3572</v>
      </c>
      <c r="K42" s="715" t="s">
        <v>3573</v>
      </c>
      <c r="L42" s="714" t="s">
        <v>1568</v>
      </c>
      <c r="M42" s="657" t="s">
        <v>69</v>
      </c>
      <c r="N42" s="660" t="s">
        <v>1602</v>
      </c>
      <c r="O42" s="664" t="s">
        <v>100</v>
      </c>
      <c r="P42" s="657" t="s">
        <v>1282</v>
      </c>
      <c r="Q42" s="662" t="s">
        <v>2528</v>
      </c>
      <c r="R42" s="1556" t="s">
        <v>7375</v>
      </c>
      <c r="S42" s="654">
        <v>45048</v>
      </c>
      <c r="T42" s="657" t="s">
        <v>2528</v>
      </c>
      <c r="U42" s="657"/>
      <c r="V42" s="664"/>
      <c r="W42" s="679" t="s">
        <v>3537</v>
      </c>
      <c r="X42" s="657">
        <v>164</v>
      </c>
      <c r="Y42" s="666">
        <v>947585</v>
      </c>
      <c r="Z42" s="666">
        <v>136205</v>
      </c>
      <c r="AA42" s="666">
        <v>136205</v>
      </c>
      <c r="AB42" s="654" t="s">
        <v>3172</v>
      </c>
      <c r="AC42" s="1527" t="s">
        <v>1153</v>
      </c>
      <c r="AD42" s="1527" t="s">
        <v>1153</v>
      </c>
      <c r="AE42" s="1527" t="s">
        <v>1153</v>
      </c>
      <c r="AF42" s="1527" t="s">
        <v>1153</v>
      </c>
      <c r="AG42" s="1527" t="s">
        <v>1153</v>
      </c>
      <c r="AH42" s="1527" t="s">
        <v>1153</v>
      </c>
      <c r="AI42" s="1527" t="s">
        <v>1153</v>
      </c>
      <c r="AJ42" s="708" t="e">
        <f t="shared" ca="1" si="2"/>
        <v>#VALUE!</v>
      </c>
      <c r="AK42" s="694" t="e">
        <f t="shared" ca="1" si="3"/>
        <v>#VALUE!</v>
      </c>
      <c r="AL42" s="1557" t="s">
        <v>1153</v>
      </c>
      <c r="AM42" s="1557" t="s">
        <v>1153</v>
      </c>
      <c r="AN42" s="1557" t="s">
        <v>1153</v>
      </c>
      <c r="AO42" s="1557" t="s">
        <v>1153</v>
      </c>
      <c r="AP42" s="1557" t="s">
        <v>1153</v>
      </c>
      <c r="AQ42" s="1557" t="s">
        <v>1153</v>
      </c>
      <c r="AR42" s="1557" t="s">
        <v>1153</v>
      </c>
      <c r="AS42" s="1557" t="s">
        <v>1153</v>
      </c>
      <c r="AT42" s="1557" t="s">
        <v>1153</v>
      </c>
      <c r="AU42" s="1557" t="s">
        <v>1153</v>
      </c>
      <c r="AV42" s="1557" t="s">
        <v>1153</v>
      </c>
      <c r="AW42" s="1557" t="s">
        <v>1153</v>
      </c>
      <c r="AX42" s="1557" t="s">
        <v>1153</v>
      </c>
      <c r="AY42" s="1557" t="s">
        <v>1153</v>
      </c>
      <c r="AZ42" s="1557" t="s">
        <v>1153</v>
      </c>
      <c r="BA42" s="1557" t="s">
        <v>1153</v>
      </c>
      <c r="BB42" s="1557" t="s">
        <v>1153</v>
      </c>
      <c r="BC42" s="1557" t="s">
        <v>1153</v>
      </c>
      <c r="BD42" s="1557" t="s">
        <v>1153</v>
      </c>
      <c r="BE42" s="1557" t="s">
        <v>1153</v>
      </c>
      <c r="BF42" s="1557" t="s">
        <v>1153</v>
      </c>
      <c r="BG42" s="1557" t="s">
        <v>1153</v>
      </c>
      <c r="BH42" s="1557" t="s">
        <v>1153</v>
      </c>
      <c r="BI42" s="1557" t="s">
        <v>1153</v>
      </c>
      <c r="BJ42" s="1557" t="s">
        <v>1153</v>
      </c>
      <c r="BK42" s="1557" t="s">
        <v>1153</v>
      </c>
      <c r="BL42" s="1557" t="s">
        <v>1153</v>
      </c>
      <c r="BM42" s="1557" t="s">
        <v>1153</v>
      </c>
      <c r="BN42" s="1557" t="s">
        <v>1153</v>
      </c>
      <c r="BO42" s="1557" t="s">
        <v>1153</v>
      </c>
      <c r="BP42" s="1557" t="s">
        <v>1153</v>
      </c>
      <c r="BQ42" s="1557" t="s">
        <v>1153</v>
      </c>
      <c r="BR42" s="1557" t="s">
        <v>1153</v>
      </c>
      <c r="BS42" s="1557" t="s">
        <v>1153</v>
      </c>
      <c r="BT42" s="1557" t="s">
        <v>1153</v>
      </c>
      <c r="BU42" s="1557" t="s">
        <v>1153</v>
      </c>
      <c r="BV42" s="1557" t="s">
        <v>1153</v>
      </c>
      <c r="BW42" s="1557" t="s">
        <v>1153</v>
      </c>
      <c r="BX42" s="1557" t="s">
        <v>1153</v>
      </c>
      <c r="BY42" s="1557" t="s">
        <v>1153</v>
      </c>
      <c r="BZ42" s="1557" t="s">
        <v>1153</v>
      </c>
      <c r="CA42" s="1557" t="s">
        <v>1153</v>
      </c>
      <c r="CB42" s="1557" t="s">
        <v>1153</v>
      </c>
      <c r="CC42" s="1557" t="s">
        <v>1153</v>
      </c>
      <c r="CD42" s="1557" t="s">
        <v>1153</v>
      </c>
      <c r="CE42" s="1557" t="s">
        <v>1153</v>
      </c>
      <c r="CF42" s="1557" t="s">
        <v>1153</v>
      </c>
      <c r="CG42" s="1526" t="s">
        <v>9156</v>
      </c>
      <c r="CH42" s="670" t="s">
        <v>7374</v>
      </c>
      <c r="CI42" s="858" t="s">
        <v>4704</v>
      </c>
      <c r="CJ42" s="940">
        <v>45775</v>
      </c>
    </row>
    <row r="43" spans="1:88" s="671" customFormat="1" ht="51">
      <c r="A43" s="653" t="s">
        <v>3575</v>
      </c>
      <c r="B43" s="654">
        <v>45007</v>
      </c>
      <c r="C43" s="655" t="s">
        <v>3576</v>
      </c>
      <c r="D43" s="656" t="s">
        <v>3154</v>
      </c>
      <c r="E43" s="656" t="s">
        <v>3577</v>
      </c>
      <c r="F43" s="657" t="s">
        <v>3578</v>
      </c>
      <c r="G43" s="660">
        <v>24163791</v>
      </c>
      <c r="H43" s="660" t="s">
        <v>3579</v>
      </c>
      <c r="I43" s="664" t="s">
        <v>474</v>
      </c>
      <c r="J43" s="668" t="s">
        <v>3580</v>
      </c>
      <c r="K43" s="715" t="s">
        <v>3581</v>
      </c>
      <c r="L43" s="714" t="s">
        <v>4385</v>
      </c>
      <c r="M43" s="657" t="s">
        <v>69</v>
      </c>
      <c r="N43" s="660" t="s">
        <v>142</v>
      </c>
      <c r="O43" s="664" t="s">
        <v>1064</v>
      </c>
      <c r="P43" s="657" t="s">
        <v>1308</v>
      </c>
      <c r="Q43" s="662" t="s">
        <v>2528</v>
      </c>
      <c r="R43" s="1604" t="s">
        <v>3582</v>
      </c>
      <c r="S43" s="664">
        <v>45048</v>
      </c>
      <c r="T43" s="657" t="s">
        <v>2528</v>
      </c>
      <c r="U43" s="657"/>
      <c r="V43" s="664"/>
      <c r="W43" s="665" t="s">
        <v>3583</v>
      </c>
      <c r="X43" s="657">
        <v>165</v>
      </c>
      <c r="Y43" s="666">
        <v>947585</v>
      </c>
      <c r="Z43" s="666">
        <v>136205</v>
      </c>
      <c r="AA43" s="666">
        <v>136205</v>
      </c>
      <c r="AB43" s="654" t="s">
        <v>3172</v>
      </c>
      <c r="AC43" s="1527" t="s">
        <v>1153</v>
      </c>
      <c r="AD43" s="1527" t="s">
        <v>1153</v>
      </c>
      <c r="AE43" s="1528" t="s">
        <v>1153</v>
      </c>
      <c r="AF43" s="2501" t="s">
        <v>1153</v>
      </c>
      <c r="AG43" s="937" t="s">
        <v>1153</v>
      </c>
      <c r="AH43" s="938" t="s">
        <v>1153</v>
      </c>
      <c r="AI43" s="1557" t="s">
        <v>1153</v>
      </c>
      <c r="AJ43" s="2502" t="s">
        <v>1153</v>
      </c>
      <c r="AK43" s="694" t="str">
        <f t="shared" si="3"/>
        <v>Vencido</v>
      </c>
      <c r="AL43" s="1557" t="s">
        <v>1153</v>
      </c>
      <c r="AM43" s="1557" t="s">
        <v>1153</v>
      </c>
      <c r="AN43" s="1557" t="s">
        <v>1153</v>
      </c>
      <c r="AO43" s="1528" t="s">
        <v>1153</v>
      </c>
      <c r="AP43" s="936" t="s">
        <v>1153</v>
      </c>
      <c r="AQ43" s="936" t="s">
        <v>1153</v>
      </c>
      <c r="AR43" s="936" t="s">
        <v>1153</v>
      </c>
      <c r="AS43" s="936" t="s">
        <v>1153</v>
      </c>
      <c r="AT43" s="2501" t="s">
        <v>1153</v>
      </c>
      <c r="AU43" s="2501" t="s">
        <v>1153</v>
      </c>
      <c r="AV43" s="936" t="s">
        <v>1153</v>
      </c>
      <c r="AW43" s="1528" t="s">
        <v>1153</v>
      </c>
      <c r="AX43" s="1528" t="s">
        <v>1153</v>
      </c>
      <c r="AY43" s="936" t="s">
        <v>1153</v>
      </c>
      <c r="AZ43" s="1528" t="s">
        <v>1153</v>
      </c>
      <c r="BA43" s="938" t="s">
        <v>11467</v>
      </c>
      <c r="BB43" s="1528">
        <v>45979</v>
      </c>
      <c r="BC43" s="1528" t="s">
        <v>11468</v>
      </c>
      <c r="BD43" s="936"/>
      <c r="BE43" s="938" t="s">
        <v>1860</v>
      </c>
      <c r="BF43" s="2503">
        <v>45979</v>
      </c>
      <c r="BG43" s="938" t="s">
        <v>1153</v>
      </c>
      <c r="BH43" s="938" t="s">
        <v>1153</v>
      </c>
      <c r="BI43" s="938" t="s">
        <v>1153</v>
      </c>
      <c r="BJ43" s="938" t="s">
        <v>1153</v>
      </c>
      <c r="BK43" s="938" t="s">
        <v>1153</v>
      </c>
      <c r="BL43" s="938" t="s">
        <v>1153</v>
      </c>
      <c r="BM43" s="938" t="s">
        <v>1153</v>
      </c>
      <c r="BN43" s="938" t="s">
        <v>1153</v>
      </c>
      <c r="BO43" s="938" t="s">
        <v>1153</v>
      </c>
      <c r="BP43" s="938" t="s">
        <v>1153</v>
      </c>
      <c r="BQ43" s="938" t="s">
        <v>1153</v>
      </c>
      <c r="BR43" s="938" t="s">
        <v>1153</v>
      </c>
      <c r="BS43" s="938" t="s">
        <v>1153</v>
      </c>
      <c r="BT43" s="938" t="s">
        <v>1153</v>
      </c>
      <c r="BU43" s="938" t="s">
        <v>1153</v>
      </c>
      <c r="BV43" s="938" t="s">
        <v>1153</v>
      </c>
      <c r="BW43" s="938" t="s">
        <v>1153</v>
      </c>
      <c r="BX43" s="938" t="s">
        <v>1153</v>
      </c>
      <c r="BY43" s="938" t="s">
        <v>1153</v>
      </c>
      <c r="BZ43" s="938" t="s">
        <v>1153</v>
      </c>
      <c r="CA43" s="938" t="s">
        <v>1153</v>
      </c>
      <c r="CB43" s="938" t="s">
        <v>1153</v>
      </c>
      <c r="CC43" s="938" t="s">
        <v>1153</v>
      </c>
      <c r="CD43" s="938" t="s">
        <v>1153</v>
      </c>
      <c r="CE43" s="938" t="s">
        <v>1153</v>
      </c>
      <c r="CF43" s="938" t="s">
        <v>1153</v>
      </c>
      <c r="CG43" s="1526" t="s">
        <v>11172</v>
      </c>
      <c r="CH43" s="670"/>
      <c r="CI43" s="858" t="s">
        <v>4704</v>
      </c>
      <c r="CJ43" s="940">
        <v>45994</v>
      </c>
    </row>
    <row r="44" spans="1:88" ht="47.25">
      <c r="A44" s="545" t="s">
        <v>3584</v>
      </c>
      <c r="B44" s="546">
        <v>45014</v>
      </c>
      <c r="C44" s="547" t="s">
        <v>3585</v>
      </c>
      <c r="D44" s="549" t="s">
        <v>3154</v>
      </c>
      <c r="E44" s="549" t="s">
        <v>3586</v>
      </c>
      <c r="F44" s="590" t="s">
        <v>3587</v>
      </c>
      <c r="G44" s="591">
        <v>80219297</v>
      </c>
      <c r="H44" s="567" t="s">
        <v>7376</v>
      </c>
      <c r="I44" s="550" t="s">
        <v>474</v>
      </c>
      <c r="J44" s="592">
        <v>3204257213</v>
      </c>
      <c r="K44" s="553" t="s">
        <v>3588</v>
      </c>
      <c r="L44" s="545" t="s">
        <v>3589</v>
      </c>
      <c r="M44" s="550" t="s">
        <v>69</v>
      </c>
      <c r="N44" s="593" t="s">
        <v>142</v>
      </c>
      <c r="O44" s="550" t="s">
        <v>7377</v>
      </c>
      <c r="P44" s="550" t="s">
        <v>1308</v>
      </c>
      <c r="Q44" s="550" t="s">
        <v>1300</v>
      </c>
      <c r="R44" s="550" t="s">
        <v>7378</v>
      </c>
      <c r="S44" s="550" t="s">
        <v>7379</v>
      </c>
      <c r="T44" s="554" t="s">
        <v>3099</v>
      </c>
      <c r="U44" s="550" t="s">
        <v>7380</v>
      </c>
      <c r="V44" s="550" t="s">
        <v>7381</v>
      </c>
      <c r="W44" s="545" t="s">
        <v>3590</v>
      </c>
      <c r="X44" s="550">
        <v>158</v>
      </c>
      <c r="Y44" s="555">
        <v>947585</v>
      </c>
      <c r="Z44" s="555">
        <v>136205</v>
      </c>
      <c r="AA44" s="555">
        <v>136205</v>
      </c>
      <c r="AB44" s="554" t="s">
        <v>7382</v>
      </c>
      <c r="AC44" s="557" t="s">
        <v>3591</v>
      </c>
      <c r="AD44" s="557" t="s">
        <v>3538</v>
      </c>
      <c r="AE44" s="558" t="s">
        <v>1257</v>
      </c>
      <c r="AF44" s="558"/>
      <c r="AG44" s="559">
        <v>45219</v>
      </c>
      <c r="AH44" s="559" t="s">
        <v>2686</v>
      </c>
      <c r="AI44" s="559"/>
      <c r="AJ44" s="560">
        <f t="shared" ca="1" si="2"/>
        <v>46288</v>
      </c>
      <c r="AK44" s="561" t="str">
        <f t="shared" ca="1" si="3"/>
        <v>Vencido</v>
      </c>
      <c r="AL44" s="559"/>
      <c r="AM44" s="559"/>
      <c r="AN44" s="559"/>
      <c r="AO44" s="594">
        <v>45266</v>
      </c>
      <c r="AP44" s="552" t="s">
        <v>7383</v>
      </c>
      <c r="AQ44" s="552" t="s">
        <v>7384</v>
      </c>
      <c r="AR44" s="552" t="s">
        <v>3592</v>
      </c>
      <c r="AS44" s="552" t="s">
        <v>7385</v>
      </c>
      <c r="AT44" s="552"/>
      <c r="AU44" s="552"/>
      <c r="AV44" s="552" t="s">
        <v>720</v>
      </c>
      <c r="AW44" s="552" t="s">
        <v>720</v>
      </c>
      <c r="AX44" s="552" t="s">
        <v>720</v>
      </c>
      <c r="AY44" s="552" t="s">
        <v>720</v>
      </c>
      <c r="AZ44" s="552" t="s">
        <v>720</v>
      </c>
      <c r="BA44" s="550">
        <v>1597</v>
      </c>
      <c r="BB44" s="558">
        <v>45288</v>
      </c>
      <c r="BC44" s="558" t="s">
        <v>1257</v>
      </c>
      <c r="BD44" s="552" t="s">
        <v>1156</v>
      </c>
      <c r="BE44" s="550"/>
      <c r="BF44" s="559">
        <v>45289</v>
      </c>
      <c r="BG44" s="559">
        <v>45307</v>
      </c>
      <c r="BH44" s="550" t="s">
        <v>720</v>
      </c>
      <c r="BI44" s="550" t="s">
        <v>720</v>
      </c>
      <c r="BJ44" s="550" t="s">
        <v>720</v>
      </c>
      <c r="BK44" s="550" t="s">
        <v>720</v>
      </c>
      <c r="BL44" s="550" t="s">
        <v>720</v>
      </c>
      <c r="BM44" s="550" t="s">
        <v>720</v>
      </c>
      <c r="BN44" s="550" t="s">
        <v>720</v>
      </c>
      <c r="BO44" s="550"/>
      <c r="BP44" s="550"/>
      <c r="BQ44" s="550"/>
      <c r="BR44" s="550"/>
      <c r="BS44" s="550"/>
      <c r="BT44" s="550"/>
      <c r="BU44" s="550"/>
      <c r="BV44" s="550"/>
      <c r="BW44" s="550"/>
      <c r="BX44" s="550"/>
      <c r="BY44" s="550"/>
      <c r="BZ44" s="550"/>
      <c r="CA44" s="550"/>
      <c r="CB44" s="550"/>
      <c r="CC44" s="550"/>
      <c r="CD44" s="550"/>
      <c r="CE44" s="550"/>
      <c r="CF44" s="550"/>
      <c r="CG44" s="564"/>
      <c r="CH44" s="565" t="s">
        <v>7272</v>
      </c>
      <c r="CI44" s="860"/>
      <c r="CJ44" s="860"/>
    </row>
    <row r="45" spans="1:88" s="671" customFormat="1" ht="76.5">
      <c r="A45" s="653" t="s">
        <v>3593</v>
      </c>
      <c r="B45" s="654">
        <v>45040</v>
      </c>
      <c r="C45" s="655" t="s">
        <v>3594</v>
      </c>
      <c r="D45" s="680" t="s">
        <v>3154</v>
      </c>
      <c r="E45" s="656" t="s">
        <v>3595</v>
      </c>
      <c r="F45" s="657" t="s">
        <v>3596</v>
      </c>
      <c r="G45" s="659">
        <v>26838758</v>
      </c>
      <c r="H45" s="659" t="s">
        <v>7386</v>
      </c>
      <c r="I45" s="657" t="s">
        <v>78</v>
      </c>
      <c r="J45" s="660">
        <v>3112646819</v>
      </c>
      <c r="K45" s="678" t="s">
        <v>3597</v>
      </c>
      <c r="L45" s="653" t="s">
        <v>3598</v>
      </c>
      <c r="M45" s="657" t="s">
        <v>69</v>
      </c>
      <c r="N45" s="770" t="s">
        <v>70</v>
      </c>
      <c r="O45" s="657" t="s">
        <v>2384</v>
      </c>
      <c r="P45" s="657" t="s">
        <v>3599</v>
      </c>
      <c r="Q45" s="662" t="s">
        <v>3191</v>
      </c>
      <c r="R45" s="663" t="s">
        <v>4558</v>
      </c>
      <c r="S45" s="663" t="s">
        <v>7387</v>
      </c>
      <c r="T45" s="657" t="s">
        <v>3191</v>
      </c>
      <c r="U45" s="663" t="s">
        <v>7388</v>
      </c>
      <c r="V45" s="663" t="s">
        <v>7389</v>
      </c>
      <c r="W45" s="679" t="s">
        <v>3172</v>
      </c>
      <c r="X45" s="657">
        <v>168</v>
      </c>
      <c r="Y45" s="666">
        <v>947585</v>
      </c>
      <c r="Z45" s="666">
        <v>190906</v>
      </c>
      <c r="AA45" s="666">
        <v>190906</v>
      </c>
      <c r="AB45" s="654" t="s">
        <v>3172</v>
      </c>
      <c r="AC45" s="667"/>
      <c r="AD45" s="667"/>
      <c r="AE45" s="668"/>
      <c r="AF45" s="692"/>
      <c r="AG45" s="664"/>
      <c r="AH45" s="664"/>
      <c r="AI45" s="689"/>
      <c r="AJ45" s="708">
        <f t="shared" ca="1" si="2"/>
        <v>46288</v>
      </c>
      <c r="AK45" s="694" t="str">
        <f t="shared" ca="1" si="3"/>
        <v>Vencido</v>
      </c>
      <c r="AL45" s="689"/>
      <c r="AM45" s="689"/>
      <c r="AN45" s="689"/>
      <c r="AO45" s="1539"/>
      <c r="AP45" s="660"/>
      <c r="AQ45" s="660"/>
      <c r="AR45" s="660"/>
      <c r="AS45" s="660"/>
      <c r="AT45" s="679"/>
      <c r="AU45" s="679"/>
      <c r="AV45" s="660"/>
      <c r="AW45" s="660"/>
      <c r="AX45" s="660"/>
      <c r="AY45" s="660"/>
      <c r="AZ45" s="660"/>
      <c r="BA45" s="657"/>
      <c r="BB45" s="668"/>
      <c r="BC45" s="668"/>
      <c r="BD45" s="660"/>
      <c r="BE45" s="657"/>
      <c r="BF45" s="657"/>
      <c r="BG45" s="657"/>
      <c r="BH45" s="657"/>
      <c r="BI45" s="657"/>
      <c r="BJ45" s="657"/>
      <c r="BK45" s="657"/>
      <c r="BL45" s="657"/>
      <c r="BM45" s="657"/>
      <c r="BN45" s="657"/>
      <c r="BO45" s="657"/>
      <c r="BP45" s="657"/>
      <c r="BQ45" s="657"/>
      <c r="BR45" s="657"/>
      <c r="BS45" s="657"/>
      <c r="BT45" s="657"/>
      <c r="BU45" s="657"/>
      <c r="BV45" s="657"/>
      <c r="BW45" s="657"/>
      <c r="BX45" s="657"/>
      <c r="BY45" s="657"/>
      <c r="BZ45" s="657"/>
      <c r="CA45" s="657"/>
      <c r="CB45" s="657"/>
      <c r="CC45" s="657"/>
      <c r="CD45" s="938" t="s">
        <v>1153</v>
      </c>
      <c r="CE45" s="938" t="s">
        <v>1153</v>
      </c>
      <c r="CF45" s="938" t="s">
        <v>1153</v>
      </c>
      <c r="CG45" s="1540" t="s">
        <v>9138</v>
      </c>
      <c r="CH45" s="539" t="s">
        <v>7390</v>
      </c>
      <c r="CI45" s="1541" t="s">
        <v>513</v>
      </c>
      <c r="CJ45" s="1542">
        <v>45775</v>
      </c>
    </row>
    <row r="46" spans="1:88" s="671" customFormat="1" ht="47.25">
      <c r="A46" s="653" t="s">
        <v>3600</v>
      </c>
      <c r="B46" s="654">
        <v>45034</v>
      </c>
      <c r="C46" s="1608" t="s">
        <v>3601</v>
      </c>
      <c r="D46" s="680" t="s">
        <v>3154</v>
      </c>
      <c r="E46" s="680" t="s">
        <v>3602</v>
      </c>
      <c r="F46" s="663" t="s">
        <v>3603</v>
      </c>
      <c r="G46" s="658">
        <v>19348866</v>
      </c>
      <c r="H46" s="658" t="s">
        <v>7391</v>
      </c>
      <c r="I46" s="657" t="s">
        <v>1279</v>
      </c>
      <c r="J46" s="660">
        <v>3042622766</v>
      </c>
      <c r="K46" s="1609" t="s">
        <v>3604</v>
      </c>
      <c r="L46" s="663" t="s">
        <v>3605</v>
      </c>
      <c r="M46" s="657" t="s">
        <v>69</v>
      </c>
      <c r="N46" s="770" t="s">
        <v>90</v>
      </c>
      <c r="O46" s="657" t="s">
        <v>100</v>
      </c>
      <c r="P46" s="657" t="s">
        <v>427</v>
      </c>
      <c r="Q46" s="688" t="s">
        <v>3191</v>
      </c>
      <c r="R46" s="663" t="s">
        <v>3606</v>
      </c>
      <c r="S46" s="654" t="s">
        <v>3607</v>
      </c>
      <c r="T46" s="657" t="s">
        <v>3191</v>
      </c>
      <c r="U46" s="657" t="s">
        <v>3608</v>
      </c>
      <c r="V46" s="664">
        <v>45050</v>
      </c>
      <c r="W46" s="679" t="s">
        <v>3172</v>
      </c>
      <c r="X46" s="657">
        <v>307</v>
      </c>
      <c r="Y46" s="666">
        <v>947585</v>
      </c>
      <c r="Z46" s="666">
        <v>136205</v>
      </c>
      <c r="AA46" s="666">
        <v>136205</v>
      </c>
      <c r="AB46" s="654" t="s">
        <v>3172</v>
      </c>
      <c r="AC46" s="667"/>
      <c r="AD46" s="667"/>
      <c r="AE46" s="668"/>
      <c r="AF46" s="679"/>
      <c r="AG46" s="664"/>
      <c r="AH46" s="657"/>
      <c r="AI46" s="662"/>
      <c r="AJ46" s="708">
        <f t="shared" ca="1" si="2"/>
        <v>46288</v>
      </c>
      <c r="AK46" s="694" t="str">
        <f t="shared" ca="1" si="3"/>
        <v>Vencido</v>
      </c>
      <c r="AL46" s="662"/>
      <c r="AM46" s="662"/>
      <c r="AN46" s="662"/>
      <c r="AO46" s="668"/>
      <c r="AP46" s="660"/>
      <c r="AQ46" s="660"/>
      <c r="AR46" s="660"/>
      <c r="AS46" s="660"/>
      <c r="AT46" s="679"/>
      <c r="AU46" s="679"/>
      <c r="AV46" s="660"/>
      <c r="AW46" s="668"/>
      <c r="AX46" s="668"/>
      <c r="AY46" s="660"/>
      <c r="AZ46" s="660"/>
      <c r="BA46" s="657">
        <v>204</v>
      </c>
      <c r="BB46" s="668">
        <v>45758</v>
      </c>
      <c r="BC46" s="1528" t="s">
        <v>4783</v>
      </c>
      <c r="BD46" s="660"/>
      <c r="BE46" s="938" t="s">
        <v>1860</v>
      </c>
      <c r="BF46" s="939">
        <v>45762</v>
      </c>
      <c r="BG46" s="939">
        <v>45779</v>
      </c>
      <c r="BH46" s="657"/>
      <c r="BI46" s="657"/>
      <c r="BJ46" s="657"/>
      <c r="BK46" s="657"/>
      <c r="BL46" s="657"/>
      <c r="BM46" s="657"/>
      <c r="BN46" s="657"/>
      <c r="BO46" s="657"/>
      <c r="BP46" s="657"/>
      <c r="BQ46" s="657"/>
      <c r="BR46" s="657"/>
      <c r="BS46" s="657"/>
      <c r="BT46" s="657"/>
      <c r="BU46" s="657"/>
      <c r="BV46" s="657"/>
      <c r="BW46" s="657"/>
      <c r="BX46" s="657"/>
      <c r="BY46" s="657"/>
      <c r="BZ46" s="657"/>
      <c r="CA46" s="657"/>
      <c r="CB46" s="657"/>
      <c r="CC46" s="657"/>
      <c r="CD46" s="657"/>
      <c r="CE46" s="657"/>
      <c r="CF46" s="657"/>
      <c r="CG46" s="1610" t="s">
        <v>8623</v>
      </c>
      <c r="CH46" s="670"/>
      <c r="CI46" s="858"/>
      <c r="CJ46" s="858"/>
    </row>
    <row r="47" spans="1:88" s="671" customFormat="1" ht="63.75">
      <c r="A47" s="2445" t="s">
        <v>3609</v>
      </c>
      <c r="B47" s="2446">
        <v>45033</v>
      </c>
      <c r="C47" s="2447" t="s">
        <v>3610</v>
      </c>
      <c r="D47" s="680" t="s">
        <v>3154</v>
      </c>
      <c r="E47" s="680" t="s">
        <v>3611</v>
      </c>
      <c r="F47" s="2448" t="s">
        <v>3612</v>
      </c>
      <c r="G47" s="2449">
        <v>24212213</v>
      </c>
      <c r="H47" s="2449" t="s">
        <v>3613</v>
      </c>
      <c r="I47" s="2448" t="s">
        <v>949</v>
      </c>
      <c r="J47" s="2450">
        <v>3195222963</v>
      </c>
      <c r="K47" s="2451" t="s">
        <v>3614</v>
      </c>
      <c r="L47" s="2452" t="s">
        <v>3615</v>
      </c>
      <c r="M47" s="2448" t="s">
        <v>69</v>
      </c>
      <c r="N47" s="2453" t="s">
        <v>90</v>
      </c>
      <c r="O47" s="2448" t="s">
        <v>3616</v>
      </c>
      <c r="P47" s="2448" t="s">
        <v>2174</v>
      </c>
      <c r="Q47" s="662" t="s">
        <v>1300</v>
      </c>
      <c r="R47" s="2452" t="s">
        <v>4513</v>
      </c>
      <c r="S47" s="2446" t="s">
        <v>4514</v>
      </c>
      <c r="T47" s="2452" t="s">
        <v>4515</v>
      </c>
      <c r="U47" s="2452" t="s">
        <v>4509</v>
      </c>
      <c r="V47" s="2446" t="s">
        <v>4510</v>
      </c>
      <c r="W47" s="679" t="s">
        <v>3172</v>
      </c>
      <c r="X47" s="2448">
        <v>202</v>
      </c>
      <c r="Y47" s="2454">
        <v>947585</v>
      </c>
      <c r="Z47" s="2454">
        <v>136205</v>
      </c>
      <c r="AA47" s="2454">
        <v>136205</v>
      </c>
      <c r="AB47" s="2446" t="s">
        <v>3172</v>
      </c>
      <c r="AC47" s="2455" t="s">
        <v>4511</v>
      </c>
      <c r="AD47" s="2455" t="s">
        <v>4512</v>
      </c>
      <c r="AE47" s="2456" t="s">
        <v>1300</v>
      </c>
      <c r="AF47" s="679"/>
      <c r="AG47" s="2457">
        <v>45400</v>
      </c>
      <c r="AH47" s="2448" t="s">
        <v>4640</v>
      </c>
      <c r="AI47" s="662"/>
      <c r="AJ47" s="708">
        <f t="shared" ca="1" si="2"/>
        <v>46288</v>
      </c>
      <c r="AK47" s="694" t="str">
        <f t="shared" ca="1" si="3"/>
        <v>Vencido</v>
      </c>
      <c r="AL47" s="662"/>
      <c r="AM47" s="662"/>
      <c r="AN47" s="662"/>
      <c r="AO47" s="2456">
        <v>45812</v>
      </c>
      <c r="AP47" s="2450">
        <v>0.95</v>
      </c>
      <c r="AQ47" s="2450">
        <v>0.5</v>
      </c>
      <c r="AR47" s="2450">
        <v>0.2</v>
      </c>
      <c r="AS47" s="2450">
        <v>1</v>
      </c>
      <c r="AT47" s="679"/>
      <c r="AU47" s="679"/>
      <c r="AV47" s="2450">
        <v>671</v>
      </c>
      <c r="AW47" s="2456">
        <v>45483</v>
      </c>
      <c r="AX47" s="2450" t="s">
        <v>7393</v>
      </c>
      <c r="AY47" s="2450" t="s">
        <v>720</v>
      </c>
      <c r="AZ47" s="2450" t="s">
        <v>720</v>
      </c>
      <c r="BA47" s="2448">
        <v>1316</v>
      </c>
      <c r="BB47" s="2456">
        <v>45989</v>
      </c>
      <c r="BC47" s="2461" t="s">
        <v>3487</v>
      </c>
      <c r="BD47" s="2450"/>
      <c r="BE47" s="2462" t="s">
        <v>1156</v>
      </c>
      <c r="BF47" s="2605">
        <v>46056</v>
      </c>
      <c r="BG47" s="2605">
        <v>46070</v>
      </c>
      <c r="BH47" s="2462" t="s">
        <v>1153</v>
      </c>
      <c r="BI47" s="2462" t="s">
        <v>1153</v>
      </c>
      <c r="BJ47" s="2462" t="s">
        <v>1153</v>
      </c>
      <c r="BK47" s="2462" t="s">
        <v>1153</v>
      </c>
      <c r="BL47" s="2462" t="s">
        <v>1153</v>
      </c>
      <c r="BM47" s="2462" t="s">
        <v>1153</v>
      </c>
      <c r="BN47" s="2462" t="s">
        <v>1153</v>
      </c>
      <c r="BO47" s="2462" t="s">
        <v>1153</v>
      </c>
      <c r="BP47" s="2462" t="s">
        <v>1153</v>
      </c>
      <c r="BQ47" s="2462" t="s">
        <v>1153</v>
      </c>
      <c r="BR47" s="2462" t="s">
        <v>1153</v>
      </c>
      <c r="BS47" s="2462" t="s">
        <v>1153</v>
      </c>
      <c r="BT47" s="2462" t="s">
        <v>1153</v>
      </c>
      <c r="BU47" s="2462" t="s">
        <v>1153</v>
      </c>
      <c r="BV47" s="2462" t="s">
        <v>1153</v>
      </c>
      <c r="BW47" s="2462" t="s">
        <v>1153</v>
      </c>
      <c r="BX47" s="2462" t="s">
        <v>1153</v>
      </c>
      <c r="BY47" s="2462" t="s">
        <v>1153</v>
      </c>
      <c r="BZ47" s="2462" t="s">
        <v>1153</v>
      </c>
      <c r="CA47" s="2462" t="s">
        <v>1153</v>
      </c>
      <c r="CB47" s="2462" t="s">
        <v>1153</v>
      </c>
      <c r="CC47" s="2462" t="s">
        <v>1153</v>
      </c>
      <c r="CD47" s="2462" t="s">
        <v>1153</v>
      </c>
      <c r="CE47" s="2462" t="s">
        <v>1153</v>
      </c>
      <c r="CF47" s="2462" t="s">
        <v>1153</v>
      </c>
      <c r="CG47" s="2458" t="s">
        <v>11627</v>
      </c>
      <c r="CH47" s="2459"/>
      <c r="CI47" s="2460" t="s">
        <v>1986</v>
      </c>
      <c r="CJ47" s="2463">
        <v>46070</v>
      </c>
    </row>
    <row r="48" spans="1:88" s="695" customFormat="1" ht="63">
      <c r="A48" s="1269" t="s">
        <v>3617</v>
      </c>
      <c r="B48" s="737">
        <v>45001</v>
      </c>
      <c r="C48" s="738" t="s">
        <v>3618</v>
      </c>
      <c r="D48" s="739" t="s">
        <v>3529</v>
      </c>
      <c r="E48" s="739" t="s">
        <v>3619</v>
      </c>
      <c r="F48" s="740" t="s">
        <v>3620</v>
      </c>
      <c r="G48" s="741">
        <v>1020816788</v>
      </c>
      <c r="H48" s="741" t="s">
        <v>3621</v>
      </c>
      <c r="I48" s="740" t="s">
        <v>281</v>
      </c>
      <c r="J48" s="742">
        <v>3163729032</v>
      </c>
      <c r="K48" s="743" t="s">
        <v>3622</v>
      </c>
      <c r="L48" s="744" t="s">
        <v>3621</v>
      </c>
      <c r="M48" s="740" t="s">
        <v>69</v>
      </c>
      <c r="N48" s="745" t="s">
        <v>70</v>
      </c>
      <c r="O48" s="740" t="s">
        <v>100</v>
      </c>
      <c r="P48" s="740" t="s">
        <v>2174</v>
      </c>
      <c r="Q48" s="746" t="s">
        <v>1270</v>
      </c>
      <c r="R48" s="744" t="s">
        <v>3623</v>
      </c>
      <c r="S48" s="737" t="s">
        <v>3624</v>
      </c>
      <c r="T48" s="740" t="s">
        <v>1270</v>
      </c>
      <c r="U48" s="740" t="s">
        <v>3625</v>
      </c>
      <c r="V48" s="747">
        <v>45020</v>
      </c>
      <c r="W48" s="748" t="s">
        <v>3172</v>
      </c>
      <c r="X48" s="740">
        <v>205</v>
      </c>
      <c r="Y48" s="749">
        <v>947585</v>
      </c>
      <c r="Z48" s="749">
        <v>136205</v>
      </c>
      <c r="AA48" s="749">
        <v>136205</v>
      </c>
      <c r="AB48" s="737" t="s">
        <v>3172</v>
      </c>
      <c r="AC48" s="750"/>
      <c r="AD48" s="750"/>
      <c r="AE48" s="751"/>
      <c r="AF48" s="748"/>
      <c r="AG48" s="747"/>
      <c r="AH48" s="740"/>
      <c r="AI48" s="746"/>
      <c r="AJ48" s="752">
        <f t="shared" ca="1" si="2"/>
        <v>46288</v>
      </c>
      <c r="AK48" s="753" t="str">
        <f t="shared" ca="1" si="3"/>
        <v>Vencido</v>
      </c>
      <c r="AL48" s="746"/>
      <c r="AM48" s="746"/>
      <c r="AN48" s="746"/>
      <c r="AO48" s="751"/>
      <c r="AP48" s="742"/>
      <c r="AQ48" s="742"/>
      <c r="AR48" s="742"/>
      <c r="AS48" s="742"/>
      <c r="AT48" s="748"/>
      <c r="AU48" s="748"/>
      <c r="AV48" s="742"/>
      <c r="AW48" s="751"/>
      <c r="AX48" s="751"/>
      <c r="AY48" s="742"/>
      <c r="AZ48" s="742"/>
      <c r="BA48" s="740">
        <v>656</v>
      </c>
      <c r="BB48" s="751">
        <v>45539</v>
      </c>
      <c r="BC48" s="751" t="s">
        <v>4704</v>
      </c>
      <c r="BD48" s="742" t="s">
        <v>1156</v>
      </c>
      <c r="BE48" s="740"/>
      <c r="BF48" s="747">
        <v>45540</v>
      </c>
      <c r="BG48" s="740"/>
      <c r="BH48" s="740"/>
      <c r="BI48" s="740"/>
      <c r="BJ48" s="740"/>
      <c r="BK48" s="740"/>
      <c r="BL48" s="740"/>
      <c r="BM48" s="740"/>
      <c r="BN48" s="740"/>
      <c r="BO48" s="740"/>
      <c r="BP48" s="740"/>
      <c r="BQ48" s="740"/>
      <c r="BR48" s="740"/>
      <c r="BS48" s="740"/>
      <c r="BT48" s="740"/>
      <c r="BU48" s="740"/>
      <c r="BV48" s="740"/>
      <c r="BW48" s="740"/>
      <c r="BX48" s="740"/>
      <c r="BY48" s="740"/>
      <c r="BZ48" s="740"/>
      <c r="CA48" s="740"/>
      <c r="CB48" s="740"/>
      <c r="CC48" s="740"/>
      <c r="CD48" s="740"/>
      <c r="CE48" s="740"/>
      <c r="CF48" s="740"/>
      <c r="CG48" s="754"/>
      <c r="CH48" s="755" t="s">
        <v>4704</v>
      </c>
      <c r="CI48" s="863">
        <v>45544</v>
      </c>
      <c r="CJ48" s="864"/>
    </row>
    <row r="49" spans="1:88" s="671" customFormat="1" ht="47.25">
      <c r="A49" s="653" t="s">
        <v>3626</v>
      </c>
      <c r="B49" s="654">
        <v>45054</v>
      </c>
      <c r="C49" s="655" t="s">
        <v>3627</v>
      </c>
      <c r="D49" s="656" t="s">
        <v>3154</v>
      </c>
      <c r="E49" s="656" t="s">
        <v>3628</v>
      </c>
      <c r="F49" s="657" t="s">
        <v>3629</v>
      </c>
      <c r="G49" s="658">
        <v>4188841</v>
      </c>
      <c r="H49" s="658" t="s">
        <v>3630</v>
      </c>
      <c r="I49" s="657" t="s">
        <v>67</v>
      </c>
      <c r="J49" s="660">
        <v>3144452631</v>
      </c>
      <c r="K49" s="678" t="s">
        <v>3631</v>
      </c>
      <c r="L49" s="653" t="s">
        <v>1080</v>
      </c>
      <c r="M49" s="657" t="s">
        <v>69</v>
      </c>
      <c r="N49" s="660" t="s">
        <v>70</v>
      </c>
      <c r="O49" s="657" t="s">
        <v>386</v>
      </c>
      <c r="P49" s="657" t="s">
        <v>3632</v>
      </c>
      <c r="Q49" s="688" t="s">
        <v>3191</v>
      </c>
      <c r="R49" s="1604" t="s">
        <v>3633</v>
      </c>
      <c r="S49" s="1605">
        <v>45082</v>
      </c>
      <c r="T49" s="1604" t="s">
        <v>3191</v>
      </c>
      <c r="U49" s="1604" t="s">
        <v>3634</v>
      </c>
      <c r="V49" s="1605">
        <v>45056</v>
      </c>
      <c r="W49" s="679" t="s">
        <v>3172</v>
      </c>
      <c r="X49" s="1604">
        <v>204</v>
      </c>
      <c r="Y49" s="666">
        <v>947585</v>
      </c>
      <c r="Z49" s="666">
        <v>136205</v>
      </c>
      <c r="AA49" s="666">
        <v>136205</v>
      </c>
      <c r="AB49" s="654" t="s">
        <v>3172</v>
      </c>
      <c r="AC49" s="1604"/>
      <c r="AD49" s="1604"/>
      <c r="AE49" s="1604"/>
      <c r="AF49" s="694"/>
      <c r="AG49" s="1604"/>
      <c r="AH49" s="1604"/>
      <c r="AI49" s="694"/>
      <c r="AJ49" s="708">
        <f t="shared" ca="1" si="2"/>
        <v>46288</v>
      </c>
      <c r="AK49" s="694" t="str">
        <f t="shared" ca="1" si="3"/>
        <v>Vencido</v>
      </c>
      <c r="AL49" s="694"/>
      <c r="AM49" s="694"/>
      <c r="AN49" s="694"/>
      <c r="AO49" s="1604"/>
      <c r="AP49" s="1604"/>
      <c r="AQ49" s="1604"/>
      <c r="AR49" s="1604"/>
      <c r="AS49" s="1604"/>
      <c r="AT49" s="694"/>
      <c r="AU49" s="694"/>
      <c r="AV49" s="1604"/>
      <c r="AW49" s="1604"/>
      <c r="AX49" s="1604"/>
      <c r="AY49" s="1604"/>
      <c r="AZ49" s="1604"/>
      <c r="BA49" s="1604">
        <v>203</v>
      </c>
      <c r="BB49" s="1606">
        <v>45758</v>
      </c>
      <c r="BC49" s="1604" t="s">
        <v>4783</v>
      </c>
      <c r="BD49" s="1604"/>
      <c r="BE49" s="1604" t="s">
        <v>1860</v>
      </c>
      <c r="BF49" s="1606">
        <v>45762</v>
      </c>
      <c r="BG49" s="1606">
        <v>45782</v>
      </c>
      <c r="BH49" s="1604"/>
      <c r="BI49" s="1604"/>
      <c r="BJ49" s="1604"/>
      <c r="BK49" s="1604"/>
      <c r="BL49" s="1604"/>
      <c r="BM49" s="1604"/>
      <c r="BN49" s="1604"/>
      <c r="BO49" s="1604"/>
      <c r="BP49" s="1604"/>
      <c r="BQ49" s="1604"/>
      <c r="BR49" s="1604"/>
      <c r="BS49" s="1604"/>
      <c r="BT49" s="1604"/>
      <c r="BU49" s="1604"/>
      <c r="BV49" s="1604"/>
      <c r="BW49" s="1604"/>
      <c r="BX49" s="1604"/>
      <c r="BY49" s="1604"/>
      <c r="BZ49" s="1604"/>
      <c r="CA49" s="1604"/>
      <c r="CB49" s="1604"/>
      <c r="CC49" s="1604"/>
      <c r="CD49" s="1604"/>
      <c r="CE49" s="1604"/>
      <c r="CF49" s="1604"/>
      <c r="CG49" s="1607" t="s">
        <v>8641</v>
      </c>
      <c r="CH49" s="670"/>
      <c r="CI49" s="858"/>
      <c r="CJ49" s="858"/>
    </row>
    <row r="50" spans="1:88" ht="47.25">
      <c r="A50" s="545" t="s">
        <v>3635</v>
      </c>
      <c r="B50" s="546">
        <v>45034</v>
      </c>
      <c r="C50" s="547" t="s">
        <v>3636</v>
      </c>
      <c r="D50" s="549" t="s">
        <v>3154</v>
      </c>
      <c r="E50" s="549" t="s">
        <v>3637</v>
      </c>
      <c r="F50" s="550" t="s">
        <v>3638</v>
      </c>
      <c r="G50" s="551">
        <v>24161051</v>
      </c>
      <c r="H50" s="551" t="s">
        <v>3639</v>
      </c>
      <c r="I50" s="550" t="s">
        <v>474</v>
      </c>
      <c r="J50" s="552">
        <v>3133087890</v>
      </c>
      <c r="K50" s="553" t="s">
        <v>3640</v>
      </c>
      <c r="L50" s="554" t="s">
        <v>3639</v>
      </c>
      <c r="M50" s="550" t="s">
        <v>69</v>
      </c>
      <c r="N50" s="593" t="s">
        <v>70</v>
      </c>
      <c r="O50" s="550" t="s">
        <v>3641</v>
      </c>
      <c r="P50" s="550" t="s">
        <v>3642</v>
      </c>
      <c r="Q50" s="550" t="s">
        <v>2528</v>
      </c>
      <c r="R50" s="561" t="s">
        <v>3643</v>
      </c>
      <c r="S50" s="596">
        <v>45082</v>
      </c>
      <c r="T50" s="550" t="s">
        <v>2528</v>
      </c>
      <c r="U50" s="550" t="s">
        <v>4723</v>
      </c>
      <c r="V50" s="559">
        <v>45223</v>
      </c>
      <c r="W50" s="552"/>
      <c r="X50" s="550">
        <v>211</v>
      </c>
      <c r="Y50" s="555">
        <v>947585</v>
      </c>
      <c r="Z50" s="555">
        <v>136205</v>
      </c>
      <c r="AA50" s="555">
        <v>136205</v>
      </c>
      <c r="AB50" s="546">
        <v>45223</v>
      </c>
      <c r="AC50" s="557" t="s">
        <v>3645</v>
      </c>
      <c r="AD50" s="557" t="s">
        <v>3483</v>
      </c>
      <c r="AE50" s="558" t="s">
        <v>1300</v>
      </c>
      <c r="AF50" s="552"/>
      <c r="AG50" s="559">
        <v>45271</v>
      </c>
      <c r="AH50" s="550" t="s">
        <v>807</v>
      </c>
      <c r="AI50" s="550"/>
      <c r="AJ50" s="560">
        <f t="shared" ca="1" si="2"/>
        <v>46288</v>
      </c>
      <c r="AK50" s="561" t="str">
        <f t="shared" ca="1" si="3"/>
        <v>Vencido</v>
      </c>
      <c r="AL50" s="550"/>
      <c r="AM50" s="550"/>
      <c r="AN50" s="550"/>
      <c r="AO50" s="558">
        <v>45282</v>
      </c>
      <c r="AP50" s="552" t="s">
        <v>3646</v>
      </c>
      <c r="AQ50" s="552" t="s">
        <v>3647</v>
      </c>
      <c r="AR50" s="552" t="s">
        <v>3648</v>
      </c>
      <c r="AS50" s="545" t="s">
        <v>3649</v>
      </c>
      <c r="AT50" s="552"/>
      <c r="AU50" s="552"/>
      <c r="AV50" s="552"/>
      <c r="AW50" s="552"/>
      <c r="AX50" s="552"/>
      <c r="AY50" s="552"/>
      <c r="AZ50" s="552"/>
      <c r="BA50" s="550" t="s">
        <v>4724</v>
      </c>
      <c r="BB50" s="558">
        <v>45359</v>
      </c>
      <c r="BC50" s="558" t="s">
        <v>3487</v>
      </c>
      <c r="BD50" s="552" t="s">
        <v>1156</v>
      </c>
      <c r="BE50" s="550"/>
      <c r="BF50" s="559">
        <v>45408</v>
      </c>
      <c r="BG50" s="550"/>
      <c r="BH50" s="550"/>
      <c r="BI50" s="550"/>
      <c r="BJ50" s="550"/>
      <c r="BK50" s="550"/>
      <c r="BL50" s="550"/>
      <c r="BM50" s="550"/>
      <c r="BN50" s="550"/>
      <c r="BO50" s="550"/>
      <c r="BP50" s="550"/>
      <c r="BQ50" s="550"/>
      <c r="BR50" s="550"/>
      <c r="BS50" s="550"/>
      <c r="BT50" s="550"/>
      <c r="BU50" s="550"/>
      <c r="BV50" s="550"/>
      <c r="BW50" s="550"/>
      <c r="BX50" s="550"/>
      <c r="BY50" s="550"/>
      <c r="BZ50" s="550"/>
      <c r="CA50" s="550"/>
      <c r="CB50" s="550"/>
      <c r="CC50" s="550"/>
      <c r="CD50" s="550"/>
      <c r="CE50" s="550"/>
      <c r="CF50" s="550"/>
      <c r="CG50" s="564" t="s">
        <v>7272</v>
      </c>
      <c r="CH50" s="565"/>
      <c r="CI50" s="860"/>
      <c r="CJ50" s="860"/>
    </row>
    <row r="51" spans="1:88" s="705" customFormat="1" ht="63">
      <c r="A51" s="524" t="s">
        <v>3650</v>
      </c>
      <c r="B51" s="525">
        <v>45049</v>
      </c>
      <c r="C51" s="526" t="s">
        <v>3651</v>
      </c>
      <c r="D51" s="527" t="s">
        <v>3652</v>
      </c>
      <c r="E51" s="527" t="s">
        <v>3653</v>
      </c>
      <c r="F51" s="528" t="s">
        <v>3654</v>
      </c>
      <c r="G51" s="529">
        <v>242178009</v>
      </c>
      <c r="H51" s="529" t="s">
        <v>465</v>
      </c>
      <c r="I51" s="528" t="s">
        <v>108</v>
      </c>
      <c r="J51" s="531">
        <v>3164325469</v>
      </c>
      <c r="K51" s="540" t="s">
        <v>3655</v>
      </c>
      <c r="L51" s="533" t="s">
        <v>465</v>
      </c>
      <c r="M51" s="528" t="s">
        <v>69</v>
      </c>
      <c r="N51" s="595" t="s">
        <v>70</v>
      </c>
      <c r="O51" s="528" t="s">
        <v>3656</v>
      </c>
      <c r="P51" s="528" t="s">
        <v>1308</v>
      </c>
      <c r="Q51" s="707" t="s">
        <v>2528</v>
      </c>
      <c r="R51" s="589" t="s">
        <v>7529</v>
      </c>
      <c r="S51" s="870" t="s">
        <v>7530</v>
      </c>
      <c r="T51" s="533" t="s">
        <v>7531</v>
      </c>
      <c r="U51" s="528" t="s">
        <v>3644</v>
      </c>
      <c r="V51" s="528" t="s">
        <v>1153</v>
      </c>
      <c r="W51" s="706"/>
      <c r="X51" s="528" t="s">
        <v>1153</v>
      </c>
      <c r="Y51" s="528" t="s">
        <v>1153</v>
      </c>
      <c r="Z51" s="528" t="s">
        <v>1153</v>
      </c>
      <c r="AA51" s="528" t="s">
        <v>1153</v>
      </c>
      <c r="AB51" s="528" t="s">
        <v>1153</v>
      </c>
      <c r="AC51" s="528" t="s">
        <v>1153</v>
      </c>
      <c r="AD51" s="528" t="s">
        <v>1153</v>
      </c>
      <c r="AE51" s="528" t="s">
        <v>1153</v>
      </c>
      <c r="AF51" s="528" t="s">
        <v>1153</v>
      </c>
      <c r="AG51" s="528" t="s">
        <v>1153</v>
      </c>
      <c r="AH51" s="528" t="s">
        <v>1153</v>
      </c>
      <c r="AI51" s="528" t="s">
        <v>1153</v>
      </c>
      <c r="AJ51" s="528" t="s">
        <v>1153</v>
      </c>
      <c r="AK51" s="528" t="s">
        <v>1153</v>
      </c>
      <c r="AL51" s="528" t="s">
        <v>1153</v>
      </c>
      <c r="AM51" s="528" t="s">
        <v>1153</v>
      </c>
      <c r="AN51" s="528" t="s">
        <v>1153</v>
      </c>
      <c r="AO51" s="528" t="s">
        <v>1153</v>
      </c>
      <c r="AP51" s="528" t="s">
        <v>1153</v>
      </c>
      <c r="AQ51" s="528" t="s">
        <v>1153</v>
      </c>
      <c r="AR51" s="528" t="s">
        <v>1153</v>
      </c>
      <c r="AS51" s="528" t="s">
        <v>1153</v>
      </c>
      <c r="AT51" s="528" t="s">
        <v>1153</v>
      </c>
      <c r="AU51" s="528" t="s">
        <v>1153</v>
      </c>
      <c r="AV51" s="528" t="s">
        <v>1153</v>
      </c>
      <c r="AW51" s="528" t="s">
        <v>1153</v>
      </c>
      <c r="AX51" s="528" t="s">
        <v>1153</v>
      </c>
      <c r="AY51" s="528" t="s">
        <v>1153</v>
      </c>
      <c r="AZ51" s="528" t="s">
        <v>1153</v>
      </c>
      <c r="BA51" s="947" t="s">
        <v>8642</v>
      </c>
      <c r="BB51" s="577">
        <v>45555</v>
      </c>
      <c r="BC51" s="528" t="s">
        <v>1153</v>
      </c>
      <c r="BD51" s="528" t="s">
        <v>1153</v>
      </c>
      <c r="BE51" s="528" t="s">
        <v>1153</v>
      </c>
      <c r="BF51" s="528" t="s">
        <v>1153</v>
      </c>
      <c r="BG51" s="528" t="s">
        <v>1153</v>
      </c>
      <c r="BH51" s="528" t="s">
        <v>1153</v>
      </c>
      <c r="BI51" s="528" t="s">
        <v>1153</v>
      </c>
      <c r="BJ51" s="528" t="s">
        <v>1153</v>
      </c>
      <c r="BK51" s="528" t="s">
        <v>1153</v>
      </c>
      <c r="BL51" s="528" t="s">
        <v>1153</v>
      </c>
      <c r="BM51" s="528" t="s">
        <v>1153</v>
      </c>
      <c r="BN51" s="528" t="s">
        <v>1153</v>
      </c>
      <c r="BO51" s="528" t="s">
        <v>1153</v>
      </c>
      <c r="BP51" s="528" t="s">
        <v>1153</v>
      </c>
      <c r="BQ51" s="528" t="s">
        <v>1153</v>
      </c>
      <c r="BR51" s="528" t="s">
        <v>1153</v>
      </c>
      <c r="BS51" s="528" t="s">
        <v>1153</v>
      </c>
      <c r="BT51" s="528" t="s">
        <v>1153</v>
      </c>
      <c r="BU51" s="528" t="s">
        <v>1153</v>
      </c>
      <c r="BV51" s="528" t="s">
        <v>1153</v>
      </c>
      <c r="BW51" s="528" t="s">
        <v>1153</v>
      </c>
      <c r="BX51" s="528" t="s">
        <v>1153</v>
      </c>
      <c r="BY51" s="528" t="s">
        <v>1153</v>
      </c>
      <c r="BZ51" s="528" t="s">
        <v>1153</v>
      </c>
      <c r="CA51" s="528" t="s">
        <v>1153</v>
      </c>
      <c r="CB51" s="528" t="s">
        <v>1153</v>
      </c>
      <c r="CC51" s="528" t="s">
        <v>1153</v>
      </c>
      <c r="CD51" s="528" t="s">
        <v>1153</v>
      </c>
      <c r="CE51" s="528" t="s">
        <v>1153</v>
      </c>
      <c r="CF51" s="528" t="s">
        <v>1153</v>
      </c>
      <c r="CG51" s="1271" t="s">
        <v>8643</v>
      </c>
      <c r="CH51" s="539"/>
      <c r="CI51" s="859" t="s">
        <v>4704</v>
      </c>
      <c r="CJ51" s="871">
        <v>45567</v>
      </c>
    </row>
    <row r="52" spans="1:88" s="671" customFormat="1" ht="15.75">
      <c r="A52" s="1273" t="s">
        <v>3657</v>
      </c>
      <c r="B52" s="509"/>
      <c r="C52" s="597" t="s">
        <v>3658</v>
      </c>
      <c r="D52" s="758"/>
      <c r="E52" s="756" t="s">
        <v>3657</v>
      </c>
      <c r="F52" s="759"/>
      <c r="G52" s="760"/>
      <c r="H52" s="760"/>
      <c r="I52" s="761"/>
      <c r="J52" s="762"/>
      <c r="K52" s="763"/>
      <c r="L52" s="759"/>
      <c r="M52" s="761"/>
      <c r="N52" s="764"/>
      <c r="O52" s="761"/>
      <c r="P52" s="761"/>
      <c r="Q52" s="761"/>
      <c r="R52" s="761"/>
      <c r="S52" s="761"/>
      <c r="T52" s="761"/>
      <c r="U52" s="761"/>
      <c r="V52" s="761"/>
      <c r="W52" s="762"/>
      <c r="X52" s="761"/>
      <c r="Y52" s="765"/>
      <c r="Z52" s="765"/>
      <c r="AA52" s="765"/>
      <c r="AB52" s="757"/>
      <c r="AC52" s="766"/>
      <c r="AD52" s="766"/>
      <c r="AE52" s="767"/>
      <c r="AF52" s="762"/>
      <c r="AG52" s="768"/>
      <c r="AH52" s="761"/>
      <c r="AI52" s="761"/>
      <c r="AJ52" s="769">
        <f t="shared" ca="1" si="2"/>
        <v>46288</v>
      </c>
      <c r="AK52" s="758" t="str">
        <f t="shared" ca="1" si="3"/>
        <v>Vencido</v>
      </c>
      <c r="AL52" s="761"/>
      <c r="AM52" s="761"/>
      <c r="AN52" s="761"/>
      <c r="AO52" s="767"/>
      <c r="AP52" s="762"/>
      <c r="AQ52" s="762"/>
      <c r="AR52" s="762"/>
      <c r="AS52" s="762"/>
      <c r="AT52" s="762"/>
      <c r="AU52" s="762"/>
      <c r="AV52" s="762"/>
      <c r="AW52" s="762"/>
      <c r="AX52" s="762"/>
      <c r="AY52" s="762"/>
      <c r="AZ52" s="762"/>
      <c r="BA52" s="511"/>
      <c r="BB52" s="518"/>
      <c r="BC52" s="518"/>
      <c r="BD52" s="513"/>
      <c r="BE52" s="511"/>
      <c r="BF52" s="519"/>
      <c r="BG52" s="511"/>
      <c r="BH52" s="511"/>
      <c r="BI52" s="511"/>
      <c r="BJ52" s="511"/>
      <c r="BK52" s="511"/>
      <c r="BL52" s="511"/>
      <c r="BM52" s="511"/>
      <c r="BN52" s="511"/>
      <c r="BO52" s="511"/>
      <c r="BP52" s="511"/>
      <c r="BQ52" s="511"/>
      <c r="BR52" s="511"/>
      <c r="BS52" s="511"/>
      <c r="BT52" s="511"/>
      <c r="BU52" s="511"/>
      <c r="BV52" s="511"/>
      <c r="BW52" s="511"/>
      <c r="BX52" s="511"/>
      <c r="BY52" s="511"/>
      <c r="BZ52" s="511"/>
      <c r="CA52" s="511"/>
      <c r="CB52" s="511"/>
      <c r="CC52" s="511"/>
      <c r="CD52" s="511"/>
      <c r="CE52" s="511"/>
      <c r="CF52" s="511"/>
      <c r="CG52" s="599"/>
      <c r="CH52" s="705"/>
      <c r="CI52" s="882"/>
      <c r="CJ52" s="882"/>
    </row>
    <row r="53" spans="1:88" ht="47.25">
      <c r="A53" s="545" t="s">
        <v>3659</v>
      </c>
      <c r="B53" s="546">
        <v>45057</v>
      </c>
      <c r="C53" s="547" t="s">
        <v>3660</v>
      </c>
      <c r="D53" s="549" t="s">
        <v>3154</v>
      </c>
      <c r="E53" s="549" t="s">
        <v>3661</v>
      </c>
      <c r="F53" s="550" t="s">
        <v>3662</v>
      </c>
      <c r="G53" s="551">
        <v>35416264</v>
      </c>
      <c r="H53" s="551" t="s">
        <v>3663</v>
      </c>
      <c r="I53" s="550" t="s">
        <v>474</v>
      </c>
      <c r="J53" s="552">
        <v>3204981554</v>
      </c>
      <c r="K53" s="553" t="s">
        <v>3664</v>
      </c>
      <c r="L53" s="545" t="s">
        <v>183</v>
      </c>
      <c r="M53" s="550" t="s">
        <v>69</v>
      </c>
      <c r="N53" s="552" t="s">
        <v>142</v>
      </c>
      <c r="O53" s="550" t="s">
        <v>1064</v>
      </c>
      <c r="P53" s="550" t="s">
        <v>120</v>
      </c>
      <c r="Q53" s="554" t="s">
        <v>3191</v>
      </c>
      <c r="R53" s="584" t="s">
        <v>4725</v>
      </c>
      <c r="S53" s="600" t="s">
        <v>4726</v>
      </c>
      <c r="T53" s="550" t="s">
        <v>3191</v>
      </c>
      <c r="U53" s="554" t="s">
        <v>4727</v>
      </c>
      <c r="V53" s="546" t="s">
        <v>4728</v>
      </c>
      <c r="W53" s="552"/>
      <c r="X53" s="1699" t="s">
        <v>11995</v>
      </c>
      <c r="Y53" s="2723" t="s">
        <v>11996</v>
      </c>
      <c r="Z53" s="2723" t="s">
        <v>11996</v>
      </c>
      <c r="AA53" s="2723" t="s">
        <v>11996</v>
      </c>
      <c r="AB53" s="1700" t="s">
        <v>11997</v>
      </c>
      <c r="AC53" s="557" t="s">
        <v>3665</v>
      </c>
      <c r="AD53" s="557" t="s">
        <v>3483</v>
      </c>
      <c r="AE53" s="558" t="s">
        <v>1986</v>
      </c>
      <c r="AF53" s="552"/>
      <c r="AG53" s="559">
        <v>45271</v>
      </c>
      <c r="AH53" s="550" t="s">
        <v>2686</v>
      </c>
      <c r="AI53" s="550"/>
      <c r="AJ53" s="560">
        <f t="shared" ca="1" si="2"/>
        <v>46288</v>
      </c>
      <c r="AK53" s="561" t="str">
        <f t="shared" ca="1" si="3"/>
        <v>Vencido</v>
      </c>
      <c r="AL53" s="550"/>
      <c r="AM53" s="550"/>
      <c r="AN53" s="550"/>
      <c r="AO53" s="558">
        <v>45287</v>
      </c>
      <c r="AP53" s="552">
        <v>0.77</v>
      </c>
      <c r="AQ53" s="552">
        <v>0.43</v>
      </c>
      <c r="AR53" s="552">
        <v>7.0000000000000007E-2</v>
      </c>
      <c r="AS53" s="552" t="s">
        <v>3666</v>
      </c>
      <c r="AT53" s="552"/>
      <c r="AU53" s="552"/>
      <c r="AV53" s="552"/>
      <c r="AW53" s="558"/>
      <c r="AX53" s="556"/>
      <c r="AY53" s="552"/>
      <c r="AZ53" s="552"/>
      <c r="BA53" s="1124" t="s">
        <v>12795</v>
      </c>
      <c r="BB53" s="3123" t="s">
        <v>12796</v>
      </c>
      <c r="BC53" s="558" t="s">
        <v>1986</v>
      </c>
      <c r="BD53" s="1124" t="s">
        <v>9235</v>
      </c>
      <c r="BE53" s="550"/>
      <c r="BF53" s="1700" t="s">
        <v>12797</v>
      </c>
      <c r="BG53" s="559">
        <v>45384</v>
      </c>
      <c r="BH53" s="550"/>
      <c r="BI53" s="550"/>
      <c r="BJ53" s="550"/>
      <c r="BK53" s="550"/>
      <c r="BL53" s="550"/>
      <c r="BM53" s="550"/>
      <c r="BN53" s="550"/>
      <c r="BO53" s="1125" t="s">
        <v>9518</v>
      </c>
      <c r="BP53" s="601">
        <v>45733</v>
      </c>
      <c r="BQ53" s="550"/>
      <c r="BR53" s="550"/>
      <c r="BS53" s="550"/>
      <c r="BT53" s="550">
        <v>405</v>
      </c>
      <c r="BU53" s="601">
        <v>45811</v>
      </c>
      <c r="BV53" s="1125" t="s">
        <v>1986</v>
      </c>
      <c r="BW53" s="1125" t="s">
        <v>1206</v>
      </c>
      <c r="BX53" s="550"/>
      <c r="BY53" s="550"/>
      <c r="BZ53" s="550"/>
      <c r="CA53" s="550"/>
      <c r="CB53" s="550"/>
      <c r="CC53" s="550"/>
      <c r="CD53" s="550"/>
      <c r="CE53" s="550"/>
      <c r="CF53" s="550"/>
      <c r="CG53" s="1762" t="s">
        <v>9488</v>
      </c>
      <c r="CH53" s="2653">
        <v>46258</v>
      </c>
      <c r="CI53" s="872" t="s">
        <v>1986</v>
      </c>
      <c r="CJ53" s="872"/>
    </row>
    <row r="54" spans="1:88" s="695" customFormat="1" ht="63">
      <c r="A54" s="1272" t="s">
        <v>3667</v>
      </c>
      <c r="B54" s="737">
        <v>45049</v>
      </c>
      <c r="C54" s="738" t="s">
        <v>3668</v>
      </c>
      <c r="D54" s="739" t="s">
        <v>3529</v>
      </c>
      <c r="E54" s="739" t="s">
        <v>3669</v>
      </c>
      <c r="F54" s="744" t="s">
        <v>3670</v>
      </c>
      <c r="G54" s="741" t="s">
        <v>3671</v>
      </c>
      <c r="H54" s="741" t="s">
        <v>3672</v>
      </c>
      <c r="I54" s="740" t="s">
        <v>1279</v>
      </c>
      <c r="J54" s="742">
        <v>3178866287</v>
      </c>
      <c r="K54" s="743" t="s">
        <v>3673</v>
      </c>
      <c r="L54" s="744" t="s">
        <v>3672</v>
      </c>
      <c r="M54" s="740" t="s">
        <v>69</v>
      </c>
      <c r="N54" s="745" t="s">
        <v>90</v>
      </c>
      <c r="O54" s="740" t="s">
        <v>1924</v>
      </c>
      <c r="P54" s="740" t="s">
        <v>427</v>
      </c>
      <c r="Q54" s="746" t="s">
        <v>1270</v>
      </c>
      <c r="R54" s="2693" t="s">
        <v>11937</v>
      </c>
      <c r="S54" s="2694" t="s">
        <v>11938</v>
      </c>
      <c r="T54" s="2691" t="s">
        <v>11939</v>
      </c>
      <c r="U54" s="2691" t="s">
        <v>11940</v>
      </c>
      <c r="V54" s="2695" t="s">
        <v>11941</v>
      </c>
      <c r="W54" s="748" t="s">
        <v>3548</v>
      </c>
      <c r="X54" s="740">
        <v>209</v>
      </c>
      <c r="Y54" s="749">
        <v>947585</v>
      </c>
      <c r="Z54" s="749">
        <v>136205</v>
      </c>
      <c r="AA54" s="749">
        <v>136205</v>
      </c>
      <c r="AB54" s="737" t="s">
        <v>3172</v>
      </c>
      <c r="AC54" s="750" t="s">
        <v>7514</v>
      </c>
      <c r="AD54" s="750" t="s">
        <v>7515</v>
      </c>
      <c r="AE54" s="751" t="s">
        <v>4704</v>
      </c>
      <c r="AF54" s="748"/>
      <c r="AG54" s="747" t="s">
        <v>1153</v>
      </c>
      <c r="AH54" s="747" t="s">
        <v>1153</v>
      </c>
      <c r="AI54" s="747" t="s">
        <v>1153</v>
      </c>
      <c r="AJ54" s="747" t="s">
        <v>1153</v>
      </c>
      <c r="AK54" s="747" t="s">
        <v>1153</v>
      </c>
      <c r="AL54" s="747" t="s">
        <v>1153</v>
      </c>
      <c r="AM54" s="747" t="s">
        <v>1153</v>
      </c>
      <c r="AN54" s="747" t="s">
        <v>1153</v>
      </c>
      <c r="AO54" s="747">
        <v>45649</v>
      </c>
      <c r="AP54" s="747" t="s">
        <v>1153</v>
      </c>
      <c r="AQ54" s="747" t="s">
        <v>1153</v>
      </c>
      <c r="AR54" s="747" t="s">
        <v>1153</v>
      </c>
      <c r="AS54" s="747" t="s">
        <v>1153</v>
      </c>
      <c r="AT54" s="747" t="s">
        <v>1153</v>
      </c>
      <c r="AU54" s="747" t="s">
        <v>1153</v>
      </c>
      <c r="AV54" s="2691" t="s">
        <v>11934</v>
      </c>
      <c r="AW54" s="2692" t="s">
        <v>11935</v>
      </c>
      <c r="AX54" s="2692" t="s">
        <v>11936</v>
      </c>
      <c r="AY54" s="747" t="s">
        <v>1153</v>
      </c>
      <c r="AZ54" s="747" t="s">
        <v>1153</v>
      </c>
      <c r="BA54" s="747">
        <v>687</v>
      </c>
      <c r="BB54" s="747">
        <v>45870</v>
      </c>
      <c r="BC54" s="1994" t="s">
        <v>1986</v>
      </c>
      <c r="BD54" s="1994" t="s">
        <v>1156</v>
      </c>
      <c r="BE54" s="747" t="s">
        <v>1153</v>
      </c>
      <c r="BF54" s="747">
        <v>45880</v>
      </c>
      <c r="BG54" s="747">
        <v>45988</v>
      </c>
      <c r="BH54" s="747" t="s">
        <v>1153</v>
      </c>
      <c r="BI54" s="747" t="s">
        <v>1153</v>
      </c>
      <c r="BJ54" s="747" t="s">
        <v>1153</v>
      </c>
      <c r="BK54" s="747" t="s">
        <v>1153</v>
      </c>
      <c r="BL54" s="747" t="s">
        <v>1153</v>
      </c>
      <c r="BM54" s="747" t="s">
        <v>1153</v>
      </c>
      <c r="BN54" s="747" t="s">
        <v>1153</v>
      </c>
      <c r="BO54" s="747" t="s">
        <v>1153</v>
      </c>
      <c r="BP54" s="747" t="s">
        <v>1153</v>
      </c>
      <c r="BQ54" s="747" t="s">
        <v>1153</v>
      </c>
      <c r="BR54" s="747" t="s">
        <v>1153</v>
      </c>
      <c r="BS54" s="747" t="s">
        <v>1153</v>
      </c>
      <c r="BT54" s="747" t="s">
        <v>1153</v>
      </c>
      <c r="BU54" s="747" t="s">
        <v>1153</v>
      </c>
      <c r="BV54" s="747" t="s">
        <v>1153</v>
      </c>
      <c r="BW54" s="747" t="s">
        <v>1153</v>
      </c>
      <c r="BX54" s="747" t="s">
        <v>1153</v>
      </c>
      <c r="BY54" s="747" t="s">
        <v>1153</v>
      </c>
      <c r="BZ54" s="747" t="s">
        <v>1153</v>
      </c>
      <c r="CA54" s="747" t="s">
        <v>1153</v>
      </c>
      <c r="CB54" s="747" t="s">
        <v>1153</v>
      </c>
      <c r="CC54" s="747" t="s">
        <v>1153</v>
      </c>
      <c r="CD54" s="747" t="s">
        <v>1153</v>
      </c>
      <c r="CE54" s="747" t="s">
        <v>1153</v>
      </c>
      <c r="CF54" s="747" t="s">
        <v>1153</v>
      </c>
      <c r="CG54" s="1688" t="s">
        <v>12593</v>
      </c>
      <c r="CH54" s="1689"/>
      <c r="CI54" s="1995" t="s">
        <v>1986</v>
      </c>
      <c r="CJ54" s="1996">
        <v>46199</v>
      </c>
    </row>
    <row r="55" spans="1:88" s="671" customFormat="1" ht="75">
      <c r="A55" s="2445" t="s">
        <v>3674</v>
      </c>
      <c r="B55" s="2446">
        <v>45063</v>
      </c>
      <c r="C55" s="2494" t="s">
        <v>3675</v>
      </c>
      <c r="D55" s="656" t="s">
        <v>3676</v>
      </c>
      <c r="E55" s="656" t="s">
        <v>3677</v>
      </c>
      <c r="F55" s="2448" t="s">
        <v>3678</v>
      </c>
      <c r="G55" s="2449">
        <v>23622517</v>
      </c>
      <c r="H55" s="2449" t="s">
        <v>3679</v>
      </c>
      <c r="I55" s="2448" t="s">
        <v>3680</v>
      </c>
      <c r="J55" s="2450" t="s">
        <v>3681</v>
      </c>
      <c r="K55" s="2495" t="s">
        <v>3682</v>
      </c>
      <c r="L55" s="2452" t="s">
        <v>3683</v>
      </c>
      <c r="M55" s="2448" t="s">
        <v>128</v>
      </c>
      <c r="N55" s="2453" t="s">
        <v>90</v>
      </c>
      <c r="O55" s="2448" t="s">
        <v>3684</v>
      </c>
      <c r="P55" s="2448" t="s">
        <v>3685</v>
      </c>
      <c r="Q55" s="662" t="s">
        <v>3686</v>
      </c>
      <c r="R55" s="2496" t="s">
        <v>4506</v>
      </c>
      <c r="S55" s="2497" t="s">
        <v>4507</v>
      </c>
      <c r="T55" s="2452" t="s">
        <v>4508</v>
      </c>
      <c r="U55" s="2452" t="s">
        <v>4501</v>
      </c>
      <c r="V55" s="2446" t="s">
        <v>4502</v>
      </c>
      <c r="W55" s="679"/>
      <c r="X55" s="2448">
        <v>322</v>
      </c>
      <c r="Y55" s="2454">
        <v>947585</v>
      </c>
      <c r="Z55" s="2454">
        <v>136205</v>
      </c>
      <c r="AA55" s="2454">
        <v>136205</v>
      </c>
      <c r="AB55" s="2446" t="s">
        <v>3172</v>
      </c>
      <c r="AC55" s="2498" t="s">
        <v>4503</v>
      </c>
      <c r="AD55" s="2498" t="s">
        <v>4504</v>
      </c>
      <c r="AE55" s="2499" t="s">
        <v>4505</v>
      </c>
      <c r="AF55" s="679"/>
      <c r="AG55" s="2457">
        <v>45400</v>
      </c>
      <c r="AH55" s="2448" t="s">
        <v>4753</v>
      </c>
      <c r="AI55" s="662"/>
      <c r="AJ55" s="708">
        <f ca="1">TODAY()-AI55</f>
        <v>46288</v>
      </c>
      <c r="AK55" s="694" t="str">
        <f ca="1">IF(AJ55=0,"Vence Hoy",IF(AJ55&lt;0,"Faltan días",IF(AJ55&gt;0,"Vencido")))</f>
        <v>Vencido</v>
      </c>
      <c r="AL55" s="662"/>
      <c r="AM55" s="662"/>
      <c r="AN55" s="662"/>
      <c r="AO55" s="2456" t="s">
        <v>4767</v>
      </c>
      <c r="AP55" s="2450"/>
      <c r="AQ55" s="2450"/>
      <c r="AR55" s="2450"/>
      <c r="AS55" s="2450"/>
      <c r="AT55" s="679"/>
      <c r="AU55" s="679"/>
      <c r="AV55" s="2450">
        <v>582</v>
      </c>
      <c r="AW55" s="2450" t="s">
        <v>4784</v>
      </c>
      <c r="AX55" s="2450" t="s">
        <v>4785</v>
      </c>
      <c r="AY55" s="2450"/>
      <c r="AZ55" s="2450"/>
      <c r="BA55" s="2448">
        <v>493</v>
      </c>
      <c r="BB55" s="2456">
        <v>45828</v>
      </c>
      <c r="BC55" s="2461" t="s">
        <v>4783</v>
      </c>
      <c r="BD55" s="2450"/>
      <c r="BE55" s="2462" t="s">
        <v>1156</v>
      </c>
      <c r="BF55" s="2457">
        <v>45832</v>
      </c>
      <c r="BG55" s="2448"/>
      <c r="BH55" s="2448"/>
      <c r="BI55" s="2448"/>
      <c r="BJ55" s="2448"/>
      <c r="BK55" s="2448"/>
      <c r="BL55" s="2448"/>
      <c r="BM55" s="2448"/>
      <c r="BN55" s="2448"/>
      <c r="BO55" s="2448"/>
      <c r="BP55" s="2448"/>
      <c r="BQ55" s="2448"/>
      <c r="BR55" s="2448"/>
      <c r="BS55" s="2448"/>
      <c r="BT55" s="2448"/>
      <c r="BU55" s="2448"/>
      <c r="BV55" s="2448"/>
      <c r="BW55" s="2448"/>
      <c r="BX55" s="2448"/>
      <c r="BY55" s="2448"/>
      <c r="BZ55" s="2448"/>
      <c r="CA55" s="2448"/>
      <c r="CB55" s="2448"/>
      <c r="CC55" s="2448"/>
      <c r="CD55" s="2448"/>
      <c r="CE55" s="2448"/>
      <c r="CF55" s="2462"/>
      <c r="CG55" s="2500" t="s">
        <v>8641</v>
      </c>
      <c r="CH55" s="2459"/>
      <c r="CI55" s="2460"/>
      <c r="CJ55" s="2460"/>
    </row>
    <row r="56" spans="1:88" s="671" customFormat="1" ht="16.5">
      <c r="A56" s="1274" t="s">
        <v>3657</v>
      </c>
      <c r="B56" s="509"/>
      <c r="C56" s="597" t="s">
        <v>3687</v>
      </c>
      <c r="D56" s="879"/>
      <c r="E56" s="508" t="s">
        <v>3657</v>
      </c>
      <c r="F56" s="511"/>
      <c r="G56" s="512"/>
      <c r="H56" s="512"/>
      <c r="I56" s="511"/>
      <c r="J56" s="513"/>
      <c r="K56" s="514"/>
      <c r="L56" s="508"/>
      <c r="M56" s="511"/>
      <c r="N56" s="513"/>
      <c r="O56" s="511"/>
      <c r="P56" s="511"/>
      <c r="Q56" s="515"/>
      <c r="R56" s="880"/>
      <c r="S56" s="881"/>
      <c r="T56" s="511"/>
      <c r="U56" s="515"/>
      <c r="V56" s="509"/>
      <c r="W56" s="513"/>
      <c r="X56" s="511">
        <v>210</v>
      </c>
      <c r="Y56" s="516">
        <v>947585</v>
      </c>
      <c r="Z56" s="516">
        <v>136205</v>
      </c>
      <c r="AA56" s="516">
        <v>136205</v>
      </c>
      <c r="AB56" s="509" t="s">
        <v>3688</v>
      </c>
      <c r="AC56" s="517"/>
      <c r="AD56" s="517"/>
      <c r="AE56" s="518"/>
      <c r="AF56" s="513"/>
      <c r="AG56" s="519"/>
      <c r="AH56" s="511"/>
      <c r="AI56" s="511"/>
      <c r="AJ56" s="520">
        <f ca="1">TODAY()-AI56</f>
        <v>46288</v>
      </c>
      <c r="AK56" s="521" t="str">
        <f ca="1">IF(AJ56=0,"Vence Hoy",IF(AJ56&lt;0,"Faltan días",IF(AJ56&gt;0,"Vencido")))</f>
        <v>Vencido</v>
      </c>
      <c r="AL56" s="511"/>
      <c r="AM56" s="511"/>
      <c r="AN56" s="511"/>
      <c r="AO56" s="518"/>
      <c r="AP56" s="513"/>
      <c r="AQ56" s="513"/>
      <c r="AR56" s="513"/>
      <c r="AS56" s="513"/>
      <c r="AT56" s="513"/>
      <c r="AU56" s="513"/>
      <c r="AV56" s="513"/>
      <c r="AW56" s="513"/>
      <c r="AX56" s="513"/>
      <c r="AY56" s="513"/>
      <c r="AZ56" s="513"/>
      <c r="BA56" s="511"/>
      <c r="BB56" s="518"/>
      <c r="BC56" s="518"/>
      <c r="BD56" s="513"/>
      <c r="BE56" s="511"/>
      <c r="BF56" s="519"/>
      <c r="BG56" s="511"/>
      <c r="BH56" s="511"/>
      <c r="BI56" s="511"/>
      <c r="BJ56" s="511"/>
      <c r="BK56" s="511"/>
      <c r="BL56" s="511"/>
      <c r="BM56" s="511"/>
      <c r="BN56" s="511"/>
      <c r="BO56" s="511"/>
      <c r="BP56" s="511"/>
      <c r="BQ56" s="511"/>
      <c r="BR56" s="511"/>
      <c r="BS56" s="511"/>
      <c r="BT56" s="511"/>
      <c r="BU56" s="511"/>
      <c r="BV56" s="511"/>
      <c r="BW56" s="511"/>
      <c r="BX56" s="511"/>
      <c r="BY56" s="511"/>
      <c r="BZ56" s="511"/>
      <c r="CA56" s="511"/>
      <c r="CB56" s="511"/>
      <c r="CC56" s="511"/>
      <c r="CD56" s="511"/>
      <c r="CE56" s="511"/>
      <c r="CF56" s="511"/>
      <c r="CG56" s="599"/>
      <c r="CI56" s="882"/>
      <c r="CJ56" s="882"/>
    </row>
    <row r="57" spans="1:88" ht="63">
      <c r="A57" s="1269" t="s">
        <v>3689</v>
      </c>
      <c r="B57" s="525">
        <v>45085</v>
      </c>
      <c r="C57" s="526" t="s">
        <v>3690</v>
      </c>
      <c r="D57" s="527" t="s">
        <v>3691</v>
      </c>
      <c r="E57" s="527" t="s">
        <v>3692</v>
      </c>
      <c r="F57" s="528" t="s">
        <v>3693</v>
      </c>
      <c r="G57" s="529">
        <v>72326699</v>
      </c>
      <c r="H57" s="529" t="s">
        <v>3694</v>
      </c>
      <c r="I57" s="528" t="s">
        <v>584</v>
      </c>
      <c r="J57" s="531" t="s">
        <v>3695</v>
      </c>
      <c r="K57" s="540" t="s">
        <v>720</v>
      </c>
      <c r="L57" s="524" t="s">
        <v>2327</v>
      </c>
      <c r="M57" s="528" t="s">
        <v>69</v>
      </c>
      <c r="N57" s="531" t="s">
        <v>70</v>
      </c>
      <c r="O57" s="528" t="s">
        <v>100</v>
      </c>
      <c r="P57" s="528" t="s">
        <v>3696</v>
      </c>
      <c r="Q57" s="566" t="s">
        <v>3191</v>
      </c>
      <c r="R57" s="528" t="s">
        <v>3697</v>
      </c>
      <c r="S57" s="534">
        <v>45092</v>
      </c>
      <c r="T57" s="528" t="s">
        <v>3191</v>
      </c>
      <c r="U57" s="528" t="s">
        <v>3644</v>
      </c>
      <c r="V57" s="528"/>
      <c r="W57" s="535" t="s">
        <v>3698</v>
      </c>
      <c r="X57" s="528">
        <v>226</v>
      </c>
      <c r="Y57" s="536">
        <v>947585</v>
      </c>
      <c r="Z57" s="536">
        <v>136205</v>
      </c>
      <c r="AA57" s="536">
        <v>136205</v>
      </c>
      <c r="AB57" s="525" t="s">
        <v>3172</v>
      </c>
      <c r="AC57" s="537"/>
      <c r="AD57" s="537"/>
      <c r="AE57" s="538"/>
      <c r="AF57" s="541"/>
      <c r="AG57" s="534"/>
      <c r="AH57" s="528"/>
      <c r="AI57" s="532"/>
      <c r="AJ57" s="543">
        <f ca="1">TODAY()-AI57</f>
        <v>46288</v>
      </c>
      <c r="AK57" s="544" t="str">
        <f ca="1">IF(AJ57=0,"Vence Hoy",IF(AJ57&lt;0,"Faltan días",IF(AJ57&gt;0,"Vencido")))</f>
        <v>Vencido</v>
      </c>
      <c r="AL57" s="532"/>
      <c r="AM57" s="532"/>
      <c r="AN57" s="532"/>
      <c r="AO57" s="538"/>
      <c r="AP57" s="531"/>
      <c r="AQ57" s="531"/>
      <c r="AR57" s="531"/>
      <c r="AS57" s="531"/>
      <c r="AT57" s="541"/>
      <c r="AU57" s="541"/>
      <c r="AV57" s="531"/>
      <c r="AW57" s="538"/>
      <c r="AX57" s="538"/>
      <c r="AY57" s="531"/>
      <c r="AZ57" s="531"/>
      <c r="BA57" s="528"/>
      <c r="BB57" s="538"/>
      <c r="BC57" s="538"/>
      <c r="BD57" s="531"/>
      <c r="BE57" s="528"/>
      <c r="BF57" s="534"/>
      <c r="BG57" s="528"/>
      <c r="BH57" s="528"/>
      <c r="BI57" s="528"/>
      <c r="BJ57" s="528"/>
      <c r="BK57" s="528"/>
      <c r="BL57" s="528"/>
      <c r="BM57" s="528"/>
      <c r="BN57" s="528"/>
      <c r="BO57" s="528"/>
      <c r="BP57" s="528"/>
      <c r="BQ57" s="528"/>
      <c r="BR57" s="528"/>
      <c r="BS57" s="528"/>
      <c r="BT57" s="528"/>
      <c r="BU57" s="528"/>
      <c r="BV57" s="528"/>
      <c r="BW57" s="528"/>
      <c r="BX57" s="528"/>
      <c r="BY57" s="528"/>
      <c r="BZ57" s="528"/>
      <c r="CA57" s="528"/>
      <c r="CB57" s="528"/>
      <c r="CC57" s="528"/>
      <c r="CD57" s="528"/>
      <c r="CE57" s="528"/>
      <c r="CF57" s="528"/>
      <c r="CG57" s="1271" t="s">
        <v>8644</v>
      </c>
      <c r="CH57" s="539"/>
      <c r="CI57" s="859"/>
      <c r="CJ57" s="859"/>
    </row>
    <row r="58" spans="1:88" s="671" customFormat="1" ht="63">
      <c r="A58" s="653" t="s">
        <v>3699</v>
      </c>
      <c r="B58" s="654">
        <v>45063</v>
      </c>
      <c r="C58" s="655" t="s">
        <v>3700</v>
      </c>
      <c r="D58" s="656" t="s">
        <v>3529</v>
      </c>
      <c r="E58" s="656" t="s">
        <v>3701</v>
      </c>
      <c r="F58" s="657" t="s">
        <v>3702</v>
      </c>
      <c r="G58" s="658">
        <v>24209085</v>
      </c>
      <c r="H58" s="658" t="s">
        <v>3703</v>
      </c>
      <c r="I58" s="657" t="s">
        <v>949</v>
      </c>
      <c r="J58" s="653" t="s">
        <v>3704</v>
      </c>
      <c r="K58" s="657"/>
      <c r="L58" s="663" t="s">
        <v>1874</v>
      </c>
      <c r="M58" s="657" t="s">
        <v>69</v>
      </c>
      <c r="N58" s="770" t="s">
        <v>70</v>
      </c>
      <c r="O58" s="657" t="s">
        <v>3705</v>
      </c>
      <c r="P58" s="657" t="s">
        <v>3706</v>
      </c>
      <c r="Q58" s="662" t="s">
        <v>1270</v>
      </c>
      <c r="R58" s="1058" t="s">
        <v>11189</v>
      </c>
      <c r="S58" s="1058" t="s">
        <v>11190</v>
      </c>
      <c r="T58" s="657" t="s">
        <v>7394</v>
      </c>
      <c r="U58" s="657" t="s">
        <v>7395</v>
      </c>
      <c r="V58" s="657" t="s">
        <v>7396</v>
      </c>
      <c r="W58" s="679" t="s">
        <v>3707</v>
      </c>
      <c r="X58" s="938" t="s">
        <v>1153</v>
      </c>
      <c r="Y58" s="938" t="s">
        <v>1153</v>
      </c>
      <c r="Z58" s="938" t="s">
        <v>1153</v>
      </c>
      <c r="AA58" s="938" t="s">
        <v>1153</v>
      </c>
      <c r="AB58" s="938" t="s">
        <v>1153</v>
      </c>
      <c r="AC58" s="938" t="s">
        <v>1153</v>
      </c>
      <c r="AD58" s="938" t="s">
        <v>1153</v>
      </c>
      <c r="AE58" s="938" t="s">
        <v>1153</v>
      </c>
      <c r="AF58" s="938" t="s">
        <v>1153</v>
      </c>
      <c r="AG58" s="938" t="s">
        <v>1153</v>
      </c>
      <c r="AH58" s="938" t="s">
        <v>1153</v>
      </c>
      <c r="AI58" s="938" t="s">
        <v>1153</v>
      </c>
      <c r="AJ58" s="938" t="s">
        <v>1153</v>
      </c>
      <c r="AK58" s="938" t="s">
        <v>1153</v>
      </c>
      <c r="AL58" s="938" t="s">
        <v>1153</v>
      </c>
      <c r="AM58" s="938" t="s">
        <v>1153</v>
      </c>
      <c r="AN58" s="938" t="s">
        <v>1153</v>
      </c>
      <c r="AO58" s="938" t="s">
        <v>1153</v>
      </c>
      <c r="AP58" s="938" t="s">
        <v>1153</v>
      </c>
      <c r="AQ58" s="938" t="s">
        <v>1153</v>
      </c>
      <c r="AR58" s="938" t="s">
        <v>1153</v>
      </c>
      <c r="AS58" s="938" t="s">
        <v>1153</v>
      </c>
      <c r="AT58" s="938" t="s">
        <v>1153</v>
      </c>
      <c r="AU58" s="938" t="s">
        <v>1153</v>
      </c>
      <c r="AV58" s="938" t="s">
        <v>1153</v>
      </c>
      <c r="AW58" s="938" t="s">
        <v>1153</v>
      </c>
      <c r="AX58" s="938" t="s">
        <v>1153</v>
      </c>
      <c r="AY58" s="938" t="s">
        <v>1153</v>
      </c>
      <c r="AZ58" s="938" t="s">
        <v>1153</v>
      </c>
      <c r="BA58" s="657">
        <v>1334</v>
      </c>
      <c r="BB58" s="668">
        <v>45992</v>
      </c>
      <c r="BC58" s="1528" t="s">
        <v>1986</v>
      </c>
      <c r="BD58" s="660"/>
      <c r="BE58" s="938" t="s">
        <v>1156</v>
      </c>
      <c r="BF58" s="937" t="s">
        <v>11191</v>
      </c>
      <c r="BG58" s="657"/>
      <c r="BH58" s="657"/>
      <c r="BI58" s="657"/>
      <c r="BJ58" s="657"/>
      <c r="BK58" s="657"/>
      <c r="BL58" s="657"/>
      <c r="BM58" s="657"/>
      <c r="BN58" s="657"/>
      <c r="BO58" s="657"/>
      <c r="BP58" s="657"/>
      <c r="BQ58" s="657"/>
      <c r="BR58" s="657"/>
      <c r="BS58" s="657"/>
      <c r="BT58" s="657"/>
      <c r="BU58" s="657"/>
      <c r="BV58" s="657"/>
      <c r="BW58" s="657"/>
      <c r="BX58" s="657"/>
      <c r="BY58" s="657"/>
      <c r="BZ58" s="657"/>
      <c r="CA58" s="657"/>
      <c r="CB58" s="657"/>
      <c r="CC58" s="657"/>
      <c r="CD58" s="657"/>
      <c r="CE58" s="657"/>
      <c r="CF58" s="657"/>
      <c r="CG58" s="1610" t="s">
        <v>11192</v>
      </c>
      <c r="CH58" s="670"/>
      <c r="CI58" s="858" t="s">
        <v>1986</v>
      </c>
      <c r="CJ58" s="940">
        <v>45997</v>
      </c>
    </row>
    <row r="59" spans="1:88" ht="157.5">
      <c r="A59" s="545" t="s">
        <v>3708</v>
      </c>
      <c r="B59" s="546">
        <v>45086</v>
      </c>
      <c r="C59" s="547" t="s">
        <v>3709</v>
      </c>
      <c r="D59" s="549" t="s">
        <v>3710</v>
      </c>
      <c r="E59" s="549" t="s">
        <v>3711</v>
      </c>
      <c r="F59" s="550" t="s">
        <v>3712</v>
      </c>
      <c r="G59" s="551">
        <v>72179974</v>
      </c>
      <c r="H59" s="567" t="s">
        <v>3713</v>
      </c>
      <c r="I59" s="550" t="s">
        <v>281</v>
      </c>
      <c r="J59" s="552">
        <v>3133867673</v>
      </c>
      <c r="K59" s="553" t="s">
        <v>3714</v>
      </c>
      <c r="L59" s="554" t="s">
        <v>323</v>
      </c>
      <c r="M59" s="550" t="s">
        <v>69</v>
      </c>
      <c r="N59" s="593" t="s">
        <v>70</v>
      </c>
      <c r="O59" s="550" t="s">
        <v>2207</v>
      </c>
      <c r="P59" s="550" t="s">
        <v>3715</v>
      </c>
      <c r="Q59" s="550" t="s">
        <v>82</v>
      </c>
      <c r="R59" s="550" t="s">
        <v>3716</v>
      </c>
      <c r="S59" s="559">
        <v>45128</v>
      </c>
      <c r="T59" s="550" t="s">
        <v>82</v>
      </c>
      <c r="U59" s="550"/>
      <c r="V59" s="550"/>
      <c r="W59" s="552" t="s">
        <v>3548</v>
      </c>
      <c r="X59" s="550">
        <v>227</v>
      </c>
      <c r="Y59" s="555">
        <v>947585</v>
      </c>
      <c r="Z59" s="555">
        <v>136205</v>
      </c>
      <c r="AA59" s="555">
        <v>136205</v>
      </c>
      <c r="AB59" s="546">
        <v>45143</v>
      </c>
      <c r="AC59" s="557" t="s">
        <v>3717</v>
      </c>
      <c r="AD59" s="557" t="s">
        <v>3718</v>
      </c>
      <c r="AE59" s="558" t="s">
        <v>3719</v>
      </c>
      <c r="AF59" s="552"/>
      <c r="AG59" s="559">
        <v>45188</v>
      </c>
      <c r="AH59" s="550" t="s">
        <v>879</v>
      </c>
      <c r="AI59" s="550"/>
      <c r="AJ59" s="560">
        <f t="shared" ref="AJ59:AJ68" ca="1" si="4">TODAY()-AI59</f>
        <v>46288</v>
      </c>
      <c r="AK59" s="561" t="str">
        <f t="shared" ref="AK59:AK68" ca="1" si="5">IF(AJ59=0,"Vence Hoy",IF(AJ59&lt;0,"Faltan días",IF(AJ59&gt;0,"Vencido")))</f>
        <v>Vencido</v>
      </c>
      <c r="AL59" s="550"/>
      <c r="AM59" s="550"/>
      <c r="AN59" s="550"/>
      <c r="AO59" s="558">
        <v>45230</v>
      </c>
      <c r="AP59" s="552">
        <v>132.86000000000001</v>
      </c>
      <c r="AQ59" s="552">
        <v>46.45</v>
      </c>
      <c r="AR59" s="552">
        <v>0.01</v>
      </c>
      <c r="AS59" s="552">
        <v>6</v>
      </c>
      <c r="AT59" s="552"/>
      <c r="AU59" s="552"/>
      <c r="AV59" s="552"/>
      <c r="AW59" s="558"/>
      <c r="AX59" s="558"/>
      <c r="AY59" s="552"/>
      <c r="AZ59" s="552"/>
      <c r="BA59" s="550">
        <v>1205</v>
      </c>
      <c r="BB59" s="558">
        <v>45246</v>
      </c>
      <c r="BC59" s="558" t="s">
        <v>82</v>
      </c>
      <c r="BD59" s="552" t="s">
        <v>1156</v>
      </c>
      <c r="BE59" s="550"/>
      <c r="BF59" s="559">
        <v>45251</v>
      </c>
      <c r="BG59" s="601">
        <v>45266</v>
      </c>
      <c r="BH59" s="550"/>
      <c r="BI59" s="550"/>
      <c r="BJ59" s="550"/>
      <c r="BK59" s="550"/>
      <c r="BL59" s="550"/>
      <c r="BM59" s="550"/>
      <c r="BN59" s="550"/>
      <c r="BO59" s="550" t="s">
        <v>7397</v>
      </c>
      <c r="BP59" s="601">
        <v>45328</v>
      </c>
      <c r="BQ59" s="550"/>
      <c r="BR59" s="550"/>
      <c r="BS59" s="550"/>
      <c r="BT59" s="550">
        <v>416</v>
      </c>
      <c r="BU59" s="601">
        <v>45448</v>
      </c>
      <c r="BV59" s="550" t="s">
        <v>1300</v>
      </c>
      <c r="BW59" s="550" t="s">
        <v>7398</v>
      </c>
      <c r="BX59" s="550"/>
      <c r="BY59" s="550"/>
      <c r="BZ59" s="550"/>
      <c r="CA59" s="550"/>
      <c r="CB59" s="550"/>
      <c r="CC59" s="550"/>
      <c r="CD59" s="550"/>
      <c r="CE59" s="550"/>
      <c r="CF59" s="550"/>
      <c r="CG59" s="564"/>
      <c r="CH59" s="565" t="s">
        <v>7272</v>
      </c>
      <c r="CI59" s="860"/>
      <c r="CJ59" s="860"/>
    </row>
    <row r="60" spans="1:88" ht="114.75">
      <c r="A60" s="545" t="s">
        <v>3720</v>
      </c>
      <c r="B60" s="546">
        <v>45069</v>
      </c>
      <c r="C60" s="547" t="s">
        <v>3721</v>
      </c>
      <c r="D60" s="578" t="s">
        <v>3154</v>
      </c>
      <c r="E60" s="578" t="s">
        <v>3722</v>
      </c>
      <c r="F60" s="554" t="s">
        <v>3723</v>
      </c>
      <c r="G60" s="551">
        <v>4183040</v>
      </c>
      <c r="H60" s="551" t="s">
        <v>3724</v>
      </c>
      <c r="I60" s="550" t="s">
        <v>1235</v>
      </c>
      <c r="J60" s="552">
        <v>3105772652</v>
      </c>
      <c r="K60" s="553" t="s">
        <v>3725</v>
      </c>
      <c r="L60" s="554" t="s">
        <v>3726</v>
      </c>
      <c r="M60" s="550" t="s">
        <v>69</v>
      </c>
      <c r="N60" s="593" t="s">
        <v>90</v>
      </c>
      <c r="O60" s="550" t="s">
        <v>3727</v>
      </c>
      <c r="P60" s="550" t="s">
        <v>1308</v>
      </c>
      <c r="Q60" s="580" t="s">
        <v>2528</v>
      </c>
      <c r="R60" s="550" t="s">
        <v>3728</v>
      </c>
      <c r="S60" s="559">
        <v>45117</v>
      </c>
      <c r="T60" s="550" t="s">
        <v>2528</v>
      </c>
      <c r="U60" s="550" t="s">
        <v>4729</v>
      </c>
      <c r="V60" s="559">
        <v>45180</v>
      </c>
      <c r="W60" s="579" t="s">
        <v>3729</v>
      </c>
      <c r="X60" s="550">
        <v>320</v>
      </c>
      <c r="Y60" s="555">
        <v>947585</v>
      </c>
      <c r="Z60" s="555">
        <v>136205</v>
      </c>
      <c r="AA60" s="555">
        <v>136205</v>
      </c>
      <c r="AB60" s="546">
        <v>45177</v>
      </c>
      <c r="AC60" s="557" t="s">
        <v>3730</v>
      </c>
      <c r="AD60" s="557" t="s">
        <v>3731</v>
      </c>
      <c r="AE60" s="558" t="s">
        <v>2528</v>
      </c>
      <c r="AF60" s="579"/>
      <c r="AG60" s="559">
        <v>45250</v>
      </c>
      <c r="AH60" s="550" t="s">
        <v>2686</v>
      </c>
      <c r="AI60" s="580"/>
      <c r="AJ60" s="581">
        <f t="shared" ca="1" si="4"/>
        <v>46288</v>
      </c>
      <c r="AK60" s="582" t="str">
        <f t="shared" ca="1" si="5"/>
        <v>Vencido</v>
      </c>
      <c r="AL60" s="580"/>
      <c r="AM60" s="580"/>
      <c r="AN60" s="580"/>
      <c r="AO60" s="558">
        <v>45279</v>
      </c>
      <c r="AP60" s="552">
        <v>1.1359999999999999</v>
      </c>
      <c r="AQ60" s="552">
        <v>0.64</v>
      </c>
      <c r="AR60" s="552">
        <v>0.90200000000000002</v>
      </c>
      <c r="AS60" s="552" t="s">
        <v>4730</v>
      </c>
      <c r="AT60" s="579"/>
      <c r="AU60" s="579"/>
      <c r="AV60" s="552" t="s">
        <v>4686</v>
      </c>
      <c r="AW60" s="558">
        <v>45355</v>
      </c>
      <c r="AX60" s="558" t="s">
        <v>4687</v>
      </c>
      <c r="AY60" s="552"/>
      <c r="AZ60" s="552"/>
      <c r="BA60" s="550">
        <v>37</v>
      </c>
      <c r="BB60" s="558">
        <v>45327</v>
      </c>
      <c r="BC60" s="558" t="s">
        <v>1986</v>
      </c>
      <c r="BD60" s="552" t="s">
        <v>1156</v>
      </c>
      <c r="BE60" s="550"/>
      <c r="BF60" s="559">
        <v>45330</v>
      </c>
      <c r="BG60" s="602">
        <v>45345</v>
      </c>
      <c r="BH60" s="550"/>
      <c r="BI60" s="550"/>
      <c r="BJ60" s="550"/>
      <c r="BK60" s="550"/>
      <c r="BL60" s="550"/>
      <c r="BM60" s="550"/>
      <c r="BN60" s="550"/>
      <c r="BO60" s="550"/>
      <c r="BP60" s="550"/>
      <c r="BQ60" s="550"/>
      <c r="BR60" s="550"/>
      <c r="BS60" s="550"/>
      <c r="BT60" s="550"/>
      <c r="BU60" s="550"/>
      <c r="BV60" s="550"/>
      <c r="BW60" s="550"/>
      <c r="BX60" s="550"/>
      <c r="BY60" s="550"/>
      <c r="BZ60" s="550"/>
      <c r="CA60" s="1125" t="s">
        <v>987</v>
      </c>
      <c r="CB60" s="1125" t="s">
        <v>987</v>
      </c>
      <c r="CC60" s="1125" t="s">
        <v>987</v>
      </c>
      <c r="CD60" s="1125" t="s">
        <v>987</v>
      </c>
      <c r="CE60" s="1125" t="s">
        <v>987</v>
      </c>
      <c r="CF60" s="1125" t="s">
        <v>987</v>
      </c>
      <c r="CG60" s="1762" t="s">
        <v>11855</v>
      </c>
      <c r="CH60" s="860"/>
      <c r="CI60" s="610" t="s">
        <v>7270</v>
      </c>
      <c r="CJ60" s="2667">
        <v>46111</v>
      </c>
    </row>
    <row r="61" spans="1:88" ht="47.25">
      <c r="A61" s="545" t="s">
        <v>3732</v>
      </c>
      <c r="B61" s="546">
        <v>45098</v>
      </c>
      <c r="C61" s="547" t="s">
        <v>3733</v>
      </c>
      <c r="D61" s="549" t="s">
        <v>3154</v>
      </c>
      <c r="E61" s="549" t="s">
        <v>3734</v>
      </c>
      <c r="F61" s="550" t="s">
        <v>3735</v>
      </c>
      <c r="G61" s="551">
        <v>24211885</v>
      </c>
      <c r="H61" s="603" t="s">
        <v>3736</v>
      </c>
      <c r="I61" s="550" t="s">
        <v>949</v>
      </c>
      <c r="J61" s="545" t="s">
        <v>3737</v>
      </c>
      <c r="K61" s="553" t="s">
        <v>3738</v>
      </c>
      <c r="L61" s="554" t="s">
        <v>3739</v>
      </c>
      <c r="M61" s="550" t="s">
        <v>69</v>
      </c>
      <c r="N61" s="593" t="s">
        <v>90</v>
      </c>
      <c r="O61" s="550" t="s">
        <v>100</v>
      </c>
      <c r="P61" s="550" t="s">
        <v>1282</v>
      </c>
      <c r="Q61" s="550" t="s">
        <v>1270</v>
      </c>
      <c r="R61" s="550" t="s">
        <v>3740</v>
      </c>
      <c r="S61" s="559">
        <v>45098</v>
      </c>
      <c r="T61" s="550" t="s">
        <v>1270</v>
      </c>
      <c r="U61" s="550" t="s">
        <v>7399</v>
      </c>
      <c r="V61" s="601">
        <v>45526</v>
      </c>
      <c r="W61" s="552" t="s">
        <v>3548</v>
      </c>
      <c r="X61" s="550">
        <v>293</v>
      </c>
      <c r="Y61" s="555">
        <v>947585</v>
      </c>
      <c r="Z61" s="555">
        <v>136205</v>
      </c>
      <c r="AA61" s="555">
        <v>136205</v>
      </c>
      <c r="AB61" s="546">
        <v>45160</v>
      </c>
      <c r="AC61" s="557" t="s">
        <v>3741</v>
      </c>
      <c r="AD61" s="557" t="s">
        <v>3419</v>
      </c>
      <c r="AE61" s="558" t="s">
        <v>1257</v>
      </c>
      <c r="AF61" s="552"/>
      <c r="AG61" s="559">
        <v>45226</v>
      </c>
      <c r="AH61" s="550" t="s">
        <v>2686</v>
      </c>
      <c r="AI61" s="550"/>
      <c r="AJ61" s="560">
        <f t="shared" ca="1" si="4"/>
        <v>46288</v>
      </c>
      <c r="AK61" s="561" t="str">
        <f t="shared" ca="1" si="5"/>
        <v>Vencido</v>
      </c>
      <c r="AL61" s="550"/>
      <c r="AM61" s="550"/>
      <c r="AN61" s="550"/>
      <c r="AO61" s="558">
        <v>45274</v>
      </c>
      <c r="AP61" s="552">
        <v>0.22800000000000001</v>
      </c>
      <c r="AQ61" s="552">
        <v>0.13</v>
      </c>
      <c r="AR61" s="552">
        <v>1.1999999999999999E-3</v>
      </c>
      <c r="AS61" s="545" t="s">
        <v>3742</v>
      </c>
      <c r="AT61" s="552"/>
      <c r="AU61" s="552"/>
      <c r="AV61" s="552"/>
      <c r="AW61" s="558"/>
      <c r="AX61" s="558"/>
      <c r="AY61" s="552"/>
      <c r="AZ61" s="552"/>
      <c r="BA61" s="550">
        <v>1588</v>
      </c>
      <c r="BB61" s="558">
        <v>45288</v>
      </c>
      <c r="BC61" s="558" t="s">
        <v>1257</v>
      </c>
      <c r="BD61" s="552" t="s">
        <v>1156</v>
      </c>
      <c r="BE61" s="550"/>
      <c r="BF61" s="559">
        <v>45289</v>
      </c>
      <c r="BG61" s="601">
        <v>45308</v>
      </c>
      <c r="BH61" s="550"/>
      <c r="BI61" s="550"/>
      <c r="BJ61" s="550"/>
      <c r="BK61" s="550"/>
      <c r="BL61" s="550"/>
      <c r="BM61" s="550"/>
      <c r="BN61" s="550"/>
      <c r="BO61" s="550" t="s">
        <v>7400</v>
      </c>
      <c r="BP61" s="601">
        <v>45345</v>
      </c>
      <c r="BQ61" s="550"/>
      <c r="BR61" s="550"/>
      <c r="BS61" s="550"/>
      <c r="BT61" s="550">
        <v>389</v>
      </c>
      <c r="BU61" s="601">
        <v>45441</v>
      </c>
      <c r="BV61" s="550" t="s">
        <v>4783</v>
      </c>
      <c r="BW61" s="550" t="s">
        <v>7398</v>
      </c>
      <c r="BX61" s="550"/>
      <c r="BY61" s="550"/>
      <c r="BZ61" s="550"/>
      <c r="CA61" s="550"/>
      <c r="CB61" s="550"/>
      <c r="CC61" s="550"/>
      <c r="CD61" s="550"/>
      <c r="CE61" s="550"/>
      <c r="CF61" s="550"/>
      <c r="CG61" s="569"/>
      <c r="CH61" s="565" t="s">
        <v>7272</v>
      </c>
      <c r="CI61" s="860"/>
      <c r="CJ61" s="860"/>
    </row>
    <row r="62" spans="1:88" s="671" customFormat="1" ht="63">
      <c r="A62" s="653" t="s">
        <v>3743</v>
      </c>
      <c r="B62" s="654">
        <v>45084</v>
      </c>
      <c r="C62" s="1608" t="s">
        <v>3744</v>
      </c>
      <c r="D62" s="680" t="s">
        <v>3529</v>
      </c>
      <c r="E62" s="680" t="s">
        <v>3745</v>
      </c>
      <c r="F62" s="657" t="s">
        <v>3746</v>
      </c>
      <c r="G62" s="658">
        <v>7169168</v>
      </c>
      <c r="H62" s="2730" t="s">
        <v>3747</v>
      </c>
      <c r="I62" s="657" t="s">
        <v>1265</v>
      </c>
      <c r="J62" s="660">
        <v>3112300819</v>
      </c>
      <c r="K62" s="1609" t="s">
        <v>3748</v>
      </c>
      <c r="L62" s="663" t="s">
        <v>3749</v>
      </c>
      <c r="M62" s="657" t="s">
        <v>69</v>
      </c>
      <c r="N62" s="770" t="s">
        <v>70</v>
      </c>
      <c r="O62" s="657" t="s">
        <v>3750</v>
      </c>
      <c r="P62" s="657" t="s">
        <v>1308</v>
      </c>
      <c r="Q62" s="662" t="s">
        <v>1270</v>
      </c>
      <c r="R62" s="657" t="s">
        <v>3751</v>
      </c>
      <c r="S62" s="664">
        <v>45512</v>
      </c>
      <c r="T62" s="657" t="s">
        <v>1270</v>
      </c>
      <c r="U62" s="657"/>
      <c r="V62" s="1604"/>
      <c r="W62" s="679" t="s">
        <v>3548</v>
      </c>
      <c r="X62" s="657">
        <v>298</v>
      </c>
      <c r="Y62" s="666"/>
      <c r="Z62" s="666">
        <v>136205</v>
      </c>
      <c r="AA62" s="666"/>
      <c r="AB62" s="654"/>
      <c r="AC62" s="1527" t="s">
        <v>1153</v>
      </c>
      <c r="AD62" s="1527" t="s">
        <v>1153</v>
      </c>
      <c r="AE62" s="1527" t="s">
        <v>1153</v>
      </c>
      <c r="AF62" s="1527" t="s">
        <v>1153</v>
      </c>
      <c r="AG62" s="1527" t="s">
        <v>1153</v>
      </c>
      <c r="AH62" s="938" t="s">
        <v>1153</v>
      </c>
      <c r="AI62" s="1557" t="s">
        <v>1153</v>
      </c>
      <c r="AJ62" s="2502" t="s">
        <v>1153</v>
      </c>
      <c r="AK62" s="694" t="s">
        <v>1153</v>
      </c>
      <c r="AL62" s="1557" t="s">
        <v>1153</v>
      </c>
      <c r="AM62" s="1557" t="s">
        <v>1153</v>
      </c>
      <c r="AN62" s="1557" t="s">
        <v>1153</v>
      </c>
      <c r="AO62" s="1528" t="s">
        <v>1153</v>
      </c>
      <c r="AP62" s="936" t="s">
        <v>1153</v>
      </c>
      <c r="AQ62" s="936" t="s">
        <v>1153</v>
      </c>
      <c r="AR62" s="936" t="s">
        <v>1153</v>
      </c>
      <c r="AS62" s="936" t="s">
        <v>1153</v>
      </c>
      <c r="AT62" s="2501" t="s">
        <v>1153</v>
      </c>
      <c r="AU62" s="2501" t="s">
        <v>1153</v>
      </c>
      <c r="AV62" s="936" t="s">
        <v>1153</v>
      </c>
      <c r="AW62" s="936" t="s">
        <v>1153</v>
      </c>
      <c r="AX62" s="936" t="s">
        <v>1153</v>
      </c>
      <c r="AY62" s="936" t="s">
        <v>1153</v>
      </c>
      <c r="AZ62" s="936" t="s">
        <v>1153</v>
      </c>
      <c r="BA62" s="657">
        <v>347</v>
      </c>
      <c r="BB62" s="668">
        <v>46125</v>
      </c>
      <c r="BC62" s="1528" t="s">
        <v>1986</v>
      </c>
      <c r="BD62" s="660"/>
      <c r="BE62" s="938" t="s">
        <v>1860</v>
      </c>
      <c r="BF62" s="664">
        <v>46126</v>
      </c>
      <c r="BG62" s="939">
        <v>46141</v>
      </c>
      <c r="BH62" s="938" t="s">
        <v>1153</v>
      </c>
      <c r="BI62" s="938" t="s">
        <v>1153</v>
      </c>
      <c r="BJ62" s="938" t="s">
        <v>1153</v>
      </c>
      <c r="BK62" s="938" t="s">
        <v>1153</v>
      </c>
      <c r="BL62" s="938" t="s">
        <v>1153</v>
      </c>
      <c r="BM62" s="938" t="s">
        <v>1153</v>
      </c>
      <c r="BN62" s="938" t="s">
        <v>1153</v>
      </c>
      <c r="BO62" s="938" t="s">
        <v>1153</v>
      </c>
      <c r="BP62" s="938" t="s">
        <v>1153</v>
      </c>
      <c r="BQ62" s="938" t="s">
        <v>1153</v>
      </c>
      <c r="BR62" s="938" t="s">
        <v>1153</v>
      </c>
      <c r="BS62" s="938" t="s">
        <v>1153</v>
      </c>
      <c r="BT62" s="938" t="s">
        <v>1153</v>
      </c>
      <c r="BU62" s="938" t="s">
        <v>1153</v>
      </c>
      <c r="BV62" s="938" t="s">
        <v>1153</v>
      </c>
      <c r="BW62" s="938" t="s">
        <v>1153</v>
      </c>
      <c r="BX62" s="938" t="s">
        <v>1153</v>
      </c>
      <c r="BY62" s="938" t="s">
        <v>1153</v>
      </c>
      <c r="BZ62" s="938" t="s">
        <v>1153</v>
      </c>
      <c r="CA62" s="938" t="s">
        <v>1153</v>
      </c>
      <c r="CB62" s="938" t="s">
        <v>1153</v>
      </c>
      <c r="CC62" s="938" t="s">
        <v>1153</v>
      </c>
      <c r="CD62" s="938" t="s">
        <v>1153</v>
      </c>
      <c r="CE62" s="938" t="s">
        <v>1153</v>
      </c>
      <c r="CF62" s="938" t="s">
        <v>1153</v>
      </c>
      <c r="CG62" s="938" t="s">
        <v>11717</v>
      </c>
      <c r="CH62" s="670" t="s">
        <v>7401</v>
      </c>
      <c r="CI62" s="940" t="s">
        <v>1986</v>
      </c>
      <c r="CJ62" s="940">
        <v>46143</v>
      </c>
    </row>
    <row r="63" spans="1:88" ht="47.25">
      <c r="A63" s="508" t="s">
        <v>3752</v>
      </c>
      <c r="B63" s="509">
        <v>45086</v>
      </c>
      <c r="C63" s="597" t="s">
        <v>3753</v>
      </c>
      <c r="D63" s="510" t="s">
        <v>3154</v>
      </c>
      <c r="E63" s="510" t="s">
        <v>3754</v>
      </c>
      <c r="F63" s="511" t="s">
        <v>3755</v>
      </c>
      <c r="G63" s="512">
        <v>80896630</v>
      </c>
      <c r="H63" s="512" t="s">
        <v>3756</v>
      </c>
      <c r="I63" s="511" t="s">
        <v>78</v>
      </c>
      <c r="J63" s="513">
        <v>3208529302</v>
      </c>
      <c r="K63" s="514" t="s">
        <v>3757</v>
      </c>
      <c r="L63" s="512" t="s">
        <v>3756</v>
      </c>
      <c r="M63" s="511" t="s">
        <v>69</v>
      </c>
      <c r="N63" s="598" t="s">
        <v>70</v>
      </c>
      <c r="O63" s="511" t="s">
        <v>3758</v>
      </c>
      <c r="P63" s="511" t="s">
        <v>3706</v>
      </c>
      <c r="Q63" s="511" t="s">
        <v>513</v>
      </c>
      <c r="R63" s="511" t="s">
        <v>3759</v>
      </c>
      <c r="S63" s="519">
        <v>45138</v>
      </c>
      <c r="T63" s="511" t="s">
        <v>513</v>
      </c>
      <c r="U63" s="511"/>
      <c r="V63" s="521"/>
      <c r="W63" s="513"/>
      <c r="X63" s="511"/>
      <c r="Y63" s="516"/>
      <c r="Z63" s="516"/>
      <c r="AA63" s="516"/>
      <c r="AB63" s="509"/>
      <c r="AC63" s="517"/>
      <c r="AD63" s="517"/>
      <c r="AE63" s="518"/>
      <c r="AF63" s="513"/>
      <c r="AG63" s="519"/>
      <c r="AH63" s="511"/>
      <c r="AI63" s="511"/>
      <c r="AJ63" s="520">
        <f t="shared" ca="1" si="4"/>
        <v>46288</v>
      </c>
      <c r="AK63" s="521" t="str">
        <f t="shared" ca="1" si="5"/>
        <v>Vencido</v>
      </c>
      <c r="AL63" s="511"/>
      <c r="AM63" s="511"/>
      <c r="AN63" s="511"/>
      <c r="AO63" s="518"/>
      <c r="AP63" s="513"/>
      <c r="AQ63" s="513"/>
      <c r="AR63" s="513"/>
      <c r="AS63" s="513"/>
      <c r="AT63" s="513"/>
      <c r="AU63" s="513"/>
      <c r="AV63" s="513"/>
      <c r="AW63" s="518"/>
      <c r="AX63" s="518"/>
      <c r="AY63" s="513"/>
      <c r="AZ63" s="513"/>
      <c r="BA63" s="511" t="s">
        <v>7402</v>
      </c>
      <c r="BB63" s="518">
        <v>45462</v>
      </c>
      <c r="BC63" s="513" t="s">
        <v>4704</v>
      </c>
      <c r="BD63" s="513"/>
      <c r="BE63" s="511" t="s">
        <v>1860</v>
      </c>
      <c r="BF63" s="519">
        <v>45478</v>
      </c>
      <c r="BG63" s="604">
        <v>45495</v>
      </c>
      <c r="BH63" s="511"/>
      <c r="BI63" s="511"/>
      <c r="BJ63" s="511"/>
      <c r="BK63" s="511"/>
      <c r="BL63" s="511"/>
      <c r="BM63" s="511"/>
      <c r="BN63" s="511"/>
      <c r="BO63" s="511"/>
      <c r="BP63" s="511"/>
      <c r="BQ63" s="511"/>
      <c r="BR63" s="511"/>
      <c r="BS63" s="511"/>
      <c r="BT63" s="511"/>
      <c r="BU63" s="511"/>
      <c r="BV63" s="511"/>
      <c r="BW63" s="511"/>
      <c r="BX63" s="511"/>
      <c r="BY63" s="511"/>
      <c r="BZ63" s="511"/>
      <c r="CA63" s="511"/>
      <c r="CB63" s="511"/>
      <c r="CC63" s="511"/>
      <c r="CD63" s="511"/>
      <c r="CE63" s="511"/>
      <c r="CF63" s="511"/>
      <c r="CG63" s="605"/>
      <c r="CH63" s="606" t="s">
        <v>7272</v>
      </c>
      <c r="CI63" s="865"/>
      <c r="CJ63" s="865"/>
    </row>
    <row r="64" spans="1:88" ht="47.25">
      <c r="A64" s="508" t="s">
        <v>3760</v>
      </c>
      <c r="B64" s="509">
        <v>45093</v>
      </c>
      <c r="C64" s="597" t="s">
        <v>3761</v>
      </c>
      <c r="D64" s="510" t="s">
        <v>3154</v>
      </c>
      <c r="E64" s="510" t="s">
        <v>3762</v>
      </c>
      <c r="F64" s="511" t="s">
        <v>3305</v>
      </c>
      <c r="G64" s="512">
        <v>1054706303</v>
      </c>
      <c r="H64" s="512" t="s">
        <v>3763</v>
      </c>
      <c r="I64" s="511" t="s">
        <v>1235</v>
      </c>
      <c r="J64" s="513">
        <v>3103265020</v>
      </c>
      <c r="K64" s="514" t="s">
        <v>3307</v>
      </c>
      <c r="L64" s="512" t="s">
        <v>3763</v>
      </c>
      <c r="M64" s="511" t="s">
        <v>69</v>
      </c>
      <c r="N64" s="598" t="s">
        <v>70</v>
      </c>
      <c r="O64" s="511" t="s">
        <v>3120</v>
      </c>
      <c r="P64" s="511" t="s">
        <v>1876</v>
      </c>
      <c r="Q64" s="511" t="s">
        <v>513</v>
      </c>
      <c r="R64" s="511" t="s">
        <v>3764</v>
      </c>
      <c r="S64" s="519">
        <v>45152</v>
      </c>
      <c r="T64" s="511" t="s">
        <v>513</v>
      </c>
      <c r="U64" s="511"/>
      <c r="V64" s="521"/>
      <c r="W64" s="508" t="s">
        <v>3698</v>
      </c>
      <c r="X64" s="511"/>
      <c r="Y64" s="516"/>
      <c r="Z64" s="516"/>
      <c r="AA64" s="516"/>
      <c r="AB64" s="509"/>
      <c r="AC64" s="517"/>
      <c r="AD64" s="517"/>
      <c r="AE64" s="518"/>
      <c r="AF64" s="513"/>
      <c r="AG64" s="519"/>
      <c r="AH64" s="511"/>
      <c r="AI64" s="511"/>
      <c r="AJ64" s="520">
        <f t="shared" ca="1" si="4"/>
        <v>46288</v>
      </c>
      <c r="AK64" s="521" t="str">
        <f t="shared" ca="1" si="5"/>
        <v>Vencido</v>
      </c>
      <c r="AL64" s="511"/>
      <c r="AM64" s="511"/>
      <c r="AN64" s="511"/>
      <c r="AO64" s="518"/>
      <c r="AP64" s="513"/>
      <c r="AQ64" s="513"/>
      <c r="AR64" s="513"/>
      <c r="AS64" s="513"/>
      <c r="AT64" s="513"/>
      <c r="AU64" s="513"/>
      <c r="AV64" s="513"/>
      <c r="AW64" s="513"/>
      <c r="AX64" s="513"/>
      <c r="AY64" s="513"/>
      <c r="AZ64" s="513"/>
      <c r="BA64" s="511">
        <v>461</v>
      </c>
      <c r="BB64" s="518">
        <v>45464</v>
      </c>
      <c r="BC64" s="518" t="s">
        <v>4704</v>
      </c>
      <c r="BD64" s="513"/>
      <c r="BE64" s="511" t="s">
        <v>1860</v>
      </c>
      <c r="BF64" s="519">
        <v>45470</v>
      </c>
      <c r="BG64" s="604">
        <v>45488</v>
      </c>
      <c r="BH64" s="511"/>
      <c r="BI64" s="511"/>
      <c r="BJ64" s="511"/>
      <c r="BK64" s="511"/>
      <c r="BL64" s="511"/>
      <c r="BM64" s="511"/>
      <c r="BN64" s="511"/>
      <c r="BO64" s="511"/>
      <c r="BP64" s="511"/>
      <c r="BQ64" s="511"/>
      <c r="BR64" s="511"/>
      <c r="BS64" s="511"/>
      <c r="BT64" s="511"/>
      <c r="BU64" s="511"/>
      <c r="BV64" s="511"/>
      <c r="BW64" s="511"/>
      <c r="BX64" s="511"/>
      <c r="BY64" s="511"/>
      <c r="BZ64" s="511"/>
      <c r="CA64" s="511"/>
      <c r="CB64" s="511"/>
      <c r="CC64" s="511"/>
      <c r="CD64" s="511"/>
      <c r="CE64" s="511"/>
      <c r="CF64" s="511"/>
      <c r="CG64" s="605"/>
      <c r="CH64" s="523" t="s">
        <v>7272</v>
      </c>
      <c r="CI64" s="857"/>
      <c r="CJ64" s="857"/>
    </row>
    <row r="65" spans="1:88" s="671" customFormat="1" ht="63">
      <c r="A65" s="653" t="s">
        <v>3765</v>
      </c>
      <c r="B65" s="654">
        <v>45120</v>
      </c>
      <c r="C65" s="655" t="s">
        <v>3766</v>
      </c>
      <c r="D65" s="656" t="s">
        <v>3767</v>
      </c>
      <c r="E65" s="656" t="s">
        <v>3768</v>
      </c>
      <c r="F65" s="657" t="s">
        <v>3769</v>
      </c>
      <c r="G65" s="658">
        <v>79366685</v>
      </c>
      <c r="H65" s="658" t="s">
        <v>3770</v>
      </c>
      <c r="I65" s="657" t="s">
        <v>293</v>
      </c>
      <c r="J65" s="660">
        <v>3208370274</v>
      </c>
      <c r="K65" s="678" t="s">
        <v>3771</v>
      </c>
      <c r="L65" s="663" t="s">
        <v>3770</v>
      </c>
      <c r="M65" s="657" t="s">
        <v>69</v>
      </c>
      <c r="N65" s="770" t="s">
        <v>70</v>
      </c>
      <c r="O65" s="657" t="s">
        <v>3772</v>
      </c>
      <c r="P65" s="657" t="s">
        <v>72</v>
      </c>
      <c r="Q65" s="662" t="s">
        <v>1859</v>
      </c>
      <c r="R65" s="657" t="s">
        <v>3773</v>
      </c>
      <c r="S65" s="664">
        <v>45152</v>
      </c>
      <c r="T65" s="657" t="s">
        <v>1859</v>
      </c>
      <c r="U65" s="657"/>
      <c r="V65" s="1604"/>
      <c r="W65" s="665" t="s">
        <v>3774</v>
      </c>
      <c r="X65" s="657"/>
      <c r="Y65" s="666"/>
      <c r="Z65" s="666"/>
      <c r="AA65" s="666"/>
      <c r="AB65" s="654"/>
      <c r="AC65" s="667"/>
      <c r="AD65" s="667"/>
      <c r="AE65" s="668"/>
      <c r="AF65" s="679"/>
      <c r="AG65" s="664"/>
      <c r="AH65" s="657"/>
      <c r="AI65" s="662"/>
      <c r="AJ65" s="708">
        <f t="shared" ca="1" si="4"/>
        <v>46288</v>
      </c>
      <c r="AK65" s="694" t="str">
        <f t="shared" ca="1" si="5"/>
        <v>Vencido</v>
      </c>
      <c r="AL65" s="662"/>
      <c r="AM65" s="662"/>
      <c r="AN65" s="662"/>
      <c r="AO65" s="668"/>
      <c r="AP65" s="660"/>
      <c r="AQ65" s="660"/>
      <c r="AR65" s="660"/>
      <c r="AS65" s="660"/>
      <c r="AT65" s="679"/>
      <c r="AU65" s="679"/>
      <c r="AV65" s="660"/>
      <c r="AW65" s="660"/>
      <c r="AX65" s="660"/>
      <c r="AY65" s="660"/>
      <c r="AZ65" s="660"/>
      <c r="BA65" s="938" t="s">
        <v>11761</v>
      </c>
      <c r="BB65" s="668">
        <v>46083</v>
      </c>
      <c r="BC65" s="1528" t="s">
        <v>4628</v>
      </c>
      <c r="BD65" s="660"/>
      <c r="BE65" s="938" t="s">
        <v>1860</v>
      </c>
      <c r="BF65" s="664">
        <v>46083</v>
      </c>
      <c r="BG65" s="657"/>
      <c r="BH65" s="657"/>
      <c r="BI65" s="657"/>
      <c r="BJ65" s="657"/>
      <c r="BK65" s="657"/>
      <c r="BL65" s="657"/>
      <c r="BM65" s="657"/>
      <c r="BN65" s="657"/>
      <c r="BO65" s="657"/>
      <c r="BP65" s="657"/>
      <c r="BQ65" s="657"/>
      <c r="BR65" s="657"/>
      <c r="BS65" s="657"/>
      <c r="BT65" s="657"/>
      <c r="BU65" s="657"/>
      <c r="BV65" s="657"/>
      <c r="BW65" s="657"/>
      <c r="BX65" s="657"/>
      <c r="BY65" s="657"/>
      <c r="BZ65" s="657"/>
      <c r="CA65" s="657"/>
      <c r="CB65" s="657"/>
      <c r="CC65" s="657"/>
      <c r="CD65" s="657"/>
      <c r="CE65" s="657"/>
      <c r="CF65" s="657"/>
      <c r="CG65" s="1610" t="s">
        <v>1860</v>
      </c>
      <c r="CH65" s="670"/>
      <c r="CI65" s="858"/>
      <c r="CJ65" s="858"/>
    </row>
    <row r="66" spans="1:88" s="671" customFormat="1" ht="63">
      <c r="A66" s="1273" t="s">
        <v>3775</v>
      </c>
      <c r="B66" s="509">
        <v>45134</v>
      </c>
      <c r="C66" s="597" t="s">
        <v>3776</v>
      </c>
      <c r="D66" s="510" t="s">
        <v>3691</v>
      </c>
      <c r="E66" s="510" t="s">
        <v>3777</v>
      </c>
      <c r="F66" s="511" t="s">
        <v>3778</v>
      </c>
      <c r="G66" s="512">
        <v>17173420</v>
      </c>
      <c r="H66" s="512" t="s">
        <v>3779</v>
      </c>
      <c r="I66" s="511" t="s">
        <v>949</v>
      </c>
      <c r="J66" s="513">
        <v>3115474463</v>
      </c>
      <c r="K66" s="511"/>
      <c r="L66" s="515" t="s">
        <v>3780</v>
      </c>
      <c r="M66" s="511" t="s">
        <v>3781</v>
      </c>
      <c r="N66" s="598" t="s">
        <v>90</v>
      </c>
      <c r="O66" s="511" t="s">
        <v>3782</v>
      </c>
      <c r="P66" s="511" t="s">
        <v>164</v>
      </c>
      <c r="Q66" s="511" t="s">
        <v>3191</v>
      </c>
      <c r="R66" s="511" t="s">
        <v>3783</v>
      </c>
      <c r="S66" s="519">
        <v>45154</v>
      </c>
      <c r="T66" s="511" t="s">
        <v>3191</v>
      </c>
      <c r="U66" s="511"/>
      <c r="V66" s="511"/>
      <c r="W66" s="513" t="s">
        <v>3784</v>
      </c>
      <c r="X66" s="511">
        <v>318</v>
      </c>
      <c r="Y66" s="516"/>
      <c r="Z66" s="516">
        <v>136205</v>
      </c>
      <c r="AA66" s="516"/>
      <c r="AB66" s="509"/>
      <c r="AC66" s="517"/>
      <c r="AD66" s="517"/>
      <c r="AE66" s="518"/>
      <c r="AF66" s="513"/>
      <c r="AG66" s="519"/>
      <c r="AH66" s="511"/>
      <c r="AI66" s="511"/>
      <c r="AJ66" s="520">
        <f t="shared" ca="1" si="4"/>
        <v>46288</v>
      </c>
      <c r="AK66" s="521" t="str">
        <f t="shared" ca="1" si="5"/>
        <v>Vencido</v>
      </c>
      <c r="AL66" s="511"/>
      <c r="AM66" s="511"/>
      <c r="AN66" s="511"/>
      <c r="AO66" s="518"/>
      <c r="AP66" s="513"/>
      <c r="AQ66" s="513"/>
      <c r="AR66" s="513"/>
      <c r="AS66" s="513"/>
      <c r="AT66" s="513"/>
      <c r="AU66" s="513"/>
      <c r="AV66" s="513"/>
      <c r="AW66" s="513"/>
      <c r="AX66" s="513"/>
      <c r="AY66" s="513"/>
      <c r="AZ66" s="513"/>
      <c r="BA66" s="511" t="s">
        <v>4703</v>
      </c>
      <c r="BB66" s="518">
        <v>45433</v>
      </c>
      <c r="BC66" s="518" t="s">
        <v>4704</v>
      </c>
      <c r="BD66" s="513"/>
      <c r="BE66" s="511" t="s">
        <v>1860</v>
      </c>
      <c r="BF66" s="519"/>
      <c r="BG66" s="511"/>
      <c r="BH66" s="511"/>
      <c r="BI66" s="511"/>
      <c r="BJ66" s="511"/>
      <c r="BK66" s="511"/>
      <c r="BL66" s="511"/>
      <c r="BM66" s="511"/>
      <c r="BN66" s="511"/>
      <c r="BO66" s="511"/>
      <c r="BP66" s="511"/>
      <c r="BQ66" s="511"/>
      <c r="BR66" s="511"/>
      <c r="BS66" s="511"/>
      <c r="BT66" s="511"/>
      <c r="BU66" s="511"/>
      <c r="BV66" s="511"/>
      <c r="BW66" s="511"/>
      <c r="BX66" s="511"/>
      <c r="BY66" s="511"/>
      <c r="BZ66" s="511"/>
      <c r="CA66" s="511"/>
      <c r="CB66" s="511"/>
      <c r="CC66" s="511"/>
      <c r="CD66" s="511"/>
      <c r="CE66" s="511"/>
      <c r="CF66" s="511"/>
      <c r="CG66" s="1275" t="s">
        <v>8650</v>
      </c>
      <c r="CH66" s="523" t="s">
        <v>7403</v>
      </c>
      <c r="CI66" s="857" t="s">
        <v>1986</v>
      </c>
      <c r="CJ66" s="946">
        <v>45728</v>
      </c>
    </row>
    <row r="67" spans="1:88" ht="63">
      <c r="A67" s="508" t="s">
        <v>3785</v>
      </c>
      <c r="B67" s="509">
        <v>45119</v>
      </c>
      <c r="C67" s="597" t="s">
        <v>3786</v>
      </c>
      <c r="D67" s="510" t="s">
        <v>3652</v>
      </c>
      <c r="E67" s="510" t="s">
        <v>3787</v>
      </c>
      <c r="F67" s="511" t="s">
        <v>3788</v>
      </c>
      <c r="G67" s="512">
        <v>4129552</v>
      </c>
      <c r="H67" s="512" t="s">
        <v>3789</v>
      </c>
      <c r="I67" s="511" t="s">
        <v>78</v>
      </c>
      <c r="J67" s="513">
        <v>50662350703</v>
      </c>
      <c r="K67" s="514" t="s">
        <v>3790</v>
      </c>
      <c r="L67" s="515" t="s">
        <v>3789</v>
      </c>
      <c r="M67" s="511" t="s">
        <v>69</v>
      </c>
      <c r="N67" s="598" t="s">
        <v>70</v>
      </c>
      <c r="O67" s="511" t="s">
        <v>3791</v>
      </c>
      <c r="P67" s="511" t="s">
        <v>427</v>
      </c>
      <c r="Q67" s="511" t="s">
        <v>2528</v>
      </c>
      <c r="R67" s="511" t="s">
        <v>3792</v>
      </c>
      <c r="S67" s="519">
        <v>45155</v>
      </c>
      <c r="T67" s="511" t="s">
        <v>2528</v>
      </c>
      <c r="U67" s="511"/>
      <c r="V67" s="521"/>
      <c r="W67" s="513" t="s">
        <v>3182</v>
      </c>
      <c r="X67" s="511"/>
      <c r="Y67" s="516"/>
      <c r="Z67" s="516"/>
      <c r="AA67" s="516"/>
      <c r="AB67" s="509"/>
      <c r="AC67" s="517"/>
      <c r="AD67" s="517"/>
      <c r="AE67" s="518"/>
      <c r="AF67" s="513"/>
      <c r="AG67" s="519"/>
      <c r="AH67" s="511"/>
      <c r="AI67" s="511"/>
      <c r="AJ67" s="520">
        <f t="shared" ca="1" si="4"/>
        <v>46288</v>
      </c>
      <c r="AK67" s="521" t="str">
        <f t="shared" ca="1" si="5"/>
        <v>Vencido</v>
      </c>
      <c r="AL67" s="511"/>
      <c r="AM67" s="511"/>
      <c r="AN67" s="511"/>
      <c r="AO67" s="518"/>
      <c r="AP67" s="513"/>
      <c r="AQ67" s="513"/>
      <c r="AR67" s="513"/>
      <c r="AS67" s="513"/>
      <c r="AT67" s="513"/>
      <c r="AU67" s="513"/>
      <c r="AV67" s="521"/>
      <c r="AW67" s="521"/>
      <c r="AX67" s="521"/>
      <c r="AY67" s="513"/>
      <c r="AZ67" s="513"/>
      <c r="BA67" s="513" t="s">
        <v>4716</v>
      </c>
      <c r="BB67" s="518">
        <v>45434</v>
      </c>
      <c r="BC67" s="513" t="s">
        <v>4633</v>
      </c>
      <c r="BD67" s="513"/>
      <c r="BE67" s="511" t="s">
        <v>1860</v>
      </c>
      <c r="BF67" s="519">
        <v>45441</v>
      </c>
      <c r="BG67" s="604">
        <v>45460</v>
      </c>
      <c r="BH67" s="511"/>
      <c r="BI67" s="511"/>
      <c r="BJ67" s="511"/>
      <c r="BK67" s="511"/>
      <c r="BL67" s="511"/>
      <c r="BM67" s="511"/>
      <c r="BN67" s="511"/>
      <c r="BO67" s="511"/>
      <c r="BP67" s="511"/>
      <c r="BQ67" s="511"/>
      <c r="BR67" s="511"/>
      <c r="BS67" s="511"/>
      <c r="BT67" s="511"/>
      <c r="BU67" s="511"/>
      <c r="BV67" s="511"/>
      <c r="BW67" s="511"/>
      <c r="BX67" s="511"/>
      <c r="BY67" s="511"/>
      <c r="BZ67" s="511"/>
      <c r="CA67" s="511"/>
      <c r="CB67" s="511"/>
      <c r="CC67" s="511"/>
      <c r="CD67" s="511"/>
      <c r="CE67" s="511"/>
      <c r="CF67" s="511"/>
      <c r="CG67" s="607" t="s">
        <v>4662</v>
      </c>
      <c r="CH67" s="523" t="s">
        <v>7272</v>
      </c>
      <c r="CI67" s="857"/>
      <c r="CJ67" s="857"/>
    </row>
    <row r="68" spans="1:88" s="671" customFormat="1" ht="47.25">
      <c r="A68" s="3016" t="s">
        <v>3793</v>
      </c>
      <c r="B68" s="3017">
        <v>45138</v>
      </c>
      <c r="C68" s="2006" t="s">
        <v>3794</v>
      </c>
      <c r="D68" s="672" t="s">
        <v>3795</v>
      </c>
      <c r="E68" s="656" t="s">
        <v>3796</v>
      </c>
      <c r="F68" s="2007" t="s">
        <v>3797</v>
      </c>
      <c r="G68" s="3018">
        <v>4293010</v>
      </c>
      <c r="H68" s="3018" t="s">
        <v>3798</v>
      </c>
      <c r="I68" s="2007" t="s">
        <v>1265</v>
      </c>
      <c r="J68" s="2008">
        <v>3223113924</v>
      </c>
      <c r="K68" s="3019" t="s">
        <v>3799</v>
      </c>
      <c r="L68" s="3020" t="s">
        <v>3798</v>
      </c>
      <c r="M68" s="2007" t="s">
        <v>69</v>
      </c>
      <c r="N68" s="3021" t="s">
        <v>90</v>
      </c>
      <c r="O68" s="2007" t="s">
        <v>100</v>
      </c>
      <c r="P68" s="2007" t="s">
        <v>1308</v>
      </c>
      <c r="Q68" s="673" t="s">
        <v>2528</v>
      </c>
      <c r="R68" s="3020" t="s">
        <v>4764</v>
      </c>
      <c r="S68" s="3017" t="s">
        <v>4765</v>
      </c>
      <c r="T68" s="2007" t="s">
        <v>2528</v>
      </c>
      <c r="U68" s="3022" t="s">
        <v>9513</v>
      </c>
      <c r="V68" s="3023" t="s">
        <v>9512</v>
      </c>
      <c r="W68" s="675"/>
      <c r="X68" s="2007">
        <v>325</v>
      </c>
      <c r="Y68" s="3024">
        <v>947585</v>
      </c>
      <c r="Z68" s="3024">
        <v>136205</v>
      </c>
      <c r="AA68" s="3024">
        <v>136205</v>
      </c>
      <c r="AB68" s="3017">
        <v>45217</v>
      </c>
      <c r="AC68" s="3025" t="s">
        <v>3801</v>
      </c>
      <c r="AD68" s="3025" t="s">
        <v>3802</v>
      </c>
      <c r="AE68" s="3026" t="s">
        <v>1300</v>
      </c>
      <c r="AF68" s="675"/>
      <c r="AG68" s="3027">
        <v>45386</v>
      </c>
      <c r="AH68" s="2007" t="s">
        <v>4766</v>
      </c>
      <c r="AI68" s="673"/>
      <c r="AJ68" s="676">
        <f t="shared" ca="1" si="4"/>
        <v>46288</v>
      </c>
      <c r="AK68" s="677" t="str">
        <f t="shared" ca="1" si="5"/>
        <v>Vencido</v>
      </c>
      <c r="AL68" s="673"/>
      <c r="AM68" s="673"/>
      <c r="AN68" s="673"/>
      <c r="AO68" s="3026">
        <v>45436</v>
      </c>
      <c r="AP68" s="2008">
        <v>1.08</v>
      </c>
      <c r="AQ68" s="2008">
        <v>0.28999999999999998</v>
      </c>
      <c r="AR68" s="2008">
        <v>1.4E-2</v>
      </c>
      <c r="AS68" s="2008">
        <v>1</v>
      </c>
      <c r="AT68" s="675"/>
      <c r="AU68" s="675"/>
      <c r="AV68" s="2008">
        <v>581</v>
      </c>
      <c r="AW68" s="3026">
        <v>45450</v>
      </c>
      <c r="AX68" s="2008" t="s">
        <v>1300</v>
      </c>
      <c r="AY68" s="2008"/>
      <c r="AZ68" s="2008"/>
      <c r="BA68" s="2007">
        <v>604</v>
      </c>
      <c r="BB68" s="3026">
        <v>46185</v>
      </c>
      <c r="BC68" s="3028" t="s">
        <v>4783</v>
      </c>
      <c r="BD68" s="2008"/>
      <c r="BE68" s="3029" t="s">
        <v>1156</v>
      </c>
      <c r="BF68" s="3027">
        <v>46191</v>
      </c>
      <c r="BG68" s="2007"/>
      <c r="BH68" s="2007"/>
      <c r="BI68" s="2007"/>
      <c r="BJ68" s="2007"/>
      <c r="BK68" s="2007"/>
      <c r="BL68" s="2007"/>
      <c r="BM68" s="2007"/>
      <c r="BN68" s="2007"/>
      <c r="BO68" s="2007"/>
      <c r="BP68" s="2007"/>
      <c r="BQ68" s="2007"/>
      <c r="BR68" s="2007"/>
      <c r="BS68" s="2007"/>
      <c r="BT68" s="2007"/>
      <c r="BU68" s="2007"/>
      <c r="BV68" s="2007"/>
      <c r="BW68" s="2007"/>
      <c r="BX68" s="2007"/>
      <c r="BY68" s="2007"/>
      <c r="BZ68" s="2007"/>
      <c r="CA68" s="2007"/>
      <c r="CB68" s="2007"/>
      <c r="CC68" s="2007"/>
      <c r="CD68" s="2007"/>
      <c r="CE68" s="2007"/>
      <c r="CF68" s="2007"/>
      <c r="CG68" s="3030" t="s">
        <v>1286</v>
      </c>
      <c r="CH68" s="3031" t="s">
        <v>7272</v>
      </c>
      <c r="CI68" s="3032"/>
      <c r="CJ68" s="3032"/>
    </row>
    <row r="69" spans="1:88" ht="63">
      <c r="A69" s="545" t="s">
        <v>3803</v>
      </c>
      <c r="B69" s="568">
        <v>45131</v>
      </c>
      <c r="C69" s="547" t="s">
        <v>3804</v>
      </c>
      <c r="D69" s="549" t="s">
        <v>3805</v>
      </c>
      <c r="E69" s="549" t="s">
        <v>3806</v>
      </c>
      <c r="F69" s="550" t="s">
        <v>3807</v>
      </c>
      <c r="G69" s="551">
        <v>39753978</v>
      </c>
      <c r="H69" s="551" t="s">
        <v>3808</v>
      </c>
      <c r="I69" s="550" t="s">
        <v>584</v>
      </c>
      <c r="J69" s="552">
        <v>3004584839</v>
      </c>
      <c r="K69" s="553" t="s">
        <v>3809</v>
      </c>
      <c r="L69" s="554" t="s">
        <v>3810</v>
      </c>
      <c r="M69" s="550" t="s">
        <v>69</v>
      </c>
      <c r="N69" s="593" t="s">
        <v>70</v>
      </c>
      <c r="O69" s="550" t="s">
        <v>100</v>
      </c>
      <c r="P69" s="550" t="s">
        <v>427</v>
      </c>
      <c r="Q69" s="550" t="s">
        <v>1300</v>
      </c>
      <c r="R69" s="550" t="s">
        <v>3811</v>
      </c>
      <c r="S69" s="559">
        <v>45161</v>
      </c>
      <c r="T69" s="550" t="s">
        <v>1300</v>
      </c>
      <c r="U69" s="1699" t="s">
        <v>9514</v>
      </c>
      <c r="V69" s="1700" t="s">
        <v>9515</v>
      </c>
      <c r="W69" s="545" t="s">
        <v>3812</v>
      </c>
      <c r="X69" s="550">
        <v>328</v>
      </c>
      <c r="Y69" s="555">
        <v>947585</v>
      </c>
      <c r="Z69" s="555">
        <v>136205</v>
      </c>
      <c r="AA69" s="555">
        <v>136205</v>
      </c>
      <c r="AB69" s="546">
        <v>45205</v>
      </c>
      <c r="AC69" s="557" t="s">
        <v>3813</v>
      </c>
      <c r="AD69" s="557" t="s">
        <v>3483</v>
      </c>
      <c r="AE69" s="558" t="s">
        <v>1300</v>
      </c>
      <c r="AF69" s="552"/>
      <c r="AG69" s="559">
        <v>45271</v>
      </c>
      <c r="AH69" s="550" t="s">
        <v>879</v>
      </c>
      <c r="AI69" s="550"/>
      <c r="AJ69" s="560"/>
      <c r="AK69" s="550"/>
      <c r="AL69" s="550"/>
      <c r="AM69" s="550"/>
      <c r="AN69" s="550"/>
      <c r="AO69" s="558">
        <v>45282</v>
      </c>
      <c r="AP69" s="552" t="s">
        <v>3814</v>
      </c>
      <c r="AQ69" s="552" t="s">
        <v>3815</v>
      </c>
      <c r="AR69" s="552" t="s">
        <v>3816</v>
      </c>
      <c r="AS69" s="552">
        <v>3</v>
      </c>
      <c r="AT69" s="552"/>
      <c r="AU69" s="552"/>
      <c r="AV69" s="552">
        <v>255</v>
      </c>
      <c r="AW69" s="570">
        <v>45390</v>
      </c>
      <c r="AX69" s="1698" t="s">
        <v>9511</v>
      </c>
      <c r="AY69" s="552"/>
      <c r="AZ69" s="552"/>
      <c r="BA69" s="550">
        <v>120</v>
      </c>
      <c r="BB69" s="558">
        <v>45359</v>
      </c>
      <c r="BC69" s="558" t="s">
        <v>3555</v>
      </c>
      <c r="BD69" s="552" t="s">
        <v>3817</v>
      </c>
      <c r="BE69" s="1125" t="s">
        <v>1153</v>
      </c>
      <c r="BF69" s="559">
        <v>45364</v>
      </c>
      <c r="BG69" s="602">
        <v>45384</v>
      </c>
      <c r="BH69" s="550"/>
      <c r="BI69" s="550"/>
      <c r="BJ69" s="550"/>
      <c r="BK69" s="550"/>
      <c r="BL69" s="550"/>
      <c r="BM69" s="550"/>
      <c r="BN69" s="550"/>
      <c r="BO69" s="550" t="s">
        <v>7404</v>
      </c>
      <c r="BP69" s="602">
        <v>45391</v>
      </c>
      <c r="BQ69" s="1125" t="s">
        <v>1153</v>
      </c>
      <c r="BR69" s="1125" t="s">
        <v>1153</v>
      </c>
      <c r="BS69" s="1125" t="s">
        <v>1153</v>
      </c>
      <c r="BT69" s="550">
        <v>566</v>
      </c>
      <c r="BU69" s="602">
        <v>45503</v>
      </c>
      <c r="BV69" s="550" t="s">
        <v>1986</v>
      </c>
      <c r="BW69" s="550" t="s">
        <v>4793</v>
      </c>
      <c r="BX69" s="550"/>
      <c r="BY69" s="550"/>
      <c r="BZ69" s="550"/>
      <c r="CA69" s="550"/>
      <c r="CB69" s="550"/>
      <c r="CC69" s="550">
        <v>373</v>
      </c>
      <c r="CD69" s="601">
        <v>45807</v>
      </c>
      <c r="CE69" s="1125" t="s">
        <v>7069</v>
      </c>
      <c r="CF69" s="1125" t="s">
        <v>2597</v>
      </c>
      <c r="CG69" s="1701" t="s">
        <v>9516</v>
      </c>
      <c r="CH69" s="565" t="s">
        <v>7272</v>
      </c>
      <c r="CI69" s="860" t="s">
        <v>4704</v>
      </c>
      <c r="CJ69" s="872">
        <v>45819</v>
      </c>
    </row>
    <row r="70" spans="1:88" ht="51">
      <c r="A70" s="524" t="s">
        <v>3818</v>
      </c>
      <c r="B70" s="525">
        <v>45147</v>
      </c>
      <c r="C70" s="526" t="s">
        <v>3819</v>
      </c>
      <c r="D70" s="527" t="s">
        <v>3795</v>
      </c>
      <c r="E70" s="527" t="s">
        <v>3820</v>
      </c>
      <c r="F70" s="528" t="s">
        <v>3821</v>
      </c>
      <c r="G70" s="529" t="s">
        <v>3822</v>
      </c>
      <c r="H70" s="529" t="s">
        <v>3823</v>
      </c>
      <c r="I70" s="528" t="s">
        <v>1279</v>
      </c>
      <c r="J70" s="531">
        <v>3204688989</v>
      </c>
      <c r="K70" s="540" t="s">
        <v>3824</v>
      </c>
      <c r="L70" s="533" t="s">
        <v>3823</v>
      </c>
      <c r="M70" s="528" t="s">
        <v>69</v>
      </c>
      <c r="N70" s="595" t="s">
        <v>70</v>
      </c>
      <c r="O70" s="528" t="s">
        <v>3825</v>
      </c>
      <c r="P70" s="528" t="s">
        <v>3632</v>
      </c>
      <c r="Q70" s="528" t="s">
        <v>3191</v>
      </c>
      <c r="R70" s="533" t="s">
        <v>4559</v>
      </c>
      <c r="S70" s="525" t="s">
        <v>4560</v>
      </c>
      <c r="T70" s="528" t="s">
        <v>1986</v>
      </c>
      <c r="U70" s="533" t="s">
        <v>7405</v>
      </c>
      <c r="V70" s="528" t="s">
        <v>7406</v>
      </c>
      <c r="W70" s="531"/>
      <c r="X70" s="528">
        <v>329</v>
      </c>
      <c r="Y70" s="536">
        <v>947585</v>
      </c>
      <c r="Z70" s="536">
        <v>136205</v>
      </c>
      <c r="AA70" s="536">
        <v>136205</v>
      </c>
      <c r="AB70" s="525">
        <v>45202</v>
      </c>
      <c r="AC70" s="537"/>
      <c r="AD70" s="537"/>
      <c r="AE70" s="538"/>
      <c r="AF70" s="531"/>
      <c r="AG70" s="534"/>
      <c r="AH70" s="528"/>
      <c r="AI70" s="528"/>
      <c r="AJ70" s="576"/>
      <c r="AK70" s="528"/>
      <c r="AL70" s="528"/>
      <c r="AM70" s="528"/>
      <c r="AN70" s="528"/>
      <c r="AO70" s="538"/>
      <c r="AP70" s="531"/>
      <c r="AQ70" s="531"/>
      <c r="AR70" s="531"/>
      <c r="AS70" s="531"/>
      <c r="AT70" s="531"/>
      <c r="AU70" s="531"/>
      <c r="AV70" s="531"/>
      <c r="AW70" s="531"/>
      <c r="AX70" s="531"/>
      <c r="AY70" s="531"/>
      <c r="AZ70" s="531"/>
      <c r="BA70" s="528"/>
      <c r="BB70" s="538"/>
      <c r="BC70" s="538"/>
      <c r="BD70" s="531"/>
      <c r="BE70" s="528"/>
      <c r="BF70" s="534"/>
      <c r="BG70" s="528"/>
      <c r="BH70" s="528"/>
      <c r="BI70" s="528"/>
      <c r="BJ70" s="528"/>
      <c r="BK70" s="528"/>
      <c r="BL70" s="528"/>
      <c r="BM70" s="528"/>
      <c r="BN70" s="528"/>
      <c r="BO70" s="528"/>
      <c r="BP70" s="528"/>
      <c r="BQ70" s="528"/>
      <c r="BR70" s="528"/>
      <c r="BS70" s="528"/>
      <c r="BT70" s="528"/>
      <c r="BU70" s="528"/>
      <c r="BV70" s="528"/>
      <c r="BW70" s="528"/>
      <c r="BX70" s="528"/>
      <c r="BY70" s="528"/>
      <c r="BZ70" s="528"/>
      <c r="CA70" s="528"/>
      <c r="CB70" s="528"/>
      <c r="CC70" s="528"/>
      <c r="CD70" s="528"/>
      <c r="CE70" s="528"/>
      <c r="CF70" s="528"/>
      <c r="CG70" s="948" t="s">
        <v>12736</v>
      </c>
      <c r="CH70" s="539" t="s">
        <v>12318</v>
      </c>
      <c r="CI70" s="871">
        <v>46244</v>
      </c>
      <c r="CJ70" s="859"/>
    </row>
    <row r="71" spans="1:88" s="671" customFormat="1" ht="47.25">
      <c r="A71" s="653" t="s">
        <v>3826</v>
      </c>
      <c r="B71" s="654">
        <v>45147</v>
      </c>
      <c r="C71" s="655" t="s">
        <v>3827</v>
      </c>
      <c r="D71" s="656" t="s">
        <v>3795</v>
      </c>
      <c r="E71" s="656" t="s">
        <v>3828</v>
      </c>
      <c r="F71" s="657" t="s">
        <v>3829</v>
      </c>
      <c r="G71" s="658">
        <v>23964655</v>
      </c>
      <c r="H71" s="658" t="s">
        <v>3830</v>
      </c>
      <c r="I71" s="657" t="s">
        <v>719</v>
      </c>
      <c r="J71" s="660">
        <v>3142970019</v>
      </c>
      <c r="K71" s="678" t="s">
        <v>3831</v>
      </c>
      <c r="L71" s="658" t="s">
        <v>3830</v>
      </c>
      <c r="M71" s="657" t="s">
        <v>69</v>
      </c>
      <c r="N71" s="770" t="s">
        <v>90</v>
      </c>
      <c r="O71" s="657" t="s">
        <v>100</v>
      </c>
      <c r="P71" s="657" t="s">
        <v>1282</v>
      </c>
      <c r="Q71" s="657" t="s">
        <v>2528</v>
      </c>
      <c r="R71" s="657" t="s">
        <v>3832</v>
      </c>
      <c r="S71" s="664">
        <v>45204</v>
      </c>
      <c r="T71" s="657" t="s">
        <v>2528</v>
      </c>
      <c r="U71" s="657"/>
      <c r="V71" s="664">
        <v>45147</v>
      </c>
      <c r="W71" s="660"/>
      <c r="X71" s="657">
        <v>338</v>
      </c>
      <c r="Y71" s="666">
        <v>947585</v>
      </c>
      <c r="Z71" s="666">
        <v>136205</v>
      </c>
      <c r="AA71" s="666">
        <v>0</v>
      </c>
      <c r="AB71" s="663">
        <v>0</v>
      </c>
      <c r="AC71" s="667"/>
      <c r="AD71" s="667"/>
      <c r="AE71" s="668"/>
      <c r="AF71" s="660"/>
      <c r="AG71" s="664"/>
      <c r="AH71" s="657"/>
      <c r="AI71" s="657"/>
      <c r="AJ71" s="771"/>
      <c r="AK71" s="657"/>
      <c r="AL71" s="657"/>
      <c r="AM71" s="657"/>
      <c r="AN71" s="657"/>
      <c r="AO71" s="668"/>
      <c r="AP71" s="660"/>
      <c r="AQ71" s="660"/>
      <c r="AR71" s="660"/>
      <c r="AS71" s="660"/>
      <c r="AT71" s="660"/>
      <c r="AU71" s="660"/>
      <c r="AV71" s="660"/>
      <c r="AW71" s="660"/>
      <c r="AX71" s="660"/>
      <c r="AY71" s="660"/>
      <c r="AZ71" s="660"/>
      <c r="BA71" s="657" t="s">
        <v>4705</v>
      </c>
      <c r="BB71" s="668">
        <v>45433</v>
      </c>
      <c r="BC71" s="668" t="s">
        <v>4633</v>
      </c>
      <c r="BD71" s="660"/>
      <c r="BE71" s="657" t="s">
        <v>1860</v>
      </c>
      <c r="BF71" s="937" t="s">
        <v>9683</v>
      </c>
      <c r="BG71" s="657"/>
      <c r="BH71" s="657"/>
      <c r="BI71" s="657"/>
      <c r="BJ71" s="657"/>
      <c r="BK71" s="657"/>
      <c r="BL71" s="657"/>
      <c r="BM71" s="657"/>
      <c r="BN71" s="657"/>
      <c r="BO71" s="657"/>
      <c r="BP71" s="657"/>
      <c r="BQ71" s="657"/>
      <c r="BR71" s="657"/>
      <c r="BS71" s="657"/>
      <c r="BT71" s="657"/>
      <c r="BU71" s="657"/>
      <c r="BV71" s="657"/>
      <c r="BW71" s="657"/>
      <c r="BX71" s="657"/>
      <c r="BY71" s="657"/>
      <c r="BZ71" s="657"/>
      <c r="CA71" s="657"/>
      <c r="CB71" s="657"/>
      <c r="CC71" s="657"/>
      <c r="CD71" s="657"/>
      <c r="CE71" s="657"/>
      <c r="CF71" s="657"/>
      <c r="CG71" s="1610" t="s">
        <v>12723</v>
      </c>
      <c r="CH71" s="1754" t="s">
        <v>12318</v>
      </c>
      <c r="CI71" s="940">
        <v>46244</v>
      </c>
      <c r="CJ71" s="858"/>
    </row>
    <row r="72" spans="1:88" s="671" customFormat="1" ht="63">
      <c r="A72" s="653" t="s">
        <v>3833</v>
      </c>
      <c r="B72" s="654">
        <v>45140</v>
      </c>
      <c r="C72" s="655" t="s">
        <v>3834</v>
      </c>
      <c r="D72" s="656" t="s">
        <v>3691</v>
      </c>
      <c r="E72" s="656" t="s">
        <v>3835</v>
      </c>
      <c r="F72" s="657" t="s">
        <v>3836</v>
      </c>
      <c r="G72" s="658">
        <v>19086927</v>
      </c>
      <c r="H72" s="658" t="s">
        <v>3837</v>
      </c>
      <c r="I72" s="657" t="s">
        <v>3838</v>
      </c>
      <c r="J72" s="660">
        <v>3202636250</v>
      </c>
      <c r="K72" s="678" t="s">
        <v>3839</v>
      </c>
      <c r="L72" s="663" t="s">
        <v>3840</v>
      </c>
      <c r="M72" s="657" t="s">
        <v>69</v>
      </c>
      <c r="N72" s="770" t="s">
        <v>142</v>
      </c>
      <c r="O72" s="657" t="s">
        <v>2899</v>
      </c>
      <c r="P72" s="657" t="s">
        <v>120</v>
      </c>
      <c r="Q72" s="662" t="s">
        <v>3191</v>
      </c>
      <c r="R72" s="657" t="s">
        <v>3841</v>
      </c>
      <c r="S72" s="664">
        <v>45169</v>
      </c>
      <c r="T72" s="657" t="s">
        <v>3191</v>
      </c>
      <c r="U72" s="657"/>
      <c r="V72" s="664"/>
      <c r="W72" s="679"/>
      <c r="X72" s="657">
        <v>339</v>
      </c>
      <c r="Y72" s="666">
        <v>947585</v>
      </c>
      <c r="Z72" s="666">
        <v>136205</v>
      </c>
      <c r="AA72" s="666">
        <v>0</v>
      </c>
      <c r="AB72" s="663">
        <v>0</v>
      </c>
      <c r="AC72" s="667"/>
      <c r="AD72" s="667"/>
      <c r="AE72" s="668"/>
      <c r="AF72" s="679"/>
      <c r="AG72" s="664"/>
      <c r="AH72" s="657"/>
      <c r="AI72" s="662"/>
      <c r="AJ72" s="708"/>
      <c r="AK72" s="662"/>
      <c r="AL72" s="662"/>
      <c r="AM72" s="662"/>
      <c r="AN72" s="662"/>
      <c r="AO72" s="668"/>
      <c r="AP72" s="660"/>
      <c r="AQ72" s="660"/>
      <c r="AR72" s="660"/>
      <c r="AS72" s="660"/>
      <c r="AT72" s="679"/>
      <c r="AU72" s="679"/>
      <c r="AV72" s="660"/>
      <c r="AW72" s="660"/>
      <c r="AX72" s="660"/>
      <c r="AY72" s="660"/>
      <c r="AZ72" s="660"/>
      <c r="BA72" s="657" t="s">
        <v>4706</v>
      </c>
      <c r="BB72" s="668">
        <v>45433</v>
      </c>
      <c r="BC72" s="668" t="s">
        <v>4633</v>
      </c>
      <c r="BD72" s="660"/>
      <c r="BE72" s="657" t="s">
        <v>1860</v>
      </c>
      <c r="BF72" s="664">
        <v>45441</v>
      </c>
      <c r="BG72" s="773">
        <v>45429</v>
      </c>
      <c r="BH72" s="657"/>
      <c r="BI72" s="657"/>
      <c r="BJ72" s="657"/>
      <c r="BK72" s="657"/>
      <c r="BL72" s="657"/>
      <c r="BM72" s="657"/>
      <c r="BN72" s="657"/>
      <c r="BO72" s="657"/>
      <c r="BP72" s="657"/>
      <c r="BQ72" s="657"/>
      <c r="BR72" s="657"/>
      <c r="BS72" s="657"/>
      <c r="BT72" s="657"/>
      <c r="BU72" s="657"/>
      <c r="BV72" s="657"/>
      <c r="BW72" s="657"/>
      <c r="BX72" s="657"/>
      <c r="BY72" s="657"/>
      <c r="BZ72" s="657"/>
      <c r="CA72" s="657"/>
      <c r="CB72" s="657"/>
      <c r="CC72" s="657"/>
      <c r="CD72" s="657"/>
      <c r="CE72" s="657"/>
      <c r="CF72" s="657"/>
      <c r="CG72" s="711"/>
      <c r="CH72" s="670" t="s">
        <v>7320</v>
      </c>
      <c r="CI72" s="858"/>
      <c r="CJ72" s="858"/>
    </row>
    <row r="73" spans="1:88" s="671" customFormat="1" ht="63.75">
      <c r="A73" s="653" t="s">
        <v>3842</v>
      </c>
      <c r="B73" s="654">
        <v>45125</v>
      </c>
      <c r="C73" s="1608" t="s">
        <v>3843</v>
      </c>
      <c r="D73" s="656" t="s">
        <v>3795</v>
      </c>
      <c r="E73" s="680" t="s">
        <v>3844</v>
      </c>
      <c r="F73" s="657" t="s">
        <v>3845</v>
      </c>
      <c r="G73" s="658" t="s">
        <v>3846</v>
      </c>
      <c r="H73" s="658" t="s">
        <v>3847</v>
      </c>
      <c r="I73" s="657" t="s">
        <v>584</v>
      </c>
      <c r="J73" s="660">
        <v>3112744441</v>
      </c>
      <c r="K73" s="657" t="s">
        <v>3848</v>
      </c>
      <c r="L73" s="663" t="s">
        <v>3849</v>
      </c>
      <c r="M73" s="657" t="s">
        <v>69</v>
      </c>
      <c r="N73" s="770" t="s">
        <v>70</v>
      </c>
      <c r="O73" s="657" t="s">
        <v>1842</v>
      </c>
      <c r="P73" s="657" t="s">
        <v>427</v>
      </c>
      <c r="Q73" s="662" t="s">
        <v>1270</v>
      </c>
      <c r="R73" s="657" t="s">
        <v>3850</v>
      </c>
      <c r="S73" s="664">
        <v>45182</v>
      </c>
      <c r="T73" s="657" t="s">
        <v>1257</v>
      </c>
      <c r="U73" s="657"/>
      <c r="V73" s="664">
        <v>45125</v>
      </c>
      <c r="W73" s="679"/>
      <c r="X73" s="657">
        <v>356</v>
      </c>
      <c r="Y73" s="666">
        <v>947585</v>
      </c>
      <c r="Z73" s="666">
        <v>136205</v>
      </c>
      <c r="AA73" s="666">
        <v>0</v>
      </c>
      <c r="AB73" s="663">
        <v>0</v>
      </c>
      <c r="AC73" s="667"/>
      <c r="AD73" s="667"/>
      <c r="AE73" s="668"/>
      <c r="AF73" s="679"/>
      <c r="AG73" s="664"/>
      <c r="AH73" s="657"/>
      <c r="AI73" s="662"/>
      <c r="AJ73" s="708"/>
      <c r="AK73" s="662"/>
      <c r="AL73" s="662"/>
      <c r="AM73" s="662"/>
      <c r="AN73" s="662"/>
      <c r="AO73" s="668"/>
      <c r="AP73" s="660"/>
      <c r="AQ73" s="660"/>
      <c r="AR73" s="660"/>
      <c r="AS73" s="660"/>
      <c r="AT73" s="679"/>
      <c r="AU73" s="679"/>
      <c r="AV73" s="660"/>
      <c r="AW73" s="668"/>
      <c r="AX73" s="668"/>
      <c r="AY73" s="660"/>
      <c r="AZ73" s="660"/>
      <c r="BA73" s="657" t="s">
        <v>4709</v>
      </c>
      <c r="BB73" s="668">
        <v>45433</v>
      </c>
      <c r="BC73" s="668" t="s">
        <v>4633</v>
      </c>
      <c r="BD73" s="660"/>
      <c r="BE73" s="657" t="s">
        <v>1860</v>
      </c>
      <c r="BF73" s="937" t="s">
        <v>9686</v>
      </c>
      <c r="BG73" s="657"/>
      <c r="BH73" s="657"/>
      <c r="BI73" s="657"/>
      <c r="BJ73" s="657"/>
      <c r="BK73" s="657"/>
      <c r="BL73" s="657"/>
      <c r="BM73" s="657"/>
      <c r="BN73" s="657"/>
      <c r="BO73" s="657"/>
      <c r="BP73" s="657"/>
      <c r="BQ73" s="657"/>
      <c r="BR73" s="657"/>
      <c r="BS73" s="657"/>
      <c r="BT73" s="657"/>
      <c r="BU73" s="657"/>
      <c r="BV73" s="657"/>
      <c r="BW73" s="657"/>
      <c r="BX73" s="657"/>
      <c r="BY73" s="657"/>
      <c r="BZ73" s="657"/>
      <c r="CA73" s="657"/>
      <c r="CB73" s="657"/>
      <c r="CC73" s="657"/>
      <c r="CD73" s="657"/>
      <c r="CE73" s="657"/>
      <c r="CF73" s="657"/>
      <c r="CG73" s="1526" t="s">
        <v>12729</v>
      </c>
      <c r="CH73" s="1754" t="s">
        <v>12731</v>
      </c>
      <c r="CI73" s="940">
        <v>46244</v>
      </c>
      <c r="CJ73" s="858"/>
    </row>
    <row r="74" spans="1:88" ht="47.25">
      <c r="A74" s="545" t="s">
        <v>3851</v>
      </c>
      <c r="B74" s="546">
        <v>45160</v>
      </c>
      <c r="C74" s="608" t="s">
        <v>3852</v>
      </c>
      <c r="D74" s="549" t="s">
        <v>3795</v>
      </c>
      <c r="E74" s="609" t="s">
        <v>3853</v>
      </c>
      <c r="F74" s="550" t="s">
        <v>3854</v>
      </c>
      <c r="G74" s="551">
        <v>51924843</v>
      </c>
      <c r="H74" s="551" t="s">
        <v>3855</v>
      </c>
      <c r="I74" s="550" t="s">
        <v>3856</v>
      </c>
      <c r="J74" s="552">
        <v>3152961225</v>
      </c>
      <c r="K74" s="553" t="s">
        <v>3857</v>
      </c>
      <c r="L74" s="554" t="s">
        <v>3858</v>
      </c>
      <c r="M74" s="550" t="s">
        <v>69</v>
      </c>
      <c r="N74" s="593" t="s">
        <v>90</v>
      </c>
      <c r="O74" s="550" t="s">
        <v>3859</v>
      </c>
      <c r="P74" s="550" t="s">
        <v>3632</v>
      </c>
      <c r="Q74" s="550" t="s">
        <v>3191</v>
      </c>
      <c r="R74" s="550" t="s">
        <v>3860</v>
      </c>
      <c r="S74" s="559">
        <v>45189</v>
      </c>
      <c r="T74" s="550" t="s">
        <v>1986</v>
      </c>
      <c r="U74" s="550" t="s">
        <v>7407</v>
      </c>
      <c r="V74" s="550" t="s">
        <v>7408</v>
      </c>
      <c r="W74" s="552"/>
      <c r="X74" s="550">
        <v>357</v>
      </c>
      <c r="Y74" s="555">
        <v>947585</v>
      </c>
      <c r="Z74" s="555">
        <v>947585</v>
      </c>
      <c r="AA74" s="555">
        <v>947585</v>
      </c>
      <c r="AB74" s="546">
        <v>45567</v>
      </c>
      <c r="AC74" s="557" t="s">
        <v>3861</v>
      </c>
      <c r="AD74" s="557" t="s">
        <v>3165</v>
      </c>
      <c r="AE74" s="558" t="s">
        <v>1986</v>
      </c>
      <c r="AF74" s="552"/>
      <c r="AG74" s="559">
        <v>45265</v>
      </c>
      <c r="AH74" s="550" t="s">
        <v>2686</v>
      </c>
      <c r="AI74" s="550"/>
      <c r="AJ74" s="560"/>
      <c r="AK74" s="550"/>
      <c r="AL74" s="550"/>
      <c r="AM74" s="550"/>
      <c r="AN74" s="550"/>
      <c r="AO74" s="559">
        <v>45279</v>
      </c>
      <c r="AP74" s="552">
        <v>2.2200000000000002</v>
      </c>
      <c r="AQ74" s="552">
        <v>1.17</v>
      </c>
      <c r="AR74" s="552">
        <v>4.4999999999999998E-2</v>
      </c>
      <c r="AS74" s="552">
        <v>30</v>
      </c>
      <c r="AT74" s="552"/>
      <c r="AU74" s="552"/>
      <c r="AV74" s="552"/>
      <c r="AW74" s="558"/>
      <c r="AX74" s="558"/>
      <c r="AY74" s="552"/>
      <c r="AZ74" s="552"/>
      <c r="BA74" s="550">
        <v>117</v>
      </c>
      <c r="BB74" s="558">
        <v>45359</v>
      </c>
      <c r="BC74" s="558" t="s">
        <v>3487</v>
      </c>
      <c r="BD74" s="552" t="s">
        <v>3817</v>
      </c>
      <c r="BE74" s="550"/>
      <c r="BF74" s="559">
        <v>45364</v>
      </c>
      <c r="BG74" s="602">
        <v>45386</v>
      </c>
      <c r="BH74" s="550" t="s">
        <v>7047</v>
      </c>
      <c r="BI74" s="559">
        <v>45378</v>
      </c>
      <c r="BJ74" s="554" t="s">
        <v>7409</v>
      </c>
      <c r="BK74" s="546" t="s">
        <v>7048</v>
      </c>
      <c r="BL74" s="545" t="s">
        <v>7049</v>
      </c>
      <c r="BM74" s="550" t="s">
        <v>7325</v>
      </c>
      <c r="BN74" s="583">
        <v>45541</v>
      </c>
      <c r="BO74" s="550"/>
      <c r="BP74" s="550"/>
      <c r="BQ74" s="550"/>
      <c r="BR74" s="550"/>
      <c r="BS74" s="550"/>
      <c r="BT74" s="550"/>
      <c r="BU74" s="550"/>
      <c r="BV74" s="550"/>
      <c r="BW74" s="550"/>
      <c r="BX74" s="550"/>
      <c r="BY74" s="550"/>
      <c r="BZ74" s="550"/>
      <c r="CA74" s="550"/>
      <c r="CB74" s="550"/>
      <c r="CC74" s="550"/>
      <c r="CD74" s="550"/>
      <c r="CE74" s="550"/>
      <c r="CF74" s="550"/>
      <c r="CG74" s="3092" t="s">
        <v>12728</v>
      </c>
      <c r="CH74" s="610" t="s">
        <v>12318</v>
      </c>
      <c r="CI74" s="866">
        <v>46244</v>
      </c>
      <c r="CJ74" s="860" t="s">
        <v>7320</v>
      </c>
    </row>
    <row r="75" spans="1:88" ht="47.25">
      <c r="A75" s="1124" t="s">
        <v>7410</v>
      </c>
      <c r="B75" s="546">
        <v>44482</v>
      </c>
      <c r="C75" s="608" t="s">
        <v>3863</v>
      </c>
      <c r="D75" s="527" t="s">
        <v>3795</v>
      </c>
      <c r="E75" s="470" t="s">
        <v>3864</v>
      </c>
      <c r="F75" s="1125" t="s">
        <v>3865</v>
      </c>
      <c r="G75" s="551">
        <v>4182980</v>
      </c>
      <c r="H75" s="551" t="s">
        <v>3866</v>
      </c>
      <c r="I75" s="550" t="s">
        <v>118</v>
      </c>
      <c r="J75" s="552">
        <v>3107818071</v>
      </c>
      <c r="K75" s="553" t="s">
        <v>3867</v>
      </c>
      <c r="L75" s="554" t="s">
        <v>3868</v>
      </c>
      <c r="M75" s="550" t="s">
        <v>69</v>
      </c>
      <c r="N75" s="593" t="s">
        <v>90</v>
      </c>
      <c r="O75" s="550" t="s">
        <v>2480</v>
      </c>
      <c r="P75" s="550" t="s">
        <v>5125</v>
      </c>
      <c r="Q75" s="532" t="s">
        <v>3191</v>
      </c>
      <c r="R75" s="550" t="s">
        <v>7411</v>
      </c>
      <c r="S75" s="559">
        <v>44504</v>
      </c>
      <c r="T75" s="550" t="s">
        <v>328</v>
      </c>
      <c r="U75" s="611" t="s">
        <v>3862</v>
      </c>
      <c r="V75" s="559">
        <v>45534</v>
      </c>
      <c r="W75" s="541"/>
      <c r="X75" s="550">
        <v>2185</v>
      </c>
      <c r="Y75" s="555">
        <v>438048</v>
      </c>
      <c r="Z75" s="555">
        <v>114001</v>
      </c>
      <c r="AA75" s="555">
        <v>114001</v>
      </c>
      <c r="AB75" s="546">
        <v>44552</v>
      </c>
      <c r="AC75" s="557" t="s">
        <v>2320</v>
      </c>
      <c r="AD75" s="557" t="s">
        <v>4756</v>
      </c>
      <c r="AE75" s="558" t="s">
        <v>3191</v>
      </c>
      <c r="AF75" s="541"/>
      <c r="AG75" s="559">
        <v>45370</v>
      </c>
      <c r="AH75" s="550" t="s">
        <v>4753</v>
      </c>
      <c r="AI75" s="532"/>
      <c r="AJ75" s="543"/>
      <c r="AK75" s="532"/>
      <c r="AL75" s="532"/>
      <c r="AM75" s="532"/>
      <c r="AN75" s="532"/>
      <c r="AO75" s="558">
        <v>45427</v>
      </c>
      <c r="AP75" s="552">
        <v>0.32700000000000001</v>
      </c>
      <c r="AQ75" s="552">
        <v>0</v>
      </c>
      <c r="AR75" s="552">
        <v>5.0000000000000001E-3</v>
      </c>
      <c r="AS75" s="552">
        <v>5</v>
      </c>
      <c r="AT75" s="541"/>
      <c r="AU75" s="541"/>
      <c r="AV75" s="552"/>
      <c r="AW75" s="558"/>
      <c r="AX75" s="558"/>
      <c r="AY75" s="552"/>
      <c r="AZ75" s="552"/>
      <c r="BA75" s="550">
        <v>452</v>
      </c>
      <c r="BB75" s="558">
        <v>45462</v>
      </c>
      <c r="BC75" s="558" t="s">
        <v>4633</v>
      </c>
      <c r="BD75" s="552" t="s">
        <v>1156</v>
      </c>
      <c r="BE75" s="550"/>
      <c r="BF75" s="559">
        <v>45539</v>
      </c>
      <c r="BG75" s="583">
        <v>45554</v>
      </c>
      <c r="BH75" s="550"/>
      <c r="BI75" s="550"/>
      <c r="BJ75" s="550"/>
      <c r="BK75" s="550"/>
      <c r="BL75" s="550"/>
      <c r="BM75" s="550"/>
      <c r="BN75" s="550"/>
      <c r="BO75" s="550"/>
      <c r="BP75" s="550"/>
      <c r="BQ75" s="550"/>
      <c r="BR75" s="550"/>
      <c r="BS75" s="550"/>
      <c r="BT75" s="550"/>
      <c r="BU75" s="550"/>
      <c r="BV75" s="550"/>
      <c r="BW75" s="550"/>
      <c r="BX75" s="550"/>
      <c r="BY75" s="550"/>
      <c r="BZ75" s="550"/>
      <c r="CA75" s="550"/>
      <c r="CB75" s="550"/>
      <c r="CC75" s="550"/>
      <c r="CD75" s="550"/>
      <c r="CE75" s="550"/>
      <c r="CF75" s="550"/>
      <c r="CG75" s="569"/>
      <c r="CH75" s="565" t="s">
        <v>7272</v>
      </c>
      <c r="CI75" s="860"/>
      <c r="CJ75" s="860"/>
    </row>
    <row r="76" spans="1:88" s="671" customFormat="1" ht="47.25">
      <c r="A76" s="653" t="s">
        <v>3869</v>
      </c>
      <c r="B76" s="654">
        <v>45166</v>
      </c>
      <c r="C76" s="655" t="s">
        <v>3870</v>
      </c>
      <c r="D76" s="656" t="s">
        <v>3795</v>
      </c>
      <c r="E76" s="656" t="s">
        <v>3871</v>
      </c>
      <c r="F76" s="657" t="s">
        <v>3872</v>
      </c>
      <c r="G76" s="658">
        <v>79049265</v>
      </c>
      <c r="H76" s="658" t="s">
        <v>3873</v>
      </c>
      <c r="I76" s="657" t="s">
        <v>474</v>
      </c>
      <c r="J76" s="660">
        <v>3192043895</v>
      </c>
      <c r="K76" s="657" t="s">
        <v>3874</v>
      </c>
      <c r="L76" s="658" t="s">
        <v>3873</v>
      </c>
      <c r="M76" s="657" t="s">
        <v>69</v>
      </c>
      <c r="N76" s="770" t="s">
        <v>142</v>
      </c>
      <c r="O76" s="657" t="s">
        <v>1064</v>
      </c>
      <c r="P76" s="657" t="s">
        <v>1239</v>
      </c>
      <c r="Q76" s="657" t="s">
        <v>2528</v>
      </c>
      <c r="R76" s="657" t="s">
        <v>3875</v>
      </c>
      <c r="S76" s="664">
        <v>45217</v>
      </c>
      <c r="T76" s="657" t="s">
        <v>1356</v>
      </c>
      <c r="U76" s="657" t="s">
        <v>3869</v>
      </c>
      <c r="V76" s="774">
        <v>45166</v>
      </c>
      <c r="W76" s="660"/>
      <c r="X76" s="657">
        <v>390</v>
      </c>
      <c r="Y76" s="666">
        <v>947585</v>
      </c>
      <c r="Z76" s="666">
        <v>136205</v>
      </c>
      <c r="AA76" s="666"/>
      <c r="AB76" s="654"/>
      <c r="AC76" s="667"/>
      <c r="AD76" s="667"/>
      <c r="AE76" s="668"/>
      <c r="AF76" s="660"/>
      <c r="AG76" s="664"/>
      <c r="AH76" s="657"/>
      <c r="AI76" s="657"/>
      <c r="AJ76" s="771"/>
      <c r="AK76" s="657"/>
      <c r="AL76" s="657"/>
      <c r="AM76" s="657"/>
      <c r="AN76" s="657"/>
      <c r="AO76" s="668"/>
      <c r="AP76" s="660"/>
      <c r="AQ76" s="660"/>
      <c r="AR76" s="660"/>
      <c r="AS76" s="660"/>
      <c r="AT76" s="660"/>
      <c r="AU76" s="660"/>
      <c r="AV76" s="660"/>
      <c r="AW76" s="668"/>
      <c r="AX76" s="668"/>
      <c r="AY76" s="660"/>
      <c r="AZ76" s="660"/>
      <c r="BA76" s="657" t="s">
        <v>4707</v>
      </c>
      <c r="BB76" s="668">
        <v>45433</v>
      </c>
      <c r="BC76" s="668" t="s">
        <v>4633</v>
      </c>
      <c r="BD76" s="660"/>
      <c r="BE76" s="657" t="s">
        <v>1860</v>
      </c>
      <c r="BF76" s="664">
        <v>45517</v>
      </c>
      <c r="BG76" s="657"/>
      <c r="BH76" s="657"/>
      <c r="BI76" s="657"/>
      <c r="BJ76" s="657"/>
      <c r="BK76" s="657"/>
      <c r="BL76" s="657"/>
      <c r="BM76" s="657"/>
      <c r="BN76" s="657"/>
      <c r="BO76" s="657"/>
      <c r="BP76" s="657"/>
      <c r="BQ76" s="657"/>
      <c r="BR76" s="657"/>
      <c r="BS76" s="657"/>
      <c r="BT76" s="657"/>
      <c r="BU76" s="657"/>
      <c r="BV76" s="657"/>
      <c r="BW76" s="657"/>
      <c r="BX76" s="657"/>
      <c r="BY76" s="657"/>
      <c r="BZ76" s="657"/>
      <c r="CA76" s="657"/>
      <c r="CB76" s="657"/>
      <c r="CC76" s="657"/>
      <c r="CD76" s="657"/>
      <c r="CE76" s="657"/>
      <c r="CF76" s="657"/>
      <c r="CG76" s="772"/>
      <c r="CH76" s="670" t="s">
        <v>7272</v>
      </c>
      <c r="CI76" s="858"/>
      <c r="CJ76" s="858"/>
    </row>
    <row r="77" spans="1:88" s="671" customFormat="1" ht="47.25">
      <c r="A77" s="653" t="s">
        <v>3876</v>
      </c>
      <c r="B77" s="654">
        <v>45169</v>
      </c>
      <c r="C77" s="655" t="s">
        <v>3877</v>
      </c>
      <c r="D77" s="656" t="s">
        <v>3795</v>
      </c>
      <c r="E77" s="656" t="s">
        <v>3878</v>
      </c>
      <c r="F77" s="657" t="s">
        <v>3879</v>
      </c>
      <c r="G77" s="658">
        <v>74338697</v>
      </c>
      <c r="H77" s="658" t="s">
        <v>3880</v>
      </c>
      <c r="I77" s="657" t="s">
        <v>474</v>
      </c>
      <c r="J77" s="660">
        <v>3015229582</v>
      </c>
      <c r="K77" s="678" t="s">
        <v>3881</v>
      </c>
      <c r="L77" s="663" t="s">
        <v>3880</v>
      </c>
      <c r="M77" s="657" t="s">
        <v>69</v>
      </c>
      <c r="N77" s="770" t="s">
        <v>262</v>
      </c>
      <c r="O77" s="657" t="s">
        <v>3882</v>
      </c>
      <c r="P77" s="657" t="s">
        <v>164</v>
      </c>
      <c r="Q77" s="657" t="s">
        <v>1300</v>
      </c>
      <c r="R77" s="657" t="s">
        <v>3883</v>
      </c>
      <c r="S77" s="664">
        <v>45250</v>
      </c>
      <c r="T77" s="657" t="s">
        <v>1300</v>
      </c>
      <c r="U77" s="657" t="s">
        <v>3876</v>
      </c>
      <c r="V77" s="774">
        <v>45169</v>
      </c>
      <c r="W77" s="660"/>
      <c r="X77" s="657">
        <v>419</v>
      </c>
      <c r="Y77" s="666">
        <v>947585</v>
      </c>
      <c r="Z77" s="666">
        <v>136205</v>
      </c>
      <c r="AA77" s="666"/>
      <c r="AB77" s="663" t="s">
        <v>3172</v>
      </c>
      <c r="AC77" s="667"/>
      <c r="AD77" s="667"/>
      <c r="AE77" s="668"/>
      <c r="AF77" s="660"/>
      <c r="AG77" s="664"/>
      <c r="AH77" s="657"/>
      <c r="AI77" s="657"/>
      <c r="AJ77" s="771"/>
      <c r="AK77" s="657"/>
      <c r="AL77" s="657"/>
      <c r="AM77" s="657"/>
      <c r="AN77" s="657"/>
      <c r="AO77" s="668"/>
      <c r="AP77" s="660"/>
      <c r="AQ77" s="660"/>
      <c r="AR77" s="660"/>
      <c r="AS77" s="660"/>
      <c r="AT77" s="660"/>
      <c r="AU77" s="660"/>
      <c r="AV77" s="660"/>
      <c r="AW77" s="660"/>
      <c r="AX77" s="660"/>
      <c r="AY77" s="660"/>
      <c r="AZ77" s="660"/>
      <c r="BA77" s="657">
        <v>220</v>
      </c>
      <c r="BB77" s="668">
        <v>45758</v>
      </c>
      <c r="BC77" s="1528" t="s">
        <v>4783</v>
      </c>
      <c r="BD77" s="660"/>
      <c r="BE77" s="938" t="s">
        <v>1860</v>
      </c>
      <c r="BF77" s="664">
        <v>45762</v>
      </c>
      <c r="BG77" s="939">
        <v>45779</v>
      </c>
      <c r="BH77" s="657"/>
      <c r="BI77" s="657"/>
      <c r="BJ77" s="657"/>
      <c r="BK77" s="657"/>
      <c r="BL77" s="657"/>
      <c r="BM77" s="657"/>
      <c r="BN77" s="657"/>
      <c r="BO77" s="657"/>
      <c r="BP77" s="657"/>
      <c r="BQ77" s="657"/>
      <c r="BR77" s="657"/>
      <c r="BS77" s="657"/>
      <c r="BT77" s="657"/>
      <c r="BU77" s="657"/>
      <c r="BV77" s="657"/>
      <c r="BW77" s="657"/>
      <c r="BX77" s="657"/>
      <c r="BY77" s="657"/>
      <c r="BZ77" s="657"/>
      <c r="CA77" s="657"/>
      <c r="CB77" s="657"/>
      <c r="CC77" s="657"/>
      <c r="CD77" s="657"/>
      <c r="CE77" s="657"/>
      <c r="CF77" s="657"/>
      <c r="CG77" s="1610" t="s">
        <v>8641</v>
      </c>
      <c r="CH77" s="670" t="s">
        <v>7272</v>
      </c>
      <c r="CI77" s="858"/>
      <c r="CJ77" s="858"/>
    </row>
    <row r="78" spans="1:88" ht="76.5">
      <c r="A78" s="524" t="s">
        <v>3884</v>
      </c>
      <c r="B78" s="525">
        <v>45169</v>
      </c>
      <c r="C78" s="526" t="s">
        <v>3885</v>
      </c>
      <c r="D78" s="527" t="s">
        <v>3795</v>
      </c>
      <c r="E78" s="470" t="s">
        <v>3886</v>
      </c>
      <c r="F78" s="528" t="s">
        <v>3887</v>
      </c>
      <c r="G78" s="529" t="s">
        <v>3888</v>
      </c>
      <c r="H78" s="530" t="s">
        <v>3889</v>
      </c>
      <c r="I78" s="528" t="s">
        <v>3890</v>
      </c>
      <c r="J78" s="531">
        <v>3176679086</v>
      </c>
      <c r="K78" s="528" t="s">
        <v>3891</v>
      </c>
      <c r="L78" s="533" t="s">
        <v>3892</v>
      </c>
      <c r="M78" s="528" t="s">
        <v>3893</v>
      </c>
      <c r="N78" s="595" t="s">
        <v>3894</v>
      </c>
      <c r="O78" s="528" t="s">
        <v>3895</v>
      </c>
      <c r="P78" s="528" t="s">
        <v>3896</v>
      </c>
      <c r="Q78" s="532" t="s">
        <v>3191</v>
      </c>
      <c r="R78" s="533" t="s">
        <v>6844</v>
      </c>
      <c r="S78" s="525" t="s">
        <v>6845</v>
      </c>
      <c r="T78" s="533" t="s">
        <v>6846</v>
      </c>
      <c r="U78" s="528"/>
      <c r="V78" s="528"/>
      <c r="W78" s="541"/>
      <c r="X78" s="528">
        <v>375</v>
      </c>
      <c r="Y78" s="536">
        <v>947585</v>
      </c>
      <c r="Z78" s="536">
        <v>136205</v>
      </c>
      <c r="AA78" s="536">
        <v>136205</v>
      </c>
      <c r="AB78" s="525">
        <v>45212</v>
      </c>
      <c r="AC78" s="3011" t="s">
        <v>12590</v>
      </c>
      <c r="AD78" s="3011" t="s">
        <v>12591</v>
      </c>
      <c r="AE78" s="3012" t="s">
        <v>10672</v>
      </c>
      <c r="AF78" s="541"/>
      <c r="AG78" s="534"/>
      <c r="AH78" s="528"/>
      <c r="AI78" s="532"/>
      <c r="AJ78" s="543"/>
      <c r="AK78" s="532"/>
      <c r="AL78" s="532"/>
      <c r="AM78" s="532"/>
      <c r="AN78" s="532"/>
      <c r="AO78" s="538">
        <v>46170</v>
      </c>
      <c r="AP78" s="531"/>
      <c r="AQ78" s="531"/>
      <c r="AR78" s="531"/>
      <c r="AS78" s="531"/>
      <c r="AT78" s="541"/>
      <c r="AU78" s="541"/>
      <c r="AV78" s="531">
        <v>880</v>
      </c>
      <c r="AW78" s="3013">
        <v>46184</v>
      </c>
      <c r="AX78" s="3014" t="s">
        <v>9953</v>
      </c>
      <c r="AY78" s="531"/>
      <c r="AZ78" s="531"/>
      <c r="BA78" s="528"/>
      <c r="BB78" s="538"/>
      <c r="BC78" s="538"/>
      <c r="BD78" s="531"/>
      <c r="BE78" s="528"/>
      <c r="BF78" s="534"/>
      <c r="BG78" s="528"/>
      <c r="BH78" s="528"/>
      <c r="BI78" s="528"/>
      <c r="BJ78" s="528"/>
      <c r="BK78" s="528"/>
      <c r="BL78" s="528"/>
      <c r="BM78" s="528"/>
      <c r="BN78" s="528"/>
      <c r="BO78" s="528"/>
      <c r="BP78" s="528"/>
      <c r="BQ78" s="528"/>
      <c r="BR78" s="528"/>
      <c r="BS78" s="528"/>
      <c r="BT78" s="528"/>
      <c r="BU78" s="528"/>
      <c r="BV78" s="528"/>
      <c r="BW78" s="528"/>
      <c r="BX78" s="528"/>
      <c r="BY78" s="528"/>
      <c r="BZ78" s="528"/>
      <c r="CA78" s="528"/>
      <c r="CB78" s="528"/>
      <c r="CC78" s="528"/>
      <c r="CD78" s="528"/>
      <c r="CE78" s="528"/>
      <c r="CF78" s="528"/>
      <c r="CG78" s="1271" t="s">
        <v>12592</v>
      </c>
      <c r="CH78" s="1184" t="s">
        <v>7412</v>
      </c>
      <c r="CI78" s="3015">
        <v>46199</v>
      </c>
      <c r="CJ78" s="859" t="s">
        <v>1986</v>
      </c>
    </row>
    <row r="79" spans="1:88" ht="31.5">
      <c r="A79" s="545" t="s">
        <v>3897</v>
      </c>
      <c r="B79" s="546">
        <v>45182</v>
      </c>
      <c r="C79" s="547" t="s">
        <v>3898</v>
      </c>
      <c r="D79" s="549" t="s">
        <v>3899</v>
      </c>
      <c r="E79" s="609" t="s">
        <v>3900</v>
      </c>
      <c r="F79" s="550" t="s">
        <v>3901</v>
      </c>
      <c r="G79" s="550" t="s">
        <v>3902</v>
      </c>
      <c r="H79" s="550" t="s">
        <v>3903</v>
      </c>
      <c r="I79" s="550" t="s">
        <v>3904</v>
      </c>
      <c r="J79" s="550">
        <v>3158818869</v>
      </c>
      <c r="K79" s="612" t="s">
        <v>3905</v>
      </c>
      <c r="L79" s="550" t="s">
        <v>3906</v>
      </c>
      <c r="M79" s="550" t="s">
        <v>3907</v>
      </c>
      <c r="N79" s="550" t="s">
        <v>3908</v>
      </c>
      <c r="O79" s="550" t="s">
        <v>3909</v>
      </c>
      <c r="P79" s="550" t="s">
        <v>3910</v>
      </c>
      <c r="Q79" s="550" t="s">
        <v>3191</v>
      </c>
      <c r="R79" s="550" t="s">
        <v>3800</v>
      </c>
      <c r="S79" s="550"/>
      <c r="T79" s="550" t="s">
        <v>3191</v>
      </c>
      <c r="U79" s="550"/>
      <c r="V79" s="550"/>
      <c r="W79" s="550"/>
      <c r="X79" s="550">
        <v>385</v>
      </c>
      <c r="Y79" s="613">
        <v>947585</v>
      </c>
      <c r="Z79" s="613">
        <v>136205</v>
      </c>
      <c r="AA79" s="613">
        <v>136205</v>
      </c>
      <c r="AB79" s="546" t="s">
        <v>3911</v>
      </c>
      <c r="AC79" s="550" t="s">
        <v>3912</v>
      </c>
      <c r="AD79" s="559">
        <v>45246</v>
      </c>
      <c r="AE79" s="550" t="s">
        <v>1986</v>
      </c>
      <c r="AF79" s="550"/>
      <c r="AG79" s="559">
        <v>45265</v>
      </c>
      <c r="AH79" s="550" t="s">
        <v>879</v>
      </c>
      <c r="AI79" s="550"/>
      <c r="AJ79" s="550"/>
      <c r="AK79" s="550"/>
      <c r="AL79" s="550"/>
      <c r="AM79" s="550"/>
      <c r="AN79" s="550"/>
      <c r="AO79" s="559">
        <v>45279</v>
      </c>
      <c r="AP79" s="550">
        <v>106.21</v>
      </c>
      <c r="AQ79" s="550">
        <v>37.18</v>
      </c>
      <c r="AR79" s="550">
        <v>0.02</v>
      </c>
      <c r="AS79" s="550">
        <v>11</v>
      </c>
      <c r="AT79" s="550"/>
      <c r="AU79" s="550"/>
      <c r="AV79" s="550"/>
      <c r="AW79" s="550"/>
      <c r="AX79" s="550"/>
      <c r="AY79" s="550"/>
      <c r="AZ79" s="550"/>
      <c r="BA79" s="550">
        <v>1602</v>
      </c>
      <c r="BB79" s="559">
        <v>45288</v>
      </c>
      <c r="BC79" s="550" t="s">
        <v>82</v>
      </c>
      <c r="BD79" s="552" t="s">
        <v>1156</v>
      </c>
      <c r="BE79" s="550"/>
      <c r="BF79" s="614">
        <v>45294</v>
      </c>
      <c r="BG79" s="550"/>
      <c r="BH79" s="550"/>
      <c r="BI79" s="550"/>
      <c r="BJ79" s="550"/>
      <c r="BK79" s="550"/>
      <c r="BL79" s="550"/>
      <c r="BM79" s="550"/>
      <c r="BN79" s="550"/>
      <c r="BO79" s="550"/>
      <c r="BP79" s="550"/>
      <c r="BQ79" s="550"/>
      <c r="BR79" s="550"/>
      <c r="BS79" s="550"/>
      <c r="BT79" s="550"/>
      <c r="BU79" s="550"/>
      <c r="BV79" s="561"/>
      <c r="BW79" s="561"/>
      <c r="BX79" s="561"/>
      <c r="BY79" s="561"/>
      <c r="BZ79" s="561"/>
      <c r="CA79" s="561"/>
      <c r="CB79" s="561"/>
      <c r="CC79" s="561"/>
      <c r="CD79" s="561"/>
      <c r="CE79" s="561"/>
      <c r="CF79" s="561"/>
      <c r="CG79" s="615"/>
      <c r="CH79" s="565" t="s">
        <v>7272</v>
      </c>
      <c r="CI79" s="860"/>
      <c r="CJ79" s="860"/>
    </row>
    <row r="80" spans="1:88" ht="31.5">
      <c r="A80" s="545" t="s">
        <v>3913</v>
      </c>
      <c r="B80" s="546">
        <v>45182</v>
      </c>
      <c r="C80" s="547" t="s">
        <v>3914</v>
      </c>
      <c r="D80" s="549" t="s">
        <v>3899</v>
      </c>
      <c r="E80" s="609" t="s">
        <v>3915</v>
      </c>
      <c r="F80" s="550" t="s">
        <v>3916</v>
      </c>
      <c r="G80" s="550">
        <v>1052378596</v>
      </c>
      <c r="H80" s="550" t="s">
        <v>3917</v>
      </c>
      <c r="I80" s="550" t="s">
        <v>3904</v>
      </c>
      <c r="J80" s="550">
        <v>3202738450</v>
      </c>
      <c r="K80" s="612" t="s">
        <v>3918</v>
      </c>
      <c r="L80" s="550" t="s">
        <v>3906</v>
      </c>
      <c r="M80" s="550"/>
      <c r="N80" s="550"/>
      <c r="O80" s="550" t="s">
        <v>3919</v>
      </c>
      <c r="P80" s="550" t="s">
        <v>3910</v>
      </c>
      <c r="Q80" s="550" t="s">
        <v>3191</v>
      </c>
      <c r="R80" s="550" t="s">
        <v>3920</v>
      </c>
      <c r="S80" s="559">
        <v>45203</v>
      </c>
      <c r="T80" s="550" t="s">
        <v>3191</v>
      </c>
      <c r="U80" s="550" t="s">
        <v>3644</v>
      </c>
      <c r="V80" s="550"/>
      <c r="W80" s="550"/>
      <c r="X80" s="550">
        <v>389</v>
      </c>
      <c r="Y80" s="613">
        <v>947585</v>
      </c>
      <c r="Z80" s="613">
        <v>136205</v>
      </c>
      <c r="AA80" s="613">
        <v>136205</v>
      </c>
      <c r="AB80" s="554"/>
      <c r="AC80" s="550" t="s">
        <v>3921</v>
      </c>
      <c r="AD80" s="559">
        <v>45246</v>
      </c>
      <c r="AE80" s="550" t="s">
        <v>1859</v>
      </c>
      <c r="AF80" s="550"/>
      <c r="AG80" s="559">
        <v>45265</v>
      </c>
      <c r="AH80" s="550" t="s">
        <v>879</v>
      </c>
      <c r="AI80" s="550"/>
      <c r="AJ80" s="550"/>
      <c r="AK80" s="550"/>
      <c r="AL80" s="550"/>
      <c r="AM80" s="550"/>
      <c r="AN80" s="550"/>
      <c r="AO80" s="559">
        <v>45279</v>
      </c>
      <c r="AP80" s="550">
        <v>225.37</v>
      </c>
      <c r="AQ80" s="550">
        <v>105.17</v>
      </c>
      <c r="AR80" s="550">
        <v>0.02</v>
      </c>
      <c r="AS80" s="550">
        <v>14</v>
      </c>
      <c r="AT80" s="550"/>
      <c r="AU80" s="550"/>
      <c r="AV80" s="550"/>
      <c r="AW80" s="550"/>
      <c r="AX80" s="550"/>
      <c r="AY80" s="550"/>
      <c r="AZ80" s="550"/>
      <c r="BA80" s="550">
        <v>1603</v>
      </c>
      <c r="BB80" s="559">
        <v>45288</v>
      </c>
      <c r="BC80" s="550" t="s">
        <v>82</v>
      </c>
      <c r="BD80" s="552" t="s">
        <v>1156</v>
      </c>
      <c r="BE80" s="550"/>
      <c r="BF80" s="614">
        <v>45294</v>
      </c>
      <c r="BG80" s="550"/>
      <c r="BH80" s="550"/>
      <c r="BI80" s="550"/>
      <c r="BJ80" s="550"/>
      <c r="BK80" s="550"/>
      <c r="BL80" s="550"/>
      <c r="BM80" s="550"/>
      <c r="BN80" s="550"/>
      <c r="BO80" s="550"/>
      <c r="BP80" s="550"/>
      <c r="BQ80" s="550"/>
      <c r="BR80" s="550"/>
      <c r="BS80" s="550"/>
      <c r="BT80" s="550"/>
      <c r="BU80" s="550"/>
      <c r="BV80" s="561"/>
      <c r="BW80" s="561"/>
      <c r="BX80" s="561"/>
      <c r="BY80" s="561"/>
      <c r="BZ80" s="561"/>
      <c r="CA80" s="561"/>
      <c r="CB80" s="561"/>
      <c r="CC80" s="561"/>
      <c r="CD80" s="561"/>
      <c r="CE80" s="561"/>
      <c r="CF80" s="561"/>
      <c r="CG80" s="615"/>
      <c r="CH80" s="565" t="s">
        <v>7392</v>
      </c>
      <c r="CI80" s="860"/>
      <c r="CJ80" s="860"/>
    </row>
    <row r="81" spans="1:88" s="671" customFormat="1" ht="31.5">
      <c r="A81" s="775" t="s">
        <v>3922</v>
      </c>
      <c r="B81" s="776">
        <v>45174</v>
      </c>
      <c r="C81" s="777" t="s">
        <v>3923</v>
      </c>
      <c r="D81" s="778" t="s">
        <v>3899</v>
      </c>
      <c r="E81" s="779" t="s">
        <v>3924</v>
      </c>
      <c r="F81" s="780" t="s">
        <v>3925</v>
      </c>
      <c r="G81" s="780">
        <v>23682326</v>
      </c>
      <c r="H81" s="780" t="s">
        <v>3926</v>
      </c>
      <c r="I81" s="780" t="s">
        <v>3927</v>
      </c>
      <c r="J81" s="780" t="s">
        <v>3928</v>
      </c>
      <c r="K81" s="781" t="s">
        <v>3929</v>
      </c>
      <c r="L81" s="780" t="s">
        <v>3930</v>
      </c>
      <c r="M81" s="780" t="s">
        <v>3907</v>
      </c>
      <c r="N81" s="780" t="s">
        <v>3894</v>
      </c>
      <c r="O81" s="780" t="s">
        <v>3931</v>
      </c>
      <c r="P81" s="780" t="s">
        <v>3932</v>
      </c>
      <c r="Q81" s="780" t="s">
        <v>3191</v>
      </c>
      <c r="R81" s="780" t="s">
        <v>3933</v>
      </c>
      <c r="S81" s="782">
        <v>45201</v>
      </c>
      <c r="T81" s="780" t="s">
        <v>3191</v>
      </c>
      <c r="U81" s="780" t="s">
        <v>3644</v>
      </c>
      <c r="V81" s="780"/>
      <c r="W81" s="780"/>
      <c r="X81" s="780">
        <v>393</v>
      </c>
      <c r="Y81" s="783">
        <v>947585</v>
      </c>
      <c r="Z81" s="783">
        <v>136205</v>
      </c>
      <c r="AA81" s="783">
        <v>136205</v>
      </c>
      <c r="AB81" s="776" t="s">
        <v>3911</v>
      </c>
      <c r="AC81" s="780" t="s">
        <v>3934</v>
      </c>
      <c r="AD81" s="782">
        <v>45250</v>
      </c>
      <c r="AE81" s="780" t="s">
        <v>1986</v>
      </c>
      <c r="AF81" s="780"/>
      <c r="AG81" s="782">
        <v>45271</v>
      </c>
      <c r="AH81" s="780" t="s">
        <v>2686</v>
      </c>
      <c r="AI81" s="780"/>
      <c r="AJ81" s="780"/>
      <c r="AK81" s="780"/>
      <c r="AL81" s="780"/>
      <c r="AM81" s="780"/>
      <c r="AN81" s="780"/>
      <c r="AO81" s="780"/>
      <c r="AP81" s="780"/>
      <c r="AQ81" s="780"/>
      <c r="AR81" s="780"/>
      <c r="AS81" s="780"/>
      <c r="AT81" s="780"/>
      <c r="AU81" s="780"/>
      <c r="AV81" s="780"/>
      <c r="AW81" s="780"/>
      <c r="AX81" s="780"/>
      <c r="AY81" s="780"/>
      <c r="AZ81" s="780"/>
      <c r="BA81" s="780">
        <v>463</v>
      </c>
      <c r="BB81" s="782">
        <v>45464</v>
      </c>
      <c r="BC81" s="780" t="s">
        <v>4786</v>
      </c>
      <c r="BD81" s="780"/>
      <c r="BE81" s="780" t="s">
        <v>1156</v>
      </c>
      <c r="BF81" s="784">
        <v>45512</v>
      </c>
      <c r="BG81" s="780"/>
      <c r="BH81" s="780"/>
      <c r="BI81" s="780"/>
      <c r="BJ81" s="780"/>
      <c r="BK81" s="780"/>
      <c r="BL81" s="780"/>
      <c r="BM81" s="780"/>
      <c r="BN81" s="780"/>
      <c r="BO81" s="780"/>
      <c r="BP81" s="780"/>
      <c r="BQ81" s="780"/>
      <c r="BR81" s="780"/>
      <c r="BS81" s="780"/>
      <c r="BT81" s="780"/>
      <c r="BU81" s="780"/>
      <c r="BV81" s="785"/>
      <c r="BW81" s="785"/>
      <c r="BX81" s="785"/>
      <c r="BY81" s="785"/>
      <c r="BZ81" s="785"/>
      <c r="CA81" s="785"/>
      <c r="CB81" s="785"/>
      <c r="CC81" s="785"/>
      <c r="CD81" s="785"/>
      <c r="CE81" s="785"/>
      <c r="CF81" s="785"/>
      <c r="CG81" s="786" t="s">
        <v>4777</v>
      </c>
      <c r="CH81" s="787" t="s">
        <v>7272</v>
      </c>
      <c r="CI81" s="867"/>
      <c r="CJ81" s="867"/>
    </row>
    <row r="82" spans="1:88" s="695" customFormat="1" ht="31.5">
      <c r="A82" s="1272" t="s">
        <v>3935</v>
      </c>
      <c r="B82" s="788">
        <v>45183</v>
      </c>
      <c r="C82" s="789" t="s">
        <v>3936</v>
      </c>
      <c r="D82" s="739" t="s">
        <v>3899</v>
      </c>
      <c r="E82" s="790" t="s">
        <v>3937</v>
      </c>
      <c r="F82" s="791" t="s">
        <v>3938</v>
      </c>
      <c r="G82" s="791" t="s">
        <v>3939</v>
      </c>
      <c r="H82" s="791" t="s">
        <v>3940</v>
      </c>
      <c r="I82" s="791" t="s">
        <v>3941</v>
      </c>
      <c r="J82" s="791">
        <v>310850302</v>
      </c>
      <c r="K82" s="792" t="s">
        <v>3942</v>
      </c>
      <c r="L82" s="791" t="s">
        <v>3943</v>
      </c>
      <c r="M82" s="791" t="s">
        <v>3907</v>
      </c>
      <c r="N82" s="791" t="s">
        <v>3894</v>
      </c>
      <c r="O82" s="791" t="s">
        <v>3944</v>
      </c>
      <c r="P82" s="791" t="s">
        <v>3910</v>
      </c>
      <c r="Q82" s="746" t="s">
        <v>3191</v>
      </c>
      <c r="R82" s="791" t="s">
        <v>3945</v>
      </c>
      <c r="S82" s="793">
        <v>45201</v>
      </c>
      <c r="T82" s="791" t="s">
        <v>3191</v>
      </c>
      <c r="U82" s="791" t="s">
        <v>4762</v>
      </c>
      <c r="V82" s="793">
        <v>45350</v>
      </c>
      <c r="W82" s="746"/>
      <c r="X82" s="791">
        <v>460</v>
      </c>
      <c r="Y82" s="794">
        <v>947585</v>
      </c>
      <c r="Z82" s="794">
        <v>136250</v>
      </c>
      <c r="AA82" s="794">
        <v>136205</v>
      </c>
      <c r="AB82" s="795">
        <v>45307</v>
      </c>
      <c r="AC82" s="791">
        <v>127</v>
      </c>
      <c r="AD82" s="793">
        <v>45362</v>
      </c>
      <c r="AE82" s="791" t="s">
        <v>1986</v>
      </c>
      <c r="AF82" s="746"/>
      <c r="AG82" s="793">
        <v>45385</v>
      </c>
      <c r="AH82" s="791" t="s">
        <v>4763</v>
      </c>
      <c r="AI82" s="746"/>
      <c r="AJ82" s="746"/>
      <c r="AK82" s="746"/>
      <c r="AL82" s="746"/>
      <c r="AM82" s="746"/>
      <c r="AN82" s="746"/>
      <c r="AO82" s="796">
        <v>45447</v>
      </c>
      <c r="AP82" s="791">
        <v>0.53100000000000003</v>
      </c>
      <c r="AQ82" s="791">
        <v>0.28000000000000003</v>
      </c>
      <c r="AR82" s="791">
        <v>0.06</v>
      </c>
      <c r="AS82" s="791">
        <v>36</v>
      </c>
      <c r="AT82" s="746"/>
      <c r="AU82" s="746"/>
      <c r="AV82" s="1063" t="s">
        <v>1153</v>
      </c>
      <c r="AW82" s="1063" t="s">
        <v>1153</v>
      </c>
      <c r="AX82" s="1063" t="s">
        <v>1153</v>
      </c>
      <c r="AY82" s="1063" t="s">
        <v>1153</v>
      </c>
      <c r="AZ82" s="1063" t="s">
        <v>1153</v>
      </c>
      <c r="BA82" s="791">
        <v>518</v>
      </c>
      <c r="BB82" s="797">
        <v>45483</v>
      </c>
      <c r="BC82" s="791" t="s">
        <v>1986</v>
      </c>
      <c r="BD82" s="791" t="s">
        <v>1156</v>
      </c>
      <c r="BE82" s="1063" t="s">
        <v>1153</v>
      </c>
      <c r="BF82" s="797">
        <v>45497</v>
      </c>
      <c r="BG82" s="797">
        <v>45513</v>
      </c>
      <c r="BH82" s="1063" t="s">
        <v>1153</v>
      </c>
      <c r="BI82" s="1063" t="s">
        <v>1153</v>
      </c>
      <c r="BJ82" s="1063" t="s">
        <v>1153</v>
      </c>
      <c r="BK82" s="1063" t="s">
        <v>1153</v>
      </c>
      <c r="BL82" s="1063" t="s">
        <v>1153</v>
      </c>
      <c r="BM82" s="1063" t="s">
        <v>1153</v>
      </c>
      <c r="BN82" s="1063" t="s">
        <v>1153</v>
      </c>
      <c r="BO82" s="1063" t="s">
        <v>8190</v>
      </c>
      <c r="BP82" s="1064">
        <v>45554</v>
      </c>
      <c r="BQ82" s="1063" t="s">
        <v>1153</v>
      </c>
      <c r="BR82" s="1063" t="s">
        <v>1153</v>
      </c>
      <c r="BS82" s="1063" t="s">
        <v>1153</v>
      </c>
      <c r="BT82" s="791">
        <v>1028</v>
      </c>
      <c r="BU82" s="1064">
        <v>45632</v>
      </c>
      <c r="BV82" s="798" t="s">
        <v>4704</v>
      </c>
      <c r="BW82" s="798" t="s">
        <v>1206</v>
      </c>
      <c r="BX82" s="798" t="s">
        <v>1153</v>
      </c>
      <c r="BY82" s="798" t="s">
        <v>1153</v>
      </c>
      <c r="BZ82" s="798" t="s">
        <v>1153</v>
      </c>
      <c r="CA82" s="798" t="s">
        <v>1153</v>
      </c>
      <c r="CB82" s="798" t="s">
        <v>1153</v>
      </c>
      <c r="CC82" s="798" t="s">
        <v>1153</v>
      </c>
      <c r="CD82" s="798" t="s">
        <v>1153</v>
      </c>
      <c r="CE82" s="798" t="s">
        <v>1153</v>
      </c>
      <c r="CF82" s="798" t="s">
        <v>1153</v>
      </c>
      <c r="CG82" s="799" t="s">
        <v>8191</v>
      </c>
      <c r="CH82" s="800" t="s">
        <v>7320</v>
      </c>
      <c r="CI82" s="868" t="s">
        <v>4704</v>
      </c>
      <c r="CJ82" s="1065">
        <v>45638</v>
      </c>
    </row>
    <row r="83" spans="1:88" s="705" customFormat="1" ht="63">
      <c r="A83" s="762" t="s">
        <v>3946</v>
      </c>
      <c r="B83" s="768">
        <v>45173</v>
      </c>
      <c r="C83" s="801" t="s">
        <v>3947</v>
      </c>
      <c r="D83" s="801" t="s">
        <v>3948</v>
      </c>
      <c r="E83" s="802" t="s">
        <v>3949</v>
      </c>
      <c r="F83" s="759" t="s">
        <v>3950</v>
      </c>
      <c r="G83" s="760" t="s">
        <v>3951</v>
      </c>
      <c r="H83" s="760" t="s">
        <v>3952</v>
      </c>
      <c r="I83" s="761" t="s">
        <v>193</v>
      </c>
      <c r="J83" s="762">
        <v>3132294036</v>
      </c>
      <c r="K83" s="763" t="s">
        <v>3953</v>
      </c>
      <c r="L83" s="760" t="s">
        <v>3952</v>
      </c>
      <c r="M83" s="761" t="s">
        <v>3954</v>
      </c>
      <c r="N83" s="764" t="s">
        <v>3955</v>
      </c>
      <c r="O83" s="764" t="s">
        <v>3955</v>
      </c>
      <c r="P83" s="761" t="s">
        <v>164</v>
      </c>
      <c r="Q83" s="761"/>
      <c r="R83" s="761" t="s">
        <v>3956</v>
      </c>
      <c r="S83" s="768">
        <v>45230</v>
      </c>
      <c r="T83" s="761" t="s">
        <v>1257</v>
      </c>
      <c r="U83" s="761" t="s">
        <v>3644</v>
      </c>
      <c r="V83" s="761"/>
      <c r="W83" s="762"/>
      <c r="X83" s="761"/>
      <c r="Y83" s="765"/>
      <c r="Z83" s="765"/>
      <c r="AA83" s="765"/>
      <c r="AB83" s="757"/>
      <c r="AC83" s="766"/>
      <c r="AD83" s="766"/>
      <c r="AE83" s="767"/>
      <c r="AF83" s="762"/>
      <c r="AG83" s="768"/>
      <c r="AH83" s="761"/>
      <c r="AI83" s="761"/>
      <c r="AJ83" s="769"/>
      <c r="AK83" s="761"/>
      <c r="AL83" s="761"/>
      <c r="AM83" s="761"/>
      <c r="AN83" s="761"/>
      <c r="AO83" s="767"/>
      <c r="AP83" s="762"/>
      <c r="AQ83" s="762"/>
      <c r="AR83" s="762"/>
      <c r="AS83" s="762"/>
      <c r="AT83" s="762"/>
      <c r="AU83" s="762"/>
      <c r="AV83" s="762"/>
      <c r="AW83" s="762"/>
      <c r="AX83" s="762"/>
      <c r="AY83" s="762"/>
      <c r="AZ83" s="762"/>
      <c r="BA83" s="761"/>
      <c r="BB83" s="767"/>
      <c r="BC83" s="767"/>
      <c r="BD83" s="762"/>
      <c r="BE83" s="761"/>
      <c r="BF83" s="761"/>
      <c r="BG83" s="761"/>
      <c r="BH83" s="761"/>
      <c r="BI83" s="761"/>
      <c r="BJ83" s="761"/>
      <c r="BK83" s="761"/>
      <c r="BL83" s="761"/>
      <c r="BM83" s="761"/>
      <c r="BN83" s="761"/>
      <c r="BO83" s="761"/>
      <c r="BP83" s="761"/>
      <c r="BQ83" s="761"/>
      <c r="BR83" s="761"/>
      <c r="BS83" s="761"/>
      <c r="BT83" s="761"/>
      <c r="BU83" s="761"/>
      <c r="BV83" s="761"/>
      <c r="BW83" s="761"/>
      <c r="BX83" s="761"/>
      <c r="BY83" s="761"/>
      <c r="BZ83" s="761"/>
      <c r="CA83" s="761"/>
      <c r="CB83" s="761"/>
      <c r="CC83" s="761"/>
      <c r="CD83" s="761"/>
      <c r="CE83" s="761"/>
      <c r="CF83" s="761"/>
      <c r="CG83" s="803"/>
      <c r="CH83" s="804"/>
      <c r="CI83" s="869"/>
      <c r="CJ83" s="869"/>
    </row>
    <row r="84" spans="1:88" ht="25.5">
      <c r="A84" s="552" t="s">
        <v>3935</v>
      </c>
      <c r="B84" s="559">
        <v>45183</v>
      </c>
      <c r="C84" s="549" t="s">
        <v>6417</v>
      </c>
      <c r="D84" s="510"/>
      <c r="E84" s="616"/>
      <c r="F84" s="554" t="s">
        <v>3938</v>
      </c>
      <c r="G84" s="551" t="s">
        <v>6418</v>
      </c>
      <c r="H84" s="551" t="s">
        <v>6419</v>
      </c>
      <c r="I84" s="550" t="s">
        <v>78</v>
      </c>
      <c r="J84" s="552">
        <v>310850302</v>
      </c>
      <c r="K84" s="553" t="s">
        <v>3942</v>
      </c>
      <c r="L84" s="551" t="s">
        <v>6420</v>
      </c>
      <c r="M84" s="550"/>
      <c r="N84" s="593" t="s">
        <v>3894</v>
      </c>
      <c r="O84" s="593" t="s">
        <v>6421</v>
      </c>
      <c r="P84" s="550" t="s">
        <v>6422</v>
      </c>
      <c r="Q84" s="511"/>
      <c r="R84" s="550" t="s">
        <v>3945</v>
      </c>
      <c r="S84" s="559">
        <v>45201</v>
      </c>
      <c r="T84" s="550" t="s">
        <v>3191</v>
      </c>
      <c r="U84" s="550" t="s">
        <v>4762</v>
      </c>
      <c r="V84" s="559">
        <v>45350</v>
      </c>
      <c r="W84" s="513"/>
      <c r="X84" s="550">
        <v>460</v>
      </c>
      <c r="Y84" s="555">
        <v>136205</v>
      </c>
      <c r="Z84" s="555">
        <v>136205</v>
      </c>
      <c r="AA84" s="555">
        <v>136205</v>
      </c>
      <c r="AB84" s="546">
        <v>45297</v>
      </c>
      <c r="AC84" s="557" t="s">
        <v>6423</v>
      </c>
      <c r="AD84" s="557" t="s">
        <v>6424</v>
      </c>
      <c r="AE84" s="558" t="s">
        <v>3487</v>
      </c>
      <c r="AF84" s="513"/>
      <c r="AG84" s="559">
        <v>45385</v>
      </c>
      <c r="AH84" s="550" t="s">
        <v>6425</v>
      </c>
      <c r="AI84" s="511"/>
      <c r="AJ84" s="520"/>
      <c r="AK84" s="511"/>
      <c r="AL84" s="511"/>
      <c r="AM84" s="511"/>
      <c r="AN84" s="511"/>
      <c r="AO84" s="558">
        <v>45447</v>
      </c>
      <c r="AP84" s="552"/>
      <c r="AQ84" s="552">
        <v>28</v>
      </c>
      <c r="AR84" s="552" t="s">
        <v>6426</v>
      </c>
      <c r="AS84" s="552">
        <v>36</v>
      </c>
      <c r="AT84" s="513"/>
      <c r="AU84" s="513"/>
      <c r="AV84" s="552"/>
      <c r="AW84" s="552"/>
      <c r="AX84" s="552"/>
      <c r="AY84" s="552"/>
      <c r="AZ84" s="552"/>
      <c r="BA84" s="550">
        <v>518</v>
      </c>
      <c r="BB84" s="558" t="s">
        <v>6427</v>
      </c>
      <c r="BC84" s="558" t="s">
        <v>1986</v>
      </c>
      <c r="BD84" s="552" t="s">
        <v>1156</v>
      </c>
      <c r="BE84" s="550"/>
      <c r="BF84" s="550"/>
      <c r="BG84" s="550"/>
      <c r="BH84" s="550"/>
      <c r="BI84" s="550"/>
      <c r="BJ84" s="550"/>
      <c r="BK84" s="550"/>
      <c r="BL84" s="550"/>
      <c r="BM84" s="550"/>
      <c r="BN84" s="550"/>
      <c r="BO84" s="550"/>
      <c r="BP84" s="550"/>
      <c r="BQ84" s="550"/>
      <c r="BR84" s="550"/>
      <c r="BS84" s="550"/>
      <c r="BT84" s="550"/>
      <c r="BU84" s="550"/>
      <c r="BV84" s="550"/>
      <c r="BW84" s="550"/>
      <c r="BX84" s="550"/>
      <c r="BY84" s="550"/>
      <c r="BZ84" s="550"/>
      <c r="CA84" s="550"/>
      <c r="CB84" s="550"/>
      <c r="CC84" s="550"/>
      <c r="CD84" s="550"/>
      <c r="CE84" s="550"/>
      <c r="CF84" s="550"/>
      <c r="CG84" s="569"/>
      <c r="CH84" s="565"/>
      <c r="CI84" s="860"/>
      <c r="CJ84" s="860"/>
    </row>
    <row r="85" spans="1:88" ht="47.25">
      <c r="A85" s="552" t="s">
        <v>3957</v>
      </c>
      <c r="B85" s="559">
        <v>45202</v>
      </c>
      <c r="C85" s="547" t="s">
        <v>3958</v>
      </c>
      <c r="D85" s="526" t="s">
        <v>3899</v>
      </c>
      <c r="E85" s="527" t="s">
        <v>3959</v>
      </c>
      <c r="F85" s="550" t="s">
        <v>3960</v>
      </c>
      <c r="G85" s="551">
        <v>1056956210</v>
      </c>
      <c r="H85" s="551" t="s">
        <v>1373</v>
      </c>
      <c r="I85" s="550" t="s">
        <v>108</v>
      </c>
      <c r="J85" s="552">
        <v>3226444357</v>
      </c>
      <c r="K85" s="553" t="s">
        <v>3961</v>
      </c>
      <c r="L85" s="554" t="s">
        <v>1373</v>
      </c>
      <c r="M85" s="550" t="s">
        <v>3907</v>
      </c>
      <c r="N85" s="593" t="s">
        <v>3908</v>
      </c>
      <c r="O85" s="550" t="s">
        <v>3962</v>
      </c>
      <c r="P85" s="550" t="s">
        <v>3963</v>
      </c>
      <c r="Q85" s="528"/>
      <c r="R85" s="550" t="s">
        <v>3964</v>
      </c>
      <c r="S85" s="559">
        <v>45232</v>
      </c>
      <c r="T85" s="550" t="s">
        <v>1300</v>
      </c>
      <c r="U85" s="550" t="s">
        <v>7413</v>
      </c>
      <c r="V85" s="559">
        <v>45313</v>
      </c>
      <c r="W85" s="531"/>
      <c r="X85" s="550">
        <v>440</v>
      </c>
      <c r="Y85" s="555">
        <v>947585</v>
      </c>
      <c r="Z85" s="555">
        <v>136205</v>
      </c>
      <c r="AA85" s="555">
        <v>136205</v>
      </c>
      <c r="AB85" s="546">
        <v>45313</v>
      </c>
      <c r="AC85" s="557" t="s">
        <v>3965</v>
      </c>
      <c r="AD85" s="557" t="s">
        <v>3966</v>
      </c>
      <c r="AE85" s="558" t="s">
        <v>3967</v>
      </c>
      <c r="AF85" s="531"/>
      <c r="AG85" s="559">
        <v>45384</v>
      </c>
      <c r="AH85" s="550" t="s">
        <v>4753</v>
      </c>
      <c r="AI85" s="528"/>
      <c r="AJ85" s="576"/>
      <c r="AK85" s="528"/>
      <c r="AL85" s="528"/>
      <c r="AM85" s="528"/>
      <c r="AN85" s="528"/>
      <c r="AO85" s="558">
        <v>45420</v>
      </c>
      <c r="AP85" s="552">
        <v>2.61</v>
      </c>
      <c r="AQ85" s="552">
        <v>1.736</v>
      </c>
      <c r="AR85" s="552">
        <v>0.25</v>
      </c>
      <c r="AS85" s="552"/>
      <c r="AT85" s="531"/>
      <c r="AU85" s="531"/>
      <c r="AV85" s="552"/>
      <c r="AW85" s="552"/>
      <c r="AX85" s="552"/>
      <c r="AY85" s="552"/>
      <c r="AZ85" s="552"/>
      <c r="BA85" s="550">
        <v>437</v>
      </c>
      <c r="BB85" s="558">
        <v>45457</v>
      </c>
      <c r="BC85" s="558" t="s">
        <v>4783</v>
      </c>
      <c r="BD85" s="552" t="s">
        <v>1156</v>
      </c>
      <c r="BE85" s="550"/>
      <c r="BF85" s="583">
        <v>45483</v>
      </c>
      <c r="BG85" s="583">
        <v>45498</v>
      </c>
      <c r="BH85" s="550"/>
      <c r="BI85" s="550"/>
      <c r="BJ85" s="550"/>
      <c r="BK85" s="550"/>
      <c r="BL85" s="550"/>
      <c r="BM85" s="550"/>
      <c r="BN85" s="550"/>
      <c r="BO85" s="550"/>
      <c r="BP85" s="550"/>
      <c r="BQ85" s="550"/>
      <c r="BR85" s="550"/>
      <c r="BS85" s="550"/>
      <c r="BT85" s="550"/>
      <c r="BU85" s="550"/>
      <c r="BV85" s="550"/>
      <c r="BW85" s="550"/>
      <c r="BX85" s="550"/>
      <c r="BY85" s="550"/>
      <c r="BZ85" s="550"/>
      <c r="CA85" s="550"/>
      <c r="CB85" s="550"/>
      <c r="CC85" s="550"/>
      <c r="CD85" s="550"/>
      <c r="CE85" s="550"/>
      <c r="CF85" s="550"/>
      <c r="CG85" s="569"/>
      <c r="CH85" s="565" t="s">
        <v>7320</v>
      </c>
      <c r="CI85" s="860"/>
      <c r="CJ85" s="860"/>
    </row>
    <row r="86" spans="1:88" s="671" customFormat="1" ht="31.5">
      <c r="A86" s="653" t="s">
        <v>3968</v>
      </c>
      <c r="B86" s="654">
        <v>45205</v>
      </c>
      <c r="C86" s="655" t="s">
        <v>3969</v>
      </c>
      <c r="D86" s="655" t="s">
        <v>3899</v>
      </c>
      <c r="E86" s="656" t="s">
        <v>3970</v>
      </c>
      <c r="F86" s="657" t="s">
        <v>3971</v>
      </c>
      <c r="G86" s="658">
        <v>4125704</v>
      </c>
      <c r="H86" s="658" t="s">
        <v>3972</v>
      </c>
      <c r="I86" s="657" t="s">
        <v>67</v>
      </c>
      <c r="J86" s="660">
        <v>3195725465</v>
      </c>
      <c r="K86" s="678" t="s">
        <v>3973</v>
      </c>
      <c r="L86" s="663" t="s">
        <v>3972</v>
      </c>
      <c r="M86" s="657" t="s">
        <v>3954</v>
      </c>
      <c r="N86" s="770" t="s">
        <v>3894</v>
      </c>
      <c r="O86" s="657" t="s">
        <v>3974</v>
      </c>
      <c r="P86" s="657" t="s">
        <v>3975</v>
      </c>
      <c r="Q86" s="657"/>
      <c r="R86" s="657" t="s">
        <v>3976</v>
      </c>
      <c r="S86" s="664">
        <v>45232</v>
      </c>
      <c r="T86" s="657" t="s">
        <v>1300</v>
      </c>
      <c r="U86" s="657"/>
      <c r="V86" s="664"/>
      <c r="W86" s="660"/>
      <c r="X86" s="657">
        <v>439</v>
      </c>
      <c r="Y86" s="666">
        <v>947585</v>
      </c>
      <c r="Z86" s="666">
        <v>272958</v>
      </c>
      <c r="AA86" s="666">
        <v>0</v>
      </c>
      <c r="AB86" s="654"/>
      <c r="AC86" s="667"/>
      <c r="AD86" s="667"/>
      <c r="AE86" s="668"/>
      <c r="AF86" s="660"/>
      <c r="AG86" s="664"/>
      <c r="AH86" s="657"/>
      <c r="AI86" s="657"/>
      <c r="AJ86" s="771"/>
      <c r="AK86" s="657"/>
      <c r="AL86" s="657"/>
      <c r="AM86" s="657"/>
      <c r="AN86" s="657"/>
      <c r="AO86" s="668"/>
      <c r="AP86" s="660"/>
      <c r="AQ86" s="660"/>
      <c r="AR86" s="660"/>
      <c r="AS86" s="660"/>
      <c r="AT86" s="660"/>
      <c r="AU86" s="660"/>
      <c r="AV86" s="660"/>
      <c r="AW86" s="660"/>
      <c r="AX86" s="660"/>
      <c r="AY86" s="660"/>
      <c r="AZ86" s="660"/>
      <c r="BA86" s="938" t="s">
        <v>4718</v>
      </c>
      <c r="BB86" s="668">
        <v>45435</v>
      </c>
      <c r="BC86" s="668" t="s">
        <v>1300</v>
      </c>
      <c r="BD86" s="660"/>
      <c r="BE86" s="657" t="s">
        <v>1860</v>
      </c>
      <c r="BF86" s="669">
        <v>45441</v>
      </c>
      <c r="BG86" s="669">
        <v>45460</v>
      </c>
      <c r="BH86" s="657"/>
      <c r="BI86" s="657"/>
      <c r="BJ86" s="657"/>
      <c r="BK86" s="657"/>
      <c r="BL86" s="657"/>
      <c r="BM86" s="657"/>
      <c r="BN86" s="657"/>
      <c r="BO86" s="657"/>
      <c r="BP86" s="657"/>
      <c r="BQ86" s="657"/>
      <c r="BR86" s="657"/>
      <c r="BS86" s="657"/>
      <c r="BT86" s="657"/>
      <c r="BU86" s="657"/>
      <c r="BV86" s="657"/>
      <c r="BW86" s="657"/>
      <c r="BX86" s="657"/>
      <c r="BY86" s="657"/>
      <c r="BZ86" s="657"/>
      <c r="CA86" s="657"/>
      <c r="CB86" s="657"/>
      <c r="CC86" s="657"/>
      <c r="CD86" s="657"/>
      <c r="CE86" s="657"/>
      <c r="CF86" s="657"/>
      <c r="CG86" s="772"/>
      <c r="CH86" s="670" t="s">
        <v>7320</v>
      </c>
      <c r="CI86" s="858"/>
      <c r="CJ86" s="858"/>
    </row>
    <row r="87" spans="1:88" ht="31.5">
      <c r="A87" s="552" t="s">
        <v>3977</v>
      </c>
      <c r="B87" s="559">
        <v>45188</v>
      </c>
      <c r="C87" s="547" t="s">
        <v>3978</v>
      </c>
      <c r="D87" s="526" t="s">
        <v>3899</v>
      </c>
      <c r="E87" s="527" t="s">
        <v>3979</v>
      </c>
      <c r="F87" s="550" t="s">
        <v>3980</v>
      </c>
      <c r="G87" s="551">
        <v>1054373119</v>
      </c>
      <c r="H87" s="551" t="s">
        <v>3981</v>
      </c>
      <c r="I87" s="550" t="s">
        <v>1064</v>
      </c>
      <c r="J87" s="552">
        <v>3118421667</v>
      </c>
      <c r="K87" s="553" t="s">
        <v>3982</v>
      </c>
      <c r="L87" s="554" t="s">
        <v>3981</v>
      </c>
      <c r="M87" s="550" t="s">
        <v>3983</v>
      </c>
      <c r="N87" s="593" t="s">
        <v>142</v>
      </c>
      <c r="O87" s="550" t="s">
        <v>1194</v>
      </c>
      <c r="P87" s="550" t="s">
        <v>1282</v>
      </c>
      <c r="Q87" s="528"/>
      <c r="R87" s="554" t="s">
        <v>4568</v>
      </c>
      <c r="S87" s="546" t="s">
        <v>4569</v>
      </c>
      <c r="T87" s="554" t="s">
        <v>4570</v>
      </c>
      <c r="U87" s="550" t="s">
        <v>3977</v>
      </c>
      <c r="V87" s="559">
        <v>45188</v>
      </c>
      <c r="W87" s="531"/>
      <c r="X87" s="550">
        <v>420</v>
      </c>
      <c r="Y87" s="555">
        <v>947585</v>
      </c>
      <c r="Z87" s="555">
        <v>136205</v>
      </c>
      <c r="AA87" s="555"/>
      <c r="AB87" s="546"/>
      <c r="AC87" s="557" t="s">
        <v>4684</v>
      </c>
      <c r="AD87" s="557" t="s">
        <v>4675</v>
      </c>
      <c r="AE87" s="558" t="s">
        <v>4628</v>
      </c>
      <c r="AF87" s="531"/>
      <c r="AG87" s="559">
        <v>45456</v>
      </c>
      <c r="AH87" s="559" t="s">
        <v>4640</v>
      </c>
      <c r="AI87" s="528"/>
      <c r="AJ87" s="576"/>
      <c r="AK87" s="528"/>
      <c r="AL87" s="528"/>
      <c r="AM87" s="528"/>
      <c r="AN87" s="528"/>
      <c r="AO87" s="558">
        <v>45460</v>
      </c>
      <c r="AP87" s="552"/>
      <c r="AQ87" s="552">
        <v>28.54</v>
      </c>
      <c r="AR87" s="552">
        <v>0.751</v>
      </c>
      <c r="AS87" s="552"/>
      <c r="AT87" s="531"/>
      <c r="AU87" s="531"/>
      <c r="AV87" s="552"/>
      <c r="AW87" s="552"/>
      <c r="AX87" s="552"/>
      <c r="AY87" s="552"/>
      <c r="AZ87" s="552"/>
      <c r="BA87" s="550" t="s">
        <v>6428</v>
      </c>
      <c r="BB87" s="558">
        <v>45483</v>
      </c>
      <c r="BC87" s="558" t="s">
        <v>1986</v>
      </c>
      <c r="BD87" s="552" t="s">
        <v>1156</v>
      </c>
      <c r="BE87" s="550"/>
      <c r="BF87" s="550"/>
      <c r="BG87" s="550"/>
      <c r="BH87" s="550"/>
      <c r="BI87" s="550"/>
      <c r="BJ87" s="550"/>
      <c r="BK87" s="550"/>
      <c r="BL87" s="550"/>
      <c r="BM87" s="550"/>
      <c r="BN87" s="550"/>
      <c r="BO87" s="550"/>
      <c r="BP87" s="550"/>
      <c r="BQ87" s="550"/>
      <c r="BR87" s="550"/>
      <c r="BS87" s="550"/>
      <c r="BT87" s="550"/>
      <c r="BU87" s="550"/>
      <c r="BV87" s="550"/>
      <c r="BW87" s="550"/>
      <c r="BX87" s="550"/>
      <c r="BY87" s="550"/>
      <c r="BZ87" s="550"/>
      <c r="CA87" s="550"/>
      <c r="CB87" s="550"/>
      <c r="CC87" s="550"/>
      <c r="CD87" s="550"/>
      <c r="CE87" s="550"/>
      <c r="CF87" s="550"/>
      <c r="CG87" s="569" t="s">
        <v>4642</v>
      </c>
      <c r="CH87" s="565"/>
      <c r="CI87" s="860"/>
      <c r="CJ87" s="860"/>
    </row>
    <row r="88" spans="1:88" s="671" customFormat="1" ht="31.5">
      <c r="A88" s="660" t="s">
        <v>3984</v>
      </c>
      <c r="B88" s="664">
        <v>45209</v>
      </c>
      <c r="C88" s="655" t="s">
        <v>3985</v>
      </c>
      <c r="D88" s="655" t="s">
        <v>3899</v>
      </c>
      <c r="E88" s="680" t="s">
        <v>3986</v>
      </c>
      <c r="F88" s="657" t="s">
        <v>3987</v>
      </c>
      <c r="G88" s="658">
        <v>1002396172</v>
      </c>
      <c r="H88" s="658" t="s">
        <v>3988</v>
      </c>
      <c r="I88" s="657" t="s">
        <v>719</v>
      </c>
      <c r="J88" s="660">
        <v>3123820433</v>
      </c>
      <c r="K88" s="678" t="s">
        <v>3989</v>
      </c>
      <c r="L88" s="663" t="s">
        <v>3988</v>
      </c>
      <c r="M88" s="657" t="s">
        <v>3907</v>
      </c>
      <c r="N88" s="770" t="s">
        <v>3990</v>
      </c>
      <c r="O88" s="657" t="s">
        <v>3991</v>
      </c>
      <c r="P88" s="657" t="s">
        <v>1308</v>
      </c>
      <c r="Q88" s="657"/>
      <c r="R88" s="657" t="s">
        <v>3992</v>
      </c>
      <c r="S88" s="664">
        <v>45250</v>
      </c>
      <c r="T88" s="657" t="s">
        <v>1300</v>
      </c>
      <c r="U88" s="657"/>
      <c r="V88" s="774"/>
      <c r="W88" s="660"/>
      <c r="X88" s="657">
        <v>2471</v>
      </c>
      <c r="Y88" s="666"/>
      <c r="Z88" s="666">
        <v>120408</v>
      </c>
      <c r="AA88" s="666">
        <v>120408</v>
      </c>
      <c r="AB88" s="654" t="s">
        <v>4561</v>
      </c>
      <c r="AC88" s="667" t="s">
        <v>987</v>
      </c>
      <c r="AD88" s="667" t="s">
        <v>987</v>
      </c>
      <c r="AE88" s="667" t="s">
        <v>987</v>
      </c>
      <c r="AF88" s="667" t="s">
        <v>987</v>
      </c>
      <c r="AG88" s="667" t="s">
        <v>987</v>
      </c>
      <c r="AH88" s="667" t="s">
        <v>987</v>
      </c>
      <c r="AI88" s="667" t="s">
        <v>987</v>
      </c>
      <c r="AJ88" s="667" t="s">
        <v>987</v>
      </c>
      <c r="AK88" s="667" t="s">
        <v>987</v>
      </c>
      <c r="AL88" s="667" t="s">
        <v>987</v>
      </c>
      <c r="AM88" s="667" t="s">
        <v>987</v>
      </c>
      <c r="AN88" s="667" t="s">
        <v>987</v>
      </c>
      <c r="AO88" s="667" t="s">
        <v>987</v>
      </c>
      <c r="AP88" s="667" t="s">
        <v>987</v>
      </c>
      <c r="AQ88" s="667" t="s">
        <v>987</v>
      </c>
      <c r="AR88" s="667" t="s">
        <v>987</v>
      </c>
      <c r="AS88" s="667" t="s">
        <v>987</v>
      </c>
      <c r="AT88" s="667" t="s">
        <v>987</v>
      </c>
      <c r="AU88" s="667" t="s">
        <v>987</v>
      </c>
      <c r="AV88" s="667" t="s">
        <v>987</v>
      </c>
      <c r="AW88" s="667" t="s">
        <v>987</v>
      </c>
      <c r="AX88" s="667" t="s">
        <v>987</v>
      </c>
      <c r="AY88" s="667" t="s">
        <v>987</v>
      </c>
      <c r="AZ88" s="667" t="s">
        <v>987</v>
      </c>
      <c r="BA88" s="657" t="s">
        <v>4715</v>
      </c>
      <c r="BB88" s="668">
        <v>45434</v>
      </c>
      <c r="BC88" s="660" t="s">
        <v>4704</v>
      </c>
      <c r="BD88" s="660"/>
      <c r="BE88" s="657" t="s">
        <v>1860</v>
      </c>
      <c r="BF88" s="657" t="s">
        <v>987</v>
      </c>
      <c r="BG88" s="657" t="s">
        <v>987</v>
      </c>
      <c r="BH88" s="657" t="s">
        <v>987</v>
      </c>
      <c r="BI88" s="657" t="s">
        <v>987</v>
      </c>
      <c r="BJ88" s="657" t="s">
        <v>987</v>
      </c>
      <c r="BK88" s="657" t="s">
        <v>987</v>
      </c>
      <c r="BL88" s="657" t="s">
        <v>987</v>
      </c>
      <c r="BM88" s="657" t="s">
        <v>987</v>
      </c>
      <c r="BN88" s="657" t="s">
        <v>987</v>
      </c>
      <c r="BO88" s="657" t="s">
        <v>987</v>
      </c>
      <c r="BP88" s="657" t="s">
        <v>987</v>
      </c>
      <c r="BQ88" s="657" t="s">
        <v>987</v>
      </c>
      <c r="BR88" s="657" t="s">
        <v>987</v>
      </c>
      <c r="BS88" s="657" t="s">
        <v>987</v>
      </c>
      <c r="BT88" s="657" t="s">
        <v>987</v>
      </c>
      <c r="BU88" s="657" t="s">
        <v>987</v>
      </c>
      <c r="BV88" s="657" t="s">
        <v>987</v>
      </c>
      <c r="BW88" s="657" t="s">
        <v>987</v>
      </c>
      <c r="BX88" s="657" t="s">
        <v>987</v>
      </c>
      <c r="BY88" s="657" t="s">
        <v>987</v>
      </c>
      <c r="BZ88" s="657" t="s">
        <v>987</v>
      </c>
      <c r="CA88" s="657" t="s">
        <v>987</v>
      </c>
      <c r="CB88" s="657" t="s">
        <v>987</v>
      </c>
      <c r="CC88" s="657" t="s">
        <v>987</v>
      </c>
      <c r="CD88" s="657" t="s">
        <v>987</v>
      </c>
      <c r="CE88" s="657" t="s">
        <v>987</v>
      </c>
      <c r="CF88" s="657" t="s">
        <v>987</v>
      </c>
      <c r="CG88" s="657" t="s">
        <v>987</v>
      </c>
      <c r="CH88" s="670" t="s">
        <v>7272</v>
      </c>
      <c r="CI88" s="858"/>
      <c r="CJ88" s="858"/>
    </row>
    <row r="89" spans="1:88" ht="38.25">
      <c r="A89" s="552" t="s">
        <v>3993</v>
      </c>
      <c r="B89" s="559">
        <v>45225</v>
      </c>
      <c r="C89" s="547" t="s">
        <v>3994</v>
      </c>
      <c r="D89" s="526" t="s">
        <v>3899</v>
      </c>
      <c r="E89" s="470" t="s">
        <v>3995</v>
      </c>
      <c r="F89" s="550" t="s">
        <v>3996</v>
      </c>
      <c r="G89" s="551">
        <v>53179213</v>
      </c>
      <c r="H89" s="551" t="s">
        <v>3997</v>
      </c>
      <c r="I89" s="550" t="s">
        <v>78</v>
      </c>
      <c r="J89" s="552">
        <v>3232227140</v>
      </c>
      <c r="K89" s="553" t="s">
        <v>3998</v>
      </c>
      <c r="L89" s="554" t="s">
        <v>3997</v>
      </c>
      <c r="M89" s="550" t="s">
        <v>3999</v>
      </c>
      <c r="N89" s="550" t="s">
        <v>3999</v>
      </c>
      <c r="O89" s="550" t="s">
        <v>3999</v>
      </c>
      <c r="P89" s="550" t="s">
        <v>4000</v>
      </c>
      <c r="Q89" s="528"/>
      <c r="R89" s="554" t="s">
        <v>4769</v>
      </c>
      <c r="S89" s="546" t="s">
        <v>4770</v>
      </c>
      <c r="T89" s="550" t="s">
        <v>1986</v>
      </c>
      <c r="U89" s="554" t="s">
        <v>7414</v>
      </c>
      <c r="V89" s="554" t="s">
        <v>7415</v>
      </c>
      <c r="W89" s="531"/>
      <c r="X89" s="550">
        <v>447</v>
      </c>
      <c r="Y89" s="555">
        <v>136205</v>
      </c>
      <c r="Z89" s="555">
        <v>136205</v>
      </c>
      <c r="AA89" s="555"/>
      <c r="AB89" s="546"/>
      <c r="AC89" s="557" t="s">
        <v>4621</v>
      </c>
      <c r="AD89" s="557" t="s">
        <v>4602</v>
      </c>
      <c r="AE89" s="558" t="s">
        <v>3487</v>
      </c>
      <c r="AF89" s="531"/>
      <c r="AG89" s="559">
        <v>45418</v>
      </c>
      <c r="AH89" s="550" t="s">
        <v>4753</v>
      </c>
      <c r="AI89" s="528"/>
      <c r="AJ89" s="576"/>
      <c r="AK89" s="528"/>
      <c r="AL89" s="528"/>
      <c r="AM89" s="528"/>
      <c r="AN89" s="528"/>
      <c r="AO89" s="617">
        <v>45433</v>
      </c>
      <c r="AP89" s="552" t="s">
        <v>7416</v>
      </c>
      <c r="AQ89" s="552" t="s">
        <v>7417</v>
      </c>
      <c r="AR89" s="551">
        <v>6</v>
      </c>
      <c r="AS89" s="552" t="s">
        <v>7418</v>
      </c>
      <c r="AT89" s="531"/>
      <c r="AU89" s="531"/>
      <c r="AV89" s="552"/>
      <c r="AW89" s="552"/>
      <c r="AX89" s="552"/>
      <c r="AY89" s="552"/>
      <c r="AZ89" s="552"/>
      <c r="BA89" s="550">
        <v>438</v>
      </c>
      <c r="BB89" s="558">
        <v>45457</v>
      </c>
      <c r="BC89" s="558" t="s">
        <v>4704</v>
      </c>
      <c r="BD89" s="552" t="s">
        <v>1156</v>
      </c>
      <c r="BE89" s="550"/>
      <c r="BF89" s="550"/>
      <c r="BG89" s="550"/>
      <c r="BH89" s="550"/>
      <c r="BI89" s="550"/>
      <c r="BJ89" s="550"/>
      <c r="BK89" s="550"/>
      <c r="BL89" s="550"/>
      <c r="BM89" s="550"/>
      <c r="BN89" s="550"/>
      <c r="BO89" s="550"/>
      <c r="BP89" s="550"/>
      <c r="BQ89" s="550"/>
      <c r="BR89" s="550"/>
      <c r="BS89" s="550"/>
      <c r="BT89" s="550"/>
      <c r="BU89" s="550"/>
      <c r="BV89" s="550"/>
      <c r="BW89" s="550"/>
      <c r="BX89" s="550"/>
      <c r="BY89" s="550"/>
      <c r="BZ89" s="550"/>
      <c r="CA89" s="550"/>
      <c r="CB89" s="550"/>
      <c r="CC89" s="550"/>
      <c r="CD89" s="550"/>
      <c r="CE89" s="550"/>
      <c r="CF89" s="550"/>
      <c r="CG89" s="569" t="s">
        <v>4771</v>
      </c>
      <c r="CH89" s="565" t="s">
        <v>7419</v>
      </c>
      <c r="CI89" s="860"/>
      <c r="CJ89" s="860"/>
    </row>
    <row r="90" spans="1:88" s="671" customFormat="1" ht="51">
      <c r="A90" s="660" t="s">
        <v>4001</v>
      </c>
      <c r="B90" s="664">
        <v>45188</v>
      </c>
      <c r="C90" s="655" t="s">
        <v>4002</v>
      </c>
      <c r="D90" s="655" t="s">
        <v>3899</v>
      </c>
      <c r="E90" s="656" t="s">
        <v>4003</v>
      </c>
      <c r="F90" s="657" t="s">
        <v>4004</v>
      </c>
      <c r="G90" s="658">
        <v>24196621</v>
      </c>
      <c r="H90" s="658" t="s">
        <v>4005</v>
      </c>
      <c r="I90" s="657" t="s">
        <v>1064</v>
      </c>
      <c r="J90" s="660">
        <v>3212760520</v>
      </c>
      <c r="K90" s="657"/>
      <c r="L90" s="658" t="s">
        <v>4005</v>
      </c>
      <c r="M90" s="657" t="s">
        <v>4006</v>
      </c>
      <c r="N90" s="770" t="s">
        <v>90</v>
      </c>
      <c r="O90" s="657" t="s">
        <v>4007</v>
      </c>
      <c r="P90" s="657" t="s">
        <v>1876</v>
      </c>
      <c r="Q90" s="938" t="s">
        <v>1153</v>
      </c>
      <c r="R90" s="657" t="s">
        <v>4008</v>
      </c>
      <c r="S90" s="664">
        <v>45261</v>
      </c>
      <c r="T90" s="657" t="s">
        <v>2528</v>
      </c>
      <c r="U90" s="938" t="s">
        <v>1153</v>
      </c>
      <c r="V90" s="938" t="s">
        <v>1153</v>
      </c>
      <c r="W90" s="938" t="s">
        <v>1153</v>
      </c>
      <c r="X90" s="657">
        <v>456</v>
      </c>
      <c r="Y90" s="666"/>
      <c r="Z90" s="666">
        <v>136205</v>
      </c>
      <c r="AA90" s="666"/>
      <c r="AB90" s="938" t="s">
        <v>1153</v>
      </c>
      <c r="AC90" s="938" t="s">
        <v>1153</v>
      </c>
      <c r="AD90" s="938" t="s">
        <v>1153</v>
      </c>
      <c r="AE90" s="938" t="s">
        <v>1153</v>
      </c>
      <c r="AF90" s="938" t="s">
        <v>1153</v>
      </c>
      <c r="AG90" s="938" t="s">
        <v>1153</v>
      </c>
      <c r="AH90" s="938" t="s">
        <v>1153</v>
      </c>
      <c r="AI90" s="938" t="s">
        <v>1153</v>
      </c>
      <c r="AJ90" s="938" t="s">
        <v>1153</v>
      </c>
      <c r="AK90" s="938" t="s">
        <v>1153</v>
      </c>
      <c r="AL90" s="938" t="s">
        <v>1153</v>
      </c>
      <c r="AM90" s="938" t="s">
        <v>1153</v>
      </c>
      <c r="AN90" s="938" t="s">
        <v>1153</v>
      </c>
      <c r="AO90" s="938" t="s">
        <v>1153</v>
      </c>
      <c r="AP90" s="938" t="s">
        <v>1153</v>
      </c>
      <c r="AQ90" s="938" t="s">
        <v>1153</v>
      </c>
      <c r="AR90" s="938" t="s">
        <v>1153</v>
      </c>
      <c r="AS90" s="938" t="s">
        <v>1153</v>
      </c>
      <c r="AT90" s="938" t="s">
        <v>1153</v>
      </c>
      <c r="AU90" s="938" t="s">
        <v>1153</v>
      </c>
      <c r="AV90" s="938" t="s">
        <v>1153</v>
      </c>
      <c r="AW90" s="938" t="s">
        <v>1153</v>
      </c>
      <c r="AX90" s="938" t="s">
        <v>1153</v>
      </c>
      <c r="AY90" s="938" t="s">
        <v>1153</v>
      </c>
      <c r="AZ90" s="938" t="s">
        <v>1153</v>
      </c>
      <c r="BA90" s="938" t="s">
        <v>1153</v>
      </c>
      <c r="BB90" s="938" t="s">
        <v>1153</v>
      </c>
      <c r="BC90" s="938" t="s">
        <v>1153</v>
      </c>
      <c r="BD90" s="938" t="s">
        <v>1153</v>
      </c>
      <c r="BE90" s="938" t="s">
        <v>1153</v>
      </c>
      <c r="BF90" s="938" t="s">
        <v>1153</v>
      </c>
      <c r="BG90" s="938" t="s">
        <v>1153</v>
      </c>
      <c r="BH90" s="938" t="s">
        <v>1153</v>
      </c>
      <c r="BI90" s="938" t="s">
        <v>1153</v>
      </c>
      <c r="BJ90" s="938" t="s">
        <v>1153</v>
      </c>
      <c r="BK90" s="938" t="s">
        <v>1153</v>
      </c>
      <c r="BL90" s="938" t="s">
        <v>1153</v>
      </c>
      <c r="BM90" s="938" t="s">
        <v>1153</v>
      </c>
      <c r="BN90" s="938" t="s">
        <v>1153</v>
      </c>
      <c r="BO90" s="938" t="s">
        <v>1153</v>
      </c>
      <c r="BP90" s="938" t="s">
        <v>1153</v>
      </c>
      <c r="BQ90" s="938" t="s">
        <v>1153</v>
      </c>
      <c r="BR90" s="938" t="s">
        <v>1153</v>
      </c>
      <c r="BS90" s="938" t="s">
        <v>1153</v>
      </c>
      <c r="BT90" s="938" t="s">
        <v>1153</v>
      </c>
      <c r="BU90" s="938" t="s">
        <v>1153</v>
      </c>
      <c r="BV90" s="938" t="s">
        <v>1153</v>
      </c>
      <c r="BW90" s="938" t="s">
        <v>1153</v>
      </c>
      <c r="BX90" s="938" t="s">
        <v>1153</v>
      </c>
      <c r="BY90" s="938" t="s">
        <v>1153</v>
      </c>
      <c r="BZ90" s="938" t="s">
        <v>1153</v>
      </c>
      <c r="CA90" s="938" t="s">
        <v>1153</v>
      </c>
      <c r="CB90" s="938" t="s">
        <v>1153</v>
      </c>
      <c r="CC90" s="938" t="s">
        <v>1153</v>
      </c>
      <c r="CD90" s="938" t="s">
        <v>1153</v>
      </c>
      <c r="CE90" s="938" t="s">
        <v>1153</v>
      </c>
      <c r="CF90" s="938" t="s">
        <v>1153</v>
      </c>
      <c r="CG90" s="1526" t="s">
        <v>9517</v>
      </c>
      <c r="CH90" s="670" t="s">
        <v>7401</v>
      </c>
      <c r="CI90" s="858" t="s">
        <v>4704</v>
      </c>
      <c r="CJ90" s="940">
        <v>45819</v>
      </c>
    </row>
    <row r="91" spans="1:88" ht="31.5">
      <c r="A91" s="513" t="s">
        <v>4009</v>
      </c>
      <c r="B91" s="519">
        <v>45197</v>
      </c>
      <c r="C91" s="597" t="s">
        <v>4010</v>
      </c>
      <c r="D91" s="597" t="s">
        <v>3899</v>
      </c>
      <c r="E91" s="510" t="s">
        <v>4011</v>
      </c>
      <c r="F91" s="511" t="s">
        <v>4012</v>
      </c>
      <c r="G91" s="512" t="s">
        <v>4013</v>
      </c>
      <c r="H91" s="512" t="s">
        <v>4014</v>
      </c>
      <c r="I91" s="511" t="s">
        <v>281</v>
      </c>
      <c r="J91" s="513">
        <v>3022486123</v>
      </c>
      <c r="K91" s="514" t="s">
        <v>4015</v>
      </c>
      <c r="L91" s="515" t="s">
        <v>4014</v>
      </c>
      <c r="M91" s="511" t="s">
        <v>4016</v>
      </c>
      <c r="N91" s="598" t="s">
        <v>70</v>
      </c>
      <c r="O91" s="511" t="s">
        <v>4017</v>
      </c>
      <c r="P91" s="511" t="s">
        <v>4018</v>
      </c>
      <c r="Q91" s="511"/>
      <c r="R91" s="511" t="s">
        <v>4019</v>
      </c>
      <c r="S91" s="519">
        <v>45264</v>
      </c>
      <c r="T91" s="511" t="s">
        <v>2528</v>
      </c>
      <c r="U91" s="511"/>
      <c r="V91" s="618"/>
      <c r="W91" s="513"/>
      <c r="X91" s="511"/>
      <c r="Y91" s="516"/>
      <c r="Z91" s="516"/>
      <c r="AA91" s="516"/>
      <c r="AB91" s="509"/>
      <c r="AC91" s="517"/>
      <c r="AD91" s="517"/>
      <c r="AE91" s="518"/>
      <c r="AF91" s="513"/>
      <c r="AG91" s="519"/>
      <c r="AH91" s="511"/>
      <c r="AI91" s="511"/>
      <c r="AJ91" s="520"/>
      <c r="AK91" s="511"/>
      <c r="AL91" s="511"/>
      <c r="AM91" s="511"/>
      <c r="AN91" s="511"/>
      <c r="AO91" s="518"/>
      <c r="AP91" s="513"/>
      <c r="AQ91" s="513"/>
      <c r="AR91" s="513"/>
      <c r="AS91" s="513"/>
      <c r="AT91" s="513"/>
      <c r="AU91" s="513"/>
      <c r="AV91" s="513"/>
      <c r="AW91" s="513"/>
      <c r="AX91" s="513"/>
      <c r="AY91" s="513"/>
      <c r="AZ91" s="513"/>
      <c r="BA91" s="511" t="s">
        <v>4717</v>
      </c>
      <c r="BB91" s="518">
        <v>45434</v>
      </c>
      <c r="BC91" s="518" t="s">
        <v>1300</v>
      </c>
      <c r="BD91" s="513"/>
      <c r="BE91" s="511" t="s">
        <v>2920</v>
      </c>
      <c r="BF91" s="604">
        <v>45439</v>
      </c>
      <c r="BG91" s="604">
        <v>45456</v>
      </c>
      <c r="BH91" s="511"/>
      <c r="BI91" s="511"/>
      <c r="BJ91" s="511"/>
      <c r="BK91" s="511"/>
      <c r="BL91" s="511"/>
      <c r="BM91" s="511"/>
      <c r="BN91" s="511"/>
      <c r="BO91" s="511"/>
      <c r="BP91" s="511"/>
      <c r="BQ91" s="511"/>
      <c r="BR91" s="511"/>
      <c r="BS91" s="511"/>
      <c r="BT91" s="511"/>
      <c r="BU91" s="511"/>
      <c r="BV91" s="511"/>
      <c r="BW91" s="511"/>
      <c r="BX91" s="511"/>
      <c r="BY91" s="511"/>
      <c r="BZ91" s="511"/>
      <c r="CA91" s="511"/>
      <c r="CB91" s="511"/>
      <c r="CC91" s="511"/>
      <c r="CD91" s="511"/>
      <c r="CE91" s="511"/>
      <c r="CF91" s="511"/>
      <c r="CG91" s="607" t="s">
        <v>4661</v>
      </c>
      <c r="CH91" s="523" t="s">
        <v>7272</v>
      </c>
      <c r="CI91" s="857"/>
      <c r="CJ91" s="857"/>
    </row>
    <row r="92" spans="1:88" ht="31.5">
      <c r="A92" s="513" t="s">
        <v>4020</v>
      </c>
      <c r="B92" s="519">
        <v>45208</v>
      </c>
      <c r="C92" s="597" t="s">
        <v>4021</v>
      </c>
      <c r="D92" s="597" t="s">
        <v>3899</v>
      </c>
      <c r="E92" s="510" t="s">
        <v>4022</v>
      </c>
      <c r="F92" s="511" t="s">
        <v>4023</v>
      </c>
      <c r="G92" s="512">
        <v>20248648</v>
      </c>
      <c r="H92" s="512" t="s">
        <v>4024</v>
      </c>
      <c r="I92" s="511" t="s">
        <v>78</v>
      </c>
      <c r="J92" s="513">
        <v>3163311076</v>
      </c>
      <c r="K92" s="514" t="s">
        <v>4025</v>
      </c>
      <c r="L92" s="512" t="s">
        <v>4024</v>
      </c>
      <c r="M92" s="511" t="s">
        <v>4016</v>
      </c>
      <c r="N92" s="598" t="s">
        <v>70</v>
      </c>
      <c r="O92" s="511" t="s">
        <v>4026</v>
      </c>
      <c r="P92" s="511" t="s">
        <v>1239</v>
      </c>
      <c r="Q92" s="511"/>
      <c r="R92" s="511" t="s">
        <v>4027</v>
      </c>
      <c r="S92" s="519">
        <v>45261</v>
      </c>
      <c r="T92" s="511" t="s">
        <v>2528</v>
      </c>
      <c r="U92" s="511" t="s">
        <v>7420</v>
      </c>
      <c r="V92" s="519">
        <v>45275</v>
      </c>
      <c r="W92" s="513"/>
      <c r="X92" s="511"/>
      <c r="Y92" s="516"/>
      <c r="Z92" s="516"/>
      <c r="AA92" s="516"/>
      <c r="AB92" s="509"/>
      <c r="AC92" s="517"/>
      <c r="AD92" s="517"/>
      <c r="AE92" s="518"/>
      <c r="AF92" s="513"/>
      <c r="AG92" s="519"/>
      <c r="AH92" s="511"/>
      <c r="AI92" s="511"/>
      <c r="AJ92" s="520"/>
      <c r="AK92" s="511"/>
      <c r="AL92" s="511"/>
      <c r="AM92" s="511"/>
      <c r="AN92" s="511"/>
      <c r="AO92" s="518"/>
      <c r="AP92" s="513"/>
      <c r="AQ92" s="513"/>
      <c r="AR92" s="513"/>
      <c r="AS92" s="513"/>
      <c r="AT92" s="513"/>
      <c r="AU92" s="513"/>
      <c r="AV92" s="513"/>
      <c r="AW92" s="518"/>
      <c r="AX92" s="513"/>
      <c r="AY92" s="513"/>
      <c r="AZ92" s="513"/>
      <c r="BA92" s="511" t="s">
        <v>4689</v>
      </c>
      <c r="BB92" s="518">
        <v>45349</v>
      </c>
      <c r="BC92" s="518" t="s">
        <v>1300</v>
      </c>
      <c r="BD92" s="513"/>
      <c r="BE92" s="511" t="s">
        <v>2920</v>
      </c>
      <c r="BF92" s="618">
        <v>45352</v>
      </c>
      <c r="BG92" s="604">
        <v>45369</v>
      </c>
      <c r="BH92" s="511"/>
      <c r="BI92" s="511"/>
      <c r="BJ92" s="511"/>
      <c r="BK92" s="511"/>
      <c r="BL92" s="511"/>
      <c r="BM92" s="511"/>
      <c r="BN92" s="511"/>
      <c r="BO92" s="511"/>
      <c r="BP92" s="511"/>
      <c r="BQ92" s="511"/>
      <c r="BR92" s="511"/>
      <c r="BS92" s="511"/>
      <c r="BT92" s="511"/>
      <c r="BU92" s="511"/>
      <c r="BV92" s="511"/>
      <c r="BW92" s="511"/>
      <c r="BX92" s="511"/>
      <c r="BY92" s="511"/>
      <c r="BZ92" s="511"/>
      <c r="CA92" s="511"/>
      <c r="CB92" s="511"/>
      <c r="CC92" s="511"/>
      <c r="CD92" s="511"/>
      <c r="CE92" s="511"/>
      <c r="CF92" s="511"/>
      <c r="CG92" s="605"/>
      <c r="CH92" s="523" t="s">
        <v>7272</v>
      </c>
      <c r="CI92" s="857"/>
      <c r="CJ92" s="857"/>
    </row>
    <row r="93" spans="1:88" ht="31.5">
      <c r="A93" s="513" t="s">
        <v>4028</v>
      </c>
      <c r="B93" s="519">
        <v>45217</v>
      </c>
      <c r="C93" s="597" t="s">
        <v>4029</v>
      </c>
      <c r="D93" s="597" t="s">
        <v>3899</v>
      </c>
      <c r="E93" s="510" t="s">
        <v>4030</v>
      </c>
      <c r="F93" s="515" t="s">
        <v>4031</v>
      </c>
      <c r="G93" s="512">
        <v>74364499</v>
      </c>
      <c r="H93" s="512" t="s">
        <v>4032</v>
      </c>
      <c r="I93" s="511" t="s">
        <v>1064</v>
      </c>
      <c r="J93" s="513">
        <v>3102705557</v>
      </c>
      <c r="K93" s="514" t="s">
        <v>4033</v>
      </c>
      <c r="L93" s="512" t="s">
        <v>4032</v>
      </c>
      <c r="M93" s="521" t="s">
        <v>4016</v>
      </c>
      <c r="N93" s="598" t="s">
        <v>142</v>
      </c>
      <c r="O93" s="511" t="s">
        <v>2899</v>
      </c>
      <c r="P93" s="511" t="s">
        <v>1308</v>
      </c>
      <c r="Q93" s="511"/>
      <c r="R93" s="511" t="s">
        <v>4034</v>
      </c>
      <c r="S93" s="519">
        <v>45265</v>
      </c>
      <c r="T93" s="511" t="s">
        <v>1859</v>
      </c>
      <c r="U93" s="511"/>
      <c r="V93" s="618"/>
      <c r="W93" s="513"/>
      <c r="X93" s="511">
        <v>474</v>
      </c>
      <c r="Y93" s="516"/>
      <c r="Z93" s="516">
        <v>136205</v>
      </c>
      <c r="AA93" s="516">
        <v>136205</v>
      </c>
      <c r="AB93" s="509"/>
      <c r="AC93" s="517"/>
      <c r="AD93" s="517"/>
      <c r="AE93" s="518"/>
      <c r="AF93" s="513"/>
      <c r="AG93" s="519"/>
      <c r="AH93" s="511"/>
      <c r="AI93" s="511"/>
      <c r="AJ93" s="520"/>
      <c r="AK93" s="511"/>
      <c r="AL93" s="511"/>
      <c r="AM93" s="511"/>
      <c r="AN93" s="511"/>
      <c r="AO93" s="518"/>
      <c r="AP93" s="513"/>
      <c r="AQ93" s="513"/>
      <c r="AR93" s="513"/>
      <c r="AS93" s="513"/>
      <c r="AT93" s="513"/>
      <c r="AU93" s="513"/>
      <c r="AV93" s="513"/>
      <c r="AW93" s="513"/>
      <c r="AX93" s="513"/>
      <c r="AY93" s="513"/>
      <c r="AZ93" s="513"/>
      <c r="BA93" s="511" t="s">
        <v>4692</v>
      </c>
      <c r="BB93" s="518">
        <v>45419</v>
      </c>
      <c r="BC93" s="513" t="s">
        <v>1300</v>
      </c>
      <c r="BD93" s="513"/>
      <c r="BE93" s="511" t="s">
        <v>2920</v>
      </c>
      <c r="BF93" s="519">
        <v>45422</v>
      </c>
      <c r="BG93" s="604">
        <v>45440</v>
      </c>
      <c r="BH93" s="511"/>
      <c r="BI93" s="511"/>
      <c r="BJ93" s="511"/>
      <c r="BK93" s="511"/>
      <c r="BL93" s="511"/>
      <c r="BM93" s="511"/>
      <c r="BN93" s="511"/>
      <c r="BO93" s="511"/>
      <c r="BP93" s="511"/>
      <c r="BQ93" s="511"/>
      <c r="BR93" s="511"/>
      <c r="BS93" s="511"/>
      <c r="BT93" s="511"/>
      <c r="BU93" s="511"/>
      <c r="BV93" s="511"/>
      <c r="BW93" s="511"/>
      <c r="BX93" s="511"/>
      <c r="BY93" s="511"/>
      <c r="BZ93" s="511"/>
      <c r="CA93" s="511"/>
      <c r="CB93" s="511"/>
      <c r="CC93" s="511"/>
      <c r="CD93" s="511"/>
      <c r="CE93" s="511"/>
      <c r="CF93" s="511"/>
      <c r="CG93" s="605"/>
      <c r="CH93" s="523" t="s">
        <v>7272</v>
      </c>
      <c r="CI93" s="857"/>
      <c r="CJ93" s="857"/>
    </row>
    <row r="94" spans="1:88" s="695" customFormat="1" ht="38.25">
      <c r="A94" s="552" t="s">
        <v>4035</v>
      </c>
      <c r="B94" s="559">
        <v>45217</v>
      </c>
      <c r="C94" s="547" t="s">
        <v>4036</v>
      </c>
      <c r="D94" s="547" t="s">
        <v>3899</v>
      </c>
      <c r="E94" s="549" t="s">
        <v>4037</v>
      </c>
      <c r="F94" s="584" t="s">
        <v>4038</v>
      </c>
      <c r="G94" s="561">
        <v>900989955</v>
      </c>
      <c r="H94" s="619" t="s">
        <v>4039</v>
      </c>
      <c r="I94" s="561" t="s">
        <v>193</v>
      </c>
      <c r="J94" s="565">
        <v>3125087753</v>
      </c>
      <c r="K94" s="553" t="s">
        <v>4040</v>
      </c>
      <c r="L94" s="620" t="s">
        <v>4039</v>
      </c>
      <c r="M94" s="550" t="s">
        <v>4016</v>
      </c>
      <c r="N94" s="593" t="s">
        <v>3180</v>
      </c>
      <c r="O94" s="550" t="s">
        <v>4041</v>
      </c>
      <c r="P94" s="550" t="s">
        <v>164</v>
      </c>
      <c r="Q94" s="550"/>
      <c r="R94" s="554" t="s">
        <v>7533</v>
      </c>
      <c r="S94" s="546" t="s">
        <v>7534</v>
      </c>
      <c r="T94" s="554" t="s">
        <v>7535</v>
      </c>
      <c r="U94" s="550" t="s">
        <v>3574</v>
      </c>
      <c r="V94" s="559">
        <v>45302</v>
      </c>
      <c r="W94" s="552"/>
      <c r="X94" s="550">
        <v>457</v>
      </c>
      <c r="Y94" s="555">
        <v>136205</v>
      </c>
      <c r="Z94" s="555">
        <v>136205</v>
      </c>
      <c r="AA94" s="555">
        <v>136205</v>
      </c>
      <c r="AB94" s="546">
        <v>45302</v>
      </c>
      <c r="AC94" s="557" t="s">
        <v>4757</v>
      </c>
      <c r="AD94" s="557" t="s">
        <v>4758</v>
      </c>
      <c r="AE94" s="558" t="s">
        <v>1300</v>
      </c>
      <c r="AF94" s="552"/>
      <c r="AG94" s="559">
        <v>45373</v>
      </c>
      <c r="AH94" s="550" t="s">
        <v>4759</v>
      </c>
      <c r="AI94" s="550"/>
      <c r="AJ94" s="560"/>
      <c r="AK94" s="550"/>
      <c r="AL94" s="550"/>
      <c r="AM94" s="550"/>
      <c r="AN94" s="550"/>
      <c r="AO94" s="558">
        <v>45408</v>
      </c>
      <c r="AP94" s="569" t="s">
        <v>1153</v>
      </c>
      <c r="AQ94" s="569" t="s">
        <v>1153</v>
      </c>
      <c r="AR94" s="569" t="s">
        <v>1153</v>
      </c>
      <c r="AS94" s="569" t="s">
        <v>1153</v>
      </c>
      <c r="AT94" s="552"/>
      <c r="AU94" s="552"/>
      <c r="AV94" s="552">
        <v>828</v>
      </c>
      <c r="AW94" s="570">
        <v>45525</v>
      </c>
      <c r="AX94" s="552" t="s">
        <v>4687</v>
      </c>
      <c r="AY94" s="569" t="s">
        <v>1153</v>
      </c>
      <c r="AZ94" s="569" t="s">
        <v>1153</v>
      </c>
      <c r="BA94" s="550" t="s">
        <v>4720</v>
      </c>
      <c r="BB94" s="558">
        <v>45442</v>
      </c>
      <c r="BC94" s="558" t="s">
        <v>4633</v>
      </c>
      <c r="BD94" s="552" t="s">
        <v>1156</v>
      </c>
      <c r="BE94" s="550" t="s">
        <v>1153</v>
      </c>
      <c r="BF94" s="601">
        <v>45447</v>
      </c>
      <c r="BG94" s="601">
        <v>45463</v>
      </c>
      <c r="BH94" s="569" t="s">
        <v>1153</v>
      </c>
      <c r="BI94" s="569" t="s">
        <v>1153</v>
      </c>
      <c r="BJ94" s="569" t="s">
        <v>1153</v>
      </c>
      <c r="BK94" s="569" t="s">
        <v>1153</v>
      </c>
      <c r="BL94" s="569" t="s">
        <v>1153</v>
      </c>
      <c r="BM94" s="569" t="s">
        <v>1153</v>
      </c>
      <c r="BN94" s="569" t="s">
        <v>1153</v>
      </c>
      <c r="BO94" s="1762" t="s">
        <v>10608</v>
      </c>
      <c r="BP94" s="2328" t="s">
        <v>10609</v>
      </c>
      <c r="BQ94" s="569" t="s">
        <v>1153</v>
      </c>
      <c r="BR94" s="569" t="s">
        <v>1153</v>
      </c>
      <c r="BS94" s="569" t="s">
        <v>1153</v>
      </c>
      <c r="BT94" s="569">
        <v>1058</v>
      </c>
      <c r="BU94" s="2327">
        <v>45933</v>
      </c>
      <c r="BV94" s="1701" t="s">
        <v>4704</v>
      </c>
      <c r="BW94" s="1701" t="s">
        <v>1206</v>
      </c>
      <c r="BX94" s="569" t="s">
        <v>1153</v>
      </c>
      <c r="BY94" s="569" t="s">
        <v>1153</v>
      </c>
      <c r="BZ94" s="569" t="s">
        <v>1153</v>
      </c>
      <c r="CA94" s="569" t="s">
        <v>1153</v>
      </c>
      <c r="CB94" s="569" t="s">
        <v>1153</v>
      </c>
      <c r="CC94" s="569" t="s">
        <v>1153</v>
      </c>
      <c r="CD94" s="569" t="s">
        <v>1153</v>
      </c>
      <c r="CE94" s="569" t="s">
        <v>1153</v>
      </c>
      <c r="CF94" s="569" t="s">
        <v>1153</v>
      </c>
      <c r="CG94" s="1762" t="s">
        <v>10610</v>
      </c>
      <c r="CH94" s="2329" t="s">
        <v>10611</v>
      </c>
      <c r="CI94" s="860" t="s">
        <v>4704</v>
      </c>
      <c r="CJ94" s="872">
        <v>45567</v>
      </c>
    </row>
    <row r="95" spans="1:88" ht="31.5">
      <c r="A95" s="513" t="s">
        <v>4042</v>
      </c>
      <c r="B95" s="519">
        <v>45208</v>
      </c>
      <c r="C95" s="597" t="s">
        <v>4043</v>
      </c>
      <c r="D95" s="597" t="s">
        <v>3899</v>
      </c>
      <c r="E95" s="510" t="s">
        <v>4044</v>
      </c>
      <c r="F95" s="511" t="s">
        <v>4045</v>
      </c>
      <c r="G95" s="512">
        <v>23964602</v>
      </c>
      <c r="H95" s="512" t="s">
        <v>3830</v>
      </c>
      <c r="I95" s="511" t="s">
        <v>584</v>
      </c>
      <c r="J95" s="513">
        <v>31555777117</v>
      </c>
      <c r="K95" s="514" t="s">
        <v>4046</v>
      </c>
      <c r="L95" s="512" t="s">
        <v>3830</v>
      </c>
      <c r="M95" s="511" t="s">
        <v>4016</v>
      </c>
      <c r="N95" s="598" t="s">
        <v>142</v>
      </c>
      <c r="O95" s="511" t="s">
        <v>1325</v>
      </c>
      <c r="P95" s="511" t="s">
        <v>1876</v>
      </c>
      <c r="Q95" s="511"/>
      <c r="R95" s="511" t="s">
        <v>4047</v>
      </c>
      <c r="S95" s="519">
        <v>45260</v>
      </c>
      <c r="T95" s="511" t="s">
        <v>2528</v>
      </c>
      <c r="U95" s="511"/>
      <c r="V95" s="618"/>
      <c r="W95" s="513"/>
      <c r="X95" s="511">
        <v>481</v>
      </c>
      <c r="Y95" s="516"/>
      <c r="Z95" s="516">
        <v>136205</v>
      </c>
      <c r="AA95" s="516"/>
      <c r="AB95" s="509"/>
      <c r="AC95" s="517"/>
      <c r="AD95" s="517"/>
      <c r="AE95" s="518"/>
      <c r="AF95" s="513"/>
      <c r="AG95" s="519"/>
      <c r="AH95" s="511"/>
      <c r="AI95" s="511"/>
      <c r="AJ95" s="520"/>
      <c r="AK95" s="511"/>
      <c r="AL95" s="511"/>
      <c r="AM95" s="511"/>
      <c r="AN95" s="511"/>
      <c r="AO95" s="518"/>
      <c r="AP95" s="513"/>
      <c r="AQ95" s="513"/>
      <c r="AR95" s="513"/>
      <c r="AS95" s="513"/>
      <c r="AT95" s="513"/>
      <c r="AU95" s="513"/>
      <c r="AV95" s="513"/>
      <c r="AW95" s="513"/>
      <c r="AX95" s="513"/>
      <c r="AY95" s="513"/>
      <c r="AZ95" s="513"/>
      <c r="BA95" s="511" t="s">
        <v>4699</v>
      </c>
      <c r="BB95" s="518">
        <v>45419</v>
      </c>
      <c r="BC95" s="518" t="s">
        <v>4633</v>
      </c>
      <c r="BD95" s="513"/>
      <c r="BE95" s="511" t="s">
        <v>4632</v>
      </c>
      <c r="BF95" s="519">
        <v>45421</v>
      </c>
      <c r="BG95" s="604">
        <v>45439</v>
      </c>
      <c r="BH95" s="511"/>
      <c r="BI95" s="511"/>
      <c r="BJ95" s="511"/>
      <c r="BK95" s="511"/>
      <c r="BL95" s="511"/>
      <c r="BM95" s="511"/>
      <c r="BN95" s="511"/>
      <c r="BO95" s="511"/>
      <c r="BP95" s="511"/>
      <c r="BQ95" s="511"/>
      <c r="BR95" s="511"/>
      <c r="BS95" s="511"/>
      <c r="BT95" s="511"/>
      <c r="BU95" s="511"/>
      <c r="BV95" s="511"/>
      <c r="BW95" s="511"/>
      <c r="BX95" s="511"/>
      <c r="BY95" s="511"/>
      <c r="BZ95" s="511"/>
      <c r="CA95" s="511"/>
      <c r="CB95" s="511"/>
      <c r="CC95" s="511"/>
      <c r="CD95" s="511"/>
      <c r="CE95" s="511"/>
      <c r="CF95" s="511"/>
      <c r="CG95" s="621"/>
      <c r="CH95" s="523" t="s">
        <v>7272</v>
      </c>
      <c r="CI95" s="857"/>
      <c r="CJ95" s="857"/>
    </row>
    <row r="96" spans="1:88" s="695" customFormat="1" ht="38.25">
      <c r="A96" s="1713" t="s">
        <v>4048</v>
      </c>
      <c r="B96" s="1714">
        <v>45222</v>
      </c>
      <c r="C96" s="1715" t="s">
        <v>4049</v>
      </c>
      <c r="D96" s="1715" t="s">
        <v>3899</v>
      </c>
      <c r="E96" s="1716" t="s">
        <v>4050</v>
      </c>
      <c r="F96" s="1717" t="s">
        <v>4051</v>
      </c>
      <c r="G96" s="1718">
        <v>4275384</v>
      </c>
      <c r="H96" s="1718" t="s">
        <v>4052</v>
      </c>
      <c r="I96" s="1717" t="s">
        <v>474</v>
      </c>
      <c r="J96" s="1719">
        <v>3124324381</v>
      </c>
      <c r="K96" s="1720" t="s">
        <v>4053</v>
      </c>
      <c r="L96" s="1718" t="s">
        <v>4052</v>
      </c>
      <c r="M96" s="1717" t="s">
        <v>4016</v>
      </c>
      <c r="N96" s="1721" t="s">
        <v>142</v>
      </c>
      <c r="O96" s="1717" t="s">
        <v>1064</v>
      </c>
      <c r="P96" s="1717" t="s">
        <v>447</v>
      </c>
      <c r="Q96" s="1717"/>
      <c r="R96" s="1717" t="s">
        <v>4054</v>
      </c>
      <c r="S96" s="1714">
        <v>45260</v>
      </c>
      <c r="T96" s="1717" t="s">
        <v>2528</v>
      </c>
      <c r="U96" s="1717"/>
      <c r="V96" s="1722"/>
      <c r="W96" s="1719"/>
      <c r="X96" s="1723" t="s">
        <v>7959</v>
      </c>
      <c r="Y96" s="1724" t="s">
        <v>7960</v>
      </c>
      <c r="Z96" s="1724" t="s">
        <v>7960</v>
      </c>
      <c r="AA96" s="1724" t="s">
        <v>7960</v>
      </c>
      <c r="AB96" s="1725" t="s">
        <v>9571</v>
      </c>
      <c r="AC96" s="1726">
        <v>1165</v>
      </c>
      <c r="AD96" s="1727">
        <v>45610</v>
      </c>
      <c r="AE96" s="1725" t="s">
        <v>3487</v>
      </c>
      <c r="AF96" s="1719"/>
      <c r="AG96" s="1727">
        <v>45630</v>
      </c>
      <c r="AH96" s="1725" t="s">
        <v>9573</v>
      </c>
      <c r="AI96" s="1717"/>
      <c r="AJ96" s="1728"/>
      <c r="AK96" s="1717"/>
      <c r="AL96" s="1729">
        <v>45623</v>
      </c>
      <c r="AM96" s="1717"/>
      <c r="AN96" s="1717"/>
      <c r="AO96" s="1725" t="s">
        <v>9574</v>
      </c>
      <c r="AP96" s="1727"/>
      <c r="AQ96" s="1726">
        <v>409.63</v>
      </c>
      <c r="AR96" s="1725" t="s">
        <v>8737</v>
      </c>
      <c r="AS96" s="1727"/>
      <c r="AT96" s="1719"/>
      <c r="AU96" s="1719"/>
      <c r="AV96" s="1719">
        <v>78</v>
      </c>
      <c r="AW96" s="1730">
        <v>45722</v>
      </c>
      <c r="AX96" s="1731" t="s">
        <v>4704</v>
      </c>
      <c r="AY96" s="1732" t="s">
        <v>9572</v>
      </c>
      <c r="AZ96" s="1731">
        <v>45733</v>
      </c>
      <c r="BA96" s="1723" t="s">
        <v>9575</v>
      </c>
      <c r="BB96" s="1731" t="s">
        <v>9576</v>
      </c>
      <c r="BC96" s="1732" t="s">
        <v>9577</v>
      </c>
      <c r="BD96" s="1732" t="s">
        <v>1156</v>
      </c>
      <c r="BE96" s="1733"/>
      <c r="BF96" s="1734" t="s">
        <v>9578</v>
      </c>
      <c r="BG96" s="1729"/>
      <c r="BH96" s="1733" t="s">
        <v>9569</v>
      </c>
      <c r="BI96" s="1735" t="s">
        <v>9570</v>
      </c>
      <c r="BJ96" s="1717">
        <v>856</v>
      </c>
      <c r="BK96" s="1729">
        <v>45601</v>
      </c>
      <c r="BL96" s="1733" t="s">
        <v>6856</v>
      </c>
      <c r="BM96" s="1733" t="s">
        <v>7784</v>
      </c>
      <c r="BN96" s="1729">
        <v>45604</v>
      </c>
      <c r="BO96" s="1717"/>
      <c r="BP96" s="1717"/>
      <c r="BQ96" s="1717"/>
      <c r="BR96" s="1717"/>
      <c r="BS96" s="1717"/>
      <c r="BT96" s="1717"/>
      <c r="BU96" s="1717"/>
      <c r="BV96" s="1717"/>
      <c r="BW96" s="1717"/>
      <c r="BX96" s="1717"/>
      <c r="BY96" s="1717"/>
      <c r="BZ96" s="1717"/>
      <c r="CA96" s="1717"/>
      <c r="CB96" s="1717"/>
      <c r="CC96" s="1717"/>
      <c r="CD96" s="1717"/>
      <c r="CE96" s="1717"/>
      <c r="CF96" s="1717"/>
      <c r="CG96" s="1723" t="s">
        <v>4747</v>
      </c>
      <c r="CH96" s="1736"/>
      <c r="CI96" s="1737" t="s">
        <v>1986</v>
      </c>
      <c r="CJ96" s="1738">
        <v>45827</v>
      </c>
    </row>
    <row r="97" spans="1:88" ht="31.5">
      <c r="A97" s="513" t="s">
        <v>4055</v>
      </c>
      <c r="B97" s="519">
        <v>45253</v>
      </c>
      <c r="C97" s="597" t="s">
        <v>4056</v>
      </c>
      <c r="D97" s="597" t="s">
        <v>3899</v>
      </c>
      <c r="E97" s="616" t="s">
        <v>4057</v>
      </c>
      <c r="F97" s="511" t="s">
        <v>4058</v>
      </c>
      <c r="G97" s="512">
        <v>6746051</v>
      </c>
      <c r="H97" s="512" t="s">
        <v>3830</v>
      </c>
      <c r="I97" s="511" t="s">
        <v>719</v>
      </c>
      <c r="J97" s="513">
        <v>3152612617</v>
      </c>
      <c r="K97" s="514" t="s">
        <v>4059</v>
      </c>
      <c r="L97" s="512" t="s">
        <v>3830</v>
      </c>
      <c r="M97" s="511" t="s">
        <v>4016</v>
      </c>
      <c r="N97" s="598" t="s">
        <v>70</v>
      </c>
      <c r="O97" s="511" t="s">
        <v>4060</v>
      </c>
      <c r="P97" s="511" t="s">
        <v>1876</v>
      </c>
      <c r="Q97" s="511"/>
      <c r="R97" s="511" t="s">
        <v>4061</v>
      </c>
      <c r="S97" s="519">
        <v>45264</v>
      </c>
      <c r="T97" s="511" t="s">
        <v>1859</v>
      </c>
      <c r="U97" s="511"/>
      <c r="V97" s="519"/>
      <c r="W97" s="513"/>
      <c r="X97" s="511">
        <v>459</v>
      </c>
      <c r="Y97" s="516"/>
      <c r="Z97" s="516">
        <v>136205</v>
      </c>
      <c r="AA97" s="516"/>
      <c r="AB97" s="509"/>
      <c r="AC97" s="517"/>
      <c r="AD97" s="517"/>
      <c r="AE97" s="518"/>
      <c r="AF97" s="513"/>
      <c r="AG97" s="519"/>
      <c r="AH97" s="511"/>
      <c r="AI97" s="511"/>
      <c r="AJ97" s="520"/>
      <c r="AK97" s="511"/>
      <c r="AL97" s="511"/>
      <c r="AM97" s="511"/>
      <c r="AN97" s="511"/>
      <c r="AO97" s="518"/>
      <c r="AP97" s="513"/>
      <c r="AQ97" s="513"/>
      <c r="AR97" s="513"/>
      <c r="AS97" s="513"/>
      <c r="AT97" s="513"/>
      <c r="AU97" s="513"/>
      <c r="AV97" s="513"/>
      <c r="AW97" s="513"/>
      <c r="AX97" s="513"/>
      <c r="AY97" s="513"/>
      <c r="AZ97" s="513"/>
      <c r="BA97" s="945" t="s">
        <v>4708</v>
      </c>
      <c r="BB97" s="518">
        <v>45433</v>
      </c>
      <c r="BC97" s="513" t="s">
        <v>4633</v>
      </c>
      <c r="BD97" s="513"/>
      <c r="BE97" s="511" t="s">
        <v>4632</v>
      </c>
      <c r="BF97" s="604">
        <v>45441</v>
      </c>
      <c r="BG97" s="604">
        <v>45460</v>
      </c>
      <c r="BH97" s="511"/>
      <c r="BI97" s="511"/>
      <c r="BJ97" s="511"/>
      <c r="BK97" s="511"/>
      <c r="BL97" s="511"/>
      <c r="BM97" s="511"/>
      <c r="BN97" s="511"/>
      <c r="BO97" s="511"/>
      <c r="BP97" s="511"/>
      <c r="BQ97" s="511"/>
      <c r="BR97" s="511"/>
      <c r="BS97" s="511"/>
      <c r="BT97" s="511"/>
      <c r="BU97" s="511"/>
      <c r="BV97" s="511"/>
      <c r="BW97" s="511"/>
      <c r="BX97" s="511"/>
      <c r="BY97" s="511"/>
      <c r="BZ97" s="511"/>
      <c r="CA97" s="511"/>
      <c r="CB97" s="511"/>
      <c r="CC97" s="511"/>
      <c r="CD97" s="511"/>
      <c r="CE97" s="511"/>
      <c r="CF97" s="511"/>
      <c r="CG97" s="622"/>
      <c r="CH97" s="523" t="s">
        <v>7272</v>
      </c>
      <c r="CI97" s="857"/>
      <c r="CJ97" s="857"/>
    </row>
    <row r="98" spans="1:88" ht="15.75">
      <c r="A98" s="552" t="s">
        <v>4062</v>
      </c>
      <c r="B98" s="559">
        <v>45247</v>
      </c>
      <c r="C98" s="547" t="s">
        <v>4063</v>
      </c>
      <c r="D98" s="623" t="s">
        <v>4064</v>
      </c>
      <c r="E98" s="608" t="s">
        <v>4065</v>
      </c>
      <c r="F98" s="550" t="s">
        <v>4066</v>
      </c>
      <c r="G98" s="551">
        <v>23823432</v>
      </c>
      <c r="H98" s="551" t="s">
        <v>4067</v>
      </c>
      <c r="I98" s="550" t="s">
        <v>1235</v>
      </c>
      <c r="J98" s="552">
        <v>3107906221</v>
      </c>
      <c r="K98" s="553" t="s">
        <v>4068</v>
      </c>
      <c r="L98" s="551" t="s">
        <v>4067</v>
      </c>
      <c r="M98" s="550" t="s">
        <v>4016</v>
      </c>
      <c r="N98" s="593" t="s">
        <v>142</v>
      </c>
      <c r="O98" s="550" t="s">
        <v>1064</v>
      </c>
      <c r="P98" s="550" t="s">
        <v>1308</v>
      </c>
      <c r="Q98" s="550"/>
      <c r="R98" s="550" t="s">
        <v>4751</v>
      </c>
      <c r="S98" s="559">
        <v>45286</v>
      </c>
      <c r="T98" s="550" t="s">
        <v>4069</v>
      </c>
      <c r="U98" s="550" t="s">
        <v>4752</v>
      </c>
      <c r="V98" s="559">
        <v>45335</v>
      </c>
      <c r="W98" s="552"/>
      <c r="X98" s="550">
        <v>465</v>
      </c>
      <c r="Y98" s="555">
        <v>947587</v>
      </c>
      <c r="Z98" s="555">
        <v>136205</v>
      </c>
      <c r="AA98" s="555">
        <f>Z98</f>
        <v>136205</v>
      </c>
      <c r="AB98" s="546">
        <v>45335</v>
      </c>
      <c r="AC98" s="557" t="s">
        <v>4070</v>
      </c>
      <c r="AD98" s="557" t="s">
        <v>3802</v>
      </c>
      <c r="AE98" s="558" t="s">
        <v>3487</v>
      </c>
      <c r="AF98" s="552"/>
      <c r="AG98" s="559">
        <v>45386</v>
      </c>
      <c r="AH98" s="550" t="s">
        <v>4753</v>
      </c>
      <c r="AI98" s="550"/>
      <c r="AJ98" s="560"/>
      <c r="AK98" s="550"/>
      <c r="AL98" s="550"/>
      <c r="AM98" s="550"/>
      <c r="AN98" s="550"/>
      <c r="AO98" s="558">
        <v>45407</v>
      </c>
      <c r="AP98" s="552">
        <v>217.08</v>
      </c>
      <c r="AQ98" s="552">
        <v>10.25</v>
      </c>
      <c r="AR98" s="552">
        <v>0.05</v>
      </c>
      <c r="AS98" s="552" t="s">
        <v>1735</v>
      </c>
      <c r="AT98" s="552"/>
      <c r="AU98" s="552"/>
      <c r="AV98" s="552"/>
      <c r="AW98" s="552"/>
      <c r="AX98" s="552"/>
      <c r="AY98" s="552"/>
      <c r="AZ98" s="552"/>
      <c r="BA98" s="550" t="s">
        <v>4719</v>
      </c>
      <c r="BB98" s="558">
        <v>45439</v>
      </c>
      <c r="BC98" s="558" t="s">
        <v>4653</v>
      </c>
      <c r="BD98" s="552" t="s">
        <v>1156</v>
      </c>
      <c r="BE98" s="601">
        <v>45441</v>
      </c>
      <c r="BF98" s="601">
        <v>45460</v>
      </c>
      <c r="BG98" s="550"/>
      <c r="BH98" s="550"/>
      <c r="BI98" s="550"/>
      <c r="BJ98" s="550"/>
      <c r="BK98" s="550"/>
      <c r="BL98" s="550"/>
      <c r="BM98" s="550"/>
      <c r="BN98" s="550"/>
      <c r="BO98" s="550"/>
      <c r="BP98" s="550"/>
      <c r="BQ98" s="550"/>
      <c r="BR98" s="550"/>
      <c r="BS98" s="550"/>
      <c r="BT98" s="550"/>
      <c r="BU98" s="550"/>
      <c r="BV98" s="550"/>
      <c r="BW98" s="550"/>
      <c r="BX98" s="550"/>
      <c r="BY98" s="550"/>
      <c r="BZ98" s="550"/>
      <c r="CA98" s="550"/>
      <c r="CB98" s="550"/>
      <c r="CC98" s="550"/>
      <c r="CD98" s="550"/>
      <c r="CE98" s="550"/>
      <c r="CF98" s="550"/>
      <c r="CG98" s="569"/>
      <c r="CH98" s="565" t="s">
        <v>7272</v>
      </c>
      <c r="CI98" s="860"/>
      <c r="CJ98" s="860"/>
    </row>
    <row r="99" spans="1:88" s="671" customFormat="1" ht="31.5">
      <c r="A99" s="660" t="s">
        <v>4071</v>
      </c>
      <c r="B99" s="664">
        <v>45258</v>
      </c>
      <c r="C99" s="655" t="s">
        <v>4072</v>
      </c>
      <c r="D99" s="655" t="s">
        <v>3899</v>
      </c>
      <c r="E99" s="656" t="s">
        <v>4073</v>
      </c>
      <c r="F99" s="657" t="s">
        <v>4074</v>
      </c>
      <c r="G99" s="658">
        <v>6768982</v>
      </c>
      <c r="H99" s="658" t="s">
        <v>4075</v>
      </c>
      <c r="I99" s="657" t="s">
        <v>1279</v>
      </c>
      <c r="J99" s="660">
        <v>3118097819</v>
      </c>
      <c r="K99" s="678" t="s">
        <v>4076</v>
      </c>
      <c r="L99" s="663" t="s">
        <v>4075</v>
      </c>
      <c r="M99" s="657" t="s">
        <v>4016</v>
      </c>
      <c r="N99" s="770" t="s">
        <v>1153</v>
      </c>
      <c r="O99" s="657" t="s">
        <v>100</v>
      </c>
      <c r="P99" s="657" t="s">
        <v>1308</v>
      </c>
      <c r="Q99" s="657"/>
      <c r="R99" s="657" t="s">
        <v>4077</v>
      </c>
      <c r="S99" s="664">
        <v>45272</v>
      </c>
      <c r="T99" s="657" t="s">
        <v>3487</v>
      </c>
      <c r="U99" s="657"/>
      <c r="V99" s="657"/>
      <c r="W99" s="660"/>
      <c r="X99" s="657"/>
      <c r="Y99" s="666"/>
      <c r="Z99" s="666"/>
      <c r="AA99" s="666"/>
      <c r="AB99" s="654"/>
      <c r="AC99" s="667"/>
      <c r="AD99" s="667"/>
      <c r="AE99" s="668"/>
      <c r="AF99" s="660"/>
      <c r="AG99" s="664"/>
      <c r="AH99" s="657"/>
      <c r="AI99" s="657"/>
      <c r="AJ99" s="771"/>
      <c r="AK99" s="657"/>
      <c r="AL99" s="657"/>
      <c r="AM99" s="657"/>
      <c r="AN99" s="657"/>
      <c r="AO99" s="660"/>
      <c r="AP99" s="660"/>
      <c r="AQ99" s="660"/>
      <c r="AR99" s="660"/>
      <c r="AS99" s="660"/>
      <c r="AT99" s="660"/>
      <c r="AU99" s="660"/>
      <c r="AV99" s="660"/>
      <c r="AW99" s="660"/>
      <c r="AX99" s="660"/>
      <c r="AY99" s="660"/>
      <c r="AZ99" s="660"/>
      <c r="BA99" s="938" t="s">
        <v>10090</v>
      </c>
      <c r="BB99" s="2004">
        <v>45870</v>
      </c>
      <c r="BC99" s="936" t="s">
        <v>4783</v>
      </c>
      <c r="BD99" s="660"/>
      <c r="BE99" s="938" t="s">
        <v>1860</v>
      </c>
      <c r="BF99" s="939">
        <v>45880</v>
      </c>
      <c r="BG99" s="657"/>
      <c r="BH99" s="657"/>
      <c r="BI99" s="657"/>
      <c r="BJ99" s="657"/>
      <c r="BK99" s="657"/>
      <c r="BL99" s="657"/>
      <c r="BM99" s="657"/>
      <c r="BN99" s="657"/>
      <c r="BO99" s="657"/>
      <c r="BP99" s="657"/>
      <c r="BQ99" s="657"/>
      <c r="BR99" s="657"/>
      <c r="BS99" s="657"/>
      <c r="BT99" s="657"/>
      <c r="BU99" s="657"/>
      <c r="BV99" s="657"/>
      <c r="BW99" s="657"/>
      <c r="BX99" s="657"/>
      <c r="BY99" s="657"/>
      <c r="BZ99" s="657"/>
      <c r="CA99" s="657"/>
      <c r="CB99" s="657"/>
      <c r="CC99" s="657"/>
      <c r="CD99" s="657"/>
      <c r="CE99" s="657"/>
      <c r="CF99" s="657"/>
      <c r="CG99" s="1610" t="s">
        <v>8623</v>
      </c>
      <c r="CH99" s="670" t="s">
        <v>7272</v>
      </c>
      <c r="CI99" s="858"/>
      <c r="CJ99" s="858"/>
    </row>
    <row r="100" spans="1:88" s="695" customFormat="1" ht="63.75">
      <c r="A100" s="2530" t="s">
        <v>4078</v>
      </c>
      <c r="B100" s="793">
        <v>45265</v>
      </c>
      <c r="C100" s="789" t="s">
        <v>4079</v>
      </c>
      <c r="D100" s="1105" t="s">
        <v>3899</v>
      </c>
      <c r="E100" s="2531" t="s">
        <v>4638</v>
      </c>
      <c r="F100" s="791" t="s">
        <v>4080</v>
      </c>
      <c r="G100" s="2487">
        <v>19323124</v>
      </c>
      <c r="H100" s="2487" t="s">
        <v>4081</v>
      </c>
      <c r="I100" s="791" t="s">
        <v>801</v>
      </c>
      <c r="J100" s="2488">
        <v>3102661129</v>
      </c>
      <c r="K100" s="2489" t="s">
        <v>4082</v>
      </c>
      <c r="L100" s="2490" t="s">
        <v>4081</v>
      </c>
      <c r="M100" s="791" t="s">
        <v>4016</v>
      </c>
      <c r="N100" s="2491" t="s">
        <v>70</v>
      </c>
      <c r="O100" s="791" t="s">
        <v>4083</v>
      </c>
      <c r="P100" s="791" t="s">
        <v>1239</v>
      </c>
      <c r="Q100" s="1106"/>
      <c r="R100" s="2532" t="s">
        <v>9296</v>
      </c>
      <c r="S100" s="2533" t="s">
        <v>9297</v>
      </c>
      <c r="T100" s="791" t="s">
        <v>1300</v>
      </c>
      <c r="U100" s="2532" t="s">
        <v>10138</v>
      </c>
      <c r="V100" s="2534" t="s">
        <v>10139</v>
      </c>
      <c r="W100" s="1108"/>
      <c r="X100" s="791">
        <v>471</v>
      </c>
      <c r="Y100" s="2492">
        <v>947585</v>
      </c>
      <c r="Z100" s="2492">
        <v>136205</v>
      </c>
      <c r="AA100" s="2492">
        <v>136205</v>
      </c>
      <c r="AB100" s="788">
        <v>45337</v>
      </c>
      <c r="AC100" s="2535" t="s">
        <v>10140</v>
      </c>
      <c r="AD100" s="2535" t="s">
        <v>10141</v>
      </c>
      <c r="AE100" s="2536" t="s">
        <v>10142</v>
      </c>
      <c r="AF100" s="1108"/>
      <c r="AG100" s="793">
        <v>45405</v>
      </c>
      <c r="AH100" s="791" t="s">
        <v>4640</v>
      </c>
      <c r="AI100" s="1106"/>
      <c r="AJ100" s="2537"/>
      <c r="AK100" s="1116" t="s">
        <v>1153</v>
      </c>
      <c r="AL100" s="1116" t="s">
        <v>1153</v>
      </c>
      <c r="AM100" s="1116" t="s">
        <v>1153</v>
      </c>
      <c r="AN100" s="1116" t="s">
        <v>1153</v>
      </c>
      <c r="AO100" s="2493">
        <v>45447</v>
      </c>
      <c r="AP100" s="2538">
        <v>0.04</v>
      </c>
      <c r="AQ100" s="2488">
        <v>1.37</v>
      </c>
      <c r="AR100" s="2488">
        <v>0.04</v>
      </c>
      <c r="AS100" s="2488">
        <v>1</v>
      </c>
      <c r="AT100" s="1108"/>
      <c r="AU100" s="1108"/>
      <c r="AV100" s="2538" t="s">
        <v>1153</v>
      </c>
      <c r="AW100" s="2538" t="s">
        <v>1153</v>
      </c>
      <c r="AX100" s="2538" t="s">
        <v>1153</v>
      </c>
      <c r="AY100" s="2538" t="s">
        <v>1153</v>
      </c>
      <c r="AZ100" s="2538" t="s">
        <v>1153</v>
      </c>
      <c r="BA100" s="2532" t="s">
        <v>12588</v>
      </c>
      <c r="BB100" s="2536" t="s">
        <v>12589</v>
      </c>
      <c r="BC100" s="2539" t="s">
        <v>1986</v>
      </c>
      <c r="BD100" s="2538" t="s">
        <v>1156</v>
      </c>
      <c r="BE100" s="2532" t="s">
        <v>9235</v>
      </c>
      <c r="BF100" s="2540">
        <v>45559</v>
      </c>
      <c r="BG100" s="1064">
        <v>45574</v>
      </c>
      <c r="BH100" s="1063" t="s">
        <v>720</v>
      </c>
      <c r="BI100" s="1063" t="s">
        <v>720</v>
      </c>
      <c r="BJ100" s="1063" t="s">
        <v>720</v>
      </c>
      <c r="BK100" s="1063" t="s">
        <v>720</v>
      </c>
      <c r="BL100" s="1063" t="s">
        <v>720</v>
      </c>
      <c r="BM100" s="1063" t="s">
        <v>720</v>
      </c>
      <c r="BN100" s="1063" t="s">
        <v>720</v>
      </c>
      <c r="BO100" s="1063" t="s">
        <v>720</v>
      </c>
      <c r="BP100" s="1063" t="s">
        <v>720</v>
      </c>
      <c r="BQ100" s="1063" t="s">
        <v>720</v>
      </c>
      <c r="BR100" s="1063" t="s">
        <v>720</v>
      </c>
      <c r="BS100" s="1063" t="s">
        <v>720</v>
      </c>
      <c r="BT100" s="791">
        <v>1147</v>
      </c>
      <c r="BU100" s="1064">
        <v>45653</v>
      </c>
      <c r="BV100" s="1063" t="s">
        <v>4704</v>
      </c>
      <c r="BW100" s="1063" t="s">
        <v>1206</v>
      </c>
      <c r="BX100" s="1063" t="s">
        <v>1153</v>
      </c>
      <c r="BY100" s="1063" t="s">
        <v>1153</v>
      </c>
      <c r="BZ100" s="1063" t="s">
        <v>1153</v>
      </c>
      <c r="CA100" s="1063" t="s">
        <v>1153</v>
      </c>
      <c r="CB100" s="1063" t="s">
        <v>1153</v>
      </c>
      <c r="CC100" s="1063" t="s">
        <v>1153</v>
      </c>
      <c r="CD100" s="1063" t="s">
        <v>1153</v>
      </c>
      <c r="CE100" s="1063" t="s">
        <v>1153</v>
      </c>
      <c r="CF100" s="1063" t="s">
        <v>1153</v>
      </c>
      <c r="CG100" s="2536" t="s">
        <v>11911</v>
      </c>
      <c r="CH100" s="2541"/>
      <c r="CI100" s="2542" t="s">
        <v>1986</v>
      </c>
      <c r="CJ100" s="1065">
        <v>46199</v>
      </c>
    </row>
    <row r="101" spans="1:88" s="671" customFormat="1" ht="31.5">
      <c r="A101" s="660" t="s">
        <v>4084</v>
      </c>
      <c r="B101" s="664">
        <v>45260</v>
      </c>
      <c r="C101" s="655" t="s">
        <v>4085</v>
      </c>
      <c r="D101" s="655"/>
      <c r="E101" s="656" t="s">
        <v>4086</v>
      </c>
      <c r="F101" s="657" t="s">
        <v>4087</v>
      </c>
      <c r="G101" s="658">
        <v>6752069</v>
      </c>
      <c r="H101" s="658" t="s">
        <v>4088</v>
      </c>
      <c r="I101" s="657" t="s">
        <v>108</v>
      </c>
      <c r="J101" s="660">
        <v>3177721017</v>
      </c>
      <c r="K101" s="678" t="s">
        <v>4089</v>
      </c>
      <c r="L101" s="663" t="s">
        <v>4088</v>
      </c>
      <c r="M101" s="657" t="s">
        <v>4016</v>
      </c>
      <c r="N101" s="770" t="s">
        <v>142</v>
      </c>
      <c r="O101" s="657" t="s">
        <v>766</v>
      </c>
      <c r="P101" s="657" t="s">
        <v>1876</v>
      </c>
      <c r="Q101" s="657"/>
      <c r="R101" s="657" t="s">
        <v>4562</v>
      </c>
      <c r="S101" s="664">
        <v>45286</v>
      </c>
      <c r="T101" s="657" t="s">
        <v>4090</v>
      </c>
      <c r="U101" s="657" t="s">
        <v>4084</v>
      </c>
      <c r="V101" s="664">
        <v>45260</v>
      </c>
      <c r="W101" s="660"/>
      <c r="X101" s="657"/>
      <c r="Y101" s="666"/>
      <c r="Z101" s="666"/>
      <c r="AA101" s="666"/>
      <c r="AB101" s="654"/>
      <c r="AC101" s="667"/>
      <c r="AD101" s="667"/>
      <c r="AE101" s="668"/>
      <c r="AF101" s="660"/>
      <c r="AG101" s="664"/>
      <c r="AH101" s="657"/>
      <c r="AI101" s="657"/>
      <c r="AJ101" s="771"/>
      <c r="AK101" s="657"/>
      <c r="AL101" s="657"/>
      <c r="AM101" s="657"/>
      <c r="AN101" s="657"/>
      <c r="AO101" s="668"/>
      <c r="AP101" s="660"/>
      <c r="AQ101" s="660"/>
      <c r="AR101" s="660"/>
      <c r="AS101" s="660"/>
      <c r="AT101" s="660"/>
      <c r="AU101" s="660"/>
      <c r="AV101" s="660"/>
      <c r="AW101" s="660"/>
      <c r="AX101" s="660"/>
      <c r="AY101" s="660"/>
      <c r="AZ101" s="660"/>
      <c r="BA101" s="657" t="s">
        <v>4710</v>
      </c>
      <c r="BB101" s="668">
        <v>45434</v>
      </c>
      <c r="BC101" s="660" t="s">
        <v>4704</v>
      </c>
      <c r="BD101" s="660"/>
      <c r="BE101" s="657" t="s">
        <v>1860</v>
      </c>
      <c r="BF101" s="657"/>
      <c r="BG101" s="657"/>
      <c r="BH101" s="657"/>
      <c r="BI101" s="657"/>
      <c r="BJ101" s="657"/>
      <c r="BK101" s="657"/>
      <c r="BL101" s="657"/>
      <c r="BM101" s="657"/>
      <c r="BN101" s="657"/>
      <c r="BO101" s="657"/>
      <c r="BP101" s="657"/>
      <c r="BQ101" s="657"/>
      <c r="BR101" s="657"/>
      <c r="BS101" s="657"/>
      <c r="BT101" s="657"/>
      <c r="BU101" s="657"/>
      <c r="BV101" s="657"/>
      <c r="BW101" s="657"/>
      <c r="BX101" s="657"/>
      <c r="BY101" s="657"/>
      <c r="BZ101" s="657"/>
      <c r="CA101" s="657"/>
      <c r="CB101" s="657"/>
      <c r="CC101" s="657"/>
      <c r="CD101" s="657"/>
      <c r="CE101" s="657"/>
      <c r="CF101" s="657"/>
      <c r="CG101" s="772"/>
      <c r="CH101" s="670" t="s">
        <v>7272</v>
      </c>
      <c r="CI101" s="858"/>
      <c r="CJ101" s="858"/>
    </row>
    <row r="102" spans="1:88" s="896" customFormat="1" ht="51">
      <c r="A102" s="1352" t="s">
        <v>4091</v>
      </c>
      <c r="B102" s="1353">
        <v>45272</v>
      </c>
      <c r="C102" s="1354" t="s">
        <v>4092</v>
      </c>
      <c r="D102" s="1355" t="s">
        <v>4747</v>
      </c>
      <c r="E102" s="1356" t="s">
        <v>4093</v>
      </c>
      <c r="F102" s="1357" t="s">
        <v>4094</v>
      </c>
      <c r="G102" s="1358">
        <v>40011917</v>
      </c>
      <c r="H102" s="1358" t="s">
        <v>4095</v>
      </c>
      <c r="I102" s="1357" t="s">
        <v>118</v>
      </c>
      <c r="J102" s="1359">
        <v>3107855979</v>
      </c>
      <c r="K102" s="1357" t="s">
        <v>4096</v>
      </c>
      <c r="L102" s="1358" t="s">
        <v>4095</v>
      </c>
      <c r="M102" s="1357" t="s">
        <v>4016</v>
      </c>
      <c r="N102" s="1360" t="s">
        <v>70</v>
      </c>
      <c r="O102" s="1357" t="s">
        <v>3120</v>
      </c>
      <c r="P102" s="1357" t="s">
        <v>1308</v>
      </c>
      <c r="Q102" s="1361"/>
      <c r="R102" s="1362" t="s">
        <v>4523</v>
      </c>
      <c r="S102" s="1363" t="s">
        <v>4524</v>
      </c>
      <c r="T102" s="1362" t="s">
        <v>4525</v>
      </c>
      <c r="U102" s="1362" t="s">
        <v>4518</v>
      </c>
      <c r="V102" s="1363" t="s">
        <v>4519</v>
      </c>
      <c r="W102" s="1364"/>
      <c r="X102" s="1357" t="s">
        <v>4097</v>
      </c>
      <c r="Y102" s="1365"/>
      <c r="Z102" s="1365">
        <v>148485</v>
      </c>
      <c r="AA102" s="1365">
        <v>148485</v>
      </c>
      <c r="AB102" s="1363">
        <v>45362</v>
      </c>
      <c r="AC102" s="1366" t="s">
        <v>4520</v>
      </c>
      <c r="AD102" s="1366" t="s">
        <v>4521</v>
      </c>
      <c r="AE102" s="1352" t="s">
        <v>4522</v>
      </c>
      <c r="AF102" s="1364"/>
      <c r="AG102" s="1353">
        <v>45405</v>
      </c>
      <c r="AH102" s="1357" t="s">
        <v>4768</v>
      </c>
      <c r="AI102" s="1361"/>
      <c r="AJ102" s="1367"/>
      <c r="AK102" s="1361"/>
      <c r="AL102" s="1361"/>
      <c r="AM102" s="1361"/>
      <c r="AN102" s="1361"/>
      <c r="AO102" s="1368">
        <v>45447</v>
      </c>
      <c r="AP102" s="1359">
        <v>3.28</v>
      </c>
      <c r="AQ102" s="1359">
        <v>118.96</v>
      </c>
      <c r="AR102" s="1359">
        <v>0.95199999999999996</v>
      </c>
      <c r="AS102" s="1359" t="s">
        <v>2891</v>
      </c>
      <c r="AT102" s="1371" t="s">
        <v>1153</v>
      </c>
      <c r="AU102" s="1371" t="s">
        <v>1153</v>
      </c>
      <c r="AV102" s="1371" t="s">
        <v>1153</v>
      </c>
      <c r="AW102" s="1371" t="s">
        <v>1153</v>
      </c>
      <c r="AX102" s="1371" t="s">
        <v>1153</v>
      </c>
      <c r="AY102" s="1371" t="s">
        <v>1153</v>
      </c>
      <c r="AZ102" s="1371" t="s">
        <v>1153</v>
      </c>
      <c r="BA102" s="1357" t="s">
        <v>6919</v>
      </c>
      <c r="BB102" s="1352">
        <v>45481</v>
      </c>
      <c r="BC102" s="1359" t="s">
        <v>4783</v>
      </c>
      <c r="BD102" s="1359" t="s">
        <v>1156</v>
      </c>
      <c r="BE102" s="1372" t="s">
        <v>1153</v>
      </c>
      <c r="BF102" s="1369">
        <v>45485</v>
      </c>
      <c r="BG102" s="1369">
        <v>45502</v>
      </c>
      <c r="BH102" s="1372" t="s">
        <v>1153</v>
      </c>
      <c r="BI102" s="1372" t="s">
        <v>1153</v>
      </c>
      <c r="BJ102" s="1372" t="s">
        <v>1153</v>
      </c>
      <c r="BK102" s="1372" t="s">
        <v>1153</v>
      </c>
      <c r="BL102" s="1372" t="s">
        <v>1153</v>
      </c>
      <c r="BM102" s="1372" t="s">
        <v>1153</v>
      </c>
      <c r="BN102" s="1372" t="s">
        <v>1153</v>
      </c>
      <c r="BO102" s="1372" t="s">
        <v>8842</v>
      </c>
      <c r="BP102" s="1369">
        <v>45540</v>
      </c>
      <c r="BQ102" s="1372" t="s">
        <v>1153</v>
      </c>
      <c r="BR102" s="1372" t="s">
        <v>1153</v>
      </c>
      <c r="BS102" s="1372" t="s">
        <v>1153</v>
      </c>
      <c r="BT102" s="1357">
        <v>156</v>
      </c>
      <c r="BU102" s="1369">
        <v>45749</v>
      </c>
      <c r="BV102" s="1372" t="s">
        <v>6856</v>
      </c>
      <c r="BW102" s="1372" t="s">
        <v>1206</v>
      </c>
      <c r="BX102" s="1372" t="s">
        <v>1153</v>
      </c>
      <c r="BY102" s="1372" t="s">
        <v>1153</v>
      </c>
      <c r="BZ102" s="1372" t="s">
        <v>1153</v>
      </c>
      <c r="CA102" s="1372" t="s">
        <v>1153</v>
      </c>
      <c r="CB102" s="1372" t="s">
        <v>1153</v>
      </c>
      <c r="CC102" s="1372" t="s">
        <v>1153</v>
      </c>
      <c r="CD102" s="1372" t="s">
        <v>1153</v>
      </c>
      <c r="CE102" s="1372" t="s">
        <v>1153</v>
      </c>
      <c r="CF102" s="1372" t="s">
        <v>1153</v>
      </c>
      <c r="CG102" s="1373" t="s">
        <v>7793</v>
      </c>
      <c r="CH102" s="565" t="s">
        <v>7272</v>
      </c>
      <c r="CI102" s="1370" t="s">
        <v>1986</v>
      </c>
      <c r="CJ102" s="1374">
        <v>45754</v>
      </c>
    </row>
    <row r="103" spans="1:88" s="671" customFormat="1" ht="15.75">
      <c r="A103" s="2005" t="s">
        <v>4098</v>
      </c>
      <c r="B103" s="664">
        <v>45275</v>
      </c>
      <c r="C103" s="655" t="s">
        <v>4099</v>
      </c>
      <c r="D103" s="2006"/>
      <c r="E103" s="2006" t="s">
        <v>3029</v>
      </c>
      <c r="F103" s="657" t="s">
        <v>4100</v>
      </c>
      <c r="G103" s="658">
        <v>24156538</v>
      </c>
      <c r="H103" s="658" t="s">
        <v>3630</v>
      </c>
      <c r="I103" s="657" t="s">
        <v>67</v>
      </c>
      <c r="J103" s="660">
        <v>3195703750</v>
      </c>
      <c r="K103" s="678" t="s">
        <v>4101</v>
      </c>
      <c r="L103" s="663" t="s">
        <v>3630</v>
      </c>
      <c r="M103" s="657" t="s">
        <v>4016</v>
      </c>
      <c r="N103" s="770" t="s">
        <v>70</v>
      </c>
      <c r="O103" s="657" t="s">
        <v>4102</v>
      </c>
      <c r="P103" s="657" t="s">
        <v>164</v>
      </c>
      <c r="Q103" s="2007"/>
      <c r="R103" s="657" t="s">
        <v>4563</v>
      </c>
      <c r="S103" s="664">
        <v>45287</v>
      </c>
      <c r="T103" s="657" t="s">
        <v>1257</v>
      </c>
      <c r="U103" s="657" t="s">
        <v>4098</v>
      </c>
      <c r="V103" s="664">
        <v>45275</v>
      </c>
      <c r="W103" s="2008"/>
      <c r="X103" s="657"/>
      <c r="Y103" s="666"/>
      <c r="Z103" s="666"/>
      <c r="AA103" s="666"/>
      <c r="AB103" s="654"/>
      <c r="AC103" s="667"/>
      <c r="AD103" s="667"/>
      <c r="AE103" s="668"/>
      <c r="AF103" s="2008"/>
      <c r="AG103" s="664"/>
      <c r="AH103" s="657"/>
      <c r="AI103" s="2007"/>
      <c r="AJ103" s="2009"/>
      <c r="AK103" s="2007"/>
      <c r="AL103" s="2007"/>
      <c r="AM103" s="2007"/>
      <c r="AN103" s="2007"/>
      <c r="AO103" s="660"/>
      <c r="AP103" s="660"/>
      <c r="AQ103" s="660"/>
      <c r="AR103" s="660"/>
      <c r="AS103" s="660"/>
      <c r="AT103" s="2008"/>
      <c r="AU103" s="2008"/>
      <c r="AV103" s="660"/>
      <c r="AW103" s="660"/>
      <c r="AX103" s="660"/>
      <c r="AY103" s="660"/>
      <c r="AZ103" s="660"/>
      <c r="BA103" s="938" t="s">
        <v>10091</v>
      </c>
      <c r="BB103" s="2010">
        <v>45870</v>
      </c>
      <c r="BC103" s="936" t="s">
        <v>4783</v>
      </c>
      <c r="BD103" s="660"/>
      <c r="BE103" s="938" t="s">
        <v>1860</v>
      </c>
      <c r="BF103" s="657"/>
      <c r="BG103" s="657"/>
      <c r="BH103" s="657"/>
      <c r="BI103" s="657"/>
      <c r="BJ103" s="657"/>
      <c r="BK103" s="657"/>
      <c r="BL103" s="657"/>
      <c r="BM103" s="657"/>
      <c r="BN103" s="657"/>
      <c r="BO103" s="657"/>
      <c r="BP103" s="657"/>
      <c r="BQ103" s="657"/>
      <c r="BR103" s="657"/>
      <c r="BS103" s="657"/>
      <c r="BT103" s="657"/>
      <c r="BU103" s="657"/>
      <c r="BV103" s="657"/>
      <c r="BW103" s="657"/>
      <c r="BX103" s="657"/>
      <c r="BY103" s="657"/>
      <c r="BZ103" s="657"/>
      <c r="CA103" s="657"/>
      <c r="CB103" s="657"/>
      <c r="CC103" s="657"/>
      <c r="CD103" s="657"/>
      <c r="CE103" s="657"/>
      <c r="CF103" s="657"/>
      <c r="CG103" s="1610" t="s">
        <v>8623</v>
      </c>
      <c r="CH103" s="670" t="s">
        <v>7272</v>
      </c>
      <c r="CI103" s="858"/>
      <c r="CJ103" s="858"/>
    </row>
  </sheetData>
  <autoFilter ref="A5:FA103">
    <filterColumn colId="53">
      <filters>
        <filter val="10/072024"/>
        <dateGroupItem year="2024" dateTimeGrouping="year"/>
      </filters>
    </filterColumn>
  </autoFilter>
  <mergeCells count="13">
    <mergeCell ref="A1:B3"/>
    <mergeCell ref="C1:CD3"/>
    <mergeCell ref="A4:P4"/>
    <mergeCell ref="R4:W4"/>
    <mergeCell ref="X4:AB4"/>
    <mergeCell ref="AC4:AE4"/>
    <mergeCell ref="AG4:AS4"/>
    <mergeCell ref="AV4:AZ4"/>
    <mergeCell ref="BA4:BG4"/>
    <mergeCell ref="BH4:BI4"/>
    <mergeCell ref="BJ4:BN4"/>
    <mergeCell ref="BO4:BW4"/>
    <mergeCell ref="BX4:CF4"/>
  </mergeCells>
  <conditionalFormatting sqref="AK6 AK9:AK10 AK13 AK15 AK17 AK19:AK30 AK32:AK36 AK38:AK50 AK52:AK53 AK55:AK57 AK59:AK68">
    <cfRule type="expression" dxfId="2" priority="1" stopIfTrue="1">
      <formula>AJ6&gt;=1</formula>
    </cfRule>
    <cfRule type="expression" dxfId="1" priority="2" stopIfTrue="1">
      <formula>AJ6&lt;0</formula>
    </cfRule>
    <cfRule type="expression" dxfId="0" priority="3" stopIfTrue="1">
      <formula>AJ6=0</formula>
    </cfRule>
  </conditionalFormatting>
  <hyperlinks>
    <hyperlink ref="K6" r:id="rId1"/>
    <hyperlink ref="K7" r:id="rId2"/>
    <hyperlink ref="K8" r:id="rId3"/>
    <hyperlink ref="K9" r:id="rId4"/>
    <hyperlink ref="K10" r:id="rId5"/>
    <hyperlink ref="K11" r:id="rId6"/>
    <hyperlink ref="K12" r:id="rId7"/>
    <hyperlink ref="K13" r:id="rId8"/>
    <hyperlink ref="K15" r:id="rId9"/>
    <hyperlink ref="K17" r:id="rId10"/>
    <hyperlink ref="K18" r:id="rId11"/>
    <hyperlink ref="K19" r:id="rId12"/>
    <hyperlink ref="K20" r:id="rId13"/>
    <hyperlink ref="K21" r:id="rId14"/>
    <hyperlink ref="K22" r:id="rId15"/>
    <hyperlink ref="K24" r:id="rId16"/>
    <hyperlink ref="K25" r:id="rId17"/>
    <hyperlink ref="K26" r:id="rId18"/>
    <hyperlink ref="K27" r:id="rId19"/>
    <hyperlink ref="K28" r:id="rId20"/>
    <hyperlink ref="K29" r:id="rId21"/>
    <hyperlink ref="K30" r:id="rId22"/>
    <hyperlink ref="K31" r:id="rId23"/>
    <hyperlink ref="K32" r:id="rId24"/>
    <hyperlink ref="K34" r:id="rId25"/>
    <hyperlink ref="K35" r:id="rId26"/>
    <hyperlink ref="K36" r:id="rId27"/>
    <hyperlink ref="K37" r:id="rId28"/>
    <hyperlink ref="K38" r:id="rId29"/>
    <hyperlink ref="K39" r:id="rId30"/>
    <hyperlink ref="K40" r:id="rId31"/>
    <hyperlink ref="K41" r:id="rId32"/>
    <hyperlink ref="K42" r:id="rId33"/>
    <hyperlink ref="K43" r:id="rId34"/>
    <hyperlink ref="K44" r:id="rId35"/>
    <hyperlink ref="K45" r:id="rId36"/>
    <hyperlink ref="K46" r:id="rId37"/>
    <hyperlink ref="K47" r:id="rId38"/>
    <hyperlink ref="K48" r:id="rId39"/>
    <hyperlink ref="K49" r:id="rId40"/>
    <hyperlink ref="K50" r:id="rId41"/>
    <hyperlink ref="K51" r:id="rId42"/>
    <hyperlink ref="K53" r:id="rId43"/>
    <hyperlink ref="K54" r:id="rId44"/>
    <hyperlink ref="K57" r:id="rId45"/>
    <hyperlink ref="K59" r:id="rId46"/>
    <hyperlink ref="K60" r:id="rId47"/>
    <hyperlink ref="K61" r:id="rId48"/>
    <hyperlink ref="K62" r:id="rId49"/>
    <hyperlink ref="K63" r:id="rId50"/>
    <hyperlink ref="K64" r:id="rId51"/>
    <hyperlink ref="K65" r:id="rId52"/>
    <hyperlink ref="K67" r:id="rId53"/>
    <hyperlink ref="K68" r:id="rId54"/>
    <hyperlink ref="K69" r:id="rId55"/>
    <hyperlink ref="K70" r:id="rId56"/>
    <hyperlink ref="K71" r:id="rId57"/>
    <hyperlink ref="K72" r:id="rId58"/>
    <hyperlink ref="K74" r:id="rId59"/>
    <hyperlink ref="K75" r:id="rId60"/>
    <hyperlink ref="K77" r:id="rId61"/>
    <hyperlink ref="K79" r:id="rId62"/>
    <hyperlink ref="K80" r:id="rId63"/>
    <hyperlink ref="K81" r:id="rId64"/>
    <hyperlink ref="K82" r:id="rId65"/>
    <hyperlink ref="K83" r:id="rId66"/>
    <hyperlink ref="K84" r:id="rId67"/>
    <hyperlink ref="K85" r:id="rId68"/>
    <hyperlink ref="K86" r:id="rId69"/>
    <hyperlink ref="K87" r:id="rId70"/>
    <hyperlink ref="K88" r:id="rId71"/>
    <hyperlink ref="K89" r:id="rId72"/>
    <hyperlink ref="K91" r:id="rId73"/>
    <hyperlink ref="K92" r:id="rId74"/>
    <hyperlink ref="K93" r:id="rId75"/>
    <hyperlink ref="K94" r:id="rId76"/>
    <hyperlink ref="K95" r:id="rId77"/>
    <hyperlink ref="K96" r:id="rId78"/>
    <hyperlink ref="K97" r:id="rId79"/>
    <hyperlink ref="K98" r:id="rId80"/>
    <hyperlink ref="K99" r:id="rId81"/>
    <hyperlink ref="K100" r:id="rId82"/>
    <hyperlink ref="K101" r:id="rId83"/>
    <hyperlink ref="K103" r:id="rId84"/>
  </hyperlinks>
  <pageMargins left="0.7" right="0.7" top="0.75" bottom="0.75" header="0" footer="0"/>
  <pageSetup orientation="landscape" r:id="rId85"/>
  <drawing r:id="rId86"/>
  <legacyDrawing r:id="rId87"/>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7">
    <tabColor theme="9" tint="-0.249977111117893"/>
  </sheetPr>
  <dimension ref="A1:GX161"/>
  <sheetViews>
    <sheetView topLeftCell="A5" zoomScale="85" zoomScaleNormal="85" workbookViewId="0">
      <pane ySplit="2" topLeftCell="A25" activePane="bottomLeft" state="frozen"/>
      <selection activeCell="AW6" sqref="AW6"/>
      <selection pane="bottomLeft" activeCell="A25" sqref="A25:XFD25"/>
    </sheetView>
  </sheetViews>
  <sheetFormatPr baseColWidth="10" defaultRowHeight="15.75"/>
  <cols>
    <col min="1" max="1" width="17.5703125" style="206" customWidth="1"/>
    <col min="2" max="2" width="16.42578125" style="206" customWidth="1"/>
    <col min="3" max="3" width="34.5703125" style="1839" customWidth="1"/>
    <col min="4" max="4" width="38.5703125" style="1842" customWidth="1"/>
    <col min="5" max="5" width="17" style="206" customWidth="1"/>
    <col min="6" max="6" width="17.42578125" style="206" customWidth="1"/>
    <col min="7" max="7" width="32.5703125" style="206" customWidth="1"/>
    <col min="8" max="9" width="21.5703125" style="206" customWidth="1"/>
    <col min="10" max="10" width="20.5703125" style="206" customWidth="1"/>
    <col min="11" max="11" width="33" style="206" customWidth="1"/>
    <col min="12" max="12" width="19" customWidth="1"/>
    <col min="13" max="13" width="16.5703125" customWidth="1"/>
    <col min="14" max="14" width="28.5703125" style="1842" customWidth="1"/>
    <col min="15" max="15" width="18.42578125" style="206" customWidth="1"/>
    <col min="16" max="16" width="19" customWidth="1"/>
    <col min="17" max="17" width="19" style="206" customWidth="1"/>
    <col min="18" max="18" width="19" customWidth="1"/>
    <col min="19" max="19" width="19" style="206" customWidth="1"/>
    <col min="20" max="20" width="18.42578125" style="206" customWidth="1"/>
    <col min="21" max="21" width="17.42578125" style="206" customWidth="1"/>
    <col min="22" max="22" width="21.42578125" customWidth="1"/>
    <col min="23" max="23" width="15.5703125" customWidth="1"/>
    <col min="24" max="24" width="24" customWidth="1"/>
    <col min="25" max="25" width="13.5703125" style="206" customWidth="1"/>
    <col min="26" max="26" width="20.5703125" customWidth="1"/>
    <col min="27" max="27" width="14.5703125" customWidth="1"/>
    <col min="28" max="28" width="12.42578125" customWidth="1"/>
    <col min="29" max="29" width="16.42578125" customWidth="1"/>
    <col min="30" max="30" width="14.42578125" customWidth="1"/>
    <col min="31" max="31" width="17.42578125" customWidth="1"/>
    <col min="32" max="32" width="14.42578125" customWidth="1"/>
    <col min="33" max="34" width="14.5703125" customWidth="1"/>
    <col min="35" max="35" width="11.42578125" customWidth="1"/>
    <col min="36" max="36" width="10.42578125" customWidth="1"/>
    <col min="37" max="37" width="28.5703125" customWidth="1"/>
    <col min="38" max="39" width="14.42578125" customWidth="1"/>
    <col min="40" max="40" width="9.5703125" customWidth="1"/>
    <col min="41" max="42" width="17.42578125" customWidth="1"/>
    <col min="43" max="43" width="13.42578125" customWidth="1"/>
    <col min="44" max="44" width="12.5703125" customWidth="1"/>
    <col min="45" max="45" width="13.42578125" customWidth="1"/>
    <col min="46" max="46" width="12.42578125" customWidth="1"/>
    <col min="47" max="48" width="12.5703125" customWidth="1"/>
    <col min="49" max="50" width="14.5703125" customWidth="1"/>
    <col min="54" max="55" width="10" customWidth="1"/>
    <col min="56" max="56" width="13.42578125" customWidth="1"/>
    <col min="57" max="59" width="12.42578125" customWidth="1"/>
    <col min="60" max="60" width="16.42578125" customWidth="1"/>
    <col min="61" max="61" width="13.42578125" customWidth="1"/>
    <col min="62" max="62" width="13.5703125" customWidth="1"/>
    <col min="63" max="64" width="12" customWidth="1"/>
    <col min="65" max="65" width="13.42578125" customWidth="1"/>
    <col min="66" max="67" width="13" customWidth="1"/>
    <col min="68" max="68" width="14.42578125" customWidth="1"/>
    <col min="69" max="69" width="35.5703125" style="206" customWidth="1"/>
    <col min="70" max="70" width="11.5703125" style="206"/>
  </cols>
  <sheetData>
    <row r="1" spans="1:206" ht="30.75" customHeight="1">
      <c r="A1" s="3179"/>
      <c r="B1" s="3180"/>
      <c r="C1" s="3185" t="s">
        <v>9878</v>
      </c>
      <c r="D1" s="3186"/>
      <c r="E1" s="3186"/>
      <c r="F1" s="3186"/>
      <c r="G1" s="3186"/>
      <c r="H1" s="3186"/>
      <c r="I1" s="3186"/>
      <c r="J1" s="3186"/>
      <c r="K1" s="3186"/>
      <c r="L1" s="3186"/>
      <c r="M1" s="3186"/>
      <c r="N1" s="3186"/>
      <c r="O1" s="3186"/>
      <c r="P1" s="3186"/>
      <c r="Q1" s="3186"/>
      <c r="R1" s="3186"/>
      <c r="S1" s="3186"/>
      <c r="T1" s="3186"/>
      <c r="U1" s="3186"/>
      <c r="V1" s="3186"/>
      <c r="W1" s="3186"/>
      <c r="X1" s="3186"/>
      <c r="Y1" s="3186"/>
      <c r="Z1" s="3186"/>
      <c r="AA1" s="3186"/>
      <c r="AB1" s="3186"/>
      <c r="AC1" s="3186"/>
      <c r="AD1" s="3186"/>
      <c r="AE1" s="3186"/>
      <c r="AF1" s="3186"/>
      <c r="AG1" s="3186"/>
      <c r="AH1" s="3186"/>
      <c r="AI1" s="3186"/>
      <c r="AJ1" s="3186"/>
      <c r="AK1" s="3186"/>
      <c r="AL1" s="3186"/>
      <c r="AM1" s="3186"/>
      <c r="AN1" s="3186"/>
      <c r="AO1" s="3186"/>
      <c r="AP1" s="3186"/>
      <c r="AQ1" s="3186"/>
      <c r="AR1" s="3186"/>
      <c r="AS1" s="3186"/>
      <c r="AT1" s="3186"/>
      <c r="AU1" s="3186"/>
      <c r="AV1" s="3186"/>
      <c r="AW1" s="3186"/>
      <c r="AX1" s="3186"/>
      <c r="AY1" s="3186"/>
      <c r="AZ1" s="3186"/>
      <c r="BA1" s="3186"/>
      <c r="BB1" s="3186"/>
      <c r="BC1" s="3186"/>
      <c r="BD1" s="3186"/>
      <c r="BE1" s="3186"/>
      <c r="BF1" s="3186"/>
      <c r="BG1" s="3186"/>
      <c r="BH1" s="3186"/>
      <c r="BI1" s="3186"/>
      <c r="BJ1" s="3186"/>
      <c r="BK1" s="3186"/>
      <c r="BL1" s="3186"/>
      <c r="BM1" s="3186"/>
      <c r="BN1" s="3186"/>
      <c r="BO1" s="1812"/>
      <c r="BP1" s="1813" t="s">
        <v>1</v>
      </c>
      <c r="BQ1" s="1814" t="s">
        <v>2</v>
      </c>
    </row>
    <row r="2" spans="1:206" ht="21" customHeight="1">
      <c r="A2" s="3181"/>
      <c r="B2" s="3182"/>
      <c r="C2" s="3187"/>
      <c r="D2" s="3188"/>
      <c r="E2" s="3188"/>
      <c r="F2" s="3188"/>
      <c r="G2" s="3188"/>
      <c r="H2" s="3188"/>
      <c r="I2" s="3188"/>
      <c r="J2" s="3188"/>
      <c r="K2" s="3188"/>
      <c r="L2" s="3188"/>
      <c r="M2" s="3188"/>
      <c r="N2" s="3188"/>
      <c r="O2" s="3188"/>
      <c r="P2" s="3188"/>
      <c r="Q2" s="3188"/>
      <c r="R2" s="3188"/>
      <c r="S2" s="3188"/>
      <c r="T2" s="3188"/>
      <c r="U2" s="3188"/>
      <c r="V2" s="3188"/>
      <c r="W2" s="3188"/>
      <c r="X2" s="3188"/>
      <c r="Y2" s="3188"/>
      <c r="Z2" s="3188"/>
      <c r="AA2" s="3188"/>
      <c r="AB2" s="3188"/>
      <c r="AC2" s="3188"/>
      <c r="AD2" s="3188"/>
      <c r="AE2" s="3188"/>
      <c r="AF2" s="3188"/>
      <c r="AG2" s="3188"/>
      <c r="AH2" s="3188"/>
      <c r="AI2" s="3188"/>
      <c r="AJ2" s="3188"/>
      <c r="AK2" s="3188"/>
      <c r="AL2" s="3188"/>
      <c r="AM2" s="3188"/>
      <c r="AN2" s="3188"/>
      <c r="AO2" s="3188"/>
      <c r="AP2" s="3188"/>
      <c r="AQ2" s="3188"/>
      <c r="AR2" s="3188"/>
      <c r="AS2" s="3188"/>
      <c r="AT2" s="3188"/>
      <c r="AU2" s="3188"/>
      <c r="AV2" s="3188"/>
      <c r="AW2" s="3188"/>
      <c r="AX2" s="3188"/>
      <c r="AY2" s="3188"/>
      <c r="AZ2" s="3188"/>
      <c r="BA2" s="3188"/>
      <c r="BB2" s="3188"/>
      <c r="BC2" s="3188"/>
      <c r="BD2" s="3188"/>
      <c r="BE2" s="3188"/>
      <c r="BF2" s="3188"/>
      <c r="BG2" s="3188"/>
      <c r="BH2" s="3188"/>
      <c r="BI2" s="3188"/>
      <c r="BJ2" s="3188"/>
      <c r="BK2" s="3188"/>
      <c r="BL2" s="3188"/>
      <c r="BM2" s="3188"/>
      <c r="BN2" s="3188"/>
      <c r="BO2" s="1815"/>
      <c r="BP2" s="1816" t="s">
        <v>3</v>
      </c>
      <c r="BQ2" s="1817">
        <v>8</v>
      </c>
    </row>
    <row r="3" spans="1:206" ht="21" customHeight="1" thickBot="1">
      <c r="A3" s="3183"/>
      <c r="B3" s="3184"/>
      <c r="C3" s="3189"/>
      <c r="D3" s="3190"/>
      <c r="E3" s="3190"/>
      <c r="F3" s="3190"/>
      <c r="G3" s="3190"/>
      <c r="H3" s="3190"/>
      <c r="I3" s="3190"/>
      <c r="J3" s="3190"/>
      <c r="K3" s="3190"/>
      <c r="L3" s="3190"/>
      <c r="M3" s="3190"/>
      <c r="N3" s="3190"/>
      <c r="O3" s="3190"/>
      <c r="P3" s="3190"/>
      <c r="Q3" s="3190"/>
      <c r="R3" s="3190"/>
      <c r="S3" s="3190"/>
      <c r="T3" s="3190"/>
      <c r="U3" s="3190"/>
      <c r="V3" s="3190"/>
      <c r="W3" s="3190"/>
      <c r="X3" s="3190"/>
      <c r="Y3" s="3190"/>
      <c r="Z3" s="3190"/>
      <c r="AA3" s="3190"/>
      <c r="AB3" s="3190"/>
      <c r="AC3" s="3190"/>
      <c r="AD3" s="3190"/>
      <c r="AE3" s="3190"/>
      <c r="AF3" s="3190"/>
      <c r="AG3" s="3190"/>
      <c r="AH3" s="3190"/>
      <c r="AI3" s="3190"/>
      <c r="AJ3" s="3190"/>
      <c r="AK3" s="3190"/>
      <c r="AL3" s="3190"/>
      <c r="AM3" s="3190"/>
      <c r="AN3" s="3190"/>
      <c r="AO3" s="3190"/>
      <c r="AP3" s="3190"/>
      <c r="AQ3" s="3190"/>
      <c r="AR3" s="3190"/>
      <c r="AS3" s="3190"/>
      <c r="AT3" s="3190"/>
      <c r="AU3" s="3190"/>
      <c r="AV3" s="3190"/>
      <c r="AW3" s="3190"/>
      <c r="AX3" s="3190"/>
      <c r="AY3" s="3190"/>
      <c r="AZ3" s="3190"/>
      <c r="BA3" s="3190"/>
      <c r="BB3" s="3190"/>
      <c r="BC3" s="3190"/>
      <c r="BD3" s="3190"/>
      <c r="BE3" s="3190"/>
      <c r="BF3" s="3190"/>
      <c r="BG3" s="3190"/>
      <c r="BH3" s="3190"/>
      <c r="BI3" s="3190"/>
      <c r="BJ3" s="3190"/>
      <c r="BK3" s="3190"/>
      <c r="BL3" s="3190"/>
      <c r="BM3" s="3190"/>
      <c r="BN3" s="3190"/>
      <c r="BO3" s="1818"/>
      <c r="BP3" s="1819" t="s">
        <v>4</v>
      </c>
      <c r="BQ3" s="1820">
        <v>45617</v>
      </c>
    </row>
    <row r="4" spans="1:206" ht="12" customHeight="1">
      <c r="A4" s="3191"/>
      <c r="B4" s="3192"/>
      <c r="C4" s="3192"/>
      <c r="D4" s="3192"/>
      <c r="E4" s="3192"/>
      <c r="F4" s="3192"/>
      <c r="G4" s="3192"/>
      <c r="H4" s="3192"/>
      <c r="I4" s="3192"/>
      <c r="J4" s="3192"/>
      <c r="K4" s="3192"/>
      <c r="L4" s="3192"/>
      <c r="M4" s="3192"/>
      <c r="N4" s="3192"/>
      <c r="O4" s="3192"/>
      <c r="P4" s="3192"/>
      <c r="Q4" s="3192"/>
      <c r="R4" s="3192"/>
      <c r="S4" s="3192"/>
      <c r="T4" s="3192"/>
      <c r="U4" s="3192"/>
      <c r="V4" s="3192"/>
      <c r="W4" s="3192"/>
      <c r="X4" s="3192"/>
      <c r="Y4" s="3192"/>
      <c r="Z4" s="3192"/>
      <c r="AA4" s="3192"/>
      <c r="AB4" s="3192"/>
      <c r="AC4" s="3192"/>
      <c r="AD4" s="3192"/>
      <c r="AE4" s="3192"/>
      <c r="AF4" s="3192"/>
      <c r="AG4" s="3192"/>
      <c r="AH4" s="3192"/>
      <c r="AI4" s="3192"/>
      <c r="AJ4" s="3192"/>
      <c r="AK4" s="3192"/>
      <c r="AL4" s="3192"/>
      <c r="AM4" s="3192"/>
      <c r="AN4" s="3192"/>
      <c r="AO4" s="3192"/>
      <c r="AP4" s="3192"/>
      <c r="AQ4" s="3192"/>
      <c r="AR4" s="3192"/>
      <c r="AS4" s="3192"/>
      <c r="AT4" s="3192"/>
      <c r="AU4" s="3192"/>
      <c r="AV4" s="3192"/>
      <c r="AW4" s="3192"/>
      <c r="AX4" s="3192"/>
      <c r="AY4" s="3192"/>
      <c r="AZ4" s="3192"/>
      <c r="BA4" s="3192"/>
      <c r="BB4" s="3192"/>
      <c r="BC4" s="3192"/>
      <c r="BD4" s="3192"/>
      <c r="BE4" s="3192"/>
      <c r="BF4" s="3192"/>
      <c r="BG4" s="3192"/>
      <c r="BH4" s="3192"/>
      <c r="BI4" s="3192"/>
      <c r="BJ4" s="3192"/>
      <c r="BK4" s="3192"/>
      <c r="BL4" s="3192"/>
      <c r="BM4" s="3192"/>
      <c r="BN4" s="3192"/>
      <c r="BO4" s="3192"/>
      <c r="BP4" s="3192"/>
      <c r="BQ4" s="3192"/>
    </row>
    <row r="5" spans="1:206" s="1821" customFormat="1">
      <c r="A5" s="3193" t="s">
        <v>5</v>
      </c>
      <c r="B5" s="3194"/>
      <c r="C5" s="3194"/>
      <c r="D5" s="3194"/>
      <c r="E5" s="3194"/>
      <c r="F5" s="3194"/>
      <c r="G5" s="3194"/>
      <c r="H5" s="3194"/>
      <c r="I5" s="3194"/>
      <c r="J5" s="3194"/>
      <c r="K5" s="3195"/>
      <c r="L5" s="3196" t="s">
        <v>6</v>
      </c>
      <c r="M5" s="3196"/>
      <c r="N5" s="3196"/>
      <c r="O5" s="3196"/>
      <c r="P5" s="3196"/>
      <c r="Q5" s="3197" t="s">
        <v>7</v>
      </c>
      <c r="R5" s="3198"/>
      <c r="S5" s="3198"/>
      <c r="T5" s="3198"/>
      <c r="U5" s="3199"/>
      <c r="V5" s="3200" t="s">
        <v>8</v>
      </c>
      <c r="W5" s="3201"/>
      <c r="X5" s="3201"/>
      <c r="Y5" s="3202" t="s">
        <v>9</v>
      </c>
      <c r="Z5" s="3202"/>
      <c r="AA5" s="3202"/>
      <c r="AB5" s="3202"/>
      <c r="AC5" s="3202"/>
      <c r="AD5" s="3202"/>
      <c r="AE5" s="3202"/>
      <c r="AF5" s="3203" t="s">
        <v>6</v>
      </c>
      <c r="AG5" s="3203"/>
      <c r="AH5" s="3203"/>
      <c r="AI5" s="3203"/>
      <c r="AJ5" s="3203"/>
      <c r="AK5" s="3204" t="s">
        <v>10</v>
      </c>
      <c r="AL5" s="3205"/>
      <c r="AM5" s="3205"/>
      <c r="AN5" s="3205"/>
      <c r="AO5" s="3205"/>
      <c r="AP5" s="3205"/>
      <c r="AQ5" s="3206"/>
      <c r="AR5" s="3207" t="s">
        <v>11</v>
      </c>
      <c r="AS5" s="3208"/>
      <c r="AT5" s="3209" t="s">
        <v>12</v>
      </c>
      <c r="AU5" s="3210"/>
      <c r="AV5" s="3210"/>
      <c r="AW5" s="3210"/>
      <c r="AX5" s="3211"/>
      <c r="AY5" s="3212" t="s">
        <v>13</v>
      </c>
      <c r="AZ5" s="3213"/>
      <c r="BA5" s="3213"/>
      <c r="BB5" s="3213"/>
      <c r="BC5" s="3213"/>
      <c r="BD5" s="3213"/>
      <c r="BE5" s="3213"/>
      <c r="BF5" s="3213"/>
      <c r="BG5" s="3214"/>
      <c r="BH5" s="3215" t="s">
        <v>14</v>
      </c>
      <c r="BI5" s="3215"/>
      <c r="BJ5" s="3215"/>
      <c r="BK5" s="3215"/>
      <c r="BL5" s="3215"/>
      <c r="BM5" s="3215"/>
      <c r="BN5" s="3215"/>
      <c r="BO5" s="3215"/>
      <c r="BP5" s="3215"/>
      <c r="BQ5" s="3216" t="s">
        <v>15</v>
      </c>
      <c r="BR5" s="1886"/>
    </row>
    <row r="6" spans="1:206" ht="56.25" customHeight="1">
      <c r="A6" s="10" t="s">
        <v>16</v>
      </c>
      <c r="B6" s="11" t="s">
        <v>17</v>
      </c>
      <c r="C6" s="1822" t="s">
        <v>18</v>
      </c>
      <c r="D6" s="13" t="s">
        <v>20</v>
      </c>
      <c r="E6" s="13" t="s">
        <v>21</v>
      </c>
      <c r="F6" s="13" t="s">
        <v>22</v>
      </c>
      <c r="G6" s="13" t="s">
        <v>23</v>
      </c>
      <c r="H6" s="13" t="s">
        <v>24</v>
      </c>
      <c r="I6" s="13" t="s">
        <v>25</v>
      </c>
      <c r="J6" s="13" t="s">
        <v>26</v>
      </c>
      <c r="K6" s="13" t="s">
        <v>27</v>
      </c>
      <c r="L6" s="14" t="s">
        <v>28</v>
      </c>
      <c r="M6" s="14" t="s">
        <v>29</v>
      </c>
      <c r="N6" s="14" t="s">
        <v>30</v>
      </c>
      <c r="O6" s="14" t="s">
        <v>31</v>
      </c>
      <c r="P6" s="14" t="s">
        <v>32</v>
      </c>
      <c r="Q6" s="1823" t="s">
        <v>1131</v>
      </c>
      <c r="R6" s="1824" t="s">
        <v>1132</v>
      </c>
      <c r="S6" s="1824" t="s">
        <v>1133</v>
      </c>
      <c r="T6" s="1824" t="s">
        <v>33</v>
      </c>
      <c r="U6" s="1824" t="s">
        <v>34</v>
      </c>
      <c r="V6" s="16" t="s">
        <v>35</v>
      </c>
      <c r="W6" s="17" t="s">
        <v>36</v>
      </c>
      <c r="X6" s="17" t="s">
        <v>30</v>
      </c>
      <c r="Y6" s="18" t="s">
        <v>37</v>
      </c>
      <c r="Z6" s="18" t="s">
        <v>38</v>
      </c>
      <c r="AA6" s="18" t="s">
        <v>39</v>
      </c>
      <c r="AB6" s="19" t="s">
        <v>40</v>
      </c>
      <c r="AC6" s="19" t="s">
        <v>41</v>
      </c>
      <c r="AD6" s="19" t="s">
        <v>42</v>
      </c>
      <c r="AE6" s="19" t="s">
        <v>43</v>
      </c>
      <c r="AF6" s="20" t="s">
        <v>44</v>
      </c>
      <c r="AG6" s="20" t="s">
        <v>45</v>
      </c>
      <c r="AH6" s="20" t="s">
        <v>30</v>
      </c>
      <c r="AI6" s="20" t="s">
        <v>31</v>
      </c>
      <c r="AJ6" s="20" t="s">
        <v>32</v>
      </c>
      <c r="AK6" s="21" t="s">
        <v>46</v>
      </c>
      <c r="AL6" s="22" t="s">
        <v>47</v>
      </c>
      <c r="AM6" s="22" t="s">
        <v>30</v>
      </c>
      <c r="AN6" s="23" t="s">
        <v>48</v>
      </c>
      <c r="AO6" s="23" t="s">
        <v>49</v>
      </c>
      <c r="AP6" s="23" t="s">
        <v>50</v>
      </c>
      <c r="AQ6" s="23" t="s">
        <v>51</v>
      </c>
      <c r="AR6" s="24" t="s">
        <v>52</v>
      </c>
      <c r="AS6" s="24" t="s">
        <v>53</v>
      </c>
      <c r="AT6" s="25" t="s">
        <v>46</v>
      </c>
      <c r="AU6" s="26" t="s">
        <v>47</v>
      </c>
      <c r="AV6" s="26" t="s">
        <v>30</v>
      </c>
      <c r="AW6" s="27" t="s">
        <v>54</v>
      </c>
      <c r="AX6" s="27" t="s">
        <v>50</v>
      </c>
      <c r="AY6" s="28" t="s">
        <v>52</v>
      </c>
      <c r="AZ6" s="28" t="s">
        <v>53</v>
      </c>
      <c r="BA6" s="28" t="s">
        <v>55</v>
      </c>
      <c r="BB6" s="28" t="s">
        <v>56</v>
      </c>
      <c r="BC6" s="28" t="s">
        <v>57</v>
      </c>
      <c r="BD6" s="29" t="s">
        <v>46</v>
      </c>
      <c r="BE6" s="29" t="s">
        <v>58</v>
      </c>
      <c r="BF6" s="29" t="s">
        <v>59</v>
      </c>
      <c r="BG6" s="14" t="s">
        <v>60</v>
      </c>
      <c r="BH6" s="30" t="s">
        <v>61</v>
      </c>
      <c r="BI6" s="30" t="s">
        <v>53</v>
      </c>
      <c r="BJ6" s="30" t="s">
        <v>62</v>
      </c>
      <c r="BK6" s="30" t="s">
        <v>63</v>
      </c>
      <c r="BL6" s="30" t="s">
        <v>38</v>
      </c>
      <c r="BM6" s="31" t="s">
        <v>46</v>
      </c>
      <c r="BN6" s="31" t="s">
        <v>47</v>
      </c>
      <c r="BO6" s="31" t="s">
        <v>30</v>
      </c>
      <c r="BP6" s="32" t="s">
        <v>60</v>
      </c>
      <c r="BQ6" s="3217"/>
    </row>
    <row r="7" spans="1:206" ht="34.5" customHeight="1">
      <c r="A7" s="961" t="s">
        <v>4106</v>
      </c>
      <c r="B7" s="962" t="s">
        <v>7021</v>
      </c>
      <c r="C7" s="963" t="s">
        <v>4637</v>
      </c>
      <c r="D7" s="1840" t="s">
        <v>4108</v>
      </c>
      <c r="E7" s="1377">
        <v>7332257</v>
      </c>
      <c r="F7" s="961" t="s">
        <v>801</v>
      </c>
      <c r="G7" s="961" t="s">
        <v>4109</v>
      </c>
      <c r="H7" s="961" t="s">
        <v>69</v>
      </c>
      <c r="I7" s="1376" t="s">
        <v>3908</v>
      </c>
      <c r="J7" s="1376" t="s">
        <v>9879</v>
      </c>
      <c r="K7" s="961" t="s">
        <v>4110</v>
      </c>
      <c r="L7" s="961" t="s">
        <v>4528</v>
      </c>
      <c r="M7" s="964" t="s">
        <v>4529</v>
      </c>
      <c r="N7" s="1844" t="s">
        <v>4530</v>
      </c>
      <c r="O7" s="961" t="s">
        <v>7022</v>
      </c>
      <c r="P7" s="964" t="s">
        <v>7023</v>
      </c>
      <c r="Q7" s="961" t="s">
        <v>4526</v>
      </c>
      <c r="R7" s="1868" t="s">
        <v>720</v>
      </c>
      <c r="S7" s="1378">
        <v>148485</v>
      </c>
      <c r="T7" s="1378">
        <v>148845</v>
      </c>
      <c r="U7" s="964">
        <v>44268</v>
      </c>
      <c r="V7" s="1379" t="s">
        <v>4309</v>
      </c>
      <c r="W7" s="1379" t="s">
        <v>4527</v>
      </c>
      <c r="X7" s="964" t="s">
        <v>2819</v>
      </c>
      <c r="Y7" s="964">
        <v>45405</v>
      </c>
      <c r="Z7" s="961" t="s">
        <v>4639</v>
      </c>
      <c r="AA7" s="964">
        <v>45447</v>
      </c>
      <c r="AB7" s="961">
        <v>1.21</v>
      </c>
      <c r="AC7" s="961">
        <v>0.85</v>
      </c>
      <c r="AD7" s="961">
        <v>0.31</v>
      </c>
      <c r="AE7" s="1376" t="s">
        <v>1153</v>
      </c>
      <c r="AF7" s="1376" t="s">
        <v>1153</v>
      </c>
      <c r="AG7" s="1376" t="s">
        <v>1153</v>
      </c>
      <c r="AH7" s="1376" t="s">
        <v>1153</v>
      </c>
      <c r="AI7" s="1376" t="s">
        <v>1153</v>
      </c>
      <c r="AJ7" s="1376" t="s">
        <v>1153</v>
      </c>
      <c r="AK7" s="961" t="s">
        <v>7024</v>
      </c>
      <c r="AL7" s="964">
        <v>45475</v>
      </c>
      <c r="AM7" s="964" t="s">
        <v>3555</v>
      </c>
      <c r="AN7" s="625" t="s">
        <v>1156</v>
      </c>
      <c r="AO7" s="1376"/>
      <c r="AP7" s="964">
        <v>45505</v>
      </c>
      <c r="AQ7" s="962">
        <v>45524</v>
      </c>
      <c r="AR7" s="1376" t="s">
        <v>1153</v>
      </c>
      <c r="AS7" s="1376" t="s">
        <v>1153</v>
      </c>
      <c r="AT7" s="1376" t="s">
        <v>1153</v>
      </c>
      <c r="AU7" s="1376" t="s">
        <v>1153</v>
      </c>
      <c r="AV7" s="1376" t="s">
        <v>1153</v>
      </c>
      <c r="AW7" s="1376" t="s">
        <v>1153</v>
      </c>
      <c r="AX7" s="1376" t="s">
        <v>1153</v>
      </c>
      <c r="AY7" s="1376" t="s">
        <v>7783</v>
      </c>
      <c r="AZ7" s="964">
        <v>45512</v>
      </c>
      <c r="BA7" s="1376" t="s">
        <v>1153</v>
      </c>
      <c r="BB7" s="965" t="s">
        <v>1153</v>
      </c>
      <c r="BC7" s="965" t="s">
        <v>1153</v>
      </c>
      <c r="BD7" s="961">
        <v>854</v>
      </c>
      <c r="BE7" s="962">
        <v>45601</v>
      </c>
      <c r="BF7" s="1376" t="s">
        <v>1986</v>
      </c>
      <c r="BG7" s="1376" t="s">
        <v>60</v>
      </c>
      <c r="BH7" s="1380" t="s">
        <v>8767</v>
      </c>
      <c r="BI7" s="1381">
        <v>45610</v>
      </c>
      <c r="BJ7" s="1381">
        <v>45650</v>
      </c>
      <c r="BK7" s="1381">
        <v>45656</v>
      </c>
      <c r="BL7" s="1380" t="s">
        <v>8768</v>
      </c>
      <c r="BM7" s="1380">
        <v>76</v>
      </c>
      <c r="BN7" s="1381">
        <v>45728</v>
      </c>
      <c r="BO7" s="1380" t="s">
        <v>1986</v>
      </c>
      <c r="BP7" s="1380" t="s">
        <v>1206</v>
      </c>
      <c r="BQ7" s="965" t="s">
        <v>4747</v>
      </c>
      <c r="BR7" s="1869" t="s">
        <v>7320</v>
      </c>
    </row>
    <row r="8" spans="1:206" ht="34.5" customHeight="1">
      <c r="A8" s="924" t="s">
        <v>4112</v>
      </c>
      <c r="B8" s="925">
        <v>45306</v>
      </c>
      <c r="C8" s="926" t="s">
        <v>7011</v>
      </c>
      <c r="D8" s="927" t="s">
        <v>4114</v>
      </c>
      <c r="E8" s="955">
        <v>19095679</v>
      </c>
      <c r="F8" s="924" t="s">
        <v>182</v>
      </c>
      <c r="G8" s="924" t="s">
        <v>4115</v>
      </c>
      <c r="H8" s="924" t="s">
        <v>69</v>
      </c>
      <c r="I8" s="924" t="s">
        <v>3908</v>
      </c>
      <c r="J8" s="924" t="s">
        <v>4116</v>
      </c>
      <c r="K8" s="1380" t="s">
        <v>72</v>
      </c>
      <c r="L8" s="924" t="s">
        <v>4622</v>
      </c>
      <c r="M8" s="929" t="s">
        <v>4623</v>
      </c>
      <c r="N8" s="927" t="s">
        <v>4111</v>
      </c>
      <c r="O8" s="924" t="s">
        <v>4741</v>
      </c>
      <c r="P8" s="929" t="s">
        <v>4742</v>
      </c>
      <c r="Q8" s="924" t="s">
        <v>4743</v>
      </c>
      <c r="R8" s="1382" t="s">
        <v>1153</v>
      </c>
      <c r="S8" s="1850">
        <v>148485</v>
      </c>
      <c r="T8" s="1850">
        <v>148485</v>
      </c>
      <c r="U8" s="929">
        <v>45422</v>
      </c>
      <c r="V8" s="956" t="s">
        <v>6907</v>
      </c>
      <c r="W8" s="956" t="s">
        <v>6908</v>
      </c>
      <c r="X8" s="929" t="s">
        <v>6909</v>
      </c>
      <c r="Y8" s="929">
        <v>45541</v>
      </c>
      <c r="Z8" s="930" t="s">
        <v>4639</v>
      </c>
      <c r="AA8" s="929">
        <v>45590</v>
      </c>
      <c r="AB8" s="924">
        <v>2.71</v>
      </c>
      <c r="AC8" s="924">
        <v>2.71</v>
      </c>
      <c r="AD8" s="924">
        <v>0.5</v>
      </c>
      <c r="AE8" s="1376" t="s">
        <v>1153</v>
      </c>
      <c r="AF8" s="1380" t="s">
        <v>1153</v>
      </c>
      <c r="AG8" s="1380" t="s">
        <v>1153</v>
      </c>
      <c r="AH8" s="1380" t="s">
        <v>1153</v>
      </c>
      <c r="AI8" s="1380" t="s">
        <v>1153</v>
      </c>
      <c r="AJ8" s="1380" t="s">
        <v>1153</v>
      </c>
      <c r="AK8" s="1383" t="s">
        <v>7792</v>
      </c>
      <c r="AL8" s="929">
        <v>45604</v>
      </c>
      <c r="AM8" s="1384" t="s">
        <v>1986</v>
      </c>
      <c r="AN8" s="1380" t="s">
        <v>1156</v>
      </c>
      <c r="AO8" s="1383"/>
      <c r="AP8" s="1385">
        <v>45608</v>
      </c>
      <c r="AQ8" s="1386">
        <v>45623</v>
      </c>
      <c r="AR8" s="1380" t="s">
        <v>1153</v>
      </c>
      <c r="AS8" s="1380" t="s">
        <v>1153</v>
      </c>
      <c r="AT8" s="1380" t="s">
        <v>1153</v>
      </c>
      <c r="AU8" s="1380" t="s">
        <v>1153</v>
      </c>
      <c r="AV8" s="1380" t="s">
        <v>1153</v>
      </c>
      <c r="AW8" s="1380" t="s">
        <v>1153</v>
      </c>
      <c r="AX8" s="1380" t="s">
        <v>1153</v>
      </c>
      <c r="AY8" s="1380" t="s">
        <v>1153</v>
      </c>
      <c r="AZ8" s="1380" t="s">
        <v>1153</v>
      </c>
      <c r="BA8" s="1380" t="s">
        <v>1153</v>
      </c>
      <c r="BB8" s="1380" t="s">
        <v>1153</v>
      </c>
      <c r="BC8" s="1380" t="s">
        <v>1153</v>
      </c>
      <c r="BD8" s="1380" t="s">
        <v>1153</v>
      </c>
      <c r="BE8" s="1380" t="s">
        <v>1153</v>
      </c>
      <c r="BF8" s="1380" t="s">
        <v>1153</v>
      </c>
      <c r="BG8" s="1380" t="s">
        <v>1153</v>
      </c>
      <c r="BH8" s="1380" t="s">
        <v>1153</v>
      </c>
      <c r="BI8" s="1380" t="s">
        <v>1153</v>
      </c>
      <c r="BJ8" s="1380" t="s">
        <v>1153</v>
      </c>
      <c r="BK8" s="1380" t="s">
        <v>1153</v>
      </c>
      <c r="BL8" s="1380" t="s">
        <v>1153</v>
      </c>
      <c r="BM8" s="1380" t="s">
        <v>1153</v>
      </c>
      <c r="BN8" s="1380" t="s">
        <v>1153</v>
      </c>
      <c r="BO8" s="1380" t="s">
        <v>1153</v>
      </c>
      <c r="BP8" s="1380" t="s">
        <v>1153</v>
      </c>
      <c r="BQ8" s="1876" t="s">
        <v>4747</v>
      </c>
      <c r="BR8" s="1870" t="s">
        <v>7272</v>
      </c>
    </row>
    <row r="9" spans="1:206" ht="34.5" customHeight="1">
      <c r="A9" s="897" t="s">
        <v>4117</v>
      </c>
      <c r="B9" s="902">
        <v>45307</v>
      </c>
      <c r="C9" s="627" t="s">
        <v>7010</v>
      </c>
      <c r="D9" s="1123" t="s">
        <v>4119</v>
      </c>
      <c r="E9" s="631">
        <v>1030624607</v>
      </c>
      <c r="F9" s="897" t="s">
        <v>98</v>
      </c>
      <c r="G9" s="625" t="s">
        <v>4120</v>
      </c>
      <c r="H9" s="625" t="s">
        <v>4016</v>
      </c>
      <c r="I9" s="625" t="s">
        <v>4121</v>
      </c>
      <c r="J9" s="625" t="s">
        <v>3904</v>
      </c>
      <c r="K9" s="625" t="s">
        <v>4122</v>
      </c>
      <c r="L9" s="625" t="s">
        <v>4123</v>
      </c>
      <c r="M9" s="626">
        <v>45357</v>
      </c>
      <c r="N9" s="630" t="s">
        <v>4111</v>
      </c>
      <c r="O9" s="625" t="s">
        <v>4600</v>
      </c>
      <c r="P9" s="626">
        <v>45370</v>
      </c>
      <c r="Q9" s="625" t="s">
        <v>4124</v>
      </c>
      <c r="R9" s="1387"/>
      <c r="S9" s="1851">
        <v>148485</v>
      </c>
      <c r="T9" s="1851">
        <v>148485</v>
      </c>
      <c r="U9" s="626">
        <v>45365</v>
      </c>
      <c r="V9" s="637" t="s">
        <v>4598</v>
      </c>
      <c r="W9" s="637" t="s">
        <v>4599</v>
      </c>
      <c r="X9" s="626" t="s">
        <v>2819</v>
      </c>
      <c r="Y9" s="626">
        <v>45414</v>
      </c>
      <c r="Z9" s="628" t="s">
        <v>4640</v>
      </c>
      <c r="AA9" s="626">
        <v>45447</v>
      </c>
      <c r="AB9" s="625">
        <v>2242.21</v>
      </c>
      <c r="AC9" s="625">
        <v>2242.21</v>
      </c>
      <c r="AD9" s="625" t="s">
        <v>6439</v>
      </c>
      <c r="AE9" s="897" t="s">
        <v>720</v>
      </c>
      <c r="AF9" s="1380">
        <v>172</v>
      </c>
      <c r="AG9" s="1381">
        <v>46066</v>
      </c>
      <c r="AH9" s="1380" t="s">
        <v>7227</v>
      </c>
      <c r="AI9" s="1380" t="s">
        <v>1153</v>
      </c>
      <c r="AJ9" s="1380" t="s">
        <v>1153</v>
      </c>
      <c r="AK9" s="628" t="s">
        <v>6440</v>
      </c>
      <c r="AL9" s="626">
        <v>45475</v>
      </c>
      <c r="AM9" s="1299" t="s">
        <v>4783</v>
      </c>
      <c r="AN9" s="625" t="s">
        <v>1156</v>
      </c>
      <c r="AO9" s="1300"/>
      <c r="AP9" s="629">
        <v>45496</v>
      </c>
      <c r="AQ9" s="1395">
        <v>45512</v>
      </c>
      <c r="AR9" s="1380" t="s">
        <v>1153</v>
      </c>
      <c r="AS9" s="1380" t="s">
        <v>1153</v>
      </c>
      <c r="AT9" s="1380" t="s">
        <v>1153</v>
      </c>
      <c r="AU9" s="1380" t="s">
        <v>1153</v>
      </c>
      <c r="AV9" s="1380" t="s">
        <v>1153</v>
      </c>
      <c r="AW9" s="1380" t="s">
        <v>1153</v>
      </c>
      <c r="AX9" s="1380" t="s">
        <v>1153</v>
      </c>
      <c r="AY9" s="1380" t="s">
        <v>1153</v>
      </c>
      <c r="AZ9" s="1380" t="s">
        <v>1153</v>
      </c>
      <c r="BA9" s="1380" t="s">
        <v>1153</v>
      </c>
      <c r="BB9" s="1380" t="s">
        <v>1153</v>
      </c>
      <c r="BC9" s="1380" t="s">
        <v>1153</v>
      </c>
      <c r="BD9" s="1380" t="s">
        <v>1153</v>
      </c>
      <c r="BE9" s="1380" t="s">
        <v>1153</v>
      </c>
      <c r="BF9" s="1380" t="s">
        <v>1153</v>
      </c>
      <c r="BG9" s="1380" t="s">
        <v>1153</v>
      </c>
      <c r="BH9" s="1380" t="s">
        <v>1153</v>
      </c>
      <c r="BI9" s="1380" t="s">
        <v>1153</v>
      </c>
      <c r="BJ9" s="1380" t="s">
        <v>1153</v>
      </c>
      <c r="BK9" s="1380" t="s">
        <v>1153</v>
      </c>
      <c r="BL9" s="1380" t="s">
        <v>1153</v>
      </c>
      <c r="BM9" s="1380" t="s">
        <v>1153</v>
      </c>
      <c r="BN9" s="1380" t="s">
        <v>1153</v>
      </c>
      <c r="BO9" s="1380" t="s">
        <v>1153</v>
      </c>
      <c r="BP9" s="1380" t="s">
        <v>1153</v>
      </c>
      <c r="BQ9" s="1299" t="s">
        <v>11933</v>
      </c>
      <c r="BR9" s="1869" t="s">
        <v>7272</v>
      </c>
      <c r="BS9" s="1869" t="s">
        <v>11835</v>
      </c>
      <c r="BT9" s="245">
        <v>46121</v>
      </c>
    </row>
    <row r="10" spans="1:206" ht="34.5" customHeight="1">
      <c r="A10" s="889" t="s">
        <v>4125</v>
      </c>
      <c r="B10" s="903">
        <v>45321</v>
      </c>
      <c r="C10" s="891" t="s">
        <v>7001</v>
      </c>
      <c r="D10" s="892" t="s">
        <v>4127</v>
      </c>
      <c r="E10" s="893">
        <v>47441395</v>
      </c>
      <c r="F10" s="889" t="s">
        <v>753</v>
      </c>
      <c r="G10" s="889" t="s">
        <v>3892</v>
      </c>
      <c r="H10" s="889" t="s">
        <v>4128</v>
      </c>
      <c r="I10" s="889" t="s">
        <v>3894</v>
      </c>
      <c r="J10" s="889" t="s">
        <v>4129</v>
      </c>
      <c r="K10" s="934" t="s">
        <v>1337</v>
      </c>
      <c r="L10" s="889" t="s">
        <v>4130</v>
      </c>
      <c r="M10" s="890">
        <v>45357</v>
      </c>
      <c r="N10" s="892" t="s">
        <v>3526</v>
      </c>
      <c r="O10" s="889" t="s">
        <v>4603</v>
      </c>
      <c r="P10" s="890">
        <v>45386</v>
      </c>
      <c r="Q10" s="889" t="s">
        <v>4604</v>
      </c>
      <c r="R10" s="920" t="s">
        <v>1153</v>
      </c>
      <c r="S10" s="1852">
        <v>148485</v>
      </c>
      <c r="T10" s="1852">
        <v>148485</v>
      </c>
      <c r="U10" s="890">
        <v>45386</v>
      </c>
      <c r="V10" s="921" t="s">
        <v>4601</v>
      </c>
      <c r="W10" s="921" t="s">
        <v>4602</v>
      </c>
      <c r="X10" s="890" t="s">
        <v>2819</v>
      </c>
      <c r="Y10" s="890">
        <v>45419</v>
      </c>
      <c r="Z10" s="894" t="s">
        <v>4640</v>
      </c>
      <c r="AA10" s="890">
        <v>45447</v>
      </c>
      <c r="AB10" s="889">
        <v>2.0419999999999998</v>
      </c>
      <c r="AC10" s="889">
        <v>1</v>
      </c>
      <c r="AD10" s="889">
        <v>8.9999999999999993E-3</v>
      </c>
      <c r="AE10" s="889">
        <v>6</v>
      </c>
      <c r="AF10" s="934" t="s">
        <v>1153</v>
      </c>
      <c r="AG10" s="1871" t="s">
        <v>1153</v>
      </c>
      <c r="AH10" s="934" t="s">
        <v>1153</v>
      </c>
      <c r="AI10" s="889" t="s">
        <v>1153</v>
      </c>
      <c r="AJ10" s="889" t="s">
        <v>1153</v>
      </c>
      <c r="AK10" s="894" t="s">
        <v>6798</v>
      </c>
      <c r="AL10" s="890">
        <v>45482</v>
      </c>
      <c r="AM10" s="890" t="s">
        <v>3526</v>
      </c>
      <c r="AN10" s="889" t="s">
        <v>3817</v>
      </c>
      <c r="AO10" s="894"/>
      <c r="AP10" s="895">
        <v>45520</v>
      </c>
      <c r="AQ10" s="935">
        <v>45538</v>
      </c>
      <c r="AR10" s="894" t="s">
        <v>1153</v>
      </c>
      <c r="AS10" s="894" t="s">
        <v>1153</v>
      </c>
      <c r="AT10" s="894" t="s">
        <v>1153</v>
      </c>
      <c r="AU10" s="894" t="s">
        <v>1153</v>
      </c>
      <c r="AV10" s="894" t="s">
        <v>1153</v>
      </c>
      <c r="AW10" s="894" t="s">
        <v>1153</v>
      </c>
      <c r="AX10" s="894" t="s">
        <v>1153</v>
      </c>
      <c r="AY10" s="894" t="s">
        <v>1153</v>
      </c>
      <c r="AZ10" s="894" t="s">
        <v>1153</v>
      </c>
      <c r="BA10" s="894" t="s">
        <v>1153</v>
      </c>
      <c r="BB10" s="894" t="s">
        <v>1153</v>
      </c>
      <c r="BC10" s="894" t="s">
        <v>1153</v>
      </c>
      <c r="BD10" s="894" t="s">
        <v>1153</v>
      </c>
      <c r="BE10" s="894" t="s">
        <v>1153</v>
      </c>
      <c r="BF10" s="894" t="s">
        <v>1153</v>
      </c>
      <c r="BG10" s="894" t="s">
        <v>1153</v>
      </c>
      <c r="BH10" s="894" t="s">
        <v>1153</v>
      </c>
      <c r="BI10" s="894" t="s">
        <v>1153</v>
      </c>
      <c r="BJ10" s="894" t="s">
        <v>1153</v>
      </c>
      <c r="BK10" s="894" t="s">
        <v>1153</v>
      </c>
      <c r="BL10" s="894" t="s">
        <v>1153</v>
      </c>
      <c r="BM10" s="894" t="s">
        <v>1153</v>
      </c>
      <c r="BN10" s="894" t="s">
        <v>1153</v>
      </c>
      <c r="BO10" s="894" t="s">
        <v>1153</v>
      </c>
      <c r="BP10" s="894" t="s">
        <v>1153</v>
      </c>
      <c r="BQ10" s="934" t="s">
        <v>4747</v>
      </c>
      <c r="BR10" s="1873" t="s">
        <v>7272</v>
      </c>
    </row>
    <row r="11" spans="1:206" s="181" customFormat="1" ht="34.5" customHeight="1">
      <c r="A11" s="883" t="s">
        <v>4131</v>
      </c>
      <c r="B11" s="904">
        <v>45306</v>
      </c>
      <c r="C11" s="885" t="s">
        <v>7002</v>
      </c>
      <c r="D11" s="886" t="s">
        <v>4133</v>
      </c>
      <c r="E11" s="887" t="s">
        <v>4134</v>
      </c>
      <c r="F11" s="883" t="s">
        <v>108</v>
      </c>
      <c r="G11" s="883" t="s">
        <v>4135</v>
      </c>
      <c r="H11" s="883" t="s">
        <v>7020</v>
      </c>
      <c r="I11" s="883" t="s">
        <v>7421</v>
      </c>
      <c r="J11" s="883" t="s">
        <v>7421</v>
      </c>
      <c r="K11" s="883" t="s">
        <v>3706</v>
      </c>
      <c r="L11" s="883" t="s">
        <v>4136</v>
      </c>
      <c r="M11" s="884">
        <v>45342</v>
      </c>
      <c r="N11" s="886" t="s">
        <v>3526</v>
      </c>
      <c r="O11" s="883" t="s">
        <v>1153</v>
      </c>
      <c r="P11" s="883" t="s">
        <v>1153</v>
      </c>
      <c r="Q11" s="883" t="s">
        <v>1153</v>
      </c>
      <c r="R11" s="1388" t="s">
        <v>1153</v>
      </c>
      <c r="S11" s="1853" t="s">
        <v>1153</v>
      </c>
      <c r="T11" s="1853" t="s">
        <v>1153</v>
      </c>
      <c r="U11" s="883" t="s">
        <v>1153</v>
      </c>
      <c r="V11" s="883" t="s">
        <v>1153</v>
      </c>
      <c r="W11" s="883" t="s">
        <v>1153</v>
      </c>
      <c r="X11" s="883" t="s">
        <v>1153</v>
      </c>
      <c r="Y11" s="883" t="s">
        <v>1153</v>
      </c>
      <c r="Z11" s="883" t="s">
        <v>1153</v>
      </c>
      <c r="AA11" s="883" t="s">
        <v>1153</v>
      </c>
      <c r="AB11" s="883" t="s">
        <v>1153</v>
      </c>
      <c r="AC11" s="883" t="s">
        <v>1153</v>
      </c>
      <c r="AD11" s="883" t="s">
        <v>1153</v>
      </c>
      <c r="AE11" s="883" t="s">
        <v>1153</v>
      </c>
      <c r="AF11" s="883" t="s">
        <v>1153</v>
      </c>
      <c r="AG11" s="883" t="s">
        <v>1153</v>
      </c>
      <c r="AH11" s="883" t="s">
        <v>1153</v>
      </c>
      <c r="AI11" s="883" t="s">
        <v>1153</v>
      </c>
      <c r="AJ11" s="883" t="s">
        <v>1153</v>
      </c>
      <c r="AK11" s="888" t="s">
        <v>4698</v>
      </c>
      <c r="AL11" s="884">
        <v>45419</v>
      </c>
      <c r="AM11" s="884" t="s">
        <v>4633</v>
      </c>
      <c r="AN11" s="883"/>
      <c r="AO11" s="888" t="s">
        <v>4632</v>
      </c>
      <c r="AP11" s="1389">
        <v>45420</v>
      </c>
      <c r="AQ11" s="1390">
        <v>45436</v>
      </c>
      <c r="AR11" s="888" t="s">
        <v>1153</v>
      </c>
      <c r="AS11" s="888" t="s">
        <v>1153</v>
      </c>
      <c r="AT11" s="888" t="s">
        <v>1153</v>
      </c>
      <c r="AU11" s="888" t="s">
        <v>1153</v>
      </c>
      <c r="AV11" s="888" t="s">
        <v>1153</v>
      </c>
      <c r="AW11" s="888" t="s">
        <v>1153</v>
      </c>
      <c r="AX11" s="888" t="s">
        <v>1153</v>
      </c>
      <c r="AY11" s="888" t="s">
        <v>1153</v>
      </c>
      <c r="AZ11" s="888" t="s">
        <v>1153</v>
      </c>
      <c r="BA11" s="888" t="s">
        <v>1153</v>
      </c>
      <c r="BB11" s="888" t="s">
        <v>1153</v>
      </c>
      <c r="BC11" s="888" t="s">
        <v>1153</v>
      </c>
      <c r="BD11" s="888" t="s">
        <v>1153</v>
      </c>
      <c r="BE11" s="888" t="s">
        <v>1153</v>
      </c>
      <c r="BF11" s="888" t="s">
        <v>1153</v>
      </c>
      <c r="BG11" s="888" t="s">
        <v>1153</v>
      </c>
      <c r="BH11" s="888" t="s">
        <v>1153</v>
      </c>
      <c r="BI11" s="888" t="s">
        <v>1153</v>
      </c>
      <c r="BJ11" s="888" t="s">
        <v>1153</v>
      </c>
      <c r="BK11" s="888" t="s">
        <v>1153</v>
      </c>
      <c r="BL11" s="888" t="s">
        <v>1153</v>
      </c>
      <c r="BM11" s="888" t="s">
        <v>1153</v>
      </c>
      <c r="BN11" s="888" t="s">
        <v>1153</v>
      </c>
      <c r="BO11" s="888" t="s">
        <v>1153</v>
      </c>
      <c r="BP11" s="888" t="s">
        <v>1153</v>
      </c>
      <c r="BQ11" s="1877" t="s">
        <v>1860</v>
      </c>
      <c r="BR11" s="1873" t="s">
        <v>7272</v>
      </c>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row>
    <row r="12" spans="1:206" ht="34.5" customHeight="1">
      <c r="A12" s="632" t="s">
        <v>4137</v>
      </c>
      <c r="B12" s="905">
        <v>45315</v>
      </c>
      <c r="C12" s="634" t="s">
        <v>7003</v>
      </c>
      <c r="D12" s="1391" t="s">
        <v>4139</v>
      </c>
      <c r="E12" s="635" t="s">
        <v>6703</v>
      </c>
      <c r="F12" s="632" t="s">
        <v>801</v>
      </c>
      <c r="G12" s="632" t="s">
        <v>4140</v>
      </c>
      <c r="H12" s="632" t="s">
        <v>4128</v>
      </c>
      <c r="I12" s="632" t="s">
        <v>4141</v>
      </c>
      <c r="J12" s="632" t="s">
        <v>4142</v>
      </c>
      <c r="K12" s="632" t="s">
        <v>4143</v>
      </c>
      <c r="L12" s="632" t="s">
        <v>6708</v>
      </c>
      <c r="M12" s="633" t="s">
        <v>6709</v>
      </c>
      <c r="N12" s="1845" t="s">
        <v>4613</v>
      </c>
      <c r="O12" s="632" t="s">
        <v>7013</v>
      </c>
      <c r="P12" s="633" t="s">
        <v>6789</v>
      </c>
      <c r="Q12" s="632" t="s">
        <v>4500</v>
      </c>
      <c r="R12" s="1392"/>
      <c r="S12" s="1854">
        <v>298288</v>
      </c>
      <c r="T12" s="1854">
        <v>298288</v>
      </c>
      <c r="U12" s="633">
        <v>45363</v>
      </c>
      <c r="V12" s="1872" t="s">
        <v>1153</v>
      </c>
      <c r="W12" s="1872" t="s">
        <v>1153</v>
      </c>
      <c r="X12" s="1872" t="s">
        <v>1153</v>
      </c>
      <c r="Y12" s="1872" t="s">
        <v>1153</v>
      </c>
      <c r="Z12" s="1872" t="s">
        <v>1153</v>
      </c>
      <c r="AA12" s="1872" t="s">
        <v>1153</v>
      </c>
      <c r="AB12" s="1872" t="s">
        <v>1153</v>
      </c>
      <c r="AC12" s="1872" t="s">
        <v>1153</v>
      </c>
      <c r="AD12" s="1872" t="s">
        <v>1153</v>
      </c>
      <c r="AE12" s="1872" t="s">
        <v>1153</v>
      </c>
      <c r="AF12" s="1872" t="s">
        <v>1153</v>
      </c>
      <c r="AG12" s="1872" t="s">
        <v>1153</v>
      </c>
      <c r="AH12" s="1872" t="s">
        <v>1153</v>
      </c>
      <c r="AI12" s="1872" t="s">
        <v>1153</v>
      </c>
      <c r="AJ12" s="1872" t="s">
        <v>1153</v>
      </c>
      <c r="AK12" s="1393" t="s">
        <v>7649</v>
      </c>
      <c r="AL12" s="633">
        <v>45559</v>
      </c>
      <c r="AM12" s="1394" t="s">
        <v>1986</v>
      </c>
      <c r="AN12" s="632"/>
      <c r="AO12" s="1393" t="s">
        <v>4632</v>
      </c>
      <c r="AP12" s="636">
        <v>45559</v>
      </c>
      <c r="AQ12" s="1838">
        <v>45574</v>
      </c>
      <c r="AR12" s="1393" t="s">
        <v>1153</v>
      </c>
      <c r="AS12" s="1393" t="s">
        <v>1153</v>
      </c>
      <c r="AT12" s="1393" t="s">
        <v>1153</v>
      </c>
      <c r="AU12" s="1393" t="s">
        <v>1153</v>
      </c>
      <c r="AV12" s="1393" t="s">
        <v>1153</v>
      </c>
      <c r="AW12" s="1393" t="s">
        <v>1153</v>
      </c>
      <c r="AX12" s="1393" t="s">
        <v>1153</v>
      </c>
      <c r="AY12" s="1393" t="s">
        <v>1153</v>
      </c>
      <c r="AZ12" s="1393" t="s">
        <v>1153</v>
      </c>
      <c r="BA12" s="1393" t="s">
        <v>1153</v>
      </c>
      <c r="BB12" s="1393" t="s">
        <v>1153</v>
      </c>
      <c r="BC12" s="1393" t="s">
        <v>1153</v>
      </c>
      <c r="BD12" s="1393" t="s">
        <v>1153</v>
      </c>
      <c r="BE12" s="1393" t="s">
        <v>1153</v>
      </c>
      <c r="BF12" s="1393" t="s">
        <v>1153</v>
      </c>
      <c r="BG12" s="1393" t="s">
        <v>1153</v>
      </c>
      <c r="BH12" s="1393" t="s">
        <v>1153</v>
      </c>
      <c r="BI12" s="1393" t="s">
        <v>1153</v>
      </c>
      <c r="BJ12" s="1393" t="s">
        <v>1153</v>
      </c>
      <c r="BK12" s="1393" t="s">
        <v>1153</v>
      </c>
      <c r="BL12" s="1393" t="s">
        <v>1153</v>
      </c>
      <c r="BM12" s="1393" t="s">
        <v>1153</v>
      </c>
      <c r="BN12" s="1393" t="s">
        <v>1153</v>
      </c>
      <c r="BO12" s="1393" t="s">
        <v>1153</v>
      </c>
      <c r="BP12" s="1393" t="s">
        <v>1153</v>
      </c>
      <c r="BQ12" s="1877" t="s">
        <v>1860</v>
      </c>
      <c r="BR12" s="1873" t="s">
        <v>7272</v>
      </c>
    </row>
    <row r="13" spans="1:206" ht="34.5" customHeight="1">
      <c r="A13" s="625" t="s">
        <v>4574</v>
      </c>
      <c r="B13" s="902">
        <v>45337</v>
      </c>
      <c r="C13" s="627" t="s">
        <v>7004</v>
      </c>
      <c r="D13" s="630" t="s">
        <v>6710</v>
      </c>
      <c r="E13" s="631">
        <v>4290248</v>
      </c>
      <c r="F13" s="625" t="s">
        <v>88</v>
      </c>
      <c r="G13" s="625" t="s">
        <v>6704</v>
      </c>
      <c r="H13" s="625" t="s">
        <v>6705</v>
      </c>
      <c r="I13" s="625" t="s">
        <v>70</v>
      </c>
      <c r="J13" s="625" t="s">
        <v>6706</v>
      </c>
      <c r="K13" s="625" t="s">
        <v>6707</v>
      </c>
      <c r="L13" s="625" t="s">
        <v>4575</v>
      </c>
      <c r="M13" s="626">
        <v>45383</v>
      </c>
      <c r="N13" s="630" t="s">
        <v>4576</v>
      </c>
      <c r="O13" s="625" t="s">
        <v>4641</v>
      </c>
      <c r="P13" s="626">
        <v>45386</v>
      </c>
      <c r="Q13" s="897" t="s">
        <v>4645</v>
      </c>
      <c r="R13" s="1387" t="s">
        <v>1153</v>
      </c>
      <c r="S13" s="1851">
        <v>148485</v>
      </c>
      <c r="T13" s="1851">
        <v>148485</v>
      </c>
      <c r="U13" s="626">
        <v>45378</v>
      </c>
      <c r="V13" s="637" t="s">
        <v>4297</v>
      </c>
      <c r="W13" s="637" t="s">
        <v>4634</v>
      </c>
      <c r="X13" s="626" t="s">
        <v>4633</v>
      </c>
      <c r="Y13" s="626">
        <v>45434</v>
      </c>
      <c r="Z13" s="628" t="s">
        <v>4639</v>
      </c>
      <c r="AA13" s="626">
        <v>45447</v>
      </c>
      <c r="AB13" s="625">
        <v>2.2400000000000002</v>
      </c>
      <c r="AC13" s="625">
        <v>1.41</v>
      </c>
      <c r="AD13" s="625">
        <v>0.24</v>
      </c>
      <c r="AE13" s="625">
        <v>4</v>
      </c>
      <c r="AF13" s="625" t="s">
        <v>1153</v>
      </c>
      <c r="AG13" s="625" t="s">
        <v>1153</v>
      </c>
      <c r="AH13" s="625" t="s">
        <v>1153</v>
      </c>
      <c r="AI13" s="625" t="s">
        <v>1153</v>
      </c>
      <c r="AJ13" s="625" t="s">
        <v>1153</v>
      </c>
      <c r="AK13" s="628">
        <v>504</v>
      </c>
      <c r="AL13" s="626">
        <v>45481</v>
      </c>
      <c r="AM13" s="626" t="s">
        <v>4628</v>
      </c>
      <c r="AN13" s="625" t="s">
        <v>1156</v>
      </c>
      <c r="AO13" s="628"/>
      <c r="AP13" s="629">
        <v>45485</v>
      </c>
      <c r="AQ13" s="629">
        <v>45502</v>
      </c>
      <c r="AR13" s="628" t="s">
        <v>1153</v>
      </c>
      <c r="AS13" s="628" t="s">
        <v>1153</v>
      </c>
      <c r="AT13" s="628" t="s">
        <v>1153</v>
      </c>
      <c r="AU13" s="628" t="s">
        <v>1153</v>
      </c>
      <c r="AV13" s="628" t="s">
        <v>1153</v>
      </c>
      <c r="AW13" s="628" t="s">
        <v>1153</v>
      </c>
      <c r="AX13" s="628" t="s">
        <v>1153</v>
      </c>
      <c r="AY13" s="628" t="s">
        <v>1153</v>
      </c>
      <c r="AZ13" s="628" t="s">
        <v>1153</v>
      </c>
      <c r="BA13" s="628" t="s">
        <v>1153</v>
      </c>
      <c r="BB13" s="628" t="s">
        <v>1153</v>
      </c>
      <c r="BC13" s="628" t="s">
        <v>1153</v>
      </c>
      <c r="BD13" s="628" t="s">
        <v>1153</v>
      </c>
      <c r="BE13" s="628" t="s">
        <v>1153</v>
      </c>
      <c r="BF13" s="628" t="s">
        <v>1153</v>
      </c>
      <c r="BG13" s="628" t="s">
        <v>1153</v>
      </c>
      <c r="BH13" s="628" t="s">
        <v>1153</v>
      </c>
      <c r="BI13" s="628" t="s">
        <v>1153</v>
      </c>
      <c r="BJ13" s="628" t="s">
        <v>1153</v>
      </c>
      <c r="BK13" s="628" t="s">
        <v>1153</v>
      </c>
      <c r="BL13" s="628" t="s">
        <v>1153</v>
      </c>
      <c r="BM13" s="628" t="s">
        <v>1153</v>
      </c>
      <c r="BN13" s="628" t="s">
        <v>1153</v>
      </c>
      <c r="BO13" s="628" t="s">
        <v>1153</v>
      </c>
      <c r="BP13" s="628" t="s">
        <v>1153</v>
      </c>
      <c r="BQ13" s="1878" t="s">
        <v>4747</v>
      </c>
      <c r="BR13" s="1887" t="s">
        <v>7272</v>
      </c>
    </row>
    <row r="14" spans="1:206" ht="34.5" customHeight="1">
      <c r="A14" s="625" t="s">
        <v>4585</v>
      </c>
      <c r="B14" s="902">
        <v>45338</v>
      </c>
      <c r="C14" s="627" t="s">
        <v>7005</v>
      </c>
      <c r="D14" s="630" t="s">
        <v>4586</v>
      </c>
      <c r="E14" s="631">
        <v>79286169</v>
      </c>
      <c r="F14" s="625" t="s">
        <v>182</v>
      </c>
      <c r="G14" s="625" t="s">
        <v>6711</v>
      </c>
      <c r="H14" s="625" t="s">
        <v>128</v>
      </c>
      <c r="I14" s="897" t="s">
        <v>3180</v>
      </c>
      <c r="J14" s="897" t="s">
        <v>9881</v>
      </c>
      <c r="K14" s="897" t="s">
        <v>9880</v>
      </c>
      <c r="L14" s="625" t="s">
        <v>4587</v>
      </c>
      <c r="M14" s="626">
        <v>45372</v>
      </c>
      <c r="N14" s="630" t="s">
        <v>4576</v>
      </c>
      <c r="O14" s="625" t="s">
        <v>4605</v>
      </c>
      <c r="P14" s="626">
        <v>45377</v>
      </c>
      <c r="Q14" s="625" t="s">
        <v>4588</v>
      </c>
      <c r="R14" s="1387"/>
      <c r="S14" s="1851">
        <v>148845</v>
      </c>
      <c r="T14" s="1851">
        <v>148485</v>
      </c>
      <c r="U14" s="626">
        <v>45373</v>
      </c>
      <c r="V14" s="637" t="s">
        <v>6712</v>
      </c>
      <c r="W14" s="637" t="s">
        <v>6713</v>
      </c>
      <c r="X14" s="626" t="s">
        <v>6714</v>
      </c>
      <c r="Y14" s="626">
        <v>45524</v>
      </c>
      <c r="Z14" s="628" t="s">
        <v>4639</v>
      </c>
      <c r="AA14" s="626">
        <v>45539</v>
      </c>
      <c r="AB14" s="897">
        <v>0.41899999999999998</v>
      </c>
      <c r="AC14" s="897">
        <v>0.31</v>
      </c>
      <c r="AD14" s="897">
        <v>0.13700000000000001</v>
      </c>
      <c r="AE14" s="897">
        <v>12</v>
      </c>
      <c r="AF14" s="897" t="s">
        <v>1153</v>
      </c>
      <c r="AG14" s="897" t="s">
        <v>1153</v>
      </c>
      <c r="AH14" s="897" t="s">
        <v>1153</v>
      </c>
      <c r="AI14" s="897" t="s">
        <v>1153</v>
      </c>
      <c r="AJ14" s="897" t="s">
        <v>1153</v>
      </c>
      <c r="AK14" s="628">
        <v>706</v>
      </c>
      <c r="AL14" s="626">
        <v>45558</v>
      </c>
      <c r="AM14" s="626" t="s">
        <v>4783</v>
      </c>
      <c r="AN14" s="625" t="s">
        <v>1156</v>
      </c>
      <c r="AO14" s="897"/>
      <c r="AP14" s="1874">
        <v>45559</v>
      </c>
      <c r="AQ14" s="1874">
        <v>45574</v>
      </c>
      <c r="AR14" s="897" t="s">
        <v>1153</v>
      </c>
      <c r="AS14" s="897" t="s">
        <v>1153</v>
      </c>
      <c r="AT14" s="897" t="s">
        <v>1153</v>
      </c>
      <c r="AU14" s="897" t="s">
        <v>1153</v>
      </c>
      <c r="AV14" s="897" t="s">
        <v>1153</v>
      </c>
      <c r="AW14" s="897" t="s">
        <v>1153</v>
      </c>
      <c r="AX14" s="897" t="s">
        <v>1153</v>
      </c>
      <c r="AY14" s="897" t="s">
        <v>1153</v>
      </c>
      <c r="AZ14" s="897" t="s">
        <v>1153</v>
      </c>
      <c r="BA14" s="897" t="s">
        <v>1153</v>
      </c>
      <c r="BB14" s="897" t="s">
        <v>1153</v>
      </c>
      <c r="BC14" s="897" t="s">
        <v>1153</v>
      </c>
      <c r="BD14" s="897" t="s">
        <v>1153</v>
      </c>
      <c r="BE14" s="897" t="s">
        <v>1153</v>
      </c>
      <c r="BF14" s="897" t="s">
        <v>1153</v>
      </c>
      <c r="BG14" s="897" t="s">
        <v>1153</v>
      </c>
      <c r="BH14" s="897" t="s">
        <v>1153</v>
      </c>
      <c r="BI14" s="897" t="s">
        <v>1153</v>
      </c>
      <c r="BJ14" s="897" t="s">
        <v>1153</v>
      </c>
      <c r="BK14" s="897" t="s">
        <v>1153</v>
      </c>
      <c r="BL14" s="897" t="s">
        <v>1153</v>
      </c>
      <c r="BM14" s="897" t="s">
        <v>1153</v>
      </c>
      <c r="BN14" s="897" t="s">
        <v>1153</v>
      </c>
      <c r="BO14" s="897" t="s">
        <v>1153</v>
      </c>
      <c r="BP14" s="897" t="s">
        <v>1153</v>
      </c>
      <c r="BQ14" s="897" t="s">
        <v>4747</v>
      </c>
      <c r="BR14" s="1873" t="s">
        <v>7272</v>
      </c>
    </row>
    <row r="15" spans="1:206" ht="34.5" customHeight="1">
      <c r="A15" s="897" t="s">
        <v>4516</v>
      </c>
      <c r="B15" s="902">
        <v>45364</v>
      </c>
      <c r="C15" s="627" t="s">
        <v>7006</v>
      </c>
      <c r="D15" s="1123" t="s">
        <v>4517</v>
      </c>
      <c r="E15" s="631">
        <v>23605465</v>
      </c>
      <c r="F15" s="625" t="s">
        <v>801</v>
      </c>
      <c r="G15" s="625" t="s">
        <v>6715</v>
      </c>
      <c r="H15" s="625" t="s">
        <v>69</v>
      </c>
      <c r="I15" s="625" t="s">
        <v>70</v>
      </c>
      <c r="J15" s="625" t="s">
        <v>6790</v>
      </c>
      <c r="K15" s="625" t="s">
        <v>427</v>
      </c>
      <c r="L15" s="897" t="s">
        <v>8683</v>
      </c>
      <c r="M15" s="1299" t="s">
        <v>8684</v>
      </c>
      <c r="N15" s="1123" t="s">
        <v>8685</v>
      </c>
      <c r="O15" s="897" t="s">
        <v>8681</v>
      </c>
      <c r="P15" s="1299" t="s">
        <v>8682</v>
      </c>
      <c r="Q15" s="625" t="s">
        <v>4626</v>
      </c>
      <c r="R15" s="1387" t="s">
        <v>1153</v>
      </c>
      <c r="S15" s="1851">
        <v>148485</v>
      </c>
      <c r="T15" s="1851">
        <v>148485</v>
      </c>
      <c r="U15" s="626">
        <v>45412</v>
      </c>
      <c r="V15" s="637" t="s">
        <v>4646</v>
      </c>
      <c r="W15" s="637" t="s">
        <v>4643</v>
      </c>
      <c r="X15" s="626" t="s">
        <v>1300</v>
      </c>
      <c r="Y15" s="626">
        <v>45448</v>
      </c>
      <c r="Z15" s="628" t="s">
        <v>4640</v>
      </c>
      <c r="AA15" s="626">
        <v>45460</v>
      </c>
      <c r="AB15" s="625">
        <v>1.3240000000000001</v>
      </c>
      <c r="AC15" s="625">
        <v>0.155</v>
      </c>
      <c r="AD15" s="625">
        <v>3.5000000000000003E-2</v>
      </c>
      <c r="AE15" s="625">
        <v>23</v>
      </c>
      <c r="AF15" s="625" t="s">
        <v>1153</v>
      </c>
      <c r="AG15" s="625" t="s">
        <v>1153</v>
      </c>
      <c r="AH15" s="625" t="s">
        <v>1153</v>
      </c>
      <c r="AI15" s="625" t="s">
        <v>1153</v>
      </c>
      <c r="AJ15" s="625" t="s">
        <v>1153</v>
      </c>
      <c r="AK15" s="1300" t="s">
        <v>10519</v>
      </c>
      <c r="AL15" s="1299" t="s">
        <v>10520</v>
      </c>
      <c r="AM15" s="625" t="s">
        <v>7422</v>
      </c>
      <c r="AN15" s="625" t="s">
        <v>1156</v>
      </c>
      <c r="AO15" s="628"/>
      <c r="AP15" s="629">
        <v>45498</v>
      </c>
      <c r="AQ15" s="629">
        <v>45516</v>
      </c>
      <c r="AR15" s="628" t="s">
        <v>1153</v>
      </c>
      <c r="AS15" s="628" t="s">
        <v>1153</v>
      </c>
      <c r="AT15" s="628" t="s">
        <v>1153</v>
      </c>
      <c r="AU15" s="628" t="s">
        <v>1153</v>
      </c>
      <c r="AV15" s="628" t="s">
        <v>1153</v>
      </c>
      <c r="AW15" s="628" t="s">
        <v>1153</v>
      </c>
      <c r="AX15" s="628" t="s">
        <v>1153</v>
      </c>
      <c r="AY15" s="628" t="s">
        <v>1153</v>
      </c>
      <c r="AZ15" s="628" t="s">
        <v>1153</v>
      </c>
      <c r="BA15" s="628" t="s">
        <v>1153</v>
      </c>
      <c r="BB15" s="628" t="s">
        <v>1153</v>
      </c>
      <c r="BC15" s="628" t="s">
        <v>1153</v>
      </c>
      <c r="BD15" s="628" t="s">
        <v>1153</v>
      </c>
      <c r="BE15" s="628" t="s">
        <v>1153</v>
      </c>
      <c r="BF15" s="628" t="s">
        <v>1153</v>
      </c>
      <c r="BG15" s="628" t="s">
        <v>1153</v>
      </c>
      <c r="BH15" s="628" t="s">
        <v>1153</v>
      </c>
      <c r="BI15" s="628" t="s">
        <v>1153</v>
      </c>
      <c r="BJ15" s="628" t="s">
        <v>1153</v>
      </c>
      <c r="BK15" s="628" t="s">
        <v>1153</v>
      </c>
      <c r="BL15" s="628" t="s">
        <v>1153</v>
      </c>
      <c r="BM15" s="628" t="s">
        <v>1153</v>
      </c>
      <c r="BN15" s="628" t="s">
        <v>1153</v>
      </c>
      <c r="BO15" s="628" t="s">
        <v>1153</v>
      </c>
      <c r="BP15" s="628" t="s">
        <v>1153</v>
      </c>
      <c r="BQ15" s="1878" t="s">
        <v>10521</v>
      </c>
      <c r="BR15" s="1873" t="s">
        <v>7392</v>
      </c>
    </row>
    <row r="16" spans="1:206" ht="34.5" customHeight="1">
      <c r="A16" s="2733" t="s">
        <v>4636</v>
      </c>
      <c r="B16" s="2734">
        <v>45364</v>
      </c>
      <c r="C16" s="2735" t="s">
        <v>7007</v>
      </c>
      <c r="D16" s="2736" t="s">
        <v>4162</v>
      </c>
      <c r="E16" s="3002">
        <v>1053559623</v>
      </c>
      <c r="F16" s="2733" t="s">
        <v>4163</v>
      </c>
      <c r="G16" s="2733" t="s">
        <v>7072</v>
      </c>
      <c r="H16" s="2733" t="s">
        <v>69</v>
      </c>
      <c r="I16" s="2733" t="s">
        <v>70</v>
      </c>
      <c r="J16" s="2733" t="s">
        <v>913</v>
      </c>
      <c r="K16" s="2733" t="s">
        <v>1308</v>
      </c>
      <c r="L16" s="2733" t="s">
        <v>7423</v>
      </c>
      <c r="M16" s="2739" t="s">
        <v>7424</v>
      </c>
      <c r="N16" s="2736" t="s">
        <v>7425</v>
      </c>
      <c r="O16" s="2739" t="s">
        <v>7426</v>
      </c>
      <c r="P16" s="2739" t="s">
        <v>7427</v>
      </c>
      <c r="Q16" s="2733" t="s">
        <v>7014</v>
      </c>
      <c r="R16" s="2741"/>
      <c r="S16" s="2742">
        <v>148485</v>
      </c>
      <c r="T16" s="2742">
        <v>148485</v>
      </c>
      <c r="U16" s="2737">
        <v>45408</v>
      </c>
      <c r="V16" s="3003" t="s">
        <v>4652</v>
      </c>
      <c r="W16" s="3003" t="s">
        <v>7015</v>
      </c>
      <c r="X16" s="2737" t="s">
        <v>1300</v>
      </c>
      <c r="Y16" s="2737">
        <v>45454</v>
      </c>
      <c r="Z16" s="2745" t="s">
        <v>7016</v>
      </c>
      <c r="AA16" s="2737">
        <v>45462</v>
      </c>
      <c r="AB16" s="2733">
        <v>1489.04</v>
      </c>
      <c r="AC16" s="2733">
        <v>509.74</v>
      </c>
      <c r="AD16" s="2733">
        <v>12.263999999999999</v>
      </c>
      <c r="AE16" s="2733" t="s">
        <v>1153</v>
      </c>
      <c r="AF16" s="2733">
        <v>901</v>
      </c>
      <c r="AG16" s="2737">
        <v>45538</v>
      </c>
      <c r="AH16" s="2733" t="s">
        <v>1986</v>
      </c>
      <c r="AI16" s="2733"/>
      <c r="AJ16" s="2733"/>
      <c r="AK16" s="2745">
        <v>560</v>
      </c>
      <c r="AL16" s="2744">
        <v>46176</v>
      </c>
      <c r="AM16" s="2743" t="s">
        <v>12545</v>
      </c>
      <c r="AN16" s="2739" t="s">
        <v>3817</v>
      </c>
      <c r="AO16" s="2745"/>
      <c r="AP16" s="2744">
        <v>46182</v>
      </c>
      <c r="AQ16" s="2745" t="s">
        <v>1153</v>
      </c>
      <c r="AR16" s="2745" t="s">
        <v>1153</v>
      </c>
      <c r="AS16" s="2745" t="s">
        <v>1153</v>
      </c>
      <c r="AT16" s="2745" t="s">
        <v>1153</v>
      </c>
      <c r="AU16" s="2745" t="s">
        <v>1153</v>
      </c>
      <c r="AV16" s="2745" t="s">
        <v>1153</v>
      </c>
      <c r="AW16" s="2745" t="s">
        <v>1153</v>
      </c>
      <c r="AX16" s="2745" t="s">
        <v>1153</v>
      </c>
      <c r="AY16" s="2745" t="s">
        <v>1153</v>
      </c>
      <c r="AZ16" s="2745" t="s">
        <v>1153</v>
      </c>
      <c r="BA16" s="2745" t="s">
        <v>1153</v>
      </c>
      <c r="BB16" s="2745" t="s">
        <v>1153</v>
      </c>
      <c r="BC16" s="2745" t="s">
        <v>1153</v>
      </c>
      <c r="BD16" s="2745" t="s">
        <v>1153</v>
      </c>
      <c r="BE16" s="2745" t="s">
        <v>1153</v>
      </c>
      <c r="BF16" s="2745" t="s">
        <v>1153</v>
      </c>
      <c r="BG16" s="2745" t="s">
        <v>1153</v>
      </c>
      <c r="BH16" s="2745" t="s">
        <v>1153</v>
      </c>
      <c r="BI16" s="2745" t="s">
        <v>1153</v>
      </c>
      <c r="BJ16" s="2745" t="s">
        <v>1153</v>
      </c>
      <c r="BK16" s="2745" t="s">
        <v>1153</v>
      </c>
      <c r="BL16" s="2745" t="s">
        <v>1153</v>
      </c>
      <c r="BM16" s="2745" t="s">
        <v>1153</v>
      </c>
      <c r="BN16" s="2745" t="s">
        <v>1153</v>
      </c>
      <c r="BO16" s="2745" t="s">
        <v>1153</v>
      </c>
      <c r="BP16" s="2745" t="s">
        <v>1153</v>
      </c>
      <c r="BQ16" s="2588" t="s">
        <v>10486</v>
      </c>
      <c r="BR16" s="1873" t="s">
        <v>7272</v>
      </c>
    </row>
    <row r="17" spans="1:206" ht="34.5" customHeight="1">
      <c r="A17" s="625" t="s">
        <v>4590</v>
      </c>
      <c r="B17" s="902">
        <v>45392</v>
      </c>
      <c r="C17" s="627" t="s">
        <v>7008</v>
      </c>
      <c r="D17" s="630" t="s">
        <v>4591</v>
      </c>
      <c r="E17" s="631" t="s">
        <v>4592</v>
      </c>
      <c r="F17" s="625" t="s">
        <v>182</v>
      </c>
      <c r="G17" s="625" t="s">
        <v>574</v>
      </c>
      <c r="H17" s="625" t="s">
        <v>6716</v>
      </c>
      <c r="I17" s="625" t="s">
        <v>142</v>
      </c>
      <c r="J17" s="625" t="s">
        <v>1064</v>
      </c>
      <c r="K17" s="625" t="s">
        <v>325</v>
      </c>
      <c r="L17" s="625" t="s">
        <v>4608</v>
      </c>
      <c r="M17" s="626">
        <v>45401</v>
      </c>
      <c r="N17" s="630" t="s">
        <v>3526</v>
      </c>
      <c r="O17" s="625" t="s">
        <v>4776</v>
      </c>
      <c r="P17" s="626">
        <v>45415</v>
      </c>
      <c r="Q17" s="625" t="s">
        <v>6717</v>
      </c>
      <c r="R17" s="1387"/>
      <c r="S17" s="1851">
        <v>148485</v>
      </c>
      <c r="T17" s="1851">
        <v>148485</v>
      </c>
      <c r="U17" s="626">
        <v>45415</v>
      </c>
      <c r="V17" s="637" t="s">
        <v>4772</v>
      </c>
      <c r="W17" s="637" t="s">
        <v>4773</v>
      </c>
      <c r="X17" s="626" t="s">
        <v>4633</v>
      </c>
      <c r="Y17" s="626">
        <v>45460</v>
      </c>
      <c r="Z17" s="628" t="s">
        <v>7428</v>
      </c>
      <c r="AA17" s="626">
        <v>45461</v>
      </c>
      <c r="AB17" s="625">
        <v>810.7</v>
      </c>
      <c r="AC17" s="625">
        <v>255.46</v>
      </c>
      <c r="AD17" s="625">
        <v>1.38</v>
      </c>
      <c r="AE17" s="625" t="s">
        <v>1153</v>
      </c>
      <c r="AF17" s="628" t="s">
        <v>1153</v>
      </c>
      <c r="AG17" s="625" t="s">
        <v>1153</v>
      </c>
      <c r="AH17" s="625" t="s">
        <v>1153</v>
      </c>
      <c r="AI17" s="625" t="s">
        <v>1153</v>
      </c>
      <c r="AJ17" s="625" t="s">
        <v>1153</v>
      </c>
      <c r="AK17" s="628" t="s">
        <v>7017</v>
      </c>
      <c r="AL17" s="626">
        <v>45533</v>
      </c>
      <c r="AM17" s="626" t="s">
        <v>3487</v>
      </c>
      <c r="AN17" s="625" t="s">
        <v>1156</v>
      </c>
      <c r="AO17" s="628"/>
      <c r="AP17" s="629">
        <v>45534</v>
      </c>
      <c r="AQ17" s="629">
        <v>45552</v>
      </c>
      <c r="AR17" s="628" t="s">
        <v>1153</v>
      </c>
      <c r="AS17" s="628" t="s">
        <v>1153</v>
      </c>
      <c r="AT17" s="628" t="s">
        <v>1153</v>
      </c>
      <c r="AU17" s="628" t="s">
        <v>1153</v>
      </c>
      <c r="AV17" s="628" t="s">
        <v>1153</v>
      </c>
      <c r="AW17" s="628" t="s">
        <v>1153</v>
      </c>
      <c r="AX17" s="628" t="s">
        <v>1153</v>
      </c>
      <c r="AY17" s="628" t="s">
        <v>1153</v>
      </c>
      <c r="AZ17" s="628" t="s">
        <v>1153</v>
      </c>
      <c r="BA17" s="628" t="s">
        <v>1153</v>
      </c>
      <c r="BB17" s="628" t="s">
        <v>1153</v>
      </c>
      <c r="BC17" s="628" t="s">
        <v>1153</v>
      </c>
      <c r="BD17" s="628" t="s">
        <v>1153</v>
      </c>
      <c r="BE17" s="628" t="s">
        <v>1153</v>
      </c>
      <c r="BF17" s="628" t="s">
        <v>1153</v>
      </c>
      <c r="BG17" s="628" t="s">
        <v>1153</v>
      </c>
      <c r="BH17" s="628" t="s">
        <v>1153</v>
      </c>
      <c r="BI17" s="628" t="s">
        <v>1153</v>
      </c>
      <c r="BJ17" s="628" t="s">
        <v>1153</v>
      </c>
      <c r="BK17" s="628" t="s">
        <v>1153</v>
      </c>
      <c r="BL17" s="628" t="s">
        <v>1153</v>
      </c>
      <c r="BM17" s="628" t="s">
        <v>1153</v>
      </c>
      <c r="BN17" s="628" t="s">
        <v>1153</v>
      </c>
      <c r="BO17" s="628" t="s">
        <v>1153</v>
      </c>
      <c r="BP17" s="628" t="s">
        <v>1153</v>
      </c>
      <c r="BQ17" s="1878" t="s">
        <v>4747</v>
      </c>
      <c r="BR17" s="1873" t="s">
        <v>7272</v>
      </c>
    </row>
    <row r="18" spans="1:206" ht="34.5" customHeight="1">
      <c r="A18" s="638" t="s">
        <v>6718</v>
      </c>
      <c r="B18" s="639">
        <v>45398</v>
      </c>
      <c r="C18" s="640" t="s">
        <v>7009</v>
      </c>
      <c r="D18" s="641" t="s">
        <v>4614</v>
      </c>
      <c r="E18" s="638" t="s">
        <v>6719</v>
      </c>
      <c r="F18" s="639" t="s">
        <v>108</v>
      </c>
      <c r="G18" s="642" t="s">
        <v>6720</v>
      </c>
      <c r="H18" s="638" t="s">
        <v>128</v>
      </c>
      <c r="I18" s="638" t="s">
        <v>70</v>
      </c>
      <c r="J18" s="639" t="s">
        <v>9882</v>
      </c>
      <c r="K18" s="638" t="s">
        <v>2053</v>
      </c>
      <c r="L18" s="638" t="s">
        <v>4778</v>
      </c>
      <c r="M18" s="639">
        <v>45420</v>
      </c>
      <c r="N18" s="641" t="s">
        <v>3526</v>
      </c>
      <c r="O18" s="638" t="s">
        <v>6722</v>
      </c>
      <c r="P18" s="639" t="s">
        <v>6723</v>
      </c>
      <c r="Q18" s="638" t="s">
        <v>4779</v>
      </c>
      <c r="R18" s="645"/>
      <c r="S18" s="1855">
        <v>976013</v>
      </c>
      <c r="T18" s="1855">
        <v>976013</v>
      </c>
      <c r="U18" s="639">
        <v>45435</v>
      </c>
      <c r="V18" s="898" t="s">
        <v>6724</v>
      </c>
      <c r="W18" s="646" t="s">
        <v>6725</v>
      </c>
      <c r="X18" s="647" t="s">
        <v>6726</v>
      </c>
      <c r="Y18" s="639">
        <v>45520</v>
      </c>
      <c r="Z18" s="643" t="s">
        <v>7016</v>
      </c>
      <c r="AA18" s="639">
        <v>45545</v>
      </c>
      <c r="AB18" s="638">
        <v>100.03</v>
      </c>
      <c r="AC18" s="638">
        <v>52.52</v>
      </c>
      <c r="AD18" s="638">
        <v>2.5219999999999998</v>
      </c>
      <c r="AE18" s="638" t="s">
        <v>1153</v>
      </c>
      <c r="AF18" s="638" t="s">
        <v>1153</v>
      </c>
      <c r="AG18" s="638" t="s">
        <v>1153</v>
      </c>
      <c r="AH18" s="638" t="s">
        <v>1153</v>
      </c>
      <c r="AI18" s="638" t="s">
        <v>1153</v>
      </c>
      <c r="AJ18" s="638" t="s">
        <v>1153</v>
      </c>
      <c r="AK18" s="643" t="s">
        <v>7264</v>
      </c>
      <c r="AL18" s="639">
        <v>45559</v>
      </c>
      <c r="AM18" s="639" t="s">
        <v>4783</v>
      </c>
      <c r="AN18" s="638" t="s">
        <v>1156</v>
      </c>
      <c r="AO18" s="643"/>
      <c r="AP18" s="644">
        <v>45560</v>
      </c>
      <c r="AQ18" s="644">
        <v>45576</v>
      </c>
      <c r="AR18" s="643" t="s">
        <v>1153</v>
      </c>
      <c r="AS18" s="643" t="s">
        <v>1153</v>
      </c>
      <c r="AT18" s="643" t="s">
        <v>1153</v>
      </c>
      <c r="AU18" s="643" t="s">
        <v>1153</v>
      </c>
      <c r="AV18" s="643" t="s">
        <v>1153</v>
      </c>
      <c r="AW18" s="643" t="s">
        <v>1153</v>
      </c>
      <c r="AX18" s="643" t="s">
        <v>1153</v>
      </c>
      <c r="AY18" s="643" t="s">
        <v>1153</v>
      </c>
      <c r="AZ18" s="643" t="s">
        <v>1153</v>
      </c>
      <c r="BA18" s="643" t="s">
        <v>1153</v>
      </c>
      <c r="BB18" s="643" t="s">
        <v>1153</v>
      </c>
      <c r="BC18" s="643" t="s">
        <v>1153</v>
      </c>
      <c r="BD18" s="643" t="s">
        <v>1153</v>
      </c>
      <c r="BE18" s="643" t="s">
        <v>1153</v>
      </c>
      <c r="BF18" s="643" t="s">
        <v>1153</v>
      </c>
      <c r="BG18" s="643" t="s">
        <v>1153</v>
      </c>
      <c r="BH18" s="643" t="s">
        <v>1153</v>
      </c>
      <c r="BI18" s="643" t="s">
        <v>1153</v>
      </c>
      <c r="BJ18" s="643" t="s">
        <v>1153</v>
      </c>
      <c r="BK18" s="643" t="s">
        <v>1153</v>
      </c>
      <c r="BL18" s="643" t="s">
        <v>1153</v>
      </c>
      <c r="BM18" s="643" t="s">
        <v>1153</v>
      </c>
      <c r="BN18" s="643" t="s">
        <v>1153</v>
      </c>
      <c r="BO18" s="643" t="s">
        <v>1153</v>
      </c>
      <c r="BP18" s="643" t="s">
        <v>1153</v>
      </c>
      <c r="BQ18" s="1879" t="s">
        <v>4747</v>
      </c>
      <c r="BR18" s="1873" t="s">
        <v>7272</v>
      </c>
    </row>
    <row r="19" spans="1:206" ht="34.5" customHeight="1">
      <c r="A19" s="889" t="s">
        <v>4159</v>
      </c>
      <c r="B19" s="903">
        <v>45370</v>
      </c>
      <c r="C19" s="891" t="s">
        <v>6796</v>
      </c>
      <c r="D19" s="892" t="s">
        <v>4160</v>
      </c>
      <c r="E19" s="889">
        <v>19275952</v>
      </c>
      <c r="F19" s="890" t="s">
        <v>4161</v>
      </c>
      <c r="G19" s="919" t="s">
        <v>6727</v>
      </c>
      <c r="H19" s="889" t="s">
        <v>128</v>
      </c>
      <c r="I19" s="889" t="s">
        <v>70</v>
      </c>
      <c r="J19" s="890" t="s">
        <v>6728</v>
      </c>
      <c r="K19" s="889" t="s">
        <v>6721</v>
      </c>
      <c r="L19" s="889" t="s">
        <v>4606</v>
      </c>
      <c r="M19" s="890">
        <v>45384</v>
      </c>
      <c r="N19" s="892" t="s">
        <v>4607</v>
      </c>
      <c r="O19" s="889" t="s">
        <v>6729</v>
      </c>
      <c r="P19" s="890">
        <v>45412</v>
      </c>
      <c r="Q19" s="889" t="s">
        <v>6730</v>
      </c>
      <c r="R19" s="920"/>
      <c r="S19" s="1852">
        <v>976013</v>
      </c>
      <c r="T19" s="1852">
        <v>976013</v>
      </c>
      <c r="U19" s="890">
        <v>45439</v>
      </c>
      <c r="V19" s="921" t="s">
        <v>6731</v>
      </c>
      <c r="W19" s="921" t="s">
        <v>6732</v>
      </c>
      <c r="X19" s="890" t="s">
        <v>6733</v>
      </c>
      <c r="Y19" s="890">
        <v>45516</v>
      </c>
      <c r="Z19" s="894" t="s">
        <v>7429</v>
      </c>
      <c r="AA19" s="890">
        <v>45537</v>
      </c>
      <c r="AB19" s="889">
        <v>349.11</v>
      </c>
      <c r="AC19" s="889">
        <v>175.12</v>
      </c>
      <c r="AD19" s="889">
        <v>3.0449999999999999</v>
      </c>
      <c r="AE19" s="934" t="s">
        <v>1153</v>
      </c>
      <c r="AF19" s="934" t="s">
        <v>1153</v>
      </c>
      <c r="AG19" s="934" t="s">
        <v>1153</v>
      </c>
      <c r="AH19" s="934" t="s">
        <v>1153</v>
      </c>
      <c r="AI19" s="934" t="s">
        <v>1153</v>
      </c>
      <c r="AJ19" s="934" t="s">
        <v>1153</v>
      </c>
      <c r="AK19" s="922" t="s">
        <v>7653</v>
      </c>
      <c r="AL19" s="890">
        <v>45589</v>
      </c>
      <c r="AM19" s="923" t="s">
        <v>7227</v>
      </c>
      <c r="AN19" s="934" t="s">
        <v>1156</v>
      </c>
      <c r="AO19" s="922" t="s">
        <v>1153</v>
      </c>
      <c r="AP19" s="935">
        <v>45589</v>
      </c>
      <c r="AQ19" s="935">
        <v>45608</v>
      </c>
      <c r="AR19" s="934" t="s">
        <v>1153</v>
      </c>
      <c r="AS19" s="934" t="s">
        <v>1153</v>
      </c>
      <c r="AT19" s="934" t="s">
        <v>1153</v>
      </c>
      <c r="AU19" s="934" t="s">
        <v>1153</v>
      </c>
      <c r="AV19" s="934" t="s">
        <v>1153</v>
      </c>
      <c r="AW19" s="934" t="s">
        <v>1153</v>
      </c>
      <c r="AX19" s="934" t="s">
        <v>1153</v>
      </c>
      <c r="AY19" s="934" t="s">
        <v>1153</v>
      </c>
      <c r="AZ19" s="934" t="s">
        <v>1153</v>
      </c>
      <c r="BA19" s="934" t="s">
        <v>1153</v>
      </c>
      <c r="BB19" s="934" t="s">
        <v>1153</v>
      </c>
      <c r="BC19" s="934" t="s">
        <v>1153</v>
      </c>
      <c r="BD19" s="934" t="s">
        <v>1153</v>
      </c>
      <c r="BE19" s="934" t="s">
        <v>1153</v>
      </c>
      <c r="BF19" s="934" t="s">
        <v>1153</v>
      </c>
      <c r="BG19" s="934" t="s">
        <v>1153</v>
      </c>
      <c r="BH19" s="934" t="s">
        <v>1153</v>
      </c>
      <c r="BI19" s="934" t="s">
        <v>1153</v>
      </c>
      <c r="BJ19" s="934" t="s">
        <v>1153</v>
      </c>
      <c r="BK19" s="934" t="s">
        <v>1153</v>
      </c>
      <c r="BL19" s="934" t="s">
        <v>1153</v>
      </c>
      <c r="BM19" s="934" t="s">
        <v>1153</v>
      </c>
      <c r="BN19" s="934" t="s">
        <v>1153</v>
      </c>
      <c r="BO19" s="934" t="s">
        <v>1153</v>
      </c>
      <c r="BP19" s="934" t="s">
        <v>1153</v>
      </c>
      <c r="BQ19" s="1880" t="s">
        <v>1153</v>
      </c>
      <c r="BR19" s="206" t="s">
        <v>7392</v>
      </c>
    </row>
    <row r="20" spans="1:206" s="224" customFormat="1" ht="34.5" customHeight="1">
      <c r="A20" s="889" t="s">
        <v>6430</v>
      </c>
      <c r="B20" s="903">
        <v>45427</v>
      </c>
      <c r="C20" s="891" t="s">
        <v>7000</v>
      </c>
      <c r="D20" s="892" t="s">
        <v>6431</v>
      </c>
      <c r="E20" s="893" t="s">
        <v>6432</v>
      </c>
      <c r="F20" s="889" t="s">
        <v>78</v>
      </c>
      <c r="G20" s="889" t="s">
        <v>228</v>
      </c>
      <c r="H20" s="889" t="s">
        <v>69</v>
      </c>
      <c r="I20" s="957" t="s">
        <v>90</v>
      </c>
      <c r="J20" s="889" t="s">
        <v>7430</v>
      </c>
      <c r="K20" s="934" t="s">
        <v>164</v>
      </c>
      <c r="L20" s="889" t="s">
        <v>7431</v>
      </c>
      <c r="M20" s="934" t="s">
        <v>7432</v>
      </c>
      <c r="N20" s="892" t="s">
        <v>7433</v>
      </c>
      <c r="O20" s="889" t="s">
        <v>6433</v>
      </c>
      <c r="P20" s="890">
        <v>45476</v>
      </c>
      <c r="Q20" s="889" t="s">
        <v>6434</v>
      </c>
      <c r="R20" s="920">
        <v>148485</v>
      </c>
      <c r="S20" s="920">
        <v>148485</v>
      </c>
      <c r="T20" s="1852">
        <v>148485</v>
      </c>
      <c r="U20" s="890">
        <v>45476</v>
      </c>
      <c r="V20" s="921" t="s">
        <v>6435</v>
      </c>
      <c r="W20" s="921" t="s">
        <v>6436</v>
      </c>
      <c r="X20" s="890" t="s">
        <v>4783</v>
      </c>
      <c r="Y20" s="890">
        <v>45516</v>
      </c>
      <c r="Z20" s="894" t="s">
        <v>7434</v>
      </c>
      <c r="AA20" s="903">
        <v>45537</v>
      </c>
      <c r="AB20" s="889">
        <v>1.94</v>
      </c>
      <c r="AC20" s="889">
        <v>0.91600000000000004</v>
      </c>
      <c r="AD20" s="889">
        <v>1.4E-2</v>
      </c>
      <c r="AE20" s="889">
        <v>9</v>
      </c>
      <c r="AF20" s="889" t="s">
        <v>1153</v>
      </c>
      <c r="AG20" s="889" t="s">
        <v>1153</v>
      </c>
      <c r="AH20" s="889" t="s">
        <v>1153</v>
      </c>
      <c r="AI20" s="889" t="s">
        <v>1153</v>
      </c>
      <c r="AJ20" s="889" t="s">
        <v>1153</v>
      </c>
      <c r="AK20" s="894">
        <v>678</v>
      </c>
      <c r="AL20" s="890">
        <v>45547</v>
      </c>
      <c r="AM20" s="890" t="s">
        <v>1986</v>
      </c>
      <c r="AN20" s="889" t="s">
        <v>1156</v>
      </c>
      <c r="AO20" s="894"/>
      <c r="AP20" s="895">
        <v>45548</v>
      </c>
      <c r="AQ20" s="935">
        <v>45565</v>
      </c>
      <c r="AR20" s="894" t="s">
        <v>1153</v>
      </c>
      <c r="AS20" s="894" t="s">
        <v>1153</v>
      </c>
      <c r="AT20" s="894" t="s">
        <v>1153</v>
      </c>
      <c r="AU20" s="894" t="s">
        <v>1153</v>
      </c>
      <c r="AV20" s="894" t="s">
        <v>1153</v>
      </c>
      <c r="AW20" s="894" t="s">
        <v>1153</v>
      </c>
      <c r="AX20" s="894" t="s">
        <v>1153</v>
      </c>
      <c r="AY20" s="894" t="s">
        <v>1153</v>
      </c>
      <c r="AZ20" s="894" t="s">
        <v>1153</v>
      </c>
      <c r="BA20" s="894" t="s">
        <v>1153</v>
      </c>
      <c r="BB20" s="894" t="s">
        <v>1153</v>
      </c>
      <c r="BC20" s="894" t="s">
        <v>1153</v>
      </c>
      <c r="BD20" s="894" t="s">
        <v>1153</v>
      </c>
      <c r="BE20" s="894" t="s">
        <v>1153</v>
      </c>
      <c r="BF20" s="894" t="s">
        <v>1153</v>
      </c>
      <c r="BG20" s="894" t="s">
        <v>1153</v>
      </c>
      <c r="BH20" s="894" t="s">
        <v>1153</v>
      </c>
      <c r="BI20" s="894" t="s">
        <v>1153</v>
      </c>
      <c r="BJ20" s="894" t="s">
        <v>1153</v>
      </c>
      <c r="BK20" s="894" t="s">
        <v>1153</v>
      </c>
      <c r="BL20" s="894" t="s">
        <v>1153</v>
      </c>
      <c r="BM20" s="894" t="s">
        <v>1153</v>
      </c>
      <c r="BN20" s="894" t="s">
        <v>1153</v>
      </c>
      <c r="BO20" s="894" t="s">
        <v>1153</v>
      </c>
      <c r="BP20" s="894" t="s">
        <v>1153</v>
      </c>
      <c r="BQ20" s="1880" t="s">
        <v>4747</v>
      </c>
      <c r="BR20" s="1888" t="s">
        <v>7392</v>
      </c>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row>
    <row r="21" spans="1:206" ht="34.5" customHeight="1">
      <c r="A21" s="889" t="s">
        <v>4677</v>
      </c>
      <c r="B21" s="903">
        <v>45418</v>
      </c>
      <c r="C21" s="891" t="s">
        <v>6999</v>
      </c>
      <c r="D21" s="892" t="s">
        <v>4678</v>
      </c>
      <c r="E21" s="889">
        <v>23605331</v>
      </c>
      <c r="F21" s="890" t="s">
        <v>4679</v>
      </c>
      <c r="G21" s="919" t="s">
        <v>7435</v>
      </c>
      <c r="H21" s="889" t="s">
        <v>7436</v>
      </c>
      <c r="I21" s="889" t="s">
        <v>70</v>
      </c>
      <c r="J21" s="889" t="s">
        <v>631</v>
      </c>
      <c r="K21" s="889" t="s">
        <v>3632</v>
      </c>
      <c r="L21" s="889" t="s">
        <v>6952</v>
      </c>
      <c r="M21" s="890" t="s">
        <v>6953</v>
      </c>
      <c r="N21" s="892" t="s">
        <v>4783</v>
      </c>
      <c r="O21" s="889" t="s">
        <v>6951</v>
      </c>
      <c r="P21" s="890" t="s">
        <v>7012</v>
      </c>
      <c r="Q21" s="889" t="s">
        <v>6692</v>
      </c>
      <c r="R21" s="920"/>
      <c r="S21" s="1852">
        <v>148485</v>
      </c>
      <c r="T21" s="1852">
        <v>148485</v>
      </c>
      <c r="U21" s="890">
        <v>45502</v>
      </c>
      <c r="V21" s="921" t="s">
        <v>6822</v>
      </c>
      <c r="W21" s="921" t="s">
        <v>6823</v>
      </c>
      <c r="X21" s="890" t="s">
        <v>4783</v>
      </c>
      <c r="Y21" s="890">
        <v>45532</v>
      </c>
      <c r="Z21" s="894" t="s">
        <v>4753</v>
      </c>
      <c r="AA21" s="890">
        <v>45541</v>
      </c>
      <c r="AB21" s="889">
        <v>318.85000000000002</v>
      </c>
      <c r="AC21" s="889">
        <v>120.03</v>
      </c>
      <c r="AD21" s="889">
        <v>45.85</v>
      </c>
      <c r="AE21" s="889">
        <v>4</v>
      </c>
      <c r="AF21" s="889" t="s">
        <v>1153</v>
      </c>
      <c r="AG21" s="889" t="s">
        <v>1153</v>
      </c>
      <c r="AH21" s="889" t="s">
        <v>1153</v>
      </c>
      <c r="AI21" s="889" t="s">
        <v>1153</v>
      </c>
      <c r="AJ21" s="889" t="s">
        <v>1153</v>
      </c>
      <c r="AK21" s="894">
        <v>723</v>
      </c>
      <c r="AL21" s="890">
        <v>45561</v>
      </c>
      <c r="AM21" s="890" t="s">
        <v>7227</v>
      </c>
      <c r="AN21" s="889" t="s">
        <v>1156</v>
      </c>
      <c r="AO21" s="894" t="s">
        <v>1153</v>
      </c>
      <c r="AP21" s="895">
        <v>45569</v>
      </c>
      <c r="AQ21" s="935">
        <v>45587</v>
      </c>
      <c r="AR21" s="889" t="s">
        <v>1153</v>
      </c>
      <c r="AS21" s="889" t="s">
        <v>1153</v>
      </c>
      <c r="AT21" s="889" t="s">
        <v>1153</v>
      </c>
      <c r="AU21" s="889" t="s">
        <v>1153</v>
      </c>
      <c r="AV21" s="889" t="s">
        <v>1153</v>
      </c>
      <c r="AW21" s="889" t="s">
        <v>1153</v>
      </c>
      <c r="AX21" s="889" t="s">
        <v>1153</v>
      </c>
      <c r="AY21" s="889" t="s">
        <v>1153</v>
      </c>
      <c r="AZ21" s="889" t="s">
        <v>1153</v>
      </c>
      <c r="BA21" s="889" t="s">
        <v>1153</v>
      </c>
      <c r="BB21" s="889" t="s">
        <v>1153</v>
      </c>
      <c r="BC21" s="889" t="s">
        <v>1153</v>
      </c>
      <c r="BD21" s="889" t="s">
        <v>1153</v>
      </c>
      <c r="BE21" s="889" t="s">
        <v>1153</v>
      </c>
      <c r="BF21" s="889" t="s">
        <v>1153</v>
      </c>
      <c r="BG21" s="889" t="s">
        <v>1153</v>
      </c>
      <c r="BH21" s="889" t="s">
        <v>1153</v>
      </c>
      <c r="BI21" s="889" t="s">
        <v>1153</v>
      </c>
      <c r="BJ21" s="889" t="s">
        <v>1153</v>
      </c>
      <c r="BK21" s="889" t="s">
        <v>1153</v>
      </c>
      <c r="BL21" s="889" t="s">
        <v>1153</v>
      </c>
      <c r="BM21" s="889" t="s">
        <v>1153</v>
      </c>
      <c r="BN21" s="889" t="s">
        <v>1153</v>
      </c>
      <c r="BO21" s="889" t="s">
        <v>1153</v>
      </c>
      <c r="BP21" s="889" t="s">
        <v>1153</v>
      </c>
      <c r="BQ21" s="1880" t="s">
        <v>11639</v>
      </c>
      <c r="BR21" s="1873" t="s">
        <v>7272</v>
      </c>
      <c r="BS21" s="277" t="s">
        <v>11640</v>
      </c>
    </row>
    <row r="22" spans="1:206" ht="34.5" customHeight="1">
      <c r="A22" s="889" t="s">
        <v>6699</v>
      </c>
      <c r="B22" s="903">
        <v>45398</v>
      </c>
      <c r="C22" s="891" t="s">
        <v>6998</v>
      </c>
      <c r="D22" s="892" t="s">
        <v>6797</v>
      </c>
      <c r="E22" s="893">
        <v>74329099</v>
      </c>
      <c r="F22" s="889" t="s">
        <v>949</v>
      </c>
      <c r="G22" s="889" t="s">
        <v>3780</v>
      </c>
      <c r="H22" s="889" t="s">
        <v>7437</v>
      </c>
      <c r="I22" s="889" t="s">
        <v>70</v>
      </c>
      <c r="J22" s="889" t="s">
        <v>7438</v>
      </c>
      <c r="K22" s="889" t="s">
        <v>427</v>
      </c>
      <c r="L22" s="957" t="s">
        <v>7439</v>
      </c>
      <c r="M22" s="958" t="s">
        <v>7440</v>
      </c>
      <c r="N22" s="892" t="s">
        <v>4783</v>
      </c>
      <c r="O22" s="889" t="s">
        <v>7441</v>
      </c>
      <c r="P22" s="889" t="s">
        <v>7442</v>
      </c>
      <c r="Q22" s="889" t="s">
        <v>7443</v>
      </c>
      <c r="R22" s="920">
        <v>148485</v>
      </c>
      <c r="S22" s="1852">
        <v>148485</v>
      </c>
      <c r="T22" s="1852">
        <v>148485</v>
      </c>
      <c r="U22" s="890">
        <v>45503</v>
      </c>
      <c r="V22" s="921" t="s">
        <v>5153</v>
      </c>
      <c r="W22" s="921" t="s">
        <v>6896</v>
      </c>
      <c r="X22" s="890" t="s">
        <v>1986</v>
      </c>
      <c r="Y22" s="890">
        <v>45541</v>
      </c>
      <c r="Z22" s="922" t="s">
        <v>7016</v>
      </c>
      <c r="AA22" s="935">
        <v>45573</v>
      </c>
      <c r="AB22" s="894">
        <v>46.13</v>
      </c>
      <c r="AC22" s="894">
        <v>22.69</v>
      </c>
      <c r="AD22" s="894">
        <v>0.14000000000000001</v>
      </c>
      <c r="AE22" s="894">
        <v>10</v>
      </c>
      <c r="AF22" s="894" t="s">
        <v>1153</v>
      </c>
      <c r="AG22" s="894" t="s">
        <v>1153</v>
      </c>
      <c r="AH22" s="894" t="s">
        <v>1153</v>
      </c>
      <c r="AI22" s="894" t="s">
        <v>1153</v>
      </c>
      <c r="AJ22" s="894" t="s">
        <v>1153</v>
      </c>
      <c r="AK22" s="922" t="s">
        <v>9216</v>
      </c>
      <c r="AL22" s="966" t="s">
        <v>9217</v>
      </c>
      <c r="AM22" s="922" t="s">
        <v>6856</v>
      </c>
      <c r="AN22" s="934" t="s">
        <v>1156</v>
      </c>
      <c r="AO22" s="894"/>
      <c r="AP22" s="966">
        <v>45609</v>
      </c>
      <c r="AQ22" s="935">
        <v>45624</v>
      </c>
      <c r="AR22" s="894" t="s">
        <v>1153</v>
      </c>
      <c r="AS22" s="894" t="s">
        <v>1153</v>
      </c>
      <c r="AT22" s="894" t="s">
        <v>1153</v>
      </c>
      <c r="AU22" s="894" t="s">
        <v>1153</v>
      </c>
      <c r="AV22" s="894" t="s">
        <v>1153</v>
      </c>
      <c r="AW22" s="894" t="s">
        <v>1153</v>
      </c>
      <c r="AX22" s="894" t="s">
        <v>1153</v>
      </c>
      <c r="AY22" s="894" t="s">
        <v>1153</v>
      </c>
      <c r="AZ22" s="894" t="s">
        <v>1153</v>
      </c>
      <c r="BA22" s="894" t="s">
        <v>1153</v>
      </c>
      <c r="BB22" s="894" t="s">
        <v>1153</v>
      </c>
      <c r="BC22" s="894" t="s">
        <v>1153</v>
      </c>
      <c r="BD22" s="894" t="s">
        <v>1153</v>
      </c>
      <c r="BE22" s="894" t="s">
        <v>1153</v>
      </c>
      <c r="BF22" s="894" t="s">
        <v>1153</v>
      </c>
      <c r="BG22" s="894" t="s">
        <v>1153</v>
      </c>
      <c r="BH22" s="894" t="s">
        <v>1153</v>
      </c>
      <c r="BI22" s="894" t="s">
        <v>1153</v>
      </c>
      <c r="BJ22" s="894" t="s">
        <v>1153</v>
      </c>
      <c r="BK22" s="894" t="s">
        <v>1153</v>
      </c>
      <c r="BL22" s="894" t="s">
        <v>1153</v>
      </c>
      <c r="BM22" s="894" t="s">
        <v>1153</v>
      </c>
      <c r="BN22" s="894" t="s">
        <v>1153</v>
      </c>
      <c r="BO22" s="894" t="s">
        <v>1153</v>
      </c>
      <c r="BP22" s="894" t="s">
        <v>1153</v>
      </c>
      <c r="BQ22" s="1880" t="s">
        <v>4747</v>
      </c>
      <c r="BR22" s="1873" t="s">
        <v>7272</v>
      </c>
    </row>
    <row r="23" spans="1:206" ht="34.5" customHeight="1">
      <c r="A23" s="924" t="s">
        <v>4663</v>
      </c>
      <c r="B23" s="925">
        <v>45419</v>
      </c>
      <c r="C23" s="926" t="s">
        <v>6942</v>
      </c>
      <c r="D23" s="927" t="s">
        <v>4664</v>
      </c>
      <c r="E23" s="955">
        <v>52415017</v>
      </c>
      <c r="F23" s="929" t="s">
        <v>78</v>
      </c>
      <c r="G23" s="928" t="s">
        <v>99</v>
      </c>
      <c r="H23" s="1380" t="s">
        <v>69</v>
      </c>
      <c r="I23" s="1380" t="s">
        <v>90</v>
      </c>
      <c r="J23" s="929" t="s">
        <v>6799</v>
      </c>
      <c r="K23" s="924" t="s">
        <v>9883</v>
      </c>
      <c r="L23" s="924" t="s">
        <v>6939</v>
      </c>
      <c r="M23" s="929" t="s">
        <v>6923</v>
      </c>
      <c r="N23" s="927" t="s">
        <v>6801</v>
      </c>
      <c r="O23" s="924" t="s">
        <v>6950</v>
      </c>
      <c r="P23" s="929" t="s">
        <v>6857</v>
      </c>
      <c r="Q23" s="924" t="s">
        <v>6802</v>
      </c>
      <c r="R23" s="1382">
        <v>148485</v>
      </c>
      <c r="S23" s="1850">
        <v>148485</v>
      </c>
      <c r="T23" s="1850">
        <v>148485</v>
      </c>
      <c r="U23" s="929">
        <v>45516</v>
      </c>
      <c r="V23" s="956" t="s">
        <v>6895</v>
      </c>
      <c r="W23" s="956" t="s">
        <v>6896</v>
      </c>
      <c r="X23" s="929" t="s">
        <v>4783</v>
      </c>
      <c r="Y23" s="929">
        <v>45541</v>
      </c>
      <c r="Z23" s="930" t="s">
        <v>4753</v>
      </c>
      <c r="AA23" s="929">
        <v>45553</v>
      </c>
      <c r="AB23" s="924">
        <v>3.55</v>
      </c>
      <c r="AC23" s="1380" t="s">
        <v>7699</v>
      </c>
      <c r="AD23" s="1380" t="s">
        <v>7700</v>
      </c>
      <c r="AE23" s="924">
        <v>12</v>
      </c>
      <c r="AF23" s="1380" t="s">
        <v>1153</v>
      </c>
      <c r="AG23" s="1380" t="s">
        <v>1153</v>
      </c>
      <c r="AH23" s="1380" t="s">
        <v>1153</v>
      </c>
      <c r="AI23" s="1380" t="s">
        <v>1153</v>
      </c>
      <c r="AJ23" s="1380" t="s">
        <v>1153</v>
      </c>
      <c r="AK23" s="1383" t="s">
        <v>7654</v>
      </c>
      <c r="AL23" s="929">
        <v>45589</v>
      </c>
      <c r="AM23" s="1384" t="s">
        <v>7227</v>
      </c>
      <c r="AN23" s="1380" t="s">
        <v>1156</v>
      </c>
      <c r="AO23" s="1383"/>
      <c r="AP23" s="931">
        <v>45727</v>
      </c>
      <c r="AQ23" s="1386">
        <v>45743</v>
      </c>
      <c r="AR23" s="1383" t="s">
        <v>1153</v>
      </c>
      <c r="AS23" s="1383" t="s">
        <v>1153</v>
      </c>
      <c r="AT23" s="1383" t="s">
        <v>1153</v>
      </c>
      <c r="AU23" s="1383" t="s">
        <v>1153</v>
      </c>
      <c r="AV23" s="1383" t="s">
        <v>1153</v>
      </c>
      <c r="AW23" s="1383" t="s">
        <v>1153</v>
      </c>
      <c r="AX23" s="1383" t="s">
        <v>1153</v>
      </c>
      <c r="AY23" s="1383" t="s">
        <v>1153</v>
      </c>
      <c r="AZ23" s="1383" t="s">
        <v>1153</v>
      </c>
      <c r="BA23" s="1383" t="s">
        <v>1153</v>
      </c>
      <c r="BB23" s="1383" t="s">
        <v>1153</v>
      </c>
      <c r="BC23" s="1383" t="s">
        <v>1153</v>
      </c>
      <c r="BD23" s="1383" t="s">
        <v>1153</v>
      </c>
      <c r="BE23" s="1383" t="s">
        <v>1153</v>
      </c>
      <c r="BF23" s="1383" t="s">
        <v>1153</v>
      </c>
      <c r="BG23" s="1383" t="s">
        <v>1153</v>
      </c>
      <c r="BH23" s="1383" t="s">
        <v>1153</v>
      </c>
      <c r="BI23" s="1383" t="s">
        <v>1153</v>
      </c>
      <c r="BJ23" s="1383" t="s">
        <v>1153</v>
      </c>
      <c r="BK23" s="1383" t="s">
        <v>1153</v>
      </c>
      <c r="BL23" s="1383" t="s">
        <v>1153</v>
      </c>
      <c r="BM23" s="1383" t="s">
        <v>1153</v>
      </c>
      <c r="BN23" s="1383" t="s">
        <v>1153</v>
      </c>
      <c r="BO23" s="1383" t="s">
        <v>1153</v>
      </c>
      <c r="BP23" s="1383" t="s">
        <v>1153</v>
      </c>
      <c r="BQ23" s="1876" t="s">
        <v>4747</v>
      </c>
      <c r="BR23" s="1873" t="s">
        <v>7272</v>
      </c>
    </row>
    <row r="24" spans="1:206" ht="34.5" customHeight="1">
      <c r="A24" s="924" t="s">
        <v>4593</v>
      </c>
      <c r="B24" s="925">
        <v>45392</v>
      </c>
      <c r="C24" s="926" t="s">
        <v>6997</v>
      </c>
      <c r="D24" s="927" t="s">
        <v>4594</v>
      </c>
      <c r="E24" s="955">
        <v>4275532</v>
      </c>
      <c r="F24" s="924" t="s">
        <v>182</v>
      </c>
      <c r="G24" s="924" t="s">
        <v>6886</v>
      </c>
      <c r="H24" s="1396" t="s">
        <v>4156</v>
      </c>
      <c r="I24" s="1875" t="s">
        <v>3180</v>
      </c>
      <c r="J24" s="1380" t="s">
        <v>9885</v>
      </c>
      <c r="K24" s="1380" t="s">
        <v>427</v>
      </c>
      <c r="L24" s="924" t="s">
        <v>4609</v>
      </c>
      <c r="M24" s="929">
        <v>45401</v>
      </c>
      <c r="N24" s="927" t="s">
        <v>3526</v>
      </c>
      <c r="O24" s="924" t="s">
        <v>6887</v>
      </c>
      <c r="P24" s="929">
        <v>45427</v>
      </c>
      <c r="Q24" s="924" t="s">
        <v>6444</v>
      </c>
      <c r="R24" s="1382">
        <v>148485</v>
      </c>
      <c r="S24" s="1850">
        <v>148485</v>
      </c>
      <c r="T24" s="1850">
        <v>148485</v>
      </c>
      <c r="U24" s="929">
        <v>45426</v>
      </c>
      <c r="V24" s="956" t="s">
        <v>7018</v>
      </c>
      <c r="W24" s="956" t="s">
        <v>7019</v>
      </c>
      <c r="X24" s="929" t="s">
        <v>4704</v>
      </c>
      <c r="Y24" s="929">
        <v>45555</v>
      </c>
      <c r="Z24" s="1383" t="s">
        <v>7683</v>
      </c>
      <c r="AA24" s="1384">
        <v>45574</v>
      </c>
      <c r="AB24" s="924">
        <v>0.04</v>
      </c>
      <c r="AC24" s="1380">
        <v>0.02</v>
      </c>
      <c r="AD24" s="1380">
        <v>1.7000000000000001E-2</v>
      </c>
      <c r="AE24" s="924">
        <v>12</v>
      </c>
      <c r="AF24" s="1380" t="s">
        <v>1153</v>
      </c>
      <c r="AG24" s="1380" t="s">
        <v>1153</v>
      </c>
      <c r="AH24" s="1380" t="s">
        <v>1153</v>
      </c>
      <c r="AI24" s="1380" t="s">
        <v>1153</v>
      </c>
      <c r="AJ24" s="1380" t="s">
        <v>1153</v>
      </c>
      <c r="AK24" s="930">
        <v>831</v>
      </c>
      <c r="AL24" s="1384">
        <v>45595</v>
      </c>
      <c r="AM24" s="1384" t="s">
        <v>7227</v>
      </c>
      <c r="AN24" s="1380" t="s">
        <v>1156</v>
      </c>
      <c r="AO24" s="1383"/>
      <c r="AP24" s="1397">
        <v>45597</v>
      </c>
      <c r="AQ24" s="1386">
        <v>45616</v>
      </c>
      <c r="AR24" s="1383" t="s">
        <v>1153</v>
      </c>
      <c r="AS24" s="1383" t="s">
        <v>1153</v>
      </c>
      <c r="AT24" s="1383" t="s">
        <v>1153</v>
      </c>
      <c r="AU24" s="1383" t="s">
        <v>1153</v>
      </c>
      <c r="AV24" s="1383" t="s">
        <v>1153</v>
      </c>
      <c r="AW24" s="1383" t="s">
        <v>1153</v>
      </c>
      <c r="AX24" s="1383" t="s">
        <v>1153</v>
      </c>
      <c r="AY24" s="1383" t="s">
        <v>1153</v>
      </c>
      <c r="AZ24" s="1383" t="s">
        <v>1153</v>
      </c>
      <c r="BA24" s="1383" t="s">
        <v>1153</v>
      </c>
      <c r="BB24" s="1383" t="s">
        <v>1153</v>
      </c>
      <c r="BC24" s="1383" t="s">
        <v>1153</v>
      </c>
      <c r="BD24" s="1383" t="s">
        <v>1153</v>
      </c>
      <c r="BE24" s="1383" t="s">
        <v>1153</v>
      </c>
      <c r="BF24" s="1383" t="s">
        <v>1153</v>
      </c>
      <c r="BG24" s="1383" t="s">
        <v>1153</v>
      </c>
      <c r="BH24" s="1383" t="s">
        <v>1153</v>
      </c>
      <c r="BI24" s="1383" t="s">
        <v>1153</v>
      </c>
      <c r="BJ24" s="1383" t="s">
        <v>1153</v>
      </c>
      <c r="BK24" s="1383" t="s">
        <v>1153</v>
      </c>
      <c r="BL24" s="1383" t="s">
        <v>1153</v>
      </c>
      <c r="BM24" s="1383" t="s">
        <v>1153</v>
      </c>
      <c r="BN24" s="1383" t="s">
        <v>1153</v>
      </c>
      <c r="BO24" s="1383" t="s">
        <v>1153</v>
      </c>
      <c r="BP24" s="1383" t="s">
        <v>1153</v>
      </c>
      <c r="BQ24" s="1876" t="s">
        <v>4747</v>
      </c>
      <c r="BR24" s="1873" t="s">
        <v>7272</v>
      </c>
    </row>
    <row r="25" spans="1:206" ht="34.5" customHeight="1">
      <c r="A25" s="3152" t="s">
        <v>6681</v>
      </c>
      <c r="B25" s="3154">
        <v>45433</v>
      </c>
      <c r="C25" s="3163" t="s">
        <v>6943</v>
      </c>
      <c r="D25" s="3160" t="s">
        <v>6830</v>
      </c>
      <c r="E25" s="3162">
        <v>23964476</v>
      </c>
      <c r="F25" s="3152" t="s">
        <v>239</v>
      </c>
      <c r="G25" s="3152" t="s">
        <v>7444</v>
      </c>
      <c r="H25" s="3152" t="s">
        <v>7445</v>
      </c>
      <c r="I25" s="3161" t="s">
        <v>70</v>
      </c>
      <c r="J25" s="3152" t="s">
        <v>9886</v>
      </c>
      <c r="K25" s="3152" t="s">
        <v>9887</v>
      </c>
      <c r="L25" s="3152" t="s">
        <v>6934</v>
      </c>
      <c r="M25" s="3156" t="s">
        <v>6933</v>
      </c>
      <c r="N25" s="3160" t="s">
        <v>7446</v>
      </c>
      <c r="O25" s="3152" t="s">
        <v>7109</v>
      </c>
      <c r="P25" s="3152" t="s">
        <v>7447</v>
      </c>
      <c r="Q25" s="3152" t="s">
        <v>6831</v>
      </c>
      <c r="R25" s="3159"/>
      <c r="S25" s="3158">
        <v>148485</v>
      </c>
      <c r="T25" s="3158">
        <v>148485</v>
      </c>
      <c r="U25" s="3156">
        <v>45517</v>
      </c>
      <c r="V25" s="3157" t="s">
        <v>2030</v>
      </c>
      <c r="W25" s="3157" t="s">
        <v>7110</v>
      </c>
      <c r="X25" s="3156" t="s">
        <v>4783</v>
      </c>
      <c r="Y25" s="3154">
        <v>45558</v>
      </c>
      <c r="Z25" s="3155" t="s">
        <v>7961</v>
      </c>
      <c r="AA25" s="3154">
        <v>45589</v>
      </c>
      <c r="AB25" s="3152">
        <v>0.22700000000000001</v>
      </c>
      <c r="AC25" s="3152">
        <v>0.12</v>
      </c>
      <c r="AD25" s="3152">
        <v>2.3E-2</v>
      </c>
      <c r="AE25" s="3152">
        <v>9</v>
      </c>
      <c r="AF25" s="3152" t="s">
        <v>1153</v>
      </c>
      <c r="AG25" s="3152" t="s">
        <v>1153</v>
      </c>
      <c r="AH25" s="3152" t="s">
        <v>1153</v>
      </c>
      <c r="AI25" s="3152" t="s">
        <v>1153</v>
      </c>
      <c r="AJ25" s="3152" t="s">
        <v>1153</v>
      </c>
      <c r="AK25" s="3152">
        <v>923</v>
      </c>
      <c r="AL25" s="3154">
        <v>45615</v>
      </c>
      <c r="AM25" s="3152" t="s">
        <v>1986</v>
      </c>
      <c r="AN25" s="3152" t="s">
        <v>1156</v>
      </c>
      <c r="AO25" s="3152"/>
      <c r="AP25" s="3154">
        <v>45616</v>
      </c>
      <c r="AQ25" s="3154">
        <v>45631</v>
      </c>
      <c r="AR25" s="3152" t="s">
        <v>1153</v>
      </c>
      <c r="AS25" s="3152" t="s">
        <v>1153</v>
      </c>
      <c r="AT25" s="3152" t="s">
        <v>1153</v>
      </c>
      <c r="AU25" s="3152" t="s">
        <v>1153</v>
      </c>
      <c r="AV25" s="3152" t="s">
        <v>1153</v>
      </c>
      <c r="AW25" s="3152" t="s">
        <v>1153</v>
      </c>
      <c r="AX25" s="3152" t="s">
        <v>1153</v>
      </c>
      <c r="AY25" s="3152" t="s">
        <v>1153</v>
      </c>
      <c r="AZ25" s="3152" t="s">
        <v>1153</v>
      </c>
      <c r="BA25" s="3152" t="s">
        <v>1153</v>
      </c>
      <c r="BB25" s="3152" t="s">
        <v>1153</v>
      </c>
      <c r="BC25" s="3152" t="s">
        <v>1153</v>
      </c>
      <c r="BD25" s="3152">
        <v>923</v>
      </c>
      <c r="BE25" s="3154">
        <v>45615</v>
      </c>
      <c r="BF25" s="3152" t="s">
        <v>1986</v>
      </c>
      <c r="BG25" s="3152" t="s">
        <v>12962</v>
      </c>
      <c r="BH25" s="3152" t="s">
        <v>12961</v>
      </c>
      <c r="BI25" s="3152" t="s">
        <v>12960</v>
      </c>
      <c r="BJ25" s="3154">
        <v>46206</v>
      </c>
      <c r="BK25" s="3154">
        <v>46224</v>
      </c>
      <c r="BL25" s="3152" t="s">
        <v>12959</v>
      </c>
      <c r="BM25" s="3152">
        <v>1425</v>
      </c>
      <c r="BN25" s="3153">
        <v>46247</v>
      </c>
      <c r="BO25" s="3152" t="s">
        <v>1986</v>
      </c>
      <c r="BP25" s="3152" t="s">
        <v>2597</v>
      </c>
      <c r="BQ25" s="3151" t="s">
        <v>4747</v>
      </c>
      <c r="BR25" s="3150" t="s">
        <v>7272</v>
      </c>
    </row>
    <row r="26" spans="1:206" ht="34.5" customHeight="1">
      <c r="A26" s="889" t="s">
        <v>6441</v>
      </c>
      <c r="B26" s="903">
        <v>45482</v>
      </c>
      <c r="C26" s="891" t="s">
        <v>7125</v>
      </c>
      <c r="D26" s="892" t="s">
        <v>6442</v>
      </c>
      <c r="E26" s="889">
        <v>4182640</v>
      </c>
      <c r="F26" s="890" t="s">
        <v>2853</v>
      </c>
      <c r="G26" s="919" t="s">
        <v>2159</v>
      </c>
      <c r="H26" s="889" t="s">
        <v>7123</v>
      </c>
      <c r="I26" s="889" t="s">
        <v>3180</v>
      </c>
      <c r="J26" s="890" t="s">
        <v>546</v>
      </c>
      <c r="K26" s="934" t="s">
        <v>196</v>
      </c>
      <c r="L26" s="957" t="s">
        <v>6930</v>
      </c>
      <c r="M26" s="890" t="s">
        <v>6931</v>
      </c>
      <c r="N26" s="892" t="s">
        <v>6829</v>
      </c>
      <c r="O26" s="889" t="s">
        <v>7448</v>
      </c>
      <c r="P26" s="934" t="s">
        <v>8349</v>
      </c>
      <c r="Q26" s="889" t="s">
        <v>7124</v>
      </c>
      <c r="R26" s="920">
        <v>148485</v>
      </c>
      <c r="S26" s="1852">
        <v>148485</v>
      </c>
      <c r="T26" s="1852">
        <v>148485</v>
      </c>
      <c r="U26" s="890">
        <v>45532</v>
      </c>
      <c r="V26" s="921" t="s">
        <v>6300</v>
      </c>
      <c r="W26" s="921" t="s">
        <v>7228</v>
      </c>
      <c r="X26" s="889" t="s">
        <v>7227</v>
      </c>
      <c r="Y26" s="903">
        <v>45568</v>
      </c>
      <c r="Z26" s="922" t="s">
        <v>4753</v>
      </c>
      <c r="AA26" s="966" t="s">
        <v>8694</v>
      </c>
      <c r="AB26" s="922" t="s">
        <v>7999</v>
      </c>
      <c r="AC26" s="922" t="s">
        <v>8000</v>
      </c>
      <c r="AD26" s="922" t="s">
        <v>8001</v>
      </c>
      <c r="AE26" s="894">
        <v>38</v>
      </c>
      <c r="AF26" s="894">
        <v>1215</v>
      </c>
      <c r="AG26" s="966">
        <v>45618</v>
      </c>
      <c r="AH26" s="922" t="s">
        <v>4783</v>
      </c>
      <c r="AI26" s="922" t="s">
        <v>8873</v>
      </c>
      <c r="AJ26" s="935">
        <v>45622</v>
      </c>
      <c r="AK26" s="894">
        <v>155</v>
      </c>
      <c r="AL26" s="935">
        <v>45749</v>
      </c>
      <c r="AM26" s="922" t="s">
        <v>4783</v>
      </c>
      <c r="AN26" s="934" t="s">
        <v>3817</v>
      </c>
      <c r="AO26" s="894"/>
      <c r="AP26" s="935">
        <v>45751</v>
      </c>
      <c r="AQ26" s="935">
        <v>45770</v>
      </c>
      <c r="AR26" s="894" t="s">
        <v>1153</v>
      </c>
      <c r="AS26" s="894" t="s">
        <v>1153</v>
      </c>
      <c r="AT26" s="894" t="s">
        <v>1153</v>
      </c>
      <c r="AU26" s="894" t="s">
        <v>1153</v>
      </c>
      <c r="AV26" s="894" t="s">
        <v>1153</v>
      </c>
      <c r="AW26" s="894" t="s">
        <v>1153</v>
      </c>
      <c r="AX26" s="894" t="s">
        <v>1153</v>
      </c>
      <c r="AY26" s="894" t="s">
        <v>1153</v>
      </c>
      <c r="AZ26" s="894" t="s">
        <v>1153</v>
      </c>
      <c r="BA26" s="894" t="s">
        <v>1153</v>
      </c>
      <c r="BB26" s="894" t="s">
        <v>1153</v>
      </c>
      <c r="BC26" s="894" t="s">
        <v>1153</v>
      </c>
      <c r="BD26" s="894" t="s">
        <v>1153</v>
      </c>
      <c r="BE26" s="894" t="s">
        <v>1153</v>
      </c>
      <c r="BF26" s="894" t="s">
        <v>1153</v>
      </c>
      <c r="BG26" s="894" t="s">
        <v>1153</v>
      </c>
      <c r="BH26" s="894" t="s">
        <v>1153</v>
      </c>
      <c r="BI26" s="894" t="s">
        <v>1153</v>
      </c>
      <c r="BJ26" s="894" t="s">
        <v>1153</v>
      </c>
      <c r="BK26" s="894" t="s">
        <v>1153</v>
      </c>
      <c r="BL26" s="894" t="s">
        <v>1153</v>
      </c>
      <c r="BM26" s="894" t="s">
        <v>1153</v>
      </c>
      <c r="BN26" s="894" t="s">
        <v>1153</v>
      </c>
      <c r="BO26" s="894" t="s">
        <v>1153</v>
      </c>
      <c r="BP26" s="894" t="s">
        <v>1153</v>
      </c>
      <c r="BQ26" s="1880" t="s">
        <v>4747</v>
      </c>
      <c r="BR26" s="1873" t="s">
        <v>7272</v>
      </c>
    </row>
    <row r="27" spans="1:206" ht="34.5" customHeight="1">
      <c r="A27" s="889" t="s">
        <v>6686</v>
      </c>
      <c r="B27" s="903">
        <v>45462</v>
      </c>
      <c r="C27" s="891" t="s">
        <v>7140</v>
      </c>
      <c r="D27" s="892" t="s">
        <v>4627</v>
      </c>
      <c r="E27" s="893">
        <v>24218622</v>
      </c>
      <c r="F27" s="889" t="s">
        <v>108</v>
      </c>
      <c r="G27" s="889" t="s">
        <v>7095</v>
      </c>
      <c r="H27" s="889" t="s">
        <v>7123</v>
      </c>
      <c r="I27" s="934" t="s">
        <v>3180</v>
      </c>
      <c r="J27" s="934" t="s">
        <v>9888</v>
      </c>
      <c r="K27" s="934" t="s">
        <v>9889</v>
      </c>
      <c r="L27" s="958" t="s">
        <v>9890</v>
      </c>
      <c r="M27" s="1067" t="s">
        <v>9891</v>
      </c>
      <c r="N27" s="892" t="s">
        <v>4783</v>
      </c>
      <c r="O27" s="934" t="s">
        <v>7551</v>
      </c>
      <c r="P27" s="923" t="s">
        <v>8346</v>
      </c>
      <c r="Q27" s="889" t="s">
        <v>6687</v>
      </c>
      <c r="R27" s="920">
        <v>148485</v>
      </c>
      <c r="S27" s="1852">
        <v>148485</v>
      </c>
      <c r="T27" s="1852">
        <v>148485</v>
      </c>
      <c r="U27" s="890">
        <v>45534</v>
      </c>
      <c r="V27" s="921" t="s">
        <v>7552</v>
      </c>
      <c r="W27" s="921" t="s">
        <v>7553</v>
      </c>
      <c r="X27" s="890" t="s">
        <v>4783</v>
      </c>
      <c r="Y27" s="890">
        <v>45582</v>
      </c>
      <c r="Z27" s="894" t="s">
        <v>4753</v>
      </c>
      <c r="AA27" s="890">
        <v>45611</v>
      </c>
      <c r="AB27" s="934">
        <v>3.42</v>
      </c>
      <c r="AC27" s="889">
        <v>1.8</v>
      </c>
      <c r="AD27" s="889">
        <v>0.27400000000000002</v>
      </c>
      <c r="AE27" s="934" t="s">
        <v>1153</v>
      </c>
      <c r="AF27" s="934" t="s">
        <v>1153</v>
      </c>
      <c r="AG27" s="923" t="s">
        <v>1153</v>
      </c>
      <c r="AH27" s="923" t="s">
        <v>1153</v>
      </c>
      <c r="AI27" s="934" t="s">
        <v>1153</v>
      </c>
      <c r="AJ27" s="934" t="s">
        <v>1153</v>
      </c>
      <c r="AK27" s="894">
        <v>978</v>
      </c>
      <c r="AL27" s="890">
        <v>45623</v>
      </c>
      <c r="AM27" s="923" t="s">
        <v>1986</v>
      </c>
      <c r="AN27" s="934" t="s">
        <v>1156</v>
      </c>
      <c r="AO27" s="922"/>
      <c r="AP27" s="1398">
        <v>45636</v>
      </c>
      <c r="AQ27" s="935">
        <v>45652</v>
      </c>
      <c r="AR27" s="922" t="s">
        <v>1153</v>
      </c>
      <c r="AS27" s="922" t="s">
        <v>1153</v>
      </c>
      <c r="AT27" s="922" t="s">
        <v>1153</v>
      </c>
      <c r="AU27" s="922" t="s">
        <v>1153</v>
      </c>
      <c r="AV27" s="922" t="s">
        <v>1153</v>
      </c>
      <c r="AW27" s="922" t="s">
        <v>1153</v>
      </c>
      <c r="AX27" s="922" t="s">
        <v>1153</v>
      </c>
      <c r="AY27" s="922" t="s">
        <v>1153</v>
      </c>
      <c r="AZ27" s="922" t="s">
        <v>1153</v>
      </c>
      <c r="BA27" s="922" t="s">
        <v>1153</v>
      </c>
      <c r="BB27" s="922" t="s">
        <v>1153</v>
      </c>
      <c r="BC27" s="922" t="s">
        <v>1153</v>
      </c>
      <c r="BD27" s="922" t="s">
        <v>1153</v>
      </c>
      <c r="BE27" s="922" t="s">
        <v>1153</v>
      </c>
      <c r="BF27" s="922" t="s">
        <v>1153</v>
      </c>
      <c r="BG27" s="922" t="s">
        <v>1153</v>
      </c>
      <c r="BH27" s="922" t="s">
        <v>1153</v>
      </c>
      <c r="BI27" s="922" t="s">
        <v>1153</v>
      </c>
      <c r="BJ27" s="922" t="s">
        <v>1153</v>
      </c>
      <c r="BK27" s="922" t="s">
        <v>1153</v>
      </c>
      <c r="BL27" s="922" t="s">
        <v>1153</v>
      </c>
      <c r="BM27" s="922" t="s">
        <v>1153</v>
      </c>
      <c r="BN27" s="922" t="s">
        <v>1153</v>
      </c>
      <c r="BO27" s="922" t="s">
        <v>1153</v>
      </c>
      <c r="BP27" s="922" t="s">
        <v>1153</v>
      </c>
      <c r="BQ27" s="1880" t="s">
        <v>4747</v>
      </c>
      <c r="BR27" s="1873" t="s">
        <v>7272</v>
      </c>
    </row>
    <row r="28" spans="1:206" ht="34.5" customHeight="1">
      <c r="A28" s="889" t="s">
        <v>6777</v>
      </c>
      <c r="B28" s="903">
        <v>45383</v>
      </c>
      <c r="C28" s="891" t="s">
        <v>7141</v>
      </c>
      <c r="D28" s="892" t="s">
        <v>4627</v>
      </c>
      <c r="E28" s="893">
        <v>24218622</v>
      </c>
      <c r="F28" s="890" t="s">
        <v>108</v>
      </c>
      <c r="G28" s="919" t="s">
        <v>6701</v>
      </c>
      <c r="H28" s="889" t="s">
        <v>6700</v>
      </c>
      <c r="I28" s="889" t="s">
        <v>9892</v>
      </c>
      <c r="J28" s="890" t="s">
        <v>9893</v>
      </c>
      <c r="K28" s="889" t="s">
        <v>3696</v>
      </c>
      <c r="L28" s="889" t="s">
        <v>6941</v>
      </c>
      <c r="M28" s="890" t="s">
        <v>6955</v>
      </c>
      <c r="N28" s="892" t="s">
        <v>4783</v>
      </c>
      <c r="O28" s="934" t="s">
        <v>8335</v>
      </c>
      <c r="P28" s="923" t="s">
        <v>8336</v>
      </c>
      <c r="Q28" s="889" t="s">
        <v>6702</v>
      </c>
      <c r="R28" s="920">
        <v>148485</v>
      </c>
      <c r="S28" s="1852">
        <v>148485</v>
      </c>
      <c r="T28" s="1852">
        <v>148485</v>
      </c>
      <c r="U28" s="890">
        <v>45441</v>
      </c>
      <c r="V28" s="921" t="s">
        <v>7554</v>
      </c>
      <c r="W28" s="921" t="s">
        <v>7553</v>
      </c>
      <c r="X28" s="890" t="s">
        <v>4783</v>
      </c>
      <c r="Y28" s="890">
        <v>45582</v>
      </c>
      <c r="Z28" s="894" t="s">
        <v>4753</v>
      </c>
      <c r="AA28" s="890">
        <v>45608</v>
      </c>
      <c r="AB28" s="934">
        <v>13.333</v>
      </c>
      <c r="AC28" s="1399">
        <v>7</v>
      </c>
      <c r="AD28" s="889">
        <v>0.69599999999999995</v>
      </c>
      <c r="AE28" s="934">
        <v>10</v>
      </c>
      <c r="AF28" s="894" t="s">
        <v>1153</v>
      </c>
      <c r="AG28" s="894" t="s">
        <v>1153</v>
      </c>
      <c r="AH28" s="894" t="s">
        <v>1153</v>
      </c>
      <c r="AI28" s="894" t="s">
        <v>1153</v>
      </c>
      <c r="AJ28" s="894" t="s">
        <v>1153</v>
      </c>
      <c r="AK28" s="894">
        <v>956</v>
      </c>
      <c r="AL28" s="890">
        <v>45618</v>
      </c>
      <c r="AM28" s="923" t="s">
        <v>4704</v>
      </c>
      <c r="AN28" s="934" t="s">
        <v>1156</v>
      </c>
      <c r="AO28" s="922"/>
      <c r="AP28" s="895">
        <v>45621</v>
      </c>
      <c r="AQ28" s="935">
        <v>45606</v>
      </c>
      <c r="AR28" s="922" t="s">
        <v>1153</v>
      </c>
      <c r="AS28" s="922" t="s">
        <v>1153</v>
      </c>
      <c r="AT28" s="922" t="s">
        <v>1153</v>
      </c>
      <c r="AU28" s="922" t="s">
        <v>1153</v>
      </c>
      <c r="AV28" s="922" t="s">
        <v>1153</v>
      </c>
      <c r="AW28" s="922" t="s">
        <v>1153</v>
      </c>
      <c r="AX28" s="922" t="s">
        <v>1153</v>
      </c>
      <c r="AY28" s="922" t="s">
        <v>9213</v>
      </c>
      <c r="AZ28" s="922" t="s">
        <v>9214</v>
      </c>
      <c r="BA28" s="922" t="s">
        <v>1153</v>
      </c>
      <c r="BB28" s="922" t="s">
        <v>1153</v>
      </c>
      <c r="BC28" s="922" t="s">
        <v>1153</v>
      </c>
      <c r="BD28" s="894">
        <v>206</v>
      </c>
      <c r="BE28" s="966">
        <v>45758</v>
      </c>
      <c r="BF28" s="922" t="s">
        <v>4783</v>
      </c>
      <c r="BG28" s="922" t="s">
        <v>1206</v>
      </c>
      <c r="BH28" s="922" t="s">
        <v>1153</v>
      </c>
      <c r="BI28" s="922" t="s">
        <v>1153</v>
      </c>
      <c r="BJ28" s="922" t="s">
        <v>1153</v>
      </c>
      <c r="BK28" s="922" t="s">
        <v>1153</v>
      </c>
      <c r="BL28" s="922" t="s">
        <v>1153</v>
      </c>
      <c r="BM28" s="922" t="s">
        <v>1153</v>
      </c>
      <c r="BN28" s="922" t="s">
        <v>1153</v>
      </c>
      <c r="BO28" s="922" t="s">
        <v>1153</v>
      </c>
      <c r="BP28" s="922" t="s">
        <v>1153</v>
      </c>
      <c r="BQ28" s="1880" t="s">
        <v>4747</v>
      </c>
      <c r="BR28" s="1873" t="s">
        <v>7272</v>
      </c>
    </row>
    <row r="29" spans="1:206" ht="34.5" customHeight="1">
      <c r="A29" s="2733" t="s">
        <v>6451</v>
      </c>
      <c r="B29" s="2734">
        <v>45400</v>
      </c>
      <c r="C29" s="2735" t="s">
        <v>7142</v>
      </c>
      <c r="D29" s="2736" t="s">
        <v>6450</v>
      </c>
      <c r="E29" s="2733">
        <v>4274010</v>
      </c>
      <c r="F29" s="2737" t="s">
        <v>98</v>
      </c>
      <c r="G29" s="2738" t="s">
        <v>1335</v>
      </c>
      <c r="H29" s="2733" t="s">
        <v>7449</v>
      </c>
      <c r="I29" s="2739" t="s">
        <v>3180</v>
      </c>
      <c r="J29" s="2739" t="s">
        <v>221</v>
      </c>
      <c r="K29" s="2733" t="s">
        <v>3632</v>
      </c>
      <c r="L29" s="2740" t="s">
        <v>7450</v>
      </c>
      <c r="M29" s="2733" t="s">
        <v>7451</v>
      </c>
      <c r="N29" s="2736" t="s">
        <v>4783</v>
      </c>
      <c r="O29" s="2733" t="s">
        <v>7452</v>
      </c>
      <c r="P29" s="2733" t="s">
        <v>7453</v>
      </c>
      <c r="Q29" s="2733" t="s">
        <v>6834</v>
      </c>
      <c r="R29" s="2741"/>
      <c r="S29" s="2742">
        <v>148485</v>
      </c>
      <c r="T29" s="2742">
        <v>148485</v>
      </c>
      <c r="U29" s="2737">
        <v>45539</v>
      </c>
      <c r="V29" s="2587" t="s">
        <v>7650</v>
      </c>
      <c r="W29" s="2587" t="s">
        <v>7651</v>
      </c>
      <c r="X29" s="2739" t="s">
        <v>7227</v>
      </c>
      <c r="Y29" s="2734">
        <v>45609</v>
      </c>
      <c r="Z29" s="2743" t="s">
        <v>7961</v>
      </c>
      <c r="AA29" s="2744">
        <v>45642</v>
      </c>
      <c r="AB29" s="2745">
        <v>3.3000000000000002E-2</v>
      </c>
      <c r="AC29" s="2745">
        <v>1.7000000000000001E-2</v>
      </c>
      <c r="AD29" s="2745">
        <v>1.4999999999999999E-2</v>
      </c>
      <c r="AE29" s="2745" t="s">
        <v>1153</v>
      </c>
      <c r="AF29" s="2745">
        <v>1458</v>
      </c>
      <c r="AG29" s="2744">
        <v>45653</v>
      </c>
      <c r="AH29" s="2743" t="s">
        <v>4783</v>
      </c>
      <c r="AI29" s="2743" t="s">
        <v>9415</v>
      </c>
      <c r="AJ29" s="2745" t="s">
        <v>1153</v>
      </c>
      <c r="AK29" s="2745">
        <v>282</v>
      </c>
      <c r="AL29" s="2744">
        <v>46106</v>
      </c>
      <c r="AM29" s="2743" t="s">
        <v>4783</v>
      </c>
      <c r="AN29" s="2733"/>
      <c r="AO29" s="2743" t="s">
        <v>1156</v>
      </c>
      <c r="AP29" s="2745" t="s">
        <v>1153</v>
      </c>
      <c r="AQ29" s="2745" t="s">
        <v>1153</v>
      </c>
      <c r="AR29" s="2745" t="s">
        <v>1153</v>
      </c>
      <c r="AS29" s="2745" t="s">
        <v>1153</v>
      </c>
      <c r="AT29" s="2745" t="s">
        <v>1153</v>
      </c>
      <c r="AU29" s="2745" t="s">
        <v>1153</v>
      </c>
      <c r="AV29" s="2745" t="s">
        <v>1153</v>
      </c>
      <c r="AW29" s="2745" t="s">
        <v>1153</v>
      </c>
      <c r="AX29" s="2745" t="s">
        <v>1153</v>
      </c>
      <c r="AY29" s="2745" t="s">
        <v>1153</v>
      </c>
      <c r="AZ29" s="2745" t="s">
        <v>1153</v>
      </c>
      <c r="BA29" s="2745" t="s">
        <v>1153</v>
      </c>
      <c r="BB29" s="2745" t="s">
        <v>1153</v>
      </c>
      <c r="BC29" s="2745" t="s">
        <v>1153</v>
      </c>
      <c r="BD29" s="2745" t="s">
        <v>1153</v>
      </c>
      <c r="BE29" s="2745" t="s">
        <v>1153</v>
      </c>
      <c r="BF29" s="2745" t="s">
        <v>1153</v>
      </c>
      <c r="BG29" s="2745" t="s">
        <v>1153</v>
      </c>
      <c r="BH29" s="2745" t="s">
        <v>1153</v>
      </c>
      <c r="BI29" s="2745" t="s">
        <v>1153</v>
      </c>
      <c r="BJ29" s="2745" t="s">
        <v>1153</v>
      </c>
      <c r="BK29" s="2745" t="s">
        <v>1153</v>
      </c>
      <c r="BL29" s="2745" t="s">
        <v>1153</v>
      </c>
      <c r="BM29" s="2745" t="s">
        <v>1153</v>
      </c>
      <c r="BN29" s="2745" t="s">
        <v>1153</v>
      </c>
      <c r="BO29" s="2745" t="s">
        <v>1153</v>
      </c>
      <c r="BP29" s="2745" t="s">
        <v>1153</v>
      </c>
      <c r="BQ29" s="2588" t="s">
        <v>12117</v>
      </c>
      <c r="BR29" s="1873" t="s">
        <v>7272</v>
      </c>
    </row>
    <row r="30" spans="1:206" ht="34.5" customHeight="1">
      <c r="A30" s="889" t="s">
        <v>6464</v>
      </c>
      <c r="B30" s="903">
        <v>45399</v>
      </c>
      <c r="C30" s="891" t="s">
        <v>7143</v>
      </c>
      <c r="D30" s="892" t="s">
        <v>6465</v>
      </c>
      <c r="E30" s="893">
        <v>72326714</v>
      </c>
      <c r="F30" s="889" t="s">
        <v>239</v>
      </c>
      <c r="G30" s="889" t="s">
        <v>2327</v>
      </c>
      <c r="H30" s="889" t="s">
        <v>7454</v>
      </c>
      <c r="I30" s="957" t="s">
        <v>3180</v>
      </c>
      <c r="J30" s="889" t="s">
        <v>9894</v>
      </c>
      <c r="K30" s="934" t="s">
        <v>9895</v>
      </c>
      <c r="L30" s="889" t="s">
        <v>7455</v>
      </c>
      <c r="M30" s="889" t="s">
        <v>7456</v>
      </c>
      <c r="N30" s="892" t="s">
        <v>4783</v>
      </c>
      <c r="O30" s="889" t="s">
        <v>7457</v>
      </c>
      <c r="P30" s="889" t="s">
        <v>7458</v>
      </c>
      <c r="Q30" s="889" t="s">
        <v>6991</v>
      </c>
      <c r="R30" s="920">
        <v>148485</v>
      </c>
      <c r="S30" s="1852">
        <v>148485</v>
      </c>
      <c r="T30" s="1852">
        <v>148485</v>
      </c>
      <c r="U30" s="890">
        <v>45544</v>
      </c>
      <c r="V30" s="1400" t="s">
        <v>504</v>
      </c>
      <c r="W30" s="1400" t="s">
        <v>7591</v>
      </c>
      <c r="X30" s="1400" t="s">
        <v>7227</v>
      </c>
      <c r="Y30" s="1400" t="s">
        <v>9416</v>
      </c>
      <c r="Z30" s="1400" t="s">
        <v>4753</v>
      </c>
      <c r="AA30" s="1400" t="s">
        <v>8962</v>
      </c>
      <c r="AB30" s="1400" t="s">
        <v>9418</v>
      </c>
      <c r="AC30" s="1400" t="s">
        <v>9417</v>
      </c>
      <c r="AD30" s="1400" t="s">
        <v>9419</v>
      </c>
      <c r="AE30" s="1400" t="s">
        <v>9896</v>
      </c>
      <c r="AF30" s="1400" t="s">
        <v>1153</v>
      </c>
      <c r="AG30" s="1400" t="s">
        <v>1153</v>
      </c>
      <c r="AH30" s="1400" t="s">
        <v>1153</v>
      </c>
      <c r="AI30" s="1400" t="s">
        <v>1153</v>
      </c>
      <c r="AJ30" s="1400" t="s">
        <v>1153</v>
      </c>
      <c r="AK30" s="1400" t="s">
        <v>5313</v>
      </c>
      <c r="AL30" s="1400" t="s">
        <v>9420</v>
      </c>
      <c r="AM30" s="1400" t="s">
        <v>4704</v>
      </c>
      <c r="AN30" s="1400" t="s">
        <v>1156</v>
      </c>
      <c r="AO30" s="921"/>
      <c r="AP30" s="1400" t="s">
        <v>9421</v>
      </c>
      <c r="AQ30" s="1400" t="s">
        <v>9897</v>
      </c>
      <c r="AR30" s="921" t="s">
        <v>1153</v>
      </c>
      <c r="AS30" s="921" t="s">
        <v>1153</v>
      </c>
      <c r="AT30" s="921" t="s">
        <v>1153</v>
      </c>
      <c r="AU30" s="921" t="s">
        <v>1153</v>
      </c>
      <c r="AV30" s="921" t="s">
        <v>1153</v>
      </c>
      <c r="AW30" s="921" t="s">
        <v>1153</v>
      </c>
      <c r="AX30" s="921" t="s">
        <v>1153</v>
      </c>
      <c r="AY30" s="921" t="s">
        <v>1153</v>
      </c>
      <c r="AZ30" s="921" t="s">
        <v>1153</v>
      </c>
      <c r="BA30" s="921" t="s">
        <v>1153</v>
      </c>
      <c r="BB30" s="921" t="s">
        <v>1153</v>
      </c>
      <c r="BC30" s="921" t="s">
        <v>1153</v>
      </c>
      <c r="BD30" s="921" t="s">
        <v>1153</v>
      </c>
      <c r="BE30" s="921" t="s">
        <v>1153</v>
      </c>
      <c r="BF30" s="921" t="s">
        <v>1153</v>
      </c>
      <c r="BG30" s="921" t="s">
        <v>1153</v>
      </c>
      <c r="BH30" s="921" t="s">
        <v>1153</v>
      </c>
      <c r="BI30" s="921" t="s">
        <v>1153</v>
      </c>
      <c r="BJ30" s="921" t="s">
        <v>1153</v>
      </c>
      <c r="BK30" s="921" t="s">
        <v>1153</v>
      </c>
      <c r="BL30" s="921" t="s">
        <v>1153</v>
      </c>
      <c r="BM30" s="921" t="s">
        <v>1153</v>
      </c>
      <c r="BN30" s="921" t="s">
        <v>1153</v>
      </c>
      <c r="BO30" s="921" t="s">
        <v>1153</v>
      </c>
      <c r="BP30" s="921" t="s">
        <v>1153</v>
      </c>
      <c r="BQ30" s="1880" t="s">
        <v>4747</v>
      </c>
      <c r="BR30" s="1873" t="s">
        <v>7272</v>
      </c>
    </row>
    <row r="31" spans="1:206" s="160" customFormat="1" ht="34.5" customHeight="1">
      <c r="A31" s="1476" t="s">
        <v>7080</v>
      </c>
      <c r="B31" s="1477">
        <v>45525</v>
      </c>
      <c r="C31" s="2581" t="s">
        <v>7241</v>
      </c>
      <c r="D31" s="1848" t="s">
        <v>7081</v>
      </c>
      <c r="E31" s="2582">
        <v>23963523</v>
      </c>
      <c r="F31" s="1476" t="s">
        <v>239</v>
      </c>
      <c r="G31" s="1481" t="s">
        <v>2327</v>
      </c>
      <c r="H31" s="1481" t="s">
        <v>69</v>
      </c>
      <c r="I31" s="2583" t="s">
        <v>7618</v>
      </c>
      <c r="J31" s="1481" t="s">
        <v>7082</v>
      </c>
      <c r="K31" s="1476" t="s">
        <v>7083</v>
      </c>
      <c r="L31" s="1476" t="s">
        <v>7084</v>
      </c>
      <c r="M31" s="1477">
        <v>45537</v>
      </c>
      <c r="N31" s="1848" t="s">
        <v>4783</v>
      </c>
      <c r="O31" s="1476" t="s">
        <v>7242</v>
      </c>
      <c r="P31" s="1477">
        <v>45548</v>
      </c>
      <c r="Q31" s="1476" t="s">
        <v>7243</v>
      </c>
      <c r="R31" s="2584">
        <v>148485</v>
      </c>
      <c r="S31" s="2585">
        <v>148485</v>
      </c>
      <c r="T31" s="2585">
        <v>148485</v>
      </c>
      <c r="U31" s="1477">
        <v>45547</v>
      </c>
      <c r="V31" s="1481" t="s">
        <v>7619</v>
      </c>
      <c r="W31" s="1481" t="s">
        <v>7605</v>
      </c>
      <c r="X31" s="2586" t="s">
        <v>1986</v>
      </c>
      <c r="Y31" s="1477">
        <v>45596</v>
      </c>
      <c r="Z31" s="1480" t="s">
        <v>7016</v>
      </c>
      <c r="AA31" s="1477">
        <v>45622</v>
      </c>
      <c r="AB31" s="1477" t="s">
        <v>1153</v>
      </c>
      <c r="AC31" s="1477" t="s">
        <v>1153</v>
      </c>
      <c r="AD31" s="1477" t="s">
        <v>1153</v>
      </c>
      <c r="AE31" s="1477" t="s">
        <v>1153</v>
      </c>
      <c r="AF31" s="2587" t="s">
        <v>9460</v>
      </c>
      <c r="AG31" s="1477">
        <v>45642</v>
      </c>
      <c r="AH31" s="1477" t="s">
        <v>1986</v>
      </c>
      <c r="AI31" s="1477"/>
      <c r="AJ31" s="1477"/>
      <c r="AK31" s="1476">
        <v>103</v>
      </c>
      <c r="AL31" s="1477">
        <v>46055</v>
      </c>
      <c r="AM31" s="1477" t="s">
        <v>9953</v>
      </c>
      <c r="AN31" s="1477"/>
      <c r="AO31" s="1477" t="s">
        <v>1156</v>
      </c>
      <c r="AP31" s="1477" t="s">
        <v>9718</v>
      </c>
      <c r="AQ31" s="1477"/>
      <c r="AR31" s="1477" t="s">
        <v>1153</v>
      </c>
      <c r="AS31" s="1477" t="s">
        <v>1153</v>
      </c>
      <c r="AT31" s="1477" t="s">
        <v>1153</v>
      </c>
      <c r="AU31" s="1477" t="s">
        <v>1153</v>
      </c>
      <c r="AV31" s="1477" t="s">
        <v>1153</v>
      </c>
      <c r="AW31" s="1477" t="s">
        <v>1153</v>
      </c>
      <c r="AX31" s="1477" t="s">
        <v>1153</v>
      </c>
      <c r="AY31" s="1477" t="s">
        <v>1153</v>
      </c>
      <c r="AZ31" s="1477" t="s">
        <v>1153</v>
      </c>
      <c r="BA31" s="1477" t="s">
        <v>1153</v>
      </c>
      <c r="BB31" s="1477" t="s">
        <v>1153</v>
      </c>
      <c r="BC31" s="1477" t="s">
        <v>1153</v>
      </c>
      <c r="BD31" s="1477" t="s">
        <v>1153</v>
      </c>
      <c r="BE31" s="1477" t="s">
        <v>1153</v>
      </c>
      <c r="BF31" s="1477" t="s">
        <v>1153</v>
      </c>
      <c r="BG31" s="1477" t="s">
        <v>1153</v>
      </c>
      <c r="BH31" s="1477" t="s">
        <v>1153</v>
      </c>
      <c r="BI31" s="1477" t="s">
        <v>1153</v>
      </c>
      <c r="BJ31" s="1477" t="s">
        <v>1153</v>
      </c>
      <c r="BK31" s="1477" t="s">
        <v>1153</v>
      </c>
      <c r="BL31" s="1477" t="s">
        <v>1153</v>
      </c>
      <c r="BM31" s="1477" t="s">
        <v>1153</v>
      </c>
      <c r="BN31" s="1477" t="s">
        <v>1153</v>
      </c>
      <c r="BO31" s="1477" t="s">
        <v>1153</v>
      </c>
      <c r="BP31" s="1477" t="s">
        <v>1153</v>
      </c>
      <c r="BQ31" s="2588" t="s">
        <v>10737</v>
      </c>
      <c r="BR31" s="2589">
        <v>46066</v>
      </c>
      <c r="BS31" s="160" t="s">
        <v>1986</v>
      </c>
    </row>
    <row r="32" spans="1:206" ht="34.5" customHeight="1">
      <c r="A32" s="638" t="s">
        <v>6459</v>
      </c>
      <c r="B32" s="639">
        <v>45421</v>
      </c>
      <c r="C32" s="640" t="s">
        <v>7244</v>
      </c>
      <c r="D32" s="641" t="s">
        <v>6460</v>
      </c>
      <c r="E32" s="1843">
        <v>24217680</v>
      </c>
      <c r="F32" s="638" t="s">
        <v>108</v>
      </c>
      <c r="G32" s="638" t="s">
        <v>6461</v>
      </c>
      <c r="H32" s="638" t="s">
        <v>69</v>
      </c>
      <c r="I32" s="1401" t="s">
        <v>142</v>
      </c>
      <c r="J32" s="638" t="s">
        <v>108</v>
      </c>
      <c r="K32" s="638" t="s">
        <v>2053</v>
      </c>
      <c r="L32" s="638" t="s">
        <v>8337</v>
      </c>
      <c r="M32" s="639" t="s">
        <v>8338</v>
      </c>
      <c r="N32" s="641" t="s">
        <v>6821</v>
      </c>
      <c r="O32" s="638" t="s">
        <v>8180</v>
      </c>
      <c r="P32" s="1094" t="s">
        <v>8348</v>
      </c>
      <c r="Q32" s="638" t="s">
        <v>7085</v>
      </c>
      <c r="R32" s="645">
        <v>148485</v>
      </c>
      <c r="S32" s="1855">
        <v>148185</v>
      </c>
      <c r="T32" s="1855">
        <v>148485</v>
      </c>
      <c r="U32" s="639">
        <v>45547</v>
      </c>
      <c r="V32" s="646" t="s">
        <v>512</v>
      </c>
      <c r="W32" s="1402" t="s">
        <v>7605</v>
      </c>
      <c r="X32" s="647" t="s">
        <v>1986</v>
      </c>
      <c r="Y32" s="639">
        <v>45596</v>
      </c>
      <c r="Z32" s="644" t="s">
        <v>7961</v>
      </c>
      <c r="AA32" s="644">
        <v>45609</v>
      </c>
      <c r="AB32" s="643">
        <v>154.18</v>
      </c>
      <c r="AC32" s="643">
        <v>79.05</v>
      </c>
      <c r="AD32" s="643">
        <v>0.61</v>
      </c>
      <c r="AE32" s="644" t="s">
        <v>1153</v>
      </c>
      <c r="AF32" s="644" t="s">
        <v>1153</v>
      </c>
      <c r="AG32" s="644" t="s">
        <v>1153</v>
      </c>
      <c r="AH32" s="644" t="s">
        <v>1153</v>
      </c>
      <c r="AI32" s="644" t="s">
        <v>1153</v>
      </c>
      <c r="AJ32" s="644" t="s">
        <v>1153</v>
      </c>
      <c r="AK32" s="894">
        <v>979</v>
      </c>
      <c r="AL32" s="644">
        <v>45623</v>
      </c>
      <c r="AM32" s="644" t="s">
        <v>1986</v>
      </c>
      <c r="AN32" s="639" t="s">
        <v>1156</v>
      </c>
      <c r="AO32" s="644"/>
      <c r="AP32" s="644"/>
      <c r="AQ32" s="644"/>
      <c r="AR32" s="644" t="s">
        <v>1153</v>
      </c>
      <c r="AS32" s="644" t="s">
        <v>1153</v>
      </c>
      <c r="AT32" s="644" t="s">
        <v>1153</v>
      </c>
      <c r="AU32" s="644" t="s">
        <v>1153</v>
      </c>
      <c r="AV32" s="644" t="s">
        <v>1153</v>
      </c>
      <c r="AW32" s="644" t="s">
        <v>1153</v>
      </c>
      <c r="AX32" s="644" t="s">
        <v>1153</v>
      </c>
      <c r="AY32" s="644" t="s">
        <v>1153</v>
      </c>
      <c r="AZ32" s="644" t="s">
        <v>1153</v>
      </c>
      <c r="BA32" s="644" t="s">
        <v>1153</v>
      </c>
      <c r="BB32" s="644" t="s">
        <v>1153</v>
      </c>
      <c r="BC32" s="644" t="s">
        <v>1153</v>
      </c>
      <c r="BD32" s="644" t="s">
        <v>1153</v>
      </c>
      <c r="BE32" s="644" t="s">
        <v>1153</v>
      </c>
      <c r="BF32" s="644" t="s">
        <v>1153</v>
      </c>
      <c r="BG32" s="644" t="s">
        <v>1153</v>
      </c>
      <c r="BH32" s="644" t="s">
        <v>1153</v>
      </c>
      <c r="BI32" s="644" t="s">
        <v>1153</v>
      </c>
      <c r="BJ32" s="644" t="s">
        <v>1153</v>
      </c>
      <c r="BK32" s="644" t="s">
        <v>1153</v>
      </c>
      <c r="BL32" s="644" t="s">
        <v>1153</v>
      </c>
      <c r="BM32" s="644" t="s">
        <v>1153</v>
      </c>
      <c r="BN32" s="644" t="s">
        <v>1153</v>
      </c>
      <c r="BO32" s="644" t="s">
        <v>1153</v>
      </c>
      <c r="BP32" s="644" t="s">
        <v>1153</v>
      </c>
      <c r="BQ32" s="1879" t="s">
        <v>11852</v>
      </c>
      <c r="BR32" s="1873" t="s">
        <v>7272</v>
      </c>
      <c r="BS32" s="154" t="s">
        <v>11853</v>
      </c>
    </row>
    <row r="33" spans="1:206" s="181" customFormat="1" ht="34.5" customHeight="1">
      <c r="A33" s="1068" t="s">
        <v>7086</v>
      </c>
      <c r="B33" s="1069">
        <v>45526</v>
      </c>
      <c r="C33" s="640" t="s">
        <v>7571</v>
      </c>
      <c r="D33" s="1403" t="s">
        <v>7087</v>
      </c>
      <c r="E33" s="1100">
        <v>41570091</v>
      </c>
      <c r="F33" s="1068" t="s">
        <v>343</v>
      </c>
      <c r="G33" s="1404" t="s">
        <v>7089</v>
      </c>
      <c r="H33" s="1408" t="s">
        <v>128</v>
      </c>
      <c r="I33" s="1417" t="s">
        <v>3180</v>
      </c>
      <c r="J33" s="1408" t="s">
        <v>3616</v>
      </c>
      <c r="K33" s="1068" t="s">
        <v>427</v>
      </c>
      <c r="L33" s="1068" t="s">
        <v>7090</v>
      </c>
      <c r="M33" s="1406">
        <v>45537</v>
      </c>
      <c r="N33" s="1418" t="s">
        <v>1986</v>
      </c>
      <c r="O33" s="1098" t="s">
        <v>8345</v>
      </c>
      <c r="P33" s="1069">
        <v>45561</v>
      </c>
      <c r="Q33" s="1068" t="s">
        <v>7091</v>
      </c>
      <c r="R33" s="1407">
        <v>148485</v>
      </c>
      <c r="S33" s="1856">
        <v>148485</v>
      </c>
      <c r="T33" s="1856">
        <v>148485</v>
      </c>
      <c r="U33" s="1096" t="s">
        <v>7774</v>
      </c>
      <c r="V33" s="1408" t="s">
        <v>7652</v>
      </c>
      <c r="W33" s="1408" t="s">
        <v>7651</v>
      </c>
      <c r="X33" s="1096" t="s">
        <v>4783</v>
      </c>
      <c r="Y33" s="1406">
        <v>45609</v>
      </c>
      <c r="Z33" s="1101" t="s">
        <v>4639</v>
      </c>
      <c r="AA33" s="1406">
        <v>45622</v>
      </c>
      <c r="AB33" s="1068">
        <v>4.1000000000000002E-2</v>
      </c>
      <c r="AC33" s="1068">
        <v>2.1999999999999999E-2</v>
      </c>
      <c r="AD33" s="1068">
        <v>0.01</v>
      </c>
      <c r="AE33" s="1068">
        <v>8</v>
      </c>
      <c r="AF33" s="1098" t="s">
        <v>1153</v>
      </c>
      <c r="AG33" s="1098" t="s">
        <v>1153</v>
      </c>
      <c r="AH33" s="1098" t="s">
        <v>1153</v>
      </c>
      <c r="AI33" s="1098" t="s">
        <v>1153</v>
      </c>
      <c r="AJ33" s="1098" t="s">
        <v>1153</v>
      </c>
      <c r="AK33" s="1071">
        <v>1146</v>
      </c>
      <c r="AL33" s="1406">
        <v>45653</v>
      </c>
      <c r="AM33" s="1096" t="s">
        <v>7227</v>
      </c>
      <c r="AN33" s="1098" t="s">
        <v>1156</v>
      </c>
      <c r="AO33" s="1071"/>
      <c r="AP33" s="1072">
        <v>45657</v>
      </c>
      <c r="AQ33" s="1409">
        <v>45674</v>
      </c>
      <c r="AR33" s="1101" t="s">
        <v>1153</v>
      </c>
      <c r="AS33" s="1101" t="s">
        <v>1153</v>
      </c>
      <c r="AT33" s="1101" t="s">
        <v>1153</v>
      </c>
      <c r="AU33" s="1101" t="s">
        <v>1153</v>
      </c>
      <c r="AV33" s="1101" t="s">
        <v>1153</v>
      </c>
      <c r="AW33" s="1101" t="s">
        <v>1153</v>
      </c>
      <c r="AX33" s="1101" t="s">
        <v>1153</v>
      </c>
      <c r="AY33" s="1101" t="s">
        <v>1153</v>
      </c>
      <c r="AZ33" s="1101" t="s">
        <v>1153</v>
      </c>
      <c r="BA33" s="1101" t="s">
        <v>1153</v>
      </c>
      <c r="BB33" s="1101" t="s">
        <v>1153</v>
      </c>
      <c r="BC33" s="1101" t="s">
        <v>1153</v>
      </c>
      <c r="BD33" s="1101" t="s">
        <v>1153</v>
      </c>
      <c r="BE33" s="1101" t="s">
        <v>1153</v>
      </c>
      <c r="BF33" s="1101" t="s">
        <v>1153</v>
      </c>
      <c r="BG33" s="1101" t="s">
        <v>1153</v>
      </c>
      <c r="BH33" s="1101" t="s">
        <v>1153</v>
      </c>
      <c r="BI33" s="1101" t="s">
        <v>1153</v>
      </c>
      <c r="BJ33" s="1101" t="s">
        <v>1153</v>
      </c>
      <c r="BK33" s="1101" t="s">
        <v>1153</v>
      </c>
      <c r="BL33" s="1101" t="s">
        <v>1153</v>
      </c>
      <c r="BM33" s="1101" t="s">
        <v>1153</v>
      </c>
      <c r="BN33" s="1101" t="s">
        <v>1153</v>
      </c>
      <c r="BO33" s="1101" t="s">
        <v>1153</v>
      </c>
      <c r="BP33" s="1101" t="s">
        <v>1153</v>
      </c>
      <c r="BQ33" s="1881" t="s">
        <v>4747</v>
      </c>
      <c r="BR33" s="206" t="s">
        <v>7272</v>
      </c>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row>
    <row r="34" spans="1:206" ht="34.5" customHeight="1">
      <c r="A34" s="2143" t="s">
        <v>7555</v>
      </c>
      <c r="B34" s="2144">
        <v>45541</v>
      </c>
      <c r="C34" s="3145" t="s">
        <v>8657</v>
      </c>
      <c r="D34" s="3146" t="s">
        <v>4133</v>
      </c>
      <c r="E34" s="2143" t="s">
        <v>7556</v>
      </c>
      <c r="F34" s="2143" t="s">
        <v>108</v>
      </c>
      <c r="G34" s="2148" t="s">
        <v>7557</v>
      </c>
      <c r="H34" s="2148" t="s">
        <v>128</v>
      </c>
      <c r="I34" s="2148" t="s">
        <v>9898</v>
      </c>
      <c r="J34" s="2148" t="s">
        <v>9899</v>
      </c>
      <c r="K34" s="2143" t="s">
        <v>1899</v>
      </c>
      <c r="L34" s="2143" t="s">
        <v>8658</v>
      </c>
      <c r="M34" s="2144" t="s">
        <v>8659</v>
      </c>
      <c r="N34" s="2146" t="s">
        <v>7446</v>
      </c>
      <c r="O34" s="2143" t="s">
        <v>8660</v>
      </c>
      <c r="P34" s="2144" t="s">
        <v>8661</v>
      </c>
      <c r="Q34" s="2143" t="s">
        <v>7558</v>
      </c>
      <c r="R34" s="3147">
        <v>148485</v>
      </c>
      <c r="S34" s="2172">
        <v>148485</v>
      </c>
      <c r="T34" s="3148">
        <v>148485</v>
      </c>
      <c r="U34" s="2153">
        <v>45554</v>
      </c>
      <c r="V34" s="2150">
        <v>79</v>
      </c>
      <c r="W34" s="2154">
        <v>45722</v>
      </c>
      <c r="X34" s="2150" t="s">
        <v>1986</v>
      </c>
      <c r="Y34" s="2144">
        <v>45743</v>
      </c>
      <c r="Z34" s="2150" t="s">
        <v>7961</v>
      </c>
      <c r="AA34" s="2154">
        <v>45769</v>
      </c>
      <c r="AB34" s="2150">
        <v>3.778</v>
      </c>
      <c r="AC34" s="2150">
        <v>1.9830000000000001</v>
      </c>
      <c r="AD34" s="2150">
        <v>1.37</v>
      </c>
      <c r="AE34" s="2150" t="s">
        <v>1153</v>
      </c>
      <c r="AF34" s="2150" t="s">
        <v>1153</v>
      </c>
      <c r="AG34" s="2154" t="s">
        <v>1153</v>
      </c>
      <c r="AH34" s="2150" t="s">
        <v>1153</v>
      </c>
      <c r="AI34" s="2150" t="s">
        <v>1153</v>
      </c>
      <c r="AJ34" s="2150" t="s">
        <v>1153</v>
      </c>
      <c r="AK34" s="2150">
        <v>409</v>
      </c>
      <c r="AL34" s="2154">
        <v>45811</v>
      </c>
      <c r="AM34" s="2150" t="s">
        <v>3487</v>
      </c>
      <c r="AN34" s="2143" t="s">
        <v>1156</v>
      </c>
      <c r="AO34" s="2150"/>
      <c r="AP34" s="2154">
        <v>45814</v>
      </c>
      <c r="AQ34" s="2154">
        <v>45832</v>
      </c>
      <c r="AR34" s="2150" t="s">
        <v>1153</v>
      </c>
      <c r="AS34" s="2150" t="s">
        <v>1153</v>
      </c>
      <c r="AT34" s="2150" t="s">
        <v>1153</v>
      </c>
      <c r="AU34" s="2150" t="s">
        <v>1153</v>
      </c>
      <c r="AV34" s="2150" t="s">
        <v>1153</v>
      </c>
      <c r="AW34" s="2150" t="s">
        <v>1153</v>
      </c>
      <c r="AX34" s="2150" t="s">
        <v>1153</v>
      </c>
      <c r="AY34" s="2150" t="s">
        <v>12957</v>
      </c>
      <c r="AZ34" s="2154">
        <v>46203</v>
      </c>
      <c r="BA34" s="2150">
        <v>1424</v>
      </c>
      <c r="BB34" s="3149">
        <v>46246</v>
      </c>
      <c r="BC34" s="2150" t="s">
        <v>1986</v>
      </c>
      <c r="BD34" s="2150" t="s">
        <v>1153</v>
      </c>
      <c r="BE34" s="2150" t="s">
        <v>1153</v>
      </c>
      <c r="BF34" s="2150" t="s">
        <v>1153</v>
      </c>
      <c r="BG34" s="2150" t="s">
        <v>2597</v>
      </c>
      <c r="BH34" s="2150" t="s">
        <v>1153</v>
      </c>
      <c r="BI34" s="2150" t="s">
        <v>1153</v>
      </c>
      <c r="BJ34" s="2150" t="s">
        <v>1153</v>
      </c>
      <c r="BK34" s="2150" t="s">
        <v>1153</v>
      </c>
      <c r="BL34" s="2150" t="s">
        <v>1153</v>
      </c>
      <c r="BM34" s="2150" t="s">
        <v>1153</v>
      </c>
      <c r="BN34" s="2150" t="s">
        <v>1153</v>
      </c>
      <c r="BO34" s="2150" t="s">
        <v>1153</v>
      </c>
      <c r="BP34" s="2150" t="s">
        <v>1153</v>
      </c>
      <c r="BQ34" s="2130" t="s">
        <v>12958</v>
      </c>
      <c r="BR34" s="3150" t="s">
        <v>7272</v>
      </c>
    </row>
    <row r="35" spans="1:206" ht="34.5" customHeight="1">
      <c r="A35" s="1085" t="s">
        <v>7567</v>
      </c>
      <c r="B35" s="1086">
        <v>45541</v>
      </c>
      <c r="C35" s="640" t="s">
        <v>7573</v>
      </c>
      <c r="D35" s="1411" t="s">
        <v>4133</v>
      </c>
      <c r="E35" s="1085" t="s">
        <v>7556</v>
      </c>
      <c r="F35" s="1085" t="s">
        <v>108</v>
      </c>
      <c r="G35" s="1424" t="s">
        <v>7557</v>
      </c>
      <c r="H35" s="1424" t="s">
        <v>128</v>
      </c>
      <c r="I35" s="1424" t="s">
        <v>9892</v>
      </c>
      <c r="J35" s="1412" t="s">
        <v>7568</v>
      </c>
      <c r="K35" s="1085" t="s">
        <v>9900</v>
      </c>
      <c r="L35" s="1085" t="s">
        <v>7569</v>
      </c>
      <c r="M35" s="1413">
        <v>45558</v>
      </c>
      <c r="N35" s="1846" t="s">
        <v>1986</v>
      </c>
      <c r="O35" s="1414" t="s">
        <v>7572</v>
      </c>
      <c r="P35" s="1086">
        <v>45561</v>
      </c>
      <c r="Q35" s="1414" t="s">
        <v>7570</v>
      </c>
      <c r="R35" s="645">
        <v>148485</v>
      </c>
      <c r="S35" s="1857">
        <v>148485</v>
      </c>
      <c r="T35" s="1857">
        <v>148485</v>
      </c>
      <c r="U35" s="1413">
        <v>45553</v>
      </c>
      <c r="V35" s="1088">
        <v>1009</v>
      </c>
      <c r="W35" s="1087">
        <v>45582</v>
      </c>
      <c r="X35" s="1276" t="s">
        <v>4704</v>
      </c>
      <c r="Y35" s="1416">
        <v>45602</v>
      </c>
      <c r="Z35" s="1415" t="s">
        <v>4639</v>
      </c>
      <c r="AA35" s="1692">
        <v>45642</v>
      </c>
      <c r="AB35" s="1276">
        <v>30.4</v>
      </c>
      <c r="AC35" s="1276">
        <v>15.94</v>
      </c>
      <c r="AD35" s="1276">
        <v>2.3199999999999998</v>
      </c>
      <c r="AE35" s="1415" t="s">
        <v>1153</v>
      </c>
      <c r="AF35" s="1415" t="s">
        <v>1153</v>
      </c>
      <c r="AG35" s="1415" t="s">
        <v>1153</v>
      </c>
      <c r="AH35" s="1415" t="s">
        <v>1153</v>
      </c>
      <c r="AI35" s="1415" t="s">
        <v>1153</v>
      </c>
      <c r="AJ35" s="1415" t="s">
        <v>1153</v>
      </c>
      <c r="AK35" s="1276">
        <v>1137</v>
      </c>
      <c r="AL35" s="1415">
        <v>45653</v>
      </c>
      <c r="AM35" s="1415" t="s">
        <v>4704</v>
      </c>
      <c r="AN35" s="1416" t="s">
        <v>1156</v>
      </c>
      <c r="AO35" s="1415"/>
      <c r="AP35" s="1415">
        <v>45656</v>
      </c>
      <c r="AQ35" s="1415">
        <v>45673</v>
      </c>
      <c r="AR35" s="1415" t="s">
        <v>1153</v>
      </c>
      <c r="AS35" s="1415" t="s">
        <v>1153</v>
      </c>
      <c r="AT35" s="1415" t="s">
        <v>1153</v>
      </c>
      <c r="AU35" s="1415" t="s">
        <v>1153</v>
      </c>
      <c r="AV35" s="1415" t="s">
        <v>1153</v>
      </c>
      <c r="AW35" s="1415" t="s">
        <v>1153</v>
      </c>
      <c r="AX35" s="1415" t="s">
        <v>1153</v>
      </c>
      <c r="AY35" s="922" t="s">
        <v>9213</v>
      </c>
      <c r="AZ35" s="922" t="s">
        <v>9214</v>
      </c>
      <c r="BA35" s="1415" t="s">
        <v>1153</v>
      </c>
      <c r="BB35" s="1415" t="s">
        <v>1153</v>
      </c>
      <c r="BC35" s="1415" t="s">
        <v>1153</v>
      </c>
      <c r="BD35" s="1276">
        <v>207</v>
      </c>
      <c r="BE35" s="1415">
        <v>45758</v>
      </c>
      <c r="BF35" s="1415" t="s">
        <v>4783</v>
      </c>
      <c r="BG35" s="1415" t="s">
        <v>1206</v>
      </c>
      <c r="BH35" s="1415" t="s">
        <v>1153</v>
      </c>
      <c r="BI35" s="1415" t="s">
        <v>1153</v>
      </c>
      <c r="BJ35" s="1415" t="s">
        <v>1153</v>
      </c>
      <c r="BK35" s="1415" t="s">
        <v>1153</v>
      </c>
      <c r="BL35" s="1415" t="s">
        <v>1153</v>
      </c>
      <c r="BM35" s="1415" t="s">
        <v>1153</v>
      </c>
      <c r="BN35" s="1415" t="s">
        <v>1153</v>
      </c>
      <c r="BO35" s="1415" t="s">
        <v>1153</v>
      </c>
      <c r="BP35" s="1415" t="s">
        <v>1153</v>
      </c>
      <c r="BQ35" s="1881" t="s">
        <v>4747</v>
      </c>
      <c r="BR35" s="1873" t="s">
        <v>7392</v>
      </c>
    </row>
    <row r="36" spans="1:206" ht="34.5" customHeight="1">
      <c r="A36" s="1068" t="s">
        <v>7101</v>
      </c>
      <c r="B36" s="1069">
        <v>45526</v>
      </c>
      <c r="C36" s="1070" t="s">
        <v>7575</v>
      </c>
      <c r="D36" s="1403" t="s">
        <v>7102</v>
      </c>
      <c r="E36" s="1100">
        <v>19110734</v>
      </c>
      <c r="F36" s="1068" t="s">
        <v>343</v>
      </c>
      <c r="G36" s="1404" t="s">
        <v>7089</v>
      </c>
      <c r="H36" s="1408" t="s">
        <v>69</v>
      </c>
      <c r="I36" s="1417" t="s">
        <v>3180</v>
      </c>
      <c r="J36" s="1404" t="s">
        <v>9901</v>
      </c>
      <c r="K36" s="1068" t="s">
        <v>9902</v>
      </c>
      <c r="L36" s="1068" t="s">
        <v>7104</v>
      </c>
      <c r="M36" s="1406">
        <v>45537</v>
      </c>
      <c r="N36" s="1418" t="s">
        <v>4783</v>
      </c>
      <c r="O36" s="1099">
        <v>45561</v>
      </c>
      <c r="P36" s="1098" t="s">
        <v>8344</v>
      </c>
      <c r="Q36" s="1068" t="s">
        <v>7105</v>
      </c>
      <c r="R36" s="1407">
        <v>148485</v>
      </c>
      <c r="S36" s="1856">
        <v>148485</v>
      </c>
      <c r="T36" s="1856">
        <v>148485</v>
      </c>
      <c r="U36" s="1406">
        <v>45619</v>
      </c>
      <c r="V36" s="1408" t="s">
        <v>7692</v>
      </c>
      <c r="W36" s="1408" t="s">
        <v>7693</v>
      </c>
      <c r="X36" s="1096" t="s">
        <v>7227</v>
      </c>
      <c r="Y36" s="1096">
        <v>45614</v>
      </c>
      <c r="Z36" s="1084" t="s">
        <v>7683</v>
      </c>
      <c r="AA36" s="1084">
        <v>45622</v>
      </c>
      <c r="AB36" s="1084">
        <v>0.09</v>
      </c>
      <c r="AC36" s="1101">
        <v>4.7E-2</v>
      </c>
      <c r="AD36" s="1084">
        <v>0.01</v>
      </c>
      <c r="AE36" s="1101">
        <v>4</v>
      </c>
      <c r="AF36" s="1084" t="s">
        <v>1153</v>
      </c>
      <c r="AG36" s="1084" t="s">
        <v>1153</v>
      </c>
      <c r="AH36" s="1084" t="s">
        <v>1153</v>
      </c>
      <c r="AI36" s="1084" t="s">
        <v>1153</v>
      </c>
      <c r="AJ36" s="1084" t="s">
        <v>1153</v>
      </c>
      <c r="AK36" s="894">
        <v>1062</v>
      </c>
      <c r="AL36" s="1084">
        <v>45642</v>
      </c>
      <c r="AM36" s="1084" t="s">
        <v>4783</v>
      </c>
      <c r="AN36" s="1096" t="s">
        <v>1156</v>
      </c>
      <c r="AO36" s="1084"/>
      <c r="AP36" s="1084">
        <v>45649</v>
      </c>
      <c r="AQ36" s="1084">
        <v>45667</v>
      </c>
      <c r="AR36" s="1084" t="s">
        <v>1153</v>
      </c>
      <c r="AS36" s="1084" t="s">
        <v>1153</v>
      </c>
      <c r="AT36" s="1084" t="s">
        <v>1153</v>
      </c>
      <c r="AU36" s="1084" t="s">
        <v>1153</v>
      </c>
      <c r="AV36" s="1084" t="s">
        <v>1153</v>
      </c>
      <c r="AW36" s="1084" t="s">
        <v>1153</v>
      </c>
      <c r="AX36" s="1084" t="s">
        <v>1153</v>
      </c>
      <c r="AY36" s="1084" t="s">
        <v>1153</v>
      </c>
      <c r="AZ36" s="1084" t="s">
        <v>1153</v>
      </c>
      <c r="BA36" s="1084" t="s">
        <v>1153</v>
      </c>
      <c r="BB36" s="1084" t="s">
        <v>1153</v>
      </c>
      <c r="BC36" s="1084" t="s">
        <v>1153</v>
      </c>
      <c r="BD36" s="1084" t="s">
        <v>1153</v>
      </c>
      <c r="BE36" s="1084" t="s">
        <v>1153</v>
      </c>
      <c r="BF36" s="1084" t="s">
        <v>1153</v>
      </c>
      <c r="BG36" s="1084" t="s">
        <v>1153</v>
      </c>
      <c r="BH36" s="1084" t="s">
        <v>1153</v>
      </c>
      <c r="BI36" s="1084" t="s">
        <v>1153</v>
      </c>
      <c r="BJ36" s="1084" t="s">
        <v>1153</v>
      </c>
      <c r="BK36" s="1084" t="s">
        <v>1153</v>
      </c>
      <c r="BL36" s="1084" t="s">
        <v>1153</v>
      </c>
      <c r="BM36" s="1084" t="s">
        <v>1153</v>
      </c>
      <c r="BN36" s="1084" t="s">
        <v>1153</v>
      </c>
      <c r="BO36" s="1084" t="s">
        <v>1153</v>
      </c>
      <c r="BP36" s="1084" t="s">
        <v>1153</v>
      </c>
      <c r="BQ36" s="1881" t="s">
        <v>4747</v>
      </c>
      <c r="BR36" s="1873" t="s">
        <v>7392</v>
      </c>
    </row>
    <row r="37" spans="1:206" s="181" customFormat="1" ht="34.5" customHeight="1">
      <c r="A37" s="1068" t="s">
        <v>7126</v>
      </c>
      <c r="B37" s="1069">
        <v>45504</v>
      </c>
      <c r="C37" s="640" t="s">
        <v>7576</v>
      </c>
      <c r="D37" s="1403" t="s">
        <v>7127</v>
      </c>
      <c r="E37" s="1100">
        <v>51648487</v>
      </c>
      <c r="F37" s="1068" t="s">
        <v>140</v>
      </c>
      <c r="G37" s="1404" t="s">
        <v>3840</v>
      </c>
      <c r="H37" s="1408" t="s">
        <v>69</v>
      </c>
      <c r="I37" s="1417" t="s">
        <v>142</v>
      </c>
      <c r="J37" s="1408" t="s">
        <v>140</v>
      </c>
      <c r="K37" s="1098" t="s">
        <v>1899</v>
      </c>
      <c r="L37" s="1068" t="s">
        <v>7560</v>
      </c>
      <c r="M37" s="1096" t="s">
        <v>8342</v>
      </c>
      <c r="N37" s="1418" t="s">
        <v>7561</v>
      </c>
      <c r="O37" s="1068" t="s">
        <v>7559</v>
      </c>
      <c r="P37" s="1099" t="s">
        <v>8343</v>
      </c>
      <c r="Q37" s="1068" t="s">
        <v>7562</v>
      </c>
      <c r="R37" s="1407">
        <v>148485</v>
      </c>
      <c r="S37" s="1856">
        <v>148485</v>
      </c>
      <c r="T37" s="1856">
        <v>148485</v>
      </c>
      <c r="U37" s="1406"/>
      <c r="V37" s="1408" t="s">
        <v>7773</v>
      </c>
      <c r="W37" s="1408" t="s">
        <v>7651</v>
      </c>
      <c r="X37" s="1096" t="s">
        <v>4783</v>
      </c>
      <c r="Y37" s="1406">
        <v>45610</v>
      </c>
      <c r="Z37" s="1101" t="s">
        <v>4753</v>
      </c>
      <c r="AA37" s="1406">
        <v>45636</v>
      </c>
      <c r="AB37" s="1068">
        <v>655.44</v>
      </c>
      <c r="AC37" s="1068">
        <v>337.38</v>
      </c>
      <c r="AD37" s="1068">
        <v>0.16</v>
      </c>
      <c r="AE37" s="1098" t="s">
        <v>1153</v>
      </c>
      <c r="AF37" s="1098" t="s">
        <v>1153</v>
      </c>
      <c r="AG37" s="1098" t="s">
        <v>1153</v>
      </c>
      <c r="AH37" s="1098" t="s">
        <v>1153</v>
      </c>
      <c r="AI37" s="1098" t="s">
        <v>1153</v>
      </c>
      <c r="AJ37" s="1098" t="s">
        <v>1153</v>
      </c>
      <c r="AK37" s="1071">
        <v>1093</v>
      </c>
      <c r="AL37" s="1406">
        <v>45649</v>
      </c>
      <c r="AM37" s="1096" t="s">
        <v>1986</v>
      </c>
      <c r="AN37" s="1098" t="s">
        <v>1156</v>
      </c>
      <c r="AO37" s="1071"/>
      <c r="AP37" s="1072">
        <v>45652</v>
      </c>
      <c r="AQ37" s="1409">
        <v>45671</v>
      </c>
      <c r="AR37" s="1101" t="s">
        <v>1153</v>
      </c>
      <c r="AS37" s="1101" t="s">
        <v>1153</v>
      </c>
      <c r="AT37" s="1101" t="s">
        <v>1153</v>
      </c>
      <c r="AU37" s="1101" t="s">
        <v>1153</v>
      </c>
      <c r="AV37" s="1101" t="s">
        <v>1153</v>
      </c>
      <c r="AW37" s="1101" t="s">
        <v>1153</v>
      </c>
      <c r="AX37" s="1101" t="s">
        <v>1153</v>
      </c>
      <c r="AY37" s="1101" t="s">
        <v>1153</v>
      </c>
      <c r="AZ37" s="1101" t="s">
        <v>1153</v>
      </c>
      <c r="BA37" s="1101" t="s">
        <v>1153</v>
      </c>
      <c r="BB37" s="1101" t="s">
        <v>1153</v>
      </c>
      <c r="BC37" s="1101" t="s">
        <v>1153</v>
      </c>
      <c r="BD37" s="1101" t="s">
        <v>1153</v>
      </c>
      <c r="BE37" s="1101" t="s">
        <v>1153</v>
      </c>
      <c r="BF37" s="1101" t="s">
        <v>1153</v>
      </c>
      <c r="BG37" s="1101" t="s">
        <v>1153</v>
      </c>
      <c r="BH37" s="1101" t="s">
        <v>1153</v>
      </c>
      <c r="BI37" s="1101" t="s">
        <v>1153</v>
      </c>
      <c r="BJ37" s="1101" t="s">
        <v>1153</v>
      </c>
      <c r="BK37" s="1101" t="s">
        <v>1153</v>
      </c>
      <c r="BL37" s="1101" t="s">
        <v>1153</v>
      </c>
      <c r="BM37" s="1101" t="s">
        <v>1153</v>
      </c>
      <c r="BN37" s="1101" t="s">
        <v>1153</v>
      </c>
      <c r="BO37" s="1101" t="s">
        <v>1153</v>
      </c>
      <c r="BP37" s="1101" t="s">
        <v>1153</v>
      </c>
      <c r="BQ37" s="1881" t="s">
        <v>4747</v>
      </c>
      <c r="BR37" s="1873" t="s">
        <v>7272</v>
      </c>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row>
    <row r="38" spans="1:206" ht="34.5" customHeight="1">
      <c r="A38" s="1098" t="s">
        <v>7577</v>
      </c>
      <c r="B38" s="1099" t="s">
        <v>7578</v>
      </c>
      <c r="C38" s="1070" t="s">
        <v>7586</v>
      </c>
      <c r="D38" s="1418" t="s">
        <v>6463</v>
      </c>
      <c r="E38" s="1100">
        <v>7332660</v>
      </c>
      <c r="F38" s="1068" t="s">
        <v>801</v>
      </c>
      <c r="G38" s="1098" t="s">
        <v>7685</v>
      </c>
      <c r="H38" s="1098" t="s">
        <v>69</v>
      </c>
      <c r="I38" s="1419" t="s">
        <v>3180</v>
      </c>
      <c r="J38" s="1098" t="s">
        <v>9903</v>
      </c>
      <c r="K38" s="1068" t="s">
        <v>9902</v>
      </c>
      <c r="L38" s="1098" t="s">
        <v>7579</v>
      </c>
      <c r="M38" s="1096" t="s">
        <v>7580</v>
      </c>
      <c r="N38" s="1418" t="s">
        <v>6821</v>
      </c>
      <c r="O38" s="1098" t="s">
        <v>7581</v>
      </c>
      <c r="P38" s="1096" t="s">
        <v>7582</v>
      </c>
      <c r="Q38" s="1098" t="s">
        <v>7583</v>
      </c>
      <c r="R38" s="1102" t="s">
        <v>7584</v>
      </c>
      <c r="S38" s="1856">
        <v>112000</v>
      </c>
      <c r="T38" s="1856">
        <v>112000</v>
      </c>
      <c r="U38" s="1096"/>
      <c r="V38" s="1408" t="s">
        <v>7686</v>
      </c>
      <c r="W38" s="1408" t="s">
        <v>7687</v>
      </c>
      <c r="X38" s="1096" t="s">
        <v>7227</v>
      </c>
      <c r="Y38" s="1096">
        <v>45615</v>
      </c>
      <c r="Z38" s="1084" t="s">
        <v>7016</v>
      </c>
      <c r="AA38" s="1084">
        <v>45646</v>
      </c>
      <c r="AB38" s="1101">
        <v>0.113</v>
      </c>
      <c r="AC38" s="1101">
        <v>0.06</v>
      </c>
      <c r="AD38" s="1101">
        <v>4.5999999999999999E-2</v>
      </c>
      <c r="AE38" s="1101">
        <v>6</v>
      </c>
      <c r="AF38" s="1084" t="s">
        <v>1153</v>
      </c>
      <c r="AG38" s="1084" t="s">
        <v>1153</v>
      </c>
      <c r="AH38" s="1084" t="s">
        <v>1153</v>
      </c>
      <c r="AI38" s="1084" t="s">
        <v>1153</v>
      </c>
      <c r="AJ38" s="1084" t="s">
        <v>1153</v>
      </c>
      <c r="AK38" s="1101" t="s">
        <v>9422</v>
      </c>
      <c r="AL38" s="1084" t="s">
        <v>9218</v>
      </c>
      <c r="AM38" s="1084" t="s">
        <v>9219</v>
      </c>
      <c r="AN38" s="1096" t="s">
        <v>1156</v>
      </c>
      <c r="AO38" s="1084"/>
      <c r="AP38" s="1084">
        <v>45716</v>
      </c>
      <c r="AQ38" s="1084">
        <v>45733</v>
      </c>
      <c r="AR38" s="1084" t="s">
        <v>1153</v>
      </c>
      <c r="AS38" s="1084" t="s">
        <v>1153</v>
      </c>
      <c r="AT38" s="1084" t="s">
        <v>1153</v>
      </c>
      <c r="AU38" s="1084" t="s">
        <v>1153</v>
      </c>
      <c r="AV38" s="1084" t="s">
        <v>1153</v>
      </c>
      <c r="AW38" s="1084" t="s">
        <v>1153</v>
      </c>
      <c r="AX38" s="1084" t="s">
        <v>1153</v>
      </c>
      <c r="AY38" s="1084" t="s">
        <v>1153</v>
      </c>
      <c r="AZ38" s="1084" t="s">
        <v>1153</v>
      </c>
      <c r="BA38" s="1084" t="s">
        <v>1153</v>
      </c>
      <c r="BB38" s="1084" t="s">
        <v>1153</v>
      </c>
      <c r="BC38" s="1084" t="s">
        <v>1153</v>
      </c>
      <c r="BD38" s="1084" t="s">
        <v>1153</v>
      </c>
      <c r="BE38" s="1084" t="s">
        <v>1153</v>
      </c>
      <c r="BF38" s="1084" t="s">
        <v>1153</v>
      </c>
      <c r="BG38" s="1084" t="s">
        <v>1153</v>
      </c>
      <c r="BH38" s="1084" t="s">
        <v>1153</v>
      </c>
      <c r="BI38" s="1084" t="s">
        <v>1153</v>
      </c>
      <c r="BJ38" s="1084" t="s">
        <v>1153</v>
      </c>
      <c r="BK38" s="1084" t="s">
        <v>1153</v>
      </c>
      <c r="BL38" s="1084" t="s">
        <v>1153</v>
      </c>
      <c r="BM38" s="1084" t="s">
        <v>1153</v>
      </c>
      <c r="BN38" s="1084" t="s">
        <v>1153</v>
      </c>
      <c r="BO38" s="1084" t="s">
        <v>1153</v>
      </c>
      <c r="BP38" s="1084" t="s">
        <v>1153</v>
      </c>
      <c r="BQ38" s="1881" t="s">
        <v>4747</v>
      </c>
      <c r="BR38" s="1873" t="s">
        <v>7272</v>
      </c>
    </row>
    <row r="39" spans="1:206" ht="34.5" customHeight="1">
      <c r="A39" s="1068" t="s">
        <v>6815</v>
      </c>
      <c r="B39" s="1069">
        <v>45490</v>
      </c>
      <c r="C39" s="1070" t="s">
        <v>7633</v>
      </c>
      <c r="D39" s="1403" t="s">
        <v>6816</v>
      </c>
      <c r="E39" s="1100" t="s">
        <v>6817</v>
      </c>
      <c r="F39" s="1068" t="s">
        <v>2853</v>
      </c>
      <c r="G39" s="1404" t="s">
        <v>6818</v>
      </c>
      <c r="H39" s="1404" t="s">
        <v>128</v>
      </c>
      <c r="I39" s="1405" t="s">
        <v>70</v>
      </c>
      <c r="J39" s="1404" t="s">
        <v>9904</v>
      </c>
      <c r="K39" s="1068" t="s">
        <v>427</v>
      </c>
      <c r="L39" s="1068" t="s">
        <v>6819</v>
      </c>
      <c r="M39" s="1406">
        <v>45506</v>
      </c>
      <c r="N39" s="1418" t="s">
        <v>4783</v>
      </c>
      <c r="O39" s="1098" t="s">
        <v>7769</v>
      </c>
      <c r="P39" s="1069">
        <v>45555</v>
      </c>
      <c r="Q39" s="1068" t="s">
        <v>6820</v>
      </c>
      <c r="R39" s="1407">
        <v>148485</v>
      </c>
      <c r="S39" s="1856">
        <v>148485</v>
      </c>
      <c r="T39" s="1856">
        <v>148485</v>
      </c>
      <c r="U39" s="1406"/>
      <c r="V39" s="1408" t="s">
        <v>7770</v>
      </c>
      <c r="W39" s="1408" t="s">
        <v>7687</v>
      </c>
      <c r="X39" s="1096" t="s">
        <v>4783</v>
      </c>
      <c r="Y39" s="1406">
        <v>45615</v>
      </c>
      <c r="Z39" s="1101" t="s">
        <v>4753</v>
      </c>
      <c r="AA39" s="1406">
        <v>45644</v>
      </c>
      <c r="AB39" s="1068">
        <v>9.3010000000000002</v>
      </c>
      <c r="AC39" s="1068">
        <v>4.4640000000000004</v>
      </c>
      <c r="AD39" s="1068">
        <v>0.2</v>
      </c>
      <c r="AE39" s="1068">
        <v>107</v>
      </c>
      <c r="AF39" s="1098" t="s">
        <v>1153</v>
      </c>
      <c r="AG39" s="1098" t="s">
        <v>1153</v>
      </c>
      <c r="AH39" s="1098" t="s">
        <v>1153</v>
      </c>
      <c r="AI39" s="1098" t="s">
        <v>1153</v>
      </c>
      <c r="AJ39" s="1098" t="s">
        <v>1153</v>
      </c>
      <c r="AK39" s="1071">
        <v>1138</v>
      </c>
      <c r="AL39" s="1406">
        <v>45653</v>
      </c>
      <c r="AM39" s="1096" t="s">
        <v>4783</v>
      </c>
      <c r="AN39" s="1098" t="s">
        <v>1156</v>
      </c>
      <c r="AO39" s="1071"/>
      <c r="AP39" s="1072">
        <v>45657</v>
      </c>
      <c r="AQ39" s="1409">
        <v>45674</v>
      </c>
      <c r="AR39" s="1101" t="s">
        <v>1153</v>
      </c>
      <c r="AS39" s="1101" t="s">
        <v>1153</v>
      </c>
      <c r="AT39" s="1101" t="s">
        <v>1153</v>
      </c>
      <c r="AU39" s="1101" t="s">
        <v>1153</v>
      </c>
      <c r="AV39" s="1101" t="s">
        <v>1153</v>
      </c>
      <c r="AW39" s="1101" t="s">
        <v>1153</v>
      </c>
      <c r="AX39" s="1101" t="s">
        <v>1153</v>
      </c>
      <c r="AY39" s="1101" t="s">
        <v>1153</v>
      </c>
      <c r="AZ39" s="1101" t="s">
        <v>1153</v>
      </c>
      <c r="BA39" s="1101" t="s">
        <v>1153</v>
      </c>
      <c r="BB39" s="1101" t="s">
        <v>1153</v>
      </c>
      <c r="BC39" s="1101" t="s">
        <v>1153</v>
      </c>
      <c r="BD39" s="1101" t="s">
        <v>1153</v>
      </c>
      <c r="BE39" s="1101" t="s">
        <v>1153</v>
      </c>
      <c r="BF39" s="1101" t="s">
        <v>1153</v>
      </c>
      <c r="BG39" s="1101" t="s">
        <v>1153</v>
      </c>
      <c r="BH39" s="1101" t="s">
        <v>1153</v>
      </c>
      <c r="BI39" s="1101" t="s">
        <v>1153</v>
      </c>
      <c r="BJ39" s="1101" t="s">
        <v>1153</v>
      </c>
      <c r="BK39" s="1101" t="s">
        <v>1153</v>
      </c>
      <c r="BL39" s="1101" t="s">
        <v>1153</v>
      </c>
      <c r="BM39" s="1101" t="s">
        <v>1153</v>
      </c>
      <c r="BN39" s="1101" t="s">
        <v>1153</v>
      </c>
      <c r="BO39" s="1101" t="s">
        <v>1153</v>
      </c>
      <c r="BP39" s="1101" t="s">
        <v>1153</v>
      </c>
      <c r="BQ39" s="1881" t="s">
        <v>4747</v>
      </c>
      <c r="BR39" s="1873" t="s">
        <v>7272</v>
      </c>
    </row>
    <row r="40" spans="1:206" s="224" customFormat="1" ht="34.5" customHeight="1">
      <c r="A40" s="1454" t="s">
        <v>9556</v>
      </c>
      <c r="B40" s="1710" t="s">
        <v>9557</v>
      </c>
      <c r="C40" s="914" t="s">
        <v>9555</v>
      </c>
      <c r="D40" s="943" t="s">
        <v>6694</v>
      </c>
      <c r="E40" s="912">
        <v>74339809</v>
      </c>
      <c r="F40" s="944" t="s">
        <v>4685</v>
      </c>
      <c r="G40" s="915" t="s">
        <v>272</v>
      </c>
      <c r="H40" s="1454" t="s">
        <v>1153</v>
      </c>
      <c r="I40" s="1454" t="s">
        <v>1153</v>
      </c>
      <c r="J40" s="915" t="s">
        <v>7688</v>
      </c>
      <c r="K40" s="912" t="s">
        <v>3632</v>
      </c>
      <c r="L40" s="1454" t="s">
        <v>6929</v>
      </c>
      <c r="M40" s="1431" t="s">
        <v>6932</v>
      </c>
      <c r="N40" s="1670" t="s">
        <v>4786</v>
      </c>
      <c r="O40" s="1454" t="s">
        <v>9558</v>
      </c>
      <c r="P40" s="1431" t="s">
        <v>9559</v>
      </c>
      <c r="Q40" s="912" t="s">
        <v>6443</v>
      </c>
      <c r="R40" s="1429">
        <v>148485</v>
      </c>
      <c r="S40" s="1858">
        <v>148485</v>
      </c>
      <c r="T40" s="1858">
        <v>148485</v>
      </c>
      <c r="U40" s="913">
        <v>45534</v>
      </c>
      <c r="V40" s="1711" t="s">
        <v>5658</v>
      </c>
      <c r="W40" s="1711" t="s">
        <v>7687</v>
      </c>
      <c r="X40" s="1431" t="s">
        <v>7227</v>
      </c>
      <c r="Y40" s="1431">
        <v>45615</v>
      </c>
      <c r="Z40" s="1455" t="s">
        <v>7961</v>
      </c>
      <c r="AA40" s="1455">
        <v>45636</v>
      </c>
      <c r="AB40" s="1430">
        <v>43.38</v>
      </c>
      <c r="AC40" s="1430">
        <v>16.73</v>
      </c>
      <c r="AD40" s="1455" t="s">
        <v>1153</v>
      </c>
      <c r="AE40" s="1455" t="s">
        <v>1153</v>
      </c>
      <c r="AF40" s="1430" t="s">
        <v>9561</v>
      </c>
      <c r="AG40" s="1455" t="s">
        <v>9562</v>
      </c>
      <c r="AH40" s="1455" t="s">
        <v>9563</v>
      </c>
      <c r="AI40" s="1455" t="s">
        <v>9560</v>
      </c>
      <c r="AJ40" s="1455">
        <v>45685</v>
      </c>
      <c r="AK40" s="1430">
        <v>416</v>
      </c>
      <c r="AL40" s="1455">
        <v>45812</v>
      </c>
      <c r="AM40" s="1455" t="s">
        <v>3487</v>
      </c>
      <c r="AN40" s="1431"/>
      <c r="AO40" s="1455" t="s">
        <v>1156</v>
      </c>
      <c r="AP40" s="1455">
        <v>45817</v>
      </c>
      <c r="AQ40" s="1455" t="s">
        <v>1153</v>
      </c>
      <c r="AR40" s="1455" t="s">
        <v>1153</v>
      </c>
      <c r="AS40" s="1455" t="s">
        <v>1153</v>
      </c>
      <c r="AT40" s="1455" t="s">
        <v>1153</v>
      </c>
      <c r="AU40" s="1455" t="s">
        <v>1153</v>
      </c>
      <c r="AV40" s="1455" t="s">
        <v>1153</v>
      </c>
      <c r="AW40" s="1455" t="s">
        <v>1153</v>
      </c>
      <c r="AX40" s="1455" t="s">
        <v>1153</v>
      </c>
      <c r="AY40" s="1455" t="s">
        <v>1153</v>
      </c>
      <c r="AZ40" s="1455" t="s">
        <v>1153</v>
      </c>
      <c r="BA40" s="1455" t="s">
        <v>1153</v>
      </c>
      <c r="BB40" s="1455" t="s">
        <v>1153</v>
      </c>
      <c r="BC40" s="1455" t="s">
        <v>1153</v>
      </c>
      <c r="BD40" s="1455" t="s">
        <v>1153</v>
      </c>
      <c r="BE40" s="1455" t="s">
        <v>1153</v>
      </c>
      <c r="BF40" s="1455" t="s">
        <v>1153</v>
      </c>
      <c r="BG40" s="1455" t="s">
        <v>1153</v>
      </c>
      <c r="BH40" s="1455" t="s">
        <v>1153</v>
      </c>
      <c r="BI40" s="1455" t="s">
        <v>1153</v>
      </c>
      <c r="BJ40" s="1455" t="s">
        <v>1153</v>
      </c>
      <c r="BK40" s="1455" t="s">
        <v>1153</v>
      </c>
      <c r="BL40" s="1455" t="s">
        <v>1153</v>
      </c>
      <c r="BM40" s="1455" t="s">
        <v>1153</v>
      </c>
      <c r="BN40" s="1455" t="s">
        <v>1153</v>
      </c>
      <c r="BO40" s="1455" t="s">
        <v>1153</v>
      </c>
      <c r="BP40" s="1455" t="s">
        <v>1153</v>
      </c>
      <c r="BQ40" s="1882" t="s">
        <v>9564</v>
      </c>
      <c r="BR40" s="206"/>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row>
    <row r="41" spans="1:206" s="181" customFormat="1" ht="34.5" customHeight="1">
      <c r="A41" s="1068" t="s">
        <v>6680</v>
      </c>
      <c r="B41" s="1069">
        <v>45456</v>
      </c>
      <c r="C41" s="1070" t="s">
        <v>7681</v>
      </c>
      <c r="D41" s="1418" t="s">
        <v>6678</v>
      </c>
      <c r="E41" s="1100" t="s">
        <v>6679</v>
      </c>
      <c r="F41" s="1068" t="s">
        <v>753</v>
      </c>
      <c r="G41" s="1098" t="s">
        <v>9166</v>
      </c>
      <c r="H41" s="1098" t="s">
        <v>69</v>
      </c>
      <c r="I41" s="1098" t="s">
        <v>3180</v>
      </c>
      <c r="J41" s="1098" t="s">
        <v>9167</v>
      </c>
      <c r="K41" s="1098" t="s">
        <v>164</v>
      </c>
      <c r="L41" s="1419" t="s">
        <v>7627</v>
      </c>
      <c r="M41" s="1666" t="s">
        <v>7628</v>
      </c>
      <c r="N41" s="1847" t="s">
        <v>4783</v>
      </c>
      <c r="O41" s="1098" t="s">
        <v>7626</v>
      </c>
      <c r="P41" s="1406">
        <v>45558</v>
      </c>
      <c r="Q41" s="1419" t="s">
        <v>7629</v>
      </c>
      <c r="R41" s="1407">
        <v>208623</v>
      </c>
      <c r="S41" s="1856">
        <v>208623</v>
      </c>
      <c r="T41" s="1856">
        <v>208623</v>
      </c>
      <c r="U41" s="1406">
        <v>45945</v>
      </c>
      <c r="V41" s="1420">
        <v>1092</v>
      </c>
      <c r="W41" s="1668">
        <v>45595</v>
      </c>
      <c r="X41" s="1667" t="s">
        <v>4783</v>
      </c>
      <c r="Y41" s="1866">
        <v>45615</v>
      </c>
      <c r="Z41" s="1667" t="s">
        <v>4639</v>
      </c>
      <c r="AA41" s="1668">
        <v>45642</v>
      </c>
      <c r="AB41" s="1420">
        <v>2.42</v>
      </c>
      <c r="AC41" s="1420">
        <v>1.2709999999999999</v>
      </c>
      <c r="AD41" s="1420">
        <v>0.13600000000000001</v>
      </c>
      <c r="AE41" s="1420">
        <v>4</v>
      </c>
      <c r="AF41" s="1667" t="s">
        <v>720</v>
      </c>
      <c r="AG41" s="1667" t="s">
        <v>720</v>
      </c>
      <c r="AH41" s="1667" t="s">
        <v>720</v>
      </c>
      <c r="AI41" s="1667" t="s">
        <v>720</v>
      </c>
      <c r="AJ41" s="1667" t="s">
        <v>720</v>
      </c>
      <c r="AK41" s="1420">
        <v>257</v>
      </c>
      <c r="AL41" s="1669">
        <v>45769</v>
      </c>
      <c r="AM41" s="1667" t="s">
        <v>1986</v>
      </c>
      <c r="AN41" s="1098" t="s">
        <v>1156</v>
      </c>
      <c r="AO41" s="1420"/>
      <c r="AP41" s="1668">
        <v>45771</v>
      </c>
      <c r="AQ41" s="1668">
        <v>45789</v>
      </c>
      <c r="AR41" s="1667" t="s">
        <v>1153</v>
      </c>
      <c r="AS41" s="1667" t="s">
        <v>1153</v>
      </c>
      <c r="AT41" s="1667" t="s">
        <v>1153</v>
      </c>
      <c r="AU41" s="1667" t="s">
        <v>1153</v>
      </c>
      <c r="AV41" s="1667" t="s">
        <v>1153</v>
      </c>
      <c r="AW41" s="1667" t="s">
        <v>1153</v>
      </c>
      <c r="AX41" s="1667" t="s">
        <v>1153</v>
      </c>
      <c r="AY41" s="1667" t="s">
        <v>1153</v>
      </c>
      <c r="AZ41" s="1667" t="s">
        <v>1153</v>
      </c>
      <c r="BA41" s="1667" t="s">
        <v>1153</v>
      </c>
      <c r="BB41" s="1667" t="s">
        <v>1153</v>
      </c>
      <c r="BC41" s="1667" t="s">
        <v>1153</v>
      </c>
      <c r="BD41" s="1667" t="s">
        <v>1153</v>
      </c>
      <c r="BE41" s="1667" t="s">
        <v>1153</v>
      </c>
      <c r="BF41" s="1667" t="s">
        <v>1153</v>
      </c>
      <c r="BG41" s="1667" t="s">
        <v>1153</v>
      </c>
      <c r="BH41" s="1667" t="s">
        <v>1153</v>
      </c>
      <c r="BI41" s="1667" t="s">
        <v>1153</v>
      </c>
      <c r="BJ41" s="1667" t="s">
        <v>1153</v>
      </c>
      <c r="BK41" s="1667" t="s">
        <v>1153</v>
      </c>
      <c r="BL41" s="1667" t="s">
        <v>1153</v>
      </c>
      <c r="BM41" s="1667" t="s">
        <v>1153</v>
      </c>
      <c r="BN41" s="1667" t="s">
        <v>1153</v>
      </c>
      <c r="BO41" s="1667" t="s">
        <v>1153</v>
      </c>
      <c r="BP41" s="1667" t="s">
        <v>1153</v>
      </c>
      <c r="BQ41" s="1881" t="s">
        <v>9905</v>
      </c>
      <c r="BR41" s="1873" t="s">
        <v>7272</v>
      </c>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row>
    <row r="42" spans="1:206" s="181" customFormat="1" ht="34.5" customHeight="1">
      <c r="A42" s="1068" t="s">
        <v>6824</v>
      </c>
      <c r="B42" s="1069">
        <v>45434</v>
      </c>
      <c r="C42" s="1070" t="s">
        <v>7682</v>
      </c>
      <c r="D42" s="1403" t="s">
        <v>6825</v>
      </c>
      <c r="E42" s="1100" t="s">
        <v>4472</v>
      </c>
      <c r="F42" s="1068" t="s">
        <v>6826</v>
      </c>
      <c r="G42" s="1404" t="s">
        <v>6827</v>
      </c>
      <c r="H42" s="1404" t="s">
        <v>69</v>
      </c>
      <c r="I42" s="1405" t="s">
        <v>3180</v>
      </c>
      <c r="J42" s="1404" t="s">
        <v>4060</v>
      </c>
      <c r="K42" s="1068" t="s">
        <v>164</v>
      </c>
      <c r="L42" s="1068" t="s">
        <v>6937</v>
      </c>
      <c r="M42" s="1406" t="s">
        <v>6938</v>
      </c>
      <c r="N42" s="1418" t="s">
        <v>4783</v>
      </c>
      <c r="O42" s="1098" t="s">
        <v>9566</v>
      </c>
      <c r="P42" s="1096" t="s">
        <v>9567</v>
      </c>
      <c r="Q42" s="1098" t="s">
        <v>6828</v>
      </c>
      <c r="R42" s="1407">
        <v>148485</v>
      </c>
      <c r="S42" s="1856">
        <v>148485</v>
      </c>
      <c r="T42" s="1856">
        <v>148485</v>
      </c>
      <c r="U42" s="1406">
        <v>45518</v>
      </c>
      <c r="V42" s="1408" t="s">
        <v>7767</v>
      </c>
      <c r="W42" s="1408" t="s">
        <v>7768</v>
      </c>
      <c r="X42" s="1096" t="s">
        <v>4783</v>
      </c>
      <c r="Y42" s="1406">
        <v>45617</v>
      </c>
      <c r="Z42" s="1101" t="s">
        <v>7016</v>
      </c>
      <c r="AA42" s="1406">
        <v>45653</v>
      </c>
      <c r="AB42" s="1068">
        <v>6.13</v>
      </c>
      <c r="AC42" s="1068">
        <v>3.22</v>
      </c>
      <c r="AD42" s="1068">
        <v>6.9000000000000006E-2</v>
      </c>
      <c r="AE42" s="1068">
        <v>5</v>
      </c>
      <c r="AF42" s="1098" t="s">
        <v>9568</v>
      </c>
      <c r="AG42" s="1069">
        <v>45779</v>
      </c>
      <c r="AH42" s="1098" t="s">
        <v>3487</v>
      </c>
      <c r="AI42" s="1098" t="s">
        <v>1153</v>
      </c>
      <c r="AJ42" s="1098" t="s">
        <v>1153</v>
      </c>
      <c r="AK42" s="1071">
        <v>408</v>
      </c>
      <c r="AL42" s="1406">
        <v>45811</v>
      </c>
      <c r="AM42" s="1096" t="s">
        <v>3487</v>
      </c>
      <c r="AN42" s="1098" t="s">
        <v>1156</v>
      </c>
      <c r="AO42" s="1071"/>
      <c r="AP42" s="1072">
        <v>45814</v>
      </c>
      <c r="AQ42" s="1409">
        <v>45832</v>
      </c>
      <c r="AR42" s="1101" t="s">
        <v>1153</v>
      </c>
      <c r="AS42" s="1101" t="s">
        <v>1153</v>
      </c>
      <c r="AT42" s="1101" t="s">
        <v>1153</v>
      </c>
      <c r="AU42" s="1101" t="s">
        <v>1153</v>
      </c>
      <c r="AV42" s="1101" t="s">
        <v>1153</v>
      </c>
      <c r="AW42" s="1101" t="s">
        <v>1153</v>
      </c>
      <c r="AX42" s="1101" t="s">
        <v>1153</v>
      </c>
      <c r="AY42" s="1101" t="s">
        <v>1153</v>
      </c>
      <c r="AZ42" s="1101" t="s">
        <v>1153</v>
      </c>
      <c r="BA42" s="1101" t="s">
        <v>1153</v>
      </c>
      <c r="BB42" s="1101" t="s">
        <v>1153</v>
      </c>
      <c r="BC42" s="1101" t="s">
        <v>1153</v>
      </c>
      <c r="BD42" s="1101" t="s">
        <v>1153</v>
      </c>
      <c r="BE42" s="1101" t="s">
        <v>1153</v>
      </c>
      <c r="BF42" s="1101" t="s">
        <v>1153</v>
      </c>
      <c r="BG42" s="1101" t="s">
        <v>1153</v>
      </c>
      <c r="BH42" s="1101" t="s">
        <v>1153</v>
      </c>
      <c r="BI42" s="1101" t="s">
        <v>1153</v>
      </c>
      <c r="BJ42" s="1101" t="s">
        <v>1153</v>
      </c>
      <c r="BK42" s="1101" t="s">
        <v>1153</v>
      </c>
      <c r="BL42" s="1101" t="s">
        <v>1153</v>
      </c>
      <c r="BM42" s="1101" t="s">
        <v>1153</v>
      </c>
      <c r="BN42" s="1101" t="s">
        <v>1153</v>
      </c>
      <c r="BO42" s="1101" t="s">
        <v>1153</v>
      </c>
      <c r="BP42" s="1101" t="s">
        <v>1153</v>
      </c>
      <c r="BQ42" s="1881" t="s">
        <v>4747</v>
      </c>
      <c r="BR42" s="1873" t="s">
        <v>7272</v>
      </c>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row>
    <row r="43" spans="1:206" ht="34.5" customHeight="1">
      <c r="A43" s="912" t="s">
        <v>7136</v>
      </c>
      <c r="B43" s="913">
        <v>45531</v>
      </c>
      <c r="C43" s="1750" t="s">
        <v>7912</v>
      </c>
      <c r="D43" s="1474" t="s">
        <v>7137</v>
      </c>
      <c r="E43" s="1463" t="s">
        <v>7138</v>
      </c>
      <c r="F43" s="912" t="s">
        <v>182</v>
      </c>
      <c r="G43" s="918" t="s">
        <v>5146</v>
      </c>
      <c r="H43" s="918" t="s">
        <v>128</v>
      </c>
      <c r="I43" s="1663" t="s">
        <v>142</v>
      </c>
      <c r="J43" s="918" t="s">
        <v>140</v>
      </c>
      <c r="K43" s="912" t="s">
        <v>1899</v>
      </c>
      <c r="L43" s="1454" t="s">
        <v>8688</v>
      </c>
      <c r="M43" s="1431" t="s">
        <v>8689</v>
      </c>
      <c r="N43" s="1670" t="s">
        <v>8690</v>
      </c>
      <c r="O43" s="1454" t="s">
        <v>8686</v>
      </c>
      <c r="P43" s="1710" t="s">
        <v>8687</v>
      </c>
      <c r="Q43" s="912" t="s">
        <v>7139</v>
      </c>
      <c r="R43" s="1429">
        <v>148485</v>
      </c>
      <c r="S43" s="1858">
        <v>148485</v>
      </c>
      <c r="T43" s="1858">
        <v>148485</v>
      </c>
      <c r="U43" s="944">
        <v>45545</v>
      </c>
      <c r="V43" s="1711" t="s">
        <v>7925</v>
      </c>
      <c r="W43" s="1711" t="s">
        <v>7926</v>
      </c>
      <c r="X43" s="1431" t="s">
        <v>4783</v>
      </c>
      <c r="Y43" s="944">
        <v>45636</v>
      </c>
      <c r="Z43" s="1430" t="s">
        <v>7961</v>
      </c>
      <c r="AA43" s="944">
        <v>45650</v>
      </c>
      <c r="AB43" s="1454" t="s">
        <v>8721</v>
      </c>
      <c r="AC43" s="1454" t="s">
        <v>8722</v>
      </c>
      <c r="AD43" s="1454" t="s">
        <v>8723</v>
      </c>
      <c r="AE43" s="1454" t="s">
        <v>1153</v>
      </c>
      <c r="AF43" s="1454" t="s">
        <v>8724</v>
      </c>
      <c r="AG43" s="913">
        <v>45715</v>
      </c>
      <c r="AH43" s="1454" t="s">
        <v>4704</v>
      </c>
      <c r="AI43" s="1454" t="s">
        <v>1153</v>
      </c>
      <c r="AJ43" s="1454" t="s">
        <v>1153</v>
      </c>
      <c r="AK43" s="916">
        <v>428</v>
      </c>
      <c r="AL43" s="944">
        <v>45814</v>
      </c>
      <c r="AM43" s="1431" t="s">
        <v>4633</v>
      </c>
      <c r="AN43" s="912"/>
      <c r="AO43" s="1430" t="s">
        <v>1156</v>
      </c>
      <c r="AP43" s="1455">
        <v>45827</v>
      </c>
      <c r="AQ43" s="1475">
        <v>45846</v>
      </c>
      <c r="AR43" s="1430" t="s">
        <v>1153</v>
      </c>
      <c r="AS43" s="1430" t="s">
        <v>1153</v>
      </c>
      <c r="AT43" s="1430" t="s">
        <v>1153</v>
      </c>
      <c r="AU43" s="1430" t="s">
        <v>1153</v>
      </c>
      <c r="AV43" s="1430" t="s">
        <v>1153</v>
      </c>
      <c r="AW43" s="1430" t="s">
        <v>1153</v>
      </c>
      <c r="AX43" s="1430" t="s">
        <v>1153</v>
      </c>
      <c r="AY43" s="1430" t="s">
        <v>1153</v>
      </c>
      <c r="AZ43" s="1430" t="s">
        <v>1153</v>
      </c>
      <c r="BA43" s="1430" t="s">
        <v>1153</v>
      </c>
      <c r="BB43" s="1430" t="s">
        <v>1153</v>
      </c>
      <c r="BC43" s="1430" t="s">
        <v>1153</v>
      </c>
      <c r="BD43" s="1430" t="s">
        <v>1153</v>
      </c>
      <c r="BE43" s="1430" t="s">
        <v>1153</v>
      </c>
      <c r="BF43" s="1430" t="s">
        <v>1153</v>
      </c>
      <c r="BG43" s="1430" t="s">
        <v>1153</v>
      </c>
      <c r="BH43" s="1430" t="s">
        <v>1153</v>
      </c>
      <c r="BI43" s="1430" t="s">
        <v>1153</v>
      </c>
      <c r="BJ43" s="1430" t="s">
        <v>1153</v>
      </c>
      <c r="BK43" s="1430" t="s">
        <v>1153</v>
      </c>
      <c r="BL43" s="1430" t="s">
        <v>1153</v>
      </c>
      <c r="BM43" s="1430" t="s">
        <v>1153</v>
      </c>
      <c r="BN43" s="1430" t="s">
        <v>1153</v>
      </c>
      <c r="BO43" s="1430" t="s">
        <v>1153</v>
      </c>
      <c r="BP43" s="1430" t="s">
        <v>1153</v>
      </c>
      <c r="BQ43" s="1882" t="s">
        <v>1286</v>
      </c>
      <c r="BR43" s="1873" t="s">
        <v>7272</v>
      </c>
    </row>
    <row r="44" spans="1:206" s="181" customFormat="1" ht="34.5" customHeight="1">
      <c r="A44" s="1414" t="s">
        <v>7842</v>
      </c>
      <c r="B44" s="1086">
        <v>45586</v>
      </c>
      <c r="C44" s="1070" t="s">
        <v>7916</v>
      </c>
      <c r="D44" s="1422" t="s">
        <v>7843</v>
      </c>
      <c r="E44" s="1423">
        <v>51563657</v>
      </c>
      <c r="F44" s="1414" t="s">
        <v>281</v>
      </c>
      <c r="G44" s="1424" t="s">
        <v>323</v>
      </c>
      <c r="H44" s="1424" t="s">
        <v>69</v>
      </c>
      <c r="I44" s="1425" t="s">
        <v>9884</v>
      </c>
      <c r="J44" s="1424" t="s">
        <v>9906</v>
      </c>
      <c r="K44" s="1414" t="s">
        <v>427</v>
      </c>
      <c r="L44" s="1414" t="s">
        <v>7844</v>
      </c>
      <c r="M44" s="1413">
        <v>45603</v>
      </c>
      <c r="N44" s="1422" t="s">
        <v>4704</v>
      </c>
      <c r="O44" s="1414" t="s">
        <v>8666</v>
      </c>
      <c r="P44" s="1426">
        <v>45608</v>
      </c>
      <c r="Q44" s="1414" t="s">
        <v>7845</v>
      </c>
      <c r="R44" s="1427">
        <v>148485</v>
      </c>
      <c r="S44" s="1859">
        <v>148485</v>
      </c>
      <c r="T44" s="1859">
        <v>148485</v>
      </c>
      <c r="U44" s="1413">
        <v>45604</v>
      </c>
      <c r="V44" s="1424" t="s">
        <v>8031</v>
      </c>
      <c r="W44" s="1424" t="s">
        <v>8032</v>
      </c>
      <c r="X44" s="1416" t="s">
        <v>7227</v>
      </c>
      <c r="Y44" s="1413">
        <v>45638</v>
      </c>
      <c r="Z44" s="1276" t="s">
        <v>7016</v>
      </c>
      <c r="AA44" s="1413">
        <v>45653</v>
      </c>
      <c r="AB44" s="1085">
        <v>5</v>
      </c>
      <c r="AC44" s="1085">
        <v>2.62</v>
      </c>
      <c r="AD44" s="1085">
        <v>4.0000000000000001E-3</v>
      </c>
      <c r="AE44" s="1085">
        <v>3</v>
      </c>
      <c r="AF44" s="1414" t="s">
        <v>1153</v>
      </c>
      <c r="AG44" s="1414" t="s">
        <v>1153</v>
      </c>
      <c r="AH44" s="1414" t="s">
        <v>1153</v>
      </c>
      <c r="AI44" s="1414" t="s">
        <v>1153</v>
      </c>
      <c r="AJ44" s="1414" t="s">
        <v>1153</v>
      </c>
      <c r="AK44" s="1088">
        <v>66</v>
      </c>
      <c r="AL44" s="1413">
        <v>45726</v>
      </c>
      <c r="AM44" s="1416" t="s">
        <v>6856</v>
      </c>
      <c r="AN44" s="1414" t="s">
        <v>1156</v>
      </c>
      <c r="AO44" s="1276"/>
      <c r="AP44" s="1428">
        <v>45729</v>
      </c>
      <c r="AQ44" s="1428">
        <v>45745</v>
      </c>
      <c r="AR44" s="1276" t="s">
        <v>1153</v>
      </c>
      <c r="AS44" s="1276" t="s">
        <v>1153</v>
      </c>
      <c r="AT44" s="1276" t="s">
        <v>1153</v>
      </c>
      <c r="AU44" s="1276" t="s">
        <v>1153</v>
      </c>
      <c r="AV44" s="1276" t="s">
        <v>1153</v>
      </c>
      <c r="AW44" s="1276" t="s">
        <v>1153</v>
      </c>
      <c r="AX44" s="1276" t="s">
        <v>1153</v>
      </c>
      <c r="AY44" s="1276" t="s">
        <v>12493</v>
      </c>
      <c r="AZ44" s="1692">
        <v>46098</v>
      </c>
      <c r="BA44" s="1276" t="s">
        <v>1153</v>
      </c>
      <c r="BB44" s="1276" t="s">
        <v>1153</v>
      </c>
      <c r="BC44" s="1276" t="s">
        <v>1153</v>
      </c>
      <c r="BD44" s="1276">
        <v>555</v>
      </c>
      <c r="BE44" s="1692">
        <v>46175</v>
      </c>
      <c r="BF44" s="1276" t="s">
        <v>1986</v>
      </c>
      <c r="BG44" s="1276" t="s">
        <v>1206</v>
      </c>
      <c r="BH44" s="1276" t="s">
        <v>1153</v>
      </c>
      <c r="BI44" s="1276" t="s">
        <v>1153</v>
      </c>
      <c r="BJ44" s="1276" t="s">
        <v>1153</v>
      </c>
      <c r="BK44" s="1276" t="s">
        <v>1153</v>
      </c>
      <c r="BL44" s="1276" t="s">
        <v>1153</v>
      </c>
      <c r="BM44" s="1276" t="s">
        <v>1153</v>
      </c>
      <c r="BN44" s="1276" t="s">
        <v>1153</v>
      </c>
      <c r="BO44" s="1276" t="s">
        <v>1153</v>
      </c>
      <c r="BP44" s="1276" t="s">
        <v>1153</v>
      </c>
      <c r="BQ44" s="1879" t="s">
        <v>12494</v>
      </c>
      <c r="BR44" s="1873" t="s">
        <v>1986</v>
      </c>
      <c r="BS44" s="245">
        <v>46183</v>
      </c>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row>
    <row r="45" spans="1:206" ht="34.5" customHeight="1">
      <c r="A45" s="1089" t="s">
        <v>4146</v>
      </c>
      <c r="B45" s="1090">
        <v>45279</v>
      </c>
      <c r="C45" s="1091" t="s">
        <v>9907</v>
      </c>
      <c r="D45" s="1092" t="s">
        <v>4147</v>
      </c>
      <c r="E45" s="1330">
        <v>72325386</v>
      </c>
      <c r="F45" s="1089" t="s">
        <v>584</v>
      </c>
      <c r="G45" s="1089" t="s">
        <v>4148</v>
      </c>
      <c r="H45" s="1331" t="s">
        <v>69</v>
      </c>
      <c r="I45" s="1751" t="s">
        <v>3180</v>
      </c>
      <c r="J45" s="1331" t="s">
        <v>7518</v>
      </c>
      <c r="K45" s="1089" t="s">
        <v>427</v>
      </c>
      <c r="L45" s="1331" t="s">
        <v>8996</v>
      </c>
      <c r="M45" s="1097" t="s">
        <v>8997</v>
      </c>
      <c r="N45" s="1748" t="s">
        <v>8998</v>
      </c>
      <c r="O45" s="1331" t="s">
        <v>8999</v>
      </c>
      <c r="P45" s="1097" t="s">
        <v>9000</v>
      </c>
      <c r="Q45" s="1331" t="s">
        <v>7838</v>
      </c>
      <c r="R45" s="1410">
        <v>148485</v>
      </c>
      <c r="S45" s="1860">
        <v>148485</v>
      </c>
      <c r="T45" s="1860">
        <v>148485</v>
      </c>
      <c r="U45" s="1097" t="s">
        <v>7599</v>
      </c>
      <c r="V45" s="1421" t="s">
        <v>9001</v>
      </c>
      <c r="W45" s="1421" t="s">
        <v>9002</v>
      </c>
      <c r="X45" s="1097" t="s">
        <v>1986</v>
      </c>
      <c r="Y45" s="1093">
        <v>45642</v>
      </c>
      <c r="Z45" s="1332" t="s">
        <v>9003</v>
      </c>
      <c r="AA45" s="1093">
        <v>45653</v>
      </c>
      <c r="AB45" s="1089"/>
      <c r="AC45" s="1089"/>
      <c r="AD45" s="1089"/>
      <c r="AE45" s="1089"/>
      <c r="AF45" s="1089">
        <v>681</v>
      </c>
      <c r="AG45" s="1093">
        <v>45811</v>
      </c>
      <c r="AH45" s="1097" t="s">
        <v>4783</v>
      </c>
      <c r="AI45" s="1089"/>
      <c r="AJ45" s="1089"/>
      <c r="AK45" s="1332" t="s">
        <v>1153</v>
      </c>
      <c r="AL45" s="1332" t="s">
        <v>1153</v>
      </c>
      <c r="AM45" s="1332" t="s">
        <v>1153</v>
      </c>
      <c r="AN45" s="1332" t="s">
        <v>1153</v>
      </c>
      <c r="AO45" s="1332" t="s">
        <v>1153</v>
      </c>
      <c r="AP45" s="1332" t="s">
        <v>1153</v>
      </c>
      <c r="AQ45" s="1332" t="s">
        <v>1153</v>
      </c>
      <c r="AR45" s="1332" t="s">
        <v>1153</v>
      </c>
      <c r="AS45" s="1332" t="s">
        <v>1153</v>
      </c>
      <c r="AT45" s="1332" t="s">
        <v>1153</v>
      </c>
      <c r="AU45" s="1332" t="s">
        <v>1153</v>
      </c>
      <c r="AV45" s="1332" t="s">
        <v>1153</v>
      </c>
      <c r="AW45" s="1332" t="s">
        <v>1153</v>
      </c>
      <c r="AX45" s="1332" t="s">
        <v>1153</v>
      </c>
      <c r="AY45" s="1332" t="s">
        <v>1153</v>
      </c>
      <c r="AZ45" s="1332" t="s">
        <v>1153</v>
      </c>
      <c r="BA45" s="1332" t="s">
        <v>1153</v>
      </c>
      <c r="BB45" s="1332" t="s">
        <v>1153</v>
      </c>
      <c r="BC45" s="1332" t="s">
        <v>1153</v>
      </c>
      <c r="BD45" s="1332" t="s">
        <v>1153</v>
      </c>
      <c r="BE45" s="1332" t="s">
        <v>1153</v>
      </c>
      <c r="BF45" s="1332" t="s">
        <v>1153</v>
      </c>
      <c r="BG45" s="1332" t="s">
        <v>1153</v>
      </c>
      <c r="BH45" s="1332" t="s">
        <v>1153</v>
      </c>
      <c r="BI45" s="1332" t="s">
        <v>1153</v>
      </c>
      <c r="BJ45" s="1332" t="s">
        <v>1153</v>
      </c>
      <c r="BK45" s="1332" t="s">
        <v>1153</v>
      </c>
      <c r="BL45" s="1332" t="s">
        <v>1153</v>
      </c>
      <c r="BM45" s="1332" t="s">
        <v>1153</v>
      </c>
      <c r="BN45" s="1332" t="s">
        <v>1153</v>
      </c>
      <c r="BO45" s="1332" t="s">
        <v>1153</v>
      </c>
      <c r="BP45" s="1332" t="s">
        <v>1153</v>
      </c>
      <c r="BQ45" s="1883" t="s">
        <v>11932</v>
      </c>
      <c r="BR45" s="2689" t="s">
        <v>4704</v>
      </c>
      <c r="BS45" s="2690">
        <v>46121</v>
      </c>
      <c r="BT45" s="162"/>
    </row>
    <row r="46" spans="1:206" s="181" customFormat="1" ht="56.1" customHeight="1">
      <c r="A46" s="1347" t="s">
        <v>7620</v>
      </c>
      <c r="B46" s="1348" t="s">
        <v>7621</v>
      </c>
      <c r="C46" s="2236" t="s">
        <v>8070</v>
      </c>
      <c r="D46" s="1593" t="s">
        <v>7622</v>
      </c>
      <c r="E46" s="1347" t="s">
        <v>7623</v>
      </c>
      <c r="F46" s="1347" t="s">
        <v>7624</v>
      </c>
      <c r="G46" s="1594" t="s">
        <v>7625</v>
      </c>
      <c r="H46" s="1594" t="s">
        <v>128</v>
      </c>
      <c r="I46" s="1594" t="s">
        <v>70</v>
      </c>
      <c r="J46" s="1594" t="s">
        <v>10417</v>
      </c>
      <c r="K46" s="1347" t="s">
        <v>427</v>
      </c>
      <c r="L46" s="1347" t="s">
        <v>7978</v>
      </c>
      <c r="M46" s="1595" t="s">
        <v>7979</v>
      </c>
      <c r="N46" s="1593" t="s">
        <v>4783</v>
      </c>
      <c r="O46" s="1347" t="s">
        <v>10418</v>
      </c>
      <c r="P46" s="1348" t="s">
        <v>10419</v>
      </c>
      <c r="Q46" s="1347" t="s">
        <v>7980</v>
      </c>
      <c r="R46" s="2237">
        <v>1241103</v>
      </c>
      <c r="S46" s="2237">
        <v>1241103</v>
      </c>
      <c r="T46" s="2237">
        <v>1241103</v>
      </c>
      <c r="U46" s="2034">
        <v>45610</v>
      </c>
      <c r="V46" s="1349" t="s">
        <v>10420</v>
      </c>
      <c r="W46" s="2238" t="s">
        <v>10421</v>
      </c>
      <c r="X46" s="1349" t="s">
        <v>7227</v>
      </c>
      <c r="Y46" s="2034">
        <v>45756</v>
      </c>
      <c r="Z46" s="1349" t="s">
        <v>7961</v>
      </c>
      <c r="AA46" s="2239">
        <v>45771</v>
      </c>
      <c r="AB46" s="2036">
        <v>648.89300000000003</v>
      </c>
      <c r="AC46" s="2036">
        <v>584.83100000000002</v>
      </c>
      <c r="AD46" s="2036">
        <v>1.67</v>
      </c>
      <c r="AE46" s="2036">
        <v>825</v>
      </c>
      <c r="AF46" s="1349" t="s">
        <v>11797</v>
      </c>
      <c r="AG46" s="2238" t="s">
        <v>11798</v>
      </c>
      <c r="AH46" s="1349" t="s">
        <v>11202</v>
      </c>
      <c r="AI46" s="1349" t="s">
        <v>11799</v>
      </c>
      <c r="AJ46" s="2239">
        <v>45882</v>
      </c>
      <c r="AK46" s="2036"/>
      <c r="AL46" s="2036"/>
      <c r="AM46" s="2036"/>
      <c r="AN46" s="2035"/>
      <c r="AO46" s="2036"/>
      <c r="AP46" s="2036"/>
      <c r="AQ46" s="2036"/>
      <c r="AR46" s="2036"/>
      <c r="AS46" s="2036"/>
      <c r="AT46" s="2036"/>
      <c r="AU46" s="2036"/>
      <c r="AV46" s="2036"/>
      <c r="AW46" s="2036"/>
      <c r="AX46" s="2036"/>
      <c r="AY46" s="2036"/>
      <c r="AZ46" s="2036"/>
      <c r="BA46" s="2036"/>
      <c r="BB46" s="2036"/>
      <c r="BC46" s="2036"/>
      <c r="BD46" s="2036"/>
      <c r="BE46" s="2036"/>
      <c r="BF46" s="2240"/>
      <c r="BG46" s="2240"/>
      <c r="BH46" s="2240"/>
      <c r="BI46" s="2240"/>
      <c r="BJ46" s="2240"/>
      <c r="BK46" s="2240"/>
      <c r="BL46" s="2240"/>
      <c r="BM46" s="2240"/>
      <c r="BN46" s="2240"/>
      <c r="BO46" s="2240"/>
      <c r="BP46" s="2240"/>
      <c r="BQ46" s="1992" t="s">
        <v>11800</v>
      </c>
      <c r="BR46" s="206" t="s">
        <v>7272</v>
      </c>
      <c r="BS46"/>
      <c r="BT46" t="s">
        <v>12713</v>
      </c>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row>
    <row r="47" spans="1:206" s="2603" customFormat="1" ht="34.5" customHeight="1">
      <c r="A47" s="2590" t="s">
        <v>7118</v>
      </c>
      <c r="B47" s="2591">
        <v>45525</v>
      </c>
      <c r="C47" s="2592" t="s">
        <v>8160</v>
      </c>
      <c r="D47" s="2593" t="s">
        <v>7119</v>
      </c>
      <c r="E47" s="2594">
        <v>24162153</v>
      </c>
      <c r="F47" s="2590" t="s">
        <v>182</v>
      </c>
      <c r="G47" s="2595" t="s">
        <v>7120</v>
      </c>
      <c r="H47" s="2596" t="s">
        <v>128</v>
      </c>
      <c r="I47" s="2596" t="s">
        <v>9908</v>
      </c>
      <c r="J47" s="2596" t="s">
        <v>700</v>
      </c>
      <c r="K47" s="2597" t="s">
        <v>9909</v>
      </c>
      <c r="L47" s="2590" t="s">
        <v>7121</v>
      </c>
      <c r="M47" s="2598">
        <v>45532</v>
      </c>
      <c r="N47" s="2590" t="s">
        <v>1986</v>
      </c>
      <c r="O47" s="2597" t="s">
        <v>9423</v>
      </c>
      <c r="P47" s="2591">
        <v>45621</v>
      </c>
      <c r="Q47" s="2590" t="s">
        <v>7122</v>
      </c>
      <c r="R47" s="2599">
        <v>148485</v>
      </c>
      <c r="S47" s="2599">
        <v>148485</v>
      </c>
      <c r="T47" s="2599">
        <v>148485</v>
      </c>
      <c r="U47" s="2598">
        <v>45617</v>
      </c>
      <c r="V47" s="2596" t="s">
        <v>8725</v>
      </c>
      <c r="W47" s="2596" t="s">
        <v>8726</v>
      </c>
      <c r="X47" s="2600" t="s">
        <v>1986</v>
      </c>
      <c r="Y47" s="2598">
        <v>45646</v>
      </c>
      <c r="Z47" s="2597" t="s">
        <v>7016</v>
      </c>
      <c r="AA47" s="2598">
        <v>45656</v>
      </c>
      <c r="AB47" s="2597" t="s">
        <v>8727</v>
      </c>
      <c r="AC47" s="2597" t="s">
        <v>8728</v>
      </c>
      <c r="AD47" s="2597" t="s">
        <v>8729</v>
      </c>
      <c r="AE47" s="2590">
        <v>3</v>
      </c>
      <c r="AF47" s="2590">
        <v>81</v>
      </c>
      <c r="AG47" s="2598">
        <v>45722</v>
      </c>
      <c r="AH47" s="2600" t="s">
        <v>4704</v>
      </c>
      <c r="AI47" s="2590"/>
      <c r="AJ47" s="2590"/>
      <c r="AK47" s="2590">
        <v>101</v>
      </c>
      <c r="AL47" s="2598">
        <v>46055</v>
      </c>
      <c r="AM47" s="2600" t="s">
        <v>1986</v>
      </c>
      <c r="AN47" s="2590"/>
      <c r="AO47" s="2597" t="s">
        <v>1156</v>
      </c>
      <c r="AP47" s="2598">
        <v>46057</v>
      </c>
      <c r="AQ47" s="2598">
        <v>46071</v>
      </c>
      <c r="AR47" s="2590"/>
      <c r="AS47" s="2590"/>
      <c r="AT47" s="2590"/>
      <c r="AU47" s="2590"/>
      <c r="AV47" s="2590"/>
      <c r="AW47" s="2590"/>
      <c r="AX47" s="2590"/>
      <c r="AY47" s="2590"/>
      <c r="AZ47" s="2590"/>
      <c r="BA47" s="2590"/>
      <c r="BB47" s="2590"/>
      <c r="BC47" s="2590"/>
      <c r="BD47" s="2590"/>
      <c r="BE47" s="2590"/>
      <c r="BF47" s="2590"/>
      <c r="BG47" s="2590"/>
      <c r="BH47" s="2590"/>
      <c r="BI47" s="2590"/>
      <c r="BJ47" s="2590"/>
      <c r="BK47" s="2590"/>
      <c r="BL47" s="2590"/>
      <c r="BM47" s="2590"/>
      <c r="BN47" s="2590"/>
      <c r="BO47" s="2590"/>
      <c r="BP47" s="2590"/>
      <c r="BQ47" s="2601" t="s">
        <v>11619</v>
      </c>
      <c r="BR47" s="2602">
        <v>46066</v>
      </c>
      <c r="BS47" s="2603" t="s">
        <v>1986</v>
      </c>
    </row>
    <row r="48" spans="1:206" ht="51" customHeight="1">
      <c r="A48" s="2241" t="s">
        <v>4149</v>
      </c>
      <c r="B48" s="2242">
        <v>45321</v>
      </c>
      <c r="C48" s="2243" t="s">
        <v>8230</v>
      </c>
      <c r="D48" s="2244" t="s">
        <v>4150</v>
      </c>
      <c r="E48" s="2245">
        <v>19211947</v>
      </c>
      <c r="F48" s="2241" t="s">
        <v>2853</v>
      </c>
      <c r="G48" s="2241" t="s">
        <v>3866</v>
      </c>
      <c r="H48" s="2241" t="s">
        <v>69</v>
      </c>
      <c r="I48" s="2241" t="s">
        <v>3180</v>
      </c>
      <c r="J48" s="2241" t="s">
        <v>9937</v>
      </c>
      <c r="K48" s="2241" t="s">
        <v>1308</v>
      </c>
      <c r="L48" s="2241" t="s">
        <v>8994</v>
      </c>
      <c r="M48" s="2246" t="s">
        <v>8993</v>
      </c>
      <c r="N48" s="2244" t="s">
        <v>8995</v>
      </c>
      <c r="O48" s="2241" t="s">
        <v>8161</v>
      </c>
      <c r="P48" s="2246">
        <v>45625</v>
      </c>
      <c r="Q48" s="2241" t="s">
        <v>8162</v>
      </c>
      <c r="R48" s="2247">
        <v>148485</v>
      </c>
      <c r="S48" s="2248">
        <v>148485</v>
      </c>
      <c r="T48" s="2248">
        <v>148485</v>
      </c>
      <c r="U48" s="2246" t="s">
        <v>1153</v>
      </c>
      <c r="V48" s="2249" t="s">
        <v>8163</v>
      </c>
      <c r="W48" s="2249" t="s">
        <v>8164</v>
      </c>
      <c r="X48" s="2246" t="s">
        <v>4783</v>
      </c>
      <c r="Y48" s="2246" t="s">
        <v>9940</v>
      </c>
      <c r="Z48" s="2250" t="s">
        <v>9938</v>
      </c>
      <c r="AA48" s="2246" t="s">
        <v>9939</v>
      </c>
      <c r="AB48" s="2241" t="s">
        <v>1153</v>
      </c>
      <c r="AC48" s="2241">
        <v>7.0000000000000007E-2</v>
      </c>
      <c r="AD48" s="2241">
        <v>6.0000000000000001E-3</v>
      </c>
      <c r="AE48" s="2241" t="s">
        <v>1153</v>
      </c>
      <c r="AF48" s="2241">
        <v>649</v>
      </c>
      <c r="AG48" s="2242">
        <v>45811</v>
      </c>
      <c r="AH48" s="2241" t="s">
        <v>1986</v>
      </c>
      <c r="AI48" s="2241" t="s">
        <v>9941</v>
      </c>
      <c r="AJ48" s="2242">
        <v>45812</v>
      </c>
      <c r="AK48" s="2250">
        <v>696</v>
      </c>
      <c r="AL48" s="2246">
        <v>45870</v>
      </c>
      <c r="AM48" s="2246" t="s">
        <v>1986</v>
      </c>
      <c r="AN48" s="2241" t="s">
        <v>1156</v>
      </c>
      <c r="AO48" s="2250"/>
      <c r="AP48" s="2251">
        <v>45917</v>
      </c>
      <c r="AQ48" s="2412">
        <v>45932</v>
      </c>
      <c r="AR48" s="2250" t="s">
        <v>1153</v>
      </c>
      <c r="AS48" s="2250" t="s">
        <v>1153</v>
      </c>
      <c r="AT48" s="2250" t="s">
        <v>1153</v>
      </c>
      <c r="AU48" s="2250" t="s">
        <v>1153</v>
      </c>
      <c r="AV48" s="2250" t="s">
        <v>1153</v>
      </c>
      <c r="AW48" s="2250" t="s">
        <v>1153</v>
      </c>
      <c r="AX48" s="2250" t="s">
        <v>1153</v>
      </c>
      <c r="AY48" s="2250" t="s">
        <v>1153</v>
      </c>
      <c r="AZ48" s="2250" t="s">
        <v>1153</v>
      </c>
      <c r="BA48" s="2250" t="s">
        <v>1153</v>
      </c>
      <c r="BB48" s="2250" t="s">
        <v>1153</v>
      </c>
      <c r="BC48" s="2250" t="s">
        <v>1153</v>
      </c>
      <c r="BD48" s="2250" t="s">
        <v>1153</v>
      </c>
      <c r="BE48" s="2250" t="s">
        <v>1153</v>
      </c>
      <c r="BF48" s="2250" t="s">
        <v>1153</v>
      </c>
      <c r="BG48" s="2250" t="s">
        <v>1153</v>
      </c>
      <c r="BH48" s="2250" t="s">
        <v>1153</v>
      </c>
      <c r="BI48" s="2250" t="s">
        <v>1153</v>
      </c>
      <c r="BJ48" s="2250" t="s">
        <v>1153</v>
      </c>
      <c r="BK48" s="2250" t="s">
        <v>1153</v>
      </c>
      <c r="BL48" s="2250" t="s">
        <v>1153</v>
      </c>
      <c r="BM48" s="2250" t="s">
        <v>1153</v>
      </c>
      <c r="BN48" s="2250" t="s">
        <v>1153</v>
      </c>
      <c r="BO48" s="2250" t="s">
        <v>1153</v>
      </c>
      <c r="BP48" s="2250" t="s">
        <v>1153</v>
      </c>
      <c r="BQ48" s="2252" t="s">
        <v>10936</v>
      </c>
      <c r="BR48" s="206" t="s">
        <v>7272</v>
      </c>
    </row>
    <row r="49" spans="1:206" ht="34.5" customHeight="1">
      <c r="A49" s="912" t="s">
        <v>4151</v>
      </c>
      <c r="B49" s="913">
        <v>45355</v>
      </c>
      <c r="C49" s="914" t="s">
        <v>3172</v>
      </c>
      <c r="D49" s="943" t="s">
        <v>4152</v>
      </c>
      <c r="E49" s="1463" t="s">
        <v>4153</v>
      </c>
      <c r="F49" s="912" t="s">
        <v>4154</v>
      </c>
      <c r="G49" s="912" t="s">
        <v>4155</v>
      </c>
      <c r="H49" s="912" t="s">
        <v>4156</v>
      </c>
      <c r="I49" s="912" t="s">
        <v>3894</v>
      </c>
      <c r="J49" s="912" t="s">
        <v>4157</v>
      </c>
      <c r="K49" s="912" t="s">
        <v>4158</v>
      </c>
      <c r="L49" s="912" t="s">
        <v>6940</v>
      </c>
      <c r="M49" s="944" t="s">
        <v>6954</v>
      </c>
      <c r="N49" s="943" t="s">
        <v>6925</v>
      </c>
      <c r="O49" s="912" t="s">
        <v>6924</v>
      </c>
      <c r="P49" s="944">
        <v>45455</v>
      </c>
      <c r="Q49" s="912" t="s">
        <v>6926</v>
      </c>
      <c r="R49" s="1429"/>
      <c r="S49" s="1858">
        <v>148485</v>
      </c>
      <c r="T49" s="1858"/>
      <c r="U49" s="944"/>
      <c r="V49" s="918"/>
      <c r="W49" s="918"/>
      <c r="X49" s="944"/>
      <c r="Y49" s="944"/>
      <c r="Z49" s="916"/>
      <c r="AA49" s="944"/>
      <c r="AB49" s="912"/>
      <c r="AC49" s="912"/>
      <c r="AD49" s="912"/>
      <c r="AE49" s="912"/>
      <c r="AF49" s="912"/>
      <c r="AG49" s="912"/>
      <c r="AH49" s="912"/>
      <c r="AI49" s="912"/>
      <c r="AJ49" s="912"/>
      <c r="AK49" s="1430" t="s">
        <v>9203</v>
      </c>
      <c r="AL49" s="944">
        <v>45758</v>
      </c>
      <c r="AM49" s="1431" t="s">
        <v>4704</v>
      </c>
      <c r="AN49" s="912"/>
      <c r="AO49" s="1430" t="s">
        <v>1860</v>
      </c>
      <c r="AP49" s="1455" t="s">
        <v>9071</v>
      </c>
      <c r="AQ49" s="916"/>
      <c r="AR49" s="916"/>
      <c r="AS49" s="916"/>
      <c r="AT49" s="916"/>
      <c r="AU49" s="916"/>
      <c r="AV49" s="916"/>
      <c r="AW49" s="916"/>
      <c r="AX49" s="916"/>
      <c r="AY49" s="916"/>
      <c r="AZ49" s="916"/>
      <c r="BA49" s="916"/>
      <c r="BB49" s="916"/>
      <c r="BC49" s="916"/>
      <c r="BD49" s="916"/>
      <c r="BE49" s="916"/>
      <c r="BF49" s="916"/>
      <c r="BG49" s="916"/>
      <c r="BH49" s="916"/>
      <c r="BI49" s="916"/>
      <c r="BJ49" s="916"/>
      <c r="BK49" s="916"/>
      <c r="BL49" s="916"/>
      <c r="BM49" s="916"/>
      <c r="BN49" s="916"/>
      <c r="BO49" s="916"/>
      <c r="BP49" s="916"/>
      <c r="BQ49" s="1882" t="s">
        <v>1860</v>
      </c>
    </row>
    <row r="50" spans="1:206" ht="34.5" customHeight="1">
      <c r="A50" s="912" t="s">
        <v>4581</v>
      </c>
      <c r="B50" s="913">
        <v>45320</v>
      </c>
      <c r="C50" s="914" t="s">
        <v>3172</v>
      </c>
      <c r="D50" s="1670" t="s">
        <v>4582</v>
      </c>
      <c r="E50" s="1463" t="s">
        <v>4583</v>
      </c>
      <c r="F50" s="1454" t="s">
        <v>108</v>
      </c>
      <c r="G50" s="1454" t="s">
        <v>7764</v>
      </c>
      <c r="H50" s="912"/>
      <c r="I50" s="912"/>
      <c r="J50" s="1454" t="s">
        <v>6799</v>
      </c>
      <c r="K50" s="1454" t="s">
        <v>7765</v>
      </c>
      <c r="L50" s="1454" t="s">
        <v>8715</v>
      </c>
      <c r="M50" s="1431" t="s">
        <v>8716</v>
      </c>
      <c r="N50" s="1670" t="s">
        <v>8313</v>
      </c>
      <c r="O50" s="1454" t="s">
        <v>8713</v>
      </c>
      <c r="P50" s="1431" t="s">
        <v>8714</v>
      </c>
      <c r="Q50" s="1454" t="s">
        <v>7766</v>
      </c>
      <c r="R50" s="1429"/>
      <c r="S50" s="1858">
        <v>148485</v>
      </c>
      <c r="T50" s="1858"/>
      <c r="U50" s="944"/>
      <c r="V50" s="918"/>
      <c r="W50" s="918"/>
      <c r="X50" s="944"/>
      <c r="Y50" s="944"/>
      <c r="Z50" s="916"/>
      <c r="AA50" s="944"/>
      <c r="AB50" s="912"/>
      <c r="AC50" s="912"/>
      <c r="AD50" s="912"/>
      <c r="AE50" s="912"/>
      <c r="AF50" s="912"/>
      <c r="AG50" s="912"/>
      <c r="AH50" s="912"/>
      <c r="AI50" s="912"/>
      <c r="AJ50" s="912"/>
      <c r="AK50" s="1430" t="s">
        <v>9425</v>
      </c>
      <c r="AL50" s="944">
        <v>45798</v>
      </c>
      <c r="AM50" s="1431" t="s">
        <v>4704</v>
      </c>
      <c r="AN50" s="912"/>
      <c r="AO50" s="1430" t="s">
        <v>1860</v>
      </c>
      <c r="AP50" s="1475">
        <v>45798</v>
      </c>
      <c r="AQ50" s="916"/>
      <c r="AR50" s="916"/>
      <c r="AS50" s="916"/>
      <c r="AT50" s="916"/>
      <c r="AU50" s="916"/>
      <c r="AV50" s="916"/>
      <c r="AW50" s="916"/>
      <c r="AX50" s="916"/>
      <c r="AY50" s="916"/>
      <c r="AZ50" s="917"/>
      <c r="BA50" s="916"/>
      <c r="BB50" s="916"/>
      <c r="BC50" s="916"/>
      <c r="BD50" s="916"/>
      <c r="BE50" s="916"/>
      <c r="BF50" s="916"/>
      <c r="BG50" s="917"/>
      <c r="BH50" s="917"/>
      <c r="BI50" s="917"/>
      <c r="BJ50" s="917"/>
      <c r="BK50" s="917"/>
      <c r="BL50" s="917"/>
      <c r="BM50" s="917"/>
      <c r="BN50" s="917"/>
      <c r="BO50" s="917"/>
      <c r="BP50" s="917"/>
      <c r="BQ50" s="1882" t="s">
        <v>1860</v>
      </c>
    </row>
    <row r="51" spans="1:206" ht="34.5" customHeight="1">
      <c r="A51" s="912" t="s">
        <v>4629</v>
      </c>
      <c r="B51" s="913">
        <v>45392</v>
      </c>
      <c r="C51" s="914" t="s">
        <v>3172</v>
      </c>
      <c r="D51" s="943" t="s">
        <v>4630</v>
      </c>
      <c r="E51" s="1463">
        <v>4273817</v>
      </c>
      <c r="F51" s="944" t="s">
        <v>4631</v>
      </c>
      <c r="G51" s="915" t="s">
        <v>220</v>
      </c>
      <c r="H51" s="1454" t="s">
        <v>128</v>
      </c>
      <c r="I51" s="1454" t="s">
        <v>8314</v>
      </c>
      <c r="J51" s="1431" t="s">
        <v>313</v>
      </c>
      <c r="K51" s="912" t="s">
        <v>164</v>
      </c>
      <c r="L51" s="912" t="s">
        <v>6449</v>
      </c>
      <c r="M51" s="944">
        <v>45411</v>
      </c>
      <c r="N51" s="943" t="s">
        <v>1300</v>
      </c>
      <c r="O51" s="912"/>
      <c r="P51" s="944"/>
      <c r="Q51" s="912"/>
      <c r="R51" s="1429"/>
      <c r="S51" s="1858"/>
      <c r="T51" s="1858"/>
      <c r="U51" s="944"/>
      <c r="V51" s="918"/>
      <c r="W51" s="918"/>
      <c r="X51" s="944"/>
      <c r="Y51" s="944"/>
      <c r="Z51" s="917"/>
      <c r="AA51" s="944"/>
      <c r="AB51" s="912"/>
      <c r="AC51" s="912"/>
      <c r="AD51" s="912"/>
      <c r="AE51" s="912"/>
      <c r="AF51" s="912"/>
      <c r="AG51" s="944"/>
      <c r="AH51" s="944"/>
      <c r="AI51" s="912"/>
      <c r="AJ51" s="944"/>
      <c r="AK51" s="1430" t="s">
        <v>9032</v>
      </c>
      <c r="AL51" s="944">
        <v>45756</v>
      </c>
      <c r="AM51" s="1431" t="s">
        <v>4628</v>
      </c>
      <c r="AN51" s="912"/>
      <c r="AO51" s="1430" t="s">
        <v>1860</v>
      </c>
      <c r="AP51" s="1430" t="s">
        <v>9202</v>
      </c>
      <c r="AQ51" s="916"/>
      <c r="AR51" s="916"/>
      <c r="AS51" s="916"/>
      <c r="AT51" s="916"/>
      <c r="AU51" s="916"/>
      <c r="AV51" s="916"/>
      <c r="AW51" s="916"/>
      <c r="AX51" s="916"/>
      <c r="AY51" s="916"/>
      <c r="AZ51" s="916"/>
      <c r="BA51" s="916"/>
      <c r="BB51" s="916"/>
      <c r="BC51" s="916"/>
      <c r="BD51" s="916"/>
      <c r="BE51" s="916"/>
      <c r="BF51" s="916"/>
      <c r="BG51" s="916"/>
      <c r="BH51" s="916"/>
      <c r="BI51" s="916"/>
      <c r="BJ51" s="916"/>
      <c r="BK51" s="916"/>
      <c r="BL51" s="916"/>
      <c r="BM51" s="916"/>
      <c r="BN51" s="916"/>
      <c r="BO51" s="916"/>
      <c r="BP51" s="916"/>
      <c r="BQ51" s="1882" t="s">
        <v>1860</v>
      </c>
    </row>
    <row r="52" spans="1:206" s="160" customFormat="1" ht="34.5" customHeight="1">
      <c r="A52" s="1454" t="s">
        <v>8224</v>
      </c>
      <c r="B52" s="1710" t="s">
        <v>8225</v>
      </c>
      <c r="C52" s="914" t="s">
        <v>3172</v>
      </c>
      <c r="D52" s="943" t="s">
        <v>4665</v>
      </c>
      <c r="E52" s="1463">
        <v>4186152</v>
      </c>
      <c r="F52" s="944" t="s">
        <v>126</v>
      </c>
      <c r="G52" s="915" t="s">
        <v>2065</v>
      </c>
      <c r="H52" s="912"/>
      <c r="I52" s="912"/>
      <c r="J52" s="1431" t="s">
        <v>8844</v>
      </c>
      <c r="K52" s="912" t="s">
        <v>6688</v>
      </c>
      <c r="L52" s="912" t="s">
        <v>4666</v>
      </c>
      <c r="M52" s="944">
        <v>45433</v>
      </c>
      <c r="N52" s="943" t="s">
        <v>4633</v>
      </c>
      <c r="O52" s="1454" t="s">
        <v>8845</v>
      </c>
      <c r="P52" s="913">
        <v>45670</v>
      </c>
      <c r="Q52" s="1454" t="s">
        <v>8846</v>
      </c>
      <c r="R52" s="1429"/>
      <c r="S52" s="1858"/>
      <c r="T52" s="1858"/>
      <c r="U52" s="944"/>
      <c r="V52" s="918"/>
      <c r="W52" s="918"/>
      <c r="X52" s="944"/>
      <c r="Y52" s="944"/>
      <c r="Z52" s="916"/>
      <c r="AA52" s="944"/>
      <c r="AB52" s="912"/>
      <c r="AC52" s="912"/>
      <c r="AD52" s="912"/>
      <c r="AE52" s="912"/>
      <c r="AF52" s="912"/>
      <c r="AG52" s="912"/>
      <c r="AH52" s="912"/>
      <c r="AI52" s="912"/>
      <c r="AJ52" s="944"/>
      <c r="AK52" s="1430" t="s">
        <v>11483</v>
      </c>
      <c r="AL52" s="944">
        <v>46002</v>
      </c>
      <c r="AM52" s="1431" t="s">
        <v>4783</v>
      </c>
      <c r="AN52" s="912"/>
      <c r="AO52" s="1430" t="s">
        <v>1860</v>
      </c>
      <c r="AP52" s="1475">
        <v>46006</v>
      </c>
      <c r="AQ52" s="916"/>
      <c r="AR52" s="916"/>
      <c r="AS52" s="916"/>
      <c r="AT52" s="916"/>
      <c r="AU52" s="916"/>
      <c r="AV52" s="916"/>
      <c r="AW52" s="916"/>
      <c r="AX52" s="916"/>
      <c r="AY52" s="916"/>
      <c r="AZ52" s="916"/>
      <c r="BA52" s="916"/>
      <c r="BB52" s="916"/>
      <c r="BC52" s="916"/>
      <c r="BD52" s="916"/>
      <c r="BE52" s="916"/>
      <c r="BF52" s="916"/>
      <c r="BG52" s="916"/>
      <c r="BH52" s="916"/>
      <c r="BI52" s="916"/>
      <c r="BJ52" s="916"/>
      <c r="BK52" s="916"/>
      <c r="BL52" s="916"/>
      <c r="BM52" s="916"/>
      <c r="BN52" s="916"/>
      <c r="BO52" s="916"/>
      <c r="BP52" s="916"/>
      <c r="BQ52" s="1882" t="s">
        <v>1860</v>
      </c>
      <c r="BR52" s="1941"/>
    </row>
    <row r="53" spans="1:206" s="181" customFormat="1" ht="34.5" customHeight="1">
      <c r="A53" s="648" t="s">
        <v>4667</v>
      </c>
      <c r="B53" s="906">
        <v>45407</v>
      </c>
      <c r="C53" s="650" t="s">
        <v>3172</v>
      </c>
      <c r="D53" s="1277" t="s">
        <v>4668</v>
      </c>
      <c r="E53" s="648">
        <v>24161956</v>
      </c>
      <c r="F53" s="649" t="s">
        <v>182</v>
      </c>
      <c r="G53" s="652"/>
      <c r="H53" s="648"/>
      <c r="I53" s="648"/>
      <c r="J53" s="649"/>
      <c r="K53" s="648"/>
      <c r="L53" s="648" t="s">
        <v>4669</v>
      </c>
      <c r="M53" s="649">
        <v>45432</v>
      </c>
      <c r="N53" s="1277" t="s">
        <v>4633</v>
      </c>
      <c r="O53" s="648"/>
      <c r="P53" s="649"/>
      <c r="Q53" s="648"/>
      <c r="R53" s="1278"/>
      <c r="S53" s="1861"/>
      <c r="T53" s="1861"/>
      <c r="U53" s="649"/>
      <c r="V53" s="1432"/>
      <c r="W53" s="1432"/>
      <c r="X53" s="649"/>
      <c r="Y53" s="649"/>
      <c r="Z53" s="651"/>
      <c r="AA53" s="649"/>
      <c r="AB53" s="648"/>
      <c r="AC53" s="648"/>
      <c r="AD53" s="648"/>
      <c r="AE53" s="648"/>
      <c r="AF53" s="648"/>
      <c r="AG53" s="649"/>
      <c r="AH53" s="649"/>
      <c r="AI53" s="648"/>
      <c r="AJ53" s="649"/>
      <c r="AK53" s="651"/>
      <c r="AL53" s="649"/>
      <c r="AM53" s="649"/>
      <c r="AN53" s="648"/>
      <c r="AO53" s="651"/>
      <c r="AP53" s="651"/>
      <c r="AQ53" s="651"/>
      <c r="AR53" s="651"/>
      <c r="AS53" s="651"/>
      <c r="AT53" s="651"/>
      <c r="AU53" s="651"/>
      <c r="AV53" s="651"/>
      <c r="AW53" s="651"/>
      <c r="AX53" s="651"/>
      <c r="AY53" s="651"/>
      <c r="AZ53" s="651"/>
      <c r="BA53" s="651"/>
      <c r="BB53" s="651"/>
      <c r="BC53" s="651"/>
      <c r="BD53" s="651"/>
      <c r="BE53" s="651"/>
      <c r="BF53" s="651"/>
      <c r="BG53" s="651"/>
      <c r="BH53" s="651"/>
      <c r="BI53" s="651"/>
      <c r="BJ53" s="651"/>
      <c r="BK53" s="651"/>
      <c r="BL53" s="651"/>
      <c r="BM53" s="651"/>
      <c r="BN53" s="651"/>
      <c r="BO53" s="651"/>
      <c r="BP53" s="651"/>
      <c r="BQ53" s="1884" t="s">
        <v>11484</v>
      </c>
      <c r="BR53" s="206"/>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c r="FS53"/>
      <c r="FT53"/>
      <c r="FU53"/>
      <c r="FV53"/>
      <c r="FW53"/>
      <c r="FX53"/>
      <c r="FY53"/>
      <c r="FZ53"/>
      <c r="GA53"/>
      <c r="GB53"/>
      <c r="GC53"/>
      <c r="GD53"/>
      <c r="GE53"/>
      <c r="GF53"/>
      <c r="GG53"/>
      <c r="GH53"/>
      <c r="GI53"/>
      <c r="GJ53"/>
      <c r="GK53"/>
      <c r="GL53"/>
      <c r="GM53"/>
      <c r="GN53"/>
      <c r="GO53"/>
      <c r="GP53"/>
      <c r="GQ53"/>
      <c r="GR53"/>
      <c r="GS53"/>
      <c r="GT53"/>
      <c r="GU53"/>
      <c r="GV53"/>
      <c r="GW53"/>
      <c r="GX53"/>
    </row>
    <row r="54" spans="1:206" ht="34.5" customHeight="1">
      <c r="A54" s="912" t="s">
        <v>4670</v>
      </c>
      <c r="B54" s="913">
        <v>45418</v>
      </c>
      <c r="C54" s="914" t="s">
        <v>3172</v>
      </c>
      <c r="D54" s="943" t="s">
        <v>6690</v>
      </c>
      <c r="E54" s="912" t="s">
        <v>1747</v>
      </c>
      <c r="F54" s="944" t="s">
        <v>753</v>
      </c>
      <c r="G54" s="915" t="s">
        <v>8315</v>
      </c>
      <c r="H54" s="1454" t="s">
        <v>69</v>
      </c>
      <c r="I54" s="1454" t="s">
        <v>90</v>
      </c>
      <c r="J54" s="1431" t="s">
        <v>8316</v>
      </c>
      <c r="K54" s="912" t="s">
        <v>427</v>
      </c>
      <c r="L54" s="1454" t="s">
        <v>8712</v>
      </c>
      <c r="M54" s="944">
        <v>45436</v>
      </c>
      <c r="N54" s="943" t="s">
        <v>4633</v>
      </c>
      <c r="O54" s="912"/>
      <c r="P54" s="944"/>
      <c r="Q54" s="912"/>
      <c r="R54" s="1429"/>
      <c r="S54" s="1858"/>
      <c r="T54" s="1858"/>
      <c r="U54" s="1858"/>
      <c r="V54" s="918"/>
      <c r="W54" s="918"/>
      <c r="X54" s="944"/>
      <c r="Y54" s="944"/>
      <c r="Z54" s="916"/>
      <c r="AA54" s="944"/>
      <c r="AB54" s="912"/>
      <c r="AC54" s="912"/>
      <c r="AD54" s="912"/>
      <c r="AE54" s="912"/>
      <c r="AF54" s="912"/>
      <c r="AG54" s="912"/>
      <c r="AH54" s="912"/>
      <c r="AI54" s="912"/>
      <c r="AJ54" s="912"/>
      <c r="AK54" s="1430" t="s">
        <v>9030</v>
      </c>
      <c r="AL54" s="944">
        <v>45755</v>
      </c>
      <c r="AM54" s="1431" t="s">
        <v>4783</v>
      </c>
      <c r="AN54" s="912"/>
      <c r="AO54" s="1430" t="s">
        <v>1860</v>
      </c>
      <c r="AP54" s="917">
        <v>45756</v>
      </c>
      <c r="AQ54" s="916"/>
      <c r="AR54" s="1485" t="s">
        <v>10050</v>
      </c>
      <c r="AS54" s="1475">
        <v>45789</v>
      </c>
      <c r="AT54" s="916">
        <v>619</v>
      </c>
      <c r="AU54" s="1475">
        <v>45856</v>
      </c>
      <c r="AV54" s="1430" t="s">
        <v>4704</v>
      </c>
      <c r="AW54" s="1430" t="s">
        <v>10036</v>
      </c>
      <c r="AX54" s="1475">
        <v>45860</v>
      </c>
      <c r="AY54" s="916"/>
      <c r="AZ54" s="917"/>
      <c r="BA54" s="916"/>
      <c r="BB54" s="916"/>
      <c r="BC54" s="916"/>
      <c r="BD54" s="916"/>
      <c r="BE54" s="916"/>
      <c r="BF54" s="916"/>
      <c r="BG54" s="917"/>
      <c r="BH54" s="917"/>
      <c r="BI54" s="917"/>
      <c r="BJ54" s="917"/>
      <c r="BK54" s="917"/>
      <c r="BL54" s="917"/>
      <c r="BM54" s="917"/>
      <c r="BN54" s="917"/>
      <c r="BO54" s="917"/>
      <c r="BP54" s="917"/>
      <c r="BQ54" s="1885" t="s">
        <v>1860</v>
      </c>
    </row>
    <row r="55" spans="1:206" ht="34.5" customHeight="1">
      <c r="A55" s="912" t="s">
        <v>4671</v>
      </c>
      <c r="B55" s="913">
        <v>45421</v>
      </c>
      <c r="C55" s="914" t="s">
        <v>3172</v>
      </c>
      <c r="D55" s="943" t="s">
        <v>4672</v>
      </c>
      <c r="E55" s="912">
        <v>19443254</v>
      </c>
      <c r="F55" s="944" t="s">
        <v>4673</v>
      </c>
      <c r="G55" s="915" t="s">
        <v>7988</v>
      </c>
      <c r="H55" s="912"/>
      <c r="I55" s="912"/>
      <c r="J55" s="1431" t="s">
        <v>3991</v>
      </c>
      <c r="K55" s="912" t="s">
        <v>120</v>
      </c>
      <c r="L55" s="1454" t="s">
        <v>8710</v>
      </c>
      <c r="M55" s="1431" t="s">
        <v>8711</v>
      </c>
      <c r="N55" s="943" t="s">
        <v>4633</v>
      </c>
      <c r="O55" s="1454" t="s">
        <v>7987</v>
      </c>
      <c r="P55" s="944">
        <v>45595</v>
      </c>
      <c r="Q55" s="1454" t="s">
        <v>7989</v>
      </c>
      <c r="R55" s="1429"/>
      <c r="S55" s="1858">
        <v>148485</v>
      </c>
      <c r="T55" s="1858"/>
      <c r="U55" s="944"/>
      <c r="V55" s="918"/>
      <c r="W55" s="918"/>
      <c r="X55" s="944"/>
      <c r="Y55" s="944"/>
      <c r="Z55" s="916"/>
      <c r="AA55" s="944"/>
      <c r="AB55" s="912"/>
      <c r="AC55" s="912"/>
      <c r="AD55" s="912"/>
      <c r="AE55" s="912"/>
      <c r="AF55" s="912"/>
      <c r="AG55" s="944"/>
      <c r="AH55" s="944"/>
      <c r="AI55" s="912"/>
      <c r="AJ55" s="944"/>
      <c r="AK55" s="1430" t="s">
        <v>9204</v>
      </c>
      <c r="AL55" s="944">
        <v>45758</v>
      </c>
      <c r="AM55" s="1431" t="s">
        <v>4704</v>
      </c>
      <c r="AN55" s="912"/>
      <c r="AO55" s="1430" t="s">
        <v>1860</v>
      </c>
      <c r="AP55" s="916"/>
      <c r="AQ55" s="916"/>
      <c r="AR55" s="916"/>
      <c r="AS55" s="916"/>
      <c r="AT55" s="916"/>
      <c r="AU55" s="916"/>
      <c r="AV55" s="916"/>
      <c r="AW55" s="916"/>
      <c r="AX55" s="916"/>
      <c r="AY55" s="916"/>
      <c r="AZ55" s="916"/>
      <c r="BA55" s="916"/>
      <c r="BB55" s="916"/>
      <c r="BC55" s="916"/>
      <c r="BD55" s="916"/>
      <c r="BE55" s="916"/>
      <c r="BF55" s="916"/>
      <c r="BG55" s="916"/>
      <c r="BH55" s="916"/>
      <c r="BI55" s="916"/>
      <c r="BJ55" s="916"/>
      <c r="BK55" s="916"/>
      <c r="BL55" s="916"/>
      <c r="BM55" s="916"/>
      <c r="BN55" s="916"/>
      <c r="BO55" s="916"/>
      <c r="BP55" s="916"/>
      <c r="BQ55" s="1885" t="s">
        <v>1860</v>
      </c>
    </row>
    <row r="56" spans="1:206" s="181" customFormat="1" ht="34.5" customHeight="1">
      <c r="A56" s="912" t="s">
        <v>4680</v>
      </c>
      <c r="B56" s="913">
        <v>45421</v>
      </c>
      <c r="C56" s="914" t="s">
        <v>3172</v>
      </c>
      <c r="D56" s="943" t="s">
        <v>4681</v>
      </c>
      <c r="E56" s="912">
        <v>6758928</v>
      </c>
      <c r="F56" s="944" t="s">
        <v>4673</v>
      </c>
      <c r="G56" s="1454" t="s">
        <v>6773</v>
      </c>
      <c r="H56" s="1454" t="s">
        <v>9068</v>
      </c>
      <c r="I56" s="912" t="s">
        <v>4016</v>
      </c>
      <c r="J56" s="1431" t="s">
        <v>9068</v>
      </c>
      <c r="K56" s="912" t="s">
        <v>3599</v>
      </c>
      <c r="L56" s="1433" t="s">
        <v>6458</v>
      </c>
      <c r="M56" s="944">
        <v>45429</v>
      </c>
      <c r="N56" s="943" t="s">
        <v>4783</v>
      </c>
      <c r="O56" s="912"/>
      <c r="P56" s="944"/>
      <c r="Q56" s="912"/>
      <c r="R56" s="1429"/>
      <c r="S56" s="1858"/>
      <c r="T56" s="1858"/>
      <c r="U56" s="944"/>
      <c r="V56" s="918"/>
      <c r="W56" s="918"/>
      <c r="X56" s="944"/>
      <c r="Y56" s="944"/>
      <c r="Z56" s="916"/>
      <c r="AA56" s="944"/>
      <c r="AB56" s="912"/>
      <c r="AC56" s="912"/>
      <c r="AD56" s="912"/>
      <c r="AE56" s="912"/>
      <c r="AF56" s="912"/>
      <c r="AG56" s="912"/>
      <c r="AH56" s="912"/>
      <c r="AI56" s="912"/>
      <c r="AJ56" s="912"/>
      <c r="AK56" s="1430" t="s">
        <v>9069</v>
      </c>
      <c r="AL56" s="944">
        <v>45761</v>
      </c>
      <c r="AM56" s="1431" t="s">
        <v>3487</v>
      </c>
      <c r="AN56" s="912"/>
      <c r="AO56" s="1430" t="s">
        <v>1860</v>
      </c>
      <c r="AP56" s="1485">
        <v>45784</v>
      </c>
      <c r="AQ56" s="916"/>
      <c r="AR56" s="916"/>
      <c r="AS56" s="916"/>
      <c r="AT56" s="916"/>
      <c r="AU56" s="916"/>
      <c r="AV56" s="916"/>
      <c r="AW56" s="916"/>
      <c r="AX56" s="916"/>
      <c r="AY56" s="916"/>
      <c r="AZ56" s="916"/>
      <c r="BA56" s="916"/>
      <c r="BB56" s="916"/>
      <c r="BC56" s="916"/>
      <c r="BD56" s="916"/>
      <c r="BE56" s="916"/>
      <c r="BF56" s="916"/>
      <c r="BG56" s="916"/>
      <c r="BH56" s="916"/>
      <c r="BI56" s="916"/>
      <c r="BJ56" s="916"/>
      <c r="BK56" s="916"/>
      <c r="BL56" s="916"/>
      <c r="BM56" s="916"/>
      <c r="BN56" s="916"/>
      <c r="BO56" s="916"/>
      <c r="BP56" s="916"/>
      <c r="BQ56" s="1885" t="s">
        <v>1860</v>
      </c>
      <c r="BR56" s="20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row>
    <row r="57" spans="1:206" ht="34.5" customHeight="1">
      <c r="A57" s="912" t="s">
        <v>4682</v>
      </c>
      <c r="B57" s="913">
        <v>45421</v>
      </c>
      <c r="C57" s="914" t="s">
        <v>3172</v>
      </c>
      <c r="D57" s="943" t="s">
        <v>4683</v>
      </c>
      <c r="E57" s="912">
        <v>6743375</v>
      </c>
      <c r="F57" s="944" t="s">
        <v>126</v>
      </c>
      <c r="G57" s="915"/>
      <c r="H57" s="912"/>
      <c r="I57" s="912"/>
      <c r="J57" s="944"/>
      <c r="K57" s="912" t="s">
        <v>3696</v>
      </c>
      <c r="L57" s="1433" t="s">
        <v>6447</v>
      </c>
      <c r="M57" s="944">
        <v>45429</v>
      </c>
      <c r="N57" s="943" t="s">
        <v>4783</v>
      </c>
      <c r="O57" s="912"/>
      <c r="P57" s="944"/>
      <c r="Q57" s="912"/>
      <c r="R57" s="1429"/>
      <c r="S57" s="1858"/>
      <c r="T57" s="1858"/>
      <c r="U57" s="1858"/>
      <c r="V57" s="918"/>
      <c r="W57" s="918"/>
      <c r="X57" s="944"/>
      <c r="Y57" s="944"/>
      <c r="Z57" s="916"/>
      <c r="AA57" s="944"/>
      <c r="AB57" s="912"/>
      <c r="AC57" s="912"/>
      <c r="AD57" s="912"/>
      <c r="AE57" s="912"/>
      <c r="AF57" s="912"/>
      <c r="AG57" s="912"/>
      <c r="AH57" s="912"/>
      <c r="AI57" s="912"/>
      <c r="AJ57" s="912"/>
      <c r="AK57" s="1430" t="s">
        <v>9027</v>
      </c>
      <c r="AL57" s="944">
        <v>45755</v>
      </c>
      <c r="AM57" s="1431" t="s">
        <v>4628</v>
      </c>
      <c r="AN57" s="912"/>
      <c r="AO57" s="1430" t="s">
        <v>1860</v>
      </c>
      <c r="AP57" s="917">
        <v>45766</v>
      </c>
      <c r="AQ57" s="916"/>
      <c r="AR57" s="916"/>
      <c r="AS57" s="916"/>
      <c r="AT57" s="916"/>
      <c r="AU57" s="916"/>
      <c r="AV57" s="916"/>
      <c r="AW57" s="916"/>
      <c r="AX57" s="916"/>
      <c r="AY57" s="916"/>
      <c r="AZ57" s="916"/>
      <c r="BA57" s="916"/>
      <c r="BB57" s="916"/>
      <c r="BC57" s="916"/>
      <c r="BD57" s="916"/>
      <c r="BE57" s="916"/>
      <c r="BF57" s="916"/>
      <c r="BG57" s="916"/>
      <c r="BH57" s="916"/>
      <c r="BI57" s="916"/>
      <c r="BJ57" s="916"/>
      <c r="BK57" s="916"/>
      <c r="BL57" s="916"/>
      <c r="BM57" s="916"/>
      <c r="BN57" s="916"/>
      <c r="BO57" s="916"/>
      <c r="BP57" s="916"/>
      <c r="BQ57" s="1885" t="s">
        <v>1860</v>
      </c>
    </row>
    <row r="58" spans="1:206" ht="34.5" customHeight="1">
      <c r="A58" s="912" t="s">
        <v>4144</v>
      </c>
      <c r="B58" s="913">
        <v>45286</v>
      </c>
      <c r="C58" s="914" t="s">
        <v>3172</v>
      </c>
      <c r="D58" s="943" t="s">
        <v>6445</v>
      </c>
      <c r="E58" s="912" t="s">
        <v>6446</v>
      </c>
      <c r="F58" s="944" t="s">
        <v>140</v>
      </c>
      <c r="G58" s="915" t="s">
        <v>6783</v>
      </c>
      <c r="H58" s="912"/>
      <c r="I58" s="912"/>
      <c r="J58" s="944"/>
      <c r="K58" s="912"/>
      <c r="L58" s="1433" t="s">
        <v>6833</v>
      </c>
      <c r="M58" s="944">
        <v>45359</v>
      </c>
      <c r="N58" s="943" t="s">
        <v>1986</v>
      </c>
      <c r="O58" s="912"/>
      <c r="P58" s="944"/>
      <c r="Q58" s="912" t="s">
        <v>7459</v>
      </c>
      <c r="R58" s="1429"/>
      <c r="S58" s="1858">
        <v>417843</v>
      </c>
      <c r="T58" s="1858"/>
      <c r="U58" s="944"/>
      <c r="V58" s="918"/>
      <c r="W58" s="918"/>
      <c r="X58" s="944"/>
      <c r="Y58" s="944"/>
      <c r="Z58" s="916"/>
      <c r="AA58" s="944"/>
      <c r="AB58" s="912"/>
      <c r="AC58" s="912"/>
      <c r="AD58" s="912"/>
      <c r="AE58" s="912"/>
      <c r="AF58" s="912"/>
      <c r="AG58" s="944"/>
      <c r="AH58" s="944"/>
      <c r="AI58" s="912"/>
      <c r="AJ58" s="944"/>
      <c r="AK58" s="1430" t="s">
        <v>7648</v>
      </c>
      <c r="AL58" s="944">
        <v>45558</v>
      </c>
      <c r="AM58" s="1431" t="s">
        <v>3487</v>
      </c>
      <c r="AN58" s="912"/>
      <c r="AO58" s="1430" t="s">
        <v>7647</v>
      </c>
      <c r="AP58" s="916"/>
      <c r="AQ58" s="916"/>
      <c r="AR58" s="916"/>
      <c r="AS58" s="916"/>
      <c r="AT58" s="916"/>
      <c r="AU58" s="916"/>
      <c r="AV58" s="916"/>
      <c r="AW58" s="916"/>
      <c r="AX58" s="916"/>
      <c r="AY58" s="916"/>
      <c r="AZ58" s="916"/>
      <c r="BA58" s="916"/>
      <c r="BB58" s="916"/>
      <c r="BC58" s="916"/>
      <c r="BD58" s="916"/>
      <c r="BE58" s="916"/>
      <c r="BF58" s="916"/>
      <c r="BG58" s="916"/>
      <c r="BH58" s="916"/>
      <c r="BI58" s="916"/>
      <c r="BJ58" s="916"/>
      <c r="BK58" s="916"/>
      <c r="BL58" s="916"/>
      <c r="BM58" s="916"/>
      <c r="BN58" s="916"/>
      <c r="BO58" s="916"/>
      <c r="BP58" s="916"/>
      <c r="BQ58" s="1885" t="s">
        <v>1860</v>
      </c>
    </row>
    <row r="59" spans="1:206" ht="34.5" customHeight="1">
      <c r="A59" s="912" t="s">
        <v>6452</v>
      </c>
      <c r="B59" s="913">
        <v>45412</v>
      </c>
      <c r="C59" s="914" t="s">
        <v>3172</v>
      </c>
      <c r="D59" s="943" t="s">
        <v>784</v>
      </c>
      <c r="E59" s="912">
        <v>6751025</v>
      </c>
      <c r="F59" s="944" t="s">
        <v>709</v>
      </c>
      <c r="G59" s="915" t="s">
        <v>6774</v>
      </c>
      <c r="H59" s="912" t="s">
        <v>6775</v>
      </c>
      <c r="I59" s="1454" t="s">
        <v>9063</v>
      </c>
      <c r="J59" s="944" t="s">
        <v>6776</v>
      </c>
      <c r="K59" s="912" t="s">
        <v>547</v>
      </c>
      <c r="L59" s="1433" t="s">
        <v>6453</v>
      </c>
      <c r="M59" s="944">
        <v>45429</v>
      </c>
      <c r="N59" s="943" t="s">
        <v>1300</v>
      </c>
      <c r="O59" s="912"/>
      <c r="P59" s="944"/>
      <c r="Q59" s="912"/>
      <c r="R59" s="1429"/>
      <c r="S59" s="1858"/>
      <c r="T59" s="1858"/>
      <c r="U59" s="944"/>
      <c r="V59" s="918"/>
      <c r="W59" s="918"/>
      <c r="X59" s="944"/>
      <c r="Y59" s="944"/>
      <c r="Z59" s="916"/>
      <c r="AA59" s="944"/>
      <c r="AB59" s="912"/>
      <c r="AC59" s="912"/>
      <c r="AD59" s="912"/>
      <c r="AE59" s="912"/>
      <c r="AF59" s="912"/>
      <c r="AG59" s="912"/>
      <c r="AH59" s="912"/>
      <c r="AI59" s="912"/>
      <c r="AJ59" s="912"/>
      <c r="AK59" s="1430" t="s">
        <v>9070</v>
      </c>
      <c r="AL59" s="944">
        <v>45761</v>
      </c>
      <c r="AM59" s="1431" t="s">
        <v>3487</v>
      </c>
      <c r="AN59" s="912"/>
      <c r="AO59" s="1430" t="s">
        <v>1860</v>
      </c>
      <c r="AP59" s="1485" t="s">
        <v>9071</v>
      </c>
      <c r="AQ59" s="1475"/>
      <c r="AR59" s="916"/>
      <c r="AS59" s="916"/>
      <c r="AT59" s="916"/>
      <c r="AU59" s="916"/>
      <c r="AV59" s="916"/>
      <c r="AW59" s="916"/>
      <c r="AX59" s="916"/>
      <c r="AY59" s="916"/>
      <c r="AZ59" s="916"/>
      <c r="BA59" s="916"/>
      <c r="BB59" s="916"/>
      <c r="BC59" s="916"/>
      <c r="BD59" s="916"/>
      <c r="BE59" s="916"/>
      <c r="BF59" s="916"/>
      <c r="BG59" s="916"/>
      <c r="BH59" s="916"/>
      <c r="BI59" s="916"/>
      <c r="BJ59" s="916"/>
      <c r="BK59" s="916"/>
      <c r="BL59" s="916"/>
      <c r="BM59" s="916"/>
      <c r="BN59" s="916"/>
      <c r="BO59" s="916"/>
      <c r="BP59" s="916"/>
      <c r="BQ59" s="1885" t="s">
        <v>1860</v>
      </c>
    </row>
    <row r="60" spans="1:206" ht="34.5" customHeight="1">
      <c r="A60" s="912" t="s">
        <v>6454</v>
      </c>
      <c r="B60" s="913">
        <v>45412</v>
      </c>
      <c r="C60" s="914" t="s">
        <v>3172</v>
      </c>
      <c r="D60" s="943" t="s">
        <v>6455</v>
      </c>
      <c r="E60" s="912">
        <v>9536095</v>
      </c>
      <c r="F60" s="944" t="s">
        <v>6456</v>
      </c>
      <c r="G60" s="915" t="s">
        <v>2299</v>
      </c>
      <c r="H60" s="912"/>
      <c r="I60" s="912"/>
      <c r="J60" s="944"/>
      <c r="K60" s="912" t="s">
        <v>6689</v>
      </c>
      <c r="L60" s="1433" t="s">
        <v>6457</v>
      </c>
      <c r="M60" s="944">
        <v>45429</v>
      </c>
      <c r="N60" s="943" t="s">
        <v>4786</v>
      </c>
      <c r="O60" s="912"/>
      <c r="P60" s="944"/>
      <c r="Q60" s="912"/>
      <c r="R60" s="1429"/>
      <c r="S60" s="1858"/>
      <c r="T60" s="1858"/>
      <c r="U60" s="944"/>
      <c r="V60" s="918"/>
      <c r="W60" s="918"/>
      <c r="X60" s="944"/>
      <c r="Y60" s="944"/>
      <c r="Z60" s="916"/>
      <c r="AA60" s="944"/>
      <c r="AB60" s="912"/>
      <c r="AC60" s="912"/>
      <c r="AD60" s="912"/>
      <c r="AE60" s="912"/>
      <c r="AF60" s="912"/>
      <c r="AG60" s="944"/>
      <c r="AH60" s="944"/>
      <c r="AI60" s="912"/>
      <c r="AJ60" s="912"/>
      <c r="AK60" s="1430" t="s">
        <v>9319</v>
      </c>
      <c r="AL60" s="944">
        <v>45784</v>
      </c>
      <c r="AM60" s="1431" t="s">
        <v>4704</v>
      </c>
      <c r="AN60" s="912"/>
      <c r="AO60" s="1430" t="s">
        <v>1860</v>
      </c>
      <c r="AP60" s="1475">
        <v>45784</v>
      </c>
      <c r="AQ60" s="916"/>
      <c r="AR60" s="916"/>
      <c r="AS60" s="916"/>
      <c r="AT60" s="916"/>
      <c r="AU60" s="916"/>
      <c r="AV60" s="916"/>
      <c r="AW60" s="916"/>
      <c r="AX60" s="916"/>
      <c r="AY60" s="916"/>
      <c r="AZ60" s="916"/>
      <c r="BA60" s="916"/>
      <c r="BB60" s="916"/>
      <c r="BC60" s="916"/>
      <c r="BD60" s="916"/>
      <c r="BE60" s="916"/>
      <c r="BF60" s="916"/>
      <c r="BG60" s="916"/>
      <c r="BH60" s="916"/>
      <c r="BI60" s="916"/>
      <c r="BJ60" s="916"/>
      <c r="BK60" s="916"/>
      <c r="BL60" s="916"/>
      <c r="BM60" s="916"/>
      <c r="BN60" s="916"/>
      <c r="BO60" s="916"/>
      <c r="BP60" s="916"/>
      <c r="BQ60" s="1885" t="s">
        <v>1860</v>
      </c>
    </row>
    <row r="61" spans="1:206" ht="34.5" customHeight="1">
      <c r="A61" s="912" t="s">
        <v>6466</v>
      </c>
      <c r="B61" s="913">
        <v>45436</v>
      </c>
      <c r="C61" s="914" t="s">
        <v>3172</v>
      </c>
      <c r="D61" s="943" t="s">
        <v>4133</v>
      </c>
      <c r="E61" s="1463">
        <v>79462929</v>
      </c>
      <c r="F61" s="912" t="s">
        <v>108</v>
      </c>
      <c r="G61" s="912"/>
      <c r="H61" s="912"/>
      <c r="I61" s="1433"/>
      <c r="J61" s="912"/>
      <c r="K61" s="912" t="s">
        <v>3706</v>
      </c>
      <c r="L61" s="912" t="s">
        <v>6467</v>
      </c>
      <c r="M61" s="944">
        <v>45462</v>
      </c>
      <c r="N61" s="943" t="s">
        <v>4783</v>
      </c>
      <c r="O61" s="912"/>
      <c r="P61" s="944"/>
      <c r="Q61" s="912"/>
      <c r="R61" s="1429"/>
      <c r="S61" s="1858"/>
      <c r="T61" s="1858"/>
      <c r="U61" s="944"/>
      <c r="V61" s="918"/>
      <c r="W61" s="918"/>
      <c r="X61" s="944"/>
      <c r="Y61" s="944"/>
      <c r="Z61" s="916"/>
      <c r="AA61" s="944"/>
      <c r="AB61" s="912"/>
      <c r="AC61" s="912"/>
      <c r="AD61" s="912"/>
      <c r="AE61" s="912"/>
      <c r="AF61" s="912"/>
      <c r="AG61" s="944"/>
      <c r="AH61" s="944"/>
      <c r="AI61" s="912"/>
      <c r="AJ61" s="912"/>
      <c r="AK61" s="1430" t="s">
        <v>9316</v>
      </c>
      <c r="AL61" s="944">
        <v>45792</v>
      </c>
      <c r="AM61" s="1431" t="s">
        <v>4704</v>
      </c>
      <c r="AN61" s="912"/>
      <c r="AO61" s="1430" t="s">
        <v>1860</v>
      </c>
      <c r="AP61" s="1475">
        <v>45792</v>
      </c>
      <c r="AQ61" s="916"/>
      <c r="AR61" s="916"/>
      <c r="AS61" s="916"/>
      <c r="AT61" s="916"/>
      <c r="AU61" s="916"/>
      <c r="AV61" s="916"/>
      <c r="AW61" s="916"/>
      <c r="AX61" s="916"/>
      <c r="AY61" s="916"/>
      <c r="AZ61" s="916"/>
      <c r="BA61" s="916"/>
      <c r="BB61" s="916"/>
      <c r="BC61" s="916"/>
      <c r="BD61" s="916"/>
      <c r="BE61" s="916"/>
      <c r="BF61" s="916"/>
      <c r="BG61" s="916"/>
      <c r="BH61" s="916"/>
      <c r="BI61" s="916"/>
      <c r="BJ61" s="916"/>
      <c r="BK61" s="916"/>
      <c r="BL61" s="916"/>
      <c r="BM61" s="916"/>
      <c r="BN61" s="916"/>
      <c r="BO61" s="916"/>
      <c r="BP61" s="916"/>
      <c r="BQ61" s="1885" t="s">
        <v>1860</v>
      </c>
    </row>
    <row r="62" spans="1:206" s="224" customFormat="1" ht="34.5" customHeight="1">
      <c r="A62" s="912" t="s">
        <v>6468</v>
      </c>
      <c r="B62" s="913">
        <v>45439</v>
      </c>
      <c r="C62" s="914" t="s">
        <v>3172</v>
      </c>
      <c r="D62" s="943" t="s">
        <v>6469</v>
      </c>
      <c r="E62" s="1463">
        <v>9001152385</v>
      </c>
      <c r="F62" s="912" t="s">
        <v>140</v>
      </c>
      <c r="G62" s="912"/>
      <c r="H62" s="912"/>
      <c r="I62" s="1433"/>
      <c r="J62" s="912"/>
      <c r="K62" s="912" t="s">
        <v>3632</v>
      </c>
      <c r="L62" s="912" t="s">
        <v>6470</v>
      </c>
      <c r="M62" s="944">
        <v>45471</v>
      </c>
      <c r="N62" s="943" t="s">
        <v>4783</v>
      </c>
      <c r="O62" s="912"/>
      <c r="P62" s="944"/>
      <c r="Q62" s="912"/>
      <c r="R62" s="1429"/>
      <c r="S62" s="1858"/>
      <c r="T62" s="1858"/>
      <c r="U62" s="944"/>
      <c r="V62" s="918"/>
      <c r="W62" s="918"/>
      <c r="X62" s="944"/>
      <c r="Y62" s="944"/>
      <c r="Z62" s="916"/>
      <c r="AA62" s="944"/>
      <c r="AB62" s="912"/>
      <c r="AC62" s="912"/>
      <c r="AD62" s="912"/>
      <c r="AE62" s="912"/>
      <c r="AF62" s="912"/>
      <c r="AG62" s="944"/>
      <c r="AH62" s="944"/>
      <c r="AI62" s="912"/>
      <c r="AJ62" s="912"/>
      <c r="AK62" s="1430" t="s">
        <v>9581</v>
      </c>
      <c r="AL62" s="944">
        <v>45813</v>
      </c>
      <c r="AM62" s="1431" t="s">
        <v>4783</v>
      </c>
      <c r="AN62" s="912"/>
      <c r="AO62" s="1430" t="s">
        <v>1860</v>
      </c>
      <c r="AP62" s="917">
        <v>45814</v>
      </c>
      <c r="AQ62" s="916"/>
      <c r="AR62" s="916"/>
      <c r="AS62" s="916"/>
      <c r="AT62" s="916"/>
      <c r="AU62" s="916"/>
      <c r="AV62" s="916"/>
      <c r="AW62" s="916"/>
      <c r="AX62" s="916"/>
      <c r="AY62" s="916"/>
      <c r="AZ62" s="916"/>
      <c r="BA62" s="916"/>
      <c r="BB62" s="916"/>
      <c r="BC62" s="916"/>
      <c r="BD62" s="916"/>
      <c r="BE62" s="916"/>
      <c r="BF62" s="916"/>
      <c r="BG62" s="916"/>
      <c r="BH62" s="916"/>
      <c r="BI62" s="916"/>
      <c r="BJ62" s="916"/>
      <c r="BK62" s="916"/>
      <c r="BL62" s="916"/>
      <c r="BM62" s="916"/>
      <c r="BN62" s="916"/>
      <c r="BO62" s="916"/>
      <c r="BP62" s="916"/>
      <c r="BQ62" s="1885" t="s">
        <v>1860</v>
      </c>
      <c r="BR62" s="206"/>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row>
    <row r="63" spans="1:206" s="224" customFormat="1" ht="34.5" customHeight="1">
      <c r="A63" s="912" t="s">
        <v>6682</v>
      </c>
      <c r="B63" s="913">
        <v>45477</v>
      </c>
      <c r="C63" s="914" t="s">
        <v>3172</v>
      </c>
      <c r="D63" s="943" t="s">
        <v>6683</v>
      </c>
      <c r="E63" s="1463" t="s">
        <v>6684</v>
      </c>
      <c r="F63" s="912" t="s">
        <v>652</v>
      </c>
      <c r="G63" s="1454" t="s">
        <v>6877</v>
      </c>
      <c r="H63" s="912"/>
      <c r="I63" s="1464" t="s">
        <v>70</v>
      </c>
      <c r="J63" s="1454" t="s">
        <v>7832</v>
      </c>
      <c r="K63" s="912" t="s">
        <v>3632</v>
      </c>
      <c r="L63" s="1464" t="s">
        <v>7835</v>
      </c>
      <c r="M63" s="1661" t="s">
        <v>7836</v>
      </c>
      <c r="N63" s="943" t="s">
        <v>4783</v>
      </c>
      <c r="O63" s="1454" t="s">
        <v>7833</v>
      </c>
      <c r="P63" s="1431" t="s">
        <v>7834</v>
      </c>
      <c r="Q63" s="912"/>
      <c r="R63" s="1429"/>
      <c r="S63" s="1858"/>
      <c r="T63" s="1858"/>
      <c r="U63" s="944"/>
      <c r="V63" s="918"/>
      <c r="W63" s="918"/>
      <c r="X63" s="944"/>
      <c r="Y63" s="944"/>
      <c r="Z63" s="916"/>
      <c r="AA63" s="944"/>
      <c r="AB63" s="912"/>
      <c r="AC63" s="912"/>
      <c r="AD63" s="912"/>
      <c r="AE63" s="912"/>
      <c r="AF63" s="912"/>
      <c r="AG63" s="912"/>
      <c r="AH63" s="912"/>
      <c r="AI63" s="912"/>
      <c r="AJ63" s="912"/>
      <c r="AK63" s="1430" t="s">
        <v>9317</v>
      </c>
      <c r="AL63" s="944">
        <v>45793</v>
      </c>
      <c r="AM63" s="1431" t="s">
        <v>4704</v>
      </c>
      <c r="AN63" s="912"/>
      <c r="AO63" s="1430" t="s">
        <v>1860</v>
      </c>
      <c r="AP63" s="917">
        <v>45793</v>
      </c>
      <c r="AQ63" s="916"/>
      <c r="AR63" s="1430" t="s">
        <v>10035</v>
      </c>
      <c r="AS63" s="1475">
        <v>45798</v>
      </c>
      <c r="AT63" s="916">
        <v>669</v>
      </c>
      <c r="AU63" s="1475">
        <v>45867</v>
      </c>
      <c r="AV63" s="1430" t="s">
        <v>4704</v>
      </c>
      <c r="AW63" s="1430" t="s">
        <v>10036</v>
      </c>
      <c r="AX63" s="1475">
        <v>45869</v>
      </c>
      <c r="AY63" s="916"/>
      <c r="AZ63" s="916"/>
      <c r="BA63" s="916"/>
      <c r="BB63" s="916"/>
      <c r="BC63" s="916"/>
      <c r="BD63" s="916"/>
      <c r="BE63" s="916"/>
      <c r="BF63" s="916"/>
      <c r="BG63" s="916"/>
      <c r="BH63" s="916"/>
      <c r="BI63" s="916"/>
      <c r="BJ63" s="916"/>
      <c r="BK63" s="916"/>
      <c r="BL63" s="916"/>
      <c r="BM63" s="916"/>
      <c r="BN63" s="916"/>
      <c r="BO63" s="916"/>
      <c r="BP63" s="916"/>
      <c r="BQ63" s="1885" t="s">
        <v>1860</v>
      </c>
      <c r="BR63" s="206"/>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c r="EO63"/>
      <c r="EP63"/>
      <c r="EQ63"/>
      <c r="ER63"/>
      <c r="ES63"/>
      <c r="ET63"/>
      <c r="EU63"/>
      <c r="EV63"/>
      <c r="EW63"/>
      <c r="EX63"/>
      <c r="EY63"/>
      <c r="EZ63"/>
      <c r="FA63"/>
      <c r="FB63"/>
      <c r="FC63"/>
      <c r="FD63"/>
      <c r="FE63"/>
      <c r="FF63"/>
      <c r="FG63"/>
      <c r="FH63"/>
      <c r="FI63"/>
      <c r="FJ63"/>
      <c r="FK63"/>
      <c r="FL63"/>
      <c r="FM63"/>
      <c r="FN63"/>
      <c r="FO63"/>
      <c r="FP63"/>
      <c r="FQ63"/>
      <c r="FR63"/>
      <c r="FS63"/>
      <c r="FT63"/>
      <c r="FU63"/>
      <c r="FV63"/>
      <c r="FW63"/>
      <c r="FX63"/>
      <c r="FY63"/>
      <c r="FZ63"/>
      <c r="GA63"/>
      <c r="GB63"/>
      <c r="GC63"/>
      <c r="GD63"/>
      <c r="GE63"/>
      <c r="GF63"/>
      <c r="GG63"/>
      <c r="GH63"/>
      <c r="GI63"/>
      <c r="GJ63"/>
      <c r="GK63"/>
      <c r="GL63"/>
      <c r="GM63"/>
      <c r="GN63"/>
      <c r="GO63"/>
      <c r="GP63"/>
      <c r="GQ63"/>
      <c r="GR63"/>
      <c r="GS63"/>
      <c r="GT63"/>
      <c r="GU63"/>
      <c r="GV63"/>
      <c r="GW63"/>
      <c r="GX63"/>
    </row>
    <row r="64" spans="1:206" ht="34.5" customHeight="1">
      <c r="A64" s="912" t="s">
        <v>6695</v>
      </c>
      <c r="B64" s="913">
        <v>45454</v>
      </c>
      <c r="C64" s="914" t="s">
        <v>3172</v>
      </c>
      <c r="D64" s="943" t="s">
        <v>6696</v>
      </c>
      <c r="E64" s="1463">
        <v>4286524</v>
      </c>
      <c r="F64" s="912" t="s">
        <v>140</v>
      </c>
      <c r="G64" s="1454" t="s">
        <v>2284</v>
      </c>
      <c r="H64" s="1454" t="s">
        <v>69</v>
      </c>
      <c r="I64" s="1464" t="s">
        <v>303</v>
      </c>
      <c r="J64" s="1454" t="s">
        <v>100</v>
      </c>
      <c r="K64" s="912" t="s">
        <v>6697</v>
      </c>
      <c r="L64" s="1433" t="s">
        <v>7107</v>
      </c>
      <c r="M64" s="1465" t="s">
        <v>7108</v>
      </c>
      <c r="N64" s="943" t="s">
        <v>4783</v>
      </c>
      <c r="O64" s="912" t="s">
        <v>7106</v>
      </c>
      <c r="P64" s="944">
        <v>45526</v>
      </c>
      <c r="Q64" s="912"/>
      <c r="R64" s="1429"/>
      <c r="S64" s="1858"/>
      <c r="T64" s="1858"/>
      <c r="U64" s="944"/>
      <c r="V64" s="918"/>
      <c r="W64" s="918"/>
      <c r="X64" s="944"/>
      <c r="Y64" s="944"/>
      <c r="Z64" s="916"/>
      <c r="AA64" s="944"/>
      <c r="AB64" s="912"/>
      <c r="AC64" s="912"/>
      <c r="AD64" s="912"/>
      <c r="AE64" s="912"/>
      <c r="AF64" s="912"/>
      <c r="AG64" s="944"/>
      <c r="AH64" s="944"/>
      <c r="AI64" s="912"/>
      <c r="AJ64" s="912"/>
      <c r="AK64" s="1430" t="s">
        <v>9060</v>
      </c>
      <c r="AL64" s="1431">
        <v>45761</v>
      </c>
      <c r="AM64" s="1431" t="s">
        <v>1986</v>
      </c>
      <c r="AN64" s="912"/>
      <c r="AO64" s="1430" t="s">
        <v>1860</v>
      </c>
      <c r="AP64" s="1431">
        <v>45761</v>
      </c>
      <c r="AQ64" s="913">
        <v>45779</v>
      </c>
      <c r="AR64" s="916"/>
      <c r="AS64" s="916"/>
      <c r="AT64" s="916"/>
      <c r="AU64" s="916"/>
      <c r="AV64" s="916"/>
      <c r="AW64" s="916"/>
      <c r="AX64" s="916"/>
      <c r="AY64" s="916"/>
      <c r="AZ64" s="916"/>
      <c r="BA64" s="916"/>
      <c r="BB64" s="916"/>
      <c r="BC64" s="916"/>
      <c r="BD64" s="916"/>
      <c r="BE64" s="916"/>
      <c r="BF64" s="916"/>
      <c r="BG64" s="916"/>
      <c r="BH64" s="916"/>
      <c r="BI64" s="916"/>
      <c r="BJ64" s="916"/>
      <c r="BK64" s="916"/>
      <c r="BL64" s="916"/>
      <c r="BM64" s="916"/>
      <c r="BN64" s="916"/>
      <c r="BO64" s="916"/>
      <c r="BP64" s="916"/>
      <c r="BQ64" s="1885" t="s">
        <v>1860</v>
      </c>
    </row>
    <row r="65" spans="1:206" s="224" customFormat="1" ht="34.5" customHeight="1">
      <c r="A65" s="912" t="s">
        <v>6778</v>
      </c>
      <c r="B65" s="913">
        <v>45497</v>
      </c>
      <c r="C65" s="914" t="s">
        <v>3172</v>
      </c>
      <c r="D65" s="943" t="s">
        <v>6779</v>
      </c>
      <c r="E65" s="1463" t="s">
        <v>6780</v>
      </c>
      <c r="F65" s="912" t="s">
        <v>182</v>
      </c>
      <c r="G65" s="1454" t="s">
        <v>5468</v>
      </c>
      <c r="H65" s="1454" t="s">
        <v>69</v>
      </c>
      <c r="I65" s="1454" t="s">
        <v>70</v>
      </c>
      <c r="J65" s="1454" t="s">
        <v>8318</v>
      </c>
      <c r="K65" s="912" t="s">
        <v>6781</v>
      </c>
      <c r="L65" s="912" t="s">
        <v>6782</v>
      </c>
      <c r="M65" s="944">
        <v>45505</v>
      </c>
      <c r="N65" s="943" t="s">
        <v>4783</v>
      </c>
      <c r="O65" s="912"/>
      <c r="P65" s="944"/>
      <c r="Q65" s="912"/>
      <c r="R65" s="1429"/>
      <c r="S65" s="1858"/>
      <c r="T65" s="1858"/>
      <c r="U65" s="944"/>
      <c r="V65" s="918"/>
      <c r="W65" s="918"/>
      <c r="X65" s="944"/>
      <c r="Y65" s="944"/>
      <c r="Z65" s="916"/>
      <c r="AA65" s="944"/>
      <c r="AB65" s="912"/>
      <c r="AC65" s="912"/>
      <c r="AD65" s="912"/>
      <c r="AE65" s="912"/>
      <c r="AF65" s="912"/>
      <c r="AG65" s="944"/>
      <c r="AH65" s="944"/>
      <c r="AI65" s="912"/>
      <c r="AJ65" s="912"/>
      <c r="AK65" s="1430" t="s">
        <v>9059</v>
      </c>
      <c r="AL65" s="1431">
        <v>45761</v>
      </c>
      <c r="AM65" s="1431" t="s">
        <v>1986</v>
      </c>
      <c r="AN65" s="912"/>
      <c r="AO65" s="1430" t="s">
        <v>1860</v>
      </c>
      <c r="AP65" s="1431">
        <v>45761</v>
      </c>
      <c r="AQ65" s="913">
        <v>45779</v>
      </c>
      <c r="AR65" s="916"/>
      <c r="AS65" s="916"/>
      <c r="AT65" s="916"/>
      <c r="AU65" s="916"/>
      <c r="AV65" s="916"/>
      <c r="AW65" s="916"/>
      <c r="AX65" s="916"/>
      <c r="AY65" s="916"/>
      <c r="AZ65" s="916"/>
      <c r="BA65" s="916"/>
      <c r="BB65" s="916"/>
      <c r="BC65" s="916"/>
      <c r="BD65" s="916"/>
      <c r="BE65" s="916"/>
      <c r="BF65" s="916"/>
      <c r="BG65" s="916"/>
      <c r="BH65" s="916"/>
      <c r="BI65" s="916"/>
      <c r="BJ65" s="916"/>
      <c r="BK65" s="916"/>
      <c r="BL65" s="916"/>
      <c r="BM65" s="916"/>
      <c r="BN65" s="916"/>
      <c r="BO65" s="916"/>
      <c r="BP65" s="916"/>
      <c r="BQ65" s="1885" t="s">
        <v>1860</v>
      </c>
      <c r="BR65" s="206"/>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c r="EH65"/>
      <c r="EI65"/>
      <c r="EJ65"/>
      <c r="EK65"/>
      <c r="EL65"/>
      <c r="EM65"/>
      <c r="EN65"/>
      <c r="EO65"/>
      <c r="EP65"/>
      <c r="EQ65"/>
      <c r="ER65"/>
      <c r="ES65"/>
      <c r="ET65"/>
      <c r="EU65"/>
      <c r="EV65"/>
      <c r="EW65"/>
      <c r="EX65"/>
      <c r="EY65"/>
      <c r="EZ65"/>
      <c r="FA65"/>
      <c r="FB65"/>
      <c r="FC65"/>
      <c r="FD65"/>
      <c r="FE65"/>
      <c r="FF65"/>
      <c r="FG65"/>
      <c r="FH65"/>
      <c r="FI65"/>
      <c r="FJ65"/>
      <c r="FK65"/>
      <c r="FL65"/>
      <c r="FM65"/>
      <c r="FN65"/>
      <c r="FO65"/>
      <c r="FP65"/>
      <c r="FQ65"/>
      <c r="FR65"/>
      <c r="FS65"/>
      <c r="FT65"/>
      <c r="FU65"/>
      <c r="FV65"/>
      <c r="FW65"/>
      <c r="FX65"/>
      <c r="FY65"/>
      <c r="FZ65"/>
      <c r="GA65"/>
      <c r="GB65"/>
      <c r="GC65"/>
      <c r="GD65"/>
      <c r="GE65"/>
      <c r="GF65"/>
      <c r="GG65"/>
      <c r="GH65"/>
      <c r="GI65"/>
      <c r="GJ65"/>
      <c r="GK65"/>
      <c r="GL65"/>
      <c r="GM65"/>
      <c r="GN65"/>
      <c r="GO65"/>
      <c r="GP65"/>
      <c r="GQ65"/>
      <c r="GR65"/>
      <c r="GS65"/>
      <c r="GT65"/>
      <c r="GU65"/>
      <c r="GV65"/>
      <c r="GW65"/>
      <c r="GX65"/>
    </row>
    <row r="66" spans="1:206" s="224" customFormat="1" ht="34.5" customHeight="1">
      <c r="A66" s="912" t="s">
        <v>6784</v>
      </c>
      <c r="B66" s="913">
        <v>45450</v>
      </c>
      <c r="C66" s="914" t="s">
        <v>3172</v>
      </c>
      <c r="D66" s="943" t="s">
        <v>6785</v>
      </c>
      <c r="E66" s="1463">
        <v>74339101</v>
      </c>
      <c r="F66" s="912" t="s">
        <v>182</v>
      </c>
      <c r="G66" s="1454" t="s">
        <v>272</v>
      </c>
      <c r="H66" s="912"/>
      <c r="I66" s="1464" t="s">
        <v>8317</v>
      </c>
      <c r="J66" s="1454" t="s">
        <v>100</v>
      </c>
      <c r="K66" s="912" t="s">
        <v>6786</v>
      </c>
      <c r="L66" s="1454" t="s">
        <v>7749</v>
      </c>
      <c r="M66" s="1431" t="s">
        <v>7750</v>
      </c>
      <c r="N66" s="1670" t="s">
        <v>7751</v>
      </c>
      <c r="O66" s="1454" t="s">
        <v>7748</v>
      </c>
      <c r="P66" s="913">
        <v>45547</v>
      </c>
      <c r="Q66" s="912"/>
      <c r="R66" s="1429"/>
      <c r="S66" s="1858"/>
      <c r="T66" s="1858"/>
      <c r="U66" s="944"/>
      <c r="V66" s="918"/>
      <c r="W66" s="918"/>
      <c r="X66" s="944"/>
      <c r="Y66" s="944"/>
      <c r="Z66" s="916"/>
      <c r="AA66" s="944"/>
      <c r="AB66" s="912"/>
      <c r="AC66" s="912"/>
      <c r="AD66" s="912"/>
      <c r="AE66" s="912"/>
      <c r="AF66" s="912"/>
      <c r="AG66" s="944"/>
      <c r="AH66" s="944"/>
      <c r="AI66" s="912"/>
      <c r="AJ66" s="912"/>
      <c r="AK66" s="1430" t="s">
        <v>9318</v>
      </c>
      <c r="AL66" s="944">
        <v>45792</v>
      </c>
      <c r="AM66" s="1431" t="s">
        <v>4704</v>
      </c>
      <c r="AN66" s="912"/>
      <c r="AO66" s="1430" t="s">
        <v>1860</v>
      </c>
      <c r="AP66" s="1455" t="s">
        <v>9073</v>
      </c>
      <c r="AQ66" s="912"/>
      <c r="AR66" s="916"/>
      <c r="AS66" s="916"/>
      <c r="AT66" s="916"/>
      <c r="AU66" s="916"/>
      <c r="AV66" s="916"/>
      <c r="AW66" s="916"/>
      <c r="AX66" s="916"/>
      <c r="AY66" s="916"/>
      <c r="AZ66" s="916"/>
      <c r="BA66" s="916"/>
      <c r="BB66" s="916"/>
      <c r="BC66" s="916"/>
      <c r="BD66" s="916"/>
      <c r="BE66" s="916"/>
      <c r="BF66" s="916"/>
      <c r="BG66" s="916"/>
      <c r="BH66" s="916"/>
      <c r="BI66" s="916"/>
      <c r="BJ66" s="916"/>
      <c r="BK66" s="916"/>
      <c r="BL66" s="916"/>
      <c r="BM66" s="916"/>
      <c r="BN66" s="916"/>
      <c r="BO66" s="916"/>
      <c r="BP66" s="916"/>
      <c r="BQ66" s="1885" t="s">
        <v>1860</v>
      </c>
      <c r="BR66" s="20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c r="EQ66"/>
      <c r="ER66"/>
      <c r="ES66"/>
      <c r="ET66"/>
      <c r="EU66"/>
      <c r="EV66"/>
      <c r="EW66"/>
      <c r="EX66"/>
      <c r="EY66"/>
      <c r="EZ66"/>
      <c r="FA66"/>
      <c r="FB66"/>
      <c r="FC66"/>
      <c r="FD66"/>
      <c r="FE66"/>
      <c r="FF66"/>
      <c r="FG66"/>
      <c r="FH66"/>
      <c r="FI66"/>
      <c r="FJ66"/>
      <c r="FK66"/>
      <c r="FL66"/>
      <c r="FM66"/>
      <c r="FN66"/>
      <c r="FO66"/>
      <c r="FP66"/>
      <c r="FQ66"/>
      <c r="FR66"/>
      <c r="FS66"/>
      <c r="FT66"/>
      <c r="FU66"/>
      <c r="FV66"/>
      <c r="FW66"/>
      <c r="FX66"/>
      <c r="FY66"/>
      <c r="FZ66"/>
      <c r="GA66"/>
      <c r="GB66"/>
      <c r="GC66"/>
      <c r="GD66"/>
      <c r="GE66"/>
      <c r="GF66"/>
      <c r="GG66"/>
      <c r="GH66"/>
      <c r="GI66"/>
      <c r="GJ66"/>
      <c r="GK66"/>
      <c r="GL66"/>
      <c r="GM66"/>
      <c r="GN66"/>
      <c r="GO66"/>
      <c r="GP66"/>
      <c r="GQ66"/>
      <c r="GR66"/>
      <c r="GS66"/>
      <c r="GT66"/>
      <c r="GU66"/>
      <c r="GV66"/>
      <c r="GW66"/>
      <c r="GX66"/>
    </row>
    <row r="67" spans="1:206" ht="34.5" customHeight="1">
      <c r="A67" s="912" t="s">
        <v>6787</v>
      </c>
      <c r="B67" s="913">
        <v>45457</v>
      </c>
      <c r="C67" s="914" t="s">
        <v>3172</v>
      </c>
      <c r="D67" s="943" t="s">
        <v>6788</v>
      </c>
      <c r="E67" s="1463">
        <v>23963801</v>
      </c>
      <c r="F67" s="912" t="s">
        <v>239</v>
      </c>
      <c r="G67" s="1454" t="s">
        <v>240</v>
      </c>
      <c r="H67" s="912"/>
      <c r="I67" s="1464" t="s">
        <v>90</v>
      </c>
      <c r="J67" s="1454" t="s">
        <v>5714</v>
      </c>
      <c r="K67" s="912" t="s">
        <v>6781</v>
      </c>
      <c r="L67" s="912" t="s">
        <v>6832</v>
      </c>
      <c r="M67" s="944">
        <v>45478</v>
      </c>
      <c r="N67" s="1670" t="s">
        <v>4628</v>
      </c>
      <c r="O67" s="912"/>
      <c r="P67" s="912"/>
      <c r="Q67" s="912"/>
      <c r="R67" s="1429"/>
      <c r="S67" s="1858"/>
      <c r="T67" s="1858"/>
      <c r="U67" s="944"/>
      <c r="V67" s="918"/>
      <c r="W67" s="918"/>
      <c r="X67" s="944"/>
      <c r="Y67" s="944"/>
      <c r="Z67" s="916"/>
      <c r="AA67" s="944"/>
      <c r="AB67" s="912"/>
      <c r="AC67" s="912"/>
      <c r="AD67" s="912"/>
      <c r="AE67" s="912"/>
      <c r="AF67" s="912"/>
      <c r="AG67" s="944"/>
      <c r="AH67" s="944"/>
      <c r="AI67" s="912"/>
      <c r="AJ67" s="912"/>
      <c r="AK67" s="1430" t="s">
        <v>9585</v>
      </c>
      <c r="AL67" s="944">
        <v>45813</v>
      </c>
      <c r="AM67" s="1431" t="s">
        <v>4783</v>
      </c>
      <c r="AN67" s="912"/>
      <c r="AO67" s="1430" t="s">
        <v>1860</v>
      </c>
      <c r="AP67" s="1455" t="s">
        <v>9073</v>
      </c>
      <c r="AQ67" s="912"/>
      <c r="AR67" s="916"/>
      <c r="AS67" s="916"/>
      <c r="AT67" s="916"/>
      <c r="AU67" s="916"/>
      <c r="AV67" s="916"/>
      <c r="AW67" s="916"/>
      <c r="AX67" s="916"/>
      <c r="AY67" s="916"/>
      <c r="AZ67" s="916"/>
      <c r="BA67" s="916"/>
      <c r="BB67" s="916"/>
      <c r="BC67" s="916"/>
      <c r="BD67" s="916"/>
      <c r="BE67" s="916"/>
      <c r="BF67" s="916"/>
      <c r="BG67" s="916"/>
      <c r="BH67" s="916"/>
      <c r="BI67" s="916"/>
      <c r="BJ67" s="916"/>
      <c r="BK67" s="916"/>
      <c r="BL67" s="916"/>
      <c r="BM67" s="916"/>
      <c r="BN67" s="916"/>
      <c r="BO67" s="916"/>
      <c r="BP67" s="916"/>
      <c r="BQ67" s="1885" t="s">
        <v>1860</v>
      </c>
    </row>
    <row r="68" spans="1:206" s="181" customFormat="1" ht="34.5" customHeight="1">
      <c r="A68" s="912" t="s">
        <v>6805</v>
      </c>
      <c r="B68" s="913" t="s">
        <v>6806</v>
      </c>
      <c r="C68" s="914" t="s">
        <v>3172</v>
      </c>
      <c r="D68" s="1474" t="s">
        <v>10736</v>
      </c>
      <c r="E68" s="1463">
        <v>4149923</v>
      </c>
      <c r="F68" s="912" t="s">
        <v>281</v>
      </c>
      <c r="G68" s="912" t="s">
        <v>6804</v>
      </c>
      <c r="H68" s="1454" t="s">
        <v>69</v>
      </c>
      <c r="I68" s="1464" t="s">
        <v>9063</v>
      </c>
      <c r="J68" s="912" t="s">
        <v>100</v>
      </c>
      <c r="K68" s="912" t="s">
        <v>427</v>
      </c>
      <c r="L68" s="912" t="s">
        <v>6935</v>
      </c>
      <c r="M68" s="944" t="s">
        <v>6936</v>
      </c>
      <c r="N68" s="943" t="s">
        <v>4783</v>
      </c>
      <c r="O68" s="912" t="s">
        <v>6807</v>
      </c>
      <c r="P68" s="944">
        <v>45471</v>
      </c>
      <c r="Q68" s="912"/>
      <c r="R68" s="1429"/>
      <c r="S68" s="1858"/>
      <c r="T68" s="1858"/>
      <c r="U68" s="944"/>
      <c r="V68" s="918"/>
      <c r="W68" s="918"/>
      <c r="X68" s="944"/>
      <c r="Y68" s="944"/>
      <c r="Z68" s="916"/>
      <c r="AA68" s="944"/>
      <c r="AB68" s="912"/>
      <c r="AC68" s="912"/>
      <c r="AD68" s="912"/>
      <c r="AE68" s="912"/>
      <c r="AF68" s="912"/>
      <c r="AG68" s="944"/>
      <c r="AH68" s="944"/>
      <c r="AI68" s="912"/>
      <c r="AJ68" s="912"/>
      <c r="AK68" s="1430" t="s">
        <v>9072</v>
      </c>
      <c r="AL68" s="944">
        <v>45761</v>
      </c>
      <c r="AM68" s="1431" t="s">
        <v>1986</v>
      </c>
      <c r="AN68" s="912"/>
      <c r="AO68" s="1430" t="s">
        <v>1860</v>
      </c>
      <c r="AP68" s="1455">
        <v>45800</v>
      </c>
      <c r="AQ68" s="912"/>
      <c r="AR68" s="916"/>
      <c r="AS68" s="916"/>
      <c r="AT68" s="916"/>
      <c r="AU68" s="916"/>
      <c r="AV68" s="916"/>
      <c r="AW68" s="916"/>
      <c r="AX68" s="916"/>
      <c r="AY68" s="916"/>
      <c r="AZ68" s="916"/>
      <c r="BA68" s="916"/>
      <c r="BB68" s="916"/>
      <c r="BC68" s="916"/>
      <c r="BD68" s="916"/>
      <c r="BE68" s="916"/>
      <c r="BF68" s="916"/>
      <c r="BG68" s="916"/>
      <c r="BH68" s="916"/>
      <c r="BI68" s="916"/>
      <c r="BJ68" s="916"/>
      <c r="BK68" s="916"/>
      <c r="BL68" s="916"/>
      <c r="BM68" s="916"/>
      <c r="BN68" s="916"/>
      <c r="BO68" s="916"/>
      <c r="BP68" s="916"/>
      <c r="BQ68" s="1885" t="s">
        <v>1860</v>
      </c>
      <c r="BR68" s="206"/>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c r="EQ68"/>
      <c r="ER68"/>
      <c r="ES68"/>
      <c r="ET68"/>
      <c r="EU68"/>
      <c r="EV68"/>
      <c r="EW68"/>
      <c r="EX68"/>
      <c r="EY68"/>
      <c r="EZ68"/>
      <c r="FA68"/>
      <c r="FB68"/>
      <c r="FC68"/>
      <c r="FD68"/>
      <c r="FE68"/>
      <c r="FF68"/>
      <c r="FG68"/>
      <c r="FH68"/>
      <c r="FI68"/>
      <c r="FJ68"/>
      <c r="FK68"/>
      <c r="FL68"/>
      <c r="FM68"/>
      <c r="FN68"/>
      <c r="FO68"/>
      <c r="FP68"/>
      <c r="FQ68"/>
      <c r="FR68"/>
      <c r="FS68"/>
      <c r="FT68"/>
      <c r="FU68"/>
      <c r="FV68"/>
      <c r="FW68"/>
      <c r="FX68"/>
      <c r="FY68"/>
      <c r="FZ68"/>
      <c r="GA68"/>
      <c r="GB68"/>
      <c r="GC68"/>
      <c r="GD68"/>
      <c r="GE68"/>
      <c r="GF68"/>
      <c r="GG68"/>
      <c r="GH68"/>
      <c r="GI68"/>
      <c r="GJ68"/>
      <c r="GK68"/>
      <c r="GL68"/>
      <c r="GM68"/>
      <c r="GN68"/>
      <c r="GO68"/>
      <c r="GP68"/>
      <c r="GQ68"/>
      <c r="GR68"/>
      <c r="GS68"/>
      <c r="GT68"/>
      <c r="GU68"/>
      <c r="GV68"/>
      <c r="GW68"/>
      <c r="GX68"/>
    </row>
    <row r="69" spans="1:206" ht="34.5" customHeight="1">
      <c r="A69" s="912" t="s">
        <v>6808</v>
      </c>
      <c r="B69" s="913">
        <v>45504</v>
      </c>
      <c r="C69" s="914" t="s">
        <v>3172</v>
      </c>
      <c r="D69" s="1474" t="s">
        <v>6809</v>
      </c>
      <c r="E69" s="1463" t="s">
        <v>6810</v>
      </c>
      <c r="F69" s="912" t="s">
        <v>182</v>
      </c>
      <c r="G69" s="1454" t="s">
        <v>9063</v>
      </c>
      <c r="H69" s="1454" t="s">
        <v>69</v>
      </c>
      <c r="I69" s="1464" t="s">
        <v>9063</v>
      </c>
      <c r="J69" s="1454" t="s">
        <v>9063</v>
      </c>
      <c r="K69" s="912" t="s">
        <v>6697</v>
      </c>
      <c r="L69" s="912" t="s">
        <v>6811</v>
      </c>
      <c r="M69" s="944">
        <v>45516</v>
      </c>
      <c r="N69" s="943" t="s">
        <v>4783</v>
      </c>
      <c r="O69" s="912"/>
      <c r="P69" s="912"/>
      <c r="Q69" s="912"/>
      <c r="R69" s="1429"/>
      <c r="S69" s="1858"/>
      <c r="T69" s="1858"/>
      <c r="U69" s="944"/>
      <c r="V69" s="918"/>
      <c r="W69" s="918"/>
      <c r="X69" s="944"/>
      <c r="Y69" s="944"/>
      <c r="Z69" s="916"/>
      <c r="AA69" s="944"/>
      <c r="AB69" s="912"/>
      <c r="AC69" s="912"/>
      <c r="AD69" s="912"/>
      <c r="AE69" s="912"/>
      <c r="AF69" s="912"/>
      <c r="AG69" s="944"/>
      <c r="AH69" s="944"/>
      <c r="AI69" s="912"/>
      <c r="AJ69" s="912"/>
      <c r="AK69" s="1430" t="s">
        <v>9064</v>
      </c>
      <c r="AL69" s="944">
        <v>45791</v>
      </c>
      <c r="AM69" s="1431" t="s">
        <v>1986</v>
      </c>
      <c r="AN69" s="912"/>
      <c r="AO69" s="1430" t="s">
        <v>1860</v>
      </c>
      <c r="AP69" s="944">
        <v>45761</v>
      </c>
      <c r="AQ69" s="913">
        <v>45779</v>
      </c>
      <c r="AR69" s="916"/>
      <c r="AS69" s="916"/>
      <c r="AT69" s="916"/>
      <c r="AU69" s="916"/>
      <c r="AV69" s="916"/>
      <c r="AW69" s="916"/>
      <c r="AX69" s="916"/>
      <c r="AY69" s="916"/>
      <c r="AZ69" s="916"/>
      <c r="BA69" s="916"/>
      <c r="BB69" s="916"/>
      <c r="BC69" s="916"/>
      <c r="BD69" s="916"/>
      <c r="BE69" s="916"/>
      <c r="BF69" s="916"/>
      <c r="BG69" s="916"/>
      <c r="BH69" s="916"/>
      <c r="BI69" s="916"/>
      <c r="BJ69" s="916"/>
      <c r="BK69" s="916"/>
      <c r="BL69" s="916"/>
      <c r="BM69" s="916"/>
      <c r="BN69" s="916"/>
      <c r="BO69" s="916"/>
      <c r="BP69" s="916"/>
      <c r="BQ69" s="1885" t="s">
        <v>1860</v>
      </c>
    </row>
    <row r="70" spans="1:206" ht="34.5" customHeight="1">
      <c r="A70" s="912" t="s">
        <v>6812</v>
      </c>
      <c r="B70" s="913">
        <v>45503</v>
      </c>
      <c r="C70" s="914" t="s">
        <v>3172</v>
      </c>
      <c r="D70" s="1474" t="s">
        <v>6813</v>
      </c>
      <c r="E70" s="1463">
        <v>51589727</v>
      </c>
      <c r="F70" s="912" t="s">
        <v>239</v>
      </c>
      <c r="G70" s="1711" t="s">
        <v>5870</v>
      </c>
      <c r="H70" s="918"/>
      <c r="I70" s="1663"/>
      <c r="J70" s="918" t="s">
        <v>6814</v>
      </c>
      <c r="K70" s="912" t="s">
        <v>427</v>
      </c>
      <c r="L70" s="1454" t="s">
        <v>7830</v>
      </c>
      <c r="M70" s="1431" t="s">
        <v>7831</v>
      </c>
      <c r="N70" s="1670" t="s">
        <v>6829</v>
      </c>
      <c r="O70" s="1454" t="s">
        <v>7829</v>
      </c>
      <c r="P70" s="913">
        <v>45588</v>
      </c>
      <c r="Q70" s="912"/>
      <c r="R70" s="1429"/>
      <c r="S70" s="1858"/>
      <c r="T70" s="1858"/>
      <c r="U70" s="944"/>
      <c r="V70" s="918"/>
      <c r="W70" s="918"/>
      <c r="X70" s="944"/>
      <c r="Y70" s="944"/>
      <c r="Z70" s="916"/>
      <c r="AA70" s="944"/>
      <c r="AB70" s="912"/>
      <c r="AC70" s="912"/>
      <c r="AD70" s="912"/>
      <c r="AE70" s="912"/>
      <c r="AF70" s="912"/>
      <c r="AG70" s="912"/>
      <c r="AH70" s="912"/>
      <c r="AI70" s="912"/>
      <c r="AJ70" s="912"/>
      <c r="AK70" s="1430" t="s">
        <v>9586</v>
      </c>
      <c r="AL70" s="944">
        <v>45813</v>
      </c>
      <c r="AM70" s="1431" t="s">
        <v>4783</v>
      </c>
      <c r="AN70" s="912"/>
      <c r="AO70" s="1430" t="s">
        <v>1860</v>
      </c>
      <c r="AP70" s="917">
        <v>45813</v>
      </c>
      <c r="AQ70" s="916"/>
      <c r="AR70" s="916"/>
      <c r="AS70" s="916"/>
      <c r="AT70" s="916"/>
      <c r="AU70" s="916"/>
      <c r="AV70" s="916"/>
      <c r="AW70" s="916"/>
      <c r="AX70" s="916"/>
      <c r="AY70" s="916"/>
      <c r="AZ70" s="916"/>
      <c r="BA70" s="916"/>
      <c r="BB70" s="916"/>
      <c r="BC70" s="916"/>
      <c r="BD70" s="916"/>
      <c r="BE70" s="916"/>
      <c r="BF70" s="916"/>
      <c r="BG70" s="916"/>
      <c r="BH70" s="916"/>
      <c r="BI70" s="916"/>
      <c r="BJ70" s="916"/>
      <c r="BK70" s="916"/>
      <c r="BL70" s="916"/>
      <c r="BM70" s="916"/>
      <c r="BN70" s="916"/>
      <c r="BO70" s="916"/>
      <c r="BP70" s="916"/>
      <c r="BQ70" s="1885" t="s">
        <v>1860</v>
      </c>
    </row>
    <row r="71" spans="1:206" s="160" customFormat="1" ht="34.5" customHeight="1">
      <c r="A71" s="912" t="s">
        <v>6992</v>
      </c>
      <c r="B71" s="913" t="s">
        <v>6993</v>
      </c>
      <c r="C71" s="914" t="s">
        <v>3172</v>
      </c>
      <c r="D71" s="1474" t="s">
        <v>6994</v>
      </c>
      <c r="E71" s="1463">
        <v>1010180610</v>
      </c>
      <c r="F71" s="912" t="s">
        <v>239</v>
      </c>
      <c r="G71" s="918" t="s">
        <v>6995</v>
      </c>
      <c r="H71" s="918"/>
      <c r="I71" s="1663"/>
      <c r="J71" s="918" t="s">
        <v>6996</v>
      </c>
      <c r="K71" s="912" t="s">
        <v>4836</v>
      </c>
      <c r="L71" s="1454" t="s">
        <v>7644</v>
      </c>
      <c r="M71" s="1431" t="s">
        <v>7645</v>
      </c>
      <c r="N71" s="1670" t="s">
        <v>7561</v>
      </c>
      <c r="O71" s="1454" t="s">
        <v>7643</v>
      </c>
      <c r="P71" s="913">
        <v>45560</v>
      </c>
      <c r="Q71" s="1454" t="s">
        <v>7646</v>
      </c>
      <c r="R71" s="1429"/>
      <c r="S71" s="1858">
        <v>976013</v>
      </c>
      <c r="T71" s="1858"/>
      <c r="U71" s="944"/>
      <c r="V71" s="918"/>
      <c r="W71" s="918"/>
      <c r="X71" s="944"/>
      <c r="Y71" s="944"/>
      <c r="Z71" s="916"/>
      <c r="AA71" s="944"/>
      <c r="AB71" s="912"/>
      <c r="AC71" s="912"/>
      <c r="AD71" s="912"/>
      <c r="AE71" s="912"/>
      <c r="AF71" s="912"/>
      <c r="AG71" s="912"/>
      <c r="AH71" s="912"/>
      <c r="AI71" s="912"/>
      <c r="AJ71" s="912"/>
      <c r="AK71" s="916">
        <v>620</v>
      </c>
      <c r="AL71" s="944">
        <v>45856</v>
      </c>
      <c r="AM71" s="1431" t="s">
        <v>4704</v>
      </c>
      <c r="AN71" s="912"/>
      <c r="AO71" s="1430" t="s">
        <v>1860</v>
      </c>
      <c r="AP71" s="917">
        <v>45860</v>
      </c>
      <c r="AQ71" s="916"/>
      <c r="AR71" s="916"/>
      <c r="AS71" s="916"/>
      <c r="AT71" s="916"/>
      <c r="AU71" s="916"/>
      <c r="AV71" s="916"/>
      <c r="AW71" s="916"/>
      <c r="AX71" s="916"/>
      <c r="AY71" s="916"/>
      <c r="AZ71" s="916"/>
      <c r="BA71" s="916"/>
      <c r="BB71" s="916"/>
      <c r="BC71" s="916"/>
      <c r="BD71" s="916"/>
      <c r="BE71" s="916"/>
      <c r="BF71" s="916"/>
      <c r="BG71" s="916"/>
      <c r="BH71" s="916"/>
      <c r="BI71" s="916"/>
      <c r="BJ71" s="916"/>
      <c r="BK71" s="916"/>
      <c r="BL71" s="916"/>
      <c r="BM71" s="916"/>
      <c r="BN71" s="916"/>
      <c r="BO71" s="916"/>
      <c r="BP71" s="916"/>
      <c r="BQ71" s="1885" t="s">
        <v>1860</v>
      </c>
      <c r="BR71" s="1941"/>
    </row>
    <row r="72" spans="1:206" ht="34.5" customHeight="1">
      <c r="A72" s="912" t="s">
        <v>7076</v>
      </c>
      <c r="B72" s="913">
        <v>45531</v>
      </c>
      <c r="C72" s="914" t="s">
        <v>3172</v>
      </c>
      <c r="D72" s="1474" t="s">
        <v>7077</v>
      </c>
      <c r="E72" s="1463" t="s">
        <v>7078</v>
      </c>
      <c r="F72" s="912" t="s">
        <v>239</v>
      </c>
      <c r="G72" s="918" t="s">
        <v>240</v>
      </c>
      <c r="H72" s="1711" t="s">
        <v>69</v>
      </c>
      <c r="I72" s="1486" t="s">
        <v>9063</v>
      </c>
      <c r="J72" s="918" t="s">
        <v>1924</v>
      </c>
      <c r="K72" s="912" t="s">
        <v>7079</v>
      </c>
      <c r="L72" s="1454" t="s">
        <v>9074</v>
      </c>
      <c r="M72" s="1431" t="s">
        <v>9075</v>
      </c>
      <c r="N72" s="1670" t="s">
        <v>9076</v>
      </c>
      <c r="O72" s="1454" t="s">
        <v>9077</v>
      </c>
      <c r="P72" s="1454" t="s">
        <v>9078</v>
      </c>
      <c r="Q72" s="912"/>
      <c r="R72" s="1429"/>
      <c r="S72" s="1858"/>
      <c r="T72" s="1858"/>
      <c r="U72" s="944"/>
      <c r="V72" s="918"/>
      <c r="W72" s="918"/>
      <c r="X72" s="944"/>
      <c r="Y72" s="944"/>
      <c r="Z72" s="916"/>
      <c r="AA72" s="944"/>
      <c r="AB72" s="912"/>
      <c r="AC72" s="912"/>
      <c r="AD72" s="912"/>
      <c r="AE72" s="912"/>
      <c r="AF72" s="912"/>
      <c r="AG72" s="912"/>
      <c r="AH72" s="912"/>
      <c r="AI72" s="912"/>
      <c r="AJ72" s="912"/>
      <c r="AK72" s="1430" t="s">
        <v>9079</v>
      </c>
      <c r="AL72" s="944">
        <v>45791</v>
      </c>
      <c r="AM72" s="1431" t="s">
        <v>1986</v>
      </c>
      <c r="AN72" s="912"/>
      <c r="AO72" s="1430" t="s">
        <v>1860</v>
      </c>
      <c r="AP72" s="1455">
        <v>45785</v>
      </c>
      <c r="AQ72" s="916"/>
      <c r="AR72" s="916"/>
      <c r="AS72" s="916"/>
      <c r="AT72" s="916"/>
      <c r="AU72" s="916"/>
      <c r="AV72" s="916"/>
      <c r="AW72" s="916"/>
      <c r="AX72" s="916"/>
      <c r="AY72" s="916"/>
      <c r="AZ72" s="916"/>
      <c r="BA72" s="916"/>
      <c r="BB72" s="916"/>
      <c r="BC72" s="916"/>
      <c r="BD72" s="916"/>
      <c r="BE72" s="916"/>
      <c r="BF72" s="916"/>
      <c r="BG72" s="916"/>
      <c r="BH72" s="916"/>
      <c r="BI72" s="916"/>
      <c r="BJ72" s="916"/>
      <c r="BK72" s="916"/>
      <c r="BL72" s="916"/>
      <c r="BM72" s="916"/>
      <c r="BN72" s="916"/>
      <c r="BO72" s="916"/>
      <c r="BP72" s="916"/>
      <c r="BQ72" s="1885" t="s">
        <v>1860</v>
      </c>
    </row>
    <row r="73" spans="1:206" s="165" customFormat="1" ht="34.5" customHeight="1">
      <c r="A73" s="912" t="s">
        <v>7092</v>
      </c>
      <c r="B73" s="913">
        <v>45525</v>
      </c>
      <c r="C73" s="914" t="s">
        <v>3172</v>
      </c>
      <c r="D73" s="1474" t="s">
        <v>7093</v>
      </c>
      <c r="E73" s="1463" t="s">
        <v>7094</v>
      </c>
      <c r="F73" s="912" t="s">
        <v>108</v>
      </c>
      <c r="G73" s="918" t="s">
        <v>7095</v>
      </c>
      <c r="H73" s="918"/>
      <c r="I73" s="1663"/>
      <c r="J73" s="918" t="s">
        <v>546</v>
      </c>
      <c r="K73" s="912" t="s">
        <v>6781</v>
      </c>
      <c r="L73" s="912" t="s">
        <v>7096</v>
      </c>
      <c r="M73" s="944">
        <v>45539</v>
      </c>
      <c r="N73" s="943" t="s">
        <v>3487</v>
      </c>
      <c r="O73" s="912"/>
      <c r="P73" s="912"/>
      <c r="Q73" s="912"/>
      <c r="R73" s="1429"/>
      <c r="S73" s="1858"/>
      <c r="T73" s="1858"/>
      <c r="U73" s="944"/>
      <c r="V73" s="918"/>
      <c r="W73" s="918"/>
      <c r="X73" s="944"/>
      <c r="Y73" s="944"/>
      <c r="Z73" s="916"/>
      <c r="AA73" s="944"/>
      <c r="AB73" s="912"/>
      <c r="AC73" s="912"/>
      <c r="AD73" s="912"/>
      <c r="AE73" s="912"/>
      <c r="AF73" s="912"/>
      <c r="AG73" s="944"/>
      <c r="AH73" s="944"/>
      <c r="AI73" s="912"/>
      <c r="AJ73" s="912"/>
      <c r="AK73" s="1430" t="s">
        <v>9426</v>
      </c>
      <c r="AL73" s="944">
        <v>45796</v>
      </c>
      <c r="AM73" s="1431" t="s">
        <v>4633</v>
      </c>
      <c r="AN73" s="912"/>
      <c r="AO73" s="1430" t="s">
        <v>1860</v>
      </c>
      <c r="AP73" s="917">
        <v>45796</v>
      </c>
      <c r="AQ73" s="916"/>
      <c r="AR73" s="916"/>
      <c r="AS73" s="916"/>
      <c r="AT73" s="916"/>
      <c r="AU73" s="916"/>
      <c r="AV73" s="916"/>
      <c r="AW73" s="916"/>
      <c r="AX73" s="916"/>
      <c r="AY73" s="916"/>
      <c r="AZ73" s="916"/>
      <c r="BA73" s="916"/>
      <c r="BB73" s="916"/>
      <c r="BC73" s="916"/>
      <c r="BD73" s="916"/>
      <c r="BE73" s="916"/>
      <c r="BF73" s="916"/>
      <c r="BG73" s="916"/>
      <c r="BH73" s="916"/>
      <c r="BI73" s="916"/>
      <c r="BJ73" s="916"/>
      <c r="BK73" s="916"/>
      <c r="BL73" s="916"/>
      <c r="BM73" s="916"/>
      <c r="BN73" s="916"/>
      <c r="BO73" s="916"/>
      <c r="BP73" s="916"/>
      <c r="BQ73" s="1885" t="s">
        <v>1860</v>
      </c>
      <c r="BR73" s="1889"/>
      <c r="BS73" s="50"/>
      <c r="BT73" s="50"/>
      <c r="BU73" s="50"/>
      <c r="BV73" s="50"/>
      <c r="BW73" s="50"/>
      <c r="BX73" s="50"/>
      <c r="BY73" s="50"/>
      <c r="BZ73" s="50"/>
      <c r="CA73" s="50"/>
      <c r="CB73" s="50"/>
      <c r="CC73" s="50"/>
      <c r="CD73" s="50"/>
      <c r="CE73" s="50"/>
      <c r="CF73" s="50"/>
      <c r="CG73" s="50"/>
      <c r="CH73" s="50"/>
      <c r="CI73" s="50"/>
      <c r="CJ73" s="50"/>
      <c r="CK73" s="50"/>
      <c r="CL73" s="50"/>
      <c r="CM73" s="50"/>
      <c r="CN73" s="50"/>
      <c r="CO73" s="50"/>
      <c r="CP73" s="50"/>
      <c r="CQ73" s="50"/>
      <c r="CR73" s="50"/>
      <c r="CS73" s="50"/>
      <c r="CT73" s="50"/>
      <c r="CU73" s="50"/>
      <c r="CV73" s="50"/>
      <c r="CW73" s="50"/>
      <c r="CX73" s="50"/>
      <c r="CY73" s="50"/>
      <c r="CZ73" s="50"/>
      <c r="DA73" s="50"/>
      <c r="DB73" s="50"/>
      <c r="DC73" s="50"/>
      <c r="DD73" s="50"/>
      <c r="DE73" s="50"/>
      <c r="DF73" s="50"/>
      <c r="DG73" s="50"/>
      <c r="DH73" s="50"/>
      <c r="DI73" s="50"/>
      <c r="DJ73" s="50"/>
      <c r="DK73" s="50"/>
      <c r="DL73" s="50"/>
      <c r="DM73" s="50"/>
      <c r="DN73" s="50"/>
      <c r="DO73" s="50"/>
      <c r="DP73" s="50"/>
      <c r="DQ73" s="50"/>
      <c r="DR73" s="50"/>
      <c r="DS73" s="50"/>
      <c r="DT73" s="50"/>
      <c r="DU73" s="50"/>
      <c r="DV73" s="50"/>
      <c r="DW73" s="50"/>
      <c r="DX73" s="50"/>
      <c r="DY73" s="50"/>
      <c r="DZ73" s="50"/>
      <c r="EA73" s="50"/>
      <c r="EB73" s="50"/>
      <c r="EC73" s="50"/>
      <c r="ED73" s="50"/>
      <c r="EE73" s="50"/>
      <c r="EF73" s="50"/>
      <c r="EG73" s="50"/>
      <c r="EH73" s="50"/>
      <c r="EI73" s="50"/>
      <c r="EJ73" s="50"/>
      <c r="EK73" s="50"/>
      <c r="EL73" s="50"/>
      <c r="EM73" s="50"/>
      <c r="EN73" s="50"/>
      <c r="EO73" s="50"/>
      <c r="EP73" s="50"/>
      <c r="EQ73" s="50"/>
      <c r="ER73" s="50"/>
      <c r="ES73" s="50"/>
      <c r="ET73" s="50"/>
      <c r="EU73" s="50"/>
      <c r="EV73" s="50"/>
      <c r="EW73" s="50"/>
      <c r="EX73" s="50"/>
      <c r="EY73" s="50"/>
      <c r="EZ73" s="50"/>
      <c r="FA73" s="50"/>
      <c r="FB73" s="50"/>
      <c r="FC73" s="50"/>
      <c r="FD73" s="50"/>
      <c r="FE73" s="50"/>
      <c r="FF73" s="50"/>
      <c r="FG73" s="50"/>
      <c r="FH73" s="50"/>
      <c r="FI73" s="50"/>
      <c r="FJ73" s="50"/>
      <c r="FK73" s="50"/>
      <c r="FL73" s="50"/>
      <c r="FM73" s="50"/>
      <c r="FN73" s="50"/>
      <c r="FO73" s="50"/>
      <c r="FP73" s="50"/>
      <c r="FQ73" s="50"/>
      <c r="FR73" s="50"/>
      <c r="FS73" s="50"/>
      <c r="FT73" s="50"/>
      <c r="FU73" s="50"/>
      <c r="FV73" s="50"/>
      <c r="FW73" s="50"/>
      <c r="FX73" s="50"/>
      <c r="FY73" s="50"/>
      <c r="FZ73" s="50"/>
      <c r="GA73" s="50"/>
      <c r="GB73" s="50"/>
      <c r="GC73" s="50"/>
      <c r="GD73" s="50"/>
      <c r="GE73" s="50"/>
      <c r="GF73" s="50"/>
      <c r="GG73" s="50"/>
      <c r="GH73" s="50"/>
      <c r="GI73" s="50"/>
      <c r="GJ73" s="50"/>
      <c r="GK73" s="50"/>
      <c r="GL73" s="50"/>
      <c r="GM73" s="50"/>
      <c r="GN73" s="50"/>
      <c r="GO73" s="50"/>
      <c r="GP73" s="50"/>
      <c r="GQ73" s="50"/>
      <c r="GR73" s="50"/>
      <c r="GS73" s="50"/>
      <c r="GT73" s="50"/>
      <c r="GU73" s="50"/>
      <c r="GV73" s="50"/>
      <c r="GW73" s="50"/>
      <c r="GX73" s="50"/>
    </row>
    <row r="74" spans="1:206" ht="34.5" customHeight="1">
      <c r="A74" s="912" t="s">
        <v>7097</v>
      </c>
      <c r="B74" s="913">
        <v>45526</v>
      </c>
      <c r="C74" s="914" t="s">
        <v>3172</v>
      </c>
      <c r="D74" s="1474" t="s">
        <v>7098</v>
      </c>
      <c r="E74" s="1463">
        <v>74324813</v>
      </c>
      <c r="F74" s="912" t="s">
        <v>604</v>
      </c>
      <c r="G74" s="918" t="s">
        <v>1966</v>
      </c>
      <c r="H74" s="918"/>
      <c r="I74" s="1663"/>
      <c r="J74" s="918" t="s">
        <v>7099</v>
      </c>
      <c r="K74" s="912" t="s">
        <v>7100</v>
      </c>
      <c r="L74" s="912" t="s">
        <v>7103</v>
      </c>
      <c r="M74" s="944">
        <v>45539</v>
      </c>
      <c r="N74" s="943" t="s">
        <v>4783</v>
      </c>
      <c r="O74" s="912"/>
      <c r="P74" s="912"/>
      <c r="Q74" s="912"/>
      <c r="R74" s="1429"/>
      <c r="S74" s="1858"/>
      <c r="T74" s="1858"/>
      <c r="U74" s="944"/>
      <c r="V74" s="918"/>
      <c r="W74" s="918"/>
      <c r="X74" s="944"/>
      <c r="Y74" s="944"/>
      <c r="Z74" s="916"/>
      <c r="AA74" s="917"/>
      <c r="AB74" s="912"/>
      <c r="AC74" s="912"/>
      <c r="AD74" s="912"/>
      <c r="AE74" s="912"/>
      <c r="AF74" s="912"/>
      <c r="AG74" s="944"/>
      <c r="AH74" s="944"/>
      <c r="AI74" s="912"/>
      <c r="AJ74" s="912"/>
      <c r="AK74" s="1430" t="s">
        <v>9322</v>
      </c>
      <c r="AL74" s="944">
        <v>45784</v>
      </c>
      <c r="AM74" s="1431" t="s">
        <v>4633</v>
      </c>
      <c r="AN74" s="912"/>
      <c r="AO74" s="1430" t="s">
        <v>1860</v>
      </c>
      <c r="AP74" s="917">
        <v>45784</v>
      </c>
      <c r="AQ74" s="916"/>
      <c r="AR74" s="916"/>
      <c r="AS74" s="916"/>
      <c r="AT74" s="916"/>
      <c r="AU74" s="916"/>
      <c r="AV74" s="916"/>
      <c r="AW74" s="916"/>
      <c r="AX74" s="916"/>
      <c r="AY74" s="916"/>
      <c r="AZ74" s="916"/>
      <c r="BA74" s="916"/>
      <c r="BB74" s="916"/>
      <c r="BC74" s="916"/>
      <c r="BD74" s="916"/>
      <c r="BE74" s="916"/>
      <c r="BF74" s="916"/>
      <c r="BG74" s="916"/>
      <c r="BH74" s="916"/>
      <c r="BI74" s="916"/>
      <c r="BJ74" s="916"/>
      <c r="BK74" s="916"/>
      <c r="BL74" s="916"/>
      <c r="BM74" s="916"/>
      <c r="BN74" s="916"/>
      <c r="BO74" s="916"/>
      <c r="BP74" s="916"/>
      <c r="BQ74" s="1885" t="s">
        <v>1860</v>
      </c>
    </row>
    <row r="75" spans="1:206" ht="34.5" customHeight="1">
      <c r="A75" s="1476" t="s">
        <v>7245</v>
      </c>
      <c r="B75" s="1477">
        <v>45537</v>
      </c>
      <c r="C75" s="1478" t="s">
        <v>3172</v>
      </c>
      <c r="D75" s="1479" t="s">
        <v>7246</v>
      </c>
      <c r="E75" s="1476" t="s">
        <v>7247</v>
      </c>
      <c r="F75" s="1476" t="s">
        <v>239</v>
      </c>
      <c r="G75" s="1481" t="s">
        <v>7248</v>
      </c>
      <c r="H75" s="1481"/>
      <c r="I75" s="1481"/>
      <c r="J75" s="1481" t="s">
        <v>7249</v>
      </c>
      <c r="K75" s="1476" t="s">
        <v>6781</v>
      </c>
      <c r="L75" s="1476" t="s">
        <v>7250</v>
      </c>
      <c r="M75" s="1477">
        <v>45558</v>
      </c>
      <c r="N75" s="1848" t="s">
        <v>4783</v>
      </c>
      <c r="O75" s="1476"/>
      <c r="P75" s="1476"/>
      <c r="Q75" s="1476"/>
      <c r="R75" s="1482"/>
      <c r="S75" s="1862"/>
      <c r="T75" s="1862"/>
      <c r="U75" s="1477"/>
      <c r="V75" s="1480"/>
      <c r="W75" s="1483"/>
      <c r="X75" s="1480"/>
      <c r="Y75" s="1477"/>
      <c r="Z75" s="1480"/>
      <c r="AA75" s="1483"/>
      <c r="AB75" s="1480"/>
      <c r="AC75" s="1480"/>
      <c r="AD75" s="1480"/>
      <c r="AE75" s="1480"/>
      <c r="AF75" s="1480"/>
      <c r="AG75" s="1480"/>
      <c r="AH75" s="1480"/>
      <c r="AI75" s="1480"/>
      <c r="AJ75" s="1480"/>
      <c r="AK75" s="1480" t="s">
        <v>9582</v>
      </c>
      <c r="AL75" s="1483">
        <v>45813</v>
      </c>
      <c r="AM75" s="1480" t="s">
        <v>9207</v>
      </c>
      <c r="AN75" s="1476"/>
      <c r="AO75" s="1480" t="s">
        <v>1860</v>
      </c>
      <c r="AP75" s="1483">
        <v>45813</v>
      </c>
      <c r="AQ75" s="1480"/>
      <c r="AR75" s="1480"/>
      <c r="AS75" s="1480"/>
      <c r="AT75" s="1480"/>
      <c r="AU75" s="1480"/>
      <c r="AV75" s="1480"/>
      <c r="AW75" s="1480"/>
      <c r="AX75" s="1480"/>
      <c r="AY75" s="1480"/>
      <c r="AZ75" s="1480"/>
      <c r="BA75" s="1480"/>
      <c r="BB75" s="1480"/>
      <c r="BC75" s="1480"/>
      <c r="BD75" s="1480"/>
      <c r="BE75" s="1480"/>
      <c r="BF75" s="1484"/>
      <c r="BG75" s="1484"/>
      <c r="BH75" s="1484"/>
      <c r="BI75" s="1484"/>
      <c r="BJ75" s="1484"/>
      <c r="BK75" s="1484"/>
      <c r="BL75" s="1484"/>
      <c r="BM75" s="1484"/>
      <c r="BN75" s="1484"/>
      <c r="BO75" s="1484"/>
      <c r="BP75" s="1484"/>
      <c r="BQ75" s="1885" t="s">
        <v>1860</v>
      </c>
    </row>
    <row r="76" spans="1:206" s="181" customFormat="1" ht="34.5" customHeight="1">
      <c r="A76" s="1476" t="s">
        <v>7251</v>
      </c>
      <c r="B76" s="1477">
        <v>45541</v>
      </c>
      <c r="C76" s="1478" t="s">
        <v>3172</v>
      </c>
      <c r="D76" s="1479" t="s">
        <v>7252</v>
      </c>
      <c r="E76" s="1476" t="s">
        <v>7253</v>
      </c>
      <c r="F76" s="1476" t="s">
        <v>709</v>
      </c>
      <c r="G76" s="1481"/>
      <c r="H76" s="1481" t="s">
        <v>69</v>
      </c>
      <c r="I76" s="1481"/>
      <c r="J76" s="1481"/>
      <c r="K76" s="1476"/>
      <c r="L76" s="1476" t="s">
        <v>7254</v>
      </c>
      <c r="M76" s="1477">
        <v>45555</v>
      </c>
      <c r="N76" s="1848" t="s">
        <v>1986</v>
      </c>
      <c r="O76" s="1476"/>
      <c r="P76" s="1476"/>
      <c r="Q76" s="1476"/>
      <c r="R76" s="1482"/>
      <c r="S76" s="1862"/>
      <c r="T76" s="1862"/>
      <c r="U76" s="1476"/>
      <c r="V76" s="1480"/>
      <c r="W76" s="1483"/>
      <c r="X76" s="1480"/>
      <c r="Y76" s="1477"/>
      <c r="Z76" s="1480"/>
      <c r="AA76" s="1483"/>
      <c r="AB76" s="1480"/>
      <c r="AC76" s="1480"/>
      <c r="AD76" s="1480"/>
      <c r="AE76" s="1480"/>
      <c r="AF76" s="1480"/>
      <c r="AG76" s="1480"/>
      <c r="AH76" s="1480"/>
      <c r="AI76" s="1480"/>
      <c r="AJ76" s="1480"/>
      <c r="AK76" s="1480" t="s">
        <v>9067</v>
      </c>
      <c r="AL76" s="1483">
        <v>45761</v>
      </c>
      <c r="AM76" s="1480" t="s">
        <v>1986</v>
      </c>
      <c r="AN76" s="1476"/>
      <c r="AO76" s="1480" t="s">
        <v>1860</v>
      </c>
      <c r="AP76" s="1483">
        <v>45761</v>
      </c>
      <c r="AQ76" s="1483">
        <v>45779</v>
      </c>
      <c r="AR76" s="1480"/>
      <c r="AS76" s="1480"/>
      <c r="AT76" s="1480"/>
      <c r="AU76" s="1480"/>
      <c r="AV76" s="1480"/>
      <c r="AW76" s="1480"/>
      <c r="AX76" s="1480"/>
      <c r="AY76" s="1480"/>
      <c r="AZ76" s="1480"/>
      <c r="BA76" s="1480"/>
      <c r="BB76" s="1480"/>
      <c r="BC76" s="1480"/>
      <c r="BD76" s="1480"/>
      <c r="BE76" s="1480"/>
      <c r="BF76" s="1484"/>
      <c r="BG76" s="1484"/>
      <c r="BH76" s="1484"/>
      <c r="BI76" s="1484"/>
      <c r="BJ76" s="1484"/>
      <c r="BK76" s="1484"/>
      <c r="BL76" s="1484"/>
      <c r="BM76" s="1484"/>
      <c r="BN76" s="1484"/>
      <c r="BO76" s="1484"/>
      <c r="BP76" s="1484"/>
      <c r="BQ76" s="1885" t="s">
        <v>1860</v>
      </c>
      <c r="BR76" s="20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c r="EO76"/>
      <c r="EP76"/>
      <c r="EQ76"/>
      <c r="ER76"/>
      <c r="ES76"/>
      <c r="ET76"/>
      <c r="EU76"/>
      <c r="EV76"/>
      <c r="EW76"/>
      <c r="EX76"/>
      <c r="EY76"/>
      <c r="EZ76"/>
      <c r="FA76"/>
      <c r="FB76"/>
      <c r="FC76"/>
      <c r="FD76"/>
      <c r="FE76"/>
      <c r="FF76"/>
      <c r="FG76"/>
      <c r="FH76"/>
      <c r="FI76"/>
      <c r="FJ76"/>
      <c r="FK76"/>
      <c r="FL76"/>
      <c r="FM76"/>
      <c r="FN76"/>
      <c r="FO76"/>
      <c r="FP76"/>
      <c r="FQ76"/>
      <c r="FR76"/>
      <c r="FS76"/>
      <c r="FT76"/>
      <c r="FU76"/>
      <c r="FV76"/>
      <c r="FW76"/>
      <c r="FX76"/>
      <c r="FY76"/>
      <c r="FZ76"/>
      <c r="GA76"/>
      <c r="GB76"/>
      <c r="GC76"/>
      <c r="GD76"/>
      <c r="GE76"/>
      <c r="GF76"/>
      <c r="GG76"/>
      <c r="GH76"/>
      <c r="GI76"/>
      <c r="GJ76"/>
      <c r="GK76"/>
      <c r="GL76"/>
      <c r="GM76"/>
      <c r="GN76"/>
      <c r="GO76"/>
      <c r="GP76"/>
      <c r="GQ76"/>
      <c r="GR76"/>
      <c r="GS76"/>
      <c r="GT76"/>
      <c r="GU76"/>
      <c r="GV76"/>
      <c r="GW76"/>
      <c r="GX76"/>
    </row>
    <row r="77" spans="1:206" ht="34.5" customHeight="1">
      <c r="A77" s="1448" t="s">
        <v>7563</v>
      </c>
      <c r="B77" s="1440">
        <v>45547</v>
      </c>
      <c r="C77" s="1478" t="s">
        <v>3172</v>
      </c>
      <c r="D77" s="1771" t="s">
        <v>7564</v>
      </c>
      <c r="E77" s="1448">
        <v>1019056795</v>
      </c>
      <c r="F77" s="1448" t="s">
        <v>78</v>
      </c>
      <c r="G77" s="1444" t="s">
        <v>4024</v>
      </c>
      <c r="H77" s="1444"/>
      <c r="I77" s="1444"/>
      <c r="J77" s="1444" t="s">
        <v>7565</v>
      </c>
      <c r="K77" s="1448" t="s">
        <v>7079</v>
      </c>
      <c r="L77" s="1448" t="s">
        <v>7566</v>
      </c>
      <c r="M77" s="1451">
        <v>45565</v>
      </c>
      <c r="N77" s="1849" t="s">
        <v>7227</v>
      </c>
      <c r="O77" s="1448"/>
      <c r="P77" s="1448"/>
      <c r="Q77" s="1448"/>
      <c r="R77" s="1772"/>
      <c r="S77" s="1863"/>
      <c r="T77" s="1863"/>
      <c r="U77" s="1448"/>
      <c r="V77" s="1447"/>
      <c r="W77" s="1450"/>
      <c r="X77" s="1447"/>
      <c r="Y77" s="1451"/>
      <c r="Z77" s="1447"/>
      <c r="AA77" s="1450"/>
      <c r="AB77" s="1447"/>
      <c r="AC77" s="1447"/>
      <c r="AD77" s="1447"/>
      <c r="AE77" s="1447"/>
      <c r="AF77" s="1447"/>
      <c r="AG77" s="1447"/>
      <c r="AH77" s="1447"/>
      <c r="AI77" s="1447"/>
      <c r="AJ77" s="1447"/>
      <c r="AK77" s="1446" t="s">
        <v>9772</v>
      </c>
      <c r="AL77" s="1450">
        <v>45813</v>
      </c>
      <c r="AM77" s="1446" t="s">
        <v>4628</v>
      </c>
      <c r="AN77" s="1448"/>
      <c r="AO77" s="1446" t="s">
        <v>1860</v>
      </c>
      <c r="AP77" s="1452">
        <v>45813</v>
      </c>
      <c r="AQ77" s="1447"/>
      <c r="AR77" s="1447"/>
      <c r="AS77" s="1447"/>
      <c r="AT77" s="1447"/>
      <c r="AU77" s="1447"/>
      <c r="AV77" s="1447"/>
      <c r="AW77" s="1447"/>
      <c r="AX77" s="1447"/>
      <c r="AY77" s="1447"/>
      <c r="AZ77" s="1447"/>
      <c r="BA77" s="1447"/>
      <c r="BB77" s="1447"/>
      <c r="BC77" s="1447"/>
      <c r="BD77" s="1447"/>
      <c r="BE77" s="1447"/>
      <c r="BF77" s="1773"/>
      <c r="BG77" s="1773"/>
      <c r="BH77" s="1773"/>
      <c r="BI77" s="1773"/>
      <c r="BJ77" s="1773"/>
      <c r="BK77" s="1773"/>
      <c r="BL77" s="1773"/>
      <c r="BM77" s="1773"/>
      <c r="BN77" s="1773"/>
      <c r="BO77" s="1773"/>
      <c r="BP77" s="1773"/>
      <c r="BQ77" s="1885" t="s">
        <v>1860</v>
      </c>
    </row>
    <row r="78" spans="1:206" ht="34.5" customHeight="1">
      <c r="A78" s="1439" t="s">
        <v>7638</v>
      </c>
      <c r="B78" s="1440">
        <v>45581</v>
      </c>
      <c r="C78" s="1473" t="s">
        <v>3172</v>
      </c>
      <c r="D78" s="1442" t="s">
        <v>7639</v>
      </c>
      <c r="E78" s="1453" t="s">
        <v>7640</v>
      </c>
      <c r="F78" s="1439" t="s">
        <v>652</v>
      </c>
      <c r="G78" s="1460" t="s">
        <v>7641</v>
      </c>
      <c r="H78" s="1460" t="s">
        <v>6700</v>
      </c>
      <c r="I78" s="1664"/>
      <c r="J78" s="1445" t="s">
        <v>7642</v>
      </c>
      <c r="K78" s="1439" t="s">
        <v>120</v>
      </c>
      <c r="L78" s="1439" t="s">
        <v>8193</v>
      </c>
      <c r="M78" s="1462" t="s">
        <v>8194</v>
      </c>
      <c r="N78" s="1442" t="s">
        <v>6829</v>
      </c>
      <c r="O78" s="1439" t="s">
        <v>8192</v>
      </c>
      <c r="P78" s="1440">
        <v>45621</v>
      </c>
      <c r="Q78" s="1448"/>
      <c r="R78" s="1449"/>
      <c r="S78" s="1864"/>
      <c r="T78" s="1864"/>
      <c r="U78" s="1451"/>
      <c r="V78" s="1444"/>
      <c r="W78" s="1444"/>
      <c r="X78" s="1451"/>
      <c r="Y78" s="1451"/>
      <c r="Z78" s="1447"/>
      <c r="AA78" s="1451"/>
      <c r="AB78" s="1448"/>
      <c r="AC78" s="1448"/>
      <c r="AD78" s="1448"/>
      <c r="AE78" s="1448"/>
      <c r="AF78" s="1448"/>
      <c r="AG78" s="1448"/>
      <c r="AH78" s="1448"/>
      <c r="AI78" s="1448"/>
      <c r="AJ78" s="1448"/>
      <c r="AK78" s="1446" t="s">
        <v>9584</v>
      </c>
      <c r="AL78" s="1451">
        <v>45813</v>
      </c>
      <c r="AM78" s="1462" t="s">
        <v>4628</v>
      </c>
      <c r="AN78" s="1448"/>
      <c r="AO78" s="1446" t="s">
        <v>1860</v>
      </c>
      <c r="AP78" s="1452">
        <v>45813</v>
      </c>
      <c r="AQ78" s="1447"/>
      <c r="AR78" s="1447"/>
      <c r="AS78" s="1447"/>
      <c r="AT78" s="1447"/>
      <c r="AU78" s="1447"/>
      <c r="AV78" s="1447"/>
      <c r="AW78" s="1447"/>
      <c r="AX78" s="1447"/>
      <c r="AY78" s="1447"/>
      <c r="AZ78" s="1447"/>
      <c r="BA78" s="1447"/>
      <c r="BB78" s="1447"/>
      <c r="BC78" s="1447"/>
      <c r="BD78" s="1447"/>
      <c r="BE78" s="1447"/>
      <c r="BF78" s="1447"/>
      <c r="BG78" s="1447"/>
      <c r="BH78" s="1447"/>
      <c r="BI78" s="1447"/>
      <c r="BJ78" s="1447"/>
      <c r="BK78" s="1447"/>
      <c r="BL78" s="1447"/>
      <c r="BM78" s="1447"/>
      <c r="BN78" s="1447"/>
      <c r="BO78" s="1447"/>
      <c r="BP78" s="1447"/>
      <c r="BQ78" s="1885" t="s">
        <v>1860</v>
      </c>
    </row>
    <row r="79" spans="1:206" ht="34.5" customHeight="1">
      <c r="A79" s="1439" t="s">
        <v>7752</v>
      </c>
      <c r="B79" s="1440">
        <v>45572</v>
      </c>
      <c r="C79" s="1441" t="s">
        <v>3172</v>
      </c>
      <c r="D79" s="1442" t="s">
        <v>7753</v>
      </c>
      <c r="E79" s="1443"/>
      <c r="F79" s="1439" t="s">
        <v>753</v>
      </c>
      <c r="G79" s="1460" t="s">
        <v>7754</v>
      </c>
      <c r="H79" s="1444"/>
      <c r="I79" s="1664"/>
      <c r="J79" s="1460" t="s">
        <v>7755</v>
      </c>
      <c r="K79" s="1439" t="s">
        <v>427</v>
      </c>
      <c r="L79" s="1439" t="s">
        <v>7756</v>
      </c>
      <c r="M79" s="1451">
        <v>45593</v>
      </c>
      <c r="N79" s="1442" t="s">
        <v>1986</v>
      </c>
      <c r="O79" s="1448"/>
      <c r="P79" s="1448"/>
      <c r="Q79" s="1448"/>
      <c r="R79" s="1449"/>
      <c r="S79" s="1864"/>
      <c r="T79" s="1864"/>
      <c r="U79" s="1451"/>
      <c r="V79" s="1444"/>
      <c r="W79" s="1444"/>
      <c r="X79" s="1451"/>
      <c r="Y79" s="1451"/>
      <c r="Z79" s="1447"/>
      <c r="AA79" s="1451"/>
      <c r="AB79" s="1448"/>
      <c r="AC79" s="1448"/>
      <c r="AD79" s="1448"/>
      <c r="AE79" s="1448"/>
      <c r="AF79" s="1448"/>
      <c r="AG79" s="1448"/>
      <c r="AH79" s="1448"/>
      <c r="AI79" s="1448"/>
      <c r="AJ79" s="1448"/>
      <c r="AK79" s="1446" t="s">
        <v>9323</v>
      </c>
      <c r="AL79" s="1451">
        <v>45784</v>
      </c>
      <c r="AM79" s="1462" t="s">
        <v>4633</v>
      </c>
      <c r="AN79" s="1448"/>
      <c r="AO79" s="1446" t="s">
        <v>1860</v>
      </c>
      <c r="AP79" s="1452">
        <v>45784</v>
      </c>
      <c r="AQ79" s="1447"/>
      <c r="AR79" s="1447"/>
      <c r="AS79" s="1447"/>
      <c r="AT79" s="1447"/>
      <c r="AU79" s="1447"/>
      <c r="AV79" s="1447"/>
      <c r="AW79" s="1447"/>
      <c r="AX79" s="1447"/>
      <c r="AY79" s="1447"/>
      <c r="AZ79" s="1447"/>
      <c r="BA79" s="1447"/>
      <c r="BB79" s="1447"/>
      <c r="BC79" s="1447"/>
      <c r="BD79" s="1447"/>
      <c r="BE79" s="1447"/>
      <c r="BF79" s="1447"/>
      <c r="BG79" s="1447"/>
      <c r="BH79" s="1447"/>
      <c r="BI79" s="1447"/>
      <c r="BJ79" s="1447"/>
      <c r="BK79" s="1447"/>
      <c r="BL79" s="1447"/>
      <c r="BM79" s="1447"/>
      <c r="BN79" s="1447"/>
      <c r="BO79" s="1447"/>
      <c r="BP79" s="1447"/>
      <c r="BQ79" s="1885" t="s">
        <v>1860</v>
      </c>
    </row>
    <row r="80" spans="1:206" s="160" customFormat="1" ht="28.5">
      <c r="A80" s="1439" t="s">
        <v>7761</v>
      </c>
      <c r="B80" s="1440">
        <v>45568</v>
      </c>
      <c r="C80" s="1441" t="s">
        <v>3172</v>
      </c>
      <c r="D80" s="1442" t="s">
        <v>3778</v>
      </c>
      <c r="E80" s="1443">
        <v>17173420</v>
      </c>
      <c r="F80" s="1439" t="s">
        <v>949</v>
      </c>
      <c r="G80" s="1460" t="s">
        <v>3780</v>
      </c>
      <c r="H80" s="1444"/>
      <c r="I80" s="1664"/>
      <c r="J80" s="1460" t="s">
        <v>7762</v>
      </c>
      <c r="K80" s="1439" t="s">
        <v>7763</v>
      </c>
      <c r="L80" s="1439" t="s">
        <v>7995</v>
      </c>
      <c r="M80" s="1462" t="s">
        <v>7996</v>
      </c>
      <c r="N80" s="1442" t="s">
        <v>7997</v>
      </c>
      <c r="O80" s="1439" t="s">
        <v>7994</v>
      </c>
      <c r="P80" s="1440">
        <v>45603</v>
      </c>
      <c r="Q80" s="1448"/>
      <c r="R80" s="1449"/>
      <c r="S80" s="1864"/>
      <c r="T80" s="1864"/>
      <c r="U80" s="1451"/>
      <c r="V80" s="1444"/>
      <c r="W80" s="1444"/>
      <c r="X80" s="1451"/>
      <c r="Y80" s="1451"/>
      <c r="Z80" s="1447"/>
      <c r="AA80" s="1451"/>
      <c r="AB80" s="1448"/>
      <c r="AC80" s="1448"/>
      <c r="AD80" s="1448"/>
      <c r="AE80" s="1448"/>
      <c r="AF80" s="1448"/>
      <c r="AG80" s="1451"/>
      <c r="AH80" s="1451"/>
      <c r="AI80" s="1448"/>
      <c r="AJ80" s="1448"/>
      <c r="AK80" s="1446" t="s">
        <v>11449</v>
      </c>
      <c r="AL80" s="1440">
        <v>46036</v>
      </c>
      <c r="AM80" s="1439" t="s">
        <v>4704</v>
      </c>
      <c r="AN80" s="1448"/>
      <c r="AO80" s="1446" t="s">
        <v>1860</v>
      </c>
      <c r="AP80" s="1447"/>
      <c r="AQ80" s="1447"/>
      <c r="AR80" s="1447"/>
      <c r="AS80" s="1447"/>
      <c r="AT80" s="1447"/>
      <c r="AU80" s="1447"/>
      <c r="AV80" s="1447"/>
      <c r="AW80" s="1447"/>
      <c r="AX80" s="1447"/>
      <c r="AY80" s="1447"/>
      <c r="AZ80" s="1447"/>
      <c r="BA80" s="1447"/>
      <c r="BB80" s="1447"/>
      <c r="BC80" s="1447"/>
      <c r="BD80" s="1447"/>
      <c r="BE80" s="1447"/>
      <c r="BF80" s="1447"/>
      <c r="BG80" s="1447"/>
      <c r="BH80" s="1447"/>
      <c r="BI80" s="1447"/>
      <c r="BJ80" s="1447"/>
      <c r="BK80" s="1447"/>
      <c r="BL80" s="1447"/>
      <c r="BM80" s="1447"/>
      <c r="BN80" s="1447"/>
      <c r="BO80" s="1447"/>
      <c r="BP80" s="1447"/>
      <c r="BQ80" s="1885" t="s">
        <v>1860</v>
      </c>
      <c r="BR80" s="1941"/>
    </row>
    <row r="81" spans="1:70" s="160" customFormat="1" ht="28.5">
      <c r="A81" s="1439" t="s">
        <v>7846</v>
      </c>
      <c r="B81" s="1440">
        <v>45589</v>
      </c>
      <c r="C81" s="1441" t="s">
        <v>3172</v>
      </c>
      <c r="D81" s="1442" t="s">
        <v>7847</v>
      </c>
      <c r="E81" s="1443">
        <v>4263673</v>
      </c>
      <c r="F81" s="1439" t="s">
        <v>78</v>
      </c>
      <c r="G81" s="1460" t="s">
        <v>630</v>
      </c>
      <c r="H81" s="1664"/>
      <c r="I81" s="1664"/>
      <c r="J81" s="1460" t="s">
        <v>7848</v>
      </c>
      <c r="K81" s="1439" t="s">
        <v>7849</v>
      </c>
      <c r="L81" s="1439" t="s">
        <v>7850</v>
      </c>
      <c r="M81" s="1451">
        <v>45603</v>
      </c>
      <c r="N81" s="1442" t="s">
        <v>4704</v>
      </c>
      <c r="O81" s="1448"/>
      <c r="P81" s="1448"/>
      <c r="Q81" s="1448"/>
      <c r="R81" s="1449"/>
      <c r="S81" s="1864"/>
      <c r="T81" s="1864"/>
      <c r="U81" s="1451"/>
      <c r="V81" s="1444"/>
      <c r="W81" s="1444"/>
      <c r="X81" s="1451"/>
      <c r="Y81" s="1451"/>
      <c r="Z81" s="1447"/>
      <c r="AA81" s="1451"/>
      <c r="AB81" s="1448"/>
      <c r="AC81" s="1448"/>
      <c r="AD81" s="1448"/>
      <c r="AE81" s="1448"/>
      <c r="AF81" s="1448"/>
      <c r="AG81" s="1448"/>
      <c r="AH81" s="1448"/>
      <c r="AI81" s="1448"/>
      <c r="AJ81" s="1448"/>
      <c r="AK81" s="1447">
        <v>700</v>
      </c>
      <c r="AL81" s="1440">
        <v>45870</v>
      </c>
      <c r="AM81" s="1439" t="s">
        <v>4783</v>
      </c>
      <c r="AN81" s="1448"/>
      <c r="AO81" s="1446" t="s">
        <v>1860</v>
      </c>
      <c r="AP81" s="1452">
        <v>45880</v>
      </c>
      <c r="AQ81" s="1447"/>
      <c r="AR81" s="1447"/>
      <c r="AS81" s="1447"/>
      <c r="AT81" s="1447"/>
      <c r="AU81" s="1447"/>
      <c r="AV81" s="1447"/>
      <c r="AW81" s="1447"/>
      <c r="AX81" s="1447"/>
      <c r="AY81" s="1447"/>
      <c r="AZ81" s="1447"/>
      <c r="BA81" s="1447"/>
      <c r="BB81" s="1447"/>
      <c r="BC81" s="1447"/>
      <c r="BD81" s="1447"/>
      <c r="BE81" s="1447"/>
      <c r="BF81" s="1447"/>
      <c r="BG81" s="1447"/>
      <c r="BH81" s="1447"/>
      <c r="BI81" s="1447"/>
      <c r="BJ81" s="1447"/>
      <c r="BK81" s="1447"/>
      <c r="BL81" s="1447"/>
      <c r="BM81" s="1447"/>
      <c r="BN81" s="1447"/>
      <c r="BO81" s="1447"/>
      <c r="BP81" s="1447"/>
      <c r="BQ81" s="1885" t="s">
        <v>1860</v>
      </c>
      <c r="BR81" s="1941"/>
    </row>
    <row r="82" spans="1:70" s="160" customFormat="1" ht="57">
      <c r="A82" s="1439" t="s">
        <v>7917</v>
      </c>
      <c r="B82" s="1440">
        <v>45593</v>
      </c>
      <c r="C82" s="1441" t="s">
        <v>3172</v>
      </c>
      <c r="D82" s="1942" t="s">
        <v>7918</v>
      </c>
      <c r="E82" s="1943">
        <v>19477789</v>
      </c>
      <c r="F82" s="1944" t="s">
        <v>182</v>
      </c>
      <c r="G82" s="1945" t="s">
        <v>1115</v>
      </c>
      <c r="H82" s="1444"/>
      <c r="I82" s="1664"/>
      <c r="J82" s="1460" t="s">
        <v>7128</v>
      </c>
      <c r="K82" s="1439" t="s">
        <v>120</v>
      </c>
      <c r="L82" s="1439" t="s">
        <v>8852</v>
      </c>
      <c r="M82" s="1462" t="s">
        <v>8853</v>
      </c>
      <c r="N82" s="1442" t="s">
        <v>7227</v>
      </c>
      <c r="O82" s="1439" t="s">
        <v>8850</v>
      </c>
      <c r="P82" s="1459" t="s">
        <v>8851</v>
      </c>
      <c r="Q82" s="1439" t="s">
        <v>8854</v>
      </c>
      <c r="R82" s="1449"/>
      <c r="S82" s="1864"/>
      <c r="T82" s="1864"/>
      <c r="U82" s="1451"/>
      <c r="V82" s="1444"/>
      <c r="W82" s="1444"/>
      <c r="X82" s="1451"/>
      <c r="Y82" s="1451"/>
      <c r="Z82" s="1447"/>
      <c r="AA82" s="1451"/>
      <c r="AB82" s="1448"/>
      <c r="AC82" s="1448"/>
      <c r="AD82" s="1448"/>
      <c r="AE82" s="1448"/>
      <c r="AF82" s="1448"/>
      <c r="AG82" s="1448"/>
      <c r="AH82" s="1448"/>
      <c r="AI82" s="1448"/>
      <c r="AJ82" s="1448"/>
      <c r="AK82" s="1447">
        <v>699</v>
      </c>
      <c r="AL82" s="1451">
        <v>45870</v>
      </c>
      <c r="AM82" s="1462" t="s">
        <v>4783</v>
      </c>
      <c r="AN82" s="1448"/>
      <c r="AO82" s="1446" t="s">
        <v>1860</v>
      </c>
      <c r="AP82" s="1452">
        <v>45880</v>
      </c>
      <c r="AQ82" s="1447"/>
      <c r="AR82" s="1447"/>
      <c r="AS82" s="1447"/>
      <c r="AT82" s="1447"/>
      <c r="AU82" s="1447"/>
      <c r="AV82" s="1447"/>
      <c r="AW82" s="1447"/>
      <c r="AX82" s="1447"/>
      <c r="AY82" s="1447"/>
      <c r="AZ82" s="1447"/>
      <c r="BA82" s="1447"/>
      <c r="BB82" s="1447"/>
      <c r="BC82" s="1447"/>
      <c r="BD82" s="1447"/>
      <c r="BE82" s="1447"/>
      <c r="BF82" s="1447"/>
      <c r="BG82" s="1447"/>
      <c r="BH82" s="1447"/>
      <c r="BI82" s="1447"/>
      <c r="BJ82" s="1447"/>
      <c r="BK82" s="1447"/>
      <c r="BL82" s="1447"/>
      <c r="BM82" s="1447"/>
      <c r="BN82" s="1447"/>
      <c r="BO82" s="1447"/>
      <c r="BP82" s="1447"/>
      <c r="BQ82" s="1885" t="s">
        <v>1860</v>
      </c>
      <c r="BR82" s="1941"/>
    </row>
    <row r="83" spans="1:70" s="160" customFormat="1" ht="71.25">
      <c r="A83" s="1439" t="s">
        <v>7921</v>
      </c>
      <c r="B83" s="1440">
        <v>45594</v>
      </c>
      <c r="C83" s="1441" t="s">
        <v>3172</v>
      </c>
      <c r="D83" s="1442" t="s">
        <v>7922</v>
      </c>
      <c r="E83" s="1453" t="s">
        <v>7923</v>
      </c>
      <c r="F83" s="1439" t="s">
        <v>239</v>
      </c>
      <c r="G83" s="1460" t="s">
        <v>2770</v>
      </c>
      <c r="H83" s="1460"/>
      <c r="I83" s="1445"/>
      <c r="J83" s="1460" t="s">
        <v>7924</v>
      </c>
      <c r="K83" s="1439" t="s">
        <v>3632</v>
      </c>
      <c r="L83" s="1439" t="s">
        <v>9341</v>
      </c>
      <c r="M83" s="1462" t="s">
        <v>9342</v>
      </c>
      <c r="N83" s="1442" t="s">
        <v>7227</v>
      </c>
      <c r="O83" s="1439" t="s">
        <v>9339</v>
      </c>
      <c r="P83" s="1459" t="s">
        <v>9340</v>
      </c>
      <c r="Q83" s="1448"/>
      <c r="R83" s="1449"/>
      <c r="S83" s="1864"/>
      <c r="T83" s="1864"/>
      <c r="U83" s="1451"/>
      <c r="V83" s="1444"/>
      <c r="W83" s="1444"/>
      <c r="X83" s="1451"/>
      <c r="Y83" s="1451"/>
      <c r="Z83" s="1447"/>
      <c r="AA83" s="1451"/>
      <c r="AB83" s="1448"/>
      <c r="AC83" s="1448"/>
      <c r="AD83" s="1448"/>
      <c r="AE83" s="1448"/>
      <c r="AF83" s="1448"/>
      <c r="AG83" s="1451"/>
      <c r="AH83" s="1451"/>
      <c r="AI83" s="1448"/>
      <c r="AJ83" s="1448"/>
      <c r="AK83" s="1446" t="s">
        <v>10034</v>
      </c>
      <c r="AL83" s="1440">
        <v>45870</v>
      </c>
      <c r="AM83" s="1439" t="s">
        <v>4704</v>
      </c>
      <c r="AN83" s="1448"/>
      <c r="AO83" s="1447"/>
      <c r="AP83" s="1452">
        <v>45870</v>
      </c>
      <c r="AQ83" s="1447"/>
      <c r="AR83" s="1447"/>
      <c r="AS83" s="1447"/>
      <c r="AT83" s="1447"/>
      <c r="AU83" s="1447"/>
      <c r="AV83" s="1447"/>
      <c r="AW83" s="1447"/>
      <c r="AX83" s="1447"/>
      <c r="AY83" s="1447"/>
      <c r="AZ83" s="1447"/>
      <c r="BA83" s="1447"/>
      <c r="BB83" s="1447"/>
      <c r="BC83" s="1447"/>
      <c r="BD83" s="1447"/>
      <c r="BE83" s="1447"/>
      <c r="BF83" s="1447"/>
      <c r="BG83" s="1447"/>
      <c r="BH83" s="1447"/>
      <c r="BI83" s="1447"/>
      <c r="BJ83" s="1447"/>
      <c r="BK83" s="1447"/>
      <c r="BL83" s="1447"/>
      <c r="BM83" s="1447"/>
      <c r="BN83" s="1447"/>
      <c r="BO83" s="1447"/>
      <c r="BP83" s="1447"/>
      <c r="BQ83" s="1885" t="s">
        <v>1860</v>
      </c>
      <c r="BR83" s="1941"/>
    </row>
    <row r="84" spans="1:70" ht="28.5">
      <c r="A84" s="1439" t="s">
        <v>7993</v>
      </c>
      <c r="B84" s="1440">
        <v>45588</v>
      </c>
      <c r="C84" s="1441" t="s">
        <v>3172</v>
      </c>
      <c r="D84" s="1442" t="s">
        <v>7981</v>
      </c>
      <c r="E84" s="1443">
        <v>19489781</v>
      </c>
      <c r="F84" s="1439" t="s">
        <v>7982</v>
      </c>
      <c r="G84" s="1460" t="s">
        <v>4461</v>
      </c>
      <c r="H84" s="1460" t="s">
        <v>69</v>
      </c>
      <c r="I84" s="1445" t="s">
        <v>90</v>
      </c>
      <c r="J84" s="1460" t="s">
        <v>8227</v>
      </c>
      <c r="K84" s="1439" t="s">
        <v>8228</v>
      </c>
      <c r="L84" s="1439" t="s">
        <v>8229</v>
      </c>
      <c r="M84" s="1451">
        <v>45617</v>
      </c>
      <c r="N84" s="1442" t="s">
        <v>7227</v>
      </c>
      <c r="O84" s="1448"/>
      <c r="P84" s="1448"/>
      <c r="Q84" s="1448"/>
      <c r="R84" s="1449"/>
      <c r="S84" s="1864"/>
      <c r="T84" s="1864"/>
      <c r="U84" s="1451"/>
      <c r="V84" s="1444"/>
      <c r="W84" s="1444"/>
      <c r="X84" s="1451"/>
      <c r="Y84" s="1451"/>
      <c r="Z84" s="1447"/>
      <c r="AA84" s="1451"/>
      <c r="AB84" s="1448"/>
      <c r="AC84" s="1448"/>
      <c r="AD84" s="1448"/>
      <c r="AE84" s="1448"/>
      <c r="AF84" s="1448"/>
      <c r="AG84" s="1451"/>
      <c r="AH84" s="1451"/>
      <c r="AI84" s="1448"/>
      <c r="AJ84" s="1448"/>
      <c r="AK84" s="1446" t="s">
        <v>9326</v>
      </c>
      <c r="AL84" s="1440">
        <v>45784</v>
      </c>
      <c r="AM84" s="1439" t="s">
        <v>4704</v>
      </c>
      <c r="AN84" s="1448"/>
      <c r="AO84" s="1446" t="s">
        <v>1860</v>
      </c>
      <c r="AP84" s="1452">
        <v>45784</v>
      </c>
      <c r="AQ84" s="1447"/>
      <c r="AR84" s="1446" t="s">
        <v>10261</v>
      </c>
      <c r="AS84" s="1452">
        <v>45770</v>
      </c>
      <c r="AT84" s="1447">
        <v>733</v>
      </c>
      <c r="AU84" s="1452">
        <v>45880</v>
      </c>
      <c r="AV84" s="1446" t="s">
        <v>4704</v>
      </c>
      <c r="AW84" s="1446" t="s">
        <v>10036</v>
      </c>
      <c r="AX84" s="1452">
        <v>45883</v>
      </c>
      <c r="AY84" s="1447"/>
      <c r="AZ84" s="1447"/>
      <c r="BA84" s="1447"/>
      <c r="BB84" s="1447"/>
      <c r="BC84" s="1447"/>
      <c r="BD84" s="1447"/>
      <c r="BE84" s="1447"/>
      <c r="BF84" s="1447"/>
      <c r="BG84" s="1447"/>
      <c r="BH84" s="1447"/>
      <c r="BI84" s="1447"/>
      <c r="BJ84" s="1447"/>
      <c r="BK84" s="1447"/>
      <c r="BL84" s="1447"/>
      <c r="BM84" s="1447"/>
      <c r="BN84" s="1447"/>
      <c r="BO84" s="1447"/>
      <c r="BP84" s="1447"/>
      <c r="BQ84" s="1885" t="s">
        <v>1860</v>
      </c>
    </row>
    <row r="85" spans="1:70" ht="28.5">
      <c r="A85" s="1439" t="s">
        <v>8226</v>
      </c>
      <c r="B85" s="1440">
        <v>45588</v>
      </c>
      <c r="C85" s="1473" t="s">
        <v>3172</v>
      </c>
      <c r="D85" s="1442" t="s">
        <v>7981</v>
      </c>
      <c r="E85" s="1443">
        <v>19489781</v>
      </c>
      <c r="F85" s="1439" t="s">
        <v>584</v>
      </c>
      <c r="G85" s="1460" t="s">
        <v>4461</v>
      </c>
      <c r="H85" s="1460" t="s">
        <v>69</v>
      </c>
      <c r="I85" s="1445" t="s">
        <v>90</v>
      </c>
      <c r="J85" s="1460" t="s">
        <v>7983</v>
      </c>
      <c r="K85" s="1439" t="s">
        <v>5125</v>
      </c>
      <c r="L85" s="1439" t="s">
        <v>7984</v>
      </c>
      <c r="M85" s="1451">
        <v>45617</v>
      </c>
      <c r="N85" s="1442" t="s">
        <v>7227</v>
      </c>
      <c r="O85" s="1448"/>
      <c r="P85" s="1448"/>
      <c r="Q85" s="1448"/>
      <c r="R85" s="1449"/>
      <c r="S85" s="1864"/>
      <c r="T85" s="1864"/>
      <c r="U85" s="1451"/>
      <c r="V85" s="1444"/>
      <c r="W85" s="1444"/>
      <c r="X85" s="1451"/>
      <c r="Y85" s="1451"/>
      <c r="Z85" s="1447"/>
      <c r="AA85" s="1451"/>
      <c r="AB85" s="1448"/>
      <c r="AC85" s="1448"/>
      <c r="AD85" s="1448"/>
      <c r="AE85" s="1448"/>
      <c r="AF85" s="1448"/>
      <c r="AG85" s="1448"/>
      <c r="AH85" s="1448"/>
      <c r="AI85" s="1448"/>
      <c r="AJ85" s="1448"/>
      <c r="AK85" s="1446" t="s">
        <v>9062</v>
      </c>
      <c r="AL85" s="1451">
        <v>45761</v>
      </c>
      <c r="AM85" s="1462" t="s">
        <v>1986</v>
      </c>
      <c r="AN85" s="1448"/>
      <c r="AO85" s="1447"/>
      <c r="AP85" s="1447"/>
      <c r="AQ85" s="1447"/>
      <c r="AR85" s="1447"/>
      <c r="AS85" s="1447"/>
      <c r="AT85" s="1447"/>
      <c r="AU85" s="1447"/>
      <c r="AV85" s="1447"/>
      <c r="AW85" s="1447"/>
      <c r="AX85" s="1447"/>
      <c r="AY85" s="1447"/>
      <c r="AZ85" s="1447"/>
      <c r="BA85" s="1447"/>
      <c r="BB85" s="1447"/>
      <c r="BC85" s="1447"/>
      <c r="BD85" s="1447"/>
      <c r="BE85" s="1447"/>
      <c r="BF85" s="1447"/>
      <c r="BG85" s="1447"/>
      <c r="BH85" s="1447"/>
      <c r="BI85" s="1447"/>
      <c r="BJ85" s="1447"/>
      <c r="BK85" s="1447"/>
      <c r="BL85" s="1447"/>
      <c r="BM85" s="1447"/>
      <c r="BN85" s="1447"/>
      <c r="BO85" s="1447"/>
      <c r="BP85" s="1447"/>
      <c r="BQ85" s="1885" t="s">
        <v>1860</v>
      </c>
    </row>
    <row r="86" spans="1:70" ht="28.5">
      <c r="A86" s="1439" t="s">
        <v>8046</v>
      </c>
      <c r="B86" s="1440">
        <v>45608</v>
      </c>
      <c r="C86" s="1441" t="s">
        <v>3172</v>
      </c>
      <c r="D86" s="1442" t="s">
        <v>8047</v>
      </c>
      <c r="E86" s="1443">
        <v>10002476926</v>
      </c>
      <c r="F86" s="1439" t="s">
        <v>4579</v>
      </c>
      <c r="G86" s="1460" t="s">
        <v>1254</v>
      </c>
      <c r="H86" s="1444"/>
      <c r="I86" s="1445" t="s">
        <v>70</v>
      </c>
      <c r="J86" s="1460" t="s">
        <v>8048</v>
      </c>
      <c r="K86" s="1439" t="s">
        <v>8049</v>
      </c>
      <c r="L86" s="1439" t="s">
        <v>8050</v>
      </c>
      <c r="M86" s="1440">
        <v>45623</v>
      </c>
      <c r="N86" s="1442" t="s">
        <v>7227</v>
      </c>
      <c r="O86" s="1448"/>
      <c r="P86" s="1448"/>
      <c r="Q86" s="1448"/>
      <c r="R86" s="1449"/>
      <c r="S86" s="1864"/>
      <c r="T86" s="1864"/>
      <c r="U86" s="1451"/>
      <c r="V86" s="1444"/>
      <c r="W86" s="1444"/>
      <c r="X86" s="1451"/>
      <c r="Y86" s="1451"/>
      <c r="Z86" s="1447"/>
      <c r="AA86" s="1451"/>
      <c r="AB86" s="1448"/>
      <c r="AC86" s="1448"/>
      <c r="AD86" s="1448"/>
      <c r="AE86" s="1448"/>
      <c r="AF86" s="1448"/>
      <c r="AG86" s="1448"/>
      <c r="AH86" s="1448"/>
      <c r="AI86" s="1448"/>
      <c r="AJ86" s="1448"/>
      <c r="AK86" s="1446" t="s">
        <v>9593</v>
      </c>
      <c r="AL86" s="1440">
        <v>45814</v>
      </c>
      <c r="AM86" s="1439" t="s">
        <v>4783</v>
      </c>
      <c r="AN86" s="1448"/>
      <c r="AO86" s="1446" t="s">
        <v>1860</v>
      </c>
      <c r="AP86" s="1446" t="s">
        <v>9594</v>
      </c>
      <c r="AQ86" s="1447"/>
      <c r="AR86" s="1447"/>
      <c r="AS86" s="1447"/>
      <c r="AT86" s="1447"/>
      <c r="AU86" s="1447"/>
      <c r="AV86" s="1447"/>
      <c r="AW86" s="1447"/>
      <c r="AX86" s="1447"/>
      <c r="AY86" s="1447"/>
      <c r="AZ86" s="1447"/>
      <c r="BA86" s="1447"/>
      <c r="BB86" s="1447"/>
      <c r="BC86" s="1447"/>
      <c r="BD86" s="1447"/>
      <c r="BE86" s="1447"/>
      <c r="BF86" s="1447"/>
      <c r="BG86" s="1447"/>
      <c r="BH86" s="1447"/>
      <c r="BI86" s="1447"/>
      <c r="BJ86" s="1447"/>
      <c r="BK86" s="1447"/>
      <c r="BL86" s="1447"/>
      <c r="BM86" s="1447"/>
      <c r="BN86" s="1447"/>
      <c r="BO86" s="1447"/>
      <c r="BP86" s="1447"/>
      <c r="BQ86" s="1885" t="s">
        <v>1860</v>
      </c>
    </row>
    <row r="87" spans="1:70" ht="28.5">
      <c r="A87" s="1458" t="s">
        <v>8156</v>
      </c>
      <c r="B87" s="1459">
        <v>45617</v>
      </c>
      <c r="C87" s="1441" t="s">
        <v>3172</v>
      </c>
      <c r="D87" s="1442" t="s">
        <v>8157</v>
      </c>
      <c r="E87" s="1453">
        <v>74280482</v>
      </c>
      <c r="F87" s="1439" t="s">
        <v>753</v>
      </c>
      <c r="G87" s="1460" t="s">
        <v>2404</v>
      </c>
      <c r="H87" s="1460" t="s">
        <v>69</v>
      </c>
      <c r="I87" s="1445" t="s">
        <v>90</v>
      </c>
      <c r="J87" s="1460" t="s">
        <v>313</v>
      </c>
      <c r="K87" s="1439" t="s">
        <v>8158</v>
      </c>
      <c r="L87" s="1439" t="s">
        <v>8159</v>
      </c>
      <c r="M87" s="1459">
        <v>45628</v>
      </c>
      <c r="N87" s="1442" t="s">
        <v>4704</v>
      </c>
      <c r="O87" s="1439"/>
      <c r="P87" s="1439"/>
      <c r="Q87" s="1439"/>
      <c r="R87" s="1461"/>
      <c r="S87" s="1865"/>
      <c r="T87" s="1865"/>
      <c r="U87" s="1462"/>
      <c r="V87" s="1460"/>
      <c r="W87" s="1460"/>
      <c r="X87" s="1462"/>
      <c r="Y87" s="1462"/>
      <c r="Z87" s="1446"/>
      <c r="AA87" s="1439"/>
      <c r="AB87" s="1439"/>
      <c r="AC87" s="1439"/>
      <c r="AD87" s="1439"/>
      <c r="AE87" s="1439"/>
      <c r="AF87" s="1439"/>
      <c r="AG87" s="1439"/>
      <c r="AH87" s="1439"/>
      <c r="AI87" s="1439"/>
      <c r="AJ87" s="1439"/>
      <c r="AK87" s="1446" t="s">
        <v>9058</v>
      </c>
      <c r="AL87" s="1459">
        <v>45761</v>
      </c>
      <c r="AM87" s="1439" t="s">
        <v>1986</v>
      </c>
      <c r="AN87" s="1439"/>
      <c r="AO87" s="1446" t="s">
        <v>1860</v>
      </c>
      <c r="AP87" s="1452">
        <v>45761</v>
      </c>
      <c r="AQ87" s="1446"/>
      <c r="AR87" s="1446"/>
      <c r="AS87" s="1446"/>
      <c r="AT87" s="1446"/>
      <c r="AU87" s="1446"/>
      <c r="AV87" s="1446"/>
      <c r="AW87" s="1446"/>
      <c r="AX87" s="1446"/>
      <c r="AY87" s="1446"/>
      <c r="AZ87" s="1446"/>
      <c r="BA87" s="1446"/>
      <c r="BB87" s="1446"/>
      <c r="BC87" s="1446"/>
      <c r="BD87" s="1446"/>
      <c r="BE87" s="1446"/>
      <c r="BF87" s="1446"/>
      <c r="BG87" s="1446"/>
      <c r="BH87" s="1446"/>
      <c r="BI87" s="1446"/>
      <c r="BJ87" s="1446"/>
      <c r="BK87" s="1446"/>
      <c r="BL87" s="1446"/>
      <c r="BM87" s="1446"/>
      <c r="BN87" s="1446"/>
      <c r="BO87" s="1446"/>
      <c r="BP87" s="1446"/>
      <c r="BQ87" s="1885" t="s">
        <v>1860</v>
      </c>
    </row>
    <row r="88" spans="1:70" ht="28.5">
      <c r="A88" s="1439" t="s">
        <v>8195</v>
      </c>
      <c r="B88" s="1440">
        <v>45628</v>
      </c>
      <c r="C88" s="1441" t="s">
        <v>3172</v>
      </c>
      <c r="D88" s="1442" t="s">
        <v>9056</v>
      </c>
      <c r="E88" s="1453" t="s">
        <v>8196</v>
      </c>
      <c r="F88" s="1439" t="s">
        <v>108</v>
      </c>
      <c r="G88" s="1460" t="s">
        <v>556</v>
      </c>
      <c r="H88" s="1460" t="s">
        <v>69</v>
      </c>
      <c r="I88" s="1445" t="s">
        <v>90</v>
      </c>
      <c r="J88" s="1460" t="s">
        <v>100</v>
      </c>
      <c r="K88" s="1439" t="s">
        <v>3599</v>
      </c>
      <c r="L88" s="1439" t="s">
        <v>8197</v>
      </c>
      <c r="M88" s="1440">
        <v>45637</v>
      </c>
      <c r="N88" s="1442" t="s">
        <v>7227</v>
      </c>
      <c r="O88" s="1448"/>
      <c r="P88" s="1448"/>
      <c r="Q88" s="1448"/>
      <c r="R88" s="1449"/>
      <c r="S88" s="1864"/>
      <c r="T88" s="1864"/>
      <c r="U88" s="1451"/>
      <c r="V88" s="1444"/>
      <c r="W88" s="1444"/>
      <c r="X88" s="1451"/>
      <c r="Y88" s="1451"/>
      <c r="Z88" s="1447"/>
      <c r="AA88" s="1451"/>
      <c r="AB88" s="1448"/>
      <c r="AC88" s="1448"/>
      <c r="AD88" s="1448"/>
      <c r="AE88" s="1448"/>
      <c r="AF88" s="1448"/>
      <c r="AG88" s="1451"/>
      <c r="AH88" s="1451"/>
      <c r="AI88" s="1448"/>
      <c r="AJ88" s="1448"/>
      <c r="AK88" s="1446" t="s">
        <v>9057</v>
      </c>
      <c r="AL88" s="1440">
        <v>45761</v>
      </c>
      <c r="AM88" s="1439" t="s">
        <v>1986</v>
      </c>
      <c r="AN88" s="1448"/>
      <c r="AO88" s="1446" t="s">
        <v>1860</v>
      </c>
      <c r="AP88" s="1452">
        <v>45761</v>
      </c>
      <c r="AQ88" s="1447"/>
      <c r="AR88" s="1447"/>
      <c r="AS88" s="1447"/>
      <c r="AT88" s="1447"/>
      <c r="AU88" s="1447"/>
      <c r="AV88" s="1447"/>
      <c r="AW88" s="1447"/>
      <c r="AX88" s="1447"/>
      <c r="AY88" s="1447"/>
      <c r="AZ88" s="1447"/>
      <c r="BA88" s="1447"/>
      <c r="BB88" s="1447"/>
      <c r="BC88" s="1447"/>
      <c r="BD88" s="1447"/>
      <c r="BE88" s="1447"/>
      <c r="BF88" s="1447"/>
      <c r="BG88" s="1447"/>
      <c r="BH88" s="1447"/>
      <c r="BI88" s="1447"/>
      <c r="BJ88" s="1447"/>
      <c r="BK88" s="1447"/>
      <c r="BL88" s="1447"/>
      <c r="BM88" s="1447"/>
      <c r="BN88" s="1447"/>
      <c r="BO88" s="1447"/>
      <c r="BP88" s="1447"/>
      <c r="BQ88" s="1885" t="s">
        <v>1860</v>
      </c>
    </row>
    <row r="89" spans="1:70" ht="28.5">
      <c r="A89" s="1439" t="s">
        <v>8198</v>
      </c>
      <c r="B89" s="1440">
        <v>45629</v>
      </c>
      <c r="C89" s="1441" t="s">
        <v>3172</v>
      </c>
      <c r="D89" s="1442" t="s">
        <v>8199</v>
      </c>
      <c r="E89" s="1443">
        <v>19405873</v>
      </c>
      <c r="F89" s="1439" t="s">
        <v>949</v>
      </c>
      <c r="G89" s="1460" t="s">
        <v>8200</v>
      </c>
      <c r="H89" s="1444"/>
      <c r="I89" s="1445" t="s">
        <v>70</v>
      </c>
      <c r="J89" s="1460" t="s">
        <v>691</v>
      </c>
      <c r="K89" s="1439" t="s">
        <v>3599</v>
      </c>
      <c r="L89" s="1439" t="s">
        <v>8201</v>
      </c>
      <c r="M89" s="1440">
        <v>45638</v>
      </c>
      <c r="N89" s="1442" t="s">
        <v>4783</v>
      </c>
      <c r="O89" s="1448"/>
      <c r="P89" s="1448"/>
      <c r="Q89" s="1448"/>
      <c r="R89" s="1449"/>
      <c r="S89" s="1864"/>
      <c r="T89" s="1864"/>
      <c r="U89" s="1451"/>
      <c r="V89" s="1444"/>
      <c r="W89" s="1444"/>
      <c r="X89" s="1451"/>
      <c r="Y89" s="1451"/>
      <c r="Z89" s="1447"/>
      <c r="AA89" s="1451"/>
      <c r="AB89" s="1448"/>
      <c r="AC89" s="1448"/>
      <c r="AD89" s="1448"/>
      <c r="AE89" s="1448"/>
      <c r="AF89" s="1448"/>
      <c r="AG89" s="1448"/>
      <c r="AH89" s="1448"/>
      <c r="AI89" s="1448"/>
      <c r="AJ89" s="1448"/>
      <c r="AK89" s="1446" t="s">
        <v>9029</v>
      </c>
      <c r="AL89" s="1440">
        <v>45755</v>
      </c>
      <c r="AM89" s="1439" t="s">
        <v>4783</v>
      </c>
      <c r="AN89" s="1448"/>
      <c r="AO89" s="1446" t="s">
        <v>1860</v>
      </c>
      <c r="AP89" s="1452">
        <v>45756</v>
      </c>
      <c r="AQ89" s="1447"/>
      <c r="AR89" s="1447"/>
      <c r="AS89" s="1447"/>
      <c r="AT89" s="1447"/>
      <c r="AU89" s="1447"/>
      <c r="AV89" s="1447"/>
      <c r="AW89" s="1447"/>
      <c r="AX89" s="1447"/>
      <c r="AY89" s="1447"/>
      <c r="AZ89" s="1447"/>
      <c r="BA89" s="1447"/>
      <c r="BB89" s="1447"/>
      <c r="BC89" s="1447"/>
      <c r="BD89" s="1447"/>
      <c r="BE89" s="1447"/>
      <c r="BF89" s="1447"/>
      <c r="BG89" s="1447"/>
      <c r="BH89" s="1447"/>
      <c r="BI89" s="1447"/>
      <c r="BJ89" s="1447"/>
      <c r="BK89" s="1447"/>
      <c r="BL89" s="1447"/>
      <c r="BM89" s="1447"/>
      <c r="BN89" s="1447"/>
      <c r="BO89" s="1447"/>
      <c r="BP89" s="1447"/>
      <c r="BQ89" s="1885" t="s">
        <v>1860</v>
      </c>
    </row>
    <row r="90" spans="1:70" ht="28.5">
      <c r="A90" s="1439" t="s">
        <v>8202</v>
      </c>
      <c r="B90" s="1440">
        <v>45628</v>
      </c>
      <c r="C90" s="1441" t="s">
        <v>3172</v>
      </c>
      <c r="D90" s="1442" t="s">
        <v>8203</v>
      </c>
      <c r="E90" s="1443">
        <v>40013742</v>
      </c>
      <c r="F90" s="1439" t="s">
        <v>108</v>
      </c>
      <c r="G90" s="1460" t="s">
        <v>556</v>
      </c>
      <c r="H90" s="1444"/>
      <c r="I90" s="1445" t="s">
        <v>90</v>
      </c>
      <c r="J90" s="1460" t="s">
        <v>100</v>
      </c>
      <c r="K90" s="1439" t="s">
        <v>3599</v>
      </c>
      <c r="L90" s="1439" t="s">
        <v>8204</v>
      </c>
      <c r="M90" s="1440">
        <v>45638</v>
      </c>
      <c r="N90" s="1442" t="s">
        <v>4783</v>
      </c>
      <c r="O90" s="1448"/>
      <c r="P90" s="1448"/>
      <c r="Q90" s="1448"/>
      <c r="R90" s="1449"/>
      <c r="S90" s="1864"/>
      <c r="T90" s="1864"/>
      <c r="U90" s="1451"/>
      <c r="V90" s="1444"/>
      <c r="W90" s="1444"/>
      <c r="X90" s="1451"/>
      <c r="Y90" s="1451"/>
      <c r="Z90" s="1447"/>
      <c r="AA90" s="1451"/>
      <c r="AB90" s="1448"/>
      <c r="AC90" s="1448"/>
      <c r="AD90" s="1448"/>
      <c r="AE90" s="1448"/>
      <c r="AF90" s="1448"/>
      <c r="AG90" s="1451"/>
      <c r="AH90" s="1451"/>
      <c r="AI90" s="1448"/>
      <c r="AJ90" s="1448"/>
      <c r="AK90" s="1446" t="s">
        <v>9031</v>
      </c>
      <c r="AL90" s="1440">
        <v>45755</v>
      </c>
      <c r="AM90" s="1439" t="s">
        <v>4783</v>
      </c>
      <c r="AN90" s="1448"/>
      <c r="AO90" s="1456" t="s">
        <v>1860</v>
      </c>
      <c r="AP90" s="1452">
        <v>45756</v>
      </c>
      <c r="AQ90" s="1447"/>
      <c r="AR90" s="1447"/>
      <c r="AS90" s="1447"/>
      <c r="AT90" s="1447"/>
      <c r="AU90" s="1447"/>
      <c r="AV90" s="1447"/>
      <c r="AW90" s="1447"/>
      <c r="AX90" s="1447"/>
      <c r="AY90" s="1447"/>
      <c r="AZ90" s="1447"/>
      <c r="BA90" s="1447"/>
      <c r="BB90" s="1447"/>
      <c r="BC90" s="1447"/>
      <c r="BD90" s="1447"/>
      <c r="BE90" s="1447"/>
      <c r="BF90" s="1447"/>
      <c r="BG90" s="1447"/>
      <c r="BH90" s="1447"/>
      <c r="BI90" s="1447"/>
      <c r="BJ90" s="1447"/>
      <c r="BK90" s="1447"/>
      <c r="BL90" s="1447"/>
      <c r="BM90" s="1447"/>
      <c r="BN90" s="1447"/>
      <c r="BO90" s="1447"/>
      <c r="BP90" s="1447"/>
      <c r="BQ90" s="1885" t="s">
        <v>1860</v>
      </c>
    </row>
    <row r="91" spans="1:70" ht="85.5">
      <c r="A91" s="1439" t="s">
        <v>8205</v>
      </c>
      <c r="B91" s="1459" t="s">
        <v>8206</v>
      </c>
      <c r="C91" s="1441" t="s">
        <v>3172</v>
      </c>
      <c r="D91" s="1442" t="s">
        <v>8207</v>
      </c>
      <c r="E91" s="1453" t="s">
        <v>8208</v>
      </c>
      <c r="F91" s="1439" t="s">
        <v>108</v>
      </c>
      <c r="G91" s="1460" t="s">
        <v>8209</v>
      </c>
      <c r="H91" s="1444"/>
      <c r="I91" s="1445" t="s">
        <v>90</v>
      </c>
      <c r="J91" s="1460" t="s">
        <v>8210</v>
      </c>
      <c r="K91" s="1439" t="s">
        <v>3632</v>
      </c>
      <c r="L91" s="1439" t="s">
        <v>8211</v>
      </c>
      <c r="M91" s="1440">
        <v>45638</v>
      </c>
      <c r="N91" s="1442" t="s">
        <v>4783</v>
      </c>
      <c r="O91" s="1448"/>
      <c r="P91" s="1448"/>
      <c r="Q91" s="1448"/>
      <c r="R91" s="1449"/>
      <c r="S91" s="1864"/>
      <c r="T91" s="1864"/>
      <c r="U91" s="1451"/>
      <c r="V91" s="1444"/>
      <c r="W91" s="1444"/>
      <c r="X91" s="1451"/>
      <c r="Y91" s="1451"/>
      <c r="Z91" s="1447"/>
      <c r="AA91" s="1451"/>
      <c r="AB91" s="1448"/>
      <c r="AC91" s="1448"/>
      <c r="AD91" s="1448"/>
      <c r="AE91" s="1448"/>
      <c r="AF91" s="1448"/>
      <c r="AG91" s="1448"/>
      <c r="AH91" s="1448"/>
      <c r="AI91" s="1448"/>
      <c r="AJ91" s="1448"/>
      <c r="AK91" s="1446" t="s">
        <v>9324</v>
      </c>
      <c r="AL91" s="1440">
        <v>45784</v>
      </c>
      <c r="AM91" s="1439" t="s">
        <v>4704</v>
      </c>
      <c r="AN91" s="1448"/>
      <c r="AO91" s="1446" t="s">
        <v>1860</v>
      </c>
      <c r="AP91" s="1452">
        <v>45784</v>
      </c>
      <c r="AQ91" s="1447"/>
      <c r="AR91" s="1447"/>
      <c r="AS91" s="1447"/>
      <c r="AT91" s="1447"/>
      <c r="AU91" s="1447"/>
      <c r="AV91" s="1447"/>
      <c r="AW91" s="1447"/>
      <c r="AX91" s="1447"/>
      <c r="AY91" s="1447"/>
      <c r="AZ91" s="1447"/>
      <c r="BA91" s="1447"/>
      <c r="BB91" s="1447"/>
      <c r="BC91" s="1447"/>
      <c r="BD91" s="1447"/>
      <c r="BE91" s="1447"/>
      <c r="BF91" s="1447"/>
      <c r="BG91" s="1447"/>
      <c r="BH91" s="1447"/>
      <c r="BI91" s="1447"/>
      <c r="BJ91" s="1447"/>
      <c r="BK91" s="1447"/>
      <c r="BL91" s="1447"/>
      <c r="BM91" s="1447"/>
      <c r="BN91" s="1447"/>
      <c r="BO91" s="1447"/>
      <c r="BP91" s="1447"/>
      <c r="BQ91" s="1885" t="s">
        <v>1860</v>
      </c>
    </row>
    <row r="92" spans="1:70" ht="28.5">
      <c r="A92" s="1439" t="s">
        <v>8212</v>
      </c>
      <c r="B92" s="1440">
        <v>45621</v>
      </c>
      <c r="C92" s="1441" t="s">
        <v>3172</v>
      </c>
      <c r="D92" s="1442" t="s">
        <v>8213</v>
      </c>
      <c r="E92" s="1443">
        <v>1002396172</v>
      </c>
      <c r="F92" s="1439" t="s">
        <v>343</v>
      </c>
      <c r="G92" s="1460" t="s">
        <v>2206</v>
      </c>
      <c r="H92" s="1444"/>
      <c r="I92" s="1445" t="s">
        <v>142</v>
      </c>
      <c r="J92" s="1460" t="s">
        <v>1325</v>
      </c>
      <c r="K92" s="1439" t="s">
        <v>3599</v>
      </c>
      <c r="L92" s="1439" t="s">
        <v>8214</v>
      </c>
      <c r="M92" s="1440">
        <v>45636</v>
      </c>
      <c r="N92" s="1442" t="s">
        <v>7227</v>
      </c>
      <c r="O92" s="1448"/>
      <c r="P92" s="1448"/>
      <c r="Q92" s="1448"/>
      <c r="R92" s="1449"/>
      <c r="S92" s="1864"/>
      <c r="T92" s="1864"/>
      <c r="U92" s="1451"/>
      <c r="V92" s="1444"/>
      <c r="W92" s="1444"/>
      <c r="X92" s="1451"/>
      <c r="Y92" s="1451"/>
      <c r="Z92" s="1447"/>
      <c r="AA92" s="1451"/>
      <c r="AB92" s="1448"/>
      <c r="AC92" s="1448"/>
      <c r="AD92" s="1448"/>
      <c r="AE92" s="1448"/>
      <c r="AF92" s="1448"/>
      <c r="AG92" s="1448"/>
      <c r="AH92" s="1448"/>
      <c r="AI92" s="1448"/>
      <c r="AJ92" s="1448"/>
      <c r="AK92" s="1446" t="s">
        <v>9321</v>
      </c>
      <c r="AL92" s="1451">
        <v>45784</v>
      </c>
      <c r="AM92" s="1462" t="s">
        <v>4704</v>
      </c>
      <c r="AN92" s="1448"/>
      <c r="AO92" s="1446" t="s">
        <v>1860</v>
      </c>
      <c r="AP92" s="1452">
        <v>45784</v>
      </c>
      <c r="AQ92" s="1447"/>
      <c r="AR92" s="1447"/>
      <c r="AS92" s="1447"/>
      <c r="AT92" s="1447"/>
      <c r="AU92" s="1447"/>
      <c r="AV92" s="1447"/>
      <c r="AW92" s="1447"/>
      <c r="AX92" s="1447"/>
      <c r="AY92" s="1447"/>
      <c r="AZ92" s="1447"/>
      <c r="BA92" s="1447"/>
      <c r="BB92" s="1447"/>
      <c r="BC92" s="1447"/>
      <c r="BD92" s="1447"/>
      <c r="BE92" s="1447"/>
      <c r="BF92" s="1447"/>
      <c r="BG92" s="1447"/>
      <c r="BH92" s="1447"/>
      <c r="BI92" s="1447"/>
      <c r="BJ92" s="1447"/>
      <c r="BK92" s="1447"/>
      <c r="BL92" s="1447"/>
      <c r="BM92" s="1447"/>
      <c r="BN92" s="1447"/>
      <c r="BO92" s="1447"/>
      <c r="BP92" s="1447"/>
      <c r="BQ92" s="1885" t="s">
        <v>1860</v>
      </c>
    </row>
    <row r="93" spans="1:70" ht="85.5">
      <c r="A93" s="1439" t="s">
        <v>8215</v>
      </c>
      <c r="B93" s="1440">
        <v>45625</v>
      </c>
      <c r="C93" s="1441" t="s">
        <v>3172</v>
      </c>
      <c r="D93" s="1442" t="s">
        <v>8216</v>
      </c>
      <c r="E93" s="1453" t="s">
        <v>8217</v>
      </c>
      <c r="F93" s="1439" t="s">
        <v>2853</v>
      </c>
      <c r="G93" s="1460" t="s">
        <v>3408</v>
      </c>
      <c r="H93" s="1444"/>
      <c r="I93" s="1445" t="s">
        <v>90</v>
      </c>
      <c r="J93" s="1460" t="s">
        <v>100</v>
      </c>
      <c r="K93" s="1439" t="s">
        <v>5125</v>
      </c>
      <c r="L93" s="1439" t="s">
        <v>8218</v>
      </c>
      <c r="M93" s="1440">
        <v>45637</v>
      </c>
      <c r="N93" s="1442" t="s">
        <v>4704</v>
      </c>
      <c r="O93" s="1448"/>
      <c r="P93" s="1448"/>
      <c r="Q93" s="1448"/>
      <c r="R93" s="1449"/>
      <c r="S93" s="1864"/>
      <c r="T93" s="1864"/>
      <c r="U93" s="1451"/>
      <c r="V93" s="1444"/>
      <c r="W93" s="1444"/>
      <c r="X93" s="1451"/>
      <c r="Y93" s="1451"/>
      <c r="Z93" s="1447"/>
      <c r="AA93" s="1451"/>
      <c r="AB93" s="1448"/>
      <c r="AC93" s="1448"/>
      <c r="AD93" s="1448"/>
      <c r="AE93" s="1448"/>
      <c r="AF93" s="1448"/>
      <c r="AG93" s="1448"/>
      <c r="AH93" s="1448"/>
      <c r="AI93" s="1448"/>
      <c r="AJ93" s="1448"/>
      <c r="AK93" s="1446" t="s">
        <v>9028</v>
      </c>
      <c r="AL93" s="1440">
        <v>45755</v>
      </c>
      <c r="AM93" s="1439" t="s">
        <v>4628</v>
      </c>
      <c r="AN93" s="1448"/>
      <c r="AO93" s="1446" t="s">
        <v>1860</v>
      </c>
      <c r="AP93" s="1452">
        <v>45756</v>
      </c>
      <c r="AQ93" s="1447"/>
      <c r="AR93" s="1447"/>
      <c r="AS93" s="1447"/>
      <c r="AT93" s="1447"/>
      <c r="AU93" s="1447"/>
      <c r="AV93" s="1447"/>
      <c r="AW93" s="1447"/>
      <c r="AX93" s="1447"/>
      <c r="AY93" s="1447"/>
      <c r="AZ93" s="1447"/>
      <c r="BA93" s="1447"/>
      <c r="BB93" s="1447"/>
      <c r="BC93" s="1447"/>
      <c r="BD93" s="1447"/>
      <c r="BE93" s="1447"/>
      <c r="BF93" s="1447"/>
      <c r="BG93" s="1447"/>
      <c r="BH93" s="1447"/>
      <c r="BI93" s="1447"/>
      <c r="BJ93" s="1447"/>
      <c r="BK93" s="1447"/>
      <c r="BL93" s="1447"/>
      <c r="BM93" s="1447"/>
      <c r="BN93" s="1447"/>
      <c r="BO93" s="1447"/>
      <c r="BP93" s="1447"/>
      <c r="BQ93" s="1885" t="s">
        <v>1860</v>
      </c>
    </row>
    <row r="94" spans="1:70" ht="28.5">
      <c r="A94" s="1946" t="s">
        <v>8305</v>
      </c>
      <c r="B94" s="1947">
        <v>45636</v>
      </c>
      <c r="C94" s="1948" t="s">
        <v>3172</v>
      </c>
      <c r="D94" s="1949" t="s">
        <v>8306</v>
      </c>
      <c r="E94" s="1950">
        <v>19287715</v>
      </c>
      <c r="F94" s="1946" t="s">
        <v>182</v>
      </c>
      <c r="G94" s="1951" t="s">
        <v>4060</v>
      </c>
      <c r="H94" s="1952"/>
      <c r="I94" s="1953" t="s">
        <v>70</v>
      </c>
      <c r="J94" s="1951" t="s">
        <v>8307</v>
      </c>
      <c r="K94" s="1946" t="s">
        <v>7079</v>
      </c>
      <c r="L94" s="1946" t="s">
        <v>8587</v>
      </c>
      <c r="M94" s="1954" t="s">
        <v>8588</v>
      </c>
      <c r="N94" s="1949" t="s">
        <v>8589</v>
      </c>
      <c r="O94" s="1946" t="s">
        <v>8586</v>
      </c>
      <c r="P94" s="1947">
        <v>45673</v>
      </c>
      <c r="Q94" s="1955"/>
      <c r="R94" s="1956"/>
      <c r="S94" s="1957"/>
      <c r="T94" s="1957"/>
      <c r="U94" s="1958"/>
      <c r="V94" s="1952"/>
      <c r="W94" s="1952"/>
      <c r="X94" s="1958"/>
      <c r="Y94" s="1958"/>
      <c r="Z94" s="1959"/>
      <c r="AA94" s="1955"/>
      <c r="AB94" s="1955"/>
      <c r="AC94" s="1955"/>
      <c r="AD94" s="1955"/>
      <c r="AE94" s="1955"/>
      <c r="AF94" s="1955"/>
      <c r="AG94" s="1955"/>
      <c r="AH94" s="1955"/>
      <c r="AI94" s="1955"/>
      <c r="AJ94" s="1955"/>
      <c r="AK94" s="1740" t="s">
        <v>9580</v>
      </c>
      <c r="AL94" s="1947">
        <v>45817</v>
      </c>
      <c r="AM94" s="1946" t="s">
        <v>1986</v>
      </c>
      <c r="AN94" s="1955"/>
      <c r="AO94" s="1740" t="s">
        <v>1860</v>
      </c>
      <c r="AP94" s="1960">
        <v>45818</v>
      </c>
      <c r="AQ94" s="1959"/>
      <c r="AR94" s="1959"/>
      <c r="AS94" s="1959"/>
      <c r="AT94" s="1959"/>
      <c r="AU94" s="1959"/>
      <c r="AV94" s="1959"/>
      <c r="AW94" s="1959"/>
      <c r="AX94" s="1959"/>
      <c r="AY94" s="1959"/>
      <c r="AZ94" s="1959"/>
      <c r="BA94" s="1959"/>
      <c r="BB94" s="1959"/>
      <c r="BC94" s="1959"/>
      <c r="BD94" s="1959"/>
      <c r="BE94" s="1959"/>
      <c r="BF94" s="1959"/>
      <c r="BG94" s="1959"/>
      <c r="BH94" s="1959"/>
      <c r="BI94" s="1959"/>
      <c r="BJ94" s="1959"/>
      <c r="BK94" s="1959"/>
      <c r="BL94" s="1959"/>
      <c r="BM94" s="1959"/>
      <c r="BN94" s="1959"/>
      <c r="BO94" s="1959"/>
      <c r="BP94" s="1959"/>
      <c r="BQ94" s="1885" t="s">
        <v>1860</v>
      </c>
    </row>
    <row r="95" spans="1:70" s="125" customFormat="1" ht="33" customHeight="1">
      <c r="A95" s="1961" t="s">
        <v>8667</v>
      </c>
      <c r="B95" s="1962">
        <v>45637</v>
      </c>
      <c r="C95" s="1963" t="s">
        <v>3172</v>
      </c>
      <c r="D95" s="1964"/>
      <c r="E95" s="1965">
        <v>7330576</v>
      </c>
      <c r="F95" s="1961" t="s">
        <v>604</v>
      </c>
      <c r="G95" s="1966" t="s">
        <v>323</v>
      </c>
      <c r="H95" s="1967"/>
      <c r="I95" s="1968" t="s">
        <v>90</v>
      </c>
      <c r="J95" s="1966" t="s">
        <v>100</v>
      </c>
      <c r="K95" s="1961" t="s">
        <v>8668</v>
      </c>
      <c r="L95" s="1961" t="s">
        <v>8670</v>
      </c>
      <c r="M95" s="1969" t="s">
        <v>8671</v>
      </c>
      <c r="N95" s="1964" t="s">
        <v>8672</v>
      </c>
      <c r="O95" s="1961" t="s">
        <v>8669</v>
      </c>
      <c r="P95" s="1962">
        <v>45680</v>
      </c>
      <c r="Q95" s="1970"/>
      <c r="R95" s="1971"/>
      <c r="S95" s="1972"/>
      <c r="T95" s="1972"/>
      <c r="U95" s="1973"/>
      <c r="V95" s="1967"/>
      <c r="W95" s="1967"/>
      <c r="X95" s="1973"/>
      <c r="Y95" s="1973"/>
      <c r="Z95" s="1974"/>
      <c r="AA95" s="1973"/>
      <c r="AB95" s="1970"/>
      <c r="AC95" s="1970"/>
      <c r="AD95" s="1970"/>
      <c r="AE95" s="1970"/>
      <c r="AF95" s="1970"/>
      <c r="AG95" s="1970"/>
      <c r="AH95" s="1970"/>
      <c r="AI95" s="1970"/>
      <c r="AJ95" s="1970"/>
      <c r="AK95" s="1975" t="s">
        <v>9315</v>
      </c>
      <c r="AL95" s="1962">
        <v>45793</v>
      </c>
      <c r="AM95" s="1976" t="s">
        <v>4704</v>
      </c>
      <c r="AN95" s="1970"/>
      <c r="AO95" s="1975" t="s">
        <v>1860</v>
      </c>
      <c r="AP95" s="1977">
        <v>45793</v>
      </c>
      <c r="AQ95" s="1974"/>
      <c r="AR95" s="1974"/>
      <c r="AS95" s="1974"/>
      <c r="AT95" s="1974"/>
      <c r="AU95" s="1974"/>
      <c r="AV95" s="1974"/>
      <c r="AW95" s="1974"/>
      <c r="AX95" s="1974"/>
      <c r="AY95" s="1974"/>
      <c r="AZ95" s="1974"/>
      <c r="BA95" s="1974"/>
      <c r="BB95" s="1974"/>
      <c r="BC95" s="1974"/>
      <c r="BD95" s="1974"/>
      <c r="BE95" s="1974"/>
      <c r="BF95" s="1974"/>
      <c r="BG95" s="1974"/>
      <c r="BH95" s="1974"/>
      <c r="BI95" s="1974"/>
      <c r="BJ95" s="1974"/>
      <c r="BK95" s="1974"/>
      <c r="BL95" s="1974"/>
      <c r="BM95" s="1974"/>
      <c r="BN95" s="1974"/>
      <c r="BO95" s="1974"/>
      <c r="BP95" s="1974"/>
      <c r="BQ95" s="1885" t="s">
        <v>1860</v>
      </c>
      <c r="BR95" s="187"/>
    </row>
    <row r="96" spans="1:70" s="1990" customFormat="1" ht="23.1" customHeight="1">
      <c r="A96" s="1978" t="s">
        <v>10041</v>
      </c>
      <c r="B96" s="1979">
        <v>45561</v>
      </c>
      <c r="C96" s="1980"/>
      <c r="D96" s="1981" t="s">
        <v>10042</v>
      </c>
      <c r="E96" s="1982">
        <v>4290110</v>
      </c>
      <c r="F96" s="1978" t="s">
        <v>949</v>
      </c>
      <c r="G96" s="1978" t="s">
        <v>10043</v>
      </c>
      <c r="H96" s="1978"/>
      <c r="I96" s="1983"/>
      <c r="J96" s="1978"/>
      <c r="K96" s="1978"/>
      <c r="L96" s="1984" t="s">
        <v>10045</v>
      </c>
      <c r="M96" s="1985" t="s">
        <v>10046</v>
      </c>
      <c r="N96" s="1981" t="s">
        <v>10047</v>
      </c>
      <c r="O96" s="1978" t="s">
        <v>10044</v>
      </c>
      <c r="P96" s="1985">
        <v>45821</v>
      </c>
      <c r="Q96" s="1978"/>
      <c r="R96" s="1984"/>
      <c r="S96" s="1978"/>
      <c r="T96" s="1986"/>
      <c r="U96" s="1979"/>
      <c r="V96" s="1987"/>
      <c r="W96" s="1987"/>
      <c r="X96" s="1988"/>
      <c r="Y96" s="1979"/>
      <c r="Z96" s="1984"/>
      <c r="AA96" s="1979"/>
      <c r="AB96" s="1978"/>
      <c r="AC96" s="1978"/>
      <c r="AD96" s="1978"/>
      <c r="AE96" s="1978"/>
      <c r="AF96" s="1978"/>
      <c r="AG96" s="1978"/>
      <c r="AH96" s="1978"/>
      <c r="AI96" s="1978"/>
      <c r="AJ96" s="1978"/>
      <c r="AK96" s="1984" t="s">
        <v>10048</v>
      </c>
      <c r="AL96" s="1979">
        <v>45840</v>
      </c>
      <c r="AM96" s="1979" t="s">
        <v>4704</v>
      </c>
      <c r="AN96" s="1978"/>
      <c r="AO96" s="1984" t="s">
        <v>1860</v>
      </c>
      <c r="AP96" s="1984"/>
      <c r="AQ96" s="1984"/>
      <c r="AR96" s="1984"/>
      <c r="AS96" s="1984"/>
      <c r="AT96" s="1984"/>
      <c r="AU96" s="1984"/>
      <c r="AV96" s="1984"/>
      <c r="AW96" s="1984"/>
      <c r="AX96" s="1984"/>
      <c r="AY96" s="1984"/>
      <c r="AZ96" s="1984"/>
      <c r="BA96" s="1984"/>
      <c r="BB96" s="1984"/>
      <c r="BC96" s="1984"/>
      <c r="BD96" s="1984"/>
      <c r="BE96" s="1984"/>
      <c r="BF96" s="1984"/>
      <c r="BG96" s="1984"/>
      <c r="BH96" s="1984"/>
      <c r="BI96" s="1984"/>
      <c r="BJ96" s="1984"/>
      <c r="BK96" s="1984"/>
      <c r="BL96" s="1984"/>
      <c r="BM96" s="1984"/>
      <c r="BN96" s="1984"/>
      <c r="BO96" s="1984"/>
      <c r="BP96" s="1984"/>
      <c r="BQ96" s="1885" t="s">
        <v>1860</v>
      </c>
      <c r="BR96" s="1989"/>
    </row>
    <row r="97" spans="1:69">
      <c r="A97" s="65"/>
      <c r="B97" s="69"/>
      <c r="C97" s="234"/>
      <c r="D97" s="1841"/>
      <c r="E97" s="68"/>
      <c r="F97" s="65"/>
      <c r="G97" s="65"/>
      <c r="H97" s="65"/>
      <c r="I97" s="1825"/>
      <c r="J97" s="65"/>
      <c r="K97" s="65"/>
      <c r="L97" s="62"/>
      <c r="M97" s="62"/>
      <c r="N97" s="1841"/>
      <c r="O97" s="65"/>
      <c r="P97" s="62"/>
      <c r="Q97" s="65"/>
      <c r="R97" s="62"/>
      <c r="S97" s="65"/>
      <c r="T97" s="1837"/>
      <c r="U97" s="69"/>
      <c r="V97" s="1826"/>
      <c r="W97" s="1826"/>
      <c r="X97" s="1827"/>
      <c r="Y97" s="69"/>
      <c r="Z97" s="62"/>
      <c r="AA97" s="69"/>
      <c r="AB97" s="65"/>
      <c r="AC97" s="65"/>
      <c r="AD97" s="65"/>
      <c r="AE97" s="65"/>
      <c r="AF97" s="65"/>
      <c r="AG97" s="65"/>
      <c r="AH97" s="65"/>
      <c r="AI97" s="65"/>
      <c r="AJ97" s="65"/>
      <c r="AK97" s="62"/>
      <c r="AL97" s="69"/>
      <c r="AM97" s="69"/>
      <c r="AN97" s="65"/>
      <c r="AO97" s="62"/>
      <c r="AP97" s="62"/>
      <c r="AQ97" s="62"/>
      <c r="AR97" s="62"/>
      <c r="AS97" s="62"/>
      <c r="AT97" s="62"/>
      <c r="AU97" s="62"/>
      <c r="AV97" s="62"/>
      <c r="AW97" s="62"/>
      <c r="AX97" s="62"/>
      <c r="AY97" s="62"/>
      <c r="AZ97" s="62"/>
      <c r="BA97" s="62"/>
      <c r="BB97" s="62"/>
      <c r="BC97" s="62"/>
      <c r="BD97" s="62"/>
      <c r="BE97" s="62"/>
      <c r="BF97" s="62"/>
      <c r="BG97" s="62"/>
      <c r="BH97" s="62"/>
      <c r="BI97" s="62"/>
      <c r="BJ97" s="62"/>
      <c r="BK97" s="62"/>
      <c r="BL97" s="62"/>
      <c r="BM97" s="62"/>
      <c r="BN97" s="62"/>
      <c r="BO97" s="62"/>
      <c r="BP97" s="62"/>
      <c r="BQ97" s="65"/>
    </row>
    <row r="98" spans="1:69">
      <c r="A98" s="65"/>
      <c r="B98" s="69"/>
      <c r="C98" s="234"/>
      <c r="D98" s="1841"/>
      <c r="E98" s="68"/>
      <c r="F98" s="65"/>
      <c r="G98" s="65"/>
      <c r="H98" s="65"/>
      <c r="I98" s="1825"/>
      <c r="J98" s="65"/>
      <c r="K98" s="65"/>
      <c r="L98" s="62"/>
      <c r="M98" s="62"/>
      <c r="N98" s="1841"/>
      <c r="O98" s="65"/>
      <c r="P98" s="62"/>
      <c r="Q98" s="65"/>
      <c r="R98" s="62"/>
      <c r="S98" s="65"/>
      <c r="T98" s="1837"/>
      <c r="U98" s="69"/>
      <c r="V98" s="1826"/>
      <c r="W98" s="1826"/>
      <c r="X98" s="1827"/>
      <c r="Y98" s="69"/>
      <c r="Z98" s="62"/>
      <c r="AA98" s="65"/>
      <c r="AB98" s="65"/>
      <c r="AC98" s="65"/>
      <c r="AD98" s="65"/>
      <c r="AE98" s="65"/>
      <c r="AF98" s="65"/>
      <c r="AG98" s="65"/>
      <c r="AH98" s="65"/>
      <c r="AI98" s="65"/>
      <c r="AJ98" s="65"/>
      <c r="AK98" s="62"/>
      <c r="AL98" s="65"/>
      <c r="AM98" s="65"/>
      <c r="AN98" s="65"/>
      <c r="AO98" s="62"/>
      <c r="AP98" s="62"/>
      <c r="AQ98" s="62"/>
      <c r="AR98" s="62"/>
      <c r="AS98" s="62"/>
      <c r="AT98" s="62"/>
      <c r="AU98" s="62"/>
      <c r="AV98" s="62"/>
      <c r="AW98" s="62"/>
      <c r="AX98" s="62"/>
      <c r="AY98" s="62"/>
      <c r="AZ98" s="62"/>
      <c r="BA98" s="62"/>
      <c r="BB98" s="62"/>
      <c r="BC98" s="62"/>
      <c r="BD98" s="62"/>
      <c r="BE98" s="62"/>
      <c r="BF98" s="62"/>
      <c r="BG98" s="62"/>
      <c r="BH98" s="62"/>
      <c r="BI98" s="62"/>
      <c r="BJ98" s="62"/>
      <c r="BK98" s="62"/>
      <c r="BL98" s="62"/>
      <c r="BM98" s="62"/>
      <c r="BN98" s="62"/>
      <c r="BO98" s="62"/>
      <c r="BP98" s="62"/>
      <c r="BQ98" s="65"/>
    </row>
    <row r="99" spans="1:69">
      <c r="A99" s="65"/>
      <c r="B99" s="69"/>
      <c r="C99" s="234"/>
      <c r="D99" s="1841"/>
      <c r="E99" s="68"/>
      <c r="F99" s="65"/>
      <c r="G99" s="65"/>
      <c r="H99" s="65"/>
      <c r="I99" s="1825"/>
      <c r="J99" s="65"/>
      <c r="K99" s="65"/>
      <c r="L99" s="62"/>
      <c r="M99" s="62"/>
      <c r="N99" s="1841"/>
      <c r="O99" s="65"/>
      <c r="P99" s="62"/>
      <c r="Q99" s="65"/>
      <c r="R99" s="62"/>
      <c r="S99" s="65"/>
      <c r="T99" s="1837"/>
      <c r="U99" s="69"/>
      <c r="V99" s="1826"/>
      <c r="W99" s="1826"/>
      <c r="X99" s="1827"/>
      <c r="Y99" s="69"/>
      <c r="Z99" s="62"/>
      <c r="AA99" s="69"/>
      <c r="AB99" s="65"/>
      <c r="AC99" s="65"/>
      <c r="AD99" s="65"/>
      <c r="AE99" s="65"/>
      <c r="AF99" s="65"/>
      <c r="AG99" s="65"/>
      <c r="AH99" s="65"/>
      <c r="AI99" s="65"/>
      <c r="AJ99" s="65"/>
      <c r="AK99" s="62"/>
      <c r="AL99" s="69"/>
      <c r="AM99" s="69"/>
      <c r="AN99" s="65"/>
      <c r="AO99" s="62"/>
      <c r="AP99" s="62"/>
      <c r="AQ99" s="62"/>
      <c r="AR99" s="62"/>
      <c r="AS99" s="62"/>
      <c r="AT99" s="62"/>
      <c r="AU99" s="62"/>
      <c r="AV99" s="62"/>
      <c r="AW99" s="62"/>
      <c r="AX99" s="62"/>
      <c r="AY99" s="62"/>
      <c r="AZ99" s="62"/>
      <c r="BA99" s="62"/>
      <c r="BB99" s="62"/>
      <c r="BC99" s="62"/>
      <c r="BD99" s="62"/>
      <c r="BE99" s="62"/>
      <c r="BF99" s="62"/>
      <c r="BG99" s="62"/>
      <c r="BH99" s="62"/>
      <c r="BI99" s="62"/>
      <c r="BJ99" s="62"/>
      <c r="BK99" s="62"/>
      <c r="BL99" s="62"/>
      <c r="BM99" s="62"/>
      <c r="BN99" s="62"/>
      <c r="BO99" s="62"/>
      <c r="BP99" s="62"/>
      <c r="BQ99" s="65"/>
    </row>
    <row r="100" spans="1:69">
      <c r="A100" s="65"/>
      <c r="B100" s="69"/>
      <c r="C100" s="234"/>
      <c r="D100" s="1841"/>
      <c r="E100" s="68"/>
      <c r="F100" s="65"/>
      <c r="G100" s="65"/>
      <c r="H100" s="65"/>
      <c r="I100" s="1825"/>
      <c r="J100" s="65"/>
      <c r="K100" s="65"/>
      <c r="L100" s="62"/>
      <c r="M100" s="62"/>
      <c r="N100" s="1841"/>
      <c r="O100" s="65"/>
      <c r="P100" s="62"/>
      <c r="Q100" s="65"/>
      <c r="R100" s="62"/>
      <c r="S100" s="65"/>
      <c r="T100" s="1837"/>
      <c r="U100" s="69"/>
      <c r="V100" s="1826"/>
      <c r="W100" s="1826"/>
      <c r="X100" s="1827"/>
      <c r="Y100" s="69"/>
      <c r="Z100" s="62"/>
      <c r="AA100" s="69"/>
      <c r="AB100" s="65"/>
      <c r="AC100" s="65"/>
      <c r="AD100" s="65"/>
      <c r="AE100" s="65"/>
      <c r="AF100" s="65"/>
      <c r="AG100" s="65"/>
      <c r="AH100" s="65"/>
      <c r="AI100" s="65"/>
      <c r="AJ100" s="65"/>
      <c r="AK100" s="62"/>
      <c r="AL100" s="65"/>
      <c r="AM100" s="65"/>
      <c r="AN100" s="65"/>
      <c r="AO100" s="62"/>
      <c r="AP100" s="62"/>
      <c r="AQ100" s="62"/>
      <c r="AR100" s="62"/>
      <c r="AS100" s="62"/>
      <c r="AT100" s="62"/>
      <c r="AU100" s="62"/>
      <c r="AV100" s="62"/>
      <c r="AW100" s="62"/>
      <c r="AX100" s="62"/>
      <c r="AY100" s="62"/>
      <c r="AZ100" s="62"/>
      <c r="BA100" s="62"/>
      <c r="BB100" s="62"/>
      <c r="BC100" s="62"/>
      <c r="BD100" s="62"/>
      <c r="BE100" s="62"/>
      <c r="BF100" s="62"/>
      <c r="BG100" s="62"/>
      <c r="BH100" s="62"/>
      <c r="BI100" s="62"/>
      <c r="BJ100" s="62"/>
      <c r="BK100" s="62"/>
      <c r="BL100" s="62"/>
      <c r="BM100" s="62"/>
      <c r="BN100" s="62"/>
      <c r="BO100" s="62"/>
      <c r="BP100" s="62"/>
      <c r="BQ100" s="65"/>
    </row>
    <row r="101" spans="1:69">
      <c r="A101" s="69"/>
      <c r="B101" s="69"/>
      <c r="C101" s="234"/>
      <c r="D101" s="1841"/>
      <c r="E101" s="68"/>
      <c r="F101" s="65"/>
      <c r="G101" s="65"/>
      <c r="H101" s="65"/>
      <c r="I101" s="1825"/>
      <c r="J101" s="65"/>
      <c r="K101" s="65"/>
      <c r="L101" s="62"/>
      <c r="M101" s="62"/>
      <c r="N101" s="1841"/>
      <c r="O101" s="65"/>
      <c r="P101" s="62"/>
      <c r="Q101" s="65"/>
      <c r="R101" s="62"/>
      <c r="S101" s="65"/>
      <c r="T101" s="1837"/>
      <c r="U101" s="69"/>
      <c r="V101" s="1826"/>
      <c r="W101" s="1826"/>
      <c r="X101" s="1827"/>
      <c r="Y101" s="69"/>
      <c r="Z101" s="62"/>
      <c r="AA101" s="65"/>
      <c r="AB101" s="65"/>
      <c r="AC101" s="65"/>
      <c r="AD101" s="65"/>
      <c r="AE101" s="65"/>
      <c r="AF101" s="65"/>
      <c r="AG101" s="65"/>
      <c r="AH101" s="65"/>
      <c r="AI101" s="65"/>
      <c r="AJ101" s="65"/>
      <c r="AK101" s="62"/>
      <c r="AL101" s="65"/>
      <c r="AM101" s="65"/>
      <c r="AN101" s="65"/>
      <c r="AO101" s="62"/>
      <c r="AP101" s="62"/>
      <c r="AQ101" s="62"/>
      <c r="AR101" s="62"/>
      <c r="AS101" s="62"/>
      <c r="AT101" s="62"/>
      <c r="AU101" s="62"/>
      <c r="AV101" s="62"/>
      <c r="AW101" s="62"/>
      <c r="AX101" s="62"/>
      <c r="AY101" s="62"/>
      <c r="AZ101" s="62"/>
      <c r="BA101" s="62"/>
      <c r="BB101" s="62"/>
      <c r="BC101" s="62"/>
      <c r="BD101" s="62"/>
      <c r="BE101" s="62"/>
      <c r="BF101" s="62"/>
      <c r="BG101" s="62"/>
      <c r="BH101" s="62"/>
      <c r="BI101" s="62"/>
      <c r="BJ101" s="62"/>
      <c r="BK101" s="62"/>
      <c r="BL101" s="62"/>
      <c r="BM101" s="62"/>
      <c r="BN101" s="62"/>
      <c r="BO101" s="62"/>
      <c r="BP101" s="62"/>
      <c r="BQ101" s="65"/>
    </row>
    <row r="102" spans="1:69">
      <c r="A102" s="1837"/>
      <c r="B102" s="69"/>
      <c r="C102" s="234"/>
      <c r="D102" s="1841"/>
      <c r="E102" s="68"/>
      <c r="F102" s="65"/>
      <c r="G102" s="65"/>
      <c r="H102" s="65"/>
      <c r="I102" s="1825"/>
      <c r="J102" s="65"/>
      <c r="K102" s="65"/>
      <c r="L102" s="62"/>
      <c r="M102" s="62"/>
      <c r="N102" s="1841"/>
      <c r="O102" s="65"/>
      <c r="P102" s="62"/>
      <c r="Q102" s="65"/>
      <c r="R102" s="62"/>
      <c r="S102" s="65"/>
      <c r="T102" s="1837"/>
      <c r="U102" s="69"/>
      <c r="V102" s="1826"/>
      <c r="W102" s="1826"/>
      <c r="X102" s="1827"/>
      <c r="Y102" s="69"/>
      <c r="Z102" s="62"/>
      <c r="AA102" s="65"/>
      <c r="AB102" s="65"/>
      <c r="AC102" s="65"/>
      <c r="AD102" s="65"/>
      <c r="AE102" s="65"/>
      <c r="AF102" s="65"/>
      <c r="AG102" s="65"/>
      <c r="AH102" s="65"/>
      <c r="AI102" s="65"/>
      <c r="AJ102" s="65"/>
      <c r="AK102" s="62"/>
      <c r="AL102" s="65"/>
      <c r="AM102" s="65"/>
      <c r="AN102" s="65"/>
      <c r="AO102" s="62"/>
      <c r="AP102" s="62"/>
      <c r="AQ102" s="62"/>
      <c r="AR102" s="62"/>
      <c r="AS102" s="62"/>
      <c r="AT102" s="62"/>
      <c r="AU102" s="62"/>
      <c r="AV102" s="62"/>
      <c r="AW102" s="62"/>
      <c r="AX102" s="62"/>
      <c r="AY102" s="62"/>
      <c r="AZ102" s="62"/>
      <c r="BA102" s="62"/>
      <c r="BB102" s="62"/>
      <c r="BC102" s="62"/>
      <c r="BD102" s="62"/>
      <c r="BE102" s="62"/>
      <c r="BF102" s="62"/>
      <c r="BG102" s="62"/>
      <c r="BH102" s="62"/>
      <c r="BI102" s="62"/>
      <c r="BJ102" s="62"/>
      <c r="BK102" s="62"/>
      <c r="BL102" s="62"/>
      <c r="BM102" s="62"/>
      <c r="BN102" s="62"/>
      <c r="BO102" s="62"/>
      <c r="BP102" s="62"/>
      <c r="BQ102" s="65"/>
    </row>
    <row r="103" spans="1:69">
      <c r="A103" s="65"/>
      <c r="B103" s="69"/>
      <c r="C103" s="234"/>
      <c r="D103" s="1841"/>
      <c r="E103" s="68"/>
      <c r="F103" s="65"/>
      <c r="G103" s="65"/>
      <c r="H103" s="65"/>
      <c r="I103" s="1825"/>
      <c r="J103" s="65"/>
      <c r="K103" s="65"/>
      <c r="L103" s="62"/>
      <c r="M103" s="62"/>
      <c r="N103" s="1841"/>
      <c r="O103" s="65"/>
      <c r="P103" s="62"/>
      <c r="Q103" s="65"/>
      <c r="R103" s="62"/>
      <c r="S103" s="65"/>
      <c r="T103" s="1837"/>
      <c r="U103" s="69"/>
      <c r="V103" s="1826"/>
      <c r="W103" s="1826"/>
      <c r="X103" s="1827"/>
      <c r="Y103" s="69"/>
      <c r="Z103" s="62"/>
      <c r="AA103" s="69"/>
      <c r="AB103" s="65"/>
      <c r="AC103" s="65"/>
      <c r="AD103" s="65"/>
      <c r="AE103" s="65"/>
      <c r="AF103" s="65"/>
      <c r="AG103" s="69"/>
      <c r="AH103" s="69"/>
      <c r="AI103" s="65"/>
      <c r="AJ103" s="65"/>
      <c r="AK103" s="62"/>
      <c r="AL103" s="65"/>
      <c r="AM103" s="65"/>
      <c r="AN103" s="65"/>
      <c r="AO103" s="62"/>
      <c r="AP103" s="62"/>
      <c r="AQ103" s="62"/>
      <c r="AR103" s="62"/>
      <c r="AS103" s="62"/>
      <c r="AT103" s="62"/>
      <c r="AU103" s="62"/>
      <c r="AV103" s="62"/>
      <c r="AW103" s="62"/>
      <c r="AX103" s="62"/>
      <c r="AY103" s="62"/>
      <c r="AZ103" s="62"/>
      <c r="BA103" s="62"/>
      <c r="BB103" s="62"/>
      <c r="BC103" s="62"/>
      <c r="BD103" s="62"/>
      <c r="BE103" s="62"/>
      <c r="BF103" s="62"/>
      <c r="BG103" s="62"/>
      <c r="BH103" s="62"/>
      <c r="BI103" s="62"/>
      <c r="BJ103" s="62"/>
      <c r="BK103" s="62"/>
      <c r="BL103" s="62"/>
      <c r="BM103" s="62"/>
      <c r="BN103" s="62"/>
      <c r="BO103" s="62"/>
      <c r="BP103" s="62"/>
      <c r="BQ103" s="65"/>
    </row>
    <row r="104" spans="1:69">
      <c r="A104" s="65"/>
      <c r="B104" s="69"/>
      <c r="C104" s="234"/>
      <c r="D104" s="1841"/>
      <c r="E104" s="68"/>
      <c r="F104" s="65"/>
      <c r="G104" s="65"/>
      <c r="H104" s="65"/>
      <c r="I104" s="1825"/>
      <c r="J104" s="65"/>
      <c r="K104" s="65"/>
      <c r="L104" s="62"/>
      <c r="M104" s="62"/>
      <c r="N104" s="1841"/>
      <c r="O104" s="65"/>
      <c r="P104" s="62"/>
      <c r="Q104" s="65"/>
      <c r="R104" s="62"/>
      <c r="S104" s="65"/>
      <c r="T104" s="1837"/>
      <c r="U104" s="69"/>
      <c r="V104" s="1826"/>
      <c r="W104" s="1826"/>
      <c r="X104" s="1827"/>
      <c r="Y104" s="69"/>
      <c r="Z104" s="62"/>
      <c r="AA104" s="69"/>
      <c r="AB104" s="65"/>
      <c r="AC104" s="65"/>
      <c r="AD104" s="65"/>
      <c r="AE104" s="65"/>
      <c r="AF104" s="65"/>
      <c r="AG104" s="65"/>
      <c r="AH104" s="65"/>
      <c r="AI104" s="65"/>
      <c r="AJ104" s="65"/>
      <c r="AK104" s="62"/>
      <c r="AL104" s="65"/>
      <c r="AM104" s="65"/>
      <c r="AN104" s="65"/>
      <c r="AO104" s="62"/>
      <c r="AP104" s="62"/>
      <c r="AQ104" s="62"/>
      <c r="AR104" s="62"/>
      <c r="AS104" s="62"/>
      <c r="AT104" s="62"/>
      <c r="AU104" s="62"/>
      <c r="AV104" s="62"/>
      <c r="AW104" s="62"/>
      <c r="AX104" s="62"/>
      <c r="AY104" s="62"/>
      <c r="AZ104" s="62"/>
      <c r="BA104" s="62"/>
      <c r="BB104" s="62"/>
      <c r="BC104" s="62"/>
      <c r="BD104" s="62"/>
      <c r="BE104" s="62"/>
      <c r="BF104" s="62"/>
      <c r="BG104" s="62"/>
      <c r="BH104" s="62"/>
      <c r="BI104" s="62"/>
      <c r="BJ104" s="62"/>
      <c r="BK104" s="62"/>
      <c r="BL104" s="62"/>
      <c r="BM104" s="62"/>
      <c r="BN104" s="62"/>
      <c r="BO104" s="62"/>
      <c r="BP104" s="62"/>
      <c r="BQ104" s="65"/>
    </row>
    <row r="105" spans="1:69">
      <c r="A105" s="65"/>
      <c r="B105" s="69"/>
      <c r="C105" s="234"/>
      <c r="D105" s="1841"/>
      <c r="E105" s="68"/>
      <c r="F105" s="65"/>
      <c r="G105" s="65"/>
      <c r="H105" s="65"/>
      <c r="I105" s="1825"/>
      <c r="J105" s="65"/>
      <c r="K105" s="65"/>
      <c r="L105" s="62"/>
      <c r="M105" s="62"/>
      <c r="N105" s="1841"/>
      <c r="O105" s="65"/>
      <c r="P105" s="62"/>
      <c r="Q105" s="65"/>
      <c r="R105" s="62"/>
      <c r="S105" s="65"/>
      <c r="T105" s="1837"/>
      <c r="U105" s="69"/>
      <c r="V105" s="1826"/>
      <c r="W105" s="1826"/>
      <c r="X105" s="1827"/>
      <c r="Y105" s="69"/>
      <c r="Z105" s="62"/>
      <c r="AA105" s="69"/>
      <c r="AB105" s="65"/>
      <c r="AC105" s="65"/>
      <c r="AD105" s="65"/>
      <c r="AE105" s="65"/>
      <c r="AF105" s="65"/>
      <c r="AG105" s="69"/>
      <c r="AH105" s="69"/>
      <c r="AI105" s="65"/>
      <c r="AJ105" s="65"/>
      <c r="AK105" s="62"/>
      <c r="AL105" s="65"/>
      <c r="AM105" s="65"/>
      <c r="AN105" s="65"/>
      <c r="AO105" s="62"/>
      <c r="AP105" s="62"/>
      <c r="AQ105" s="62"/>
      <c r="AR105" s="62"/>
      <c r="AS105" s="62"/>
      <c r="AT105" s="62"/>
      <c r="AU105" s="62"/>
      <c r="AV105" s="62"/>
      <c r="AW105" s="62"/>
      <c r="AX105" s="62"/>
      <c r="AY105" s="62"/>
      <c r="AZ105" s="62"/>
      <c r="BA105" s="62"/>
      <c r="BB105" s="62"/>
      <c r="BC105" s="62"/>
      <c r="BD105" s="62"/>
      <c r="BE105" s="62"/>
      <c r="BF105" s="62"/>
      <c r="BG105" s="62"/>
      <c r="BH105" s="62"/>
      <c r="BI105" s="62"/>
      <c r="BJ105" s="62"/>
      <c r="BK105" s="62"/>
      <c r="BL105" s="62"/>
      <c r="BM105" s="62"/>
      <c r="BN105" s="62"/>
      <c r="BO105" s="62"/>
      <c r="BP105" s="62"/>
      <c r="BQ105" s="65"/>
    </row>
    <row r="106" spans="1:69">
      <c r="A106" s="65"/>
      <c r="B106" s="69"/>
      <c r="C106" s="234"/>
      <c r="D106" s="1841"/>
      <c r="E106" s="68"/>
      <c r="F106" s="65"/>
      <c r="G106" s="65"/>
      <c r="H106" s="65"/>
      <c r="I106" s="1825"/>
      <c r="J106" s="65"/>
      <c r="K106" s="65"/>
      <c r="L106" s="62"/>
      <c r="M106" s="62"/>
      <c r="N106" s="1841"/>
      <c r="O106" s="65"/>
      <c r="P106" s="62"/>
      <c r="Q106" s="65"/>
      <c r="R106" s="62"/>
      <c r="S106" s="65"/>
      <c r="T106" s="1837"/>
      <c r="U106" s="69"/>
      <c r="V106" s="1826"/>
      <c r="W106" s="1826"/>
      <c r="X106" s="1827"/>
      <c r="Y106" s="69"/>
      <c r="Z106" s="62"/>
      <c r="AA106" s="69"/>
      <c r="AB106" s="65"/>
      <c r="AC106" s="65"/>
      <c r="AD106" s="65"/>
      <c r="AE106" s="65"/>
      <c r="AF106" s="65"/>
      <c r="AG106" s="65"/>
      <c r="AH106" s="65"/>
      <c r="AI106" s="65"/>
      <c r="AJ106" s="65"/>
      <c r="AK106" s="62"/>
      <c r="AL106" s="65"/>
      <c r="AM106" s="65"/>
      <c r="AN106" s="65"/>
      <c r="AO106" s="62"/>
      <c r="AP106" s="62"/>
      <c r="AQ106" s="62"/>
      <c r="AR106" s="62"/>
      <c r="AS106" s="62"/>
      <c r="AT106" s="62"/>
      <c r="AU106" s="62"/>
      <c r="AV106" s="62"/>
      <c r="AW106" s="62"/>
      <c r="AX106" s="62"/>
      <c r="AY106" s="62"/>
      <c r="AZ106" s="62"/>
      <c r="BA106" s="62"/>
      <c r="BB106" s="62"/>
      <c r="BC106" s="62"/>
      <c r="BD106" s="62"/>
      <c r="BE106" s="62"/>
      <c r="BF106" s="62"/>
      <c r="BG106" s="62"/>
      <c r="BH106" s="62"/>
      <c r="BI106" s="62"/>
      <c r="BJ106" s="62"/>
      <c r="BK106" s="62"/>
      <c r="BL106" s="62"/>
      <c r="BM106" s="62"/>
      <c r="BN106" s="62"/>
      <c r="BO106" s="62"/>
      <c r="BP106" s="62"/>
      <c r="BQ106" s="65"/>
    </row>
    <row r="107" spans="1:69">
      <c r="A107" s="65"/>
      <c r="B107" s="69"/>
      <c r="C107" s="234"/>
      <c r="D107" s="1841"/>
      <c r="E107" s="68"/>
      <c r="F107" s="65"/>
      <c r="G107" s="65"/>
      <c r="H107" s="65"/>
      <c r="I107" s="1825"/>
      <c r="J107" s="65"/>
      <c r="K107" s="65"/>
      <c r="L107" s="62"/>
      <c r="M107" s="62"/>
      <c r="N107" s="1841"/>
      <c r="O107" s="65"/>
      <c r="P107" s="62"/>
      <c r="Q107" s="65"/>
      <c r="R107" s="62"/>
      <c r="S107" s="65"/>
      <c r="T107" s="1837"/>
      <c r="U107" s="69"/>
      <c r="V107" s="1826"/>
      <c r="W107" s="1826"/>
      <c r="X107" s="1827"/>
      <c r="Y107" s="69"/>
      <c r="Z107" s="62"/>
      <c r="AA107" s="69"/>
      <c r="AB107" s="65"/>
      <c r="AC107" s="65"/>
      <c r="AD107" s="65"/>
      <c r="AE107" s="65"/>
      <c r="AF107" s="65"/>
      <c r="AG107" s="65"/>
      <c r="AH107" s="65"/>
      <c r="AI107" s="65"/>
      <c r="AJ107" s="65"/>
      <c r="AK107" s="62"/>
      <c r="AL107" s="69"/>
      <c r="AM107" s="69"/>
      <c r="AN107" s="65"/>
      <c r="AO107" s="62"/>
      <c r="AP107" s="62"/>
      <c r="AQ107" s="62"/>
      <c r="AR107" s="62"/>
      <c r="AS107" s="62"/>
      <c r="AT107" s="62"/>
      <c r="AU107" s="62"/>
      <c r="AV107" s="62"/>
      <c r="AW107" s="62"/>
      <c r="AX107" s="62"/>
      <c r="AY107" s="62"/>
      <c r="AZ107" s="62"/>
      <c r="BA107" s="62"/>
      <c r="BB107" s="62"/>
      <c r="BC107" s="62"/>
      <c r="BD107" s="62"/>
      <c r="BE107" s="62"/>
      <c r="BF107" s="62"/>
      <c r="BG107" s="62"/>
      <c r="BH107" s="62"/>
      <c r="BI107" s="62"/>
      <c r="BJ107" s="62"/>
      <c r="BK107" s="62"/>
      <c r="BL107" s="62"/>
      <c r="BM107" s="62"/>
      <c r="BN107" s="62"/>
      <c r="BO107" s="62"/>
      <c r="BP107" s="62"/>
      <c r="BQ107" s="65"/>
    </row>
    <row r="108" spans="1:69">
      <c r="A108" s="65"/>
      <c r="B108" s="69"/>
      <c r="C108" s="234"/>
      <c r="D108" s="1841"/>
      <c r="E108" s="68"/>
      <c r="F108" s="65"/>
      <c r="G108" s="65"/>
      <c r="H108" s="65"/>
      <c r="I108" s="1825"/>
      <c r="J108" s="65"/>
      <c r="K108" s="65"/>
      <c r="L108" s="62"/>
      <c r="M108" s="62"/>
      <c r="N108" s="1841"/>
      <c r="O108" s="65"/>
      <c r="P108" s="62"/>
      <c r="Q108" s="65"/>
      <c r="R108" s="62"/>
      <c r="S108" s="65"/>
      <c r="T108" s="1837"/>
      <c r="U108" s="69"/>
      <c r="V108" s="1826"/>
      <c r="W108" s="1826"/>
      <c r="X108" s="1827"/>
      <c r="Y108" s="69"/>
      <c r="Z108" s="62"/>
      <c r="AA108" s="69"/>
      <c r="AB108" s="65"/>
      <c r="AC108" s="65"/>
      <c r="AD108" s="65"/>
      <c r="AE108" s="65"/>
      <c r="AF108" s="65"/>
      <c r="AG108" s="65"/>
      <c r="AH108" s="65"/>
      <c r="AI108" s="65"/>
      <c r="AJ108" s="65"/>
      <c r="AK108" s="62"/>
      <c r="AL108" s="65"/>
      <c r="AM108" s="65"/>
      <c r="AN108" s="65"/>
      <c r="AO108" s="62"/>
      <c r="AP108" s="62"/>
      <c r="AQ108" s="62"/>
      <c r="AR108" s="62"/>
      <c r="AS108" s="62"/>
      <c r="AT108" s="62"/>
      <c r="AU108" s="62"/>
      <c r="AV108" s="62"/>
      <c r="AW108" s="62"/>
      <c r="AX108" s="62"/>
      <c r="AY108" s="62"/>
      <c r="AZ108" s="62"/>
      <c r="BA108" s="62"/>
      <c r="BB108" s="62"/>
      <c r="BC108" s="62"/>
      <c r="BD108" s="62"/>
      <c r="BE108" s="62"/>
      <c r="BF108" s="62"/>
      <c r="BG108" s="62"/>
      <c r="BH108" s="62"/>
      <c r="BI108" s="62"/>
      <c r="BJ108" s="62"/>
      <c r="BK108" s="62"/>
      <c r="BL108" s="62"/>
      <c r="BM108" s="62"/>
      <c r="BN108" s="62"/>
      <c r="BO108" s="62"/>
      <c r="BP108" s="62"/>
      <c r="BQ108" s="65"/>
    </row>
    <row r="109" spans="1:69">
      <c r="A109" s="65"/>
      <c r="B109" s="69"/>
      <c r="C109" s="234"/>
      <c r="D109" s="1841"/>
      <c r="E109" s="68"/>
      <c r="F109" s="65"/>
      <c r="G109" s="65"/>
      <c r="H109" s="65"/>
      <c r="I109" s="1825"/>
      <c r="J109" s="65"/>
      <c r="K109" s="65"/>
      <c r="L109" s="62"/>
      <c r="M109" s="62"/>
      <c r="N109" s="1841"/>
      <c r="O109" s="65"/>
      <c r="P109" s="62"/>
      <c r="Q109" s="65"/>
      <c r="R109" s="62"/>
      <c r="S109" s="65"/>
      <c r="T109" s="1837"/>
      <c r="U109" s="69"/>
      <c r="V109" s="1826"/>
      <c r="W109" s="1826"/>
      <c r="X109" s="1827"/>
      <c r="Y109" s="69"/>
      <c r="Z109" s="62"/>
      <c r="AA109" s="69"/>
      <c r="AB109" s="65"/>
      <c r="AC109" s="65"/>
      <c r="AD109" s="65"/>
      <c r="AE109" s="65"/>
      <c r="AF109" s="65"/>
      <c r="AG109" s="65"/>
      <c r="AH109" s="65"/>
      <c r="AI109" s="65"/>
      <c r="AJ109" s="65"/>
      <c r="AK109" s="62"/>
      <c r="AL109" s="65"/>
      <c r="AM109" s="65"/>
      <c r="AN109" s="65"/>
      <c r="AO109" s="62"/>
      <c r="AP109" s="62"/>
      <c r="AQ109" s="62"/>
      <c r="AR109" s="62"/>
      <c r="AS109" s="62"/>
      <c r="AT109" s="62"/>
      <c r="AU109" s="62"/>
      <c r="AV109" s="62"/>
      <c r="AW109" s="62"/>
      <c r="AX109" s="62"/>
      <c r="AY109" s="62"/>
      <c r="AZ109" s="62"/>
      <c r="BA109" s="62"/>
      <c r="BB109" s="62"/>
      <c r="BC109" s="62"/>
      <c r="BD109" s="62"/>
      <c r="BE109" s="62"/>
      <c r="BF109" s="62"/>
      <c r="BG109" s="62"/>
      <c r="BH109" s="62"/>
      <c r="BI109" s="62"/>
      <c r="BJ109" s="62"/>
      <c r="BK109" s="62"/>
      <c r="BL109" s="62"/>
      <c r="BM109" s="62"/>
      <c r="BN109" s="62"/>
      <c r="BO109" s="62"/>
      <c r="BP109" s="62"/>
      <c r="BQ109" s="65"/>
    </row>
    <row r="110" spans="1:69">
      <c r="A110" s="65"/>
      <c r="B110" s="69"/>
      <c r="C110" s="234"/>
      <c r="D110" s="1841"/>
      <c r="E110" s="68"/>
      <c r="F110" s="65"/>
      <c r="G110" s="65"/>
      <c r="H110" s="65"/>
      <c r="I110" s="1825"/>
      <c r="J110" s="65"/>
      <c r="K110" s="65"/>
      <c r="L110" s="62"/>
      <c r="M110" s="62"/>
      <c r="N110" s="1841"/>
      <c r="O110" s="65"/>
      <c r="P110" s="62"/>
      <c r="Q110" s="65"/>
      <c r="R110" s="62"/>
      <c r="S110" s="65"/>
      <c r="T110" s="1837"/>
      <c r="U110" s="69"/>
      <c r="V110" s="1826"/>
      <c r="W110" s="1826"/>
      <c r="X110" s="1827"/>
      <c r="Y110" s="69"/>
      <c r="Z110" s="62"/>
      <c r="AA110" s="65"/>
      <c r="AB110" s="65"/>
      <c r="AC110" s="65"/>
      <c r="AD110" s="65"/>
      <c r="AE110" s="65"/>
      <c r="AF110" s="65"/>
      <c r="AG110" s="65"/>
      <c r="AH110" s="65"/>
      <c r="AI110" s="65"/>
      <c r="AJ110" s="65"/>
      <c r="AK110" s="62"/>
      <c r="AL110" s="65"/>
      <c r="AM110" s="65"/>
      <c r="AN110" s="65"/>
      <c r="AO110" s="62"/>
      <c r="AP110" s="62"/>
      <c r="AQ110" s="62"/>
      <c r="AR110" s="62"/>
      <c r="AS110" s="62"/>
      <c r="AT110" s="62"/>
      <c r="AU110" s="62"/>
      <c r="AV110" s="62"/>
      <c r="AW110" s="62"/>
      <c r="AX110" s="62"/>
      <c r="AY110" s="62"/>
      <c r="AZ110" s="62"/>
      <c r="BA110" s="62"/>
      <c r="BB110" s="62"/>
      <c r="BC110" s="62"/>
      <c r="BD110" s="62"/>
      <c r="BE110" s="62"/>
      <c r="BF110" s="62"/>
      <c r="BG110" s="62"/>
      <c r="BH110" s="62"/>
      <c r="BI110" s="62"/>
      <c r="BJ110" s="62"/>
      <c r="BK110" s="62"/>
      <c r="BL110" s="62"/>
      <c r="BM110" s="62"/>
      <c r="BN110" s="62"/>
      <c r="BO110" s="62"/>
      <c r="BP110" s="62"/>
      <c r="BQ110" s="65"/>
    </row>
    <row r="111" spans="1:69">
      <c r="A111" s="65"/>
      <c r="B111" s="69"/>
      <c r="C111" s="234"/>
      <c r="D111" s="1841"/>
      <c r="E111" s="68"/>
      <c r="F111" s="65"/>
      <c r="G111" s="65"/>
      <c r="H111" s="65"/>
      <c r="I111" s="1825"/>
      <c r="J111" s="65"/>
      <c r="K111" s="65"/>
      <c r="L111" s="62"/>
      <c r="M111" s="62"/>
      <c r="N111" s="1841"/>
      <c r="O111" s="65"/>
      <c r="P111" s="62"/>
      <c r="Q111" s="65"/>
      <c r="R111" s="62"/>
      <c r="S111" s="65"/>
      <c r="T111" s="1837"/>
      <c r="U111" s="69"/>
      <c r="V111" s="1826"/>
      <c r="W111" s="1826"/>
      <c r="X111" s="1827"/>
      <c r="Y111" s="69"/>
      <c r="Z111" s="62"/>
      <c r="AA111" s="65"/>
      <c r="AB111" s="65"/>
      <c r="AC111" s="65"/>
      <c r="AD111" s="65"/>
      <c r="AE111" s="65"/>
      <c r="AF111" s="65"/>
      <c r="AG111" s="65"/>
      <c r="AH111" s="65"/>
      <c r="AI111" s="65"/>
      <c r="AJ111" s="65"/>
      <c r="AK111" s="62"/>
      <c r="AL111" s="69"/>
      <c r="AM111" s="69"/>
      <c r="AN111" s="65"/>
      <c r="AO111" s="62"/>
      <c r="AP111" s="62"/>
      <c r="AQ111" s="62"/>
      <c r="AR111" s="62"/>
      <c r="AS111" s="62"/>
      <c r="AT111" s="62"/>
      <c r="AU111" s="62"/>
      <c r="AV111" s="62"/>
      <c r="AW111" s="62"/>
      <c r="AX111" s="62"/>
      <c r="AY111" s="62"/>
      <c r="AZ111" s="62"/>
      <c r="BA111" s="62"/>
      <c r="BB111" s="62"/>
      <c r="BC111" s="62"/>
      <c r="BD111" s="62"/>
      <c r="BE111" s="62"/>
      <c r="BF111" s="62"/>
      <c r="BG111" s="62"/>
      <c r="BH111" s="62"/>
      <c r="BI111" s="62"/>
      <c r="BJ111" s="62"/>
      <c r="BK111" s="62"/>
      <c r="BL111" s="62"/>
      <c r="BM111" s="62"/>
      <c r="BN111" s="62"/>
      <c r="BO111" s="62"/>
      <c r="BP111" s="62"/>
      <c r="BQ111" s="65"/>
    </row>
    <row r="112" spans="1:69">
      <c r="A112" s="65"/>
      <c r="B112" s="69"/>
      <c r="C112" s="234"/>
      <c r="D112" s="1841"/>
      <c r="E112" s="68"/>
      <c r="F112" s="65"/>
      <c r="G112" s="65"/>
      <c r="H112" s="65"/>
      <c r="I112" s="1825"/>
      <c r="J112" s="65"/>
      <c r="K112" s="65"/>
      <c r="L112" s="62"/>
      <c r="M112" s="62"/>
      <c r="N112" s="1841"/>
      <c r="O112" s="65"/>
      <c r="P112" s="62"/>
      <c r="Q112" s="65"/>
      <c r="R112" s="62"/>
      <c r="S112" s="65"/>
      <c r="T112" s="1837"/>
      <c r="U112" s="69"/>
      <c r="V112" s="1826"/>
      <c r="W112" s="1826"/>
      <c r="X112" s="1827"/>
      <c r="Y112" s="69"/>
      <c r="Z112" s="62"/>
      <c r="AA112" s="69"/>
      <c r="AB112" s="65"/>
      <c r="AC112" s="65"/>
      <c r="AD112" s="65"/>
      <c r="AE112" s="65"/>
      <c r="AF112" s="65"/>
      <c r="AG112" s="65"/>
      <c r="AH112" s="65"/>
      <c r="AI112" s="65"/>
      <c r="AJ112" s="65"/>
      <c r="AK112" s="62"/>
      <c r="AL112" s="65"/>
      <c r="AM112" s="65"/>
      <c r="AN112" s="65"/>
      <c r="AO112" s="62"/>
      <c r="AP112" s="62"/>
      <c r="AQ112" s="62"/>
      <c r="AR112" s="62"/>
      <c r="AS112" s="62"/>
      <c r="AT112" s="62"/>
      <c r="AU112" s="62"/>
      <c r="AV112" s="62"/>
      <c r="AW112" s="62"/>
      <c r="AX112" s="62"/>
      <c r="AY112" s="62"/>
      <c r="AZ112" s="62"/>
      <c r="BA112" s="62"/>
      <c r="BB112" s="62"/>
      <c r="BC112" s="62"/>
      <c r="BD112" s="62"/>
      <c r="BE112" s="62"/>
      <c r="BF112" s="62"/>
      <c r="BG112" s="62"/>
      <c r="BH112" s="62"/>
      <c r="BI112" s="62"/>
      <c r="BJ112" s="62"/>
      <c r="BK112" s="62"/>
      <c r="BL112" s="62"/>
      <c r="BM112" s="62"/>
      <c r="BN112" s="62"/>
      <c r="BO112" s="62"/>
      <c r="BP112" s="62"/>
      <c r="BQ112" s="65"/>
    </row>
    <row r="113" spans="1:69">
      <c r="A113" s="65"/>
      <c r="B113" s="69"/>
      <c r="C113" s="234"/>
      <c r="D113" s="1841"/>
      <c r="E113" s="68"/>
      <c r="F113" s="65"/>
      <c r="G113" s="65"/>
      <c r="H113" s="65"/>
      <c r="I113" s="1825"/>
      <c r="J113" s="65"/>
      <c r="K113" s="65"/>
      <c r="L113" s="62"/>
      <c r="M113" s="62"/>
      <c r="N113" s="1841"/>
      <c r="O113" s="65"/>
      <c r="P113" s="62"/>
      <c r="Q113" s="65"/>
      <c r="R113" s="62"/>
      <c r="S113" s="65"/>
      <c r="T113" s="1837"/>
      <c r="U113" s="69"/>
      <c r="V113" s="1826"/>
      <c r="W113" s="1826"/>
      <c r="X113" s="1827"/>
      <c r="Y113" s="69"/>
      <c r="Z113" s="62"/>
      <c r="AA113" s="69"/>
      <c r="AB113" s="65"/>
      <c r="AC113" s="65"/>
      <c r="AD113" s="65"/>
      <c r="AE113" s="65"/>
      <c r="AF113" s="65"/>
      <c r="AG113" s="65"/>
      <c r="AH113" s="65"/>
      <c r="AI113" s="65"/>
      <c r="AJ113" s="65"/>
      <c r="AK113" s="62"/>
      <c r="AL113" s="70"/>
      <c r="AM113" s="70"/>
      <c r="AN113" s="65"/>
      <c r="AO113" s="62"/>
      <c r="AP113" s="62"/>
      <c r="AQ113" s="62"/>
      <c r="AR113" s="62"/>
      <c r="AS113" s="62"/>
      <c r="AT113" s="62"/>
      <c r="AU113" s="62"/>
      <c r="AV113" s="62"/>
      <c r="AW113" s="62"/>
      <c r="AX113" s="62"/>
      <c r="AY113" s="62"/>
      <c r="AZ113" s="62"/>
      <c r="BA113" s="62"/>
      <c r="BB113" s="62"/>
      <c r="BC113" s="62"/>
      <c r="BD113" s="62"/>
      <c r="BE113" s="62"/>
      <c r="BF113" s="62"/>
      <c r="BG113" s="62"/>
      <c r="BH113" s="62"/>
      <c r="BI113" s="62"/>
      <c r="BJ113" s="62"/>
      <c r="BK113" s="62"/>
      <c r="BL113" s="62"/>
      <c r="BM113" s="62"/>
      <c r="BN113" s="62"/>
      <c r="BO113" s="62"/>
      <c r="BP113" s="62"/>
      <c r="BQ113" s="65"/>
    </row>
    <row r="114" spans="1:69">
      <c r="A114" s="65"/>
      <c r="B114" s="69"/>
      <c r="C114" s="234"/>
      <c r="D114" s="1841"/>
      <c r="E114" s="68"/>
      <c r="F114" s="65"/>
      <c r="G114" s="65"/>
      <c r="H114" s="65"/>
      <c r="I114" s="1825"/>
      <c r="J114" s="65"/>
      <c r="K114" s="65"/>
      <c r="L114" s="62"/>
      <c r="M114" s="62"/>
      <c r="N114" s="1841"/>
      <c r="O114" s="65"/>
      <c r="P114" s="62"/>
      <c r="Q114" s="65"/>
      <c r="R114" s="62"/>
      <c r="S114" s="65"/>
      <c r="T114" s="1837"/>
      <c r="U114" s="69"/>
      <c r="V114" s="1826"/>
      <c r="W114" s="1826"/>
      <c r="X114" s="1827"/>
      <c r="Y114" s="69"/>
      <c r="Z114" s="62"/>
      <c r="AA114" s="65"/>
      <c r="AB114" s="65"/>
      <c r="AC114" s="65"/>
      <c r="AD114" s="65"/>
      <c r="AE114" s="65"/>
      <c r="AF114" s="65"/>
      <c r="AG114" s="65"/>
      <c r="AH114" s="65"/>
      <c r="AI114" s="65"/>
      <c r="AJ114" s="65"/>
      <c r="AK114" s="62"/>
      <c r="AL114" s="70"/>
      <c r="AM114" s="70"/>
      <c r="AN114" s="65"/>
      <c r="AO114" s="62"/>
      <c r="AP114" s="62"/>
      <c r="AQ114" s="62"/>
      <c r="AR114" s="62"/>
      <c r="AS114" s="62"/>
      <c r="AT114" s="62"/>
      <c r="AU114" s="62"/>
      <c r="AV114" s="62"/>
      <c r="AW114" s="62"/>
      <c r="AX114" s="62"/>
      <c r="AY114" s="62"/>
      <c r="AZ114" s="62"/>
      <c r="BA114" s="62"/>
      <c r="BB114" s="62"/>
      <c r="BC114" s="62"/>
      <c r="BD114" s="62"/>
      <c r="BE114" s="62"/>
      <c r="BF114" s="62"/>
      <c r="BG114" s="62"/>
      <c r="BH114" s="62"/>
      <c r="BI114" s="62"/>
      <c r="BJ114" s="62"/>
      <c r="BK114" s="62"/>
      <c r="BL114" s="62"/>
      <c r="BM114" s="62"/>
      <c r="BN114" s="62"/>
      <c r="BO114" s="62"/>
      <c r="BP114" s="62"/>
      <c r="BQ114" s="65"/>
    </row>
    <row r="115" spans="1:69">
      <c r="A115" s="65"/>
      <c r="B115" s="69"/>
      <c r="C115" s="234"/>
      <c r="D115" s="1841"/>
      <c r="E115" s="68"/>
      <c r="F115" s="65"/>
      <c r="G115" s="65"/>
      <c r="H115" s="65"/>
      <c r="I115" s="1825"/>
      <c r="J115" s="65"/>
      <c r="K115" s="65"/>
      <c r="L115" s="62"/>
      <c r="M115" s="62"/>
      <c r="N115" s="1841"/>
      <c r="O115" s="65"/>
      <c r="P115" s="62"/>
      <c r="Q115" s="65"/>
      <c r="R115" s="62"/>
      <c r="S115" s="65"/>
      <c r="T115" s="1837"/>
      <c r="U115" s="69"/>
      <c r="V115" s="1826"/>
      <c r="W115" s="1826"/>
      <c r="X115" s="1827"/>
      <c r="Y115" s="69"/>
      <c r="Z115" s="62"/>
      <c r="AA115" s="69"/>
      <c r="AB115" s="65"/>
      <c r="AC115" s="65"/>
      <c r="AD115" s="65"/>
      <c r="AE115" s="65"/>
      <c r="AF115" s="65"/>
      <c r="AG115" s="65"/>
      <c r="AH115" s="65"/>
      <c r="AI115" s="65"/>
      <c r="AJ115" s="65"/>
      <c r="AK115" s="62"/>
      <c r="AL115" s="70"/>
      <c r="AM115" s="70"/>
      <c r="AN115" s="65"/>
      <c r="AO115" s="62"/>
      <c r="AP115" s="62"/>
      <c r="AQ115" s="62"/>
      <c r="AR115" s="62"/>
      <c r="AS115" s="62"/>
      <c r="AT115" s="62"/>
      <c r="AU115" s="62"/>
      <c r="AV115" s="62"/>
      <c r="AW115" s="62"/>
      <c r="AX115" s="62"/>
      <c r="AY115" s="62"/>
      <c r="AZ115" s="62"/>
      <c r="BA115" s="62"/>
      <c r="BB115" s="62"/>
      <c r="BC115" s="62"/>
      <c r="BD115" s="62"/>
      <c r="BE115" s="62"/>
      <c r="BF115" s="62"/>
      <c r="BG115" s="62"/>
      <c r="BH115" s="62"/>
      <c r="BI115" s="62"/>
      <c r="BJ115" s="62"/>
      <c r="BK115" s="62"/>
      <c r="BL115" s="62"/>
      <c r="BM115" s="62"/>
      <c r="BN115" s="62"/>
      <c r="BO115" s="62"/>
      <c r="BP115" s="62"/>
      <c r="BQ115" s="65"/>
    </row>
    <row r="116" spans="1:69">
      <c r="A116" s="65"/>
      <c r="B116" s="69"/>
      <c r="C116" s="234"/>
      <c r="D116" s="1841"/>
      <c r="E116" s="68"/>
      <c r="F116" s="65"/>
      <c r="G116" s="65"/>
      <c r="H116" s="65"/>
      <c r="I116" s="1825"/>
      <c r="J116" s="65"/>
      <c r="K116" s="65"/>
      <c r="L116" s="62"/>
      <c r="M116" s="62"/>
      <c r="N116" s="1841"/>
      <c r="O116" s="65"/>
      <c r="P116" s="62"/>
      <c r="Q116" s="65"/>
      <c r="R116" s="62"/>
      <c r="S116" s="65"/>
      <c r="T116" s="1837"/>
      <c r="U116" s="69"/>
      <c r="V116" s="1826"/>
      <c r="W116" s="1826"/>
      <c r="X116" s="1827"/>
      <c r="Y116" s="69"/>
      <c r="Z116" s="62"/>
      <c r="AA116" s="65"/>
      <c r="AB116" s="65"/>
      <c r="AC116" s="65"/>
      <c r="AD116" s="65"/>
      <c r="AE116" s="65"/>
      <c r="AF116" s="65"/>
      <c r="AG116" s="65"/>
      <c r="AH116" s="65"/>
      <c r="AI116" s="65"/>
      <c r="AJ116" s="65"/>
      <c r="AK116" s="62"/>
      <c r="AL116" s="69"/>
      <c r="AM116" s="69"/>
      <c r="AN116" s="65"/>
      <c r="AO116" s="62"/>
      <c r="AP116" s="62"/>
      <c r="AQ116" s="62"/>
      <c r="AR116" s="62"/>
      <c r="AS116" s="62"/>
      <c r="AT116" s="62"/>
      <c r="AU116" s="62"/>
      <c r="AV116" s="62"/>
      <c r="AW116" s="62"/>
      <c r="AX116" s="62"/>
      <c r="AY116" s="62"/>
      <c r="AZ116" s="62"/>
      <c r="BA116" s="62"/>
      <c r="BB116" s="62"/>
      <c r="BC116" s="62"/>
      <c r="BD116" s="62"/>
      <c r="BE116" s="62"/>
      <c r="BF116" s="62"/>
      <c r="BG116" s="62"/>
      <c r="BH116" s="62"/>
      <c r="BI116" s="62"/>
      <c r="BJ116" s="62"/>
      <c r="BK116" s="62"/>
      <c r="BL116" s="62"/>
      <c r="BM116" s="62"/>
      <c r="BN116" s="62"/>
      <c r="BO116" s="62"/>
      <c r="BP116" s="62"/>
      <c r="BQ116" s="65"/>
    </row>
    <row r="117" spans="1:69">
      <c r="A117" s="65"/>
      <c r="B117" s="69"/>
      <c r="C117" s="234"/>
      <c r="D117" s="1841"/>
      <c r="E117" s="68"/>
      <c r="F117" s="65"/>
      <c r="G117" s="65"/>
      <c r="H117" s="65"/>
      <c r="I117" s="1825"/>
      <c r="J117" s="65"/>
      <c r="K117" s="65"/>
      <c r="L117" s="62"/>
      <c r="M117" s="62"/>
      <c r="N117" s="1841"/>
      <c r="O117" s="65"/>
      <c r="P117" s="62"/>
      <c r="Q117" s="65"/>
      <c r="R117" s="62"/>
      <c r="S117" s="65"/>
      <c r="T117" s="1837"/>
      <c r="U117" s="69"/>
      <c r="V117" s="1826"/>
      <c r="W117" s="1826"/>
      <c r="X117" s="1827"/>
      <c r="Y117" s="69"/>
      <c r="Z117" s="62"/>
      <c r="AA117" s="69"/>
      <c r="AB117" s="65"/>
      <c r="AC117" s="65"/>
      <c r="AD117" s="65"/>
      <c r="AE117" s="65"/>
      <c r="AF117" s="65"/>
      <c r="AG117" s="65"/>
      <c r="AH117" s="65"/>
      <c r="AI117" s="65"/>
      <c r="AJ117" s="65"/>
      <c r="AK117" s="62"/>
      <c r="AL117" s="70"/>
      <c r="AM117" s="70"/>
      <c r="AN117" s="65"/>
      <c r="AO117" s="62"/>
      <c r="AP117" s="62"/>
      <c r="AQ117" s="62"/>
      <c r="AR117" s="62"/>
      <c r="AS117" s="62"/>
      <c r="AT117" s="62"/>
      <c r="AU117" s="62"/>
      <c r="AV117" s="62"/>
      <c r="AW117" s="62"/>
      <c r="AX117" s="62"/>
      <c r="AY117" s="62"/>
      <c r="AZ117" s="62"/>
      <c r="BA117" s="62"/>
      <c r="BB117" s="62"/>
      <c r="BC117" s="62"/>
      <c r="BD117" s="62"/>
      <c r="BE117" s="62"/>
      <c r="BF117" s="62"/>
      <c r="BG117" s="62"/>
      <c r="BH117" s="62"/>
      <c r="BI117" s="62"/>
      <c r="BJ117" s="62"/>
      <c r="BK117" s="62"/>
      <c r="BL117" s="62"/>
      <c r="BM117" s="62"/>
      <c r="BN117" s="62"/>
      <c r="BO117" s="62"/>
      <c r="BP117" s="62"/>
      <c r="BQ117" s="65"/>
    </row>
    <row r="118" spans="1:69">
      <c r="A118" s="65"/>
      <c r="B118" s="69"/>
      <c r="C118" s="234"/>
      <c r="D118" s="1841"/>
      <c r="E118" s="68"/>
      <c r="F118" s="65"/>
      <c r="G118" s="65"/>
      <c r="H118" s="65"/>
      <c r="I118" s="1825"/>
      <c r="J118" s="65"/>
      <c r="K118" s="65"/>
      <c r="L118" s="62"/>
      <c r="M118" s="62"/>
      <c r="N118" s="1841"/>
      <c r="O118" s="65"/>
      <c r="P118" s="62"/>
      <c r="Q118" s="65"/>
      <c r="R118" s="62"/>
      <c r="S118" s="65"/>
      <c r="T118" s="1837"/>
      <c r="U118" s="69"/>
      <c r="V118" s="1826"/>
      <c r="W118" s="1826"/>
      <c r="X118" s="1827"/>
      <c r="Y118" s="69"/>
      <c r="Z118" s="62"/>
      <c r="AA118" s="65"/>
      <c r="AB118" s="65"/>
      <c r="AC118" s="65"/>
      <c r="AD118" s="65"/>
      <c r="AE118" s="65"/>
      <c r="AF118" s="65"/>
      <c r="AG118" s="65"/>
      <c r="AH118" s="65"/>
      <c r="AI118" s="65"/>
      <c r="AJ118" s="65"/>
      <c r="AK118" s="62"/>
      <c r="AL118" s="70"/>
      <c r="AM118" s="70"/>
      <c r="AN118" s="65"/>
      <c r="AO118" s="62"/>
      <c r="AP118" s="62"/>
      <c r="AQ118" s="62"/>
      <c r="AR118" s="62"/>
      <c r="AS118" s="62"/>
      <c r="AT118" s="62"/>
      <c r="AU118" s="62"/>
      <c r="AV118" s="62"/>
      <c r="AW118" s="62"/>
      <c r="AX118" s="62"/>
      <c r="AY118" s="62"/>
      <c r="AZ118" s="62"/>
      <c r="BA118" s="62"/>
      <c r="BB118" s="62"/>
      <c r="BC118" s="62"/>
      <c r="BD118" s="62"/>
      <c r="BE118" s="62"/>
      <c r="BF118" s="62"/>
      <c r="BG118" s="62"/>
      <c r="BH118" s="62"/>
      <c r="BI118" s="62"/>
      <c r="BJ118" s="62"/>
      <c r="BK118" s="62"/>
      <c r="BL118" s="62"/>
      <c r="BM118" s="62"/>
      <c r="BN118" s="62"/>
      <c r="BO118" s="62"/>
      <c r="BP118" s="62"/>
      <c r="BQ118" s="65"/>
    </row>
    <row r="119" spans="1:69">
      <c r="A119" s="65"/>
      <c r="B119" s="69"/>
      <c r="C119" s="234"/>
      <c r="D119" s="1841"/>
      <c r="E119" s="68"/>
      <c r="F119" s="65"/>
      <c r="G119" s="65"/>
      <c r="H119" s="65"/>
      <c r="I119" s="1825"/>
      <c r="J119" s="65"/>
      <c r="K119" s="65"/>
      <c r="L119" s="62"/>
      <c r="M119" s="62"/>
      <c r="N119" s="1841"/>
      <c r="O119" s="65"/>
      <c r="P119" s="62"/>
      <c r="Q119" s="65"/>
      <c r="R119" s="62"/>
      <c r="S119" s="65"/>
      <c r="T119" s="1837"/>
      <c r="U119" s="69"/>
      <c r="V119" s="1826"/>
      <c r="W119" s="1826"/>
      <c r="X119" s="1827"/>
      <c r="Y119" s="69"/>
      <c r="Z119" s="62"/>
      <c r="AA119" s="69"/>
      <c r="AB119" s="65"/>
      <c r="AC119" s="65"/>
      <c r="AD119" s="65"/>
      <c r="AE119" s="65"/>
      <c r="AF119" s="65"/>
      <c r="AG119" s="65"/>
      <c r="AH119" s="65"/>
      <c r="AI119" s="65"/>
      <c r="AJ119" s="65"/>
      <c r="AK119" s="62"/>
      <c r="AL119" s="70"/>
      <c r="AM119" s="70"/>
      <c r="AN119" s="65"/>
      <c r="AO119" s="62"/>
      <c r="AP119" s="62"/>
      <c r="AQ119" s="62"/>
      <c r="AR119" s="62"/>
      <c r="AS119" s="62"/>
      <c r="AT119" s="62"/>
      <c r="AU119" s="62"/>
      <c r="AV119" s="62"/>
      <c r="AW119" s="62"/>
      <c r="AX119" s="62"/>
      <c r="AY119" s="62"/>
      <c r="AZ119" s="62"/>
      <c r="BA119" s="62"/>
      <c r="BB119" s="62"/>
      <c r="BC119" s="62"/>
      <c r="BD119" s="62"/>
      <c r="BE119" s="62"/>
      <c r="BF119" s="62"/>
      <c r="BG119" s="62"/>
      <c r="BH119" s="62"/>
      <c r="BI119" s="62"/>
      <c r="BJ119" s="62"/>
      <c r="BK119" s="62"/>
      <c r="BL119" s="62"/>
      <c r="BM119" s="62"/>
      <c r="BN119" s="62"/>
      <c r="BO119" s="62"/>
      <c r="BP119" s="62"/>
      <c r="BQ119" s="65"/>
    </row>
    <row r="120" spans="1:69">
      <c r="A120" s="65"/>
      <c r="B120" s="69"/>
      <c r="C120" s="234"/>
      <c r="D120" s="1841"/>
      <c r="E120" s="68"/>
      <c r="F120" s="65"/>
      <c r="G120" s="65"/>
      <c r="H120" s="65"/>
      <c r="I120" s="1825"/>
      <c r="J120" s="65"/>
      <c r="K120" s="65"/>
      <c r="L120" s="62"/>
      <c r="M120" s="62"/>
      <c r="N120" s="1841"/>
      <c r="O120" s="65"/>
      <c r="P120" s="62"/>
      <c r="Q120" s="65"/>
      <c r="R120" s="62"/>
      <c r="S120" s="65"/>
      <c r="T120" s="1837"/>
      <c r="U120" s="69"/>
      <c r="V120" s="1826"/>
      <c r="W120" s="1826"/>
      <c r="X120" s="1827"/>
      <c r="Y120" s="69"/>
      <c r="Z120" s="62"/>
      <c r="AA120" s="69"/>
      <c r="AB120" s="65"/>
      <c r="AC120" s="65"/>
      <c r="AD120" s="65"/>
      <c r="AE120" s="65"/>
      <c r="AF120" s="65"/>
      <c r="AG120" s="65"/>
      <c r="AH120" s="65"/>
      <c r="AI120" s="65"/>
      <c r="AJ120" s="65"/>
      <c r="AK120" s="62"/>
      <c r="AL120" s="70"/>
      <c r="AM120" s="70"/>
      <c r="AN120" s="65"/>
      <c r="AO120" s="62"/>
      <c r="AP120" s="62"/>
      <c r="AQ120" s="62"/>
      <c r="AR120" s="62"/>
      <c r="AS120" s="62"/>
      <c r="AT120" s="62"/>
      <c r="AU120" s="62"/>
      <c r="AV120" s="62"/>
      <c r="AW120" s="62"/>
      <c r="AX120" s="62"/>
      <c r="AY120" s="62"/>
      <c r="AZ120" s="62"/>
      <c r="BA120" s="62"/>
      <c r="BB120" s="62"/>
      <c r="BC120" s="62"/>
      <c r="BD120" s="62"/>
      <c r="BE120" s="62"/>
      <c r="BF120" s="62"/>
      <c r="BG120" s="62"/>
      <c r="BH120" s="62"/>
      <c r="BI120" s="62"/>
      <c r="BJ120" s="62"/>
      <c r="BK120" s="62"/>
      <c r="BL120" s="62"/>
      <c r="BM120" s="62"/>
      <c r="BN120" s="62"/>
      <c r="BO120" s="62"/>
      <c r="BP120" s="62"/>
      <c r="BQ120" s="65"/>
    </row>
    <row r="121" spans="1:69">
      <c r="A121" s="65"/>
      <c r="B121" s="69"/>
      <c r="C121" s="234"/>
      <c r="D121" s="1841"/>
      <c r="E121" s="68"/>
      <c r="F121" s="65"/>
      <c r="G121" s="65"/>
      <c r="H121" s="65"/>
      <c r="I121" s="1825"/>
      <c r="J121" s="65"/>
      <c r="K121" s="65"/>
      <c r="L121" s="62"/>
      <c r="M121" s="62"/>
      <c r="N121" s="1841"/>
      <c r="O121" s="65"/>
      <c r="P121" s="62"/>
      <c r="Q121" s="65"/>
      <c r="R121" s="62"/>
      <c r="S121" s="65"/>
      <c r="T121" s="1837"/>
      <c r="U121" s="69"/>
      <c r="V121" s="1826"/>
      <c r="W121" s="1826"/>
      <c r="X121" s="1827"/>
      <c r="Y121" s="69"/>
      <c r="Z121" s="62"/>
      <c r="AA121" s="69"/>
      <c r="AB121" s="65"/>
      <c r="AC121" s="65"/>
      <c r="AD121" s="65"/>
      <c r="AE121" s="65"/>
      <c r="AF121" s="65"/>
      <c r="AG121" s="65"/>
      <c r="AH121" s="65"/>
      <c r="AI121" s="65"/>
      <c r="AJ121" s="65"/>
      <c r="AK121" s="62"/>
      <c r="AL121" s="70"/>
      <c r="AM121" s="70"/>
      <c r="AN121" s="65"/>
      <c r="AO121" s="62"/>
      <c r="AP121" s="62"/>
      <c r="AQ121" s="62"/>
      <c r="AR121" s="62"/>
      <c r="AS121" s="62"/>
      <c r="AT121" s="62"/>
      <c r="AU121" s="62"/>
      <c r="AV121" s="62"/>
      <c r="AW121" s="62"/>
      <c r="AX121" s="62"/>
      <c r="AY121" s="62"/>
      <c r="AZ121" s="62"/>
      <c r="BA121" s="62"/>
      <c r="BB121" s="62"/>
      <c r="BC121" s="62"/>
      <c r="BD121" s="62"/>
      <c r="BE121" s="62"/>
      <c r="BF121" s="62"/>
      <c r="BG121" s="62"/>
      <c r="BH121" s="62"/>
      <c r="BI121" s="62"/>
      <c r="BJ121" s="62"/>
      <c r="BK121" s="62"/>
      <c r="BL121" s="62"/>
      <c r="BM121" s="62"/>
      <c r="BN121" s="62"/>
      <c r="BO121" s="62"/>
      <c r="BP121" s="62"/>
      <c r="BQ121" s="65"/>
    </row>
    <row r="122" spans="1:69">
      <c r="A122" s="65"/>
      <c r="B122" s="69"/>
      <c r="C122" s="234"/>
      <c r="D122" s="1841"/>
      <c r="E122" s="68"/>
      <c r="F122" s="65"/>
      <c r="G122" s="65"/>
      <c r="H122" s="65"/>
      <c r="I122" s="1825"/>
      <c r="J122" s="65"/>
      <c r="K122" s="65"/>
      <c r="L122" s="62"/>
      <c r="M122" s="62"/>
      <c r="N122" s="1841"/>
      <c r="O122" s="65"/>
      <c r="P122" s="62"/>
      <c r="Q122" s="65"/>
      <c r="R122" s="62"/>
      <c r="S122" s="65"/>
      <c r="T122" s="1837"/>
      <c r="U122" s="69"/>
      <c r="V122" s="1826"/>
      <c r="W122" s="1826"/>
      <c r="X122" s="1827"/>
      <c r="Y122" s="69"/>
      <c r="Z122" s="62"/>
      <c r="AA122" s="69"/>
      <c r="AB122" s="65"/>
      <c r="AC122" s="65"/>
      <c r="AD122" s="65"/>
      <c r="AE122" s="65"/>
      <c r="AF122" s="65"/>
      <c r="AG122" s="65"/>
      <c r="AH122" s="65"/>
      <c r="AI122" s="65"/>
      <c r="AJ122" s="65"/>
      <c r="AK122" s="62"/>
      <c r="AL122" s="70"/>
      <c r="AM122" s="70"/>
      <c r="AN122" s="65"/>
      <c r="AO122" s="62"/>
      <c r="AP122" s="62"/>
      <c r="AQ122" s="62"/>
      <c r="AR122" s="62"/>
      <c r="AS122" s="62"/>
      <c r="AT122" s="62"/>
      <c r="AU122" s="62"/>
      <c r="AV122" s="62"/>
      <c r="AW122" s="62"/>
      <c r="AX122" s="62"/>
      <c r="AY122" s="62"/>
      <c r="AZ122" s="62"/>
      <c r="BA122" s="62"/>
      <c r="BB122" s="62"/>
      <c r="BC122" s="62"/>
      <c r="BD122" s="62"/>
      <c r="BE122" s="62"/>
      <c r="BF122" s="62"/>
      <c r="BG122" s="62"/>
      <c r="BH122" s="62"/>
      <c r="BI122" s="62"/>
      <c r="BJ122" s="62"/>
      <c r="BK122" s="62"/>
      <c r="BL122" s="62"/>
      <c r="BM122" s="62"/>
      <c r="BN122" s="62"/>
      <c r="BO122" s="62"/>
      <c r="BP122" s="62"/>
      <c r="BQ122" s="65"/>
    </row>
    <row r="123" spans="1:69">
      <c r="A123" s="65"/>
      <c r="B123" s="69"/>
      <c r="C123" s="234"/>
      <c r="D123" s="1841"/>
      <c r="E123" s="68"/>
      <c r="F123" s="65"/>
      <c r="G123" s="65"/>
      <c r="H123" s="65"/>
      <c r="I123" s="1825"/>
      <c r="J123" s="65"/>
      <c r="K123" s="65"/>
      <c r="L123" s="62"/>
      <c r="M123" s="62"/>
      <c r="N123" s="1841"/>
      <c r="O123" s="65"/>
      <c r="P123" s="62"/>
      <c r="Q123" s="65"/>
      <c r="R123" s="62"/>
      <c r="S123" s="65"/>
      <c r="T123" s="1837"/>
      <c r="U123" s="69"/>
      <c r="V123" s="1826"/>
      <c r="W123" s="1826"/>
      <c r="X123" s="1827"/>
      <c r="Y123" s="69"/>
      <c r="Z123" s="62"/>
      <c r="AA123" s="65"/>
      <c r="AB123" s="65"/>
      <c r="AC123" s="65"/>
      <c r="AD123" s="65"/>
      <c r="AE123" s="65"/>
      <c r="AF123" s="65"/>
      <c r="AG123" s="65"/>
      <c r="AH123" s="65"/>
      <c r="AI123" s="65"/>
      <c r="AJ123" s="65"/>
      <c r="AK123" s="62"/>
      <c r="AL123" s="70"/>
      <c r="AM123" s="70"/>
      <c r="AN123" s="65"/>
      <c r="AO123" s="62"/>
      <c r="AP123" s="62"/>
      <c r="AQ123" s="62"/>
      <c r="AR123" s="62"/>
      <c r="AS123" s="62"/>
      <c r="AT123" s="62"/>
      <c r="AU123" s="62"/>
      <c r="AV123" s="62"/>
      <c r="AW123" s="62"/>
      <c r="AX123" s="62"/>
      <c r="AY123" s="62"/>
      <c r="AZ123" s="62"/>
      <c r="BA123" s="62"/>
      <c r="BB123" s="62"/>
      <c r="BC123" s="62"/>
      <c r="BD123" s="62"/>
      <c r="BE123" s="62"/>
      <c r="BF123" s="62"/>
      <c r="BG123" s="62"/>
      <c r="BH123" s="62"/>
      <c r="BI123" s="62"/>
      <c r="BJ123" s="62"/>
      <c r="BK123" s="62"/>
      <c r="BL123" s="62"/>
      <c r="BM123" s="62"/>
      <c r="BN123" s="62"/>
      <c r="BO123" s="62"/>
      <c r="BP123" s="62"/>
      <c r="BQ123" s="65"/>
    </row>
    <row r="124" spans="1:69">
      <c r="A124" s="65"/>
      <c r="B124" s="69"/>
      <c r="C124" s="234"/>
      <c r="D124" s="1841"/>
      <c r="E124" s="68"/>
      <c r="F124" s="65"/>
      <c r="G124" s="65"/>
      <c r="H124" s="65"/>
      <c r="I124" s="1825"/>
      <c r="J124" s="65"/>
      <c r="K124" s="65"/>
      <c r="L124" s="62"/>
      <c r="M124" s="62"/>
      <c r="N124" s="1841"/>
      <c r="O124" s="65"/>
      <c r="P124" s="62"/>
      <c r="Q124" s="65"/>
      <c r="R124" s="62"/>
      <c r="S124" s="65"/>
      <c r="T124" s="1837"/>
      <c r="U124" s="69"/>
      <c r="V124" s="1826"/>
      <c r="W124" s="1826"/>
      <c r="X124" s="1827"/>
      <c r="Y124" s="69"/>
      <c r="Z124" s="62"/>
      <c r="AA124" s="65"/>
      <c r="AB124" s="65"/>
      <c r="AC124" s="65"/>
      <c r="AD124" s="65"/>
      <c r="AE124" s="65"/>
      <c r="AF124" s="65"/>
      <c r="AG124" s="65"/>
      <c r="AH124" s="65"/>
      <c r="AI124" s="65"/>
      <c r="AJ124" s="65"/>
      <c r="AK124" s="62"/>
      <c r="AL124" s="70"/>
      <c r="AM124" s="70"/>
      <c r="AN124" s="65"/>
      <c r="AO124" s="62"/>
      <c r="AP124" s="62"/>
      <c r="AQ124" s="62"/>
      <c r="AR124" s="62"/>
      <c r="AS124" s="62"/>
      <c r="AT124" s="62"/>
      <c r="AU124" s="62"/>
      <c r="AV124" s="62"/>
      <c r="AW124" s="62"/>
      <c r="AX124" s="62"/>
      <c r="AY124" s="62"/>
      <c r="AZ124" s="62"/>
      <c r="BA124" s="62"/>
      <c r="BB124" s="62"/>
      <c r="BC124" s="62"/>
      <c r="BD124" s="62"/>
      <c r="BE124" s="62"/>
      <c r="BF124" s="62"/>
      <c r="BG124" s="62"/>
      <c r="BH124" s="62"/>
      <c r="BI124" s="62"/>
      <c r="BJ124" s="62"/>
      <c r="BK124" s="62"/>
      <c r="BL124" s="62"/>
      <c r="BM124" s="62"/>
      <c r="BN124" s="62"/>
      <c r="BO124" s="62"/>
      <c r="BP124" s="62"/>
      <c r="BQ124" s="65"/>
    </row>
    <row r="125" spans="1:69">
      <c r="A125" s="65"/>
      <c r="B125" s="69"/>
      <c r="C125" s="234"/>
      <c r="D125" s="1841"/>
      <c r="E125" s="68"/>
      <c r="F125" s="65"/>
      <c r="G125" s="65"/>
      <c r="H125" s="65"/>
      <c r="I125" s="1825"/>
      <c r="J125" s="65"/>
      <c r="K125" s="65"/>
      <c r="L125" s="62"/>
      <c r="M125" s="62"/>
      <c r="N125" s="1841"/>
      <c r="O125" s="65"/>
      <c r="P125" s="62"/>
      <c r="Q125" s="65"/>
      <c r="R125" s="62"/>
      <c r="S125" s="65"/>
      <c r="T125" s="1837"/>
      <c r="U125" s="69"/>
      <c r="V125" s="1826"/>
      <c r="W125" s="1826"/>
      <c r="X125" s="1827"/>
      <c r="Y125" s="69"/>
      <c r="Z125" s="62"/>
      <c r="AA125" s="69"/>
      <c r="AB125" s="65"/>
      <c r="AC125" s="65"/>
      <c r="AD125" s="65"/>
      <c r="AE125" s="65"/>
      <c r="AF125" s="65"/>
      <c r="AG125" s="65"/>
      <c r="AH125" s="65"/>
      <c r="AI125" s="65"/>
      <c r="AJ125" s="65"/>
      <c r="AK125" s="62"/>
      <c r="AL125" s="70"/>
      <c r="AM125" s="70"/>
      <c r="AN125" s="65"/>
      <c r="AO125" s="62"/>
      <c r="AP125" s="62"/>
      <c r="AQ125" s="62"/>
      <c r="AR125" s="62"/>
      <c r="AS125" s="62"/>
      <c r="AT125" s="62"/>
      <c r="AU125" s="62"/>
      <c r="AV125" s="62"/>
      <c r="AW125" s="62"/>
      <c r="AX125" s="62"/>
      <c r="AY125" s="62"/>
      <c r="AZ125" s="62"/>
      <c r="BA125" s="62"/>
      <c r="BB125" s="62"/>
      <c r="BC125" s="62"/>
      <c r="BD125" s="62"/>
      <c r="BE125" s="62"/>
      <c r="BF125" s="62"/>
      <c r="BG125" s="62"/>
      <c r="BH125" s="62"/>
      <c r="BI125" s="62"/>
      <c r="BJ125" s="62"/>
      <c r="BK125" s="62"/>
      <c r="BL125" s="62"/>
      <c r="BM125" s="62"/>
      <c r="BN125" s="62"/>
      <c r="BO125" s="62"/>
      <c r="BP125" s="62"/>
      <c r="BQ125" s="65"/>
    </row>
    <row r="126" spans="1:69">
      <c r="A126" s="65"/>
      <c r="B126" s="69"/>
      <c r="C126" s="234"/>
      <c r="D126" s="1841"/>
      <c r="E126" s="68"/>
      <c r="F126" s="65"/>
      <c r="G126" s="65"/>
      <c r="H126" s="65"/>
      <c r="I126" s="1825"/>
      <c r="J126" s="65"/>
      <c r="K126" s="65"/>
      <c r="L126" s="62"/>
      <c r="M126" s="62"/>
      <c r="N126" s="1841"/>
      <c r="O126" s="65"/>
      <c r="P126" s="62"/>
      <c r="Q126" s="65"/>
      <c r="R126" s="62"/>
      <c r="S126" s="65"/>
      <c r="T126" s="1837"/>
      <c r="U126" s="69"/>
      <c r="V126" s="1826"/>
      <c r="W126" s="1826"/>
      <c r="X126" s="1827"/>
      <c r="Y126" s="69"/>
      <c r="Z126" s="62"/>
      <c r="AA126" s="65"/>
      <c r="AB126" s="65"/>
      <c r="AC126" s="65"/>
      <c r="AD126" s="65"/>
      <c r="AE126" s="65"/>
      <c r="AF126" s="65"/>
      <c r="AG126" s="65"/>
      <c r="AH126" s="65"/>
      <c r="AI126" s="65"/>
      <c r="AJ126" s="65"/>
      <c r="AK126" s="62"/>
      <c r="AL126" s="70"/>
      <c r="AM126" s="70"/>
      <c r="AN126" s="65"/>
      <c r="AO126" s="62"/>
      <c r="AP126" s="62"/>
      <c r="AQ126" s="62"/>
      <c r="AR126" s="62"/>
      <c r="AS126" s="62"/>
      <c r="AT126" s="62"/>
      <c r="AU126" s="62"/>
      <c r="AV126" s="62"/>
      <c r="AW126" s="62"/>
      <c r="AX126" s="62"/>
      <c r="AY126" s="62"/>
      <c r="AZ126" s="62"/>
      <c r="BA126" s="62"/>
      <c r="BB126" s="62"/>
      <c r="BC126" s="62"/>
      <c r="BD126" s="62"/>
      <c r="BE126" s="62"/>
      <c r="BF126" s="62"/>
      <c r="BG126" s="62"/>
      <c r="BH126" s="62"/>
      <c r="BI126" s="62"/>
      <c r="BJ126" s="62"/>
      <c r="BK126" s="62"/>
      <c r="BL126" s="62"/>
      <c r="BM126" s="62"/>
      <c r="BN126" s="62"/>
      <c r="BO126" s="62"/>
      <c r="BP126" s="62"/>
      <c r="BQ126" s="65"/>
    </row>
    <row r="127" spans="1:69">
      <c r="A127" s="65"/>
      <c r="B127" s="69"/>
      <c r="C127" s="234"/>
      <c r="D127" s="1841"/>
      <c r="E127" s="68"/>
      <c r="F127" s="65"/>
      <c r="G127" s="65"/>
      <c r="H127" s="65"/>
      <c r="I127" s="1825"/>
      <c r="J127" s="65"/>
      <c r="K127" s="65"/>
      <c r="L127" s="62"/>
      <c r="M127" s="62"/>
      <c r="N127" s="1841"/>
      <c r="O127" s="65"/>
      <c r="P127" s="62"/>
      <c r="Q127" s="65"/>
      <c r="R127" s="62"/>
      <c r="S127" s="65"/>
      <c r="T127" s="1837"/>
      <c r="U127" s="69"/>
      <c r="V127" s="1826"/>
      <c r="W127" s="1826"/>
      <c r="X127" s="1827"/>
      <c r="Y127" s="69"/>
      <c r="Z127" s="62"/>
      <c r="AA127" s="65"/>
      <c r="AB127" s="65"/>
      <c r="AC127" s="65"/>
      <c r="AD127" s="65"/>
      <c r="AE127" s="65"/>
      <c r="AF127" s="65"/>
      <c r="AG127" s="65"/>
      <c r="AH127" s="65"/>
      <c r="AI127" s="65"/>
      <c r="AJ127" s="65"/>
      <c r="AK127" s="62"/>
      <c r="AL127" s="70"/>
      <c r="AM127" s="70"/>
      <c r="AN127" s="65"/>
      <c r="AO127" s="62"/>
      <c r="AP127" s="62"/>
      <c r="AQ127" s="62"/>
      <c r="AR127" s="62"/>
      <c r="AS127" s="62"/>
      <c r="AT127" s="62"/>
      <c r="AU127" s="62"/>
      <c r="AV127" s="62"/>
      <c r="AW127" s="62"/>
      <c r="AX127" s="62"/>
      <c r="AY127" s="62"/>
      <c r="AZ127" s="62"/>
      <c r="BA127" s="62"/>
      <c r="BB127" s="62"/>
      <c r="BC127" s="62"/>
      <c r="BD127" s="62"/>
      <c r="BE127" s="62"/>
      <c r="BF127" s="62"/>
      <c r="BG127" s="62"/>
      <c r="BH127" s="62"/>
      <c r="BI127" s="62"/>
      <c r="BJ127" s="62"/>
      <c r="BK127" s="62"/>
      <c r="BL127" s="62"/>
      <c r="BM127" s="62"/>
      <c r="BN127" s="62"/>
      <c r="BO127" s="62"/>
      <c r="BP127" s="62"/>
      <c r="BQ127" s="65"/>
    </row>
    <row r="128" spans="1:69">
      <c r="A128" s="65"/>
      <c r="B128" s="69"/>
      <c r="C128" s="234"/>
      <c r="D128" s="1841"/>
      <c r="E128" s="68"/>
      <c r="F128" s="65"/>
      <c r="G128" s="65"/>
      <c r="H128" s="65"/>
      <c r="I128" s="1825"/>
      <c r="J128" s="65"/>
      <c r="K128" s="65"/>
      <c r="L128" s="62"/>
      <c r="M128" s="62"/>
      <c r="N128" s="1841"/>
      <c r="O128" s="65"/>
      <c r="P128" s="62"/>
      <c r="Q128" s="65"/>
      <c r="R128" s="62"/>
      <c r="S128" s="65"/>
      <c r="T128" s="1837"/>
      <c r="U128" s="69"/>
      <c r="V128" s="1826"/>
      <c r="W128" s="1826"/>
      <c r="X128" s="1827"/>
      <c r="Y128" s="69"/>
      <c r="Z128" s="62"/>
      <c r="AA128" s="65"/>
      <c r="AB128" s="65"/>
      <c r="AC128" s="65"/>
      <c r="AD128" s="65"/>
      <c r="AE128" s="65"/>
      <c r="AF128" s="65"/>
      <c r="AG128" s="65"/>
      <c r="AH128" s="65"/>
      <c r="AI128" s="65"/>
      <c r="AJ128" s="65"/>
      <c r="AK128" s="62"/>
      <c r="AL128" s="70"/>
      <c r="AM128" s="70"/>
      <c r="AN128" s="65"/>
      <c r="AO128" s="62"/>
      <c r="AP128" s="62"/>
      <c r="AQ128" s="62"/>
      <c r="AR128" s="62"/>
      <c r="AS128" s="62"/>
      <c r="AT128" s="62"/>
      <c r="AU128" s="62"/>
      <c r="AV128" s="62"/>
      <c r="AW128" s="62"/>
      <c r="AX128" s="62"/>
      <c r="AY128" s="62"/>
      <c r="AZ128" s="62"/>
      <c r="BA128" s="62"/>
      <c r="BB128" s="62"/>
      <c r="BC128" s="62"/>
      <c r="BD128" s="62"/>
      <c r="BE128" s="62"/>
      <c r="BF128" s="62"/>
      <c r="BG128" s="62"/>
      <c r="BH128" s="62"/>
      <c r="BI128" s="62"/>
      <c r="BJ128" s="62"/>
      <c r="BK128" s="62"/>
      <c r="BL128" s="62"/>
      <c r="BM128" s="62"/>
      <c r="BN128" s="62"/>
      <c r="BO128" s="62"/>
      <c r="BP128" s="62"/>
      <c r="BQ128" s="65"/>
    </row>
    <row r="129" spans="1:69">
      <c r="A129" s="65"/>
      <c r="B129" s="69"/>
      <c r="C129" s="234"/>
      <c r="D129" s="1841"/>
      <c r="E129" s="68"/>
      <c r="F129" s="65"/>
      <c r="G129" s="65"/>
      <c r="H129" s="65"/>
      <c r="I129" s="1825"/>
      <c r="J129" s="65"/>
      <c r="K129" s="65"/>
      <c r="L129" s="62"/>
      <c r="M129" s="62"/>
      <c r="N129" s="1841"/>
      <c r="O129" s="65"/>
      <c r="P129" s="62"/>
      <c r="Q129" s="65"/>
      <c r="R129" s="62"/>
      <c r="S129" s="65"/>
      <c r="T129" s="1837"/>
      <c r="U129" s="69"/>
      <c r="V129" s="1826"/>
      <c r="W129" s="1826"/>
      <c r="X129" s="1827"/>
      <c r="Y129" s="69"/>
      <c r="Z129" s="62"/>
      <c r="AA129" s="69"/>
      <c r="AB129" s="65"/>
      <c r="AC129" s="65"/>
      <c r="AD129" s="65"/>
      <c r="AE129" s="65"/>
      <c r="AF129" s="65"/>
      <c r="AG129" s="65"/>
      <c r="AH129" s="65"/>
      <c r="AI129" s="65"/>
      <c r="AJ129" s="65"/>
      <c r="AK129" s="62"/>
      <c r="AL129" s="70"/>
      <c r="AM129" s="70"/>
      <c r="AN129" s="65"/>
      <c r="AO129" s="62"/>
      <c r="AP129" s="62"/>
      <c r="AQ129" s="62"/>
      <c r="AR129" s="62"/>
      <c r="AS129" s="62"/>
      <c r="AT129" s="62"/>
      <c r="AU129" s="62"/>
      <c r="AV129" s="62"/>
      <c r="AW129" s="62"/>
      <c r="AX129" s="62"/>
      <c r="AY129" s="62"/>
      <c r="AZ129" s="62"/>
      <c r="BA129" s="62"/>
      <c r="BB129" s="62"/>
      <c r="BC129" s="62"/>
      <c r="BD129" s="62"/>
      <c r="BE129" s="62"/>
      <c r="BF129" s="62"/>
      <c r="BG129" s="62"/>
      <c r="BH129" s="62"/>
      <c r="BI129" s="62"/>
      <c r="BJ129" s="62"/>
      <c r="BK129" s="62"/>
      <c r="BL129" s="62"/>
      <c r="BM129" s="62"/>
      <c r="BN129" s="62"/>
      <c r="BO129" s="62"/>
      <c r="BP129" s="62"/>
      <c r="BQ129" s="65"/>
    </row>
    <row r="130" spans="1:69">
      <c r="A130" s="65"/>
      <c r="B130" s="69"/>
      <c r="C130" s="234"/>
      <c r="D130" s="1841"/>
      <c r="E130" s="68"/>
      <c r="F130" s="65"/>
      <c r="G130" s="65"/>
      <c r="H130" s="65"/>
      <c r="I130" s="1825"/>
      <c r="J130" s="65"/>
      <c r="K130" s="65"/>
      <c r="L130" s="62"/>
      <c r="M130" s="62"/>
      <c r="N130" s="1841"/>
      <c r="O130" s="65"/>
      <c r="P130" s="62"/>
      <c r="Q130" s="65"/>
      <c r="R130" s="62"/>
      <c r="S130" s="65"/>
      <c r="T130" s="1837"/>
      <c r="U130" s="69"/>
      <c r="V130" s="1826"/>
      <c r="W130" s="1826"/>
      <c r="X130" s="1827"/>
      <c r="Y130" s="69"/>
      <c r="Z130" s="62"/>
      <c r="AA130" s="65"/>
      <c r="AB130" s="65"/>
      <c r="AC130" s="65"/>
      <c r="AD130" s="65"/>
      <c r="AE130" s="65"/>
      <c r="AF130" s="65"/>
      <c r="AG130" s="65"/>
      <c r="AH130" s="65"/>
      <c r="AI130" s="65"/>
      <c r="AJ130" s="65"/>
      <c r="AK130" s="62"/>
      <c r="AL130" s="70"/>
      <c r="AM130" s="70"/>
      <c r="AN130" s="65"/>
      <c r="AO130" s="62"/>
      <c r="AP130" s="62"/>
      <c r="AQ130" s="62"/>
      <c r="AR130" s="62"/>
      <c r="AS130" s="62"/>
      <c r="AT130" s="62"/>
      <c r="AU130" s="62"/>
      <c r="AV130" s="62"/>
      <c r="AW130" s="62"/>
      <c r="AX130" s="62"/>
      <c r="AY130" s="62"/>
      <c r="AZ130" s="62"/>
      <c r="BA130" s="62"/>
      <c r="BB130" s="62"/>
      <c r="BC130" s="62"/>
      <c r="BD130" s="62"/>
      <c r="BE130" s="62"/>
      <c r="BF130" s="62"/>
      <c r="BG130" s="62"/>
      <c r="BH130" s="62"/>
      <c r="BI130" s="62"/>
      <c r="BJ130" s="62"/>
      <c r="BK130" s="62"/>
      <c r="BL130" s="62"/>
      <c r="BM130" s="62"/>
      <c r="BN130" s="62"/>
      <c r="BO130" s="62"/>
      <c r="BP130" s="62"/>
      <c r="BQ130" s="65"/>
    </row>
    <row r="131" spans="1:69">
      <c r="A131" s="65"/>
      <c r="B131" s="69"/>
      <c r="C131" s="234"/>
      <c r="D131" s="1841"/>
      <c r="E131" s="68"/>
      <c r="F131" s="65"/>
      <c r="G131" s="65"/>
      <c r="H131" s="65"/>
      <c r="I131" s="1825"/>
      <c r="J131" s="65"/>
      <c r="K131" s="65"/>
      <c r="L131" s="62"/>
      <c r="M131" s="62"/>
      <c r="N131" s="1841"/>
      <c r="O131" s="65"/>
      <c r="P131" s="62"/>
      <c r="Q131" s="65"/>
      <c r="R131" s="62"/>
      <c r="S131" s="65"/>
      <c r="T131" s="1837"/>
      <c r="U131" s="69"/>
      <c r="V131" s="1826"/>
      <c r="W131" s="1826"/>
      <c r="X131" s="1827"/>
      <c r="Y131" s="69"/>
      <c r="Z131" s="62"/>
      <c r="AA131" s="65"/>
      <c r="AB131" s="65"/>
      <c r="AC131" s="65"/>
      <c r="AD131" s="65"/>
      <c r="AE131" s="65"/>
      <c r="AF131" s="65"/>
      <c r="AG131" s="65"/>
      <c r="AH131" s="65"/>
      <c r="AI131" s="65"/>
      <c r="AJ131" s="65"/>
      <c r="AK131" s="62"/>
      <c r="AL131" s="70"/>
      <c r="AM131" s="70"/>
      <c r="AN131" s="65"/>
      <c r="AO131" s="62"/>
      <c r="AP131" s="62"/>
      <c r="AQ131" s="62"/>
      <c r="AR131" s="62"/>
      <c r="AS131" s="62"/>
      <c r="AT131" s="62"/>
      <c r="AU131" s="62"/>
      <c r="AV131" s="62"/>
      <c r="AW131" s="62"/>
      <c r="AX131" s="62"/>
      <c r="AY131" s="62"/>
      <c r="AZ131" s="62"/>
      <c r="BA131" s="62"/>
      <c r="BB131" s="62"/>
      <c r="BC131" s="62"/>
      <c r="BD131" s="62"/>
      <c r="BE131" s="62"/>
      <c r="BF131" s="62"/>
      <c r="BG131" s="62"/>
      <c r="BH131" s="62"/>
      <c r="BI131" s="62"/>
      <c r="BJ131" s="62"/>
      <c r="BK131" s="62"/>
      <c r="BL131" s="62"/>
      <c r="BM131" s="62"/>
      <c r="BN131" s="62"/>
      <c r="BO131" s="62"/>
      <c r="BP131" s="62"/>
      <c r="BQ131" s="65"/>
    </row>
    <row r="132" spans="1:69">
      <c r="A132" s="65"/>
      <c r="B132" s="69"/>
      <c r="C132" s="234"/>
      <c r="D132" s="1841"/>
      <c r="E132" s="68"/>
      <c r="F132" s="65"/>
      <c r="G132" s="65"/>
      <c r="H132" s="65"/>
      <c r="I132" s="1825"/>
      <c r="J132" s="65"/>
      <c r="K132" s="65"/>
      <c r="L132" s="62"/>
      <c r="M132" s="62"/>
      <c r="N132" s="1841"/>
      <c r="O132" s="65"/>
      <c r="P132" s="62"/>
      <c r="Q132" s="65"/>
      <c r="R132" s="62"/>
      <c r="S132" s="65"/>
      <c r="T132" s="1837"/>
      <c r="U132" s="69"/>
      <c r="V132" s="1826"/>
      <c r="W132" s="1826"/>
      <c r="X132" s="1827"/>
      <c r="Y132" s="69"/>
      <c r="Z132" s="62"/>
      <c r="AA132" s="65"/>
      <c r="AB132" s="65"/>
      <c r="AC132" s="65"/>
      <c r="AD132" s="65"/>
      <c r="AE132" s="65"/>
      <c r="AF132" s="65"/>
      <c r="AG132" s="65"/>
      <c r="AH132" s="65"/>
      <c r="AI132" s="65"/>
      <c r="AJ132" s="65"/>
      <c r="AK132" s="62"/>
      <c r="AL132" s="70"/>
      <c r="AM132" s="70"/>
      <c r="AN132" s="65"/>
      <c r="AO132" s="62"/>
      <c r="AP132" s="62"/>
      <c r="AQ132" s="62"/>
      <c r="AR132" s="62"/>
      <c r="AS132" s="62"/>
      <c r="AT132" s="62"/>
      <c r="AU132" s="62"/>
      <c r="AV132" s="62"/>
      <c r="AW132" s="62"/>
      <c r="AX132" s="62"/>
      <c r="AY132" s="62"/>
      <c r="AZ132" s="62"/>
      <c r="BA132" s="62"/>
      <c r="BB132" s="62"/>
      <c r="BC132" s="62"/>
      <c r="BD132" s="62"/>
      <c r="BE132" s="62"/>
      <c r="BF132" s="62"/>
      <c r="BG132" s="62"/>
      <c r="BH132" s="62"/>
      <c r="BI132" s="62"/>
      <c r="BJ132" s="62"/>
      <c r="BK132" s="62"/>
      <c r="BL132" s="62"/>
      <c r="BM132" s="62"/>
      <c r="BN132" s="62"/>
      <c r="BO132" s="62"/>
      <c r="BP132" s="62"/>
      <c r="BQ132" s="65"/>
    </row>
    <row r="133" spans="1:69">
      <c r="A133" s="65"/>
      <c r="B133" s="69"/>
      <c r="C133" s="234"/>
      <c r="D133" s="1841"/>
      <c r="E133" s="68"/>
      <c r="F133" s="65"/>
      <c r="G133" s="65"/>
      <c r="H133" s="65"/>
      <c r="I133" s="1825"/>
      <c r="J133" s="65"/>
      <c r="K133" s="65"/>
      <c r="L133" s="62"/>
      <c r="M133" s="62"/>
      <c r="N133" s="1841"/>
      <c r="O133" s="65"/>
      <c r="P133" s="62"/>
      <c r="Q133" s="65"/>
      <c r="R133" s="62"/>
      <c r="S133" s="65"/>
      <c r="T133" s="1837"/>
      <c r="U133" s="69"/>
      <c r="V133" s="1826"/>
      <c r="W133" s="1826"/>
      <c r="X133" s="1827"/>
      <c r="Y133" s="69"/>
      <c r="Z133" s="62"/>
      <c r="AA133" s="65"/>
      <c r="AB133" s="65"/>
      <c r="AC133" s="65"/>
      <c r="AD133" s="65"/>
      <c r="AE133" s="65"/>
      <c r="AF133" s="65"/>
      <c r="AG133" s="65"/>
      <c r="AH133" s="65"/>
      <c r="AI133" s="65"/>
      <c r="AJ133" s="65"/>
      <c r="AK133" s="62"/>
      <c r="AL133" s="70"/>
      <c r="AM133" s="70"/>
      <c r="AN133" s="65"/>
      <c r="AO133" s="62"/>
      <c r="AP133" s="62"/>
      <c r="AQ133" s="62"/>
      <c r="AR133" s="62"/>
      <c r="AS133" s="62"/>
      <c r="AT133" s="62"/>
      <c r="AU133" s="62"/>
      <c r="AV133" s="62"/>
      <c r="AW133" s="62"/>
      <c r="AX133" s="62"/>
      <c r="AY133" s="62"/>
      <c r="AZ133" s="62"/>
      <c r="BA133" s="62"/>
      <c r="BB133" s="62"/>
      <c r="BC133" s="62"/>
      <c r="BD133" s="62"/>
      <c r="BE133" s="62"/>
      <c r="BF133" s="62"/>
      <c r="BG133" s="62"/>
      <c r="BH133" s="62"/>
      <c r="BI133" s="62"/>
      <c r="BJ133" s="62"/>
      <c r="BK133" s="62"/>
      <c r="BL133" s="62"/>
      <c r="BM133" s="62"/>
      <c r="BN133" s="62"/>
      <c r="BO133" s="62"/>
      <c r="BP133" s="62"/>
      <c r="BQ133" s="65"/>
    </row>
    <row r="134" spans="1:69">
      <c r="A134" s="65"/>
      <c r="B134" s="69"/>
      <c r="C134" s="234"/>
      <c r="D134" s="1841"/>
      <c r="E134" s="68"/>
      <c r="F134" s="65"/>
      <c r="G134" s="65"/>
      <c r="H134" s="65"/>
      <c r="I134" s="1825"/>
      <c r="J134" s="65"/>
      <c r="K134" s="65"/>
      <c r="L134" s="62"/>
      <c r="M134" s="62"/>
      <c r="N134" s="1841"/>
      <c r="O134" s="65"/>
      <c r="P134" s="62"/>
      <c r="Q134" s="65"/>
      <c r="R134" s="62"/>
      <c r="S134" s="65"/>
      <c r="T134" s="1837"/>
      <c r="U134" s="69"/>
      <c r="V134" s="1826"/>
      <c r="W134" s="1826"/>
      <c r="X134" s="1827"/>
      <c r="Y134" s="69"/>
      <c r="Z134" s="62"/>
      <c r="AA134" s="65"/>
      <c r="AB134" s="65"/>
      <c r="AC134" s="65"/>
      <c r="AD134" s="65"/>
      <c r="AE134" s="65"/>
      <c r="AF134" s="65"/>
      <c r="AG134" s="65"/>
      <c r="AH134" s="65"/>
      <c r="AI134" s="65"/>
      <c r="AJ134" s="65"/>
      <c r="AK134" s="62"/>
      <c r="AL134" s="70"/>
      <c r="AM134" s="70"/>
      <c r="AN134" s="65"/>
      <c r="AO134" s="62"/>
      <c r="AP134" s="62"/>
      <c r="AQ134" s="62"/>
      <c r="AR134" s="62"/>
      <c r="AS134" s="62"/>
      <c r="AT134" s="62"/>
      <c r="AU134" s="62"/>
      <c r="AV134" s="62"/>
      <c r="AW134" s="62"/>
      <c r="AX134" s="62"/>
      <c r="AY134" s="62"/>
      <c r="AZ134" s="62"/>
      <c r="BA134" s="62"/>
      <c r="BB134" s="62"/>
      <c r="BC134" s="62"/>
      <c r="BD134" s="62"/>
      <c r="BE134" s="62"/>
      <c r="BF134" s="62"/>
      <c r="BG134" s="62"/>
      <c r="BH134" s="62"/>
      <c r="BI134" s="62"/>
      <c r="BJ134" s="62"/>
      <c r="BK134" s="62"/>
      <c r="BL134" s="62"/>
      <c r="BM134" s="62"/>
      <c r="BN134" s="62"/>
      <c r="BO134" s="62"/>
      <c r="BP134" s="62"/>
      <c r="BQ134" s="65"/>
    </row>
    <row r="135" spans="1:69">
      <c r="A135" s="69"/>
      <c r="B135" s="69"/>
      <c r="C135" s="234"/>
      <c r="D135" s="1841"/>
      <c r="E135" s="68"/>
      <c r="F135" s="65"/>
      <c r="G135" s="65"/>
      <c r="H135" s="65"/>
      <c r="I135" s="1825"/>
      <c r="J135" s="65"/>
      <c r="K135" s="65"/>
      <c r="L135" s="62"/>
      <c r="M135" s="62"/>
      <c r="N135" s="1841"/>
      <c r="O135" s="65"/>
      <c r="P135" s="62"/>
      <c r="Q135" s="65"/>
      <c r="R135" s="62"/>
      <c r="S135" s="65"/>
      <c r="T135" s="1837"/>
      <c r="U135" s="69"/>
      <c r="V135" s="1826"/>
      <c r="W135" s="1826"/>
      <c r="X135" s="1827"/>
      <c r="Y135" s="69"/>
      <c r="Z135" s="62"/>
      <c r="AA135" s="65"/>
      <c r="AB135" s="65"/>
      <c r="AC135" s="65"/>
      <c r="AD135" s="65"/>
      <c r="AE135" s="65"/>
      <c r="AF135" s="65"/>
      <c r="AG135" s="65"/>
      <c r="AH135" s="65"/>
      <c r="AI135" s="65"/>
      <c r="AJ135" s="65"/>
      <c r="AK135" s="62"/>
      <c r="AL135" s="70"/>
      <c r="AM135" s="70"/>
      <c r="AN135" s="65"/>
      <c r="AO135" s="62"/>
      <c r="AP135" s="62"/>
      <c r="AQ135" s="62"/>
      <c r="AR135" s="62"/>
      <c r="AS135" s="62"/>
      <c r="AT135" s="62"/>
      <c r="AU135" s="62"/>
      <c r="AV135" s="62"/>
      <c r="AW135" s="62"/>
      <c r="AX135" s="62"/>
      <c r="AY135" s="62"/>
      <c r="AZ135" s="62"/>
      <c r="BA135" s="62"/>
      <c r="BB135" s="62"/>
      <c r="BC135" s="62"/>
      <c r="BD135" s="62"/>
      <c r="BE135" s="62"/>
      <c r="BF135" s="62"/>
      <c r="BG135" s="62"/>
      <c r="BH135" s="62"/>
      <c r="BI135" s="62"/>
      <c r="BJ135" s="62"/>
      <c r="BK135" s="62"/>
      <c r="BL135" s="62"/>
      <c r="BM135" s="62"/>
      <c r="BN135" s="62"/>
      <c r="BO135" s="62"/>
      <c r="BP135" s="62"/>
      <c r="BQ135" s="65"/>
    </row>
    <row r="136" spans="1:69">
      <c r="A136" s="65"/>
      <c r="B136" s="69"/>
      <c r="C136" s="234"/>
      <c r="D136" s="1841"/>
      <c r="E136" s="68"/>
      <c r="F136" s="65"/>
      <c r="G136" s="65"/>
      <c r="H136" s="65"/>
      <c r="I136" s="1825"/>
      <c r="J136" s="65"/>
      <c r="K136" s="65"/>
      <c r="L136" s="62"/>
      <c r="M136" s="62"/>
      <c r="N136" s="1841"/>
      <c r="O136" s="65"/>
      <c r="P136" s="62"/>
      <c r="Q136" s="65"/>
      <c r="R136" s="62"/>
      <c r="S136" s="65"/>
      <c r="T136" s="1837"/>
      <c r="U136" s="69"/>
      <c r="V136" s="1826"/>
      <c r="W136" s="1826"/>
      <c r="X136" s="1827"/>
      <c r="Y136" s="69"/>
      <c r="Z136" s="62"/>
      <c r="AA136" s="65"/>
      <c r="AB136" s="65"/>
      <c r="AC136" s="65"/>
      <c r="AD136" s="65"/>
      <c r="AE136" s="65"/>
      <c r="AF136" s="65"/>
      <c r="AG136" s="65"/>
      <c r="AH136" s="65"/>
      <c r="AI136" s="65"/>
      <c r="AJ136" s="65"/>
      <c r="AK136" s="62"/>
      <c r="AL136" s="70"/>
      <c r="AM136" s="70"/>
      <c r="AN136" s="65"/>
      <c r="AO136" s="62"/>
      <c r="AP136" s="62"/>
      <c r="AQ136" s="62"/>
      <c r="AR136" s="62"/>
      <c r="AS136" s="62"/>
      <c r="AT136" s="62"/>
      <c r="AU136" s="62"/>
      <c r="AV136" s="62"/>
      <c r="AW136" s="62"/>
      <c r="AX136" s="62"/>
      <c r="AY136" s="62"/>
      <c r="AZ136" s="62"/>
      <c r="BA136" s="62"/>
      <c r="BB136" s="62"/>
      <c r="BC136" s="62"/>
      <c r="BD136" s="62"/>
      <c r="BE136" s="62"/>
      <c r="BF136" s="62"/>
      <c r="BG136" s="62"/>
      <c r="BH136" s="62"/>
      <c r="BI136" s="62"/>
      <c r="BJ136" s="62"/>
      <c r="BK136" s="62"/>
      <c r="BL136" s="62"/>
      <c r="BM136" s="62"/>
      <c r="BN136" s="62"/>
      <c r="BO136" s="62"/>
      <c r="BP136" s="62"/>
      <c r="BQ136" s="65"/>
    </row>
    <row r="137" spans="1:69">
      <c r="A137" s="65"/>
      <c r="B137" s="69"/>
      <c r="C137" s="234"/>
      <c r="D137" s="1841"/>
      <c r="E137" s="68"/>
      <c r="F137" s="65"/>
      <c r="G137" s="65"/>
      <c r="H137" s="65"/>
      <c r="I137" s="1825"/>
      <c r="J137" s="65"/>
      <c r="K137" s="65"/>
      <c r="L137" s="62"/>
      <c r="M137" s="62"/>
      <c r="N137" s="1841"/>
      <c r="O137" s="65"/>
      <c r="P137" s="62"/>
      <c r="Q137" s="65"/>
      <c r="R137" s="62"/>
      <c r="S137" s="65"/>
      <c r="T137" s="1837"/>
      <c r="U137" s="69"/>
      <c r="V137" s="1826"/>
      <c r="W137" s="1826"/>
      <c r="X137" s="1827"/>
      <c r="Y137" s="69"/>
      <c r="Z137" s="62"/>
      <c r="AA137" s="65"/>
      <c r="AB137" s="65"/>
      <c r="AC137" s="65"/>
      <c r="AD137" s="65"/>
      <c r="AE137" s="65"/>
      <c r="AF137" s="65"/>
      <c r="AG137" s="65"/>
      <c r="AH137" s="65"/>
      <c r="AI137" s="65"/>
      <c r="AJ137" s="65"/>
      <c r="AK137" s="62"/>
      <c r="AL137" s="70"/>
      <c r="AM137" s="70"/>
      <c r="AN137" s="65"/>
      <c r="AO137" s="62"/>
      <c r="AP137" s="62"/>
      <c r="AQ137" s="62"/>
      <c r="AR137" s="62"/>
      <c r="AS137" s="62"/>
      <c r="AT137" s="62"/>
      <c r="AU137" s="62"/>
      <c r="AV137" s="62"/>
      <c r="AW137" s="62"/>
      <c r="AX137" s="62"/>
      <c r="AY137" s="62"/>
      <c r="AZ137" s="62"/>
      <c r="BA137" s="62"/>
      <c r="BB137" s="62"/>
      <c r="BC137" s="62"/>
      <c r="BD137" s="62"/>
      <c r="BE137" s="62"/>
      <c r="BF137" s="62"/>
      <c r="BG137" s="62"/>
      <c r="BH137" s="62"/>
      <c r="BI137" s="62"/>
      <c r="BJ137" s="62"/>
      <c r="BK137" s="62"/>
      <c r="BL137" s="62"/>
      <c r="BM137" s="62"/>
      <c r="BN137" s="62"/>
      <c r="BO137" s="62"/>
      <c r="BP137" s="62"/>
      <c r="BQ137" s="65"/>
    </row>
    <row r="138" spans="1:69">
      <c r="A138" s="65"/>
      <c r="B138" s="69"/>
      <c r="C138" s="234"/>
      <c r="D138" s="1841"/>
      <c r="E138" s="68"/>
      <c r="F138" s="65"/>
      <c r="G138" s="65"/>
      <c r="H138" s="65"/>
      <c r="I138" s="1825"/>
      <c r="J138" s="65"/>
      <c r="K138" s="65"/>
      <c r="L138" s="62"/>
      <c r="M138" s="62"/>
      <c r="N138" s="1841"/>
      <c r="O138" s="65"/>
      <c r="P138" s="62"/>
      <c r="Q138" s="65"/>
      <c r="R138" s="62"/>
      <c r="S138" s="65"/>
      <c r="T138" s="1837"/>
      <c r="U138" s="69"/>
      <c r="V138" s="1826"/>
      <c r="W138" s="1826"/>
      <c r="X138" s="1827"/>
      <c r="Y138" s="69"/>
      <c r="Z138" s="62"/>
      <c r="AA138" s="65"/>
      <c r="AB138" s="65"/>
      <c r="AC138" s="65"/>
      <c r="AD138" s="65"/>
      <c r="AE138" s="65"/>
      <c r="AF138" s="65"/>
      <c r="AG138" s="65"/>
      <c r="AH138" s="65"/>
      <c r="AI138" s="65"/>
      <c r="AJ138" s="65"/>
      <c r="AK138" s="62"/>
      <c r="AL138" s="70"/>
      <c r="AM138" s="70"/>
      <c r="AN138" s="65"/>
      <c r="AO138" s="62"/>
      <c r="AP138" s="62"/>
      <c r="AQ138" s="62"/>
      <c r="AR138" s="62"/>
      <c r="AS138" s="62"/>
      <c r="AT138" s="62"/>
      <c r="AU138" s="62"/>
      <c r="AV138" s="62"/>
      <c r="AW138" s="62"/>
      <c r="AX138" s="62"/>
      <c r="AY138" s="62"/>
      <c r="AZ138" s="62"/>
      <c r="BA138" s="62"/>
      <c r="BB138" s="62"/>
      <c r="BC138" s="62"/>
      <c r="BD138" s="62"/>
      <c r="BE138" s="62"/>
      <c r="BF138" s="62"/>
      <c r="BG138" s="62"/>
      <c r="BH138" s="62"/>
      <c r="BI138" s="62"/>
      <c r="BJ138" s="62"/>
      <c r="BK138" s="62"/>
      <c r="BL138" s="62"/>
      <c r="BM138" s="62"/>
      <c r="BN138" s="62"/>
      <c r="BO138" s="62"/>
      <c r="BP138" s="62"/>
      <c r="BQ138" s="65"/>
    </row>
    <row r="139" spans="1:69">
      <c r="A139" s="1828"/>
      <c r="B139" s="1829"/>
      <c r="C139" s="1830"/>
      <c r="D139" s="1831"/>
      <c r="E139" s="1828"/>
      <c r="F139" s="1828"/>
      <c r="G139" s="1828"/>
      <c r="H139" s="1828"/>
      <c r="I139" s="1828"/>
      <c r="J139" s="1828"/>
      <c r="K139" s="1828"/>
      <c r="L139" s="1828"/>
      <c r="M139" s="1828"/>
      <c r="N139" s="1831"/>
      <c r="O139" s="1828"/>
      <c r="P139" s="1828"/>
      <c r="Q139" s="1828"/>
      <c r="R139" s="1828"/>
      <c r="S139" s="1828"/>
      <c r="T139" s="1828"/>
      <c r="U139" s="1829"/>
      <c r="V139" s="235"/>
      <c r="W139" s="235"/>
      <c r="X139" s="1832"/>
      <c r="Y139" s="1867"/>
      <c r="Z139" s="235"/>
      <c r="AA139" s="235"/>
      <c r="AB139" s="1828"/>
      <c r="AC139" s="1828"/>
      <c r="AD139" s="1828"/>
      <c r="AE139" s="1828"/>
      <c r="AF139" s="235"/>
      <c r="AG139" s="235"/>
      <c r="AH139" s="235"/>
      <c r="AI139" s="235"/>
      <c r="AJ139" s="235"/>
      <c r="AK139" s="1833"/>
      <c r="AL139" s="1834"/>
      <c r="AM139" s="1834"/>
      <c r="AN139" s="1828"/>
      <c r="AO139" s="1828"/>
      <c r="AP139" s="1828"/>
      <c r="AQ139" s="1828"/>
      <c r="AR139" s="1828"/>
      <c r="AS139" s="1828"/>
      <c r="AT139" s="1833"/>
      <c r="AU139" s="1834"/>
      <c r="AV139" s="1834"/>
      <c r="AW139" s="1828"/>
      <c r="AX139" s="1828"/>
      <c r="AY139" s="1828"/>
      <c r="AZ139" s="1828"/>
      <c r="BA139" s="1828"/>
      <c r="BB139" s="1828"/>
      <c r="BC139" s="1828"/>
      <c r="BD139" s="1828"/>
      <c r="BE139" s="1828"/>
      <c r="BF139" s="1828"/>
      <c r="BG139" s="1828"/>
      <c r="BH139" s="1828"/>
      <c r="BI139" s="1828"/>
      <c r="BJ139" s="1828"/>
      <c r="BK139" s="1828"/>
      <c r="BL139" s="1828"/>
      <c r="BM139" s="1828"/>
      <c r="BN139" s="1828"/>
      <c r="BO139" s="1828"/>
      <c r="BP139" s="1828"/>
      <c r="BQ139" s="235"/>
    </row>
    <row r="140" spans="1:69">
      <c r="A140" s="65"/>
      <c r="B140" s="69"/>
      <c r="C140" s="234"/>
      <c r="D140" s="1841"/>
      <c r="E140" s="68"/>
      <c r="F140" s="65"/>
      <c r="G140" s="65"/>
      <c r="H140" s="65"/>
      <c r="I140" s="1825"/>
      <c r="J140" s="65"/>
      <c r="K140" s="65"/>
      <c r="L140" s="62"/>
      <c r="M140" s="62"/>
      <c r="N140" s="1841"/>
      <c r="O140" s="65"/>
      <c r="P140" s="62"/>
      <c r="Q140" s="65"/>
      <c r="R140" s="62"/>
      <c r="S140" s="65"/>
      <c r="T140" s="1837"/>
      <c r="U140" s="69"/>
      <c r="V140" s="1826"/>
      <c r="W140" s="1826"/>
      <c r="X140" s="1827"/>
      <c r="Y140" s="69"/>
      <c r="Z140" s="62"/>
      <c r="AA140" s="65"/>
      <c r="AB140" s="65"/>
      <c r="AC140" s="65"/>
      <c r="AD140" s="65"/>
      <c r="AE140" s="65"/>
      <c r="AF140" s="65"/>
      <c r="AG140" s="65"/>
      <c r="AH140" s="65"/>
      <c r="AI140" s="65"/>
      <c r="AJ140" s="65"/>
      <c r="AK140" s="62"/>
      <c r="AL140" s="70"/>
      <c r="AM140" s="70"/>
      <c r="AN140" s="65"/>
      <c r="AO140" s="62"/>
      <c r="AP140" s="62"/>
      <c r="AQ140" s="62"/>
      <c r="AR140" s="62"/>
      <c r="AS140" s="62"/>
      <c r="AT140" s="62"/>
      <c r="AU140" s="62"/>
      <c r="AV140" s="62"/>
      <c r="AW140" s="62"/>
      <c r="AX140" s="62"/>
      <c r="AY140" s="62"/>
      <c r="AZ140" s="62"/>
      <c r="BA140" s="62"/>
      <c r="BB140" s="62"/>
      <c r="BC140" s="62"/>
      <c r="BD140" s="62"/>
      <c r="BE140" s="62"/>
      <c r="BF140" s="62"/>
      <c r="BG140" s="62"/>
      <c r="BH140" s="62"/>
      <c r="BI140" s="62"/>
      <c r="BJ140" s="62"/>
      <c r="BK140" s="62"/>
      <c r="BL140" s="62"/>
      <c r="BM140" s="62"/>
      <c r="BN140" s="62"/>
      <c r="BO140" s="62"/>
      <c r="BP140" s="62"/>
      <c r="BQ140" s="65"/>
    </row>
    <row r="141" spans="1:69">
      <c r="A141" s="69"/>
      <c r="B141" s="69"/>
      <c r="C141" s="234"/>
      <c r="D141" s="1841"/>
      <c r="E141" s="68"/>
      <c r="F141" s="65"/>
      <c r="G141" s="65"/>
      <c r="H141" s="65"/>
      <c r="I141" s="1825"/>
      <c r="J141" s="65"/>
      <c r="K141" s="65"/>
      <c r="L141" s="62"/>
      <c r="M141" s="62"/>
      <c r="N141" s="1841"/>
      <c r="O141" s="65"/>
      <c r="P141" s="62"/>
      <c r="Q141" s="65"/>
      <c r="R141" s="62"/>
      <c r="S141" s="65"/>
      <c r="T141" s="1837"/>
      <c r="U141" s="69"/>
      <c r="V141" s="1826"/>
      <c r="W141" s="1826"/>
      <c r="X141" s="1827"/>
      <c r="Y141" s="69"/>
      <c r="Z141" s="62"/>
      <c r="AA141" s="65"/>
      <c r="AB141" s="65"/>
      <c r="AC141" s="65"/>
      <c r="AD141" s="65"/>
      <c r="AE141" s="65"/>
      <c r="AF141" s="65"/>
      <c r="AG141" s="65"/>
      <c r="AH141" s="65"/>
      <c r="AI141" s="65"/>
      <c r="AJ141" s="65"/>
      <c r="AK141" s="62"/>
      <c r="AL141" s="70"/>
      <c r="AM141" s="70"/>
      <c r="AN141" s="65"/>
      <c r="AO141" s="62"/>
      <c r="AP141" s="62"/>
      <c r="AQ141" s="62"/>
      <c r="AR141" s="62"/>
      <c r="AS141" s="62"/>
      <c r="AT141" s="62"/>
      <c r="AU141" s="62"/>
      <c r="AV141" s="62"/>
      <c r="AW141" s="62"/>
      <c r="AX141" s="62"/>
      <c r="AY141" s="62"/>
      <c r="AZ141" s="62"/>
      <c r="BA141" s="62"/>
      <c r="BB141" s="62"/>
      <c r="BC141" s="62"/>
      <c r="BD141" s="62"/>
      <c r="BE141" s="62"/>
      <c r="BF141" s="62"/>
      <c r="BG141" s="62"/>
      <c r="BH141" s="62"/>
      <c r="BI141" s="62"/>
      <c r="BJ141" s="62"/>
      <c r="BK141" s="62"/>
      <c r="BL141" s="62"/>
      <c r="BM141" s="62"/>
      <c r="BN141" s="62"/>
      <c r="BO141" s="62"/>
      <c r="BP141" s="62"/>
      <c r="BQ141" s="65"/>
    </row>
    <row r="142" spans="1:69">
      <c r="A142" s="69"/>
      <c r="B142" s="69"/>
      <c r="C142" s="234"/>
      <c r="D142" s="1841"/>
      <c r="E142" s="68"/>
      <c r="F142" s="65"/>
      <c r="G142" s="65"/>
      <c r="H142" s="65"/>
      <c r="I142" s="1825"/>
      <c r="J142" s="65"/>
      <c r="K142" s="65"/>
      <c r="L142" s="62"/>
      <c r="M142" s="62"/>
      <c r="N142" s="1841"/>
      <c r="O142" s="65"/>
      <c r="P142" s="62"/>
      <c r="Q142" s="65"/>
      <c r="R142" s="62"/>
      <c r="S142" s="65"/>
      <c r="T142" s="1837"/>
      <c r="U142" s="69"/>
      <c r="V142" s="1826"/>
      <c r="W142" s="1826"/>
      <c r="X142" s="1827"/>
      <c r="Y142" s="69"/>
      <c r="Z142" s="62"/>
      <c r="AA142" s="65"/>
      <c r="AB142" s="65"/>
      <c r="AC142" s="65"/>
      <c r="AD142" s="65"/>
      <c r="AE142" s="65"/>
      <c r="AF142" s="65"/>
      <c r="AG142" s="65"/>
      <c r="AH142" s="65"/>
      <c r="AI142" s="65"/>
      <c r="AJ142" s="65"/>
      <c r="AK142" s="62"/>
      <c r="AL142" s="70"/>
      <c r="AM142" s="70"/>
      <c r="AN142" s="65"/>
      <c r="AO142" s="62"/>
      <c r="AP142" s="62"/>
      <c r="AQ142" s="62"/>
      <c r="AR142" s="62"/>
      <c r="AS142" s="62"/>
      <c r="AT142" s="62"/>
      <c r="AU142" s="62"/>
      <c r="AV142" s="62"/>
      <c r="AW142" s="62"/>
      <c r="AX142" s="62"/>
      <c r="AY142" s="62"/>
      <c r="AZ142" s="62"/>
      <c r="BA142" s="62"/>
      <c r="BB142" s="62"/>
      <c r="BC142" s="62"/>
      <c r="BD142" s="62"/>
      <c r="BE142" s="62"/>
      <c r="BF142" s="62"/>
      <c r="BG142" s="62"/>
      <c r="BH142" s="62"/>
      <c r="BI142" s="62"/>
      <c r="BJ142" s="62"/>
      <c r="BK142" s="62"/>
      <c r="BL142" s="62"/>
      <c r="BM142" s="62"/>
      <c r="BN142" s="62"/>
      <c r="BO142" s="62"/>
      <c r="BP142" s="62"/>
      <c r="BQ142" s="65"/>
    </row>
    <row r="143" spans="1:69">
      <c r="A143" s="65"/>
      <c r="B143" s="69"/>
      <c r="C143" s="234"/>
      <c r="D143" s="1841"/>
      <c r="E143" s="68"/>
      <c r="F143" s="65"/>
      <c r="G143" s="65"/>
      <c r="H143" s="65"/>
      <c r="I143" s="1825"/>
      <c r="J143" s="65"/>
      <c r="K143" s="65"/>
      <c r="L143" s="62"/>
      <c r="M143" s="62"/>
      <c r="N143" s="1841"/>
      <c r="O143" s="65"/>
      <c r="P143" s="62"/>
      <c r="Q143" s="65"/>
      <c r="R143" s="62"/>
      <c r="S143" s="65"/>
      <c r="T143" s="1837"/>
      <c r="U143" s="69"/>
      <c r="V143" s="1826"/>
      <c r="W143" s="1826"/>
      <c r="X143" s="1827"/>
      <c r="Y143" s="69"/>
      <c r="Z143" s="62"/>
      <c r="AA143" s="65"/>
      <c r="AB143" s="65"/>
      <c r="AC143" s="65"/>
      <c r="AD143" s="65"/>
      <c r="AE143" s="65"/>
      <c r="AF143" s="65"/>
      <c r="AG143" s="65"/>
      <c r="AH143" s="65"/>
      <c r="AI143" s="65"/>
      <c r="AJ143" s="65"/>
      <c r="AK143" s="62"/>
      <c r="AL143" s="70"/>
      <c r="AM143" s="70"/>
      <c r="AN143" s="65"/>
      <c r="AO143" s="62"/>
      <c r="AP143" s="62"/>
      <c r="AQ143" s="62"/>
      <c r="AR143" s="62"/>
      <c r="AS143" s="62"/>
      <c r="AT143" s="62"/>
      <c r="AU143" s="62"/>
      <c r="AV143" s="62"/>
      <c r="AW143" s="62"/>
      <c r="AX143" s="62"/>
      <c r="AY143" s="62"/>
      <c r="AZ143" s="62"/>
      <c r="BA143" s="62"/>
      <c r="BB143" s="62"/>
      <c r="BC143" s="62"/>
      <c r="BD143" s="62"/>
      <c r="BE143" s="62"/>
      <c r="BF143" s="62"/>
      <c r="BG143" s="62"/>
      <c r="BH143" s="62"/>
      <c r="BI143" s="62"/>
      <c r="BJ143" s="62"/>
      <c r="BK143" s="62"/>
      <c r="BL143" s="62"/>
      <c r="BM143" s="62"/>
      <c r="BN143" s="62"/>
      <c r="BO143" s="62"/>
      <c r="BP143" s="62"/>
      <c r="BQ143" s="65"/>
    </row>
    <row r="144" spans="1:69">
      <c r="A144" s="65"/>
      <c r="B144" s="69"/>
      <c r="C144" s="234"/>
      <c r="D144" s="1841"/>
      <c r="E144" s="68"/>
      <c r="F144" s="65"/>
      <c r="G144" s="65"/>
      <c r="H144" s="65"/>
      <c r="I144" s="1825"/>
      <c r="J144" s="65"/>
      <c r="K144" s="65"/>
      <c r="L144" s="62"/>
      <c r="M144" s="62"/>
      <c r="N144" s="1841"/>
      <c r="O144" s="65"/>
      <c r="P144" s="62"/>
      <c r="Q144" s="65"/>
      <c r="R144" s="62"/>
      <c r="S144" s="65"/>
      <c r="T144" s="1837"/>
      <c r="U144" s="69"/>
      <c r="V144" s="1826"/>
      <c r="W144" s="1826"/>
      <c r="X144" s="1827"/>
      <c r="Y144" s="69"/>
      <c r="Z144" s="62"/>
      <c r="AA144" s="65"/>
      <c r="AB144" s="65"/>
      <c r="AC144" s="65"/>
      <c r="AD144" s="65"/>
      <c r="AE144" s="65"/>
      <c r="AF144" s="65"/>
      <c r="AG144" s="65"/>
      <c r="AH144" s="65"/>
      <c r="AI144" s="65"/>
      <c r="AJ144" s="65"/>
      <c r="AK144" s="62"/>
      <c r="AL144" s="70"/>
      <c r="AM144" s="70"/>
      <c r="AN144" s="65"/>
      <c r="AO144" s="62"/>
      <c r="AP144" s="62"/>
      <c r="AQ144" s="62"/>
      <c r="AR144" s="62"/>
      <c r="AS144" s="62"/>
      <c r="AT144" s="62"/>
      <c r="AU144" s="62"/>
      <c r="AV144" s="62"/>
      <c r="AW144" s="62"/>
      <c r="AX144" s="62"/>
      <c r="AY144" s="62"/>
      <c r="AZ144" s="62"/>
      <c r="BA144" s="62"/>
      <c r="BB144" s="62"/>
      <c r="BC144" s="62"/>
      <c r="BD144" s="62"/>
      <c r="BE144" s="62"/>
      <c r="BF144" s="62"/>
      <c r="BG144" s="62"/>
      <c r="BH144" s="62"/>
      <c r="BI144" s="62"/>
      <c r="BJ144" s="62"/>
      <c r="BK144" s="62"/>
      <c r="BL144" s="62"/>
      <c r="BM144" s="62"/>
      <c r="BN144" s="62"/>
      <c r="BO144" s="62"/>
      <c r="BP144" s="62"/>
      <c r="BQ144" s="65"/>
    </row>
    <row r="145" spans="1:69">
      <c r="A145" s="65"/>
      <c r="B145" s="69"/>
      <c r="C145" s="234"/>
      <c r="D145" s="1841"/>
      <c r="E145" s="68"/>
      <c r="F145" s="65"/>
      <c r="G145" s="65"/>
      <c r="H145" s="65"/>
      <c r="I145" s="1825"/>
      <c r="J145" s="65"/>
      <c r="K145" s="65"/>
      <c r="L145" s="62"/>
      <c r="M145" s="62"/>
      <c r="N145" s="1841"/>
      <c r="O145" s="65"/>
      <c r="P145" s="62"/>
      <c r="Q145" s="65"/>
      <c r="R145" s="62"/>
      <c r="S145" s="65"/>
      <c r="T145" s="1837"/>
      <c r="U145" s="69"/>
      <c r="V145" s="1826"/>
      <c r="W145" s="1826"/>
      <c r="X145" s="1827"/>
      <c r="Y145" s="69"/>
      <c r="Z145" s="62"/>
      <c r="AA145" s="65"/>
      <c r="AB145" s="65"/>
      <c r="AC145" s="65"/>
      <c r="AD145" s="65"/>
      <c r="AE145" s="65"/>
      <c r="AF145" s="65"/>
      <c r="AG145" s="65"/>
      <c r="AH145" s="65"/>
      <c r="AI145" s="65"/>
      <c r="AJ145" s="65"/>
      <c r="AK145" s="62"/>
      <c r="AL145" s="70"/>
      <c r="AM145" s="70"/>
      <c r="AN145" s="65"/>
      <c r="AO145" s="62"/>
      <c r="AP145" s="62"/>
      <c r="AQ145" s="62"/>
      <c r="AR145" s="62"/>
      <c r="AS145" s="62"/>
      <c r="AT145" s="62"/>
      <c r="AU145" s="62"/>
      <c r="AV145" s="62"/>
      <c r="AW145" s="62"/>
      <c r="AX145" s="62"/>
      <c r="AY145" s="62"/>
      <c r="AZ145" s="62"/>
      <c r="BA145" s="62"/>
      <c r="BB145" s="62"/>
      <c r="BC145" s="62"/>
      <c r="BD145" s="62"/>
      <c r="BE145" s="62"/>
      <c r="BF145" s="62"/>
      <c r="BG145" s="62"/>
      <c r="BH145" s="62"/>
      <c r="BI145" s="62"/>
      <c r="BJ145" s="62"/>
      <c r="BK145" s="62"/>
      <c r="BL145" s="62"/>
      <c r="BM145" s="62"/>
      <c r="BN145" s="62"/>
      <c r="BO145" s="62"/>
      <c r="BP145" s="62"/>
      <c r="BQ145" s="65"/>
    </row>
    <row r="146" spans="1:69">
      <c r="A146" s="65"/>
      <c r="B146" s="69"/>
      <c r="C146" s="234"/>
      <c r="D146" s="1841"/>
      <c r="E146" s="68"/>
      <c r="F146" s="65"/>
      <c r="G146" s="65"/>
      <c r="H146" s="65"/>
      <c r="I146" s="1825"/>
      <c r="J146" s="65"/>
      <c r="K146" s="65"/>
      <c r="L146" s="62"/>
      <c r="M146" s="62"/>
      <c r="N146" s="1841"/>
      <c r="O146" s="65"/>
      <c r="P146" s="62"/>
      <c r="Q146" s="65"/>
      <c r="R146" s="62"/>
      <c r="S146" s="65"/>
      <c r="T146" s="1837"/>
      <c r="U146" s="69"/>
      <c r="V146" s="1826"/>
      <c r="W146" s="1826"/>
      <c r="X146" s="1827"/>
      <c r="Y146" s="69"/>
      <c r="Z146" s="62"/>
      <c r="AA146" s="65"/>
      <c r="AB146" s="65"/>
      <c r="AC146" s="65"/>
      <c r="AD146" s="65"/>
      <c r="AE146" s="65"/>
      <c r="AF146" s="65"/>
      <c r="AG146" s="65"/>
      <c r="AH146" s="65"/>
      <c r="AI146" s="65"/>
      <c r="AJ146" s="65"/>
      <c r="AK146" s="62"/>
      <c r="AL146" s="70"/>
      <c r="AM146" s="70"/>
      <c r="AN146" s="65"/>
      <c r="AO146" s="62"/>
      <c r="AP146" s="62"/>
      <c r="AQ146" s="62"/>
      <c r="AR146" s="62"/>
      <c r="AS146" s="62"/>
      <c r="AT146" s="62"/>
      <c r="AU146" s="62"/>
      <c r="AV146" s="62"/>
      <c r="AW146" s="62"/>
      <c r="AX146" s="62"/>
      <c r="AY146" s="62"/>
      <c r="AZ146" s="62"/>
      <c r="BA146" s="62"/>
      <c r="BB146" s="62"/>
      <c r="BC146" s="62"/>
      <c r="BD146" s="62"/>
      <c r="BE146" s="62"/>
      <c r="BF146" s="62"/>
      <c r="BG146" s="62"/>
      <c r="BH146" s="62"/>
      <c r="BI146" s="62"/>
      <c r="BJ146" s="62"/>
      <c r="BK146" s="62"/>
      <c r="BL146" s="62"/>
      <c r="BM146" s="62"/>
      <c r="BN146" s="62"/>
      <c r="BO146" s="62"/>
      <c r="BP146" s="62"/>
      <c r="BQ146" s="65"/>
    </row>
    <row r="147" spans="1:69">
      <c r="A147" s="65"/>
      <c r="B147" s="69"/>
      <c r="C147" s="234"/>
      <c r="D147" s="1841"/>
      <c r="E147" s="68"/>
      <c r="F147" s="65"/>
      <c r="G147" s="65"/>
      <c r="H147" s="65"/>
      <c r="I147" s="1825"/>
      <c r="J147" s="65"/>
      <c r="K147" s="65"/>
      <c r="L147" s="62"/>
      <c r="M147" s="62"/>
      <c r="N147" s="1841"/>
      <c r="O147" s="65"/>
      <c r="P147" s="62"/>
      <c r="Q147" s="65"/>
      <c r="R147" s="62"/>
      <c r="S147" s="65"/>
      <c r="T147" s="1837"/>
      <c r="U147" s="69"/>
      <c r="V147" s="1826"/>
      <c r="W147" s="1826"/>
      <c r="X147" s="1827"/>
      <c r="Y147" s="69"/>
      <c r="Z147" s="62"/>
      <c r="AA147" s="65"/>
      <c r="AB147" s="65"/>
      <c r="AC147" s="65"/>
      <c r="AD147" s="65"/>
      <c r="AE147" s="65"/>
      <c r="AF147" s="65"/>
      <c r="AG147" s="65"/>
      <c r="AH147" s="65"/>
      <c r="AI147" s="65"/>
      <c r="AJ147" s="65"/>
      <c r="AK147" s="62"/>
      <c r="AL147" s="70"/>
      <c r="AM147" s="70"/>
      <c r="AN147" s="65"/>
      <c r="AO147" s="62"/>
      <c r="AP147" s="62"/>
      <c r="AQ147" s="62"/>
      <c r="AR147" s="62"/>
      <c r="AS147" s="62"/>
      <c r="AT147" s="62"/>
      <c r="AU147" s="62"/>
      <c r="AV147" s="62"/>
      <c r="AW147" s="62"/>
      <c r="AX147" s="62"/>
      <c r="AY147" s="62"/>
      <c r="AZ147" s="62"/>
      <c r="BA147" s="62"/>
      <c r="BB147" s="62"/>
      <c r="BC147" s="62"/>
      <c r="BD147" s="62"/>
      <c r="BE147" s="62"/>
      <c r="BF147" s="62"/>
      <c r="BG147" s="62"/>
      <c r="BH147" s="62"/>
      <c r="BI147" s="62"/>
      <c r="BJ147" s="62"/>
      <c r="BK147" s="62"/>
      <c r="BL147" s="62"/>
      <c r="BM147" s="62"/>
      <c r="BN147" s="62"/>
      <c r="BO147" s="62"/>
      <c r="BP147" s="62"/>
      <c r="BQ147" s="65"/>
    </row>
    <row r="148" spans="1:69">
      <c r="A148" s="65"/>
      <c r="B148" s="69"/>
      <c r="C148" s="234"/>
      <c r="D148" s="1841"/>
      <c r="E148" s="68"/>
      <c r="F148" s="65"/>
      <c r="G148" s="65"/>
      <c r="H148" s="65"/>
      <c r="I148" s="1825"/>
      <c r="J148" s="65"/>
      <c r="K148" s="65"/>
      <c r="L148" s="62"/>
      <c r="M148" s="62"/>
      <c r="N148" s="1841"/>
      <c r="O148" s="65"/>
      <c r="P148" s="62"/>
      <c r="Q148" s="65"/>
      <c r="R148" s="62"/>
      <c r="S148" s="65"/>
      <c r="T148" s="1837"/>
      <c r="U148" s="69"/>
      <c r="V148" s="1826"/>
      <c r="W148" s="1826"/>
      <c r="X148" s="1827"/>
      <c r="Y148" s="69"/>
      <c r="Z148" s="62"/>
      <c r="AA148" s="65"/>
      <c r="AB148" s="65"/>
      <c r="AC148" s="65"/>
      <c r="AD148" s="65"/>
      <c r="AE148" s="65"/>
      <c r="AF148" s="65"/>
      <c r="AG148" s="65"/>
      <c r="AH148" s="65"/>
      <c r="AI148" s="65"/>
      <c r="AJ148" s="65"/>
      <c r="AK148" s="62"/>
      <c r="AL148" s="70"/>
      <c r="AM148" s="70"/>
      <c r="AN148" s="65"/>
      <c r="AO148" s="62"/>
      <c r="AP148" s="62"/>
      <c r="AQ148" s="62"/>
      <c r="AR148" s="62"/>
      <c r="AS148" s="62"/>
      <c r="AT148" s="62"/>
      <c r="AU148" s="62"/>
      <c r="AV148" s="62"/>
      <c r="AW148" s="62"/>
      <c r="AX148" s="62"/>
      <c r="AY148" s="62"/>
      <c r="AZ148" s="62"/>
      <c r="BA148" s="62"/>
      <c r="BB148" s="62"/>
      <c r="BC148" s="62"/>
      <c r="BD148" s="62"/>
      <c r="BE148" s="62"/>
      <c r="BF148" s="62"/>
      <c r="BG148" s="62"/>
      <c r="BH148" s="62"/>
      <c r="BI148" s="62"/>
      <c r="BJ148" s="62"/>
      <c r="BK148" s="62"/>
      <c r="BL148" s="62"/>
      <c r="BM148" s="62"/>
      <c r="BN148" s="62"/>
      <c r="BO148" s="62"/>
      <c r="BP148" s="62"/>
      <c r="BQ148" s="65"/>
    </row>
    <row r="149" spans="1:69">
      <c r="A149" s="65"/>
      <c r="B149" s="69"/>
      <c r="C149" s="234"/>
      <c r="D149" s="1841"/>
      <c r="E149" s="68"/>
      <c r="F149" s="65"/>
      <c r="G149" s="65"/>
      <c r="H149" s="65"/>
      <c r="I149" s="1825"/>
      <c r="J149" s="65"/>
      <c r="K149" s="65"/>
      <c r="L149" s="62"/>
      <c r="M149" s="62"/>
      <c r="N149" s="1841"/>
      <c r="O149" s="65"/>
      <c r="P149" s="62"/>
      <c r="Q149" s="65"/>
      <c r="R149" s="62"/>
      <c r="S149" s="65"/>
      <c r="T149" s="1837"/>
      <c r="U149" s="69"/>
      <c r="V149" s="1826"/>
      <c r="W149" s="1826"/>
      <c r="X149" s="1827"/>
      <c r="Y149" s="69"/>
      <c r="Z149" s="62"/>
      <c r="AA149" s="65"/>
      <c r="AB149" s="65"/>
      <c r="AC149" s="65"/>
      <c r="AD149" s="65"/>
      <c r="AE149" s="65"/>
      <c r="AF149" s="65"/>
      <c r="AG149" s="65"/>
      <c r="AH149" s="65"/>
      <c r="AI149" s="65"/>
      <c r="AJ149" s="65"/>
      <c r="AK149" s="62"/>
      <c r="AL149" s="70"/>
      <c r="AM149" s="70"/>
      <c r="AN149" s="65"/>
      <c r="AO149" s="62"/>
      <c r="AP149" s="62"/>
      <c r="AQ149" s="62"/>
      <c r="AR149" s="62"/>
      <c r="AS149" s="62"/>
      <c r="AT149" s="62"/>
      <c r="AU149" s="62"/>
      <c r="AV149" s="62"/>
      <c r="AW149" s="62"/>
      <c r="AX149" s="62"/>
      <c r="AY149" s="62"/>
      <c r="AZ149" s="62"/>
      <c r="BA149" s="62"/>
      <c r="BB149" s="62"/>
      <c r="BC149" s="62"/>
      <c r="BD149" s="62"/>
      <c r="BE149" s="62"/>
      <c r="BF149" s="62"/>
      <c r="BG149" s="62"/>
      <c r="BH149" s="62"/>
      <c r="BI149" s="62"/>
      <c r="BJ149" s="62"/>
      <c r="BK149" s="62"/>
      <c r="BL149" s="62"/>
      <c r="BM149" s="62"/>
      <c r="BN149" s="62"/>
      <c r="BO149" s="62"/>
      <c r="BP149" s="62"/>
      <c r="BQ149" s="65"/>
    </row>
    <row r="150" spans="1:69">
      <c r="A150" s="65"/>
      <c r="B150" s="69"/>
      <c r="C150" s="234"/>
      <c r="D150" s="1841"/>
      <c r="E150" s="68"/>
      <c r="F150" s="65"/>
      <c r="G150" s="65"/>
      <c r="H150" s="65"/>
      <c r="I150" s="1825"/>
      <c r="J150" s="65"/>
      <c r="K150" s="65"/>
      <c r="L150" s="62"/>
      <c r="M150" s="62"/>
      <c r="N150" s="1841"/>
      <c r="O150" s="65"/>
      <c r="P150" s="62"/>
      <c r="Q150" s="65"/>
      <c r="R150" s="62"/>
      <c r="S150" s="65"/>
      <c r="T150" s="1837"/>
      <c r="U150" s="69"/>
      <c r="V150" s="1826"/>
      <c r="W150" s="1826"/>
      <c r="X150" s="1827"/>
      <c r="Y150" s="69"/>
      <c r="Z150" s="62"/>
      <c r="AA150" s="65"/>
      <c r="AB150" s="65"/>
      <c r="AC150" s="65"/>
      <c r="AD150" s="65"/>
      <c r="AE150" s="65"/>
      <c r="AF150" s="65"/>
      <c r="AG150" s="65"/>
      <c r="AH150" s="65"/>
      <c r="AI150" s="65"/>
      <c r="AJ150" s="65"/>
      <c r="AK150" s="62"/>
      <c r="AL150" s="70"/>
      <c r="AM150" s="70"/>
      <c r="AN150" s="65"/>
      <c r="AO150" s="62"/>
      <c r="AP150" s="62"/>
      <c r="AQ150" s="62"/>
      <c r="AR150" s="62"/>
      <c r="AS150" s="62"/>
      <c r="AT150" s="62"/>
      <c r="AU150" s="62"/>
      <c r="AV150" s="62"/>
      <c r="AW150" s="62"/>
      <c r="AX150" s="62"/>
      <c r="AY150" s="62"/>
      <c r="AZ150" s="62"/>
      <c r="BA150" s="62"/>
      <c r="BB150" s="62"/>
      <c r="BC150" s="62"/>
      <c r="BD150" s="62"/>
      <c r="BE150" s="62"/>
      <c r="BF150" s="62"/>
      <c r="BG150" s="62"/>
      <c r="BH150" s="62"/>
      <c r="BI150" s="62"/>
      <c r="BJ150" s="62"/>
      <c r="BK150" s="62"/>
      <c r="BL150" s="62"/>
      <c r="BM150" s="62"/>
      <c r="BN150" s="62"/>
      <c r="BO150" s="62"/>
      <c r="BP150" s="62"/>
      <c r="BQ150" s="65"/>
    </row>
    <row r="151" spans="1:69">
      <c r="A151" s="65"/>
      <c r="B151" s="69"/>
      <c r="C151" s="234"/>
      <c r="D151" s="1841"/>
      <c r="E151" s="68"/>
      <c r="F151" s="65"/>
      <c r="G151" s="65"/>
      <c r="H151" s="65"/>
      <c r="I151" s="1825"/>
      <c r="J151" s="65"/>
      <c r="K151" s="65"/>
      <c r="L151" s="62"/>
      <c r="M151" s="62"/>
      <c r="N151" s="1841"/>
      <c r="O151" s="65"/>
      <c r="P151" s="62"/>
      <c r="Q151" s="65"/>
      <c r="R151" s="62"/>
      <c r="S151" s="65"/>
      <c r="T151" s="1837"/>
      <c r="U151" s="69"/>
      <c r="V151" s="1826"/>
      <c r="W151" s="1826"/>
      <c r="X151" s="1827"/>
      <c r="Y151" s="69"/>
      <c r="Z151" s="62"/>
      <c r="AA151" s="65"/>
      <c r="AB151" s="65"/>
      <c r="AC151" s="65"/>
      <c r="AD151" s="65"/>
      <c r="AE151" s="65"/>
      <c r="AF151" s="65"/>
      <c r="AG151" s="65"/>
      <c r="AH151" s="65"/>
      <c r="AI151" s="65"/>
      <c r="AJ151" s="65"/>
      <c r="AK151" s="62"/>
      <c r="AL151" s="70"/>
      <c r="AM151" s="70"/>
      <c r="AN151" s="65"/>
      <c r="AO151" s="62"/>
      <c r="AP151" s="62"/>
      <c r="AQ151" s="62"/>
      <c r="AR151" s="62"/>
      <c r="AS151" s="62"/>
      <c r="AT151" s="62"/>
      <c r="AU151" s="62"/>
      <c r="AV151" s="62"/>
      <c r="AW151" s="62"/>
      <c r="AX151" s="62"/>
      <c r="AY151" s="62"/>
      <c r="AZ151" s="62"/>
      <c r="BA151" s="62"/>
      <c r="BB151" s="62"/>
      <c r="BC151" s="62"/>
      <c r="BD151" s="62"/>
      <c r="BE151" s="62"/>
      <c r="BF151" s="62"/>
      <c r="BG151" s="62"/>
      <c r="BH151" s="62"/>
      <c r="BI151" s="62"/>
      <c r="BJ151" s="62"/>
      <c r="BK151" s="62"/>
      <c r="BL151" s="62"/>
      <c r="BM151" s="62"/>
      <c r="BN151" s="62"/>
      <c r="BO151" s="62"/>
      <c r="BP151" s="62"/>
      <c r="BQ151" s="65"/>
    </row>
    <row r="152" spans="1:69">
      <c r="A152" s="65"/>
      <c r="B152" s="69"/>
      <c r="C152" s="234"/>
      <c r="D152" s="1841"/>
      <c r="E152" s="68"/>
      <c r="F152" s="65"/>
      <c r="G152" s="65"/>
      <c r="H152" s="65"/>
      <c r="I152" s="1825"/>
      <c r="J152" s="65"/>
      <c r="K152" s="65"/>
      <c r="L152" s="62"/>
      <c r="M152" s="62"/>
      <c r="N152" s="1841"/>
      <c r="O152" s="65"/>
      <c r="P152" s="62"/>
      <c r="Q152" s="65"/>
      <c r="R152" s="62"/>
      <c r="S152" s="65"/>
      <c r="T152" s="1837"/>
      <c r="U152" s="69"/>
      <c r="V152" s="1826"/>
      <c r="W152" s="1826"/>
      <c r="X152" s="1827"/>
      <c r="Y152" s="69"/>
      <c r="Z152" s="62"/>
      <c r="AA152" s="65"/>
      <c r="AB152" s="65"/>
      <c r="AC152" s="65"/>
      <c r="AD152" s="65"/>
      <c r="AE152" s="65"/>
      <c r="AF152" s="65"/>
      <c r="AG152" s="65"/>
      <c r="AH152" s="65"/>
      <c r="AI152" s="65"/>
      <c r="AJ152" s="65"/>
      <c r="AK152" s="62"/>
      <c r="AL152" s="70"/>
      <c r="AM152" s="70"/>
      <c r="AN152" s="65"/>
      <c r="AO152" s="62"/>
      <c r="AP152" s="62"/>
      <c r="AQ152" s="62"/>
      <c r="AR152" s="62"/>
      <c r="AS152" s="62"/>
      <c r="AT152" s="62"/>
      <c r="AU152" s="62"/>
      <c r="AV152" s="62"/>
      <c r="AW152" s="62"/>
      <c r="AX152" s="62"/>
      <c r="AY152" s="62"/>
      <c r="AZ152" s="62"/>
      <c r="BA152" s="62"/>
      <c r="BB152" s="62"/>
      <c r="BC152" s="62"/>
      <c r="BD152" s="62"/>
      <c r="BE152" s="62"/>
      <c r="BF152" s="62"/>
      <c r="BG152" s="62"/>
      <c r="BH152" s="62"/>
      <c r="BI152" s="62"/>
      <c r="BJ152" s="62"/>
      <c r="BK152" s="62"/>
      <c r="BL152" s="62"/>
      <c r="BM152" s="62"/>
      <c r="BN152" s="62"/>
      <c r="BO152" s="62"/>
      <c r="BP152" s="62"/>
      <c r="BQ152" s="65"/>
    </row>
    <row r="153" spans="1:69">
      <c r="A153" s="65"/>
      <c r="B153" s="69"/>
      <c r="C153" s="234"/>
      <c r="D153" s="1841"/>
      <c r="E153" s="68"/>
      <c r="F153" s="65"/>
      <c r="G153" s="65"/>
      <c r="H153" s="65"/>
      <c r="I153" s="1825"/>
      <c r="J153" s="65"/>
      <c r="K153" s="65"/>
      <c r="L153" s="62"/>
      <c r="M153" s="62"/>
      <c r="N153" s="1841"/>
      <c r="O153" s="65"/>
      <c r="P153" s="62"/>
      <c r="Q153" s="65"/>
      <c r="R153" s="62"/>
      <c r="S153" s="65"/>
      <c r="T153" s="1837"/>
      <c r="U153" s="69"/>
      <c r="V153" s="1826"/>
      <c r="W153" s="1826"/>
      <c r="X153" s="1827"/>
      <c r="Y153" s="69"/>
      <c r="Z153" s="62"/>
      <c r="AA153" s="65"/>
      <c r="AB153" s="65"/>
      <c r="AC153" s="65"/>
      <c r="AD153" s="65"/>
      <c r="AE153" s="65"/>
      <c r="AF153" s="65"/>
      <c r="AG153" s="65"/>
      <c r="AH153" s="65"/>
      <c r="AI153" s="65"/>
      <c r="AJ153" s="65"/>
      <c r="AK153" s="62"/>
      <c r="AL153" s="70"/>
      <c r="AM153" s="70"/>
      <c r="AN153" s="65"/>
      <c r="AO153" s="62"/>
      <c r="AP153" s="62"/>
      <c r="AQ153" s="62"/>
      <c r="AR153" s="62"/>
      <c r="AS153" s="62"/>
      <c r="AT153" s="62"/>
      <c r="AU153" s="62"/>
      <c r="AV153" s="62"/>
      <c r="AW153" s="62"/>
      <c r="AX153" s="62"/>
      <c r="AY153" s="62"/>
      <c r="AZ153" s="62"/>
      <c r="BA153" s="62"/>
      <c r="BB153" s="62"/>
      <c r="BC153" s="62"/>
      <c r="BD153" s="62"/>
      <c r="BE153" s="62"/>
      <c r="BF153" s="62"/>
      <c r="BG153" s="62"/>
      <c r="BH153" s="62"/>
      <c r="BI153" s="62"/>
      <c r="BJ153" s="62"/>
      <c r="BK153" s="62"/>
      <c r="BL153" s="62"/>
      <c r="BM153" s="62"/>
      <c r="BN153" s="62"/>
      <c r="BO153" s="62"/>
      <c r="BP153" s="62"/>
      <c r="BQ153" s="65"/>
    </row>
    <row r="154" spans="1:69">
      <c r="A154" s="65"/>
      <c r="B154" s="69"/>
      <c r="C154" s="234"/>
      <c r="D154" s="1841"/>
      <c r="E154" s="68"/>
      <c r="F154" s="65"/>
      <c r="G154" s="65"/>
      <c r="H154" s="65"/>
      <c r="I154" s="1825"/>
      <c r="J154" s="65"/>
      <c r="K154" s="65"/>
      <c r="L154" s="62"/>
      <c r="M154" s="62"/>
      <c r="N154" s="1841"/>
      <c r="O154" s="65"/>
      <c r="P154" s="62"/>
      <c r="Q154" s="65"/>
      <c r="R154" s="62"/>
      <c r="S154" s="65"/>
      <c r="T154" s="1837"/>
      <c r="U154" s="69"/>
      <c r="V154" s="1826"/>
      <c r="W154" s="1826"/>
      <c r="X154" s="1827"/>
      <c r="Y154" s="69"/>
      <c r="Z154" s="62"/>
      <c r="AA154" s="65"/>
      <c r="AB154" s="65"/>
      <c r="AC154" s="65"/>
      <c r="AD154" s="65"/>
      <c r="AE154" s="65"/>
      <c r="AF154" s="65"/>
      <c r="AG154" s="65"/>
      <c r="AH154" s="65"/>
      <c r="AI154" s="65"/>
      <c r="AJ154" s="65"/>
      <c r="AK154" s="62"/>
      <c r="AL154" s="70"/>
      <c r="AM154" s="70"/>
      <c r="AN154" s="65"/>
      <c r="AO154" s="62"/>
      <c r="AP154" s="62"/>
      <c r="AQ154" s="62"/>
      <c r="AR154" s="62"/>
      <c r="AS154" s="62"/>
      <c r="AT154" s="62"/>
      <c r="AU154" s="62"/>
      <c r="AV154" s="62"/>
      <c r="AW154" s="62"/>
      <c r="AX154" s="62"/>
      <c r="AY154" s="62"/>
      <c r="AZ154" s="62"/>
      <c r="BA154" s="62"/>
      <c r="BB154" s="62"/>
      <c r="BC154" s="62"/>
      <c r="BD154" s="62"/>
      <c r="BE154" s="62"/>
      <c r="BF154" s="62"/>
      <c r="BG154" s="62"/>
      <c r="BH154" s="62"/>
      <c r="BI154" s="62"/>
      <c r="BJ154" s="62"/>
      <c r="BK154" s="62"/>
      <c r="BL154" s="62"/>
      <c r="BM154" s="62"/>
      <c r="BN154" s="62"/>
      <c r="BO154" s="62"/>
      <c r="BP154" s="62"/>
      <c r="BQ154" s="65"/>
    </row>
    <row r="155" spans="1:69">
      <c r="A155" s="65"/>
      <c r="B155" s="69"/>
      <c r="C155" s="234"/>
      <c r="D155" s="1841"/>
      <c r="E155" s="68"/>
      <c r="F155" s="65"/>
      <c r="G155" s="65"/>
      <c r="H155" s="65"/>
      <c r="I155" s="1825"/>
      <c r="J155" s="65"/>
      <c r="K155" s="65"/>
      <c r="L155" s="62"/>
      <c r="M155" s="62"/>
      <c r="N155" s="1841"/>
      <c r="O155" s="65"/>
      <c r="P155" s="62"/>
      <c r="Q155" s="65"/>
      <c r="R155" s="62"/>
      <c r="S155" s="65"/>
      <c r="T155" s="1837"/>
      <c r="U155" s="69"/>
      <c r="V155" s="1826"/>
      <c r="W155" s="1826"/>
      <c r="X155" s="1827"/>
      <c r="Y155" s="316"/>
      <c r="Z155" s="62"/>
      <c r="AA155" s="65"/>
      <c r="AB155" s="71"/>
      <c r="AC155" s="71"/>
      <c r="AD155" s="71"/>
      <c r="AE155" s="71"/>
      <c r="AF155" s="72"/>
      <c r="AG155" s="72"/>
      <c r="AH155" s="72"/>
      <c r="AI155" s="71"/>
      <c r="AJ155" s="71"/>
      <c r="AK155" s="1835"/>
      <c r="AL155" s="1836"/>
      <c r="AM155" s="1836"/>
      <c r="AN155" s="65"/>
      <c r="AO155" s="62"/>
      <c r="AP155" s="62"/>
      <c r="AQ155" s="62"/>
      <c r="AR155" s="62"/>
      <c r="AS155" s="62"/>
      <c r="AT155" s="62"/>
      <c r="AU155" s="62"/>
      <c r="AV155" s="62"/>
      <c r="AW155" s="62"/>
      <c r="AX155" s="62"/>
      <c r="AY155" s="62"/>
      <c r="AZ155" s="62"/>
      <c r="BA155" s="62"/>
      <c r="BB155" s="62"/>
      <c r="BC155" s="62"/>
      <c r="BD155" s="62"/>
      <c r="BE155" s="62"/>
      <c r="BF155" s="62"/>
      <c r="BG155" s="62"/>
      <c r="BH155" s="62"/>
      <c r="BI155" s="62"/>
      <c r="BJ155" s="62"/>
      <c r="BK155" s="62"/>
      <c r="BL155" s="62"/>
      <c r="BM155" s="62"/>
      <c r="BN155" s="62"/>
      <c r="BO155" s="62"/>
      <c r="BP155" s="62"/>
      <c r="BQ155" s="65"/>
    </row>
    <row r="156" spans="1:69">
      <c r="A156" s="65"/>
      <c r="B156" s="69"/>
      <c r="C156" s="234"/>
      <c r="D156" s="1841"/>
      <c r="E156" s="68"/>
      <c r="F156" s="65"/>
      <c r="G156" s="65"/>
      <c r="H156" s="65"/>
      <c r="I156" s="1825"/>
      <c r="J156" s="65"/>
      <c r="K156" s="65"/>
      <c r="L156" s="62"/>
      <c r="M156" s="62"/>
      <c r="N156" s="1841"/>
      <c r="O156" s="65"/>
      <c r="P156" s="62"/>
      <c r="Q156" s="65"/>
      <c r="R156" s="62"/>
      <c r="S156" s="65"/>
      <c r="T156" s="1837"/>
      <c r="U156" s="69"/>
      <c r="V156" s="1826"/>
      <c r="W156" s="1826"/>
      <c r="X156" s="1827"/>
      <c r="Y156" s="316"/>
      <c r="Z156" s="62"/>
      <c r="AA156" s="65"/>
      <c r="AB156" s="71"/>
      <c r="AC156" s="71"/>
      <c r="AD156" s="71"/>
      <c r="AE156" s="71"/>
      <c r="AF156" s="72"/>
      <c r="AG156" s="72"/>
      <c r="AH156" s="72"/>
      <c r="AI156" s="71"/>
      <c r="AJ156" s="71"/>
      <c r="AK156" s="1835"/>
      <c r="AL156" s="1836"/>
      <c r="AM156" s="1836"/>
      <c r="AN156" s="65"/>
      <c r="AO156" s="62"/>
      <c r="AP156" s="62"/>
      <c r="AQ156" s="62"/>
      <c r="AR156" s="62"/>
      <c r="AS156" s="62"/>
      <c r="AT156" s="62"/>
      <c r="AU156" s="62"/>
      <c r="AV156" s="62"/>
      <c r="AW156" s="62"/>
      <c r="AX156" s="62"/>
      <c r="AY156" s="62"/>
      <c r="AZ156" s="62"/>
      <c r="BA156" s="62"/>
      <c r="BB156" s="62"/>
      <c r="BC156" s="62"/>
      <c r="BD156" s="62"/>
      <c r="BE156" s="62"/>
      <c r="BF156" s="62"/>
      <c r="BG156" s="62"/>
      <c r="BH156" s="62"/>
      <c r="BI156" s="62"/>
      <c r="BJ156" s="62"/>
      <c r="BK156" s="62"/>
      <c r="BL156" s="62"/>
      <c r="BM156" s="62"/>
      <c r="BN156" s="62"/>
      <c r="BO156" s="62"/>
      <c r="BP156" s="62"/>
      <c r="BQ156" s="65"/>
    </row>
    <row r="157" spans="1:69">
      <c r="A157" s="65"/>
      <c r="B157" s="69"/>
      <c r="C157" s="234"/>
      <c r="D157" s="1841"/>
      <c r="E157" s="68"/>
      <c r="F157" s="65"/>
      <c r="G157" s="65"/>
      <c r="H157" s="65"/>
      <c r="I157" s="1825"/>
      <c r="J157" s="65"/>
      <c r="K157" s="65"/>
      <c r="L157" s="62"/>
      <c r="M157" s="62"/>
      <c r="N157" s="1841"/>
      <c r="O157" s="65"/>
      <c r="P157" s="62"/>
      <c r="Q157" s="65"/>
      <c r="R157" s="62"/>
      <c r="S157" s="65"/>
      <c r="T157" s="1837"/>
      <c r="U157" s="69"/>
      <c r="V157" s="1826"/>
      <c r="W157" s="1826"/>
      <c r="X157" s="1827"/>
      <c r="Y157" s="316"/>
      <c r="Z157" s="62"/>
      <c r="AA157" s="65"/>
      <c r="AB157" s="71"/>
      <c r="AC157" s="71"/>
      <c r="AD157" s="71"/>
      <c r="AE157" s="71"/>
      <c r="AF157" s="72"/>
      <c r="AG157" s="72"/>
      <c r="AH157" s="72"/>
      <c r="AI157" s="71"/>
      <c r="AJ157" s="71"/>
      <c r="AK157" s="1835"/>
      <c r="AL157" s="1836"/>
      <c r="AM157" s="1836"/>
      <c r="AN157" s="65"/>
      <c r="AO157" s="62"/>
      <c r="AP157" s="62"/>
      <c r="AQ157" s="62"/>
      <c r="AR157" s="62"/>
      <c r="AS157" s="62"/>
      <c r="AT157" s="62"/>
      <c r="AU157" s="62"/>
      <c r="AV157" s="62"/>
      <c r="AW157" s="62"/>
      <c r="AX157" s="62"/>
      <c r="AY157" s="62"/>
      <c r="AZ157" s="62"/>
      <c r="BA157" s="62"/>
      <c r="BB157" s="62"/>
      <c r="BC157" s="62"/>
      <c r="BD157" s="62"/>
      <c r="BE157" s="62"/>
      <c r="BF157" s="62"/>
      <c r="BG157" s="62"/>
      <c r="BH157" s="62"/>
      <c r="BI157" s="62"/>
      <c r="BJ157" s="62"/>
      <c r="BK157" s="62"/>
      <c r="BL157" s="62"/>
      <c r="BM157" s="62"/>
      <c r="BN157" s="62"/>
      <c r="BO157" s="62"/>
      <c r="BP157" s="62"/>
      <c r="BQ157" s="65"/>
    </row>
    <row r="158" spans="1:69">
      <c r="A158" s="65"/>
      <c r="B158" s="69"/>
      <c r="C158" s="234"/>
      <c r="D158" s="1841"/>
      <c r="E158" s="68"/>
      <c r="F158" s="65"/>
      <c r="G158" s="65"/>
      <c r="H158" s="65"/>
      <c r="I158" s="1825"/>
      <c r="J158" s="65"/>
      <c r="K158" s="65"/>
      <c r="L158" s="62"/>
      <c r="M158" s="62"/>
      <c r="N158" s="1841"/>
      <c r="O158" s="65"/>
      <c r="P158" s="62"/>
      <c r="Q158" s="65"/>
      <c r="R158" s="62"/>
      <c r="S158" s="65"/>
      <c r="T158" s="1837"/>
      <c r="U158" s="69"/>
      <c r="V158" s="1826"/>
      <c r="W158" s="1826"/>
      <c r="X158" s="1827"/>
      <c r="Y158" s="316"/>
      <c r="Z158" s="62"/>
      <c r="AA158" s="65"/>
      <c r="AB158" s="71"/>
      <c r="AC158" s="71"/>
      <c r="AD158" s="71"/>
      <c r="AE158" s="71"/>
      <c r="AF158" s="72"/>
      <c r="AG158" s="72"/>
      <c r="AH158" s="72"/>
      <c r="AI158" s="71"/>
      <c r="AJ158" s="71"/>
      <c r="AK158" s="1835"/>
      <c r="AL158" s="1836"/>
      <c r="AM158" s="1836"/>
      <c r="AN158" s="65"/>
      <c r="AO158" s="62"/>
      <c r="AP158" s="62"/>
      <c r="AQ158" s="62"/>
      <c r="AR158" s="62"/>
      <c r="AS158" s="62"/>
      <c r="AT158" s="62"/>
      <c r="AU158" s="62"/>
      <c r="AV158" s="62"/>
      <c r="AW158" s="62"/>
      <c r="AX158" s="62"/>
      <c r="AY158" s="62"/>
      <c r="AZ158" s="62"/>
      <c r="BA158" s="62"/>
      <c r="BB158" s="62"/>
      <c r="BC158" s="62"/>
      <c r="BD158" s="62"/>
      <c r="BE158" s="62"/>
      <c r="BF158" s="62"/>
      <c r="BG158" s="62"/>
      <c r="BH158" s="62"/>
      <c r="BI158" s="62"/>
      <c r="BJ158" s="62"/>
      <c r="BK158" s="62"/>
      <c r="BL158" s="62"/>
      <c r="BM158" s="62"/>
      <c r="BN158" s="62"/>
      <c r="BO158" s="62"/>
      <c r="BP158" s="62"/>
      <c r="BQ158" s="65"/>
    </row>
    <row r="159" spans="1:69">
      <c r="A159" s="65"/>
      <c r="B159" s="69"/>
      <c r="C159" s="234"/>
      <c r="D159" s="1841"/>
      <c r="E159" s="68"/>
      <c r="F159" s="65"/>
      <c r="G159" s="65"/>
      <c r="H159" s="65"/>
      <c r="I159" s="1825"/>
      <c r="J159" s="65"/>
      <c r="K159" s="65"/>
      <c r="L159" s="62"/>
      <c r="M159" s="62"/>
      <c r="N159" s="1841"/>
      <c r="O159" s="65"/>
      <c r="P159" s="62"/>
      <c r="Q159" s="65"/>
      <c r="R159" s="62"/>
      <c r="S159" s="65"/>
      <c r="T159" s="1837"/>
      <c r="U159" s="69"/>
      <c r="V159" s="1826"/>
      <c r="W159" s="1826"/>
      <c r="X159" s="1827"/>
      <c r="Y159" s="316"/>
      <c r="Z159" s="62"/>
      <c r="AA159" s="65"/>
      <c r="AB159" s="71"/>
      <c r="AC159" s="71"/>
      <c r="AD159" s="71"/>
      <c r="AE159" s="71"/>
      <c r="AF159" s="72"/>
      <c r="AG159" s="72"/>
      <c r="AH159" s="72"/>
      <c r="AI159" s="71"/>
      <c r="AJ159" s="71"/>
      <c r="AK159" s="1835"/>
      <c r="AL159" s="1836"/>
      <c r="AM159" s="1836"/>
      <c r="AN159" s="65"/>
      <c r="AO159" s="62"/>
      <c r="AP159" s="62"/>
      <c r="AQ159" s="62"/>
      <c r="AR159" s="62"/>
      <c r="AS159" s="62"/>
      <c r="AT159" s="62"/>
      <c r="AU159" s="62"/>
      <c r="AV159" s="62"/>
      <c r="AW159" s="62"/>
      <c r="AX159" s="62"/>
      <c r="AY159" s="62"/>
      <c r="AZ159" s="62"/>
      <c r="BA159" s="62"/>
      <c r="BB159" s="62"/>
      <c r="BC159" s="62"/>
      <c r="BD159" s="62"/>
      <c r="BE159" s="62"/>
      <c r="BF159" s="62"/>
      <c r="BG159" s="62"/>
      <c r="BH159" s="62"/>
      <c r="BI159" s="62"/>
      <c r="BJ159" s="62"/>
      <c r="BK159" s="62"/>
      <c r="BL159" s="62"/>
      <c r="BM159" s="62"/>
      <c r="BN159" s="62"/>
      <c r="BO159" s="62"/>
      <c r="BP159" s="62"/>
      <c r="BQ159" s="65"/>
    </row>
    <row r="160" spans="1:69">
      <c r="A160" s="65"/>
      <c r="B160" s="69"/>
      <c r="C160" s="234"/>
      <c r="D160" s="1841"/>
      <c r="E160" s="68"/>
      <c r="F160" s="65"/>
      <c r="G160" s="65"/>
      <c r="H160" s="65"/>
      <c r="I160" s="1825"/>
      <c r="J160" s="65"/>
      <c r="K160" s="65"/>
      <c r="L160" s="62"/>
      <c r="M160" s="62"/>
      <c r="N160" s="1841"/>
      <c r="O160" s="65"/>
      <c r="P160" s="62"/>
      <c r="Q160" s="65"/>
      <c r="R160" s="62"/>
      <c r="S160" s="65"/>
      <c r="T160" s="1837"/>
      <c r="U160" s="69"/>
      <c r="V160" s="1826"/>
      <c r="W160" s="1826"/>
      <c r="X160" s="1827"/>
      <c r="Y160" s="316"/>
      <c r="Z160" s="62"/>
      <c r="AA160" s="65"/>
      <c r="AB160" s="71"/>
      <c r="AC160" s="71"/>
      <c r="AD160" s="71"/>
      <c r="AE160" s="71"/>
      <c r="AF160" s="72"/>
      <c r="AG160" s="72"/>
      <c r="AH160" s="72"/>
      <c r="AI160" s="71"/>
      <c r="AJ160" s="71"/>
      <c r="AK160" s="1835"/>
      <c r="AL160" s="1836"/>
      <c r="AM160" s="1836"/>
      <c r="AN160" s="65"/>
      <c r="AO160" s="62"/>
      <c r="AP160" s="62"/>
      <c r="AQ160" s="62"/>
      <c r="AR160" s="62"/>
      <c r="AS160" s="62"/>
      <c r="AT160" s="62"/>
      <c r="AU160" s="62"/>
      <c r="AV160" s="62"/>
      <c r="AW160" s="62"/>
      <c r="AX160" s="62"/>
      <c r="AY160" s="62"/>
      <c r="AZ160" s="62"/>
      <c r="BA160" s="62"/>
      <c r="BB160" s="62"/>
      <c r="BC160" s="62"/>
      <c r="BD160" s="62"/>
      <c r="BE160" s="62"/>
      <c r="BF160" s="62"/>
      <c r="BG160" s="62"/>
      <c r="BH160" s="62"/>
      <c r="BI160" s="62"/>
      <c r="BJ160" s="62"/>
      <c r="BK160" s="62"/>
      <c r="BL160" s="62"/>
      <c r="BM160" s="62"/>
      <c r="BN160" s="62"/>
      <c r="BO160" s="62"/>
      <c r="BP160" s="62"/>
      <c r="BQ160" s="65"/>
    </row>
    <row r="161" spans="1:69">
      <c r="A161" s="65"/>
      <c r="B161" s="69"/>
      <c r="C161" s="234"/>
      <c r="D161" s="1841"/>
      <c r="E161" s="68"/>
      <c r="F161" s="65"/>
      <c r="G161" s="65"/>
      <c r="H161" s="65"/>
      <c r="I161" s="1825"/>
      <c r="J161" s="65"/>
      <c r="K161" s="65"/>
      <c r="L161" s="62"/>
      <c r="M161" s="62"/>
      <c r="N161" s="1841"/>
      <c r="O161" s="65"/>
      <c r="P161" s="62"/>
      <c r="Q161" s="65"/>
      <c r="R161" s="62"/>
      <c r="S161" s="65"/>
      <c r="T161" s="1837"/>
      <c r="U161" s="69"/>
      <c r="V161" s="1826"/>
      <c r="W161" s="1826"/>
      <c r="X161" s="1827"/>
      <c r="Y161" s="316"/>
      <c r="Z161" s="62"/>
      <c r="AA161" s="65"/>
      <c r="AB161" s="71"/>
      <c r="AC161" s="71"/>
      <c r="AD161" s="71"/>
      <c r="AE161" s="71"/>
      <c r="AF161" s="72"/>
      <c r="AG161" s="72"/>
      <c r="AH161" s="72"/>
      <c r="AI161" s="71"/>
      <c r="AJ161" s="71"/>
      <c r="AK161" s="1835"/>
      <c r="AL161" s="1836"/>
      <c r="AM161" s="1836"/>
      <c r="AN161" s="65"/>
      <c r="AO161" s="62"/>
      <c r="AP161" s="62"/>
      <c r="AQ161" s="62"/>
      <c r="AR161" s="62"/>
      <c r="AS161" s="62"/>
      <c r="AT161" s="62"/>
      <c r="AU161" s="62"/>
      <c r="AV161" s="62"/>
      <c r="AW161" s="62"/>
      <c r="AX161" s="62"/>
      <c r="AY161" s="62"/>
      <c r="AZ161" s="62"/>
      <c r="BA161" s="62"/>
      <c r="BB161" s="62"/>
      <c r="BC161" s="62"/>
      <c r="BD161" s="62"/>
      <c r="BE161" s="62"/>
      <c r="BF161" s="62"/>
      <c r="BG161" s="62"/>
      <c r="BH161" s="62"/>
      <c r="BI161" s="62"/>
      <c r="BJ161" s="62"/>
      <c r="BK161" s="62"/>
      <c r="BL161" s="62"/>
      <c r="BM161" s="62"/>
      <c r="BN161" s="62"/>
      <c r="BO161" s="62"/>
      <c r="BP161" s="62"/>
      <c r="BQ161" s="65"/>
    </row>
  </sheetData>
  <mergeCells count="15">
    <mergeCell ref="A1:B3"/>
    <mergeCell ref="C1:BN3"/>
    <mergeCell ref="A4:BQ4"/>
    <mergeCell ref="A5:K5"/>
    <mergeCell ref="L5:P5"/>
    <mergeCell ref="Q5:U5"/>
    <mergeCell ref="V5:X5"/>
    <mergeCell ref="Y5:AE5"/>
    <mergeCell ref="AF5:AJ5"/>
    <mergeCell ref="AK5:AQ5"/>
    <mergeCell ref="AR5:AS5"/>
    <mergeCell ref="AT5:AX5"/>
    <mergeCell ref="AY5:BG5"/>
    <mergeCell ref="BH5:BP5"/>
    <mergeCell ref="BQ5:BQ6"/>
  </mergeCells>
  <pageMargins left="0.7" right="0.7" top="0.75" bottom="0.75" header="0.3" footer="0.3"/>
  <pageSetup orientation="landscape" horizontalDpi="300" verticalDpi="300"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8">
    <tabColor theme="9" tint="-0.249977111117893"/>
  </sheetPr>
  <dimension ref="A1:GX136"/>
  <sheetViews>
    <sheetView topLeftCell="A5" zoomScale="90" zoomScaleNormal="90" workbookViewId="0">
      <pane ySplit="2" topLeftCell="A78" activePane="bottomLeft" state="frozen"/>
      <selection activeCell="R6" sqref="R6"/>
      <selection pane="bottomLeft" activeCell="B39" sqref="B39"/>
    </sheetView>
  </sheetViews>
  <sheetFormatPr baseColWidth="10" defaultColWidth="11.5703125" defaultRowHeight="15"/>
  <cols>
    <col min="1" max="1" width="17.5703125" style="2011" customWidth="1"/>
    <col min="2" max="2" width="16.42578125" style="2011" customWidth="1"/>
    <col min="3" max="3" width="26.42578125" style="2235" customWidth="1"/>
    <col min="4" max="4" width="46.5703125" style="2011" customWidth="1"/>
    <col min="5" max="5" width="16.5703125" style="2088" bestFit="1" customWidth="1"/>
    <col min="6" max="6" width="18.5703125" style="2011" bestFit="1" customWidth="1"/>
    <col min="7" max="7" width="23.5703125" style="2011" bestFit="1" customWidth="1"/>
    <col min="8" max="8" width="15.5703125" style="2011" bestFit="1" customWidth="1"/>
    <col min="9" max="9" width="25.42578125" style="2011" bestFit="1" customWidth="1"/>
    <col min="10" max="10" width="34.5703125" style="2011" bestFit="1" customWidth="1"/>
    <col min="11" max="11" width="52.42578125" style="2011" bestFit="1" customWidth="1"/>
    <col min="12" max="12" width="26.42578125" style="2011" bestFit="1" customWidth="1"/>
    <col min="13" max="13" width="23.42578125" style="2011" bestFit="1" customWidth="1"/>
    <col min="14" max="14" width="27.42578125" style="2011" bestFit="1" customWidth="1"/>
    <col min="15" max="15" width="29.42578125" style="2088" customWidth="1"/>
    <col min="16" max="16" width="29.5703125" style="2088" customWidth="1"/>
    <col min="17" max="18" width="19" style="2011" customWidth="1"/>
    <col min="19" max="19" width="19" style="2472" customWidth="1"/>
    <col min="20" max="20" width="18.42578125" style="2011" customWidth="1"/>
    <col min="21" max="21" width="17.42578125" style="2011" customWidth="1"/>
    <col min="22" max="23" width="15.5703125" style="2011" customWidth="1"/>
    <col min="24" max="24" width="29.42578125" style="2011" customWidth="1"/>
    <col min="25" max="25" width="13.5703125" style="2011" customWidth="1"/>
    <col min="26" max="26" width="20.5703125" style="2011" customWidth="1"/>
    <col min="27" max="27" width="14.5703125" style="2544" customWidth="1"/>
    <col min="28" max="28" width="12.42578125" style="2011" customWidth="1"/>
    <col min="29" max="29" width="16.42578125" style="2011" customWidth="1"/>
    <col min="30" max="30" width="14.42578125" style="2011" customWidth="1"/>
    <col min="31" max="31" width="17.42578125" style="2011" customWidth="1"/>
    <col min="32" max="32" width="14.42578125" style="2011" customWidth="1"/>
    <col min="33" max="34" width="14.5703125" style="2011" customWidth="1"/>
    <col min="35" max="35" width="19.5703125" style="2011" customWidth="1"/>
    <col min="36" max="36" width="18" style="2011" customWidth="1"/>
    <col min="37" max="37" width="25.5703125" style="2011" bestFit="1" customWidth="1"/>
    <col min="38" max="38" width="14.42578125" style="2011" customWidth="1"/>
    <col min="39" max="39" width="17.42578125" style="2011" customWidth="1"/>
    <col min="40" max="40" width="9.5703125" style="2011" customWidth="1"/>
    <col min="41" max="41" width="18.5703125" style="2011" customWidth="1"/>
    <col min="42" max="42" width="11.5703125" style="2011"/>
    <col min="43" max="43" width="13.42578125" style="2011" customWidth="1"/>
    <col min="44" max="44" width="14.5703125" style="2011" customWidth="1"/>
    <col min="45" max="45" width="13.42578125" style="2011" customWidth="1"/>
    <col min="46" max="46" width="12.42578125" style="2011" customWidth="1"/>
    <col min="47" max="48" width="12.5703125" style="2011" customWidth="1"/>
    <col min="49" max="51" width="14.5703125" style="2011" customWidth="1"/>
    <col min="52" max="53" width="11.5703125" style="2011"/>
    <col min="54" max="55" width="10" style="2011" customWidth="1"/>
    <col min="56" max="56" width="13.42578125" style="2011" customWidth="1"/>
    <col min="57" max="59" width="12.42578125" style="2011" customWidth="1"/>
    <col min="60" max="60" width="16.42578125" style="2011" customWidth="1"/>
    <col min="61" max="61" width="13.42578125" style="2011" customWidth="1"/>
    <col min="62" max="62" width="13.5703125" style="2011" customWidth="1"/>
    <col min="63" max="64" width="12" style="2011" customWidth="1"/>
    <col min="65" max="65" width="13.42578125" style="2011" customWidth="1"/>
    <col min="66" max="67" width="13" style="2011" customWidth="1"/>
    <col min="68" max="68" width="14.42578125" style="2011" customWidth="1"/>
    <col min="69" max="69" width="46.42578125" style="2088" customWidth="1"/>
    <col min="70" max="70" width="25.42578125" style="2011" customWidth="1"/>
    <col min="71" max="71" width="37.5703125" style="2011" customWidth="1"/>
    <col min="72" max="16384" width="11.5703125" style="2011"/>
  </cols>
  <sheetData>
    <row r="1" spans="1:206">
      <c r="A1" s="3530"/>
      <c r="B1" s="3531"/>
      <c r="C1" s="3536" t="s">
        <v>9878</v>
      </c>
      <c r="D1" s="3537"/>
      <c r="E1" s="3537"/>
      <c r="F1" s="3537"/>
      <c r="G1" s="3537"/>
      <c r="H1" s="3537"/>
      <c r="I1" s="3537"/>
      <c r="J1" s="3537"/>
      <c r="K1" s="3537"/>
      <c r="L1" s="3537"/>
      <c r="M1" s="3537"/>
      <c r="N1" s="3537"/>
      <c r="O1" s="3537"/>
      <c r="P1" s="3537"/>
      <c r="Q1" s="3537"/>
      <c r="R1" s="3537"/>
      <c r="S1" s="3537"/>
      <c r="T1" s="3537"/>
      <c r="U1" s="3537"/>
      <c r="V1" s="3537"/>
      <c r="W1" s="3537"/>
      <c r="X1" s="3537"/>
      <c r="Y1" s="3537"/>
      <c r="Z1" s="3537"/>
      <c r="AA1" s="3537"/>
      <c r="AB1" s="3537"/>
      <c r="AC1" s="3537"/>
      <c r="AD1" s="3537"/>
      <c r="AE1" s="3537"/>
      <c r="AF1" s="3537"/>
      <c r="AG1" s="3537"/>
      <c r="AH1" s="3537"/>
      <c r="AI1" s="3537"/>
      <c r="AJ1" s="3537"/>
      <c r="AK1" s="3537"/>
      <c r="AL1" s="3537"/>
      <c r="AM1" s="3537"/>
      <c r="AN1" s="3537"/>
      <c r="AO1" s="3537"/>
      <c r="AP1" s="3537"/>
      <c r="AQ1" s="3537"/>
      <c r="AR1" s="3537"/>
      <c r="AS1" s="3537"/>
      <c r="AT1" s="3537"/>
      <c r="AU1" s="3537"/>
      <c r="AV1" s="3537"/>
      <c r="AW1" s="3537"/>
      <c r="AX1" s="3537"/>
      <c r="AY1" s="3537"/>
      <c r="AZ1" s="3537"/>
      <c r="BA1" s="3537"/>
      <c r="BB1" s="3537"/>
      <c r="BC1" s="3537"/>
      <c r="BD1" s="3537"/>
      <c r="BE1" s="3537"/>
      <c r="BF1" s="3537"/>
      <c r="BG1" s="3537"/>
      <c r="BH1" s="3537"/>
      <c r="BI1" s="3537"/>
      <c r="BJ1" s="3537"/>
      <c r="BK1" s="3537"/>
      <c r="BL1" s="3537"/>
      <c r="BM1" s="3537"/>
      <c r="BN1" s="3537"/>
      <c r="BO1" s="2085"/>
      <c r="BP1" s="2086" t="s">
        <v>1</v>
      </c>
      <c r="BQ1" s="2087" t="s">
        <v>2</v>
      </c>
    </row>
    <row r="2" spans="1:206">
      <c r="A2" s="3532"/>
      <c r="B2" s="3533"/>
      <c r="C2" s="3538"/>
      <c r="D2" s="3539"/>
      <c r="E2" s="3539"/>
      <c r="F2" s="3539"/>
      <c r="G2" s="3539"/>
      <c r="H2" s="3539"/>
      <c r="I2" s="3539"/>
      <c r="J2" s="3539"/>
      <c r="K2" s="3539"/>
      <c r="L2" s="3539"/>
      <c r="M2" s="3539"/>
      <c r="N2" s="3539"/>
      <c r="O2" s="3539"/>
      <c r="P2" s="3539"/>
      <c r="Q2" s="3539"/>
      <c r="R2" s="3539"/>
      <c r="S2" s="3539"/>
      <c r="T2" s="3539"/>
      <c r="U2" s="3539"/>
      <c r="V2" s="3539"/>
      <c r="W2" s="3539"/>
      <c r="X2" s="3539"/>
      <c r="Y2" s="3539"/>
      <c r="Z2" s="3539"/>
      <c r="AA2" s="3539"/>
      <c r="AB2" s="3539"/>
      <c r="AC2" s="3539"/>
      <c r="AD2" s="3539"/>
      <c r="AE2" s="3539"/>
      <c r="AF2" s="3539"/>
      <c r="AG2" s="3539"/>
      <c r="AH2" s="3539"/>
      <c r="AI2" s="3539"/>
      <c r="AJ2" s="3539"/>
      <c r="AK2" s="3539"/>
      <c r="AL2" s="3539"/>
      <c r="AM2" s="3539"/>
      <c r="AN2" s="3539"/>
      <c r="AO2" s="3539"/>
      <c r="AP2" s="3539"/>
      <c r="AQ2" s="3539"/>
      <c r="AR2" s="3539"/>
      <c r="AS2" s="3539"/>
      <c r="AT2" s="3539"/>
      <c r="AU2" s="3539"/>
      <c r="AV2" s="3539"/>
      <c r="AW2" s="3539"/>
      <c r="AX2" s="3539"/>
      <c r="AY2" s="3539"/>
      <c r="AZ2" s="3539"/>
      <c r="BA2" s="3539"/>
      <c r="BB2" s="3539"/>
      <c r="BC2" s="3539"/>
      <c r="BD2" s="3539"/>
      <c r="BE2" s="3539"/>
      <c r="BF2" s="3539"/>
      <c r="BG2" s="3539"/>
      <c r="BH2" s="3539"/>
      <c r="BI2" s="3539"/>
      <c r="BJ2" s="3539"/>
      <c r="BK2" s="3539"/>
      <c r="BL2" s="3539"/>
      <c r="BM2" s="3539"/>
      <c r="BN2" s="3539"/>
      <c r="BO2" s="2089"/>
      <c r="BP2" s="2090" t="s">
        <v>3</v>
      </c>
      <c r="BQ2" s="2091">
        <v>8</v>
      </c>
    </row>
    <row r="3" spans="1:206" ht="15.75" thickBot="1">
      <c r="A3" s="3534"/>
      <c r="B3" s="3535"/>
      <c r="C3" s="3540"/>
      <c r="D3" s="3541"/>
      <c r="E3" s="3541"/>
      <c r="F3" s="3541"/>
      <c r="G3" s="3541"/>
      <c r="H3" s="3541"/>
      <c r="I3" s="3541"/>
      <c r="J3" s="3541"/>
      <c r="K3" s="3541"/>
      <c r="L3" s="3541"/>
      <c r="M3" s="3541"/>
      <c r="N3" s="3541"/>
      <c r="O3" s="3541"/>
      <c r="P3" s="3541"/>
      <c r="Q3" s="3541"/>
      <c r="R3" s="3541"/>
      <c r="S3" s="3541"/>
      <c r="T3" s="3541"/>
      <c r="U3" s="3541"/>
      <c r="V3" s="3541"/>
      <c r="W3" s="3541"/>
      <c r="X3" s="3541"/>
      <c r="Y3" s="3541"/>
      <c r="Z3" s="3541"/>
      <c r="AA3" s="3541"/>
      <c r="AB3" s="3541"/>
      <c r="AC3" s="3541"/>
      <c r="AD3" s="3541"/>
      <c r="AE3" s="3541"/>
      <c r="AF3" s="3541"/>
      <c r="AG3" s="3541"/>
      <c r="AH3" s="3541"/>
      <c r="AI3" s="3541"/>
      <c r="AJ3" s="3541"/>
      <c r="AK3" s="3541"/>
      <c r="AL3" s="3541"/>
      <c r="AM3" s="3541"/>
      <c r="AN3" s="3541"/>
      <c r="AO3" s="3541"/>
      <c r="AP3" s="3541"/>
      <c r="AQ3" s="3541"/>
      <c r="AR3" s="3541"/>
      <c r="AS3" s="3541"/>
      <c r="AT3" s="3541"/>
      <c r="AU3" s="3541"/>
      <c r="AV3" s="3541"/>
      <c r="AW3" s="3541"/>
      <c r="AX3" s="3541"/>
      <c r="AY3" s="3541"/>
      <c r="AZ3" s="3541"/>
      <c r="BA3" s="3541"/>
      <c r="BB3" s="3541"/>
      <c r="BC3" s="3541"/>
      <c r="BD3" s="3541"/>
      <c r="BE3" s="3541"/>
      <c r="BF3" s="3541"/>
      <c r="BG3" s="3541"/>
      <c r="BH3" s="3541"/>
      <c r="BI3" s="3541"/>
      <c r="BJ3" s="3541"/>
      <c r="BK3" s="3541"/>
      <c r="BL3" s="3541"/>
      <c r="BM3" s="3541"/>
      <c r="BN3" s="3541"/>
      <c r="BO3" s="2092"/>
      <c r="BP3" s="2093" t="s">
        <v>4</v>
      </c>
      <c r="BQ3" s="2094">
        <v>45617</v>
      </c>
    </row>
    <row r="4" spans="1:206">
      <c r="A4" s="3542"/>
      <c r="B4" s="3543"/>
      <c r="C4" s="3543"/>
      <c r="D4" s="3543"/>
      <c r="E4" s="3543"/>
      <c r="F4" s="3543"/>
      <c r="G4" s="3543"/>
      <c r="H4" s="3543"/>
      <c r="I4" s="3543"/>
      <c r="J4" s="3543"/>
      <c r="K4" s="3543"/>
      <c r="L4" s="3543"/>
      <c r="M4" s="3543"/>
      <c r="N4" s="3543"/>
      <c r="O4" s="3543"/>
      <c r="P4" s="3543"/>
      <c r="Q4" s="3543"/>
      <c r="R4" s="3543"/>
      <c r="S4" s="3543"/>
      <c r="T4" s="3543"/>
      <c r="U4" s="3543"/>
      <c r="V4" s="3543"/>
      <c r="W4" s="3543"/>
      <c r="X4" s="3543"/>
      <c r="Y4" s="3543"/>
      <c r="Z4" s="3543"/>
      <c r="AA4" s="3543"/>
      <c r="AB4" s="3543"/>
      <c r="AC4" s="3543"/>
      <c r="AD4" s="3543"/>
      <c r="AE4" s="3543"/>
      <c r="AF4" s="3543"/>
      <c r="AG4" s="3543"/>
      <c r="AH4" s="3543"/>
      <c r="AI4" s="3543"/>
      <c r="AJ4" s="3543"/>
      <c r="AK4" s="3543"/>
      <c r="AL4" s="3543"/>
      <c r="AM4" s="3543"/>
      <c r="AN4" s="3543"/>
      <c r="AO4" s="3543"/>
      <c r="AP4" s="3543"/>
      <c r="AQ4" s="3543"/>
      <c r="AR4" s="3543"/>
      <c r="AS4" s="3543"/>
      <c r="AT4" s="3543"/>
      <c r="AU4" s="3543"/>
      <c r="AV4" s="3543"/>
      <c r="AW4" s="3543"/>
      <c r="AX4" s="3543"/>
      <c r="AY4" s="3543"/>
      <c r="AZ4" s="3543"/>
      <c r="BA4" s="3543"/>
      <c r="BB4" s="3543"/>
      <c r="BC4" s="3543"/>
      <c r="BD4" s="3543"/>
      <c r="BE4" s="3543"/>
      <c r="BF4" s="3543"/>
      <c r="BG4" s="3543"/>
      <c r="BH4" s="3543"/>
      <c r="BI4" s="3543"/>
      <c r="BJ4" s="3543"/>
      <c r="BK4" s="3543"/>
      <c r="BL4" s="3543"/>
      <c r="BM4" s="3543"/>
      <c r="BN4" s="3543"/>
      <c r="BO4" s="3543"/>
      <c r="BP4" s="3543"/>
      <c r="BQ4" s="3543"/>
    </row>
    <row r="5" spans="1:206" ht="70.5" customHeight="1">
      <c r="A5" s="3544" t="s">
        <v>5</v>
      </c>
      <c r="B5" s="3545"/>
      <c r="C5" s="3545"/>
      <c r="D5" s="3545"/>
      <c r="E5" s="3545"/>
      <c r="F5" s="3545"/>
      <c r="G5" s="3545"/>
      <c r="H5" s="3545"/>
      <c r="I5" s="3545"/>
      <c r="J5" s="3545"/>
      <c r="K5" s="3546"/>
      <c r="L5" s="3547" t="s">
        <v>6</v>
      </c>
      <c r="M5" s="3547"/>
      <c r="N5" s="3547"/>
      <c r="O5" s="3547"/>
      <c r="P5" s="3547"/>
      <c r="Q5" s="3548" t="s">
        <v>7</v>
      </c>
      <c r="R5" s="3549"/>
      <c r="S5" s="3549"/>
      <c r="T5" s="3549"/>
      <c r="U5" s="3550"/>
      <c r="V5" s="3551" t="s">
        <v>8</v>
      </c>
      <c r="W5" s="3552"/>
      <c r="X5" s="3552"/>
      <c r="Y5" s="3553" t="s">
        <v>9</v>
      </c>
      <c r="Z5" s="3553"/>
      <c r="AA5" s="3553"/>
      <c r="AB5" s="3553"/>
      <c r="AC5" s="3553"/>
      <c r="AD5" s="3553"/>
      <c r="AE5" s="3553"/>
      <c r="AF5" s="3554" t="s">
        <v>6</v>
      </c>
      <c r="AG5" s="3554"/>
      <c r="AH5" s="3554"/>
      <c r="AI5" s="3554"/>
      <c r="AJ5" s="3554"/>
      <c r="AK5" s="3555" t="s">
        <v>10</v>
      </c>
      <c r="AL5" s="3556"/>
      <c r="AM5" s="3556"/>
      <c r="AN5" s="3556"/>
      <c r="AO5" s="3556"/>
      <c r="AP5" s="3556"/>
      <c r="AQ5" s="3557"/>
      <c r="AR5" s="3558" t="s">
        <v>11</v>
      </c>
      <c r="AS5" s="3559"/>
      <c r="AT5" s="3560" t="s">
        <v>12</v>
      </c>
      <c r="AU5" s="3561"/>
      <c r="AV5" s="3561"/>
      <c r="AW5" s="3561"/>
      <c r="AX5" s="3562"/>
      <c r="AY5" s="3563" t="s">
        <v>13</v>
      </c>
      <c r="AZ5" s="3564"/>
      <c r="BA5" s="3564"/>
      <c r="BB5" s="3564"/>
      <c r="BC5" s="3564"/>
      <c r="BD5" s="3564"/>
      <c r="BE5" s="3564"/>
      <c r="BF5" s="3564"/>
      <c r="BG5" s="3565"/>
      <c r="BH5" s="3566" t="s">
        <v>14</v>
      </c>
      <c r="BI5" s="3566"/>
      <c r="BJ5" s="3566"/>
      <c r="BK5" s="3566"/>
      <c r="BL5" s="3566"/>
      <c r="BM5" s="3566"/>
      <c r="BN5" s="3566"/>
      <c r="BO5" s="3566"/>
      <c r="BP5" s="3566"/>
      <c r="BQ5" s="3567" t="s">
        <v>15</v>
      </c>
    </row>
    <row r="6" spans="1:206" ht="52.5" customHeight="1">
      <c r="A6" s="2095" t="s">
        <v>16</v>
      </c>
      <c r="B6" s="2096" t="s">
        <v>17</v>
      </c>
      <c r="C6" s="2097" t="s">
        <v>18</v>
      </c>
      <c r="D6" s="2098" t="s">
        <v>20</v>
      </c>
      <c r="E6" s="2098" t="s">
        <v>21</v>
      </c>
      <c r="F6" s="2098" t="s">
        <v>22</v>
      </c>
      <c r="G6" s="2098" t="s">
        <v>23</v>
      </c>
      <c r="H6" s="2098" t="s">
        <v>24</v>
      </c>
      <c r="I6" s="2098" t="s">
        <v>25</v>
      </c>
      <c r="J6" s="2098" t="s">
        <v>26</v>
      </c>
      <c r="K6" s="2098" t="s">
        <v>27</v>
      </c>
      <c r="L6" s="2099" t="s">
        <v>28</v>
      </c>
      <c r="M6" s="2099" t="s">
        <v>29</v>
      </c>
      <c r="N6" s="2099" t="s">
        <v>30</v>
      </c>
      <c r="O6" s="2099" t="s">
        <v>31</v>
      </c>
      <c r="P6" s="2099" t="s">
        <v>32</v>
      </c>
      <c r="Q6" s="2100" t="s">
        <v>1131</v>
      </c>
      <c r="R6" s="2101" t="s">
        <v>1132</v>
      </c>
      <c r="S6" s="2467" t="s">
        <v>1133</v>
      </c>
      <c r="T6" s="2101" t="s">
        <v>33</v>
      </c>
      <c r="U6" s="2101" t="s">
        <v>34</v>
      </c>
      <c r="V6" s="2102" t="s">
        <v>35</v>
      </c>
      <c r="W6" s="2103" t="s">
        <v>36</v>
      </c>
      <c r="X6" s="2103" t="s">
        <v>30</v>
      </c>
      <c r="Y6" s="2104" t="s">
        <v>37</v>
      </c>
      <c r="Z6" s="2104" t="s">
        <v>38</v>
      </c>
      <c r="AA6" s="2545" t="s">
        <v>39</v>
      </c>
      <c r="AB6" s="2105" t="s">
        <v>40</v>
      </c>
      <c r="AC6" s="2105" t="s">
        <v>41</v>
      </c>
      <c r="AD6" s="2105" t="s">
        <v>42</v>
      </c>
      <c r="AE6" s="2105" t="s">
        <v>43</v>
      </c>
      <c r="AF6" s="2106" t="s">
        <v>44</v>
      </c>
      <c r="AG6" s="2106" t="s">
        <v>45</v>
      </c>
      <c r="AH6" s="2106" t="s">
        <v>30</v>
      </c>
      <c r="AI6" s="2106" t="s">
        <v>31</v>
      </c>
      <c r="AJ6" s="2106" t="s">
        <v>32</v>
      </c>
      <c r="AK6" s="2107" t="s">
        <v>46</v>
      </c>
      <c r="AL6" s="2108" t="s">
        <v>47</v>
      </c>
      <c r="AM6" s="2108" t="s">
        <v>30</v>
      </c>
      <c r="AN6" s="2109" t="s">
        <v>48</v>
      </c>
      <c r="AO6" s="2109" t="s">
        <v>49</v>
      </c>
      <c r="AP6" s="2109" t="s">
        <v>50</v>
      </c>
      <c r="AQ6" s="2109" t="s">
        <v>51</v>
      </c>
      <c r="AR6" s="2110" t="s">
        <v>52</v>
      </c>
      <c r="AS6" s="2110" t="s">
        <v>53</v>
      </c>
      <c r="AT6" s="2111" t="s">
        <v>46</v>
      </c>
      <c r="AU6" s="2112" t="s">
        <v>47</v>
      </c>
      <c r="AV6" s="2112" t="s">
        <v>30</v>
      </c>
      <c r="AW6" s="2113" t="s">
        <v>54</v>
      </c>
      <c r="AX6" s="2113" t="s">
        <v>50</v>
      </c>
      <c r="AY6" s="2114" t="s">
        <v>52</v>
      </c>
      <c r="AZ6" s="2114" t="s">
        <v>53</v>
      </c>
      <c r="BA6" s="2114" t="s">
        <v>10993</v>
      </c>
      <c r="BB6" s="2114" t="s">
        <v>56</v>
      </c>
      <c r="BC6" s="2114" t="s">
        <v>57</v>
      </c>
      <c r="BD6" s="2115" t="s">
        <v>46</v>
      </c>
      <c r="BE6" s="2115" t="s">
        <v>58</v>
      </c>
      <c r="BF6" s="2115" t="s">
        <v>59</v>
      </c>
      <c r="BG6" s="2099" t="s">
        <v>60</v>
      </c>
      <c r="BH6" s="2116" t="s">
        <v>61</v>
      </c>
      <c r="BI6" s="2116" t="s">
        <v>53</v>
      </c>
      <c r="BJ6" s="2116" t="s">
        <v>62</v>
      </c>
      <c r="BK6" s="2116" t="s">
        <v>63</v>
      </c>
      <c r="BL6" s="2116" t="s">
        <v>38</v>
      </c>
      <c r="BM6" s="2117" t="s">
        <v>46</v>
      </c>
      <c r="BN6" s="2117" t="s">
        <v>47</v>
      </c>
      <c r="BO6" s="2117" t="s">
        <v>30</v>
      </c>
      <c r="BP6" s="2118" t="s">
        <v>60</v>
      </c>
      <c r="BQ6" s="3568"/>
    </row>
    <row r="7" spans="1:206" ht="71.25">
      <c r="A7" s="2286" t="s">
        <v>8662</v>
      </c>
      <c r="B7" s="2287" t="s">
        <v>8663</v>
      </c>
      <c r="C7" s="2288" t="s">
        <v>8578</v>
      </c>
      <c r="D7" s="2289" t="s">
        <v>4782</v>
      </c>
      <c r="E7" s="2286">
        <v>4090393</v>
      </c>
      <c r="F7" s="2290" t="s">
        <v>67</v>
      </c>
      <c r="G7" s="2291" t="s">
        <v>1080</v>
      </c>
      <c r="H7" s="2291" t="s">
        <v>69</v>
      </c>
      <c r="I7" s="2291" t="s">
        <v>1602</v>
      </c>
      <c r="J7" s="2291" t="s">
        <v>865</v>
      </c>
      <c r="K7" s="2292" t="s">
        <v>10460</v>
      </c>
      <c r="L7" s="2286" t="s">
        <v>8320</v>
      </c>
      <c r="M7" s="2293" t="s">
        <v>8321</v>
      </c>
      <c r="N7" s="2292" t="s">
        <v>8322</v>
      </c>
      <c r="O7" s="2286" t="s">
        <v>10769</v>
      </c>
      <c r="P7" s="2293" t="s">
        <v>10770</v>
      </c>
      <c r="Q7" s="2292" t="s">
        <v>7760</v>
      </c>
      <c r="R7" s="2294">
        <v>976013</v>
      </c>
      <c r="S7" s="2294">
        <v>148485</v>
      </c>
      <c r="T7" s="2295">
        <v>148485</v>
      </c>
      <c r="U7" s="2296">
        <v>45638</v>
      </c>
      <c r="V7" s="2291" t="s">
        <v>8648</v>
      </c>
      <c r="W7" s="2291" t="s">
        <v>8649</v>
      </c>
      <c r="X7" s="2293" t="s">
        <v>1986</v>
      </c>
      <c r="Y7" s="2296">
        <v>45736</v>
      </c>
      <c r="Z7" s="2292" t="s">
        <v>7961</v>
      </c>
      <c r="AA7" s="2287">
        <v>45757</v>
      </c>
      <c r="AB7" s="2286">
        <v>10.69</v>
      </c>
      <c r="AC7" s="2286">
        <v>5.6120000000000001</v>
      </c>
      <c r="AD7" s="2286">
        <v>6.0999999999999999E-2</v>
      </c>
      <c r="AE7" s="2286">
        <v>4</v>
      </c>
      <c r="AF7" s="2286">
        <v>237</v>
      </c>
      <c r="AG7" s="2287">
        <v>45777</v>
      </c>
      <c r="AH7" s="2286" t="s">
        <v>1986</v>
      </c>
      <c r="AI7" s="2286" t="s">
        <v>1153</v>
      </c>
      <c r="AJ7" s="2286" t="s">
        <v>1153</v>
      </c>
      <c r="AK7" s="2286">
        <v>999</v>
      </c>
      <c r="AL7" s="2287">
        <v>45929</v>
      </c>
      <c r="AM7" s="2286" t="s">
        <v>3487</v>
      </c>
      <c r="AN7" s="2286"/>
      <c r="AO7" s="2286" t="s">
        <v>1156</v>
      </c>
      <c r="AP7" s="2287">
        <v>45931</v>
      </c>
      <c r="AQ7" s="2287">
        <v>45947</v>
      </c>
      <c r="AR7" s="2286" t="s">
        <v>1153</v>
      </c>
      <c r="AS7" s="2286" t="s">
        <v>1153</v>
      </c>
      <c r="AT7" s="2286" t="s">
        <v>1153</v>
      </c>
      <c r="AU7" s="2286" t="s">
        <v>1153</v>
      </c>
      <c r="AV7" s="2286" t="s">
        <v>1153</v>
      </c>
      <c r="AW7" s="2286" t="s">
        <v>1153</v>
      </c>
      <c r="AX7" s="2286" t="s">
        <v>1153</v>
      </c>
      <c r="AY7" s="2286" t="s">
        <v>1153</v>
      </c>
      <c r="AZ7" s="2286" t="s">
        <v>1153</v>
      </c>
      <c r="BA7" s="2286" t="s">
        <v>1153</v>
      </c>
      <c r="BB7" s="2286" t="s">
        <v>1153</v>
      </c>
      <c r="BC7" s="2286" t="s">
        <v>1153</v>
      </c>
      <c r="BD7" s="2286" t="s">
        <v>1153</v>
      </c>
      <c r="BE7" s="2286" t="s">
        <v>1153</v>
      </c>
      <c r="BF7" s="2286" t="s">
        <v>1153</v>
      </c>
      <c r="BG7" s="2286" t="s">
        <v>1153</v>
      </c>
      <c r="BH7" s="2286" t="s">
        <v>1153</v>
      </c>
      <c r="BI7" s="2286" t="s">
        <v>1153</v>
      </c>
      <c r="BJ7" s="2286" t="s">
        <v>1153</v>
      </c>
      <c r="BK7" s="2286" t="s">
        <v>1153</v>
      </c>
      <c r="BL7" s="2286" t="s">
        <v>1153</v>
      </c>
      <c r="BM7" s="2286" t="s">
        <v>1153</v>
      </c>
      <c r="BN7" s="2286" t="s">
        <v>1153</v>
      </c>
      <c r="BO7" s="2286" t="s">
        <v>1153</v>
      </c>
      <c r="BP7" s="2286" t="s">
        <v>1153</v>
      </c>
      <c r="BQ7" s="1466" t="s">
        <v>10486</v>
      </c>
      <c r="BR7" s="1991" t="s">
        <v>10558</v>
      </c>
    </row>
    <row r="8" spans="1:206" ht="71.25">
      <c r="A8" s="2119" t="s">
        <v>7837</v>
      </c>
      <c r="B8" s="2120">
        <v>45586</v>
      </c>
      <c r="C8" s="2121" t="s">
        <v>8585</v>
      </c>
      <c r="D8" s="2122" t="s">
        <v>8323</v>
      </c>
      <c r="E8" s="2119">
        <v>7334242</v>
      </c>
      <c r="F8" s="2123" t="s">
        <v>88</v>
      </c>
      <c r="G8" s="2124" t="s">
        <v>8324</v>
      </c>
      <c r="H8" s="2124" t="s">
        <v>69</v>
      </c>
      <c r="I8" s="2124" t="s">
        <v>70</v>
      </c>
      <c r="J8" s="2124" t="s">
        <v>9910</v>
      </c>
      <c r="K8" s="2125" t="s">
        <v>9911</v>
      </c>
      <c r="L8" s="2119" t="s">
        <v>8664</v>
      </c>
      <c r="M8" s="2126" t="s">
        <v>8665</v>
      </c>
      <c r="N8" s="2125" t="s">
        <v>8325</v>
      </c>
      <c r="O8" s="2119" t="s">
        <v>10771</v>
      </c>
      <c r="P8" s="2126" t="s">
        <v>10772</v>
      </c>
      <c r="Q8" s="2125" t="s">
        <v>8302</v>
      </c>
      <c r="R8" s="1691">
        <v>976013</v>
      </c>
      <c r="S8" s="1691">
        <v>148485</v>
      </c>
      <c r="T8" s="2127">
        <v>148485</v>
      </c>
      <c r="U8" s="2128">
        <v>45644</v>
      </c>
      <c r="V8" s="2124" t="s">
        <v>9478</v>
      </c>
      <c r="W8" s="2124" t="s">
        <v>9479</v>
      </c>
      <c r="X8" s="2126" t="s">
        <v>1986</v>
      </c>
      <c r="Y8" s="2128">
        <v>45736</v>
      </c>
      <c r="Z8" s="2125" t="s">
        <v>4753</v>
      </c>
      <c r="AA8" s="2120">
        <v>45749</v>
      </c>
      <c r="AB8" s="2119">
        <v>89.1</v>
      </c>
      <c r="AC8" s="2119">
        <v>46.77</v>
      </c>
      <c r="AD8" s="2119">
        <v>0.4</v>
      </c>
      <c r="AE8" s="2119" t="s">
        <v>1153</v>
      </c>
      <c r="AF8" s="2119">
        <v>213</v>
      </c>
      <c r="AG8" s="2120">
        <v>45771</v>
      </c>
      <c r="AH8" s="2119" t="s">
        <v>1986</v>
      </c>
      <c r="AI8" s="2119" t="s">
        <v>9480</v>
      </c>
      <c r="AJ8" s="2120">
        <v>45785</v>
      </c>
      <c r="AK8" s="2125">
        <v>375</v>
      </c>
      <c r="AL8" s="2126">
        <v>45807</v>
      </c>
      <c r="AM8" s="2126" t="s">
        <v>1986</v>
      </c>
      <c r="AN8" s="2119" t="s">
        <v>1156</v>
      </c>
      <c r="AO8" s="2125"/>
      <c r="AP8" s="2128">
        <v>45813</v>
      </c>
      <c r="AQ8" s="2129">
        <v>45828</v>
      </c>
      <c r="AR8" s="2125"/>
      <c r="AS8" s="2125"/>
      <c r="AT8" s="2125"/>
      <c r="AU8" s="2125"/>
      <c r="AV8" s="2125"/>
      <c r="AW8" s="2125"/>
      <c r="AX8" s="2125"/>
      <c r="AY8" s="2125" t="s">
        <v>11128</v>
      </c>
      <c r="AZ8" s="2129">
        <v>45834</v>
      </c>
      <c r="BA8" s="2125"/>
      <c r="BB8" s="2125"/>
      <c r="BC8" s="2125"/>
      <c r="BD8" s="2125">
        <v>1319</v>
      </c>
      <c r="BE8" s="2129">
        <v>45989</v>
      </c>
      <c r="BF8" s="2125" t="s">
        <v>4783</v>
      </c>
      <c r="BG8" s="2125" t="s">
        <v>4793</v>
      </c>
      <c r="BH8" s="2125"/>
      <c r="BI8" s="2125"/>
      <c r="BJ8" s="2125"/>
      <c r="BK8" s="2125"/>
      <c r="BL8" s="2125"/>
      <c r="BM8" s="2125"/>
      <c r="BN8" s="2125"/>
      <c r="BO8" s="2125"/>
      <c r="BP8" s="2125"/>
      <c r="BQ8" s="2130" t="s">
        <v>11129</v>
      </c>
      <c r="BR8" s="1991" t="s">
        <v>11030</v>
      </c>
    </row>
    <row r="9" spans="1:206" ht="57">
      <c r="A9" s="2376" t="s">
        <v>7745</v>
      </c>
      <c r="B9" s="2377">
        <v>45576</v>
      </c>
      <c r="C9" s="2378" t="s">
        <v>8656</v>
      </c>
      <c r="D9" s="2379" t="s">
        <v>7746</v>
      </c>
      <c r="E9" s="2376">
        <v>52010912</v>
      </c>
      <c r="F9" s="2379" t="s">
        <v>753</v>
      </c>
      <c r="G9" s="2380" t="s">
        <v>7747</v>
      </c>
      <c r="H9" s="2381" t="s">
        <v>69</v>
      </c>
      <c r="I9" s="2382" t="s">
        <v>90</v>
      </c>
      <c r="J9" s="2380" t="s">
        <v>100</v>
      </c>
      <c r="K9" s="2383" t="s">
        <v>427</v>
      </c>
      <c r="L9" s="2376" t="s">
        <v>8704</v>
      </c>
      <c r="M9" s="2384" t="s">
        <v>8303</v>
      </c>
      <c r="N9" s="2383" t="s">
        <v>7561</v>
      </c>
      <c r="O9" s="2376" t="s">
        <v>8678</v>
      </c>
      <c r="P9" s="2377" t="s">
        <v>8679</v>
      </c>
      <c r="Q9" s="2383" t="s">
        <v>8304</v>
      </c>
      <c r="R9" s="2385">
        <v>976013</v>
      </c>
      <c r="S9" s="2385">
        <v>148485</v>
      </c>
      <c r="T9" s="2386">
        <v>148485</v>
      </c>
      <c r="U9" s="2387">
        <v>45659</v>
      </c>
      <c r="V9" s="2381" t="s">
        <v>8680</v>
      </c>
      <c r="W9" s="2381" t="s">
        <v>8649</v>
      </c>
      <c r="X9" s="2384" t="s">
        <v>4633</v>
      </c>
      <c r="Y9" s="2387">
        <v>45737</v>
      </c>
      <c r="Z9" s="2383" t="s">
        <v>4753</v>
      </c>
      <c r="AA9" s="2377"/>
      <c r="AB9" s="2376"/>
      <c r="AC9" s="2376"/>
      <c r="AD9" s="2376"/>
      <c r="AE9" s="2376"/>
      <c r="AF9" s="2376" t="s">
        <v>9664</v>
      </c>
      <c r="AG9" s="2377">
        <v>45756</v>
      </c>
      <c r="AH9" s="2376" t="s">
        <v>9665</v>
      </c>
      <c r="AI9" s="2376"/>
      <c r="AJ9" s="2376"/>
      <c r="AK9" s="2383">
        <v>1049</v>
      </c>
      <c r="AL9" s="2384">
        <v>45932</v>
      </c>
      <c r="AM9" s="2384" t="s">
        <v>4704</v>
      </c>
      <c r="AN9" s="2376"/>
      <c r="AO9" s="2383" t="s">
        <v>1156</v>
      </c>
      <c r="AP9" s="2383"/>
      <c r="AQ9" s="2383"/>
      <c r="AR9" s="2383"/>
      <c r="AS9" s="2383"/>
      <c r="AT9" s="2383"/>
      <c r="AU9" s="2383"/>
      <c r="AV9" s="2383"/>
      <c r="AW9" s="2383"/>
      <c r="AX9" s="2383"/>
      <c r="AY9" s="2383"/>
      <c r="AZ9" s="2383"/>
      <c r="BA9" s="2383"/>
      <c r="BB9" s="2383"/>
      <c r="BC9" s="2383"/>
      <c r="BD9" s="2383"/>
      <c r="BE9" s="2383"/>
      <c r="BF9" s="2383"/>
      <c r="BG9" s="2383"/>
      <c r="BH9" s="2383"/>
      <c r="BI9" s="2383"/>
      <c r="BJ9" s="2383"/>
      <c r="BK9" s="2383"/>
      <c r="BL9" s="2383"/>
      <c r="BM9" s="2383"/>
      <c r="BN9" s="2383"/>
      <c r="BO9" s="2383"/>
      <c r="BP9" s="2383"/>
      <c r="BQ9" s="2388" t="s">
        <v>11451</v>
      </c>
      <c r="BR9" s="1991" t="s">
        <v>11440</v>
      </c>
      <c r="BS9" s="2374" t="s">
        <v>4704</v>
      </c>
    </row>
    <row r="10" spans="1:206" ht="85.5">
      <c r="A10" s="2143" t="s">
        <v>8296</v>
      </c>
      <c r="B10" s="2144">
        <v>45546</v>
      </c>
      <c r="C10" s="2145" t="s">
        <v>8655</v>
      </c>
      <c r="D10" s="2146" t="s">
        <v>8297</v>
      </c>
      <c r="E10" s="2143">
        <v>4285480</v>
      </c>
      <c r="F10" s="2146" t="s">
        <v>2853</v>
      </c>
      <c r="G10" s="2147" t="s">
        <v>8298</v>
      </c>
      <c r="H10" s="2148" t="s">
        <v>69</v>
      </c>
      <c r="I10" s="2149" t="s">
        <v>3180</v>
      </c>
      <c r="J10" s="2147" t="s">
        <v>9912</v>
      </c>
      <c r="K10" s="2150" t="s">
        <v>1899</v>
      </c>
      <c r="L10" s="2143" t="s">
        <v>8299</v>
      </c>
      <c r="M10" s="2144" t="s">
        <v>8300</v>
      </c>
      <c r="N10" s="2150" t="s">
        <v>4633</v>
      </c>
      <c r="O10" s="2143" t="s">
        <v>10773</v>
      </c>
      <c r="P10" s="2144" t="s">
        <v>10774</v>
      </c>
      <c r="Q10" s="2150" t="s">
        <v>8301</v>
      </c>
      <c r="R10" s="1690">
        <v>976013</v>
      </c>
      <c r="S10" s="1690">
        <v>148485</v>
      </c>
      <c r="T10" s="2151">
        <v>148485</v>
      </c>
      <c r="U10" s="2152">
        <v>45650</v>
      </c>
      <c r="V10" s="2148" t="s">
        <v>9463</v>
      </c>
      <c r="W10" s="2148" t="s">
        <v>9462</v>
      </c>
      <c r="X10" s="2153" t="s">
        <v>1986</v>
      </c>
      <c r="Y10" s="2152">
        <v>45743</v>
      </c>
      <c r="Z10" s="2150" t="s">
        <v>4753</v>
      </c>
      <c r="AA10" s="2144">
        <v>45756</v>
      </c>
      <c r="AB10" s="2143">
        <v>0.59199999999999997</v>
      </c>
      <c r="AC10" s="2143" t="s">
        <v>9164</v>
      </c>
      <c r="AD10" s="2143" t="s">
        <v>9165</v>
      </c>
      <c r="AE10" s="2143" t="s">
        <v>1153</v>
      </c>
      <c r="AF10" s="2143">
        <v>211</v>
      </c>
      <c r="AG10" s="2144">
        <v>45771</v>
      </c>
      <c r="AH10" s="2143" t="s">
        <v>1986</v>
      </c>
      <c r="AI10" s="2143" t="s">
        <v>9464</v>
      </c>
      <c r="AJ10" s="2144">
        <v>45786</v>
      </c>
      <c r="AK10" s="2150">
        <v>374</v>
      </c>
      <c r="AL10" s="2144">
        <v>45807</v>
      </c>
      <c r="AM10" s="2143" t="s">
        <v>1986</v>
      </c>
      <c r="AN10" s="2143" t="s">
        <v>1156</v>
      </c>
      <c r="AO10" s="2150"/>
      <c r="AP10" s="2154">
        <v>45861</v>
      </c>
      <c r="AQ10" s="2154">
        <v>45877</v>
      </c>
      <c r="AR10" s="2150" t="s">
        <v>720</v>
      </c>
      <c r="AS10" s="2150" t="s">
        <v>720</v>
      </c>
      <c r="AT10" s="2150" t="s">
        <v>720</v>
      </c>
      <c r="AU10" s="2150" t="s">
        <v>720</v>
      </c>
      <c r="AV10" s="2150" t="s">
        <v>720</v>
      </c>
      <c r="AW10" s="2150" t="s">
        <v>720</v>
      </c>
      <c r="AX10" s="2150" t="s">
        <v>720</v>
      </c>
      <c r="AY10" s="2150" t="s">
        <v>720</v>
      </c>
      <c r="AZ10" s="2150" t="s">
        <v>720</v>
      </c>
      <c r="BA10" s="2150" t="s">
        <v>720</v>
      </c>
      <c r="BB10" s="2150" t="s">
        <v>720</v>
      </c>
      <c r="BC10" s="2150" t="s">
        <v>720</v>
      </c>
      <c r="BD10" s="2150" t="s">
        <v>720</v>
      </c>
      <c r="BE10" s="2150" t="s">
        <v>720</v>
      </c>
      <c r="BF10" s="2150" t="s">
        <v>720</v>
      </c>
      <c r="BG10" s="2150" t="s">
        <v>720</v>
      </c>
      <c r="BH10" s="2150" t="s">
        <v>720</v>
      </c>
      <c r="BI10" s="2150" t="s">
        <v>720</v>
      </c>
      <c r="BJ10" s="2150" t="s">
        <v>720</v>
      </c>
      <c r="BK10" s="2150" t="s">
        <v>720</v>
      </c>
      <c r="BL10" s="2150" t="s">
        <v>720</v>
      </c>
      <c r="BM10" s="2150" t="s">
        <v>720</v>
      </c>
      <c r="BN10" s="2150" t="s">
        <v>720</v>
      </c>
      <c r="BO10" s="2150" t="s">
        <v>720</v>
      </c>
      <c r="BP10" s="2150" t="s">
        <v>720</v>
      </c>
      <c r="BQ10" s="2155" t="s">
        <v>10462</v>
      </c>
      <c r="BR10" s="1991" t="s">
        <v>10274</v>
      </c>
      <c r="BS10" s="2131"/>
    </row>
    <row r="11" spans="1:206" s="2156" customFormat="1" ht="71.25">
      <c r="A11" s="2153" t="s">
        <v>8053</v>
      </c>
      <c r="B11" s="2144">
        <v>45608</v>
      </c>
      <c r="C11" s="2145" t="s">
        <v>8705</v>
      </c>
      <c r="D11" s="2146" t="s">
        <v>8054</v>
      </c>
      <c r="E11" s="2143" t="s">
        <v>8055</v>
      </c>
      <c r="F11" s="1749" t="s">
        <v>153</v>
      </c>
      <c r="G11" s="2148" t="s">
        <v>2499</v>
      </c>
      <c r="H11" s="2148" t="s">
        <v>69</v>
      </c>
      <c r="I11" s="2149" t="s">
        <v>3180</v>
      </c>
      <c r="J11" s="2147" t="s">
        <v>10463</v>
      </c>
      <c r="K11" s="2150" t="s">
        <v>9900</v>
      </c>
      <c r="L11" s="2143" t="s">
        <v>10464</v>
      </c>
      <c r="M11" s="2144" t="s">
        <v>10465</v>
      </c>
      <c r="N11" s="2150" t="s">
        <v>9076</v>
      </c>
      <c r="O11" s="2143" t="s">
        <v>10776</v>
      </c>
      <c r="P11" s="2144" t="s">
        <v>10775</v>
      </c>
      <c r="Q11" s="2150" t="s">
        <v>8310</v>
      </c>
      <c r="R11" s="1690">
        <v>976013</v>
      </c>
      <c r="S11" s="1690">
        <v>417843</v>
      </c>
      <c r="T11" s="2151">
        <v>417843</v>
      </c>
      <c r="U11" s="2152">
        <v>45660</v>
      </c>
      <c r="V11" s="2148" t="s">
        <v>10470</v>
      </c>
      <c r="W11" s="2148" t="s">
        <v>10466</v>
      </c>
      <c r="X11" s="2153" t="s">
        <v>4783</v>
      </c>
      <c r="Y11" s="2152">
        <v>45744</v>
      </c>
      <c r="Z11" s="2150" t="s">
        <v>4753</v>
      </c>
      <c r="AA11" s="2144">
        <v>45768</v>
      </c>
      <c r="AB11" s="2143">
        <v>5.3620000000000001</v>
      </c>
      <c r="AC11" s="2143">
        <v>2.81</v>
      </c>
      <c r="AD11" s="2143">
        <v>1.653</v>
      </c>
      <c r="AE11" s="2143" t="s">
        <v>1153</v>
      </c>
      <c r="AF11" s="2143"/>
      <c r="AG11" s="2143"/>
      <c r="AH11" s="2143"/>
      <c r="AI11" s="2143"/>
      <c r="AJ11" s="2143"/>
      <c r="AK11" s="2150">
        <v>410</v>
      </c>
      <c r="AL11" s="2144">
        <v>45811</v>
      </c>
      <c r="AM11" s="2143" t="s">
        <v>4783</v>
      </c>
      <c r="AN11" s="2143" t="s">
        <v>1156</v>
      </c>
      <c r="AO11" s="2150"/>
      <c r="AP11" s="2154">
        <v>45814</v>
      </c>
      <c r="AQ11" s="2154">
        <v>45832</v>
      </c>
      <c r="AR11" s="2150" t="s">
        <v>720</v>
      </c>
      <c r="AS11" s="2150" t="s">
        <v>720</v>
      </c>
      <c r="AT11" s="2150" t="s">
        <v>720</v>
      </c>
      <c r="AU11" s="2150" t="s">
        <v>720</v>
      </c>
      <c r="AV11" s="2150" t="s">
        <v>720</v>
      </c>
      <c r="AW11" s="2150" t="s">
        <v>720</v>
      </c>
      <c r="AX11" s="2150" t="s">
        <v>720</v>
      </c>
      <c r="AY11" s="2150" t="s">
        <v>720</v>
      </c>
      <c r="AZ11" s="2150" t="s">
        <v>720</v>
      </c>
      <c r="BA11" s="2150" t="s">
        <v>720</v>
      </c>
      <c r="BB11" s="2150" t="s">
        <v>720</v>
      </c>
      <c r="BC11" s="2150" t="s">
        <v>720</v>
      </c>
      <c r="BD11" s="2150" t="s">
        <v>720</v>
      </c>
      <c r="BE11" s="2150" t="s">
        <v>720</v>
      </c>
      <c r="BF11" s="2150" t="s">
        <v>720</v>
      </c>
      <c r="BG11" s="2150" t="s">
        <v>720</v>
      </c>
      <c r="BH11" s="2150" t="s">
        <v>720</v>
      </c>
      <c r="BI11" s="2150" t="s">
        <v>720</v>
      </c>
      <c r="BJ11" s="2150" t="s">
        <v>720</v>
      </c>
      <c r="BK11" s="2150" t="s">
        <v>720</v>
      </c>
      <c r="BL11" s="2150" t="s">
        <v>720</v>
      </c>
      <c r="BM11" s="2150" t="s">
        <v>720</v>
      </c>
      <c r="BN11" s="2150" t="s">
        <v>720</v>
      </c>
      <c r="BO11" s="2150" t="s">
        <v>720</v>
      </c>
      <c r="BP11" s="2150" t="s">
        <v>720</v>
      </c>
      <c r="BQ11" s="2155" t="s">
        <v>10467</v>
      </c>
      <c r="BR11" s="1991" t="s">
        <v>10274</v>
      </c>
      <c r="BS11" s="2131"/>
      <c r="BT11" s="2011"/>
      <c r="BU11" s="2011"/>
      <c r="BV11" s="2011"/>
      <c r="BW11" s="2011"/>
      <c r="BX11" s="2011"/>
      <c r="BY11" s="2011"/>
      <c r="BZ11" s="2011"/>
      <c r="CA11" s="2011"/>
      <c r="CB11" s="2011"/>
      <c r="CC11" s="2011"/>
      <c r="CD11" s="2011"/>
      <c r="CE11" s="2011"/>
      <c r="CF11" s="2011"/>
      <c r="CG11" s="2011"/>
      <c r="CH11" s="2011"/>
      <c r="CI11" s="2011"/>
      <c r="CJ11" s="2011"/>
      <c r="CK11" s="2011"/>
      <c r="CL11" s="2011"/>
      <c r="CM11" s="2011"/>
      <c r="CN11" s="2011"/>
      <c r="CO11" s="2011"/>
      <c r="CP11" s="2011"/>
      <c r="CQ11" s="2011"/>
      <c r="CR11" s="2011"/>
      <c r="CS11" s="2011"/>
      <c r="CT11" s="2011"/>
      <c r="CU11" s="2011"/>
      <c r="CV11" s="2011"/>
      <c r="CW11" s="2011"/>
      <c r="CX11" s="2011"/>
      <c r="CY11" s="2011"/>
      <c r="CZ11" s="2011"/>
      <c r="DA11" s="2011"/>
      <c r="DB11" s="2011"/>
      <c r="DC11" s="2011"/>
      <c r="DD11" s="2011"/>
      <c r="DE11" s="2011"/>
      <c r="DF11" s="2011"/>
      <c r="DG11" s="2011"/>
      <c r="DH11" s="2011"/>
      <c r="DI11" s="2011"/>
      <c r="DJ11" s="2011"/>
      <c r="DK11" s="2011"/>
      <c r="DL11" s="2011"/>
      <c r="DM11" s="2011"/>
      <c r="DN11" s="2011"/>
      <c r="DO11" s="2011"/>
      <c r="DP11" s="2011"/>
      <c r="DQ11" s="2011"/>
      <c r="DR11" s="2011"/>
      <c r="DS11" s="2011"/>
      <c r="DT11" s="2011"/>
      <c r="DU11" s="2011"/>
      <c r="DV11" s="2011"/>
      <c r="DW11" s="2011"/>
      <c r="DX11" s="2011"/>
      <c r="DY11" s="2011"/>
      <c r="DZ11" s="2011"/>
      <c r="EA11" s="2011"/>
      <c r="EB11" s="2011"/>
      <c r="EC11" s="2011"/>
      <c r="ED11" s="2011"/>
      <c r="EE11" s="2011"/>
      <c r="EF11" s="2011"/>
      <c r="EG11" s="2011"/>
      <c r="EH11" s="2011"/>
      <c r="EI11" s="2011"/>
      <c r="EJ11" s="2011"/>
      <c r="EK11" s="2011"/>
      <c r="EL11" s="2011"/>
      <c r="EM11" s="2011"/>
      <c r="EN11" s="2011"/>
      <c r="EO11" s="2011"/>
      <c r="EP11" s="2011"/>
      <c r="EQ11" s="2011"/>
      <c r="ER11" s="2011"/>
      <c r="ES11" s="2011"/>
      <c r="ET11" s="2011"/>
      <c r="EU11" s="2011"/>
      <c r="EV11" s="2011"/>
      <c r="EW11" s="2011"/>
      <c r="EX11" s="2011"/>
      <c r="EY11" s="2011"/>
      <c r="EZ11" s="2011"/>
      <c r="FA11" s="2011"/>
      <c r="FB11" s="2011"/>
      <c r="FC11" s="2011"/>
      <c r="FD11" s="2011"/>
      <c r="FE11" s="2011"/>
      <c r="FF11" s="2011"/>
      <c r="FG11" s="2011"/>
      <c r="FH11" s="2011"/>
      <c r="FI11" s="2011"/>
      <c r="FJ11" s="2011"/>
      <c r="FK11" s="2011"/>
      <c r="FL11" s="2011"/>
      <c r="FM11" s="2011"/>
      <c r="FN11" s="2011"/>
      <c r="FO11" s="2011"/>
      <c r="FP11" s="2011"/>
      <c r="FQ11" s="2011"/>
      <c r="FR11" s="2011"/>
      <c r="FS11" s="2011"/>
      <c r="FT11" s="2011"/>
      <c r="FU11" s="2011"/>
      <c r="FV11" s="2011"/>
      <c r="FW11" s="2011"/>
      <c r="FX11" s="2011"/>
      <c r="FY11" s="2011"/>
      <c r="FZ11" s="2011"/>
      <c r="GA11" s="2011"/>
      <c r="GB11" s="2011"/>
      <c r="GC11" s="2011"/>
      <c r="GD11" s="2011"/>
      <c r="GE11" s="2011"/>
      <c r="GF11" s="2011"/>
      <c r="GG11" s="2011"/>
      <c r="GH11" s="2011"/>
      <c r="GI11" s="2011"/>
      <c r="GJ11" s="2011"/>
      <c r="GK11" s="2011"/>
      <c r="GL11" s="2011"/>
      <c r="GM11" s="2011"/>
      <c r="GN11" s="2011"/>
      <c r="GO11" s="2011"/>
      <c r="GP11" s="2011"/>
      <c r="GQ11" s="2011"/>
      <c r="GR11" s="2011"/>
      <c r="GS11" s="2011"/>
      <c r="GT11" s="2011"/>
      <c r="GU11" s="2011"/>
      <c r="GV11" s="2011"/>
      <c r="GW11" s="2011"/>
      <c r="GX11" s="2011"/>
    </row>
    <row r="12" spans="1:206" ht="85.5">
      <c r="A12" s="2286" t="s">
        <v>6698</v>
      </c>
      <c r="B12" s="2287">
        <v>45455</v>
      </c>
      <c r="C12" s="2484" t="s">
        <v>8801</v>
      </c>
      <c r="D12" s="2289" t="s">
        <v>5874</v>
      </c>
      <c r="E12" s="2286">
        <v>23423521</v>
      </c>
      <c r="F12" s="2289" t="s">
        <v>281</v>
      </c>
      <c r="G12" s="2292" t="s">
        <v>959</v>
      </c>
      <c r="H12" s="2292" t="s">
        <v>69</v>
      </c>
      <c r="I12" s="2485" t="s">
        <v>9884</v>
      </c>
      <c r="J12" s="2292" t="s">
        <v>10468</v>
      </c>
      <c r="K12" s="2292" t="s">
        <v>10469</v>
      </c>
      <c r="L12" s="2485" t="s">
        <v>7635</v>
      </c>
      <c r="M12" s="2486" t="s">
        <v>7636</v>
      </c>
      <c r="N12" s="2292" t="s">
        <v>7634</v>
      </c>
      <c r="O12" s="2286" t="s">
        <v>8805</v>
      </c>
      <c r="P12" s="2293" t="s">
        <v>8806</v>
      </c>
      <c r="Q12" s="2292" t="s">
        <v>7637</v>
      </c>
      <c r="R12" s="2294">
        <v>976013</v>
      </c>
      <c r="S12" s="2294">
        <v>417843</v>
      </c>
      <c r="T12" s="2295">
        <v>417843</v>
      </c>
      <c r="U12" s="2296">
        <v>45692</v>
      </c>
      <c r="V12" s="2291" t="s">
        <v>10471</v>
      </c>
      <c r="W12" s="2291" t="s">
        <v>10472</v>
      </c>
      <c r="X12" s="2293" t="s">
        <v>4783</v>
      </c>
      <c r="Y12" s="2296">
        <v>45744</v>
      </c>
      <c r="Z12" s="2292" t="s">
        <v>4639</v>
      </c>
      <c r="AA12" s="2287">
        <v>45771</v>
      </c>
      <c r="AB12" s="2286">
        <v>0.16700000000000001</v>
      </c>
      <c r="AC12" s="2286">
        <v>8.7999999999999995E-2</v>
      </c>
      <c r="AD12" s="2286">
        <v>1.2E-2</v>
      </c>
      <c r="AE12" s="2286">
        <v>3</v>
      </c>
      <c r="AF12" s="2286" t="s">
        <v>10903</v>
      </c>
      <c r="AG12" s="2287" t="s">
        <v>10904</v>
      </c>
      <c r="AH12" s="2286" t="s">
        <v>7446</v>
      </c>
      <c r="AI12" s="2286" t="s">
        <v>11410</v>
      </c>
      <c r="AJ12" s="2287" t="s">
        <v>11411</v>
      </c>
      <c r="AK12" s="2292">
        <v>1341</v>
      </c>
      <c r="AL12" s="2293">
        <v>45992</v>
      </c>
      <c r="AM12" s="2293" t="s">
        <v>4783</v>
      </c>
      <c r="AN12" s="2286"/>
      <c r="AO12" s="2292" t="s">
        <v>1156</v>
      </c>
      <c r="AP12" s="2296">
        <v>46020</v>
      </c>
      <c r="AQ12" s="2292"/>
      <c r="AR12" s="2292" t="s">
        <v>12053</v>
      </c>
      <c r="AS12" s="2727">
        <v>46021</v>
      </c>
      <c r="AT12" s="2292">
        <v>191</v>
      </c>
      <c r="AU12" s="2727">
        <v>46080</v>
      </c>
      <c r="AV12" s="2292" t="s">
        <v>4704</v>
      </c>
      <c r="AW12" s="2292" t="s">
        <v>6535</v>
      </c>
      <c r="AX12" s="2727">
        <v>46084</v>
      </c>
      <c r="AY12" s="2292"/>
      <c r="AZ12" s="2292"/>
      <c r="BA12" s="2292"/>
      <c r="BB12" s="2292"/>
      <c r="BC12" s="2292"/>
      <c r="BD12" s="2292"/>
      <c r="BE12" s="2292"/>
      <c r="BF12" s="2292"/>
      <c r="BG12" s="2292"/>
      <c r="BH12" s="2292"/>
      <c r="BI12" s="2292"/>
      <c r="BJ12" s="2292"/>
      <c r="BK12" s="2292"/>
      <c r="BL12" s="2292"/>
      <c r="BM12" s="2292"/>
      <c r="BN12" s="2292"/>
      <c r="BO12" s="2292"/>
      <c r="BP12" s="2292"/>
      <c r="BQ12" s="1466" t="s">
        <v>10486</v>
      </c>
      <c r="BR12" s="2573" t="s">
        <v>12054</v>
      </c>
      <c r="BS12" s="2374" t="s">
        <v>11623</v>
      </c>
    </row>
    <row r="13" spans="1:206" ht="42.75">
      <c r="A13" s="2297" t="s">
        <v>7839</v>
      </c>
      <c r="B13" s="2298">
        <v>45594</v>
      </c>
      <c r="C13" s="2299" t="s">
        <v>8802</v>
      </c>
      <c r="D13" s="2300" t="s">
        <v>7840</v>
      </c>
      <c r="E13" s="2297">
        <v>24156125</v>
      </c>
      <c r="F13" s="2300" t="s">
        <v>98</v>
      </c>
      <c r="G13" s="2220" t="s">
        <v>7841</v>
      </c>
      <c r="H13" s="2220" t="s">
        <v>69</v>
      </c>
      <c r="I13" s="2301" t="s">
        <v>3180</v>
      </c>
      <c r="J13" s="2220" t="s">
        <v>9913</v>
      </c>
      <c r="K13" s="2224" t="s">
        <v>894</v>
      </c>
      <c r="L13" s="2297" t="s">
        <v>8221</v>
      </c>
      <c r="M13" s="2302" t="s">
        <v>8222</v>
      </c>
      <c r="N13" s="2224" t="s">
        <v>6821</v>
      </c>
      <c r="O13" s="2297" t="s">
        <v>10778</v>
      </c>
      <c r="P13" s="2298" t="s">
        <v>10777</v>
      </c>
      <c r="Q13" s="2224" t="s">
        <v>8223</v>
      </c>
      <c r="R13" s="2303">
        <v>976013</v>
      </c>
      <c r="S13" s="2303">
        <v>148485</v>
      </c>
      <c r="T13" s="2304">
        <v>148485</v>
      </c>
      <c r="U13" s="2227">
        <v>45649</v>
      </c>
      <c r="V13" s="2305" t="s">
        <v>8804</v>
      </c>
      <c r="W13" s="2305" t="s">
        <v>8738</v>
      </c>
      <c r="X13" s="2302" t="s">
        <v>1986</v>
      </c>
      <c r="Y13" s="2227">
        <v>45743</v>
      </c>
      <c r="Z13" s="2224" t="s">
        <v>4639</v>
      </c>
      <c r="AA13" s="2298">
        <v>45768</v>
      </c>
      <c r="AB13" s="2297">
        <v>0.04</v>
      </c>
      <c r="AC13" s="2297">
        <v>0.02</v>
      </c>
      <c r="AD13" s="2297">
        <v>1.0999999999999999E-2</v>
      </c>
      <c r="AE13" s="2297">
        <v>6</v>
      </c>
      <c r="AF13" s="2297">
        <v>682</v>
      </c>
      <c r="AG13" s="2298">
        <v>45811</v>
      </c>
      <c r="AH13" s="2297" t="s">
        <v>4783</v>
      </c>
      <c r="AI13" s="2297"/>
      <c r="AJ13" s="2297"/>
      <c r="AK13" s="2224">
        <v>998</v>
      </c>
      <c r="AL13" s="2302">
        <v>45929</v>
      </c>
      <c r="AM13" s="2302" t="s">
        <v>4783</v>
      </c>
      <c r="AN13" s="2297"/>
      <c r="AO13" s="2224" t="s">
        <v>1156</v>
      </c>
      <c r="AP13" s="2306">
        <v>45931</v>
      </c>
      <c r="AQ13" s="2306">
        <v>45947</v>
      </c>
      <c r="AR13" s="2224" t="s">
        <v>720</v>
      </c>
      <c r="AS13" s="2224" t="s">
        <v>720</v>
      </c>
      <c r="AT13" s="2224" t="s">
        <v>720</v>
      </c>
      <c r="AU13" s="2224" t="s">
        <v>720</v>
      </c>
      <c r="AV13" s="2224" t="s">
        <v>720</v>
      </c>
      <c r="AW13" s="2224" t="s">
        <v>720</v>
      </c>
      <c r="AX13" s="2224" t="s">
        <v>720</v>
      </c>
      <c r="AY13" s="2224" t="s">
        <v>720</v>
      </c>
      <c r="AZ13" s="2224" t="s">
        <v>720</v>
      </c>
      <c r="BA13" s="2224" t="s">
        <v>720</v>
      </c>
      <c r="BB13" s="2224" t="s">
        <v>720</v>
      </c>
      <c r="BC13" s="2224" t="s">
        <v>720</v>
      </c>
      <c r="BD13" s="2224" t="s">
        <v>720</v>
      </c>
      <c r="BE13" s="2224" t="s">
        <v>720</v>
      </c>
      <c r="BF13" s="2224" t="s">
        <v>720</v>
      </c>
      <c r="BG13" s="2224" t="s">
        <v>720</v>
      </c>
      <c r="BH13" s="2224" t="s">
        <v>720</v>
      </c>
      <c r="BI13" s="2224" t="s">
        <v>720</v>
      </c>
      <c r="BJ13" s="2224" t="s">
        <v>720</v>
      </c>
      <c r="BK13" s="2224" t="s">
        <v>720</v>
      </c>
      <c r="BL13" s="2224" t="s">
        <v>720</v>
      </c>
      <c r="BM13" s="2224" t="s">
        <v>720</v>
      </c>
      <c r="BN13" s="2224" t="s">
        <v>720</v>
      </c>
      <c r="BO13" s="2224" t="s">
        <v>720</v>
      </c>
      <c r="BP13" s="2224" t="s">
        <v>720</v>
      </c>
      <c r="BQ13" s="1466" t="s">
        <v>10486</v>
      </c>
      <c r="BR13" s="2573" t="s">
        <v>11713</v>
      </c>
      <c r="BS13" s="2612" t="s">
        <v>11623</v>
      </c>
    </row>
    <row r="14" spans="1:206" ht="71.25">
      <c r="A14" s="2157" t="s">
        <v>7985</v>
      </c>
      <c r="B14" s="2158">
        <v>45602</v>
      </c>
      <c r="C14" s="2159" t="s">
        <v>8803</v>
      </c>
      <c r="D14" s="2160" t="s">
        <v>10473</v>
      </c>
      <c r="E14" s="2157" t="s">
        <v>10474</v>
      </c>
      <c r="F14" s="2160" t="s">
        <v>88</v>
      </c>
      <c r="G14" s="2161" t="s">
        <v>1009</v>
      </c>
      <c r="H14" s="2162" t="s">
        <v>69</v>
      </c>
      <c r="I14" s="2163" t="s">
        <v>9898</v>
      </c>
      <c r="J14" s="2162" t="s">
        <v>10475</v>
      </c>
      <c r="K14" s="2164" t="s">
        <v>2780</v>
      </c>
      <c r="L14" s="2157" t="s">
        <v>8219</v>
      </c>
      <c r="M14" s="2158" t="s">
        <v>8220</v>
      </c>
      <c r="N14" s="2164" t="s">
        <v>7751</v>
      </c>
      <c r="O14" s="2157" t="s">
        <v>10779</v>
      </c>
      <c r="P14" s="2158" t="s">
        <v>10780</v>
      </c>
      <c r="Q14" s="2164" t="s">
        <v>7986</v>
      </c>
      <c r="R14" s="1712">
        <v>976013</v>
      </c>
      <c r="S14" s="1712">
        <v>148485</v>
      </c>
      <c r="T14" s="2165">
        <v>148485</v>
      </c>
      <c r="U14" s="2166">
        <v>45625</v>
      </c>
      <c r="V14" s="2161" t="s">
        <v>10476</v>
      </c>
      <c r="W14" s="2161" t="s">
        <v>9462</v>
      </c>
      <c r="X14" s="2167" t="s">
        <v>4783</v>
      </c>
      <c r="Y14" s="2166">
        <v>45744</v>
      </c>
      <c r="Z14" s="2164" t="s">
        <v>7961</v>
      </c>
      <c r="AA14" s="2158">
        <v>45762</v>
      </c>
      <c r="AB14" s="2157">
        <v>0.55400000000000005</v>
      </c>
      <c r="AC14" s="2157">
        <v>0.29099999999999998</v>
      </c>
      <c r="AD14" s="2157">
        <v>7.0000000000000001E-3</v>
      </c>
      <c r="AE14" s="2157" t="s">
        <v>720</v>
      </c>
      <c r="AF14" s="2157"/>
      <c r="AG14" s="2157"/>
      <c r="AH14" s="2157"/>
      <c r="AI14" s="2157"/>
      <c r="AJ14" s="2157"/>
      <c r="AK14" s="2164">
        <v>339</v>
      </c>
      <c r="AL14" s="2167">
        <v>45811</v>
      </c>
      <c r="AM14" s="2167" t="s">
        <v>1986</v>
      </c>
      <c r="AN14" s="2157" t="s">
        <v>1156</v>
      </c>
      <c r="AO14" s="2164"/>
      <c r="AP14" s="2168">
        <v>45813</v>
      </c>
      <c r="AQ14" s="2168">
        <v>45828</v>
      </c>
      <c r="AR14" s="2164" t="s">
        <v>720</v>
      </c>
      <c r="AS14" s="2164" t="s">
        <v>720</v>
      </c>
      <c r="AT14" s="2164" t="s">
        <v>720</v>
      </c>
      <c r="AU14" s="2164" t="s">
        <v>720</v>
      </c>
      <c r="AV14" s="2164" t="s">
        <v>720</v>
      </c>
      <c r="AW14" s="2164" t="s">
        <v>720</v>
      </c>
      <c r="AX14" s="2164" t="s">
        <v>720</v>
      </c>
      <c r="AY14" s="2164" t="s">
        <v>720</v>
      </c>
      <c r="AZ14" s="2164" t="s">
        <v>720</v>
      </c>
      <c r="BA14" s="2164" t="s">
        <v>720</v>
      </c>
      <c r="BB14" s="2164" t="s">
        <v>720</v>
      </c>
      <c r="BC14" s="2164" t="s">
        <v>720</v>
      </c>
      <c r="BD14" s="2164" t="s">
        <v>720</v>
      </c>
      <c r="BE14" s="2164" t="s">
        <v>720</v>
      </c>
      <c r="BF14" s="2164" t="s">
        <v>720</v>
      </c>
      <c r="BG14" s="2164" t="s">
        <v>720</v>
      </c>
      <c r="BH14" s="2164" t="s">
        <v>720</v>
      </c>
      <c r="BI14" s="2164" t="s">
        <v>720</v>
      </c>
      <c r="BJ14" s="2164" t="s">
        <v>720</v>
      </c>
      <c r="BK14" s="2164" t="s">
        <v>720</v>
      </c>
      <c r="BL14" s="2164" t="s">
        <v>720</v>
      </c>
      <c r="BM14" s="2164" t="s">
        <v>720</v>
      </c>
      <c r="BN14" s="2164" t="s">
        <v>720</v>
      </c>
      <c r="BO14" s="2164" t="s">
        <v>720</v>
      </c>
      <c r="BP14" s="2164" t="s">
        <v>720</v>
      </c>
      <c r="BQ14" s="2169" t="s">
        <v>10477</v>
      </c>
      <c r="BR14" s="1991" t="s">
        <v>10274</v>
      </c>
      <c r="BS14" s="2131"/>
    </row>
    <row r="15" spans="1:206" ht="57">
      <c r="A15" s="2119" t="s">
        <v>4577</v>
      </c>
      <c r="B15" s="2120">
        <v>45341</v>
      </c>
      <c r="C15" s="2170" t="s">
        <v>9406</v>
      </c>
      <c r="D15" s="2122" t="s">
        <v>6448</v>
      </c>
      <c r="E15" s="2171">
        <v>19422832</v>
      </c>
      <c r="F15" s="2119" t="s">
        <v>4579</v>
      </c>
      <c r="G15" s="2119" t="s">
        <v>893</v>
      </c>
      <c r="H15" s="2125" t="s">
        <v>69</v>
      </c>
      <c r="I15" s="2119" t="s">
        <v>3180</v>
      </c>
      <c r="J15" s="2125" t="s">
        <v>4931</v>
      </c>
      <c r="K15" s="2125" t="s">
        <v>427</v>
      </c>
      <c r="L15" s="2119" t="s">
        <v>4580</v>
      </c>
      <c r="M15" s="2126">
        <v>45369</v>
      </c>
      <c r="N15" s="2119" t="s">
        <v>2819</v>
      </c>
      <c r="O15" s="2119" t="s">
        <v>10782</v>
      </c>
      <c r="P15" s="2126" t="s">
        <v>10781</v>
      </c>
      <c r="Q15" s="2119" t="s">
        <v>6693</v>
      </c>
      <c r="R15" s="1712">
        <v>976013</v>
      </c>
      <c r="S15" s="1739">
        <v>148485</v>
      </c>
      <c r="T15" s="2172">
        <v>148485</v>
      </c>
      <c r="U15" s="2128">
        <v>45610</v>
      </c>
      <c r="V15" s="2124" t="s">
        <v>5875</v>
      </c>
      <c r="W15" s="2124" t="s">
        <v>9579</v>
      </c>
      <c r="X15" s="2126" t="s">
        <v>1986</v>
      </c>
      <c r="Y15" s="2128">
        <v>45779</v>
      </c>
      <c r="Z15" s="2125" t="s">
        <v>4753</v>
      </c>
      <c r="AA15" s="2120">
        <v>45789</v>
      </c>
      <c r="AB15" s="2119">
        <v>0.32800000000000001</v>
      </c>
      <c r="AC15" s="2119">
        <v>0.17</v>
      </c>
      <c r="AD15" s="2119">
        <v>0.01</v>
      </c>
      <c r="AE15" s="2119">
        <v>6</v>
      </c>
      <c r="AF15" s="2119">
        <v>703</v>
      </c>
      <c r="AG15" s="2126">
        <v>45814</v>
      </c>
      <c r="AH15" s="2126" t="s">
        <v>4633</v>
      </c>
      <c r="AI15" s="2119" t="s">
        <v>10478</v>
      </c>
      <c r="AJ15" s="2126" t="s">
        <v>10479</v>
      </c>
      <c r="AK15" s="2125">
        <v>604</v>
      </c>
      <c r="AL15" s="2126">
        <v>45853</v>
      </c>
      <c r="AM15" s="2126" t="s">
        <v>4704</v>
      </c>
      <c r="AN15" s="2119" t="s">
        <v>1156</v>
      </c>
      <c r="AO15" s="2125"/>
      <c r="AP15" s="2129">
        <v>45867</v>
      </c>
      <c r="AQ15" s="2129">
        <v>45883</v>
      </c>
      <c r="AR15" s="2125" t="s">
        <v>720</v>
      </c>
      <c r="AS15" s="2125" t="s">
        <v>720</v>
      </c>
      <c r="AT15" s="2125" t="s">
        <v>720</v>
      </c>
      <c r="AU15" s="2125" t="s">
        <v>720</v>
      </c>
      <c r="AV15" s="2125" t="s">
        <v>720</v>
      </c>
      <c r="AW15" s="2125" t="s">
        <v>720</v>
      </c>
      <c r="AX15" s="2125" t="s">
        <v>720</v>
      </c>
      <c r="AY15" s="2125" t="s">
        <v>720</v>
      </c>
      <c r="AZ15" s="2125" t="s">
        <v>720</v>
      </c>
      <c r="BA15" s="2125" t="s">
        <v>720</v>
      </c>
      <c r="BB15" s="2125" t="s">
        <v>720</v>
      </c>
      <c r="BC15" s="2125" t="s">
        <v>720</v>
      </c>
      <c r="BD15" s="2125" t="s">
        <v>720</v>
      </c>
      <c r="BE15" s="2125" t="s">
        <v>720</v>
      </c>
      <c r="BF15" s="2125" t="s">
        <v>720</v>
      </c>
      <c r="BG15" s="2125" t="s">
        <v>720</v>
      </c>
      <c r="BH15" s="2125" t="s">
        <v>720</v>
      </c>
      <c r="BI15" s="2125" t="s">
        <v>720</v>
      </c>
      <c r="BJ15" s="2125" t="s">
        <v>720</v>
      </c>
      <c r="BK15" s="2125" t="s">
        <v>720</v>
      </c>
      <c r="BL15" s="2125" t="s">
        <v>720</v>
      </c>
      <c r="BM15" s="2125" t="s">
        <v>720</v>
      </c>
      <c r="BN15" s="2125" t="s">
        <v>720</v>
      </c>
      <c r="BO15" s="2125" t="s">
        <v>720</v>
      </c>
      <c r="BP15" s="2125" t="s">
        <v>720</v>
      </c>
      <c r="BQ15" s="2155" t="s">
        <v>10467</v>
      </c>
      <c r="BR15" s="1991" t="s">
        <v>10274</v>
      </c>
      <c r="BS15" s="2131"/>
    </row>
    <row r="16" spans="1:206" ht="114">
      <c r="A16" s="2119" t="s">
        <v>8773</v>
      </c>
      <c r="B16" s="2120">
        <v>45678</v>
      </c>
      <c r="C16" s="2170" t="s">
        <v>9618</v>
      </c>
      <c r="D16" s="2122" t="s">
        <v>8774</v>
      </c>
      <c r="E16" s="2171">
        <v>900898693</v>
      </c>
      <c r="F16" s="2119" t="s">
        <v>709</v>
      </c>
      <c r="G16" s="2119" t="s">
        <v>8775</v>
      </c>
      <c r="H16" s="2125" t="s">
        <v>69</v>
      </c>
      <c r="I16" s="2119" t="s">
        <v>8776</v>
      </c>
      <c r="J16" s="2125" t="s">
        <v>8777</v>
      </c>
      <c r="K16" s="2125" t="s">
        <v>9914</v>
      </c>
      <c r="L16" s="2119" t="s">
        <v>8778</v>
      </c>
      <c r="M16" s="2126">
        <v>45701</v>
      </c>
      <c r="N16" s="2119" t="s">
        <v>4628</v>
      </c>
      <c r="O16" s="2119" t="s">
        <v>10783</v>
      </c>
      <c r="P16" s="2126" t="s">
        <v>10784</v>
      </c>
      <c r="Q16" s="2119" t="s">
        <v>8779</v>
      </c>
      <c r="R16" s="1739">
        <v>1005293</v>
      </c>
      <c r="S16" s="1739">
        <v>156585</v>
      </c>
      <c r="T16" s="1739">
        <v>156585</v>
      </c>
      <c r="U16" s="2128">
        <v>45736</v>
      </c>
      <c r="V16" s="2124" t="s">
        <v>9157</v>
      </c>
      <c r="W16" s="2124" t="s">
        <v>9579</v>
      </c>
      <c r="X16" s="2126" t="s">
        <v>1986</v>
      </c>
      <c r="Y16" s="2128">
        <v>45779</v>
      </c>
      <c r="Z16" s="2125" t="s">
        <v>7961</v>
      </c>
      <c r="AA16" s="2120">
        <v>45799</v>
      </c>
      <c r="AB16" s="2119">
        <v>96.53</v>
      </c>
      <c r="AC16" s="2119">
        <v>50.68</v>
      </c>
      <c r="AD16" s="2119">
        <v>0.14000000000000001</v>
      </c>
      <c r="AE16" s="2119" t="s">
        <v>1153</v>
      </c>
      <c r="AF16" s="2119"/>
      <c r="AG16" s="2126"/>
      <c r="AH16" s="2126"/>
      <c r="AI16" s="2119"/>
      <c r="AJ16" s="2126"/>
      <c r="AK16" s="2125">
        <v>406</v>
      </c>
      <c r="AL16" s="2126">
        <v>45811</v>
      </c>
      <c r="AM16" s="2126" t="s">
        <v>1986</v>
      </c>
      <c r="AN16" s="2119" t="s">
        <v>1156</v>
      </c>
      <c r="AO16" s="2125"/>
      <c r="AP16" s="2129">
        <v>45814</v>
      </c>
      <c r="AQ16" s="2129">
        <v>45861</v>
      </c>
      <c r="AR16" s="2125" t="s">
        <v>9857</v>
      </c>
      <c r="AS16" s="2129">
        <v>45818</v>
      </c>
      <c r="AT16" s="2125">
        <v>623</v>
      </c>
      <c r="AU16" s="2129">
        <v>45856</v>
      </c>
      <c r="AV16" s="2125" t="s">
        <v>3487</v>
      </c>
      <c r="AW16" s="2125" t="s">
        <v>6535</v>
      </c>
      <c r="AX16" s="2129">
        <v>45860</v>
      </c>
      <c r="AY16" s="2125" t="s">
        <v>720</v>
      </c>
      <c r="AZ16" s="2125" t="s">
        <v>720</v>
      </c>
      <c r="BA16" s="2125" t="s">
        <v>720</v>
      </c>
      <c r="BB16" s="2125" t="s">
        <v>720</v>
      </c>
      <c r="BC16" s="2125" t="s">
        <v>720</v>
      </c>
      <c r="BD16" s="2125" t="s">
        <v>720</v>
      </c>
      <c r="BE16" s="2125" t="s">
        <v>720</v>
      </c>
      <c r="BF16" s="2125" t="s">
        <v>720</v>
      </c>
      <c r="BG16" s="2125" t="s">
        <v>720</v>
      </c>
      <c r="BH16" s="2125" t="s">
        <v>720</v>
      </c>
      <c r="BI16" s="2125" t="s">
        <v>720</v>
      </c>
      <c r="BJ16" s="2125" t="s">
        <v>720</v>
      </c>
      <c r="BK16" s="2125" t="s">
        <v>720</v>
      </c>
      <c r="BL16" s="2125" t="s">
        <v>720</v>
      </c>
      <c r="BM16" s="2125" t="s">
        <v>720</v>
      </c>
      <c r="BN16" s="2125" t="s">
        <v>720</v>
      </c>
      <c r="BO16" s="2125" t="s">
        <v>720</v>
      </c>
      <c r="BP16" s="2125" t="s">
        <v>720</v>
      </c>
      <c r="BQ16" s="2130" t="s">
        <v>10480</v>
      </c>
      <c r="BR16" s="1991" t="s">
        <v>10274</v>
      </c>
      <c r="BS16" s="2131"/>
    </row>
    <row r="17" spans="1:206" ht="71.25">
      <c r="A17" s="2143" t="s">
        <v>10442</v>
      </c>
      <c r="B17" s="2144" t="s">
        <v>10443</v>
      </c>
      <c r="C17" s="2145" t="s">
        <v>9313</v>
      </c>
      <c r="D17" s="2173" t="s">
        <v>7757</v>
      </c>
      <c r="E17" s="2174">
        <v>79238642</v>
      </c>
      <c r="F17" s="2175" t="s">
        <v>801</v>
      </c>
      <c r="G17" s="2147" t="s">
        <v>7758</v>
      </c>
      <c r="H17" s="2176" t="s">
        <v>69</v>
      </c>
      <c r="I17" s="2177" t="s">
        <v>3180</v>
      </c>
      <c r="J17" s="2176" t="s">
        <v>9915</v>
      </c>
      <c r="K17" s="2178" t="s">
        <v>10481</v>
      </c>
      <c r="L17" s="2143" t="s">
        <v>10445</v>
      </c>
      <c r="M17" s="2153" t="s">
        <v>10444</v>
      </c>
      <c r="N17" s="2150" t="s">
        <v>8052</v>
      </c>
      <c r="O17" s="2143" t="s">
        <v>10785</v>
      </c>
      <c r="P17" s="2144" t="s">
        <v>10786</v>
      </c>
      <c r="Q17" s="2178" t="s">
        <v>8051</v>
      </c>
      <c r="R17" s="2180">
        <v>976013</v>
      </c>
      <c r="S17" s="2180">
        <v>417843</v>
      </c>
      <c r="T17" s="2181">
        <v>417843</v>
      </c>
      <c r="U17" s="2152">
        <v>45614</v>
      </c>
      <c r="V17" s="2148" t="s">
        <v>10482</v>
      </c>
      <c r="W17" s="2148" t="s">
        <v>10483</v>
      </c>
      <c r="X17" s="2179" t="s">
        <v>4783</v>
      </c>
      <c r="Y17" s="2182">
        <v>45800</v>
      </c>
      <c r="Z17" s="2178" t="s">
        <v>4753</v>
      </c>
      <c r="AA17" s="2546">
        <v>45834</v>
      </c>
      <c r="AB17" s="2175">
        <v>0.59599999999999997</v>
      </c>
      <c r="AC17" s="2175">
        <v>0.31</v>
      </c>
      <c r="AD17" s="2175">
        <v>4.8000000000000001E-2</v>
      </c>
      <c r="AE17" s="2175" t="s">
        <v>1153</v>
      </c>
      <c r="AF17" s="2175" t="s">
        <v>1153</v>
      </c>
      <c r="AG17" s="2175" t="s">
        <v>1153</v>
      </c>
      <c r="AH17" s="2175" t="s">
        <v>1153</v>
      </c>
      <c r="AI17" s="2175" t="s">
        <v>1153</v>
      </c>
      <c r="AJ17" s="2175" t="s">
        <v>1153</v>
      </c>
      <c r="AK17" s="2178">
        <v>574</v>
      </c>
      <c r="AL17" s="2179">
        <v>45846</v>
      </c>
      <c r="AM17" s="2179" t="s">
        <v>4704</v>
      </c>
      <c r="AN17" s="2175" t="s">
        <v>1156</v>
      </c>
      <c r="AO17" s="2178"/>
      <c r="AP17" s="2183">
        <v>45849</v>
      </c>
      <c r="AQ17" s="2183">
        <v>45866</v>
      </c>
      <c r="AR17" s="2178" t="s">
        <v>720</v>
      </c>
      <c r="AS17" s="2178" t="s">
        <v>720</v>
      </c>
      <c r="AT17" s="2178" t="s">
        <v>720</v>
      </c>
      <c r="AU17" s="2178" t="s">
        <v>720</v>
      </c>
      <c r="AV17" s="2178" t="s">
        <v>720</v>
      </c>
      <c r="AW17" s="2178" t="s">
        <v>720</v>
      </c>
      <c r="AX17" s="2178" t="s">
        <v>720</v>
      </c>
      <c r="AY17" s="2178" t="s">
        <v>720</v>
      </c>
      <c r="AZ17" s="2178" t="s">
        <v>720</v>
      </c>
      <c r="BA17" s="2178" t="s">
        <v>720</v>
      </c>
      <c r="BB17" s="2178" t="s">
        <v>720</v>
      </c>
      <c r="BC17" s="2178" t="s">
        <v>720</v>
      </c>
      <c r="BD17" s="2178" t="s">
        <v>720</v>
      </c>
      <c r="BE17" s="2178" t="s">
        <v>720</v>
      </c>
      <c r="BF17" s="2178" t="s">
        <v>720</v>
      </c>
      <c r="BG17" s="2178" t="s">
        <v>720</v>
      </c>
      <c r="BH17" s="2178" t="s">
        <v>720</v>
      </c>
      <c r="BI17" s="2178" t="s">
        <v>720</v>
      </c>
      <c r="BJ17" s="2178" t="s">
        <v>720</v>
      </c>
      <c r="BK17" s="2178" t="s">
        <v>720</v>
      </c>
      <c r="BL17" s="2178" t="s">
        <v>720</v>
      </c>
      <c r="BM17" s="2178" t="s">
        <v>720</v>
      </c>
      <c r="BN17" s="2178" t="s">
        <v>720</v>
      </c>
      <c r="BO17" s="2178" t="s">
        <v>720</v>
      </c>
      <c r="BP17" s="2178" t="s">
        <v>720</v>
      </c>
      <c r="BQ17" s="2169" t="s">
        <v>10484</v>
      </c>
      <c r="BR17" s="1991" t="s">
        <v>10485</v>
      </c>
    </row>
    <row r="18" spans="1:206" s="2184" customFormat="1" ht="43.5">
      <c r="A18" s="1466" t="s">
        <v>8326</v>
      </c>
      <c r="B18" s="1467">
        <v>45664</v>
      </c>
      <c r="C18" s="1468" t="s">
        <v>9314</v>
      </c>
      <c r="D18" s="1469" t="s">
        <v>8327</v>
      </c>
      <c r="E18" s="2281">
        <v>4275506</v>
      </c>
      <c r="F18" s="1470" t="s">
        <v>2853</v>
      </c>
      <c r="G18" s="1469" t="s">
        <v>10241</v>
      </c>
      <c r="H18" s="1466" t="s">
        <v>69</v>
      </c>
      <c r="I18" s="1466" t="s">
        <v>70</v>
      </c>
      <c r="J18" s="1469" t="s">
        <v>2352</v>
      </c>
      <c r="K18" s="1469" t="s">
        <v>2780</v>
      </c>
      <c r="L18" s="1469" t="s">
        <v>10564</v>
      </c>
      <c r="M18" s="1471" t="s">
        <v>10565</v>
      </c>
      <c r="N18" s="1469" t="s">
        <v>4870</v>
      </c>
      <c r="O18" s="1466" t="s">
        <v>10787</v>
      </c>
      <c r="P18" s="1467" t="s">
        <v>10788</v>
      </c>
      <c r="Q18" s="1469" t="s">
        <v>8795</v>
      </c>
      <c r="R18" s="1472">
        <v>502646</v>
      </c>
      <c r="S18" s="1472">
        <v>156585</v>
      </c>
      <c r="T18" s="1472">
        <v>156585</v>
      </c>
      <c r="U18" s="1471">
        <v>45754</v>
      </c>
      <c r="V18" s="1469">
        <v>238</v>
      </c>
      <c r="W18" s="1471">
        <v>45776</v>
      </c>
      <c r="X18" s="1469" t="s">
        <v>1986</v>
      </c>
      <c r="Y18" s="1471">
        <v>45798</v>
      </c>
      <c r="Z18" s="1469" t="s">
        <v>4753</v>
      </c>
      <c r="AA18" s="1471">
        <v>45835</v>
      </c>
      <c r="AB18" s="1469">
        <v>89.53</v>
      </c>
      <c r="AC18" s="1469">
        <v>46.68</v>
      </c>
      <c r="AD18" s="1469">
        <v>2E-3</v>
      </c>
      <c r="AE18" s="1469" t="s">
        <v>720</v>
      </c>
      <c r="AF18" s="1469">
        <v>1086</v>
      </c>
      <c r="AG18" s="1471">
        <v>45846</v>
      </c>
      <c r="AH18" s="1469" t="s">
        <v>10278</v>
      </c>
      <c r="AI18" s="1469"/>
      <c r="AJ18" s="1469"/>
      <c r="AK18" s="1469">
        <v>994</v>
      </c>
      <c r="AL18" s="1471">
        <v>45929</v>
      </c>
      <c r="AM18" s="1469" t="s">
        <v>4783</v>
      </c>
      <c r="AN18" s="1469"/>
      <c r="AO18" s="1469" t="s">
        <v>1156</v>
      </c>
      <c r="AP18" s="2620">
        <v>45931</v>
      </c>
      <c r="AQ18" s="2620">
        <v>45947</v>
      </c>
      <c r="AR18" s="2619" t="s">
        <v>11714</v>
      </c>
      <c r="AS18" s="2620">
        <v>45933</v>
      </c>
      <c r="AT18" s="2621">
        <v>1539</v>
      </c>
      <c r="AU18" s="2622">
        <v>46021</v>
      </c>
      <c r="AV18" s="1469" t="s">
        <v>4783</v>
      </c>
      <c r="AW18" s="1469" t="s">
        <v>720</v>
      </c>
      <c r="AX18" s="1471">
        <v>46022</v>
      </c>
      <c r="AY18" s="1469" t="s">
        <v>720</v>
      </c>
      <c r="AZ18" s="1469" t="s">
        <v>720</v>
      </c>
      <c r="BA18" s="1469" t="s">
        <v>720</v>
      </c>
      <c r="BB18" s="1469" t="s">
        <v>720</v>
      </c>
      <c r="BC18" s="1469" t="s">
        <v>720</v>
      </c>
      <c r="BD18" s="1469" t="s">
        <v>720</v>
      </c>
      <c r="BE18" s="1469" t="s">
        <v>720</v>
      </c>
      <c r="BF18" s="1469" t="s">
        <v>720</v>
      </c>
      <c r="BG18" s="1469" t="s">
        <v>720</v>
      </c>
      <c r="BH18" s="1469" t="s">
        <v>720</v>
      </c>
      <c r="BI18" s="1469" t="s">
        <v>720</v>
      </c>
      <c r="BJ18" s="1469" t="s">
        <v>720</v>
      </c>
      <c r="BK18" s="1469" t="s">
        <v>720</v>
      </c>
      <c r="BL18" s="1469" t="s">
        <v>720</v>
      </c>
      <c r="BM18" s="1469" t="s">
        <v>720</v>
      </c>
      <c r="BN18" s="1469" t="s">
        <v>720</v>
      </c>
      <c r="BO18" s="1469" t="s">
        <v>720</v>
      </c>
      <c r="BP18" s="1469" t="s">
        <v>720</v>
      </c>
      <c r="BQ18" s="1466" t="s">
        <v>10486</v>
      </c>
      <c r="BR18" s="2573" t="s">
        <v>11713</v>
      </c>
      <c r="BS18" s="2131"/>
    </row>
    <row r="19" spans="1:206" s="2131" customFormat="1" ht="30">
      <c r="A19" s="1466" t="s">
        <v>8780</v>
      </c>
      <c r="B19" s="1467">
        <v>45677</v>
      </c>
      <c r="C19" s="1468" t="s">
        <v>9407</v>
      </c>
      <c r="D19" s="1469" t="s">
        <v>8781</v>
      </c>
      <c r="E19" s="1466">
        <v>18220771</v>
      </c>
      <c r="F19" s="1470" t="s">
        <v>801</v>
      </c>
      <c r="G19" s="1469" t="s">
        <v>8782</v>
      </c>
      <c r="H19" s="1466" t="s">
        <v>69</v>
      </c>
      <c r="I19" s="1466" t="s">
        <v>8783</v>
      </c>
      <c r="J19" s="1469"/>
      <c r="K19" s="1469" t="s">
        <v>72</v>
      </c>
      <c r="L19" s="1469" t="s">
        <v>8784</v>
      </c>
      <c r="M19" s="1471">
        <v>45706</v>
      </c>
      <c r="N19" s="1469"/>
      <c r="O19" s="1466" t="s">
        <v>9916</v>
      </c>
      <c r="P19" s="1467">
        <v>45741</v>
      </c>
      <c r="Q19" s="1469" t="s">
        <v>8785</v>
      </c>
      <c r="R19" s="1472">
        <v>502646</v>
      </c>
      <c r="S19" s="1472">
        <v>502646</v>
      </c>
      <c r="T19" s="1472">
        <v>502646</v>
      </c>
      <c r="U19" s="1471">
        <v>45741</v>
      </c>
      <c r="V19" s="1469">
        <v>253</v>
      </c>
      <c r="W19" s="1471">
        <v>45782</v>
      </c>
      <c r="X19" s="1469" t="s">
        <v>4783</v>
      </c>
      <c r="Y19" s="1469"/>
      <c r="Z19" s="1469"/>
      <c r="AA19" s="1471"/>
      <c r="AB19" s="1469"/>
      <c r="AC19" s="1469"/>
      <c r="AD19" s="1469"/>
      <c r="AE19" s="1469"/>
      <c r="AF19" s="1469"/>
      <c r="AG19" s="1469"/>
      <c r="AH19" s="1469"/>
      <c r="AI19" s="1469"/>
      <c r="AJ19" s="1469"/>
      <c r="AK19" s="1469">
        <v>469</v>
      </c>
      <c r="AL19" s="1471">
        <v>45820</v>
      </c>
      <c r="AM19" s="1469" t="s">
        <v>4704</v>
      </c>
      <c r="AN19" s="1469"/>
      <c r="AO19" s="1469" t="s">
        <v>1860</v>
      </c>
      <c r="AP19" s="1471">
        <v>45824</v>
      </c>
      <c r="AQ19" s="1471">
        <v>45841</v>
      </c>
      <c r="AR19" s="1469"/>
      <c r="AS19" s="1469"/>
      <c r="AT19" s="1469"/>
      <c r="AU19" s="1469"/>
      <c r="AV19" s="1469"/>
      <c r="AW19" s="1469"/>
      <c r="AX19" s="1469"/>
      <c r="AY19" s="1469"/>
      <c r="AZ19" s="1469"/>
      <c r="BA19" s="1469"/>
      <c r="BB19" s="1469"/>
      <c r="BC19" s="1469"/>
      <c r="BD19" s="1469"/>
      <c r="BE19" s="1469"/>
      <c r="BF19" s="1469"/>
      <c r="BG19" s="1469"/>
      <c r="BH19" s="1469"/>
      <c r="BI19" s="1469"/>
      <c r="BJ19" s="1469"/>
      <c r="BK19" s="1469"/>
      <c r="BL19" s="1469"/>
      <c r="BM19" s="1469"/>
      <c r="BN19" s="1469"/>
      <c r="BO19" s="1469"/>
      <c r="BP19" s="1469"/>
      <c r="BQ19" s="1466" t="s">
        <v>8390</v>
      </c>
    </row>
    <row r="20" spans="1:206" s="2186" customFormat="1" ht="42.75">
      <c r="A20" s="2143" t="s">
        <v>8311</v>
      </c>
      <c r="B20" s="2144">
        <v>45637</v>
      </c>
      <c r="C20" s="2145" t="s">
        <v>9693</v>
      </c>
      <c r="D20" s="2146" t="s">
        <v>8312</v>
      </c>
      <c r="E20" s="2185">
        <v>7334765</v>
      </c>
      <c r="F20" s="2143" t="s">
        <v>281</v>
      </c>
      <c r="G20" s="2147" t="s">
        <v>323</v>
      </c>
      <c r="H20" s="2147" t="s">
        <v>69</v>
      </c>
      <c r="I20" s="2149" t="s">
        <v>9898</v>
      </c>
      <c r="J20" s="2147" t="s">
        <v>9917</v>
      </c>
      <c r="K20" s="2150" t="s">
        <v>427</v>
      </c>
      <c r="L20" s="2143" t="s">
        <v>8789</v>
      </c>
      <c r="M20" s="2144" t="s">
        <v>9918</v>
      </c>
      <c r="N20" s="2150" t="s">
        <v>1986</v>
      </c>
      <c r="O20" s="2143" t="s">
        <v>10789</v>
      </c>
      <c r="P20" s="2144" t="s">
        <v>10790</v>
      </c>
      <c r="Q20" s="2150" t="s">
        <v>9919</v>
      </c>
      <c r="R20" s="2151">
        <v>1005293</v>
      </c>
      <c r="S20" s="1690">
        <v>156585</v>
      </c>
      <c r="T20" s="2151">
        <v>156585</v>
      </c>
      <c r="U20" s="2152">
        <v>45772</v>
      </c>
      <c r="V20" s="2148" t="s">
        <v>5883</v>
      </c>
      <c r="W20" s="2148" t="s">
        <v>9920</v>
      </c>
      <c r="X20" s="2153" t="s">
        <v>4783</v>
      </c>
      <c r="Y20" s="2152">
        <v>45805</v>
      </c>
      <c r="Z20" s="2150" t="s">
        <v>4753</v>
      </c>
      <c r="AA20" s="2144">
        <v>45835</v>
      </c>
      <c r="AB20" s="2143">
        <v>17.54</v>
      </c>
      <c r="AC20" s="2143">
        <v>9.2100000000000009</v>
      </c>
      <c r="AD20" s="2143">
        <v>2.3E-2</v>
      </c>
      <c r="AE20" s="2143">
        <v>15</v>
      </c>
      <c r="AF20" s="2143"/>
      <c r="AG20" s="2143"/>
      <c r="AH20" s="2143"/>
      <c r="AI20" s="2143"/>
      <c r="AJ20" s="2143"/>
      <c r="AK20" s="2150">
        <v>603</v>
      </c>
      <c r="AL20" s="2144">
        <v>45853</v>
      </c>
      <c r="AM20" s="2143" t="s">
        <v>4704</v>
      </c>
      <c r="AN20" s="2143" t="s">
        <v>1156</v>
      </c>
      <c r="AO20" s="2150"/>
      <c r="AP20" s="2154">
        <v>45856</v>
      </c>
      <c r="AQ20" s="2154">
        <v>45873</v>
      </c>
      <c r="AR20" s="2150" t="s">
        <v>720</v>
      </c>
      <c r="AS20" s="2150" t="s">
        <v>720</v>
      </c>
      <c r="AT20" s="2150" t="s">
        <v>720</v>
      </c>
      <c r="AU20" s="2150" t="s">
        <v>720</v>
      </c>
      <c r="AV20" s="2150" t="s">
        <v>720</v>
      </c>
      <c r="AW20" s="2150" t="s">
        <v>720</v>
      </c>
      <c r="AX20" s="2150" t="s">
        <v>720</v>
      </c>
      <c r="AY20" s="2150" t="s">
        <v>720</v>
      </c>
      <c r="AZ20" s="2150" t="s">
        <v>720</v>
      </c>
      <c r="BA20" s="2150" t="s">
        <v>720</v>
      </c>
      <c r="BB20" s="2150" t="s">
        <v>720</v>
      </c>
      <c r="BC20" s="2150" t="s">
        <v>720</v>
      </c>
      <c r="BD20" s="2150" t="s">
        <v>720</v>
      </c>
      <c r="BE20" s="2150" t="s">
        <v>720</v>
      </c>
      <c r="BF20" s="2150" t="s">
        <v>720</v>
      </c>
      <c r="BG20" s="2150" t="s">
        <v>720</v>
      </c>
      <c r="BH20" s="2150" t="s">
        <v>720</v>
      </c>
      <c r="BI20" s="2150" t="s">
        <v>720</v>
      </c>
      <c r="BJ20" s="2150" t="s">
        <v>720</v>
      </c>
      <c r="BK20" s="2150" t="s">
        <v>720</v>
      </c>
      <c r="BL20" s="2150" t="s">
        <v>720</v>
      </c>
      <c r="BM20" s="2150" t="s">
        <v>720</v>
      </c>
      <c r="BN20" s="2150" t="s">
        <v>720</v>
      </c>
      <c r="BO20" s="2150" t="s">
        <v>720</v>
      </c>
      <c r="BP20" s="2150" t="s">
        <v>720</v>
      </c>
      <c r="BQ20" s="2169" t="s">
        <v>10477</v>
      </c>
      <c r="BR20" s="1991" t="s">
        <v>10485</v>
      </c>
      <c r="BS20" s="2011"/>
      <c r="BT20" s="2011"/>
      <c r="BU20" s="2011"/>
      <c r="BV20" s="2011"/>
      <c r="BW20" s="2011"/>
      <c r="BX20" s="2011"/>
      <c r="BY20" s="2011"/>
      <c r="BZ20" s="2011"/>
      <c r="CA20" s="2011"/>
      <c r="CB20" s="2011"/>
      <c r="CC20" s="2011"/>
      <c r="CD20" s="2011"/>
      <c r="CE20" s="2011"/>
      <c r="CF20" s="2011"/>
      <c r="CG20" s="2011"/>
      <c r="CH20" s="2011"/>
      <c r="CI20" s="2011"/>
      <c r="CJ20" s="2011"/>
      <c r="CK20" s="2011"/>
      <c r="CL20" s="2011"/>
      <c r="CM20" s="2011"/>
      <c r="CN20" s="2011"/>
      <c r="CO20" s="2011"/>
      <c r="CP20" s="2011"/>
      <c r="CQ20" s="2011"/>
      <c r="CR20" s="2011"/>
      <c r="CS20" s="2011"/>
      <c r="CT20" s="2011"/>
      <c r="CU20" s="2011"/>
      <c r="CV20" s="2011"/>
      <c r="CW20" s="2011"/>
      <c r="CX20" s="2011"/>
      <c r="CY20" s="2011"/>
      <c r="CZ20" s="2011"/>
      <c r="DA20" s="2011"/>
      <c r="DB20" s="2011"/>
      <c r="DC20" s="2011"/>
      <c r="DD20" s="2011"/>
      <c r="DE20" s="2011"/>
      <c r="DF20" s="2011"/>
      <c r="DG20" s="2011"/>
      <c r="DH20" s="2011"/>
      <c r="DI20" s="2011"/>
      <c r="DJ20" s="2011"/>
      <c r="DK20" s="2011"/>
      <c r="DL20" s="2011"/>
      <c r="DM20" s="2011"/>
      <c r="DN20" s="2011"/>
      <c r="DO20" s="2011"/>
      <c r="DP20" s="2011"/>
      <c r="DQ20" s="2011"/>
      <c r="DR20" s="2011"/>
      <c r="DS20" s="2011"/>
      <c r="DT20" s="2011"/>
      <c r="DU20" s="2011"/>
      <c r="DV20" s="2011"/>
      <c r="DW20" s="2011"/>
      <c r="DX20" s="2011"/>
      <c r="DY20" s="2011"/>
      <c r="DZ20" s="2011"/>
      <c r="EA20" s="2011"/>
      <c r="EB20" s="2011"/>
      <c r="EC20" s="2011"/>
      <c r="ED20" s="2011"/>
      <c r="EE20" s="2011"/>
      <c r="EF20" s="2011"/>
      <c r="EG20" s="2011"/>
      <c r="EH20" s="2011"/>
      <c r="EI20" s="2011"/>
      <c r="EJ20" s="2011"/>
      <c r="EK20" s="2011"/>
      <c r="EL20" s="2011"/>
      <c r="EM20" s="2011"/>
      <c r="EN20" s="2011"/>
      <c r="EO20" s="2011"/>
      <c r="EP20" s="2011"/>
      <c r="EQ20" s="2011"/>
      <c r="ER20" s="2011"/>
      <c r="ES20" s="2011"/>
      <c r="ET20" s="2011"/>
      <c r="EU20" s="2011"/>
      <c r="EV20" s="2011"/>
      <c r="EW20" s="2011"/>
      <c r="EX20" s="2011"/>
      <c r="EY20" s="2011"/>
      <c r="EZ20" s="2011"/>
      <c r="FA20" s="2011"/>
      <c r="FB20" s="2011"/>
      <c r="FC20" s="2011"/>
      <c r="FD20" s="2011"/>
      <c r="FE20" s="2011"/>
      <c r="FF20" s="2011"/>
      <c r="FG20" s="2011"/>
      <c r="FH20" s="2011"/>
      <c r="FI20" s="2011"/>
      <c r="FJ20" s="2011"/>
      <c r="FK20" s="2011"/>
      <c r="FL20" s="2011"/>
      <c r="FM20" s="2011"/>
      <c r="FN20" s="2011"/>
      <c r="FO20" s="2011"/>
      <c r="FP20" s="2011"/>
      <c r="FQ20" s="2011"/>
      <c r="FR20" s="2011"/>
      <c r="FS20" s="2011"/>
      <c r="FT20" s="2011"/>
      <c r="FU20" s="2011"/>
      <c r="FV20" s="2011"/>
      <c r="FW20" s="2011"/>
      <c r="FX20" s="2011"/>
      <c r="FY20" s="2011"/>
      <c r="FZ20" s="2011"/>
      <c r="GA20" s="2011"/>
      <c r="GB20" s="2011"/>
      <c r="GC20" s="2011"/>
      <c r="GD20" s="2011"/>
      <c r="GE20" s="2011"/>
      <c r="GF20" s="2011"/>
      <c r="GG20" s="2011"/>
      <c r="GH20" s="2011"/>
      <c r="GI20" s="2011"/>
      <c r="GJ20" s="2011"/>
      <c r="GK20" s="2011"/>
      <c r="GL20" s="2011"/>
      <c r="GM20" s="2011"/>
      <c r="GN20" s="2011"/>
      <c r="GO20" s="2011"/>
      <c r="GP20" s="2011"/>
      <c r="GQ20" s="2011"/>
      <c r="GR20" s="2011"/>
      <c r="GS20" s="2011"/>
      <c r="GT20" s="2011"/>
      <c r="GU20" s="2011"/>
      <c r="GV20" s="2011"/>
      <c r="GW20" s="2011"/>
      <c r="GX20" s="2011"/>
    </row>
    <row r="21" spans="1:206" ht="42.75">
      <c r="A21" s="1765" t="s">
        <v>8861</v>
      </c>
      <c r="B21" s="1766">
        <v>45722</v>
      </c>
      <c r="C21" s="1767" t="s">
        <v>9615</v>
      </c>
      <c r="D21" s="1768" t="s">
        <v>8862</v>
      </c>
      <c r="E21" s="1765" t="s">
        <v>8863</v>
      </c>
      <c r="F21" s="1749" t="s">
        <v>4154</v>
      </c>
      <c r="G21" s="1768" t="s">
        <v>8864</v>
      </c>
      <c r="H21" s="1765" t="s">
        <v>69</v>
      </c>
      <c r="I21" s="1765" t="s">
        <v>9898</v>
      </c>
      <c r="J21" s="1768" t="s">
        <v>557</v>
      </c>
      <c r="K21" s="1768" t="s">
        <v>72</v>
      </c>
      <c r="L21" s="1768" t="s">
        <v>8865</v>
      </c>
      <c r="M21" s="1769">
        <v>45751</v>
      </c>
      <c r="N21" s="1768" t="s">
        <v>4783</v>
      </c>
      <c r="O21" s="1765" t="s">
        <v>10791</v>
      </c>
      <c r="P21" s="1765" t="s">
        <v>10792</v>
      </c>
      <c r="Q21" s="1768" t="s">
        <v>8866</v>
      </c>
      <c r="R21" s="1770">
        <v>502646</v>
      </c>
      <c r="S21" s="1770">
        <v>502646</v>
      </c>
      <c r="T21" s="1770">
        <v>502646</v>
      </c>
      <c r="U21" s="1769">
        <v>45756</v>
      </c>
      <c r="V21" s="1768">
        <v>270</v>
      </c>
      <c r="W21" s="1769">
        <v>45784</v>
      </c>
      <c r="X21" s="1768" t="s">
        <v>4783</v>
      </c>
      <c r="Y21" s="1769">
        <v>45803</v>
      </c>
      <c r="Z21" s="1768" t="s">
        <v>7961</v>
      </c>
      <c r="AA21" s="1769">
        <v>45839</v>
      </c>
      <c r="AB21" s="1768">
        <v>0.92900000000000005</v>
      </c>
      <c r="AC21" s="1768">
        <v>1.95</v>
      </c>
      <c r="AD21" s="1768">
        <v>0.11</v>
      </c>
      <c r="AE21" s="1768" t="s">
        <v>1153</v>
      </c>
      <c r="AF21" s="1768"/>
      <c r="AG21" s="1768"/>
      <c r="AH21" s="1768"/>
      <c r="AI21" s="1768"/>
      <c r="AJ21" s="1768"/>
      <c r="AK21" s="1768">
        <v>570</v>
      </c>
      <c r="AL21" s="1769">
        <v>45846</v>
      </c>
      <c r="AM21" s="1768" t="s">
        <v>9764</v>
      </c>
      <c r="AN21" s="1768" t="s">
        <v>1156</v>
      </c>
      <c r="AO21" s="1768"/>
      <c r="AP21" s="1769">
        <v>45848</v>
      </c>
      <c r="AQ21" s="1769">
        <v>45863</v>
      </c>
      <c r="AR21" s="2150" t="s">
        <v>720</v>
      </c>
      <c r="AS21" s="2150" t="s">
        <v>720</v>
      </c>
      <c r="AT21" s="2150" t="s">
        <v>720</v>
      </c>
      <c r="AU21" s="2150" t="s">
        <v>720</v>
      </c>
      <c r="AV21" s="2150" t="s">
        <v>720</v>
      </c>
      <c r="AW21" s="2150" t="s">
        <v>720</v>
      </c>
      <c r="AX21" s="2150" t="s">
        <v>720</v>
      </c>
      <c r="AY21" s="2150" t="s">
        <v>720</v>
      </c>
      <c r="AZ21" s="2150" t="s">
        <v>720</v>
      </c>
      <c r="BA21" s="2150" t="s">
        <v>720</v>
      </c>
      <c r="BB21" s="2150" t="s">
        <v>720</v>
      </c>
      <c r="BC21" s="2150" t="s">
        <v>720</v>
      </c>
      <c r="BD21" s="2150" t="s">
        <v>720</v>
      </c>
      <c r="BE21" s="2150" t="s">
        <v>720</v>
      </c>
      <c r="BF21" s="2150" t="s">
        <v>720</v>
      </c>
      <c r="BG21" s="2150" t="s">
        <v>720</v>
      </c>
      <c r="BH21" s="2150" t="s">
        <v>720</v>
      </c>
      <c r="BI21" s="2150" t="s">
        <v>720</v>
      </c>
      <c r="BJ21" s="2150" t="s">
        <v>720</v>
      </c>
      <c r="BK21" s="2150" t="s">
        <v>720</v>
      </c>
      <c r="BL21" s="2150" t="s">
        <v>720</v>
      </c>
      <c r="BM21" s="2150" t="s">
        <v>720</v>
      </c>
      <c r="BN21" s="2150" t="s">
        <v>720</v>
      </c>
      <c r="BO21" s="2150" t="s">
        <v>720</v>
      </c>
      <c r="BP21" s="2150" t="s">
        <v>720</v>
      </c>
      <c r="BQ21" s="2169" t="s">
        <v>10477</v>
      </c>
      <c r="BR21" s="1991" t="s">
        <v>10485</v>
      </c>
    </row>
    <row r="22" spans="1:206" ht="57">
      <c r="A22" s="2132" t="s">
        <v>8308</v>
      </c>
      <c r="B22" s="2133">
        <v>45638</v>
      </c>
      <c r="C22" s="2134" t="s">
        <v>9616</v>
      </c>
      <c r="D22" s="2135" t="s">
        <v>8319</v>
      </c>
      <c r="E22" s="2187" t="s">
        <v>8309</v>
      </c>
      <c r="F22" s="2132" t="s">
        <v>239</v>
      </c>
      <c r="G22" s="2136" t="s">
        <v>1056</v>
      </c>
      <c r="H22" s="2136" t="s">
        <v>69</v>
      </c>
      <c r="I22" s="2138" t="s">
        <v>70</v>
      </c>
      <c r="J22" s="2136" t="s">
        <v>5133</v>
      </c>
      <c r="K22" s="2139" t="s">
        <v>427</v>
      </c>
      <c r="L22" s="2132" t="s">
        <v>8786</v>
      </c>
      <c r="M22" s="2133" t="s">
        <v>8787</v>
      </c>
      <c r="N22" s="2139" t="s">
        <v>4783</v>
      </c>
      <c r="O22" s="2132" t="s">
        <v>10259</v>
      </c>
      <c r="P22" s="2133" t="s">
        <v>10260</v>
      </c>
      <c r="Q22" s="2139" t="s">
        <v>8788</v>
      </c>
      <c r="R22" s="2141">
        <v>219471</v>
      </c>
      <c r="S22" s="2468">
        <v>219471</v>
      </c>
      <c r="T22" s="2141">
        <v>219471</v>
      </c>
      <c r="U22" s="2142"/>
      <c r="V22" s="2137" t="s">
        <v>9932</v>
      </c>
      <c r="W22" s="2137" t="s">
        <v>9920</v>
      </c>
      <c r="X22" s="2140" t="s">
        <v>4783</v>
      </c>
      <c r="Y22" s="2142">
        <v>45803</v>
      </c>
      <c r="Z22" s="2139" t="s">
        <v>7016</v>
      </c>
      <c r="AA22" s="2133">
        <v>45848</v>
      </c>
      <c r="AB22" s="2132">
        <v>79.41</v>
      </c>
      <c r="AC22" s="2132">
        <v>27.79</v>
      </c>
      <c r="AD22" s="2132">
        <v>0.43</v>
      </c>
      <c r="AE22" s="2132">
        <v>231</v>
      </c>
      <c r="AF22" s="2132">
        <v>1264</v>
      </c>
      <c r="AG22" s="2133">
        <v>45877</v>
      </c>
      <c r="AH22" s="2132" t="s">
        <v>4633</v>
      </c>
      <c r="AI22" s="2132" t="s">
        <v>720</v>
      </c>
      <c r="AJ22" s="2132" t="s">
        <v>720</v>
      </c>
      <c r="AK22" s="2132" t="s">
        <v>720</v>
      </c>
      <c r="AL22" s="2132" t="s">
        <v>720</v>
      </c>
      <c r="AM22" s="2132" t="s">
        <v>720</v>
      </c>
      <c r="AN22" s="2132" t="s">
        <v>720</v>
      </c>
      <c r="AO22" s="2132" t="s">
        <v>720</v>
      </c>
      <c r="AP22" s="2132" t="s">
        <v>720</v>
      </c>
      <c r="AQ22" s="2132" t="s">
        <v>720</v>
      </c>
      <c r="AR22" s="2132" t="s">
        <v>720</v>
      </c>
      <c r="AS22" s="2132" t="s">
        <v>720</v>
      </c>
      <c r="AT22" s="2132" t="s">
        <v>720</v>
      </c>
      <c r="AU22" s="2132" t="s">
        <v>720</v>
      </c>
      <c r="AV22" s="2132" t="s">
        <v>720</v>
      </c>
      <c r="AW22" s="2132" t="s">
        <v>720</v>
      </c>
      <c r="AX22" s="2132" t="s">
        <v>720</v>
      </c>
      <c r="AY22" s="2132" t="s">
        <v>720</v>
      </c>
      <c r="AZ22" s="2132" t="s">
        <v>720</v>
      </c>
      <c r="BA22" s="2132" t="s">
        <v>720</v>
      </c>
      <c r="BB22" s="2132" t="s">
        <v>720</v>
      </c>
      <c r="BC22" s="2132" t="s">
        <v>720</v>
      </c>
      <c r="BD22" s="2132" t="s">
        <v>720</v>
      </c>
      <c r="BE22" s="2132" t="s">
        <v>720</v>
      </c>
      <c r="BF22" s="2132" t="s">
        <v>720</v>
      </c>
      <c r="BG22" s="2132" t="s">
        <v>720</v>
      </c>
      <c r="BH22" s="2132" t="s">
        <v>720</v>
      </c>
      <c r="BI22" s="2132" t="s">
        <v>720</v>
      </c>
      <c r="BJ22" s="2132" t="s">
        <v>720</v>
      </c>
      <c r="BK22" s="2132" t="s">
        <v>720</v>
      </c>
      <c r="BL22" s="2132" t="s">
        <v>720</v>
      </c>
      <c r="BM22" s="2132" t="s">
        <v>720</v>
      </c>
      <c r="BN22" s="2132" t="s">
        <v>720</v>
      </c>
      <c r="BO22" s="2132" t="s">
        <v>720</v>
      </c>
      <c r="BP22" s="2132" t="s">
        <v>720</v>
      </c>
      <c r="BQ22" s="2188" t="s">
        <v>12647</v>
      </c>
      <c r="BR22" s="2573" t="s">
        <v>11702</v>
      </c>
      <c r="BS22" s="2614" t="s">
        <v>11623</v>
      </c>
    </row>
    <row r="23" spans="1:206" ht="42.75">
      <c r="A23" s="1765" t="s">
        <v>8605</v>
      </c>
      <c r="B23" s="1766">
        <v>45680</v>
      </c>
      <c r="C23" s="1767" t="s">
        <v>9617</v>
      </c>
      <c r="D23" s="1768" t="s">
        <v>8606</v>
      </c>
      <c r="E23" s="1765" t="s">
        <v>8607</v>
      </c>
      <c r="F23" s="1749" t="s">
        <v>182</v>
      </c>
      <c r="G23" s="1768" t="s">
        <v>8608</v>
      </c>
      <c r="H23" s="1765" t="s">
        <v>69</v>
      </c>
      <c r="I23" s="1765" t="s">
        <v>70</v>
      </c>
      <c r="J23" s="1768" t="s">
        <v>574</v>
      </c>
      <c r="K23" s="1768" t="s">
        <v>9921</v>
      </c>
      <c r="L23" s="1768" t="s">
        <v>9656</v>
      </c>
      <c r="M23" s="1769" t="s">
        <v>9858</v>
      </c>
      <c r="N23" s="1768" t="s">
        <v>9657</v>
      </c>
      <c r="O23" s="1765" t="s">
        <v>10794</v>
      </c>
      <c r="P23" s="1766" t="s">
        <v>10793</v>
      </c>
      <c r="Q23" s="1768" t="s">
        <v>8843</v>
      </c>
      <c r="R23" s="1770">
        <v>502646</v>
      </c>
      <c r="S23" s="1770">
        <v>156585</v>
      </c>
      <c r="T23" s="1770">
        <v>156585</v>
      </c>
      <c r="U23" s="1769">
        <v>45750</v>
      </c>
      <c r="V23" s="1768">
        <v>280</v>
      </c>
      <c r="W23" s="1769">
        <v>45781</v>
      </c>
      <c r="X23" s="1768" t="s">
        <v>4783</v>
      </c>
      <c r="Y23" s="1769">
        <v>45805</v>
      </c>
      <c r="Z23" s="1768" t="s">
        <v>7016</v>
      </c>
      <c r="AA23" s="1769">
        <v>45847</v>
      </c>
      <c r="AB23" s="1768">
        <v>327.25</v>
      </c>
      <c r="AC23" s="1768">
        <v>68.099999999999994</v>
      </c>
      <c r="AD23" s="1768">
        <v>0.253</v>
      </c>
      <c r="AE23" s="1768">
        <v>5</v>
      </c>
      <c r="AF23" s="1768"/>
      <c r="AG23" s="1768"/>
      <c r="AH23" s="1768"/>
      <c r="AI23" s="1768"/>
      <c r="AJ23" s="1768"/>
      <c r="AK23" s="1768" t="s">
        <v>10990</v>
      </c>
      <c r="AL23" s="1769" t="s">
        <v>10991</v>
      </c>
      <c r="AM23" s="1768" t="s">
        <v>1986</v>
      </c>
      <c r="AN23" s="1768" t="s">
        <v>1156</v>
      </c>
      <c r="AO23" s="1768"/>
      <c r="AP23" s="1769">
        <v>45860</v>
      </c>
      <c r="AQ23" s="1769">
        <v>45877</v>
      </c>
      <c r="AR23" s="2150" t="s">
        <v>720</v>
      </c>
      <c r="AS23" s="2150" t="s">
        <v>720</v>
      </c>
      <c r="AT23" s="2150" t="s">
        <v>720</v>
      </c>
      <c r="AU23" s="2150" t="s">
        <v>720</v>
      </c>
      <c r="AV23" s="2150" t="s">
        <v>720</v>
      </c>
      <c r="AW23" s="2150" t="s">
        <v>720</v>
      </c>
      <c r="AX23" s="2150" t="s">
        <v>720</v>
      </c>
      <c r="AY23" s="2150" t="s">
        <v>720</v>
      </c>
      <c r="AZ23" s="2150" t="s">
        <v>720</v>
      </c>
      <c r="BA23" s="2150" t="s">
        <v>720</v>
      </c>
      <c r="BB23" s="2150" t="s">
        <v>720</v>
      </c>
      <c r="BC23" s="2150" t="s">
        <v>720</v>
      </c>
      <c r="BD23" s="2150" t="s">
        <v>720</v>
      </c>
      <c r="BE23" s="2150" t="s">
        <v>720</v>
      </c>
      <c r="BF23" s="2150" t="s">
        <v>720</v>
      </c>
      <c r="BG23" s="2150" t="s">
        <v>720</v>
      </c>
      <c r="BH23" s="2150" t="s">
        <v>720</v>
      </c>
      <c r="BI23" s="2150" t="s">
        <v>720</v>
      </c>
      <c r="BJ23" s="2150" t="s">
        <v>720</v>
      </c>
      <c r="BK23" s="2150" t="s">
        <v>720</v>
      </c>
      <c r="BL23" s="2150" t="s">
        <v>720</v>
      </c>
      <c r="BM23" s="2150" t="s">
        <v>720</v>
      </c>
      <c r="BN23" s="2150" t="s">
        <v>720</v>
      </c>
      <c r="BO23" s="2150" t="s">
        <v>720</v>
      </c>
      <c r="BP23" s="2150" t="s">
        <v>720</v>
      </c>
      <c r="BQ23" s="2169" t="s">
        <v>10477</v>
      </c>
      <c r="BR23" s="1991" t="s">
        <v>10485</v>
      </c>
    </row>
    <row r="24" spans="1:206" ht="30">
      <c r="A24" s="1466" t="s">
        <v>8598</v>
      </c>
      <c r="B24" s="1467">
        <v>45652</v>
      </c>
      <c r="C24" s="1468" t="s">
        <v>9694</v>
      </c>
      <c r="D24" s="1469" t="s">
        <v>8599</v>
      </c>
      <c r="E24" s="1466" t="s">
        <v>8600</v>
      </c>
      <c r="F24" s="1470" t="s">
        <v>182</v>
      </c>
      <c r="G24" s="1469" t="s">
        <v>1568</v>
      </c>
      <c r="H24" s="1466" t="s">
        <v>69</v>
      </c>
      <c r="I24" s="1466" t="s">
        <v>1602</v>
      </c>
      <c r="J24" s="1469" t="s">
        <v>691</v>
      </c>
      <c r="K24" s="1469" t="s">
        <v>72</v>
      </c>
      <c r="L24" s="1469" t="s">
        <v>9922</v>
      </c>
      <c r="M24" s="1471" t="s">
        <v>9923</v>
      </c>
      <c r="N24" s="1469" t="s">
        <v>9924</v>
      </c>
      <c r="O24" s="1466" t="s">
        <v>10795</v>
      </c>
      <c r="P24" s="1466" t="s">
        <v>10796</v>
      </c>
      <c r="Q24" s="1469" t="s">
        <v>9925</v>
      </c>
      <c r="R24" s="1472">
        <v>502646</v>
      </c>
      <c r="S24" s="1472">
        <v>156585</v>
      </c>
      <c r="T24" s="1472">
        <v>156585</v>
      </c>
      <c r="U24" s="1471">
        <v>45762</v>
      </c>
      <c r="V24" s="1469">
        <v>305</v>
      </c>
      <c r="W24" s="1471">
        <v>45791</v>
      </c>
      <c r="X24" s="1469" t="s">
        <v>4633</v>
      </c>
      <c r="Y24" s="1471">
        <v>45811</v>
      </c>
      <c r="Z24" s="1469" t="s">
        <v>7961</v>
      </c>
      <c r="AA24" s="1471">
        <v>45840</v>
      </c>
      <c r="AB24" s="1469">
        <v>1.2509999999999999</v>
      </c>
      <c r="AC24" s="1469">
        <v>0.65700000000000003</v>
      </c>
      <c r="AD24" s="1469"/>
      <c r="AE24" s="1469" t="s">
        <v>720</v>
      </c>
      <c r="AF24" s="1469"/>
      <c r="AG24" s="1469"/>
      <c r="AH24" s="1469"/>
      <c r="AI24" s="1469"/>
      <c r="AJ24" s="1469"/>
      <c r="AK24" s="1469">
        <v>569</v>
      </c>
      <c r="AL24" s="1471">
        <v>45846</v>
      </c>
      <c r="AM24" s="1469" t="s">
        <v>4704</v>
      </c>
      <c r="AN24" s="1469"/>
      <c r="AO24" s="1469" t="s">
        <v>1156</v>
      </c>
      <c r="AP24" s="1471">
        <v>45849</v>
      </c>
      <c r="AQ24" s="1471">
        <v>45866</v>
      </c>
      <c r="AR24" s="1469" t="s">
        <v>720</v>
      </c>
      <c r="AS24" s="1469" t="s">
        <v>720</v>
      </c>
      <c r="AT24" s="1469" t="s">
        <v>720</v>
      </c>
      <c r="AU24" s="1469" t="s">
        <v>720</v>
      </c>
      <c r="AV24" s="1469" t="s">
        <v>720</v>
      </c>
      <c r="AW24" s="1469" t="s">
        <v>720</v>
      </c>
      <c r="AX24" s="1469" t="s">
        <v>720</v>
      </c>
      <c r="AY24" s="1469" t="s">
        <v>720</v>
      </c>
      <c r="AZ24" s="1469" t="s">
        <v>720</v>
      </c>
      <c r="BA24" s="1469" t="s">
        <v>720</v>
      </c>
      <c r="BB24" s="1469" t="s">
        <v>720</v>
      </c>
      <c r="BC24" s="1469" t="s">
        <v>720</v>
      </c>
      <c r="BD24" s="1469" t="s">
        <v>720</v>
      </c>
      <c r="BE24" s="1469" t="s">
        <v>720</v>
      </c>
      <c r="BF24" s="1469" t="s">
        <v>720</v>
      </c>
      <c r="BG24" s="1469" t="s">
        <v>720</v>
      </c>
      <c r="BH24" s="1469" t="s">
        <v>720</v>
      </c>
      <c r="BI24" s="1469" t="s">
        <v>720</v>
      </c>
      <c r="BJ24" s="1469" t="s">
        <v>720</v>
      </c>
      <c r="BK24" s="1469" t="s">
        <v>720</v>
      </c>
      <c r="BL24" s="1469" t="s">
        <v>720</v>
      </c>
      <c r="BM24" s="1469" t="s">
        <v>720</v>
      </c>
      <c r="BN24" s="1469" t="s">
        <v>720</v>
      </c>
      <c r="BO24" s="1469" t="s">
        <v>720</v>
      </c>
      <c r="BP24" s="1469" t="s">
        <v>720</v>
      </c>
      <c r="BQ24" s="1466" t="s">
        <v>10486</v>
      </c>
      <c r="BR24" s="1991" t="s">
        <v>10487</v>
      </c>
      <c r="BS24" s="2131"/>
    </row>
    <row r="25" spans="1:206" ht="57.75">
      <c r="A25" s="1466" t="s">
        <v>9039</v>
      </c>
      <c r="B25" s="1467">
        <v>45604</v>
      </c>
      <c r="C25" s="1468" t="s">
        <v>9687</v>
      </c>
      <c r="D25" s="1469" t="s">
        <v>9040</v>
      </c>
      <c r="E25" s="1466">
        <v>4130954</v>
      </c>
      <c r="F25" s="1470" t="s">
        <v>9041</v>
      </c>
      <c r="G25" s="1469" t="s">
        <v>9042</v>
      </c>
      <c r="H25" s="1466" t="s">
        <v>69</v>
      </c>
      <c r="I25" s="1466" t="s">
        <v>70</v>
      </c>
      <c r="J25" s="1469" t="s">
        <v>8045</v>
      </c>
      <c r="K25" s="1469" t="s">
        <v>4393</v>
      </c>
      <c r="L25" s="1469" t="s">
        <v>9465</v>
      </c>
      <c r="M25" s="1471" t="s">
        <v>9466</v>
      </c>
      <c r="N25" s="1469" t="s">
        <v>1986</v>
      </c>
      <c r="O25" s="1466" t="s">
        <v>10797</v>
      </c>
      <c r="P25" s="1467" t="s">
        <v>10798</v>
      </c>
      <c r="Q25" s="1469" t="s">
        <v>9467</v>
      </c>
      <c r="R25" s="1472">
        <v>502646</v>
      </c>
      <c r="S25" s="1472">
        <v>439571</v>
      </c>
      <c r="T25" s="1472">
        <v>439571</v>
      </c>
      <c r="U25" s="1471">
        <v>45777</v>
      </c>
      <c r="V25" s="1469" t="s">
        <v>9468</v>
      </c>
      <c r="W25" s="1471" t="s">
        <v>9469</v>
      </c>
      <c r="X25" s="1469" t="s">
        <v>9470</v>
      </c>
      <c r="Y25" s="1471">
        <v>45828</v>
      </c>
      <c r="Z25" s="1469" t="s">
        <v>4753</v>
      </c>
      <c r="AA25" s="1471">
        <v>45847</v>
      </c>
      <c r="AB25" s="1469">
        <v>299.7</v>
      </c>
      <c r="AC25" s="1469">
        <v>157.34</v>
      </c>
      <c r="AD25" s="1469" t="s">
        <v>1153</v>
      </c>
      <c r="AE25" s="1469"/>
      <c r="AF25" s="1469"/>
      <c r="AG25" s="1469"/>
      <c r="AH25" s="1469"/>
      <c r="AI25" s="1469"/>
      <c r="AJ25" s="1469"/>
      <c r="AK25" s="1469">
        <v>657</v>
      </c>
      <c r="AL25" s="1471">
        <v>45863</v>
      </c>
      <c r="AM25" s="1469" t="s">
        <v>1986</v>
      </c>
      <c r="AN25" s="1469"/>
      <c r="AO25" s="1469" t="s">
        <v>1156</v>
      </c>
      <c r="AP25" s="1471">
        <v>45866</v>
      </c>
      <c r="AQ25" s="1471">
        <v>45882</v>
      </c>
      <c r="AR25" s="1469" t="s">
        <v>720</v>
      </c>
      <c r="AS25" s="1469" t="s">
        <v>720</v>
      </c>
      <c r="AT25" s="1469" t="s">
        <v>720</v>
      </c>
      <c r="AU25" s="1469" t="s">
        <v>720</v>
      </c>
      <c r="AV25" s="1469" t="s">
        <v>720</v>
      </c>
      <c r="AW25" s="1469" t="s">
        <v>720</v>
      </c>
      <c r="AX25" s="1469" t="s">
        <v>720</v>
      </c>
      <c r="AY25" s="1469" t="s">
        <v>720</v>
      </c>
      <c r="AZ25" s="1469" t="s">
        <v>720</v>
      </c>
      <c r="BA25" s="1469" t="s">
        <v>720</v>
      </c>
      <c r="BB25" s="1469" t="s">
        <v>720</v>
      </c>
      <c r="BC25" s="1469" t="s">
        <v>720</v>
      </c>
      <c r="BD25" s="1469" t="s">
        <v>720</v>
      </c>
      <c r="BE25" s="1469" t="s">
        <v>720</v>
      </c>
      <c r="BF25" s="1469" t="s">
        <v>720</v>
      </c>
      <c r="BG25" s="1469" t="s">
        <v>720</v>
      </c>
      <c r="BH25" s="1469" t="s">
        <v>720</v>
      </c>
      <c r="BI25" s="1469" t="s">
        <v>720</v>
      </c>
      <c r="BJ25" s="1469" t="s">
        <v>720</v>
      </c>
      <c r="BK25" s="1469" t="s">
        <v>720</v>
      </c>
      <c r="BL25" s="1469" t="s">
        <v>720</v>
      </c>
      <c r="BM25" s="1469" t="s">
        <v>720</v>
      </c>
      <c r="BN25" s="1469" t="s">
        <v>720</v>
      </c>
      <c r="BO25" s="1469" t="s">
        <v>720</v>
      </c>
      <c r="BP25" s="1469" t="s">
        <v>720</v>
      </c>
      <c r="BQ25" s="1466" t="s">
        <v>10486</v>
      </c>
      <c r="BR25" s="1991" t="s">
        <v>10485</v>
      </c>
    </row>
    <row r="26" spans="1:206" ht="43.5">
      <c r="A26" s="1765" t="s">
        <v>8609</v>
      </c>
      <c r="B26" s="1766">
        <v>45693</v>
      </c>
      <c r="C26" s="1767" t="s">
        <v>9695</v>
      </c>
      <c r="D26" s="1768" t="s">
        <v>8610</v>
      </c>
      <c r="E26" s="1765" t="s">
        <v>8611</v>
      </c>
      <c r="F26" s="1749" t="s">
        <v>2853</v>
      </c>
      <c r="G26" s="1768" t="s">
        <v>813</v>
      </c>
      <c r="H26" s="1765" t="s">
        <v>69</v>
      </c>
      <c r="I26" s="1765" t="s">
        <v>70</v>
      </c>
      <c r="J26" s="1768" t="s">
        <v>3120</v>
      </c>
      <c r="K26" s="1768" t="s">
        <v>9911</v>
      </c>
      <c r="L26" s="1768" t="s">
        <v>9198</v>
      </c>
      <c r="M26" s="1769" t="s">
        <v>9199</v>
      </c>
      <c r="N26" s="1768" t="s">
        <v>9200</v>
      </c>
      <c r="O26" s="1765" t="s">
        <v>10800</v>
      </c>
      <c r="P26" s="1765" t="s">
        <v>9471</v>
      </c>
      <c r="Q26" s="1768" t="s">
        <v>9201</v>
      </c>
      <c r="R26" s="1770">
        <v>502646</v>
      </c>
      <c r="S26" s="1770">
        <v>439571</v>
      </c>
      <c r="T26" s="1770">
        <v>439571</v>
      </c>
      <c r="U26" s="1769">
        <v>45779</v>
      </c>
      <c r="V26" s="1768">
        <v>641</v>
      </c>
      <c r="W26" s="1769">
        <v>45807</v>
      </c>
      <c r="X26" s="1768" t="s">
        <v>1986</v>
      </c>
      <c r="Y26" s="1769">
        <v>45827</v>
      </c>
      <c r="Z26" s="1768" t="s">
        <v>4753</v>
      </c>
      <c r="AA26" s="1769">
        <v>45852</v>
      </c>
      <c r="AB26" s="1768">
        <v>267.33</v>
      </c>
      <c r="AC26" s="1768">
        <v>135.87</v>
      </c>
      <c r="AD26" s="1768">
        <v>0.627</v>
      </c>
      <c r="AE26" s="1768" t="s">
        <v>1153</v>
      </c>
      <c r="AF26" s="1768"/>
      <c r="AG26" s="1768"/>
      <c r="AH26" s="1768"/>
      <c r="AI26" s="1768"/>
      <c r="AJ26" s="1768"/>
      <c r="AK26" s="1768">
        <v>368</v>
      </c>
      <c r="AL26" s="1769">
        <v>45860</v>
      </c>
      <c r="AM26" s="1768" t="s">
        <v>4783</v>
      </c>
      <c r="AN26" s="1768" t="s">
        <v>1156</v>
      </c>
      <c r="AO26" s="1768"/>
      <c r="AP26" s="1769">
        <v>45875</v>
      </c>
      <c r="AQ26" s="1769">
        <v>45894</v>
      </c>
      <c r="AR26" s="1768" t="s">
        <v>720</v>
      </c>
      <c r="AS26" s="1768" t="s">
        <v>720</v>
      </c>
      <c r="AT26" s="1768" t="s">
        <v>720</v>
      </c>
      <c r="AU26" s="1768" t="s">
        <v>720</v>
      </c>
      <c r="AV26" s="1768" t="s">
        <v>720</v>
      </c>
      <c r="AW26" s="1768" t="s">
        <v>720</v>
      </c>
      <c r="AX26" s="1768" t="s">
        <v>720</v>
      </c>
      <c r="AY26" s="1768" t="s">
        <v>10992</v>
      </c>
      <c r="AZ26" s="1769">
        <v>45918</v>
      </c>
      <c r="BA26" s="1768">
        <v>1198</v>
      </c>
      <c r="BB26" s="1769">
        <v>45965</v>
      </c>
      <c r="BC26" s="1768" t="s">
        <v>3487</v>
      </c>
      <c r="BD26" s="1768" t="s">
        <v>720</v>
      </c>
      <c r="BE26" s="1768" t="s">
        <v>720</v>
      </c>
      <c r="BF26" s="1768" t="s">
        <v>720</v>
      </c>
      <c r="BG26" s="1768" t="s">
        <v>720</v>
      </c>
      <c r="BH26" s="1768" t="s">
        <v>720</v>
      </c>
      <c r="BI26" s="1768" t="s">
        <v>720</v>
      </c>
      <c r="BJ26" s="1768" t="s">
        <v>720</v>
      </c>
      <c r="BK26" s="1768" t="s">
        <v>720</v>
      </c>
      <c r="BL26" s="1768" t="s">
        <v>720</v>
      </c>
      <c r="BM26" s="1768" t="s">
        <v>720</v>
      </c>
      <c r="BN26" s="1768" t="s">
        <v>720</v>
      </c>
      <c r="BO26" s="1768" t="s">
        <v>720</v>
      </c>
      <c r="BP26" s="1768" t="s">
        <v>720</v>
      </c>
      <c r="BQ26" s="2155" t="s">
        <v>10994</v>
      </c>
      <c r="BR26" s="1991" t="s">
        <v>10995</v>
      </c>
    </row>
    <row r="27" spans="1:206" ht="72">
      <c r="A27" s="1765" t="s">
        <v>8706</v>
      </c>
      <c r="B27" s="1766">
        <v>45702</v>
      </c>
      <c r="C27" s="1767" t="s">
        <v>9696</v>
      </c>
      <c r="D27" s="1768" t="s">
        <v>8707</v>
      </c>
      <c r="E27" s="1765" t="s">
        <v>8708</v>
      </c>
      <c r="F27" s="1749" t="s">
        <v>182</v>
      </c>
      <c r="G27" s="1768" t="s">
        <v>8709</v>
      </c>
      <c r="H27" s="1765" t="s">
        <v>69</v>
      </c>
      <c r="I27" s="1765" t="s">
        <v>70</v>
      </c>
      <c r="J27" s="1768" t="s">
        <v>574</v>
      </c>
      <c r="K27" s="1768" t="s">
        <v>427</v>
      </c>
      <c r="L27" s="1768" t="s">
        <v>9328</v>
      </c>
      <c r="M27" s="1769" t="s">
        <v>9329</v>
      </c>
      <c r="N27" s="1768" t="s">
        <v>4628</v>
      </c>
      <c r="O27" s="1765" t="s">
        <v>10799</v>
      </c>
      <c r="P27" s="1766" t="s">
        <v>10801</v>
      </c>
      <c r="Q27" s="1768" t="s">
        <v>9327</v>
      </c>
      <c r="R27" s="1770">
        <v>502646</v>
      </c>
      <c r="S27" s="1770">
        <v>156585</v>
      </c>
      <c r="T27" s="1770">
        <v>156585</v>
      </c>
      <c r="U27" s="1769">
        <v>45796</v>
      </c>
      <c r="V27" s="1768" t="s">
        <v>10257</v>
      </c>
      <c r="W27" s="1768" t="s">
        <v>9472</v>
      </c>
      <c r="X27" s="1768" t="s">
        <v>9470</v>
      </c>
      <c r="Y27" s="1769">
        <v>45832</v>
      </c>
      <c r="Z27" s="1768" t="s">
        <v>4753</v>
      </c>
      <c r="AA27" s="1769">
        <v>45852</v>
      </c>
      <c r="AB27" s="1768">
        <v>455.04</v>
      </c>
      <c r="AC27" s="1768">
        <v>238.54</v>
      </c>
      <c r="AD27" s="1768">
        <v>1.4E-2</v>
      </c>
      <c r="AE27" s="1768">
        <v>10</v>
      </c>
      <c r="AF27" s="1768"/>
      <c r="AG27" s="1768"/>
      <c r="AH27" s="1768"/>
      <c r="AI27" s="1768"/>
      <c r="AJ27" s="1768"/>
      <c r="AK27" s="1768">
        <v>666</v>
      </c>
      <c r="AL27" s="1769">
        <v>45866</v>
      </c>
      <c r="AM27" s="1768" t="s">
        <v>4704</v>
      </c>
      <c r="AN27" s="1768" t="s">
        <v>1156</v>
      </c>
      <c r="AO27" s="1768"/>
      <c r="AP27" s="1769">
        <v>45867</v>
      </c>
      <c r="AQ27" s="1769">
        <v>45883</v>
      </c>
      <c r="AR27" s="1768" t="s">
        <v>720</v>
      </c>
      <c r="AS27" s="1768" t="s">
        <v>720</v>
      </c>
      <c r="AT27" s="1768" t="s">
        <v>720</v>
      </c>
      <c r="AU27" s="1768" t="s">
        <v>720</v>
      </c>
      <c r="AV27" s="1768" t="s">
        <v>720</v>
      </c>
      <c r="AW27" s="1768" t="s">
        <v>720</v>
      </c>
      <c r="AX27" s="1768" t="s">
        <v>720</v>
      </c>
      <c r="AY27" s="1768" t="s">
        <v>720</v>
      </c>
      <c r="AZ27" s="1768" t="s">
        <v>720</v>
      </c>
      <c r="BA27" s="1768" t="s">
        <v>720</v>
      </c>
      <c r="BB27" s="1768" t="s">
        <v>720</v>
      </c>
      <c r="BC27" s="1768" t="s">
        <v>720</v>
      </c>
      <c r="BD27" s="1768" t="s">
        <v>720</v>
      </c>
      <c r="BE27" s="1768" t="s">
        <v>720</v>
      </c>
      <c r="BF27" s="1768" t="s">
        <v>720</v>
      </c>
      <c r="BG27" s="1768" t="s">
        <v>720</v>
      </c>
      <c r="BH27" s="1768" t="s">
        <v>720</v>
      </c>
      <c r="BI27" s="1768" t="s">
        <v>720</v>
      </c>
      <c r="BJ27" s="1768" t="s">
        <v>720</v>
      </c>
      <c r="BK27" s="1768" t="s">
        <v>720</v>
      </c>
      <c r="BL27" s="1768" t="s">
        <v>720</v>
      </c>
      <c r="BM27" s="1768" t="s">
        <v>720</v>
      </c>
      <c r="BN27" s="1768" t="s">
        <v>720</v>
      </c>
      <c r="BO27" s="1768" t="s">
        <v>720</v>
      </c>
      <c r="BP27" s="1768" t="s">
        <v>720</v>
      </c>
      <c r="BQ27" s="2155" t="s">
        <v>10462</v>
      </c>
      <c r="BR27" s="1991" t="s">
        <v>10511</v>
      </c>
      <c r="BS27" s="2131"/>
    </row>
    <row r="28" spans="1:206" ht="43.5">
      <c r="A28" s="1466" t="s">
        <v>9205</v>
      </c>
      <c r="B28" s="1467">
        <v>45747</v>
      </c>
      <c r="C28" s="1468" t="s">
        <v>9688</v>
      </c>
      <c r="D28" s="1469" t="s">
        <v>6182</v>
      </c>
      <c r="E28" s="1466">
        <v>24161882</v>
      </c>
      <c r="F28" s="1470" t="s">
        <v>182</v>
      </c>
      <c r="G28" s="1469" t="s">
        <v>424</v>
      </c>
      <c r="H28" s="1466" t="s">
        <v>3893</v>
      </c>
      <c r="I28" s="1466" t="s">
        <v>303</v>
      </c>
      <c r="J28" s="1469" t="s">
        <v>557</v>
      </c>
      <c r="K28" s="1469" t="s">
        <v>9043</v>
      </c>
      <c r="L28" s="1469" t="s">
        <v>9206</v>
      </c>
      <c r="M28" s="1471">
        <v>45761</v>
      </c>
      <c r="N28" s="1469" t="s">
        <v>9207</v>
      </c>
      <c r="O28" s="1466" t="s">
        <v>9474</v>
      </c>
      <c r="P28" s="1467">
        <v>45791</v>
      </c>
      <c r="Q28" s="1469" t="s">
        <v>9473</v>
      </c>
      <c r="R28" s="1472">
        <v>502646</v>
      </c>
      <c r="S28" s="1472">
        <v>156585</v>
      </c>
      <c r="T28" s="1472">
        <v>156585</v>
      </c>
      <c r="U28" s="1471">
        <v>45785</v>
      </c>
      <c r="V28" s="1469">
        <v>653</v>
      </c>
      <c r="W28" s="1471">
        <v>45811</v>
      </c>
      <c r="X28" s="1469" t="s">
        <v>1986</v>
      </c>
      <c r="Y28" s="1471">
        <v>45832</v>
      </c>
      <c r="Z28" s="1469" t="s">
        <v>4753</v>
      </c>
      <c r="AA28" s="1471">
        <v>45846</v>
      </c>
      <c r="AB28" s="1469" t="s">
        <v>1153</v>
      </c>
      <c r="AC28" s="1469" t="s">
        <v>1153</v>
      </c>
      <c r="AD28" s="1469" t="s">
        <v>1153</v>
      </c>
      <c r="AE28" s="1469" t="s">
        <v>1153</v>
      </c>
      <c r="AF28" s="1469"/>
      <c r="AG28" s="1469"/>
      <c r="AH28" s="1469"/>
      <c r="AI28" s="1469"/>
      <c r="AJ28" s="1469"/>
      <c r="AK28" s="1469" t="s">
        <v>12250</v>
      </c>
      <c r="AL28" s="1471" t="s">
        <v>12251</v>
      </c>
      <c r="AM28" s="1469" t="s">
        <v>3487</v>
      </c>
      <c r="AN28" s="1469"/>
      <c r="AO28" s="1469" t="s">
        <v>8641</v>
      </c>
      <c r="AP28" s="1471">
        <v>45884</v>
      </c>
      <c r="AQ28" s="1469"/>
      <c r="AR28" s="1469" t="s">
        <v>720</v>
      </c>
      <c r="AS28" s="1469" t="s">
        <v>720</v>
      </c>
      <c r="AT28" s="1469" t="s">
        <v>720</v>
      </c>
      <c r="AU28" s="1469" t="s">
        <v>720</v>
      </c>
      <c r="AV28" s="1469" t="s">
        <v>720</v>
      </c>
      <c r="AW28" s="1469" t="s">
        <v>720</v>
      </c>
      <c r="AX28" s="1469" t="s">
        <v>720</v>
      </c>
      <c r="AY28" s="1469" t="s">
        <v>720</v>
      </c>
      <c r="AZ28" s="1469" t="s">
        <v>720</v>
      </c>
      <c r="BA28" s="1469" t="s">
        <v>720</v>
      </c>
      <c r="BB28" s="1469" t="s">
        <v>720</v>
      </c>
      <c r="BC28" s="1469" t="s">
        <v>720</v>
      </c>
      <c r="BD28" s="1469" t="s">
        <v>720</v>
      </c>
      <c r="BE28" s="1469" t="s">
        <v>720</v>
      </c>
      <c r="BF28" s="1469" t="s">
        <v>720</v>
      </c>
      <c r="BG28" s="1469" t="s">
        <v>720</v>
      </c>
      <c r="BH28" s="1469" t="s">
        <v>720</v>
      </c>
      <c r="BI28" s="1469" t="s">
        <v>720</v>
      </c>
      <c r="BJ28" s="1469" t="s">
        <v>720</v>
      </c>
      <c r="BK28" s="1469" t="s">
        <v>720</v>
      </c>
      <c r="BL28" s="1469" t="s">
        <v>720</v>
      </c>
      <c r="BM28" s="1469" t="s">
        <v>720</v>
      </c>
      <c r="BN28" s="1469" t="s">
        <v>720</v>
      </c>
      <c r="BO28" s="1469" t="s">
        <v>720</v>
      </c>
      <c r="BP28" s="1469" t="s">
        <v>720</v>
      </c>
      <c r="BQ28" s="1466" t="s">
        <v>10512</v>
      </c>
      <c r="BR28" s="1991" t="s">
        <v>10274</v>
      </c>
      <c r="BS28" s="2131"/>
    </row>
    <row r="29" spans="1:206" ht="57">
      <c r="A29" s="1765" t="s">
        <v>8872</v>
      </c>
      <c r="B29" s="1766">
        <v>45722</v>
      </c>
      <c r="C29" s="1767" t="s">
        <v>9697</v>
      </c>
      <c r="D29" s="1768" t="s">
        <v>5183</v>
      </c>
      <c r="E29" s="1765">
        <v>23965039</v>
      </c>
      <c r="F29" s="1749" t="s">
        <v>239</v>
      </c>
      <c r="G29" s="1768" t="s">
        <v>2327</v>
      </c>
      <c r="H29" s="1765" t="s">
        <v>69</v>
      </c>
      <c r="I29" s="1765" t="s">
        <v>3180</v>
      </c>
      <c r="J29" s="1768" t="s">
        <v>10258</v>
      </c>
      <c r="K29" s="1768" t="s">
        <v>427</v>
      </c>
      <c r="L29" s="1768" t="s">
        <v>9330</v>
      </c>
      <c r="M29" s="1769" t="s">
        <v>9331</v>
      </c>
      <c r="N29" s="1768" t="s">
        <v>4783</v>
      </c>
      <c r="O29" s="1765" t="s">
        <v>10802</v>
      </c>
      <c r="P29" s="1766" t="s">
        <v>10803</v>
      </c>
      <c r="Q29" s="1768" t="s">
        <v>9332</v>
      </c>
      <c r="R29" s="1770">
        <v>502646</v>
      </c>
      <c r="S29" s="1770">
        <v>156585</v>
      </c>
      <c r="T29" s="1770">
        <v>156585</v>
      </c>
      <c r="U29" s="1769">
        <v>45780</v>
      </c>
      <c r="V29" s="1768">
        <v>656</v>
      </c>
      <c r="W29" s="1769">
        <v>45811</v>
      </c>
      <c r="X29" s="1768" t="s">
        <v>4633</v>
      </c>
      <c r="Y29" s="1769">
        <v>45832</v>
      </c>
      <c r="Z29" s="1768" t="s">
        <v>7961</v>
      </c>
      <c r="AA29" s="1769">
        <v>45847</v>
      </c>
      <c r="AB29" s="1768">
        <v>0.11</v>
      </c>
      <c r="AC29" s="1768">
        <v>0.06</v>
      </c>
      <c r="AD29" s="1768">
        <v>8.0000000000000002E-3</v>
      </c>
      <c r="AE29" s="1768">
        <v>6</v>
      </c>
      <c r="AF29" s="1768"/>
      <c r="AG29" s="1768"/>
      <c r="AH29" s="1768"/>
      <c r="AI29" s="1768"/>
      <c r="AJ29" s="1768"/>
      <c r="AK29" s="1768">
        <v>643</v>
      </c>
      <c r="AL29" s="1769">
        <v>45861</v>
      </c>
      <c r="AM29" s="1768" t="s">
        <v>9936</v>
      </c>
      <c r="AN29" s="1768" t="s">
        <v>1156</v>
      </c>
      <c r="AO29" s="1768"/>
      <c r="AP29" s="1769">
        <v>45862</v>
      </c>
      <c r="AQ29" s="1769">
        <v>45881</v>
      </c>
      <c r="AR29" s="1768" t="s">
        <v>720</v>
      </c>
      <c r="AS29" s="1768" t="s">
        <v>720</v>
      </c>
      <c r="AT29" s="1768" t="s">
        <v>720</v>
      </c>
      <c r="AU29" s="1768" t="s">
        <v>720</v>
      </c>
      <c r="AV29" s="1768" t="s">
        <v>720</v>
      </c>
      <c r="AW29" s="1768" t="s">
        <v>720</v>
      </c>
      <c r="AX29" s="1768" t="s">
        <v>720</v>
      </c>
      <c r="AY29" s="1768" t="s">
        <v>720</v>
      </c>
      <c r="AZ29" s="1768" t="s">
        <v>720</v>
      </c>
      <c r="BA29" s="1768" t="s">
        <v>720</v>
      </c>
      <c r="BB29" s="1768" t="s">
        <v>720</v>
      </c>
      <c r="BC29" s="1768" t="s">
        <v>720</v>
      </c>
      <c r="BD29" s="1768" t="s">
        <v>720</v>
      </c>
      <c r="BE29" s="1768" t="s">
        <v>720</v>
      </c>
      <c r="BF29" s="1768" t="s">
        <v>720</v>
      </c>
      <c r="BG29" s="1768" t="s">
        <v>720</v>
      </c>
      <c r="BH29" s="1768" t="s">
        <v>720</v>
      </c>
      <c r="BI29" s="1768" t="s">
        <v>720</v>
      </c>
      <c r="BJ29" s="1768" t="s">
        <v>720</v>
      </c>
      <c r="BK29" s="1768" t="s">
        <v>720</v>
      </c>
      <c r="BL29" s="1768" t="s">
        <v>720</v>
      </c>
      <c r="BM29" s="1768" t="s">
        <v>720</v>
      </c>
      <c r="BN29" s="1768" t="s">
        <v>720</v>
      </c>
      <c r="BO29" s="1768" t="s">
        <v>720</v>
      </c>
      <c r="BP29" s="1768" t="s">
        <v>720</v>
      </c>
      <c r="BQ29" s="2155" t="s">
        <v>10462</v>
      </c>
      <c r="BR29" s="1991" t="s">
        <v>10274</v>
      </c>
      <c r="BS29" s="2131"/>
    </row>
    <row r="30" spans="1:206" ht="57">
      <c r="A30" s="1890" t="s">
        <v>9372</v>
      </c>
      <c r="B30" s="1891">
        <v>45782</v>
      </c>
      <c r="C30" s="1892" t="s">
        <v>9689</v>
      </c>
      <c r="D30" s="1893" t="s">
        <v>9373</v>
      </c>
      <c r="E30" s="1890">
        <v>72325634</v>
      </c>
      <c r="F30" s="1894" t="s">
        <v>239</v>
      </c>
      <c r="G30" s="1893" t="s">
        <v>9374</v>
      </c>
      <c r="H30" s="1890" t="s">
        <v>69</v>
      </c>
      <c r="I30" s="1890" t="s">
        <v>3180</v>
      </c>
      <c r="J30" s="1893" t="s">
        <v>5055</v>
      </c>
      <c r="K30" s="1893" t="s">
        <v>9929</v>
      </c>
      <c r="L30" s="1893" t="s">
        <v>9375</v>
      </c>
      <c r="M30" s="1895">
        <v>45793</v>
      </c>
      <c r="N30" s="1893" t="s">
        <v>4704</v>
      </c>
      <c r="O30" s="1890" t="s">
        <v>10804</v>
      </c>
      <c r="P30" s="1891" t="s">
        <v>10805</v>
      </c>
      <c r="Q30" s="1893" t="s">
        <v>9376</v>
      </c>
      <c r="R30" s="1896">
        <v>502646</v>
      </c>
      <c r="S30" s="1896">
        <v>156585</v>
      </c>
      <c r="T30" s="1896">
        <v>156585</v>
      </c>
      <c r="U30" s="1895">
        <v>45798</v>
      </c>
      <c r="V30" s="1893">
        <v>686</v>
      </c>
      <c r="W30" s="1895">
        <v>45811</v>
      </c>
      <c r="X30" s="1893" t="s">
        <v>4783</v>
      </c>
      <c r="Y30" s="1895">
        <v>45832</v>
      </c>
      <c r="Z30" s="1893" t="s">
        <v>9666</v>
      </c>
      <c r="AA30" s="1895">
        <v>45824</v>
      </c>
      <c r="AB30" s="1893">
        <v>1.389</v>
      </c>
      <c r="AC30" s="1893">
        <v>0.73</v>
      </c>
      <c r="AD30" s="1893">
        <v>1.7000000000000001E-2</v>
      </c>
      <c r="AE30" s="1893" t="s">
        <v>1153</v>
      </c>
      <c r="AF30" s="1893"/>
      <c r="AG30" s="1893"/>
      <c r="AH30" s="1893"/>
      <c r="AI30" s="1893"/>
      <c r="AJ30" s="1893"/>
      <c r="AK30" s="1893">
        <v>659</v>
      </c>
      <c r="AL30" s="1895">
        <v>45863</v>
      </c>
      <c r="AM30" s="1893" t="s">
        <v>4633</v>
      </c>
      <c r="AN30" s="1893" t="s">
        <v>1156</v>
      </c>
      <c r="AO30" s="1893"/>
      <c r="AP30" s="1895">
        <v>45866</v>
      </c>
      <c r="AQ30" s="1895">
        <v>45883</v>
      </c>
      <c r="AR30" s="1893" t="s">
        <v>720</v>
      </c>
      <c r="AS30" s="1893" t="s">
        <v>720</v>
      </c>
      <c r="AT30" s="1893" t="s">
        <v>720</v>
      </c>
      <c r="AU30" s="1893" t="s">
        <v>720</v>
      </c>
      <c r="AV30" s="1893" t="s">
        <v>720</v>
      </c>
      <c r="AW30" s="1893" t="s">
        <v>720</v>
      </c>
      <c r="AX30" s="1893" t="s">
        <v>720</v>
      </c>
      <c r="AY30" s="1893" t="s">
        <v>720</v>
      </c>
      <c r="AZ30" s="1893" t="s">
        <v>720</v>
      </c>
      <c r="BA30" s="1893" t="s">
        <v>720</v>
      </c>
      <c r="BB30" s="1893" t="s">
        <v>720</v>
      </c>
      <c r="BC30" s="1893" t="s">
        <v>720</v>
      </c>
      <c r="BD30" s="1893" t="s">
        <v>720</v>
      </c>
      <c r="BE30" s="1893" t="s">
        <v>720</v>
      </c>
      <c r="BF30" s="1893" t="s">
        <v>720</v>
      </c>
      <c r="BG30" s="1893" t="s">
        <v>720</v>
      </c>
      <c r="BH30" s="1893" t="s">
        <v>720</v>
      </c>
      <c r="BI30" s="1893" t="s">
        <v>720</v>
      </c>
      <c r="BJ30" s="1893" t="s">
        <v>720</v>
      </c>
      <c r="BK30" s="1893" t="s">
        <v>720</v>
      </c>
      <c r="BL30" s="1893" t="s">
        <v>720</v>
      </c>
      <c r="BM30" s="1893" t="s">
        <v>720</v>
      </c>
      <c r="BN30" s="1893" t="s">
        <v>720</v>
      </c>
      <c r="BO30" s="1893" t="s">
        <v>720</v>
      </c>
      <c r="BP30" s="1893" t="s">
        <v>720</v>
      </c>
      <c r="BQ30" s="2130" t="s">
        <v>10480</v>
      </c>
      <c r="BR30" s="1991" t="s">
        <v>10511</v>
      </c>
      <c r="BS30" s="2131"/>
    </row>
    <row r="31" spans="1:206" ht="71.25">
      <c r="A31" s="2189" t="s">
        <v>7990</v>
      </c>
      <c r="B31" s="2190">
        <v>45603</v>
      </c>
      <c r="C31" s="2191" t="s">
        <v>9846</v>
      </c>
      <c r="D31" s="2192" t="s">
        <v>7991</v>
      </c>
      <c r="E31" s="2193">
        <v>9535401</v>
      </c>
      <c r="F31" s="2189" t="s">
        <v>1279</v>
      </c>
      <c r="G31" s="2194" t="s">
        <v>7992</v>
      </c>
      <c r="H31" s="2194" t="s">
        <v>69</v>
      </c>
      <c r="I31" s="2195" t="s">
        <v>142</v>
      </c>
      <c r="J31" s="2194" t="s">
        <v>182</v>
      </c>
      <c r="K31" s="2196" t="s">
        <v>9929</v>
      </c>
      <c r="L31" s="2189" t="s">
        <v>10276</v>
      </c>
      <c r="M31" s="2197" t="s">
        <v>10277</v>
      </c>
      <c r="N31" s="2196" t="s">
        <v>7227</v>
      </c>
      <c r="O31" s="2189" t="s">
        <v>10806</v>
      </c>
      <c r="P31" s="2190" t="s">
        <v>10807</v>
      </c>
      <c r="Q31" s="2196" t="s">
        <v>9930</v>
      </c>
      <c r="R31" s="1896">
        <v>502646</v>
      </c>
      <c r="S31" s="1896">
        <v>156585</v>
      </c>
      <c r="T31" s="1896">
        <v>156585</v>
      </c>
      <c r="U31" s="2198">
        <v>45818</v>
      </c>
      <c r="V31" s="2199" t="s">
        <v>512</v>
      </c>
      <c r="W31" s="2199" t="s">
        <v>9931</v>
      </c>
      <c r="X31" s="2197" t="s">
        <v>4633</v>
      </c>
      <c r="Y31" s="2198">
        <v>45855</v>
      </c>
      <c r="Z31" s="2196" t="s">
        <v>7961</v>
      </c>
      <c r="AA31" s="2190">
        <v>45866</v>
      </c>
      <c r="AB31" s="2189">
        <v>2568</v>
      </c>
      <c r="AC31" s="2189">
        <v>1332.34</v>
      </c>
      <c r="AD31" s="2189">
        <v>1.36</v>
      </c>
      <c r="AE31" s="2189" t="s">
        <v>1153</v>
      </c>
      <c r="AF31" s="2189"/>
      <c r="AG31" s="2189"/>
      <c r="AH31" s="2189"/>
      <c r="AI31" s="2189"/>
      <c r="AJ31" s="2189"/>
      <c r="AK31" s="2196">
        <v>726</v>
      </c>
      <c r="AL31" s="2190">
        <v>45880</v>
      </c>
      <c r="AM31" s="2189" t="s">
        <v>4783</v>
      </c>
      <c r="AN31" s="2189" t="s">
        <v>1156</v>
      </c>
      <c r="AO31" s="2196"/>
      <c r="AP31" s="2200">
        <v>45882</v>
      </c>
      <c r="AQ31" s="2200">
        <v>45898</v>
      </c>
      <c r="AR31" s="2196"/>
      <c r="AS31" s="2196"/>
      <c r="AT31" s="2196"/>
      <c r="AU31" s="2196"/>
      <c r="AV31" s="2196"/>
      <c r="AW31" s="2196"/>
      <c r="AX31" s="2196"/>
      <c r="AY31" s="2196"/>
      <c r="AZ31" s="2196"/>
      <c r="BA31" s="2196"/>
      <c r="BB31" s="2196"/>
      <c r="BC31" s="2196"/>
      <c r="BD31" s="2196"/>
      <c r="BE31" s="2196"/>
      <c r="BF31" s="2196"/>
      <c r="BG31" s="2196"/>
      <c r="BH31" s="2196"/>
      <c r="BI31" s="2196"/>
      <c r="BJ31" s="2196"/>
      <c r="BK31" s="2196"/>
      <c r="BL31" s="2196"/>
      <c r="BM31" s="2196"/>
      <c r="BN31" s="2196"/>
      <c r="BO31" s="2196"/>
      <c r="BP31" s="2196"/>
      <c r="BQ31" s="2201" t="s">
        <v>4747</v>
      </c>
      <c r="BR31" s="1991" t="s">
        <v>10274</v>
      </c>
      <c r="BS31" s="2131"/>
    </row>
    <row r="32" spans="1:206" ht="30">
      <c r="A32" s="2189" t="s">
        <v>9658</v>
      </c>
      <c r="B32" s="2190">
        <v>45785</v>
      </c>
      <c r="C32" s="2191" t="s">
        <v>9763</v>
      </c>
      <c r="D32" s="2192" t="s">
        <v>9659</v>
      </c>
      <c r="E32" s="2193">
        <v>1052358155</v>
      </c>
      <c r="F32" s="2189" t="s">
        <v>2879</v>
      </c>
      <c r="G32" s="2194" t="s">
        <v>9660</v>
      </c>
      <c r="H32" s="2194" t="s">
        <v>69</v>
      </c>
      <c r="I32" s="2195" t="s">
        <v>70</v>
      </c>
      <c r="J32" s="2194" t="s">
        <v>9661</v>
      </c>
      <c r="K32" s="2196" t="s">
        <v>9926</v>
      </c>
      <c r="L32" s="2189" t="s">
        <v>9662</v>
      </c>
      <c r="M32" s="2197">
        <v>45821</v>
      </c>
      <c r="N32" s="2196" t="s">
        <v>4633</v>
      </c>
      <c r="O32" s="2189" t="s">
        <v>10809</v>
      </c>
      <c r="P32" s="2190" t="s">
        <v>10808</v>
      </c>
      <c r="Q32" s="2196" t="s">
        <v>9663</v>
      </c>
      <c r="R32" s="2202">
        <v>502646</v>
      </c>
      <c r="S32" s="2469">
        <v>156585</v>
      </c>
      <c r="T32" s="2202">
        <v>156585</v>
      </c>
      <c r="U32" s="2198">
        <v>45821</v>
      </c>
      <c r="V32" s="2199" t="s">
        <v>9927</v>
      </c>
      <c r="W32" s="2199" t="s">
        <v>9928</v>
      </c>
      <c r="X32" s="2197" t="s">
        <v>4633</v>
      </c>
      <c r="Y32" s="2198">
        <v>45859</v>
      </c>
      <c r="Z32" s="2196" t="s">
        <v>4753</v>
      </c>
      <c r="AA32" s="2190">
        <v>45861</v>
      </c>
      <c r="AB32" s="2189">
        <v>273.48</v>
      </c>
      <c r="AC32" s="2189">
        <v>141.66999999999999</v>
      </c>
      <c r="AD32" s="2189">
        <v>0.183</v>
      </c>
      <c r="AE32" s="2189">
        <v>4</v>
      </c>
      <c r="AF32" s="2189"/>
      <c r="AG32" s="2189"/>
      <c r="AH32" s="2189"/>
      <c r="AI32" s="2189"/>
      <c r="AJ32" s="2189"/>
      <c r="AK32" s="2196">
        <v>647</v>
      </c>
      <c r="AL32" s="2190">
        <v>45862</v>
      </c>
      <c r="AM32" s="2189" t="s">
        <v>1986</v>
      </c>
      <c r="AN32" s="2189" t="s">
        <v>1156</v>
      </c>
      <c r="AO32" s="2196"/>
      <c r="AP32" s="2200">
        <v>45867</v>
      </c>
      <c r="AQ32" s="2200">
        <v>45883</v>
      </c>
      <c r="AR32" s="2196" t="s">
        <v>720</v>
      </c>
      <c r="AS32" s="2196" t="s">
        <v>720</v>
      </c>
      <c r="AT32" s="2196" t="s">
        <v>720</v>
      </c>
      <c r="AU32" s="2196" t="s">
        <v>720</v>
      </c>
      <c r="AV32" s="2196" t="s">
        <v>720</v>
      </c>
      <c r="AW32" s="2196" t="s">
        <v>720</v>
      </c>
      <c r="AX32" s="2196" t="s">
        <v>720</v>
      </c>
      <c r="AY32" s="2196" t="s">
        <v>720</v>
      </c>
      <c r="AZ32" s="2196" t="s">
        <v>720</v>
      </c>
      <c r="BA32" s="2196" t="s">
        <v>720</v>
      </c>
      <c r="BB32" s="2196" t="s">
        <v>720</v>
      </c>
      <c r="BC32" s="2196" t="s">
        <v>720</v>
      </c>
      <c r="BD32" s="2196" t="s">
        <v>720</v>
      </c>
      <c r="BE32" s="2196" t="s">
        <v>720</v>
      </c>
      <c r="BF32" s="2196" t="s">
        <v>720</v>
      </c>
      <c r="BG32" s="2196" t="s">
        <v>720</v>
      </c>
      <c r="BH32" s="2196" t="s">
        <v>11438</v>
      </c>
      <c r="BI32" s="2200">
        <v>45945</v>
      </c>
      <c r="BJ32" s="2200">
        <v>45985</v>
      </c>
      <c r="BK32" s="2200">
        <v>46003</v>
      </c>
      <c r="BL32" s="2196" t="s">
        <v>9504</v>
      </c>
      <c r="BM32" s="2196">
        <v>16</v>
      </c>
      <c r="BN32" s="2200">
        <v>46031</v>
      </c>
      <c r="BO32" s="2196" t="s">
        <v>3487</v>
      </c>
      <c r="BP32" s="2196" t="s">
        <v>4793</v>
      </c>
      <c r="BQ32" s="2169" t="s">
        <v>11439</v>
      </c>
      <c r="BR32" s="1991" t="s">
        <v>11440</v>
      </c>
      <c r="BS32" s="2352" t="s">
        <v>3487</v>
      </c>
    </row>
    <row r="33" spans="1:206" s="2156" customFormat="1" ht="42.75">
      <c r="A33" s="1765" t="s">
        <v>9611</v>
      </c>
      <c r="B33" s="1766">
        <v>45786</v>
      </c>
      <c r="C33" s="1767" t="s">
        <v>9864</v>
      </c>
      <c r="D33" s="1768" t="s">
        <v>9612</v>
      </c>
      <c r="E33" s="1765">
        <v>41763750</v>
      </c>
      <c r="F33" s="1749" t="s">
        <v>753</v>
      </c>
      <c r="G33" s="1768" t="s">
        <v>2727</v>
      </c>
      <c r="H33" s="1765" t="s">
        <v>69</v>
      </c>
      <c r="I33" s="1765" t="s">
        <v>70</v>
      </c>
      <c r="J33" s="1768" t="s">
        <v>3791</v>
      </c>
      <c r="K33" s="1768" t="s">
        <v>427</v>
      </c>
      <c r="L33" s="1768" t="s">
        <v>9613</v>
      </c>
      <c r="M33" s="1769">
        <v>45817</v>
      </c>
      <c r="N33" s="1768" t="s">
        <v>4704</v>
      </c>
      <c r="O33" s="1765" t="s">
        <v>10810</v>
      </c>
      <c r="P33" s="1766" t="s">
        <v>10811</v>
      </c>
      <c r="Q33" s="1768" t="s">
        <v>9614</v>
      </c>
      <c r="R33" s="1770">
        <v>502646</v>
      </c>
      <c r="S33" s="1770">
        <v>156585</v>
      </c>
      <c r="T33" s="1770">
        <v>156585</v>
      </c>
      <c r="U33" s="1769">
        <v>45840</v>
      </c>
      <c r="V33" s="1768">
        <v>1137</v>
      </c>
      <c r="W33" s="1769">
        <v>45849</v>
      </c>
      <c r="X33" s="1768" t="s">
        <v>4633</v>
      </c>
      <c r="Y33" s="1769">
        <v>45869</v>
      </c>
      <c r="Z33" s="1768" t="s">
        <v>7961</v>
      </c>
      <c r="AA33" s="1769">
        <v>45875</v>
      </c>
      <c r="AB33" s="1768">
        <v>9.0500000000000007</v>
      </c>
      <c r="AC33" s="1768">
        <v>4.57</v>
      </c>
      <c r="AD33" s="1768">
        <v>0.03</v>
      </c>
      <c r="AE33" s="1768">
        <v>17</v>
      </c>
      <c r="AF33" s="1768"/>
      <c r="AG33" s="1768"/>
      <c r="AH33" s="1768"/>
      <c r="AI33" s="1768"/>
      <c r="AJ33" s="1768"/>
      <c r="AK33" s="1768">
        <v>748</v>
      </c>
      <c r="AL33" s="1769">
        <v>45882</v>
      </c>
      <c r="AM33" s="1768" t="s">
        <v>4783</v>
      </c>
      <c r="AN33" s="1768" t="s">
        <v>1156</v>
      </c>
      <c r="AO33" s="1768"/>
      <c r="AP33" s="1769">
        <v>45884</v>
      </c>
      <c r="AQ33" s="1769">
        <v>45902</v>
      </c>
      <c r="AR33" s="1768" t="s">
        <v>720</v>
      </c>
      <c r="AS33" s="1768" t="s">
        <v>720</v>
      </c>
      <c r="AT33" s="1768" t="s">
        <v>720</v>
      </c>
      <c r="AU33" s="1768" t="s">
        <v>720</v>
      </c>
      <c r="AV33" s="1768" t="s">
        <v>720</v>
      </c>
      <c r="AW33" s="1768" t="s">
        <v>720</v>
      </c>
      <c r="AX33" s="1768" t="s">
        <v>720</v>
      </c>
      <c r="AY33" s="1768" t="s">
        <v>720</v>
      </c>
      <c r="AZ33" s="1768" t="s">
        <v>720</v>
      </c>
      <c r="BA33" s="1768" t="s">
        <v>720</v>
      </c>
      <c r="BB33" s="1768" t="s">
        <v>720</v>
      </c>
      <c r="BC33" s="1768" t="s">
        <v>720</v>
      </c>
      <c r="BD33" s="1768" t="s">
        <v>720</v>
      </c>
      <c r="BE33" s="1768" t="s">
        <v>720</v>
      </c>
      <c r="BF33" s="1768" t="s">
        <v>720</v>
      </c>
      <c r="BG33" s="1768" t="s">
        <v>720</v>
      </c>
      <c r="BH33" s="1768" t="s">
        <v>720</v>
      </c>
      <c r="BI33" s="1768" t="s">
        <v>720</v>
      </c>
      <c r="BJ33" s="1768" t="s">
        <v>720</v>
      </c>
      <c r="BK33" s="1768" t="s">
        <v>720</v>
      </c>
      <c r="BL33" s="1768" t="s">
        <v>720</v>
      </c>
      <c r="BM33" s="1768" t="s">
        <v>720</v>
      </c>
      <c r="BN33" s="1768" t="s">
        <v>720</v>
      </c>
      <c r="BO33" s="1768" t="s">
        <v>720</v>
      </c>
      <c r="BP33" s="1768" t="s">
        <v>720</v>
      </c>
      <c r="BQ33" s="2169" t="s">
        <v>10477</v>
      </c>
      <c r="BR33" s="1991" t="s">
        <v>10511</v>
      </c>
      <c r="BS33" s="2131"/>
      <c r="BT33" s="2011"/>
      <c r="BU33" s="2011"/>
      <c r="BV33" s="2011"/>
      <c r="BW33" s="2011"/>
      <c r="BX33" s="2011"/>
      <c r="BY33" s="2011"/>
      <c r="BZ33" s="2011"/>
      <c r="CA33" s="2011"/>
      <c r="CB33" s="2011"/>
      <c r="CC33" s="2011"/>
      <c r="CD33" s="2011"/>
      <c r="CE33" s="2011"/>
      <c r="CF33" s="2011"/>
      <c r="CG33" s="2011"/>
      <c r="CH33" s="2011"/>
      <c r="CI33" s="2011"/>
      <c r="CJ33" s="2011"/>
      <c r="CK33" s="2011"/>
      <c r="CL33" s="2011"/>
      <c r="CM33" s="2011"/>
      <c r="CN33" s="2011"/>
      <c r="CO33" s="2011"/>
      <c r="CP33" s="2011"/>
      <c r="CQ33" s="2011"/>
      <c r="CR33" s="2011"/>
      <c r="CS33" s="2011"/>
      <c r="CT33" s="2011"/>
      <c r="CU33" s="2011"/>
      <c r="CV33" s="2011"/>
      <c r="CW33" s="2011"/>
      <c r="CX33" s="2011"/>
      <c r="CY33" s="2011"/>
      <c r="CZ33" s="2011"/>
      <c r="DA33" s="2011"/>
      <c r="DB33" s="2011"/>
      <c r="DC33" s="2011"/>
      <c r="DD33" s="2011"/>
      <c r="DE33" s="2011"/>
      <c r="DF33" s="2011"/>
      <c r="DG33" s="2011"/>
      <c r="DH33" s="2011"/>
      <c r="DI33" s="2011"/>
      <c r="DJ33" s="2011"/>
      <c r="DK33" s="2011"/>
      <c r="DL33" s="2011"/>
      <c r="DM33" s="2011"/>
      <c r="DN33" s="2011"/>
      <c r="DO33" s="2011"/>
      <c r="DP33" s="2011"/>
      <c r="DQ33" s="2011"/>
      <c r="DR33" s="2011"/>
      <c r="DS33" s="2011"/>
      <c r="DT33" s="2011"/>
      <c r="DU33" s="2011"/>
      <c r="DV33" s="2011"/>
      <c r="DW33" s="2011"/>
      <c r="DX33" s="2011"/>
      <c r="DY33" s="2011"/>
      <c r="DZ33" s="2011"/>
      <c r="EA33" s="2011"/>
      <c r="EB33" s="2011"/>
      <c r="EC33" s="2011"/>
      <c r="ED33" s="2011"/>
      <c r="EE33" s="2011"/>
      <c r="EF33" s="2011"/>
      <c r="EG33" s="2011"/>
      <c r="EH33" s="2011"/>
      <c r="EI33" s="2011"/>
      <c r="EJ33" s="2011"/>
      <c r="EK33" s="2011"/>
      <c r="EL33" s="2011"/>
      <c r="EM33" s="2011"/>
      <c r="EN33" s="2011"/>
      <c r="EO33" s="2011"/>
      <c r="EP33" s="2011"/>
      <c r="EQ33" s="2011"/>
      <c r="ER33" s="2011"/>
      <c r="ES33" s="2011"/>
      <c r="ET33" s="2011"/>
      <c r="EU33" s="2011"/>
      <c r="EV33" s="2011"/>
      <c r="EW33" s="2011"/>
      <c r="EX33" s="2011"/>
      <c r="EY33" s="2011"/>
      <c r="EZ33" s="2011"/>
      <c r="FA33" s="2011"/>
      <c r="FB33" s="2011"/>
      <c r="FC33" s="2011"/>
      <c r="FD33" s="2011"/>
      <c r="FE33" s="2011"/>
      <c r="FF33" s="2011"/>
      <c r="FG33" s="2011"/>
      <c r="FH33" s="2011"/>
      <c r="FI33" s="2011"/>
      <c r="FJ33" s="2011"/>
      <c r="FK33" s="2011"/>
      <c r="FL33" s="2011"/>
      <c r="FM33" s="2011"/>
      <c r="FN33" s="2011"/>
      <c r="FO33" s="2011"/>
      <c r="FP33" s="2011"/>
      <c r="FQ33" s="2011"/>
      <c r="FR33" s="2011"/>
      <c r="FS33" s="2011"/>
      <c r="FT33" s="2011"/>
      <c r="FU33" s="2011"/>
      <c r="FV33" s="2011"/>
      <c r="FW33" s="2011"/>
      <c r="FX33" s="2011"/>
      <c r="FY33" s="2011"/>
      <c r="FZ33" s="2011"/>
      <c r="GA33" s="2011"/>
      <c r="GB33" s="2011"/>
      <c r="GC33" s="2011"/>
      <c r="GD33" s="2011"/>
      <c r="GE33" s="2011"/>
      <c r="GF33" s="2011"/>
      <c r="GG33" s="2011"/>
      <c r="GH33" s="2011"/>
      <c r="GI33" s="2011"/>
      <c r="GJ33" s="2011"/>
      <c r="GK33" s="2011"/>
      <c r="GL33" s="2011"/>
      <c r="GM33" s="2011"/>
      <c r="GN33" s="2011"/>
      <c r="GO33" s="2011"/>
      <c r="GP33" s="2011"/>
      <c r="GQ33" s="2011"/>
      <c r="GR33" s="2011"/>
      <c r="GS33" s="2011"/>
      <c r="GT33" s="2011"/>
      <c r="GU33" s="2011"/>
      <c r="GV33" s="2011"/>
      <c r="GW33" s="2011"/>
      <c r="GX33" s="2011"/>
    </row>
    <row r="34" spans="1:206" s="2156" customFormat="1" ht="57.75">
      <c r="A34" s="1765" t="s">
        <v>8860</v>
      </c>
      <c r="B34" s="1766">
        <v>45729</v>
      </c>
      <c r="C34" s="2045" t="s">
        <v>9762</v>
      </c>
      <c r="D34" s="1768" t="s">
        <v>10279</v>
      </c>
      <c r="E34" s="1765" t="s">
        <v>10280</v>
      </c>
      <c r="F34" s="1749" t="s">
        <v>281</v>
      </c>
      <c r="G34" s="1768" t="s">
        <v>323</v>
      </c>
      <c r="H34" s="1765" t="s">
        <v>69</v>
      </c>
      <c r="I34" s="1765" t="s">
        <v>10281</v>
      </c>
      <c r="J34" s="1768" t="s">
        <v>9906</v>
      </c>
      <c r="K34" s="1768" t="s">
        <v>427</v>
      </c>
      <c r="L34" s="1768" t="s">
        <v>9552</v>
      </c>
      <c r="M34" s="1769" t="s">
        <v>9553</v>
      </c>
      <c r="N34" s="1768" t="s">
        <v>1986</v>
      </c>
      <c r="O34" s="1765" t="s">
        <v>10813</v>
      </c>
      <c r="P34" s="1766" t="s">
        <v>10812</v>
      </c>
      <c r="Q34" s="1768" t="s">
        <v>9554</v>
      </c>
      <c r="R34" s="1770">
        <v>502646</v>
      </c>
      <c r="S34" s="1770">
        <v>156585</v>
      </c>
      <c r="T34" s="1768">
        <v>156585</v>
      </c>
      <c r="U34" s="1769">
        <v>45845</v>
      </c>
      <c r="V34" s="1768">
        <v>1158</v>
      </c>
      <c r="W34" s="1769">
        <v>45856</v>
      </c>
      <c r="X34" s="1768" t="s">
        <v>4633</v>
      </c>
      <c r="Y34" s="1768" t="s">
        <v>10282</v>
      </c>
      <c r="Z34" s="1768" t="s">
        <v>7016</v>
      </c>
      <c r="AA34" s="1769">
        <v>45897</v>
      </c>
      <c r="AB34" s="1768">
        <v>0.14799999999999999</v>
      </c>
      <c r="AC34" s="1768">
        <v>7.0000000000000007E-2</v>
      </c>
      <c r="AD34" s="1768">
        <v>2.1000000000000001E-2</v>
      </c>
      <c r="AE34" s="1768">
        <v>15</v>
      </c>
      <c r="AF34" s="1768"/>
      <c r="AG34" s="1768"/>
      <c r="AH34" s="1768"/>
      <c r="AI34" s="1768"/>
      <c r="AJ34" s="1768"/>
      <c r="AK34" s="1768">
        <v>852</v>
      </c>
      <c r="AL34" s="1769">
        <v>45901</v>
      </c>
      <c r="AM34" s="1768" t="s">
        <v>1986</v>
      </c>
      <c r="AN34" s="1768" t="s">
        <v>1156</v>
      </c>
      <c r="AO34" s="1768"/>
      <c r="AP34" s="1769"/>
      <c r="AQ34" s="1769"/>
      <c r="AR34" s="1768" t="s">
        <v>720</v>
      </c>
      <c r="AS34" s="1768" t="s">
        <v>720</v>
      </c>
      <c r="AT34" s="1768" t="s">
        <v>720</v>
      </c>
      <c r="AU34" s="1768" t="s">
        <v>720</v>
      </c>
      <c r="AV34" s="1768" t="s">
        <v>720</v>
      </c>
      <c r="AW34" s="1768" t="s">
        <v>720</v>
      </c>
      <c r="AX34" s="1768" t="s">
        <v>720</v>
      </c>
      <c r="AY34" s="1768" t="s">
        <v>720</v>
      </c>
      <c r="AZ34" s="1768" t="s">
        <v>720</v>
      </c>
      <c r="BA34" s="1768" t="s">
        <v>720</v>
      </c>
      <c r="BB34" s="1768" t="s">
        <v>720</v>
      </c>
      <c r="BC34" s="1768" t="s">
        <v>720</v>
      </c>
      <c r="BD34" s="1768" t="s">
        <v>720</v>
      </c>
      <c r="BE34" s="1768" t="s">
        <v>720</v>
      </c>
      <c r="BF34" s="1768" t="s">
        <v>720</v>
      </c>
      <c r="BG34" s="1768" t="s">
        <v>720</v>
      </c>
      <c r="BH34" s="1768" t="s">
        <v>720</v>
      </c>
      <c r="BI34" s="1768" t="s">
        <v>720</v>
      </c>
      <c r="BJ34" s="1768" t="s">
        <v>720</v>
      </c>
      <c r="BK34" s="1768" t="s">
        <v>720</v>
      </c>
      <c r="BL34" s="1768" t="s">
        <v>720</v>
      </c>
      <c r="BM34" s="1768" t="s">
        <v>720</v>
      </c>
      <c r="BN34" s="1768" t="s">
        <v>720</v>
      </c>
      <c r="BO34" s="1768" t="s">
        <v>720</v>
      </c>
      <c r="BP34" s="1768" t="s">
        <v>720</v>
      </c>
      <c r="BQ34" s="2130" t="s">
        <v>11775</v>
      </c>
      <c r="BR34" s="1991" t="s">
        <v>11776</v>
      </c>
      <c r="BS34" s="2352" t="s">
        <v>11623</v>
      </c>
    </row>
    <row r="35" spans="1:206" ht="57.75">
      <c r="A35" s="1765" t="s">
        <v>9859</v>
      </c>
      <c r="B35" s="1766">
        <v>45848</v>
      </c>
      <c r="C35" s="2045" t="s">
        <v>9866</v>
      </c>
      <c r="D35" s="1768" t="s">
        <v>9860</v>
      </c>
      <c r="E35" s="2279">
        <v>80736020</v>
      </c>
      <c r="F35" s="1749" t="s">
        <v>2853</v>
      </c>
      <c r="G35" s="1768" t="s">
        <v>5139</v>
      </c>
      <c r="H35" s="1765" t="s">
        <v>69</v>
      </c>
      <c r="I35" s="1765" t="s">
        <v>9884</v>
      </c>
      <c r="J35" s="1768" t="s">
        <v>10513</v>
      </c>
      <c r="K35" s="1768" t="s">
        <v>1899</v>
      </c>
      <c r="L35" s="1768" t="s">
        <v>9861</v>
      </c>
      <c r="M35" s="1769">
        <v>45855</v>
      </c>
      <c r="N35" s="1768" t="s">
        <v>3487</v>
      </c>
      <c r="O35" s="1765" t="s">
        <v>10814</v>
      </c>
      <c r="P35" s="1766" t="s">
        <v>10815</v>
      </c>
      <c r="Q35" s="1768" t="s">
        <v>9862</v>
      </c>
      <c r="R35" s="1770">
        <v>502646</v>
      </c>
      <c r="S35" s="1770">
        <v>156585</v>
      </c>
      <c r="T35" s="1770">
        <v>156585</v>
      </c>
      <c r="U35" s="2280">
        <v>45857</v>
      </c>
      <c r="V35" s="1768">
        <v>1245</v>
      </c>
      <c r="W35" s="1769">
        <v>45870</v>
      </c>
      <c r="X35" s="1768" t="s">
        <v>1986</v>
      </c>
      <c r="Y35" s="1769">
        <v>45891</v>
      </c>
      <c r="Z35" s="1768" t="s">
        <v>9666</v>
      </c>
      <c r="AA35" s="1769">
        <v>45908</v>
      </c>
      <c r="AB35" s="1768">
        <v>0.42</v>
      </c>
      <c r="AC35" s="1768">
        <v>0.22</v>
      </c>
      <c r="AD35" s="1768">
        <v>0.17</v>
      </c>
      <c r="AE35" s="1768" t="s">
        <v>720</v>
      </c>
      <c r="AF35" s="1768"/>
      <c r="AG35" s="1768"/>
      <c r="AH35" s="1768"/>
      <c r="AI35" s="1768"/>
      <c r="AJ35" s="1768"/>
      <c r="AK35" s="1768">
        <v>915</v>
      </c>
      <c r="AL35" s="1769">
        <v>45911</v>
      </c>
      <c r="AM35" s="1768" t="s">
        <v>4704</v>
      </c>
      <c r="AN35" s="1768" t="s">
        <v>1156</v>
      </c>
      <c r="AO35" s="1768"/>
      <c r="AP35" s="1768" t="s">
        <v>10514</v>
      </c>
      <c r="AQ35" s="1768"/>
      <c r="AR35" s="1768" t="s">
        <v>720</v>
      </c>
      <c r="AS35" s="1768" t="s">
        <v>720</v>
      </c>
      <c r="AT35" s="1768" t="s">
        <v>720</v>
      </c>
      <c r="AU35" s="1768" t="s">
        <v>720</v>
      </c>
      <c r="AV35" s="1768" t="s">
        <v>720</v>
      </c>
      <c r="AW35" s="1768" t="s">
        <v>720</v>
      </c>
      <c r="AX35" s="1768" t="s">
        <v>720</v>
      </c>
      <c r="AY35" s="1768" t="s">
        <v>720</v>
      </c>
      <c r="AZ35" s="1768" t="s">
        <v>720</v>
      </c>
      <c r="BA35" s="1768" t="s">
        <v>720</v>
      </c>
      <c r="BB35" s="1768" t="s">
        <v>720</v>
      </c>
      <c r="BC35" s="1768" t="s">
        <v>720</v>
      </c>
      <c r="BD35" s="1768" t="s">
        <v>720</v>
      </c>
      <c r="BE35" s="1768" t="s">
        <v>720</v>
      </c>
      <c r="BF35" s="1768" t="s">
        <v>720</v>
      </c>
      <c r="BG35" s="1768" t="s">
        <v>720</v>
      </c>
      <c r="BH35" s="1768" t="s">
        <v>720</v>
      </c>
      <c r="BI35" s="1768" t="s">
        <v>720</v>
      </c>
      <c r="BJ35" s="1768" t="s">
        <v>720</v>
      </c>
      <c r="BK35" s="1768" t="s">
        <v>720</v>
      </c>
      <c r="BL35" s="1768" t="s">
        <v>720</v>
      </c>
      <c r="BM35" s="1768" t="s">
        <v>720</v>
      </c>
      <c r="BN35" s="1768" t="s">
        <v>720</v>
      </c>
      <c r="BO35" s="1768" t="s">
        <v>720</v>
      </c>
      <c r="BP35" s="1768" t="s">
        <v>720</v>
      </c>
      <c r="BQ35" s="2155" t="s">
        <v>10515</v>
      </c>
      <c r="BR35" s="1991" t="s">
        <v>10511</v>
      </c>
    </row>
    <row r="36" spans="1:206" s="2131" customFormat="1" ht="30">
      <c r="A36" s="1466" t="s">
        <v>9598</v>
      </c>
      <c r="B36" s="1467">
        <v>45798</v>
      </c>
      <c r="C36" s="1468" t="s">
        <v>9865</v>
      </c>
      <c r="D36" s="1469" t="s">
        <v>9599</v>
      </c>
      <c r="E36" s="1466">
        <v>1061624457</v>
      </c>
      <c r="F36" s="1470" t="s">
        <v>4154</v>
      </c>
      <c r="G36" s="1469" t="s">
        <v>9600</v>
      </c>
      <c r="H36" s="1466" t="s">
        <v>69</v>
      </c>
      <c r="I36" s="1466" t="s">
        <v>90</v>
      </c>
      <c r="J36" s="1469" t="s">
        <v>3683</v>
      </c>
      <c r="K36" s="1469" t="s">
        <v>7759</v>
      </c>
      <c r="L36" s="1469" t="s">
        <v>9933</v>
      </c>
      <c r="M36" s="1471" t="s">
        <v>9934</v>
      </c>
      <c r="N36" s="1469" t="s">
        <v>4704</v>
      </c>
      <c r="O36" s="1466" t="s">
        <v>10816</v>
      </c>
      <c r="P36" s="1467" t="s">
        <v>10817</v>
      </c>
      <c r="Q36" s="1469" t="s">
        <v>9935</v>
      </c>
      <c r="R36" s="1472">
        <v>502646</v>
      </c>
      <c r="S36" s="1472">
        <v>156585</v>
      </c>
      <c r="T36" s="1472">
        <v>156585</v>
      </c>
      <c r="U36" s="1471">
        <v>45855</v>
      </c>
      <c r="V36" s="1469">
        <v>1229</v>
      </c>
      <c r="W36" s="1471">
        <v>45866</v>
      </c>
      <c r="X36" s="1469" t="s">
        <v>4633</v>
      </c>
      <c r="Y36" s="1471">
        <v>45884</v>
      </c>
      <c r="Z36" s="1469" t="s">
        <v>4753</v>
      </c>
      <c r="AA36" s="1471">
        <v>45887</v>
      </c>
      <c r="AB36" s="1469">
        <v>5.53</v>
      </c>
      <c r="AC36" s="1469">
        <v>2.9</v>
      </c>
      <c r="AD36" s="1469"/>
      <c r="AE36" s="1469"/>
      <c r="AF36" s="1469"/>
      <c r="AG36" s="1469"/>
      <c r="AH36" s="1469"/>
      <c r="AI36" s="1469"/>
      <c r="AJ36" s="1469"/>
      <c r="AK36" s="1469" t="s">
        <v>10275</v>
      </c>
      <c r="AL36" s="1471">
        <v>45902</v>
      </c>
      <c r="AM36" s="1469" t="s">
        <v>4704</v>
      </c>
      <c r="AN36" s="1469"/>
      <c r="AO36" s="1469" t="s">
        <v>1156</v>
      </c>
      <c r="AP36" s="1471">
        <v>45904</v>
      </c>
      <c r="AQ36" s="1469"/>
      <c r="AR36" s="1469"/>
      <c r="AS36" s="1469"/>
      <c r="AT36" s="1469"/>
      <c r="AU36" s="1469"/>
      <c r="AV36" s="1469"/>
      <c r="AW36" s="1469"/>
      <c r="AX36" s="1469"/>
      <c r="AY36" s="1469"/>
      <c r="AZ36" s="1469"/>
      <c r="BA36" s="1469"/>
      <c r="BB36" s="1469"/>
      <c r="BC36" s="1469"/>
      <c r="BD36" s="1469"/>
      <c r="BE36" s="1469"/>
      <c r="BF36" s="1469"/>
      <c r="BG36" s="1469"/>
      <c r="BH36" s="1469"/>
      <c r="BI36" s="1469"/>
      <c r="BJ36" s="1469"/>
      <c r="BK36" s="1469"/>
      <c r="BL36" s="1469"/>
      <c r="BM36" s="1469"/>
      <c r="BN36" s="1469"/>
      <c r="BO36" s="1469"/>
      <c r="BP36" s="1469"/>
      <c r="BQ36" s="1466" t="s">
        <v>1286</v>
      </c>
      <c r="BR36" s="1991" t="s">
        <v>10274</v>
      </c>
    </row>
    <row r="37" spans="1:206" s="2156" customFormat="1" ht="114">
      <c r="A37" s="1765" t="s">
        <v>9607</v>
      </c>
      <c r="B37" s="1766" t="s">
        <v>9608</v>
      </c>
      <c r="C37" s="1767" t="s">
        <v>9876</v>
      </c>
      <c r="D37" s="1768" t="s">
        <v>9606</v>
      </c>
      <c r="E37" s="1765">
        <v>4147695</v>
      </c>
      <c r="F37" s="1749" t="s">
        <v>281</v>
      </c>
      <c r="G37" s="1768" t="s">
        <v>5275</v>
      </c>
      <c r="H37" s="1765" t="s">
        <v>69</v>
      </c>
      <c r="I37" s="1765" t="s">
        <v>3180</v>
      </c>
      <c r="J37" s="1768" t="s">
        <v>8761</v>
      </c>
      <c r="K37" s="1768" t="s">
        <v>427</v>
      </c>
      <c r="L37" s="1768" t="s">
        <v>9609</v>
      </c>
      <c r="M37" s="1769">
        <v>45817</v>
      </c>
      <c r="N37" s="1768" t="s">
        <v>4704</v>
      </c>
      <c r="O37" s="1765" t="s">
        <v>10818</v>
      </c>
      <c r="P37" s="1766" t="s">
        <v>10819</v>
      </c>
      <c r="Q37" s="1768" t="s">
        <v>9610</v>
      </c>
      <c r="R37" s="1770">
        <v>502646</v>
      </c>
      <c r="S37" s="1770">
        <v>156585</v>
      </c>
      <c r="T37" s="1770">
        <v>156585</v>
      </c>
      <c r="U37" s="1769">
        <v>45862</v>
      </c>
      <c r="V37" s="1768">
        <v>1262</v>
      </c>
      <c r="W37" s="1769">
        <v>45874</v>
      </c>
      <c r="X37" s="1768" t="s">
        <v>4633</v>
      </c>
      <c r="Y37" s="1769">
        <v>45896</v>
      </c>
      <c r="Z37" s="1768" t="s">
        <v>9666</v>
      </c>
      <c r="AA37" s="1769">
        <v>45908</v>
      </c>
      <c r="AB37" s="1768">
        <v>0.67</v>
      </c>
      <c r="AC37" s="1768">
        <v>0.14000000000000001</v>
      </c>
      <c r="AD37" s="1768">
        <v>3.0000000000000001E-3</v>
      </c>
      <c r="AE37" s="1768">
        <v>2</v>
      </c>
      <c r="AF37" s="1768"/>
      <c r="AG37" s="1768"/>
      <c r="AH37" s="1768"/>
      <c r="AI37" s="1768"/>
      <c r="AJ37" s="1768"/>
      <c r="AK37" s="1768">
        <v>906</v>
      </c>
      <c r="AL37" s="1769">
        <v>45910</v>
      </c>
      <c r="AM37" s="1768" t="s">
        <v>4783</v>
      </c>
      <c r="AN37" s="1768" t="s">
        <v>1156</v>
      </c>
      <c r="AO37" s="1768"/>
      <c r="AP37" s="1768" t="s">
        <v>10514</v>
      </c>
      <c r="AQ37" s="1768"/>
      <c r="AR37" s="1768" t="s">
        <v>720</v>
      </c>
      <c r="AS37" s="1768" t="s">
        <v>720</v>
      </c>
      <c r="AT37" s="1768" t="s">
        <v>720</v>
      </c>
      <c r="AU37" s="1768" t="s">
        <v>720</v>
      </c>
      <c r="AV37" s="1768" t="s">
        <v>720</v>
      </c>
      <c r="AW37" s="1768" t="s">
        <v>720</v>
      </c>
      <c r="AX37" s="1768" t="s">
        <v>720</v>
      </c>
      <c r="AY37" s="1768" t="s">
        <v>720</v>
      </c>
      <c r="AZ37" s="1768" t="s">
        <v>720</v>
      </c>
      <c r="BA37" s="1768" t="s">
        <v>720</v>
      </c>
      <c r="BB37" s="1768" t="s">
        <v>720</v>
      </c>
      <c r="BC37" s="1768" t="s">
        <v>720</v>
      </c>
      <c r="BD37" s="1768" t="s">
        <v>720</v>
      </c>
      <c r="BE37" s="1768" t="s">
        <v>720</v>
      </c>
      <c r="BF37" s="1768" t="s">
        <v>720</v>
      </c>
      <c r="BG37" s="1768" t="s">
        <v>720</v>
      </c>
      <c r="BH37" s="1768" t="s">
        <v>720</v>
      </c>
      <c r="BI37" s="1768" t="s">
        <v>720</v>
      </c>
      <c r="BJ37" s="1768" t="s">
        <v>720</v>
      </c>
      <c r="BK37" s="1768" t="s">
        <v>720</v>
      </c>
      <c r="BL37" s="1768" t="s">
        <v>720</v>
      </c>
      <c r="BM37" s="1768" t="s">
        <v>720</v>
      </c>
      <c r="BN37" s="1768" t="s">
        <v>720</v>
      </c>
      <c r="BO37" s="1768" t="s">
        <v>720</v>
      </c>
      <c r="BP37" s="1768" t="s">
        <v>720</v>
      </c>
      <c r="BQ37" s="2155" t="s">
        <v>11894</v>
      </c>
      <c r="BR37" s="2613" t="s">
        <v>11893</v>
      </c>
      <c r="BS37" s="2612" t="s">
        <v>11623</v>
      </c>
      <c r="BT37" s="2011"/>
      <c r="BU37" s="2011"/>
      <c r="BV37" s="2011"/>
      <c r="BW37" s="2011"/>
      <c r="BX37" s="2011"/>
      <c r="BY37" s="2011"/>
      <c r="BZ37" s="2011"/>
      <c r="CA37" s="2011"/>
      <c r="CB37" s="2011"/>
      <c r="CC37" s="2011"/>
      <c r="CD37" s="2011"/>
      <c r="CE37" s="2011"/>
      <c r="CF37" s="2011"/>
      <c r="CG37" s="2011"/>
      <c r="CH37" s="2011"/>
      <c r="CI37" s="2011"/>
      <c r="CJ37" s="2011"/>
      <c r="CK37" s="2011"/>
      <c r="CL37" s="2011"/>
      <c r="CM37" s="2011"/>
      <c r="CN37" s="2011"/>
      <c r="CO37" s="2011"/>
      <c r="CP37" s="2011"/>
      <c r="CQ37" s="2011"/>
      <c r="CR37" s="2011"/>
      <c r="CS37" s="2011"/>
      <c r="CT37" s="2011"/>
      <c r="CU37" s="2011"/>
      <c r="CV37" s="2011"/>
      <c r="CW37" s="2011"/>
      <c r="CX37" s="2011"/>
      <c r="CY37" s="2011"/>
      <c r="CZ37" s="2011"/>
      <c r="DA37" s="2011"/>
      <c r="DB37" s="2011"/>
      <c r="DC37" s="2011"/>
      <c r="DD37" s="2011"/>
      <c r="DE37" s="2011"/>
      <c r="DF37" s="2011"/>
      <c r="DG37" s="2011"/>
      <c r="DH37" s="2011"/>
      <c r="DI37" s="2011"/>
      <c r="DJ37" s="2011"/>
      <c r="DK37" s="2011"/>
      <c r="DL37" s="2011"/>
      <c r="DM37" s="2011"/>
      <c r="DN37" s="2011"/>
      <c r="DO37" s="2011"/>
      <c r="DP37" s="2011"/>
      <c r="DQ37" s="2011"/>
      <c r="DR37" s="2011"/>
      <c r="DS37" s="2011"/>
      <c r="DT37" s="2011"/>
      <c r="DU37" s="2011"/>
      <c r="DV37" s="2011"/>
      <c r="DW37" s="2011"/>
      <c r="DX37" s="2011"/>
      <c r="DY37" s="2011"/>
      <c r="DZ37" s="2011"/>
      <c r="EA37" s="2011"/>
      <c r="EB37" s="2011"/>
      <c r="EC37" s="2011"/>
      <c r="ED37" s="2011"/>
      <c r="EE37" s="2011"/>
      <c r="EF37" s="2011"/>
      <c r="EG37" s="2011"/>
      <c r="EH37" s="2011"/>
      <c r="EI37" s="2011"/>
      <c r="EJ37" s="2011"/>
      <c r="EK37" s="2011"/>
      <c r="EL37" s="2011"/>
      <c r="EM37" s="2011"/>
      <c r="EN37" s="2011"/>
      <c r="EO37" s="2011"/>
      <c r="EP37" s="2011"/>
      <c r="EQ37" s="2011"/>
      <c r="ER37" s="2011"/>
      <c r="ES37" s="2011"/>
      <c r="ET37" s="2011"/>
      <c r="EU37" s="2011"/>
      <c r="EV37" s="2011"/>
      <c r="EW37" s="2011"/>
      <c r="EX37" s="2011"/>
      <c r="EY37" s="2011"/>
      <c r="EZ37" s="2011"/>
      <c r="FA37" s="2011"/>
      <c r="FB37" s="2011"/>
      <c r="FC37" s="2011"/>
      <c r="FD37" s="2011"/>
      <c r="FE37" s="2011"/>
      <c r="FF37" s="2011"/>
      <c r="FG37" s="2011"/>
      <c r="FH37" s="2011"/>
      <c r="FI37" s="2011"/>
      <c r="FJ37" s="2011"/>
      <c r="FK37" s="2011"/>
      <c r="FL37" s="2011"/>
      <c r="FM37" s="2011"/>
      <c r="FN37" s="2011"/>
      <c r="FO37" s="2011"/>
      <c r="FP37" s="2011"/>
      <c r="FQ37" s="2011"/>
      <c r="FR37" s="2011"/>
      <c r="FS37" s="2011"/>
      <c r="FT37" s="2011"/>
      <c r="FU37" s="2011"/>
      <c r="FV37" s="2011"/>
      <c r="FW37" s="2011"/>
      <c r="FX37" s="2011"/>
      <c r="FY37" s="2011"/>
      <c r="FZ37" s="2011"/>
      <c r="GA37" s="2011"/>
      <c r="GB37" s="2011"/>
      <c r="GC37" s="2011"/>
      <c r="GD37" s="2011"/>
      <c r="GE37" s="2011"/>
      <c r="GF37" s="2011"/>
      <c r="GG37" s="2011"/>
      <c r="GH37" s="2011"/>
      <c r="GI37" s="2011"/>
      <c r="GJ37" s="2011"/>
      <c r="GK37" s="2011"/>
      <c r="GL37" s="2011"/>
      <c r="GM37" s="2011"/>
      <c r="GN37" s="2011"/>
      <c r="GO37" s="2011"/>
      <c r="GP37" s="2011"/>
      <c r="GQ37" s="2011"/>
      <c r="GR37" s="2011"/>
      <c r="GS37" s="2011"/>
      <c r="GT37" s="2011"/>
      <c r="GU37" s="2011"/>
      <c r="GV37" s="2011"/>
      <c r="GW37" s="2011"/>
      <c r="GX37" s="2011"/>
    </row>
    <row r="38" spans="1:206" ht="43.5">
      <c r="A38" s="1765" t="s">
        <v>9873</v>
      </c>
      <c r="B38" s="1766">
        <v>45834</v>
      </c>
      <c r="C38" s="1767" t="s">
        <v>9877</v>
      </c>
      <c r="D38" s="1768" t="s">
        <v>9874</v>
      </c>
      <c r="E38" s="1765" t="s">
        <v>9875</v>
      </c>
      <c r="F38" s="1749" t="s">
        <v>140</v>
      </c>
      <c r="G38" s="1768" t="s">
        <v>10073</v>
      </c>
      <c r="H38" s="1765" t="s">
        <v>69</v>
      </c>
      <c r="I38" s="1765" t="s">
        <v>9884</v>
      </c>
      <c r="J38" s="1768" t="s">
        <v>10517</v>
      </c>
      <c r="K38" s="1768" t="s">
        <v>9902</v>
      </c>
      <c r="L38" s="1768" t="s">
        <v>10074</v>
      </c>
      <c r="M38" s="1769">
        <v>45856</v>
      </c>
      <c r="N38" s="1768" t="s">
        <v>4704</v>
      </c>
      <c r="O38" s="1765" t="s">
        <v>10820</v>
      </c>
      <c r="P38" s="1766" t="s">
        <v>10821</v>
      </c>
      <c r="Q38" s="1768" t="s">
        <v>10075</v>
      </c>
      <c r="R38" s="3137">
        <v>502646</v>
      </c>
      <c r="S38" s="3137">
        <v>156585</v>
      </c>
      <c r="T38" s="3137">
        <v>156585</v>
      </c>
      <c r="U38" s="1769">
        <v>45848</v>
      </c>
      <c r="V38" s="1768">
        <v>1270</v>
      </c>
      <c r="W38" s="1769">
        <v>45880</v>
      </c>
      <c r="X38" s="1768" t="s">
        <v>3487</v>
      </c>
      <c r="Y38" s="1769">
        <v>45898</v>
      </c>
      <c r="Z38" s="1768" t="s">
        <v>4753</v>
      </c>
      <c r="AA38" s="1769">
        <v>45905</v>
      </c>
      <c r="AB38" s="1768">
        <v>10.138999999999999</v>
      </c>
      <c r="AC38" s="1768">
        <v>5.3230000000000004</v>
      </c>
      <c r="AD38" s="1768">
        <v>1.3</v>
      </c>
      <c r="AE38" s="1768">
        <v>659</v>
      </c>
      <c r="AF38" s="1768"/>
      <c r="AG38" s="1768"/>
      <c r="AH38" s="1768"/>
      <c r="AI38" s="1768"/>
      <c r="AJ38" s="1768"/>
      <c r="AK38" s="1768">
        <v>901</v>
      </c>
      <c r="AL38" s="1769">
        <v>45910</v>
      </c>
      <c r="AM38" s="1768" t="s">
        <v>3487</v>
      </c>
      <c r="AN38" s="1768" t="s">
        <v>1156</v>
      </c>
      <c r="AO38" s="1768"/>
      <c r="AP38" s="1769">
        <v>45912</v>
      </c>
      <c r="AQ38" s="1769">
        <v>45929</v>
      </c>
      <c r="AR38" s="1768" t="s">
        <v>720</v>
      </c>
      <c r="AS38" s="1768" t="s">
        <v>720</v>
      </c>
      <c r="AT38" s="1768" t="s">
        <v>720</v>
      </c>
      <c r="AU38" s="1768" t="s">
        <v>720</v>
      </c>
      <c r="AV38" s="1768" t="s">
        <v>720</v>
      </c>
      <c r="AW38" s="1768" t="s">
        <v>720</v>
      </c>
      <c r="AX38" s="1768" t="s">
        <v>720</v>
      </c>
      <c r="AY38" s="1768" t="s">
        <v>12948</v>
      </c>
      <c r="AZ38" s="1769">
        <v>45966</v>
      </c>
      <c r="BA38" s="1768" t="s">
        <v>720</v>
      </c>
      <c r="BB38" s="1768" t="s">
        <v>720</v>
      </c>
      <c r="BC38" s="1768" t="s">
        <v>720</v>
      </c>
      <c r="BD38" s="1768">
        <v>12</v>
      </c>
      <c r="BE38" s="1769">
        <v>46031</v>
      </c>
      <c r="BF38" s="1768" t="s">
        <v>4783</v>
      </c>
      <c r="BG38" s="1768" t="s">
        <v>1206</v>
      </c>
      <c r="BH38" s="1768" t="s">
        <v>12949</v>
      </c>
      <c r="BI38" s="1769">
        <v>46197</v>
      </c>
      <c r="BJ38" s="1769">
        <v>46213</v>
      </c>
      <c r="BK38" s="1769">
        <v>46224</v>
      </c>
      <c r="BL38" s="1768" t="s">
        <v>9504</v>
      </c>
      <c r="BM38" s="1768">
        <v>947</v>
      </c>
      <c r="BN38" s="1769">
        <v>46247</v>
      </c>
      <c r="BO38" s="1768" t="s">
        <v>3487</v>
      </c>
      <c r="BP38" s="1768" t="s">
        <v>1206</v>
      </c>
      <c r="BQ38" s="2130" t="s">
        <v>4747</v>
      </c>
      <c r="BR38" s="3138">
        <v>46255</v>
      </c>
    </row>
    <row r="39" spans="1:206" ht="57">
      <c r="A39" s="1765" t="s">
        <v>9363</v>
      </c>
      <c r="B39" s="1766">
        <v>45751</v>
      </c>
      <c r="C39" s="1767" t="s">
        <v>10429</v>
      </c>
      <c r="D39" s="1768" t="s">
        <v>9364</v>
      </c>
      <c r="E39" s="1765">
        <v>79049265</v>
      </c>
      <c r="F39" s="1749" t="s">
        <v>182</v>
      </c>
      <c r="G39" s="1768" t="s">
        <v>5146</v>
      </c>
      <c r="H39" s="1765" t="s">
        <v>69</v>
      </c>
      <c r="I39" s="1765" t="s">
        <v>142</v>
      </c>
      <c r="J39" s="1768" t="s">
        <v>140</v>
      </c>
      <c r="K39" s="1768" t="s">
        <v>120</v>
      </c>
      <c r="L39" s="1768" t="s">
        <v>9690</v>
      </c>
      <c r="M39" s="1769" t="s">
        <v>9691</v>
      </c>
      <c r="N39" s="1768" t="s">
        <v>4633</v>
      </c>
      <c r="O39" s="1765" t="s">
        <v>10822</v>
      </c>
      <c r="P39" s="1766" t="s">
        <v>10823</v>
      </c>
      <c r="Q39" s="1768" t="s">
        <v>9692</v>
      </c>
      <c r="R39" s="1770">
        <v>502646</v>
      </c>
      <c r="S39" s="1770">
        <v>156585</v>
      </c>
      <c r="T39" s="1770">
        <v>156585</v>
      </c>
      <c r="U39" s="1769">
        <v>45839</v>
      </c>
      <c r="V39" s="1768">
        <v>1268</v>
      </c>
      <c r="W39" s="1769">
        <v>45880</v>
      </c>
      <c r="X39" s="1893" t="s">
        <v>4783</v>
      </c>
      <c r="Y39" s="1769">
        <v>45898</v>
      </c>
      <c r="Z39" s="1768" t="s">
        <v>4753</v>
      </c>
      <c r="AA39" s="1769">
        <v>45905</v>
      </c>
      <c r="AB39" s="1768">
        <v>1600.4</v>
      </c>
      <c r="AC39" s="1768">
        <v>750.2</v>
      </c>
      <c r="AD39" s="1768">
        <v>0.03</v>
      </c>
      <c r="AE39" s="1768" t="s">
        <v>1153</v>
      </c>
      <c r="AF39" s="1768"/>
      <c r="AG39" s="1768"/>
      <c r="AH39" s="1768"/>
      <c r="AI39" s="1768"/>
      <c r="AJ39" s="1768"/>
      <c r="AK39" s="1768">
        <v>905</v>
      </c>
      <c r="AL39" s="1769">
        <v>45910</v>
      </c>
      <c r="AM39" s="1768" t="s">
        <v>4783</v>
      </c>
      <c r="AN39" s="1768" t="s">
        <v>1156</v>
      </c>
      <c r="AO39" s="1768"/>
      <c r="AP39" s="1769">
        <v>45922</v>
      </c>
      <c r="AQ39" s="1769">
        <v>45937</v>
      </c>
      <c r="AR39" s="1768" t="s">
        <v>720</v>
      </c>
      <c r="AS39" s="1768" t="s">
        <v>720</v>
      </c>
      <c r="AT39" s="1768" t="s">
        <v>720</v>
      </c>
      <c r="AU39" s="1768" t="s">
        <v>720</v>
      </c>
      <c r="AV39" s="1768" t="s">
        <v>720</v>
      </c>
      <c r="AW39" s="1768" t="s">
        <v>720</v>
      </c>
      <c r="AX39" s="1768" t="s">
        <v>720</v>
      </c>
      <c r="AY39" s="1768" t="s">
        <v>720</v>
      </c>
      <c r="AZ39" s="1768" t="s">
        <v>720</v>
      </c>
      <c r="BA39" s="1768" t="s">
        <v>720</v>
      </c>
      <c r="BB39" s="1768" t="s">
        <v>720</v>
      </c>
      <c r="BC39" s="1768" t="s">
        <v>720</v>
      </c>
      <c r="BD39" s="1768" t="s">
        <v>720</v>
      </c>
      <c r="BE39" s="1768" t="s">
        <v>720</v>
      </c>
      <c r="BF39" s="1768" t="s">
        <v>720</v>
      </c>
      <c r="BG39" s="1768" t="s">
        <v>720</v>
      </c>
      <c r="BH39" s="1768" t="s">
        <v>720</v>
      </c>
      <c r="BI39" s="1768" t="s">
        <v>720</v>
      </c>
      <c r="BJ39" s="1768" t="s">
        <v>720</v>
      </c>
      <c r="BK39" s="1768" t="s">
        <v>720</v>
      </c>
      <c r="BL39" s="1768" t="s">
        <v>720</v>
      </c>
      <c r="BM39" s="1768" t="s">
        <v>720</v>
      </c>
      <c r="BN39" s="1768" t="s">
        <v>720</v>
      </c>
      <c r="BO39" s="1768" t="s">
        <v>720</v>
      </c>
      <c r="BP39" s="1768" t="s">
        <v>720</v>
      </c>
      <c r="BQ39" s="2155" t="s">
        <v>10515</v>
      </c>
      <c r="BR39" s="1991" t="s">
        <v>10511</v>
      </c>
    </row>
    <row r="40" spans="1:206" s="2186" customFormat="1" ht="57.75">
      <c r="A40" s="2038" t="s">
        <v>9365</v>
      </c>
      <c r="B40" s="2039">
        <v>45756</v>
      </c>
      <c r="C40" s="2040" t="s">
        <v>10254</v>
      </c>
      <c r="D40" s="2041" t="s">
        <v>9366</v>
      </c>
      <c r="E40" s="2038" t="s">
        <v>9367</v>
      </c>
      <c r="F40" s="2042" t="s">
        <v>67</v>
      </c>
      <c r="G40" s="2041" t="s">
        <v>498</v>
      </c>
      <c r="H40" s="2038" t="s">
        <v>69</v>
      </c>
      <c r="I40" s="2038" t="s">
        <v>142</v>
      </c>
      <c r="J40" s="2041" t="s">
        <v>801</v>
      </c>
      <c r="K40" s="2041" t="s">
        <v>208</v>
      </c>
      <c r="L40" s="2041" t="s">
        <v>9595</v>
      </c>
      <c r="M40" s="2043" t="s">
        <v>9596</v>
      </c>
      <c r="N40" s="2041" t="s">
        <v>4704</v>
      </c>
      <c r="O40" s="2038" t="s">
        <v>10369</v>
      </c>
      <c r="P40" s="2039" t="s">
        <v>10370</v>
      </c>
      <c r="Q40" s="2041" t="s">
        <v>9597</v>
      </c>
      <c r="R40" s="2044">
        <v>502646</v>
      </c>
      <c r="S40" s="2044">
        <v>156585</v>
      </c>
      <c r="T40" s="2044">
        <v>156585</v>
      </c>
      <c r="U40" s="2043">
        <v>45814</v>
      </c>
      <c r="V40" s="2041">
        <v>1271</v>
      </c>
      <c r="W40" s="2043">
        <v>45880</v>
      </c>
      <c r="X40" s="2041" t="s">
        <v>4633</v>
      </c>
      <c r="Y40" s="2043">
        <v>45898</v>
      </c>
      <c r="Z40" s="2041" t="s">
        <v>7961</v>
      </c>
      <c r="AA40" s="2043">
        <v>45905</v>
      </c>
      <c r="AB40" s="2041">
        <v>1.71</v>
      </c>
      <c r="AC40" s="2041">
        <v>0.9</v>
      </c>
      <c r="AD40" s="2041">
        <v>0.21</v>
      </c>
      <c r="AE40" s="2041">
        <v>104</v>
      </c>
      <c r="AF40" s="2041">
        <v>1493</v>
      </c>
      <c r="AG40" s="2043">
        <v>45910</v>
      </c>
      <c r="AH40" s="2041" t="s">
        <v>1986</v>
      </c>
      <c r="AI40" s="2041" t="s">
        <v>720</v>
      </c>
      <c r="AJ40" s="2041" t="s">
        <v>720</v>
      </c>
      <c r="AK40" s="2041" t="s">
        <v>720</v>
      </c>
      <c r="AL40" s="2041" t="s">
        <v>720</v>
      </c>
      <c r="AM40" s="2041" t="s">
        <v>720</v>
      </c>
      <c r="AN40" s="2041" t="s">
        <v>720</v>
      </c>
      <c r="AO40" s="2041" t="s">
        <v>720</v>
      </c>
      <c r="AP40" s="2041" t="s">
        <v>720</v>
      </c>
      <c r="AQ40" s="2041" t="s">
        <v>720</v>
      </c>
      <c r="AR40" s="2041" t="s">
        <v>720</v>
      </c>
      <c r="AS40" s="2041" t="s">
        <v>720</v>
      </c>
      <c r="AT40" s="2041" t="s">
        <v>720</v>
      </c>
      <c r="AU40" s="2041" t="s">
        <v>720</v>
      </c>
      <c r="AV40" s="2041" t="s">
        <v>720</v>
      </c>
      <c r="AW40" s="2041" t="s">
        <v>720</v>
      </c>
      <c r="AX40" s="2041" t="s">
        <v>720</v>
      </c>
      <c r="AY40" s="2041" t="s">
        <v>720</v>
      </c>
      <c r="AZ40" s="2041" t="s">
        <v>720</v>
      </c>
      <c r="BA40" s="2041" t="s">
        <v>720</v>
      </c>
      <c r="BB40" s="2041" t="s">
        <v>720</v>
      </c>
      <c r="BC40" s="2041" t="s">
        <v>720</v>
      </c>
      <c r="BD40" s="2041" t="s">
        <v>720</v>
      </c>
      <c r="BE40" s="2041" t="s">
        <v>720</v>
      </c>
      <c r="BF40" s="2041" t="s">
        <v>720</v>
      </c>
      <c r="BG40" s="2041" t="s">
        <v>720</v>
      </c>
      <c r="BH40" s="2041" t="s">
        <v>720</v>
      </c>
      <c r="BI40" s="2041" t="s">
        <v>720</v>
      </c>
      <c r="BJ40" s="2041" t="s">
        <v>720</v>
      </c>
      <c r="BK40" s="2041" t="s">
        <v>720</v>
      </c>
      <c r="BL40" s="2041" t="s">
        <v>720</v>
      </c>
      <c r="BM40" s="2041" t="s">
        <v>720</v>
      </c>
      <c r="BN40" s="2041" t="s">
        <v>720</v>
      </c>
      <c r="BO40" s="2041" t="s">
        <v>720</v>
      </c>
      <c r="BP40" s="2041" t="s">
        <v>720</v>
      </c>
      <c r="BQ40" s="2038" t="s">
        <v>11452</v>
      </c>
      <c r="BR40" s="2573" t="s">
        <v>11626</v>
      </c>
      <c r="BS40" s="2604" t="s">
        <v>11620</v>
      </c>
      <c r="BT40" s="2011"/>
      <c r="BU40" s="2011"/>
      <c r="BV40" s="2011"/>
      <c r="BW40" s="2011"/>
      <c r="BX40" s="2011"/>
      <c r="BY40" s="2011"/>
      <c r="BZ40" s="2011"/>
      <c r="CA40" s="2011"/>
      <c r="CB40" s="2011"/>
      <c r="CC40" s="2011"/>
      <c r="CD40" s="2011"/>
      <c r="CE40" s="2011"/>
      <c r="CF40" s="2011"/>
      <c r="CG40" s="2011"/>
      <c r="CH40" s="2011"/>
      <c r="CI40" s="2011"/>
      <c r="CJ40" s="2011"/>
      <c r="CK40" s="2011"/>
      <c r="CL40" s="2011"/>
      <c r="CM40" s="2011"/>
      <c r="CN40" s="2011"/>
      <c r="CO40" s="2011"/>
      <c r="CP40" s="2011"/>
      <c r="CQ40" s="2011"/>
      <c r="CR40" s="2011"/>
      <c r="CS40" s="2011"/>
      <c r="CT40" s="2011"/>
      <c r="CU40" s="2011"/>
      <c r="CV40" s="2011"/>
      <c r="CW40" s="2011"/>
      <c r="CX40" s="2011"/>
      <c r="CY40" s="2011"/>
      <c r="CZ40" s="2011"/>
      <c r="DA40" s="2011"/>
      <c r="DB40" s="2011"/>
      <c r="DC40" s="2011"/>
      <c r="DD40" s="2011"/>
      <c r="DE40" s="2011"/>
      <c r="DF40" s="2011"/>
      <c r="DG40" s="2011"/>
      <c r="DH40" s="2011"/>
      <c r="DI40" s="2011"/>
      <c r="DJ40" s="2011"/>
      <c r="DK40" s="2011"/>
      <c r="DL40" s="2011"/>
      <c r="DM40" s="2011"/>
      <c r="DN40" s="2011"/>
      <c r="DO40" s="2011"/>
      <c r="DP40" s="2011"/>
      <c r="DQ40" s="2011"/>
      <c r="DR40" s="2011"/>
      <c r="DS40" s="2011"/>
      <c r="DT40" s="2011"/>
      <c r="DU40" s="2011"/>
      <c r="DV40" s="2011"/>
      <c r="DW40" s="2011"/>
      <c r="DX40" s="2011"/>
      <c r="DY40" s="2011"/>
      <c r="DZ40" s="2011"/>
      <c r="EA40" s="2011"/>
      <c r="EB40" s="2011"/>
      <c r="EC40" s="2011"/>
      <c r="ED40" s="2011"/>
      <c r="EE40" s="2011"/>
      <c r="EF40" s="2011"/>
      <c r="EG40" s="2011"/>
      <c r="EH40" s="2011"/>
      <c r="EI40" s="2011"/>
      <c r="EJ40" s="2011"/>
      <c r="EK40" s="2011"/>
      <c r="EL40" s="2011"/>
      <c r="EM40" s="2011"/>
      <c r="EN40" s="2011"/>
      <c r="EO40" s="2011"/>
      <c r="EP40" s="2011"/>
      <c r="EQ40" s="2011"/>
      <c r="ER40" s="2011"/>
      <c r="ES40" s="2011"/>
      <c r="ET40" s="2011"/>
      <c r="EU40" s="2011"/>
      <c r="EV40" s="2011"/>
      <c r="EW40" s="2011"/>
      <c r="EX40" s="2011"/>
      <c r="EY40" s="2011"/>
      <c r="EZ40" s="2011"/>
      <c r="FA40" s="2011"/>
      <c r="FB40" s="2011"/>
      <c r="FC40" s="2011"/>
      <c r="FD40" s="2011"/>
      <c r="FE40" s="2011"/>
      <c r="FF40" s="2011"/>
      <c r="FG40" s="2011"/>
      <c r="FH40" s="2011"/>
      <c r="FI40" s="2011"/>
      <c r="FJ40" s="2011"/>
      <c r="FK40" s="2011"/>
      <c r="FL40" s="2011"/>
      <c r="FM40" s="2011"/>
      <c r="FN40" s="2011"/>
      <c r="FO40" s="2011"/>
      <c r="FP40" s="2011"/>
      <c r="FQ40" s="2011"/>
      <c r="FR40" s="2011"/>
      <c r="FS40" s="2011"/>
      <c r="FT40" s="2011"/>
      <c r="FU40" s="2011"/>
      <c r="FV40" s="2011"/>
      <c r="FW40" s="2011"/>
      <c r="FX40" s="2011"/>
      <c r="FY40" s="2011"/>
      <c r="FZ40" s="2011"/>
      <c r="GA40" s="2011"/>
      <c r="GB40" s="2011"/>
      <c r="GC40" s="2011"/>
      <c r="GD40" s="2011"/>
      <c r="GE40" s="2011"/>
      <c r="GF40" s="2011"/>
      <c r="GG40" s="2011"/>
      <c r="GH40" s="2011"/>
      <c r="GI40" s="2011"/>
      <c r="GJ40" s="2011"/>
      <c r="GK40" s="2011"/>
      <c r="GL40" s="2011"/>
      <c r="GM40" s="2011"/>
      <c r="GN40" s="2011"/>
      <c r="GO40" s="2011"/>
      <c r="GP40" s="2011"/>
      <c r="GQ40" s="2011"/>
      <c r="GR40" s="2011"/>
      <c r="GS40" s="2011"/>
      <c r="GT40" s="2011"/>
      <c r="GU40" s="2011"/>
      <c r="GV40" s="2011"/>
      <c r="GW40" s="2011"/>
      <c r="GX40" s="2011"/>
    </row>
    <row r="41" spans="1:206" s="2033" customFormat="1" ht="30">
      <c r="A41" s="1466" t="s">
        <v>9780</v>
      </c>
      <c r="B41" s="1466" t="s">
        <v>9781</v>
      </c>
      <c r="C41" s="1468" t="s">
        <v>10088</v>
      </c>
      <c r="D41" s="1469" t="s">
        <v>9782</v>
      </c>
      <c r="E41" s="1466">
        <v>24119763</v>
      </c>
      <c r="F41" s="1470" t="s">
        <v>78</v>
      </c>
      <c r="G41" s="1469" t="s">
        <v>9783</v>
      </c>
      <c r="H41" s="1466" t="s">
        <v>69</v>
      </c>
      <c r="I41" s="1466" t="s">
        <v>90</v>
      </c>
      <c r="J41" s="1469" t="s">
        <v>313</v>
      </c>
      <c r="K41" s="1469" t="s">
        <v>894</v>
      </c>
      <c r="L41" s="1469" t="s">
        <v>9784</v>
      </c>
      <c r="M41" s="1471">
        <v>45848</v>
      </c>
      <c r="N41" s="1469" t="s">
        <v>4783</v>
      </c>
      <c r="O41" s="1466" t="s">
        <v>10824</v>
      </c>
      <c r="P41" s="1467" t="s">
        <v>10825</v>
      </c>
      <c r="Q41" s="1469" t="s">
        <v>9785</v>
      </c>
      <c r="R41" s="1472">
        <v>502646</v>
      </c>
      <c r="S41" s="1472">
        <v>156585</v>
      </c>
      <c r="T41" s="1472">
        <v>156585</v>
      </c>
      <c r="U41" s="1469"/>
      <c r="V41" s="1469">
        <v>1288</v>
      </c>
      <c r="W41" s="1471">
        <v>45882</v>
      </c>
      <c r="X41" s="2260" t="s">
        <v>4783</v>
      </c>
      <c r="Y41" s="1471">
        <v>45903</v>
      </c>
      <c r="Z41" s="2260" t="s">
        <v>10086</v>
      </c>
      <c r="AA41" s="1471">
        <v>45916</v>
      </c>
      <c r="AB41" s="1469" t="s">
        <v>720</v>
      </c>
      <c r="AC41" s="1469" t="s">
        <v>720</v>
      </c>
      <c r="AD41" s="1469" t="s">
        <v>720</v>
      </c>
      <c r="AE41" s="1469" t="s">
        <v>720</v>
      </c>
      <c r="AF41" s="1469"/>
      <c r="AG41" s="1469"/>
      <c r="AH41" s="1469"/>
      <c r="AI41" s="1469"/>
      <c r="AJ41" s="1469"/>
      <c r="AK41" s="1469">
        <v>955</v>
      </c>
      <c r="AL41" s="1471">
        <v>45917</v>
      </c>
      <c r="AM41" s="1469" t="s">
        <v>4633</v>
      </c>
      <c r="AN41" s="1469"/>
      <c r="AO41" s="1469" t="s">
        <v>1156</v>
      </c>
      <c r="AP41" s="1471">
        <v>45954</v>
      </c>
      <c r="AQ41" s="1469"/>
      <c r="AR41" s="1469"/>
      <c r="AS41" s="1469"/>
      <c r="AT41" s="1469"/>
      <c r="AU41" s="1469"/>
      <c r="AV41" s="1469"/>
      <c r="AW41" s="1469"/>
      <c r="AX41" s="1469"/>
      <c r="AY41" s="1469"/>
      <c r="AZ41" s="1469"/>
      <c r="BA41" s="1469"/>
      <c r="BB41" s="1469"/>
      <c r="BC41" s="1469"/>
      <c r="BD41" s="1469"/>
      <c r="BE41" s="1469"/>
      <c r="BF41" s="1469"/>
      <c r="BG41" s="1469"/>
      <c r="BH41" s="1469"/>
      <c r="BI41" s="1469"/>
      <c r="BJ41" s="1469"/>
      <c r="BK41" s="1469"/>
      <c r="BL41" s="1469"/>
      <c r="BM41" s="1469"/>
      <c r="BN41" s="1469"/>
      <c r="BO41" s="1469"/>
      <c r="BP41" s="1469"/>
      <c r="BQ41" s="1466" t="s">
        <v>10998</v>
      </c>
      <c r="BR41" s="1991" t="s">
        <v>10999</v>
      </c>
    </row>
    <row r="42" spans="1:206" s="2033" customFormat="1" ht="42.75">
      <c r="A42" s="1890" t="s">
        <v>9587</v>
      </c>
      <c r="B42" s="1891">
        <v>45804</v>
      </c>
      <c r="C42" s="1892" t="s">
        <v>10087</v>
      </c>
      <c r="D42" s="1893" t="s">
        <v>9588</v>
      </c>
      <c r="E42" s="1890">
        <v>1002396172</v>
      </c>
      <c r="F42" s="1894" t="s">
        <v>343</v>
      </c>
      <c r="G42" s="1893" t="s">
        <v>2206</v>
      </c>
      <c r="H42" s="1890" t="s">
        <v>69</v>
      </c>
      <c r="I42" s="1890" t="s">
        <v>142</v>
      </c>
      <c r="J42" s="1893" t="s">
        <v>1325</v>
      </c>
      <c r="K42" s="1893" t="s">
        <v>10409</v>
      </c>
      <c r="L42" s="1893" t="s">
        <v>9854</v>
      </c>
      <c r="M42" s="1895" t="s">
        <v>9855</v>
      </c>
      <c r="N42" s="1893" t="s">
        <v>10551</v>
      </c>
      <c r="O42" s="1890" t="s">
        <v>10826</v>
      </c>
      <c r="P42" s="1891" t="s">
        <v>10827</v>
      </c>
      <c r="Q42" s="1893" t="s">
        <v>9856</v>
      </c>
      <c r="R42" s="1896">
        <v>502646</v>
      </c>
      <c r="S42" s="1896">
        <v>156585</v>
      </c>
      <c r="T42" s="1896">
        <v>156585</v>
      </c>
      <c r="U42" s="1895">
        <v>45869</v>
      </c>
      <c r="V42" s="1893">
        <v>1290</v>
      </c>
      <c r="W42" s="1895">
        <v>45882</v>
      </c>
      <c r="X42" s="1893" t="s">
        <v>4783</v>
      </c>
      <c r="Y42" s="1895">
        <v>45903</v>
      </c>
      <c r="Z42" s="1893" t="s">
        <v>7016</v>
      </c>
      <c r="AA42" s="1895">
        <v>45917</v>
      </c>
      <c r="AB42" s="1893">
        <v>8.02</v>
      </c>
      <c r="AC42" s="1893">
        <v>7.79</v>
      </c>
      <c r="AD42" s="1893">
        <v>0.13</v>
      </c>
      <c r="AE42" s="1893" t="s">
        <v>720</v>
      </c>
      <c r="AF42" s="1893">
        <v>1559</v>
      </c>
      <c r="AG42" s="1895">
        <v>45918</v>
      </c>
      <c r="AH42" s="1893" t="s">
        <v>1986</v>
      </c>
      <c r="AI42" s="1895" t="s">
        <v>10552</v>
      </c>
      <c r="AJ42" s="1895">
        <v>45922</v>
      </c>
      <c r="AK42" s="1893">
        <v>977</v>
      </c>
      <c r="AL42" s="1895">
        <v>45923</v>
      </c>
      <c r="AM42" s="1893" t="s">
        <v>3487</v>
      </c>
      <c r="AN42" s="1893" t="s">
        <v>1156</v>
      </c>
      <c r="AO42" s="1893"/>
      <c r="AP42" s="1895">
        <v>45926</v>
      </c>
      <c r="AQ42" s="1893"/>
      <c r="AR42" s="1893" t="s">
        <v>720</v>
      </c>
      <c r="AS42" s="1893" t="s">
        <v>720</v>
      </c>
      <c r="AT42" s="1893" t="s">
        <v>720</v>
      </c>
      <c r="AU42" s="1893" t="s">
        <v>720</v>
      </c>
      <c r="AV42" s="1893" t="s">
        <v>720</v>
      </c>
      <c r="AW42" s="1893" t="s">
        <v>720</v>
      </c>
      <c r="AX42" s="1893" t="s">
        <v>720</v>
      </c>
      <c r="AY42" s="1893" t="s">
        <v>720</v>
      </c>
      <c r="AZ42" s="1893" t="s">
        <v>720</v>
      </c>
      <c r="BA42" s="1893" t="s">
        <v>720</v>
      </c>
      <c r="BB42" s="1893" t="s">
        <v>720</v>
      </c>
      <c r="BC42" s="1893" t="s">
        <v>720</v>
      </c>
      <c r="BD42" s="1893" t="s">
        <v>720</v>
      </c>
      <c r="BE42" s="1893" t="s">
        <v>720</v>
      </c>
      <c r="BF42" s="1893" t="s">
        <v>720</v>
      </c>
      <c r="BG42" s="1893" t="s">
        <v>720</v>
      </c>
      <c r="BH42" s="1893" t="s">
        <v>720</v>
      </c>
      <c r="BI42" s="1893" t="s">
        <v>720</v>
      </c>
      <c r="BJ42" s="1893" t="s">
        <v>720</v>
      </c>
      <c r="BK42" s="1893" t="s">
        <v>720</v>
      </c>
      <c r="BL42" s="1893" t="s">
        <v>720</v>
      </c>
      <c r="BM42" s="1893" t="s">
        <v>720</v>
      </c>
      <c r="BN42" s="1893" t="s">
        <v>720</v>
      </c>
      <c r="BO42" s="1893" t="s">
        <v>720</v>
      </c>
      <c r="BP42" s="1893" t="s">
        <v>720</v>
      </c>
      <c r="BQ42" s="2169" t="s">
        <v>10477</v>
      </c>
      <c r="BR42" s="1991" t="s">
        <v>10544</v>
      </c>
    </row>
    <row r="43" spans="1:206" s="2203" customFormat="1" ht="30">
      <c r="A43" s="2281" t="s">
        <v>9847</v>
      </c>
      <c r="B43" s="2282">
        <v>45839</v>
      </c>
      <c r="C43" s="1468" t="s">
        <v>10085</v>
      </c>
      <c r="D43" s="2283" t="s">
        <v>7564</v>
      </c>
      <c r="E43" s="2281">
        <v>1019056795</v>
      </c>
      <c r="F43" s="2281" t="s">
        <v>78</v>
      </c>
      <c r="G43" s="2284" t="s">
        <v>4024</v>
      </c>
      <c r="H43" s="2284" t="s">
        <v>69</v>
      </c>
      <c r="I43" s="2284" t="s">
        <v>70</v>
      </c>
      <c r="J43" s="2284" t="s">
        <v>9848</v>
      </c>
      <c r="K43" s="2285" t="s">
        <v>7079</v>
      </c>
      <c r="L43" s="1469" t="s">
        <v>9849</v>
      </c>
      <c r="M43" s="1471">
        <v>45857</v>
      </c>
      <c r="N43" s="1469" t="s">
        <v>3487</v>
      </c>
      <c r="O43" s="1466" t="s">
        <v>10828</v>
      </c>
      <c r="P43" s="1467" t="s">
        <v>10829</v>
      </c>
      <c r="Q43" s="1469" t="s">
        <v>9850</v>
      </c>
      <c r="R43" s="1472">
        <v>502646</v>
      </c>
      <c r="S43" s="1472">
        <v>156585</v>
      </c>
      <c r="T43" s="1472">
        <v>156585</v>
      </c>
      <c r="U43" s="1472"/>
      <c r="V43" s="1469">
        <v>1289</v>
      </c>
      <c r="W43" s="1471">
        <v>45882</v>
      </c>
      <c r="X43" s="1469" t="s">
        <v>4783</v>
      </c>
      <c r="Y43" s="1471">
        <v>45903</v>
      </c>
      <c r="Z43" s="1469" t="s">
        <v>10086</v>
      </c>
      <c r="AA43" s="1471">
        <v>45917</v>
      </c>
      <c r="AB43" s="1469" t="s">
        <v>720</v>
      </c>
      <c r="AC43" s="1469" t="s">
        <v>720</v>
      </c>
      <c r="AD43" s="1469" t="s">
        <v>720</v>
      </c>
      <c r="AE43" s="1469" t="s">
        <v>720</v>
      </c>
      <c r="AF43" s="1469" t="s">
        <v>720</v>
      </c>
      <c r="AG43" s="1469" t="s">
        <v>720</v>
      </c>
      <c r="AH43" s="1469" t="s">
        <v>720</v>
      </c>
      <c r="AI43" s="1469" t="s">
        <v>720</v>
      </c>
      <c r="AJ43" s="1469" t="s">
        <v>720</v>
      </c>
      <c r="AK43" s="1469">
        <v>981</v>
      </c>
      <c r="AL43" s="1471">
        <v>45923</v>
      </c>
      <c r="AM43" s="1469" t="s">
        <v>4783</v>
      </c>
      <c r="AN43" s="1469"/>
      <c r="AO43" s="1469" t="s">
        <v>1156</v>
      </c>
      <c r="AP43" s="1471">
        <v>45926</v>
      </c>
      <c r="AQ43" s="1469"/>
      <c r="AR43" s="1469" t="s">
        <v>720</v>
      </c>
      <c r="AS43" s="1469" t="s">
        <v>720</v>
      </c>
      <c r="AT43" s="1469" t="s">
        <v>720</v>
      </c>
      <c r="AU43" s="1469" t="s">
        <v>720</v>
      </c>
      <c r="AV43" s="1469" t="s">
        <v>720</v>
      </c>
      <c r="AW43" s="1469" t="s">
        <v>720</v>
      </c>
      <c r="AX43" s="1469" t="s">
        <v>720</v>
      </c>
      <c r="AY43" s="1469" t="s">
        <v>720</v>
      </c>
      <c r="AZ43" s="1469" t="s">
        <v>720</v>
      </c>
      <c r="BA43" s="1469" t="s">
        <v>720</v>
      </c>
      <c r="BB43" s="1469" t="s">
        <v>720</v>
      </c>
      <c r="BC43" s="1469" t="s">
        <v>720</v>
      </c>
      <c r="BD43" s="1469" t="s">
        <v>720</v>
      </c>
      <c r="BE43" s="1469" t="s">
        <v>720</v>
      </c>
      <c r="BF43" s="1469" t="s">
        <v>720</v>
      </c>
      <c r="BG43" s="1469" t="s">
        <v>720</v>
      </c>
      <c r="BH43" s="1469" t="s">
        <v>720</v>
      </c>
      <c r="BI43" s="1469" t="s">
        <v>720</v>
      </c>
      <c r="BJ43" s="1469" t="s">
        <v>720</v>
      </c>
      <c r="BK43" s="1469" t="s">
        <v>720</v>
      </c>
      <c r="BL43" s="1469" t="s">
        <v>720</v>
      </c>
      <c r="BM43" s="1469" t="s">
        <v>720</v>
      </c>
      <c r="BN43" s="1469" t="s">
        <v>720</v>
      </c>
      <c r="BO43" s="1469" t="s">
        <v>720</v>
      </c>
      <c r="BP43" s="1469" t="s">
        <v>720</v>
      </c>
      <c r="BQ43" s="1466" t="s">
        <v>10486</v>
      </c>
      <c r="BR43" s="1991" t="s">
        <v>10544</v>
      </c>
    </row>
    <row r="44" spans="1:206" s="2203" customFormat="1" ht="57">
      <c r="A44" s="2189" t="s">
        <v>10245</v>
      </c>
      <c r="B44" s="2190">
        <v>45891</v>
      </c>
      <c r="C44" s="1767" t="s">
        <v>10250</v>
      </c>
      <c r="D44" s="2192" t="s">
        <v>10246</v>
      </c>
      <c r="E44" s="2189" t="s">
        <v>10247</v>
      </c>
      <c r="F44" s="2189" t="s">
        <v>1279</v>
      </c>
      <c r="G44" s="2194" t="s">
        <v>10248</v>
      </c>
      <c r="H44" s="2194" t="s">
        <v>69</v>
      </c>
      <c r="I44" s="2194" t="s">
        <v>142</v>
      </c>
      <c r="J44" s="2194" t="s">
        <v>1325</v>
      </c>
      <c r="K44" s="2196" t="s">
        <v>208</v>
      </c>
      <c r="L44" s="1768" t="s">
        <v>10269</v>
      </c>
      <c r="M44" s="1769" t="s">
        <v>10270</v>
      </c>
      <c r="N44" s="1768" t="s">
        <v>3487</v>
      </c>
      <c r="O44" s="1765" t="s">
        <v>11621</v>
      </c>
      <c r="P44" s="1766" t="s">
        <v>11622</v>
      </c>
      <c r="Q44" s="1768" t="s">
        <v>10249</v>
      </c>
      <c r="R44" s="1770"/>
      <c r="S44" s="1770">
        <v>156585</v>
      </c>
      <c r="T44" s="1770">
        <v>156585</v>
      </c>
      <c r="U44" s="1769">
        <v>45901</v>
      </c>
      <c r="V44" s="1768">
        <v>1472</v>
      </c>
      <c r="W44" s="1769">
        <v>45905</v>
      </c>
      <c r="X44" s="1768" t="s">
        <v>4783</v>
      </c>
      <c r="Y44" s="1769">
        <v>45924</v>
      </c>
      <c r="Z44" s="1768" t="s">
        <v>4753</v>
      </c>
      <c r="AA44" s="1769">
        <v>45931</v>
      </c>
      <c r="AB44" s="1768">
        <v>935.65</v>
      </c>
      <c r="AC44" s="1768">
        <v>490.42</v>
      </c>
      <c r="AD44" s="1768">
        <v>2.13</v>
      </c>
      <c r="AE44" s="1768">
        <v>1149</v>
      </c>
      <c r="AF44" s="1768">
        <v>1777</v>
      </c>
      <c r="AG44" s="1769">
        <v>45936</v>
      </c>
      <c r="AH44" s="1768" t="s">
        <v>4783</v>
      </c>
      <c r="AI44" s="1768" t="s">
        <v>12646</v>
      </c>
      <c r="AJ44" s="1769">
        <v>46072</v>
      </c>
      <c r="AK44" s="1768">
        <v>302</v>
      </c>
      <c r="AL44" s="1769">
        <v>46118</v>
      </c>
      <c r="AM44" s="1768" t="s">
        <v>4704</v>
      </c>
      <c r="AN44" s="1768" t="s">
        <v>1156</v>
      </c>
      <c r="AO44" s="1768"/>
      <c r="AP44" s="1769">
        <v>46119</v>
      </c>
      <c r="AQ44" s="1768"/>
      <c r="AR44" s="1768" t="s">
        <v>720</v>
      </c>
      <c r="AS44" s="1768" t="s">
        <v>720</v>
      </c>
      <c r="AT44" s="1768" t="s">
        <v>720</v>
      </c>
      <c r="AU44" s="1768" t="s">
        <v>720</v>
      </c>
      <c r="AV44" s="1768" t="s">
        <v>720</v>
      </c>
      <c r="AW44" s="1768" t="s">
        <v>720</v>
      </c>
      <c r="AX44" s="1768" t="s">
        <v>720</v>
      </c>
      <c r="AY44" s="1768" t="s">
        <v>720</v>
      </c>
      <c r="AZ44" s="1768" t="s">
        <v>720</v>
      </c>
      <c r="BA44" s="1768" t="s">
        <v>720</v>
      </c>
      <c r="BB44" s="1768" t="s">
        <v>720</v>
      </c>
      <c r="BC44" s="1768" t="s">
        <v>720</v>
      </c>
      <c r="BD44" s="1768" t="s">
        <v>720</v>
      </c>
      <c r="BE44" s="1768" t="s">
        <v>720</v>
      </c>
      <c r="BF44" s="1768" t="s">
        <v>720</v>
      </c>
      <c r="BG44" s="1768" t="s">
        <v>720</v>
      </c>
      <c r="BH44" s="1768" t="s">
        <v>720</v>
      </c>
      <c r="BI44" s="1768" t="s">
        <v>720</v>
      </c>
      <c r="BJ44" s="1768" t="s">
        <v>720</v>
      </c>
      <c r="BK44" s="1768" t="s">
        <v>720</v>
      </c>
      <c r="BL44" s="1768" t="s">
        <v>720</v>
      </c>
      <c r="BM44" s="1768" t="s">
        <v>720</v>
      </c>
      <c r="BN44" s="1768" t="s">
        <v>720</v>
      </c>
      <c r="BO44" s="1768" t="s">
        <v>720</v>
      </c>
      <c r="BP44" s="1768" t="s">
        <v>720</v>
      </c>
      <c r="BQ44" s="2130" t="s">
        <v>10518</v>
      </c>
      <c r="BR44" s="1991" t="s">
        <v>12645</v>
      </c>
      <c r="BS44" s="2033" t="s">
        <v>11623</v>
      </c>
    </row>
    <row r="45" spans="1:206" s="2033" customFormat="1" ht="43.5">
      <c r="A45" s="2405" t="s">
        <v>9359</v>
      </c>
      <c r="B45" s="2406">
        <v>45770</v>
      </c>
      <c r="C45" s="2407" t="s">
        <v>10251</v>
      </c>
      <c r="D45" s="2408" t="s">
        <v>9360</v>
      </c>
      <c r="E45" s="2405">
        <v>7330576</v>
      </c>
      <c r="F45" s="2409" t="s">
        <v>9361</v>
      </c>
      <c r="G45" s="2408" t="s">
        <v>9362</v>
      </c>
      <c r="H45" s="2405" t="s">
        <v>69</v>
      </c>
      <c r="I45" s="2405" t="s">
        <v>10929</v>
      </c>
      <c r="J45" s="2408" t="s">
        <v>10930</v>
      </c>
      <c r="K45" s="2408" t="s">
        <v>10931</v>
      </c>
      <c r="L45" s="2408" t="s">
        <v>10934</v>
      </c>
      <c r="M45" s="2410" t="s">
        <v>10935</v>
      </c>
      <c r="N45" s="2408" t="s">
        <v>9773</v>
      </c>
      <c r="O45" s="2405" t="s">
        <v>10932</v>
      </c>
      <c r="P45" s="2406" t="s">
        <v>10933</v>
      </c>
      <c r="Q45" s="2408" t="s">
        <v>10371</v>
      </c>
      <c r="R45" s="2411"/>
      <c r="S45" s="2411">
        <v>502646</v>
      </c>
      <c r="T45" s="2411">
        <v>502646</v>
      </c>
      <c r="U45" s="2410">
        <v>45903</v>
      </c>
      <c r="V45" s="2408">
        <v>1482</v>
      </c>
      <c r="W45" s="2410">
        <v>45908</v>
      </c>
      <c r="X45" s="2408" t="s">
        <v>4783</v>
      </c>
      <c r="Y45" s="2410">
        <v>45925</v>
      </c>
      <c r="Z45" s="2408" t="s">
        <v>4753</v>
      </c>
      <c r="AA45" s="2410">
        <v>45938</v>
      </c>
      <c r="AB45" s="2408">
        <v>27.82</v>
      </c>
      <c r="AC45" s="2408">
        <v>14.41</v>
      </c>
      <c r="AD45" s="2408">
        <v>3.45</v>
      </c>
      <c r="AE45" s="2408">
        <v>58</v>
      </c>
      <c r="AF45" s="2408" t="s">
        <v>720</v>
      </c>
      <c r="AG45" s="2408" t="s">
        <v>720</v>
      </c>
      <c r="AH45" s="2408" t="s">
        <v>720</v>
      </c>
      <c r="AI45" s="2408" t="s">
        <v>720</v>
      </c>
      <c r="AJ45" s="2408" t="s">
        <v>720</v>
      </c>
      <c r="AK45" s="2408">
        <v>1145</v>
      </c>
      <c r="AL45" s="2410">
        <v>45957</v>
      </c>
      <c r="AM45" s="2408" t="s">
        <v>4783</v>
      </c>
      <c r="AN45" s="2408" t="s">
        <v>1156</v>
      </c>
      <c r="AO45" s="2408"/>
      <c r="AP45" s="2408"/>
      <c r="AQ45" s="2408"/>
      <c r="AR45" s="2408" t="s">
        <v>720</v>
      </c>
      <c r="AS45" s="2408" t="s">
        <v>720</v>
      </c>
      <c r="AT45" s="2408" t="s">
        <v>720</v>
      </c>
      <c r="AU45" s="2408" t="s">
        <v>720</v>
      </c>
      <c r="AV45" s="2408" t="s">
        <v>720</v>
      </c>
      <c r="AW45" s="2408" t="s">
        <v>720</v>
      </c>
      <c r="AX45" s="2408" t="s">
        <v>720</v>
      </c>
      <c r="AY45" s="2408" t="s">
        <v>720</v>
      </c>
      <c r="AZ45" s="2408" t="s">
        <v>720</v>
      </c>
      <c r="BA45" s="2408" t="s">
        <v>720</v>
      </c>
      <c r="BB45" s="2408" t="s">
        <v>720</v>
      </c>
      <c r="BC45" s="2408" t="s">
        <v>720</v>
      </c>
      <c r="BD45" s="2408" t="s">
        <v>720</v>
      </c>
      <c r="BE45" s="2408" t="s">
        <v>720</v>
      </c>
      <c r="BF45" s="2408" t="s">
        <v>720</v>
      </c>
      <c r="BG45" s="2408" t="s">
        <v>720</v>
      </c>
      <c r="BH45" s="2408" t="s">
        <v>720</v>
      </c>
      <c r="BI45" s="2408" t="s">
        <v>720</v>
      </c>
      <c r="BJ45" s="2408" t="s">
        <v>720</v>
      </c>
      <c r="BK45" s="2408" t="s">
        <v>720</v>
      </c>
      <c r="BL45" s="2408" t="s">
        <v>720</v>
      </c>
      <c r="BM45" s="2408" t="s">
        <v>720</v>
      </c>
      <c r="BN45" s="2408" t="s">
        <v>720</v>
      </c>
      <c r="BO45" s="2408" t="s">
        <v>720</v>
      </c>
      <c r="BP45" s="2408" t="s">
        <v>720</v>
      </c>
      <c r="BQ45" s="2155" t="s">
        <v>10516</v>
      </c>
      <c r="BR45" s="1991" t="s">
        <v>10923</v>
      </c>
    </row>
    <row r="46" spans="1:206" s="2033" customFormat="1" ht="42.75">
      <c r="A46" s="2360" t="s">
        <v>10065</v>
      </c>
      <c r="B46" s="1766">
        <v>45859</v>
      </c>
      <c r="C46" s="1767" t="s">
        <v>10252</v>
      </c>
      <c r="D46" s="2361" t="s">
        <v>10066</v>
      </c>
      <c r="E46" s="2362">
        <v>74338924</v>
      </c>
      <c r="F46" s="2361" t="s">
        <v>182</v>
      </c>
      <c r="G46" s="2361" t="s">
        <v>10067</v>
      </c>
      <c r="H46" s="2361" t="s">
        <v>69</v>
      </c>
      <c r="I46" s="2363" t="s">
        <v>9884</v>
      </c>
      <c r="J46" s="2361" t="s">
        <v>10068</v>
      </c>
      <c r="K46" s="2361" t="s">
        <v>10891</v>
      </c>
      <c r="L46" s="2364" t="s">
        <v>10372</v>
      </c>
      <c r="M46" s="2365" t="s">
        <v>10373</v>
      </c>
      <c r="N46" s="2364" t="s">
        <v>7049</v>
      </c>
      <c r="O46" s="2366" t="s">
        <v>10374</v>
      </c>
      <c r="P46" s="2367" t="s">
        <v>10375</v>
      </c>
      <c r="Q46" s="2361" t="s">
        <v>10376</v>
      </c>
      <c r="R46" s="1896"/>
      <c r="S46" s="1896">
        <v>313799</v>
      </c>
      <c r="T46" s="1896">
        <v>313799</v>
      </c>
      <c r="U46" s="2368">
        <v>45898</v>
      </c>
      <c r="V46" s="2369" t="s">
        <v>10377</v>
      </c>
      <c r="W46" s="2369" t="s">
        <v>10378</v>
      </c>
      <c r="X46" s="2370" t="s">
        <v>4633</v>
      </c>
      <c r="Y46" s="2368">
        <v>45925</v>
      </c>
      <c r="Z46" s="2361" t="s">
        <v>10086</v>
      </c>
      <c r="AA46" s="2371">
        <v>45939</v>
      </c>
      <c r="AB46" s="2360">
        <v>0.61</v>
      </c>
      <c r="AC46" s="2360">
        <v>0.32</v>
      </c>
      <c r="AD46" s="2360">
        <v>0.08</v>
      </c>
      <c r="AE46" s="2360">
        <v>1</v>
      </c>
      <c r="AF46" s="2360" t="s">
        <v>720</v>
      </c>
      <c r="AG46" s="2360" t="s">
        <v>720</v>
      </c>
      <c r="AH46" s="2360" t="s">
        <v>720</v>
      </c>
      <c r="AI46" s="2360" t="s">
        <v>720</v>
      </c>
      <c r="AJ46" s="2360" t="s">
        <v>720</v>
      </c>
      <c r="AK46" s="2360">
        <v>1107</v>
      </c>
      <c r="AL46" s="2371">
        <v>45944</v>
      </c>
      <c r="AM46" s="2360" t="s">
        <v>3487</v>
      </c>
      <c r="AN46" s="2360" t="s">
        <v>1156</v>
      </c>
      <c r="AO46" s="2360"/>
      <c r="AP46" s="2371">
        <v>45945</v>
      </c>
      <c r="AQ46" s="2371">
        <v>45960</v>
      </c>
      <c r="AR46" s="2360" t="s">
        <v>720</v>
      </c>
      <c r="AS46" s="2360" t="s">
        <v>720</v>
      </c>
      <c r="AT46" s="2360" t="s">
        <v>720</v>
      </c>
      <c r="AU46" s="2360" t="s">
        <v>720</v>
      </c>
      <c r="AV46" s="2360" t="s">
        <v>720</v>
      </c>
      <c r="AW46" s="2360" t="s">
        <v>720</v>
      </c>
      <c r="AX46" s="2360" t="s">
        <v>720</v>
      </c>
      <c r="AY46" s="2360" t="s">
        <v>720</v>
      </c>
      <c r="AZ46" s="2360" t="s">
        <v>720</v>
      </c>
      <c r="BA46" s="2360" t="s">
        <v>720</v>
      </c>
      <c r="BB46" s="2360" t="s">
        <v>720</v>
      </c>
      <c r="BC46" s="2360" t="s">
        <v>720</v>
      </c>
      <c r="BD46" s="2360" t="s">
        <v>720</v>
      </c>
      <c r="BE46" s="2360" t="s">
        <v>720</v>
      </c>
      <c r="BF46" s="2360" t="s">
        <v>720</v>
      </c>
      <c r="BG46" s="2360" t="s">
        <v>720</v>
      </c>
      <c r="BH46" s="2360" t="s">
        <v>720</v>
      </c>
      <c r="BI46" s="2360" t="s">
        <v>720</v>
      </c>
      <c r="BJ46" s="2360" t="s">
        <v>720</v>
      </c>
      <c r="BK46" s="2360" t="s">
        <v>720</v>
      </c>
      <c r="BL46" s="2360" t="s">
        <v>720</v>
      </c>
      <c r="BM46" s="2360" t="s">
        <v>720</v>
      </c>
      <c r="BN46" s="2360" t="s">
        <v>720</v>
      </c>
      <c r="BO46" s="2360" t="s">
        <v>720</v>
      </c>
      <c r="BP46" s="2360" t="s">
        <v>720</v>
      </c>
      <c r="BQ46" s="2169" t="s">
        <v>10477</v>
      </c>
      <c r="BR46" s="1991" t="s">
        <v>10890</v>
      </c>
      <c r="BS46" s="2352" t="s">
        <v>3487</v>
      </c>
    </row>
    <row r="47" spans="1:206" s="2033" customFormat="1" ht="42.75">
      <c r="A47" s="2360" t="s">
        <v>10092</v>
      </c>
      <c r="B47" s="1766">
        <v>45874</v>
      </c>
      <c r="C47" s="1767" t="s">
        <v>10253</v>
      </c>
      <c r="D47" s="2361" t="s">
        <v>10093</v>
      </c>
      <c r="E47" s="2362">
        <v>24218622</v>
      </c>
      <c r="F47" s="2361" t="s">
        <v>108</v>
      </c>
      <c r="G47" s="2361" t="s">
        <v>556</v>
      </c>
      <c r="H47" s="2361" t="s">
        <v>69</v>
      </c>
      <c r="I47" s="2363" t="s">
        <v>9892</v>
      </c>
      <c r="J47" s="2361" t="s">
        <v>9893</v>
      </c>
      <c r="K47" s="2361" t="s">
        <v>9929</v>
      </c>
      <c r="L47" s="2361" t="s">
        <v>10094</v>
      </c>
      <c r="M47" s="2368">
        <v>45884</v>
      </c>
      <c r="N47" s="2361" t="s">
        <v>4783</v>
      </c>
      <c r="O47" s="2366" t="s">
        <v>10422</v>
      </c>
      <c r="P47" s="2366" t="s">
        <v>10423</v>
      </c>
      <c r="Q47" s="2361" t="s">
        <v>10095</v>
      </c>
      <c r="R47" s="1896"/>
      <c r="S47" s="1896">
        <v>156585</v>
      </c>
      <c r="T47" s="1896">
        <v>156585</v>
      </c>
      <c r="U47" s="2368">
        <v>45896</v>
      </c>
      <c r="V47" s="2369" t="s">
        <v>10424</v>
      </c>
      <c r="W47" s="2369" t="s">
        <v>10425</v>
      </c>
      <c r="X47" s="2370" t="s">
        <v>4783</v>
      </c>
      <c r="Y47" s="2368">
        <v>45929</v>
      </c>
      <c r="Z47" s="2361" t="s">
        <v>10086</v>
      </c>
      <c r="AA47" s="2371">
        <v>45939</v>
      </c>
      <c r="AB47" s="2360">
        <v>6.24</v>
      </c>
      <c r="AC47" s="2360">
        <v>3.27</v>
      </c>
      <c r="AD47" s="2360">
        <v>0.23400000000000001</v>
      </c>
      <c r="AE47" s="2360">
        <v>1</v>
      </c>
      <c r="AF47" s="2371" t="s">
        <v>720</v>
      </c>
      <c r="AG47" s="2371" t="s">
        <v>720</v>
      </c>
      <c r="AH47" s="2371" t="s">
        <v>720</v>
      </c>
      <c r="AI47" s="2371" t="s">
        <v>720</v>
      </c>
      <c r="AJ47" s="2371" t="s">
        <v>720</v>
      </c>
      <c r="AK47" s="2360">
        <v>1105</v>
      </c>
      <c r="AL47" s="2371">
        <v>45944</v>
      </c>
      <c r="AM47" s="2360" t="s">
        <v>3487</v>
      </c>
      <c r="AN47" s="2371" t="s">
        <v>1156</v>
      </c>
      <c r="AO47" s="2371"/>
      <c r="AP47" s="2371">
        <v>45945</v>
      </c>
      <c r="AQ47" s="2371">
        <v>45960</v>
      </c>
      <c r="AR47" s="2371" t="s">
        <v>720</v>
      </c>
      <c r="AS47" s="2371" t="s">
        <v>720</v>
      </c>
      <c r="AT47" s="2371" t="s">
        <v>720</v>
      </c>
      <c r="AU47" s="2371" t="s">
        <v>720</v>
      </c>
      <c r="AV47" s="2371" t="s">
        <v>720</v>
      </c>
      <c r="AW47" s="2371" t="s">
        <v>720</v>
      </c>
      <c r="AX47" s="2371" t="s">
        <v>720</v>
      </c>
      <c r="AY47" s="2371" t="s">
        <v>720</v>
      </c>
      <c r="AZ47" s="2371" t="s">
        <v>720</v>
      </c>
      <c r="BA47" s="2371" t="s">
        <v>720</v>
      </c>
      <c r="BB47" s="2371" t="s">
        <v>720</v>
      </c>
      <c r="BC47" s="2371" t="s">
        <v>720</v>
      </c>
      <c r="BD47" s="2371" t="s">
        <v>720</v>
      </c>
      <c r="BE47" s="2371" t="s">
        <v>720</v>
      </c>
      <c r="BF47" s="2371" t="s">
        <v>720</v>
      </c>
      <c r="BG47" s="2371" t="s">
        <v>720</v>
      </c>
      <c r="BH47" s="2371" t="s">
        <v>720</v>
      </c>
      <c r="BI47" s="2371" t="s">
        <v>720</v>
      </c>
      <c r="BJ47" s="2371" t="s">
        <v>720</v>
      </c>
      <c r="BK47" s="2371" t="s">
        <v>720</v>
      </c>
      <c r="BL47" s="2371" t="s">
        <v>720</v>
      </c>
      <c r="BM47" s="2371" t="s">
        <v>720</v>
      </c>
      <c r="BN47" s="2371" t="s">
        <v>720</v>
      </c>
      <c r="BO47" s="2371" t="s">
        <v>720</v>
      </c>
      <c r="BP47" s="2371" t="s">
        <v>720</v>
      </c>
      <c r="BQ47" s="2169" t="s">
        <v>10477</v>
      </c>
      <c r="BR47" s="1991" t="s">
        <v>10890</v>
      </c>
      <c r="BS47" s="2352" t="s">
        <v>3487</v>
      </c>
    </row>
    <row r="48" spans="1:206" s="2033" customFormat="1" ht="57">
      <c r="A48" s="2143" t="s">
        <v>7919</v>
      </c>
      <c r="B48" s="2144">
        <v>45603</v>
      </c>
      <c r="C48" s="2145" t="s">
        <v>10255</v>
      </c>
      <c r="D48" s="2146" t="s">
        <v>7920</v>
      </c>
      <c r="E48" s="2185">
        <v>24161836</v>
      </c>
      <c r="F48" s="2143" t="s">
        <v>4685</v>
      </c>
      <c r="G48" s="2148" t="s">
        <v>5146</v>
      </c>
      <c r="H48" s="2148" t="s">
        <v>69</v>
      </c>
      <c r="I48" s="2149" t="s">
        <v>142</v>
      </c>
      <c r="J48" s="2148" t="s">
        <v>140</v>
      </c>
      <c r="K48" s="2143" t="s">
        <v>10892</v>
      </c>
      <c r="L48" s="2143" t="s">
        <v>8847</v>
      </c>
      <c r="M48" s="2153" t="s">
        <v>8848</v>
      </c>
      <c r="N48" s="2146" t="s">
        <v>1986</v>
      </c>
      <c r="O48" s="2143" t="s">
        <v>10523</v>
      </c>
      <c r="P48" s="2144" t="s">
        <v>10522</v>
      </c>
      <c r="Q48" s="2143" t="s">
        <v>8849</v>
      </c>
      <c r="R48" s="2151"/>
      <c r="S48" s="1896">
        <v>156585</v>
      </c>
      <c r="T48" s="1896">
        <v>156585</v>
      </c>
      <c r="U48" s="2153">
        <v>45750</v>
      </c>
      <c r="V48" s="2148" t="s">
        <v>10524</v>
      </c>
      <c r="W48" s="2148" t="s">
        <v>10525</v>
      </c>
      <c r="X48" s="2153" t="s">
        <v>4633</v>
      </c>
      <c r="Y48" s="2153">
        <v>45932</v>
      </c>
      <c r="Z48" s="2150" t="s">
        <v>4753</v>
      </c>
      <c r="AA48" s="2144">
        <v>45938</v>
      </c>
      <c r="AB48" s="2143">
        <v>594.61</v>
      </c>
      <c r="AC48" s="2143">
        <v>215.2</v>
      </c>
      <c r="AD48" s="2143">
        <v>0.29199999999999998</v>
      </c>
      <c r="AE48" s="2143">
        <v>1</v>
      </c>
      <c r="AF48" s="2153" t="s">
        <v>720</v>
      </c>
      <c r="AG48" s="2153" t="s">
        <v>720</v>
      </c>
      <c r="AH48" s="2153" t="s">
        <v>720</v>
      </c>
      <c r="AI48" s="2153" t="s">
        <v>720</v>
      </c>
      <c r="AJ48" s="2153" t="s">
        <v>720</v>
      </c>
      <c r="AK48" s="2150" t="s">
        <v>11218</v>
      </c>
      <c r="AL48" s="2153" t="s">
        <v>11217</v>
      </c>
      <c r="AM48" s="2153" t="s">
        <v>4783</v>
      </c>
      <c r="AN48" s="2143" t="s">
        <v>1156</v>
      </c>
      <c r="AO48" s="2150"/>
      <c r="AP48" s="2154" t="s">
        <v>10893</v>
      </c>
      <c r="AQ48" s="2150"/>
      <c r="AR48" s="2150" t="s">
        <v>10894</v>
      </c>
      <c r="AS48" s="2154">
        <v>45882</v>
      </c>
      <c r="AT48" s="2150">
        <v>936</v>
      </c>
      <c r="AU48" s="2154">
        <v>45915</v>
      </c>
      <c r="AV48" s="2150" t="s">
        <v>4704</v>
      </c>
      <c r="AW48" s="2150" t="s">
        <v>10895</v>
      </c>
      <c r="AX48" s="2154">
        <v>45917</v>
      </c>
      <c r="AY48" s="2150" t="s">
        <v>720</v>
      </c>
      <c r="AZ48" s="2150" t="s">
        <v>720</v>
      </c>
      <c r="BA48" s="2150" t="s">
        <v>720</v>
      </c>
      <c r="BB48" s="2150" t="s">
        <v>720</v>
      </c>
      <c r="BC48" s="2150" t="s">
        <v>720</v>
      </c>
      <c r="BD48" s="2150" t="s">
        <v>720</v>
      </c>
      <c r="BE48" s="2150" t="s">
        <v>720</v>
      </c>
      <c r="BF48" s="2150" t="s">
        <v>720</v>
      </c>
      <c r="BG48" s="2150" t="s">
        <v>720</v>
      </c>
      <c r="BH48" s="2150" t="s">
        <v>720</v>
      </c>
      <c r="BI48" s="2150" t="s">
        <v>720</v>
      </c>
      <c r="BJ48" s="2150" t="s">
        <v>720</v>
      </c>
      <c r="BK48" s="2150" t="s">
        <v>720</v>
      </c>
      <c r="BL48" s="2150" t="s">
        <v>720</v>
      </c>
      <c r="BM48" s="2150" t="s">
        <v>720</v>
      </c>
      <c r="BN48" s="2150" t="s">
        <v>720</v>
      </c>
      <c r="BO48" s="2150" t="s">
        <v>720</v>
      </c>
      <c r="BP48" s="2150" t="s">
        <v>720</v>
      </c>
      <c r="BQ48" s="2130" t="s">
        <v>10518</v>
      </c>
      <c r="BR48" s="1991" t="s">
        <v>10890</v>
      </c>
      <c r="BS48" s="2352" t="s">
        <v>3487</v>
      </c>
    </row>
    <row r="49" spans="1:71" s="2204" customFormat="1" ht="43.5">
      <c r="A49" s="1765" t="s">
        <v>9604</v>
      </c>
      <c r="B49" s="1766">
        <v>45803</v>
      </c>
      <c r="C49" s="1767" t="s">
        <v>10256</v>
      </c>
      <c r="D49" s="1768" t="s">
        <v>9863</v>
      </c>
      <c r="E49" s="1765" t="s">
        <v>9605</v>
      </c>
      <c r="F49" s="1749" t="s">
        <v>1815</v>
      </c>
      <c r="G49" s="1768" t="s">
        <v>5133</v>
      </c>
      <c r="H49" s="1765" t="s">
        <v>69</v>
      </c>
      <c r="I49" s="1765" t="s">
        <v>3180</v>
      </c>
      <c r="J49" s="1768" t="s">
        <v>2353</v>
      </c>
      <c r="K49" s="1768" t="s">
        <v>3632</v>
      </c>
      <c r="L49" s="1768" t="s">
        <v>10100</v>
      </c>
      <c r="M49" s="1769" t="s">
        <v>10101</v>
      </c>
      <c r="N49" s="1768" t="s">
        <v>4704</v>
      </c>
      <c r="O49" s="1765" t="s">
        <v>10426</v>
      </c>
      <c r="P49" s="1766" t="s">
        <v>10427</v>
      </c>
      <c r="Q49" s="1768" t="s">
        <v>10102</v>
      </c>
      <c r="R49" s="1770"/>
      <c r="S49" s="1770">
        <v>156585</v>
      </c>
      <c r="T49" s="1770">
        <v>156585</v>
      </c>
      <c r="U49" s="1769">
        <v>45902</v>
      </c>
      <c r="V49" s="1768">
        <v>1495</v>
      </c>
      <c r="W49" s="1769">
        <v>45910</v>
      </c>
      <c r="X49" s="1768" t="s">
        <v>4783</v>
      </c>
      <c r="Y49" s="1769">
        <v>45929</v>
      </c>
      <c r="Z49" s="1768" t="s">
        <v>4753</v>
      </c>
      <c r="AA49" s="1769">
        <v>45932</v>
      </c>
      <c r="AB49" s="1768">
        <v>12.5</v>
      </c>
      <c r="AC49" s="1768">
        <v>6.56</v>
      </c>
      <c r="AD49" s="1768">
        <v>0.96</v>
      </c>
      <c r="AE49" s="1768">
        <v>268</v>
      </c>
      <c r="AF49" s="1768">
        <v>1788</v>
      </c>
      <c r="AG49" s="1769">
        <v>45939</v>
      </c>
      <c r="AH49" s="1768" t="s">
        <v>4633</v>
      </c>
      <c r="AI49" s="1769" t="s">
        <v>12654</v>
      </c>
      <c r="AJ49" s="1769">
        <v>46155</v>
      </c>
      <c r="AK49" s="1768">
        <v>730</v>
      </c>
      <c r="AL49" s="1769">
        <v>46203</v>
      </c>
      <c r="AM49" s="1768" t="s">
        <v>12318</v>
      </c>
      <c r="AN49" s="1768" t="s">
        <v>1156</v>
      </c>
      <c r="AO49" s="1768"/>
      <c r="AP49" s="1769">
        <v>46210</v>
      </c>
      <c r="AQ49" s="1768"/>
      <c r="AR49" s="1768" t="s">
        <v>720</v>
      </c>
      <c r="AS49" s="1768" t="s">
        <v>720</v>
      </c>
      <c r="AT49" s="1768" t="s">
        <v>720</v>
      </c>
      <c r="AU49" s="1768" t="s">
        <v>720</v>
      </c>
      <c r="AV49" s="1768" t="s">
        <v>720</v>
      </c>
      <c r="AW49" s="1768" t="s">
        <v>720</v>
      </c>
      <c r="AX49" s="1768" t="s">
        <v>720</v>
      </c>
      <c r="AY49" s="1768" t="s">
        <v>720</v>
      </c>
      <c r="AZ49" s="1768" t="s">
        <v>720</v>
      </c>
      <c r="BA49" s="1768" t="s">
        <v>720</v>
      </c>
      <c r="BB49" s="1768" t="s">
        <v>720</v>
      </c>
      <c r="BC49" s="1768" t="s">
        <v>720</v>
      </c>
      <c r="BD49" s="1768" t="s">
        <v>720</v>
      </c>
      <c r="BE49" s="1768" t="s">
        <v>720</v>
      </c>
      <c r="BF49" s="1768" t="s">
        <v>720</v>
      </c>
      <c r="BG49" s="1768" t="s">
        <v>720</v>
      </c>
      <c r="BH49" s="1768" t="s">
        <v>720</v>
      </c>
      <c r="BI49" s="1768" t="s">
        <v>720</v>
      </c>
      <c r="BJ49" s="1768" t="s">
        <v>720</v>
      </c>
      <c r="BK49" s="1768" t="s">
        <v>720</v>
      </c>
      <c r="BL49" s="1768" t="s">
        <v>720</v>
      </c>
      <c r="BM49" s="1768" t="s">
        <v>720</v>
      </c>
      <c r="BN49" s="1768" t="s">
        <v>720</v>
      </c>
      <c r="BO49" s="1768" t="s">
        <v>720</v>
      </c>
      <c r="BP49" s="1768" t="s">
        <v>720</v>
      </c>
      <c r="BQ49" s="2130" t="s">
        <v>12655</v>
      </c>
      <c r="BR49" s="2573" t="s">
        <v>12653</v>
      </c>
      <c r="BS49" s="2374"/>
    </row>
    <row r="50" spans="1:71" s="2033" customFormat="1" ht="42.75">
      <c r="A50" s="2366" t="s">
        <v>10106</v>
      </c>
      <c r="B50" s="1766">
        <v>45860</v>
      </c>
      <c r="C50" s="1767" t="s">
        <v>10283</v>
      </c>
      <c r="D50" s="2361" t="s">
        <v>10107</v>
      </c>
      <c r="E50" s="2362">
        <v>74339158</v>
      </c>
      <c r="F50" s="2361" t="s">
        <v>182</v>
      </c>
      <c r="G50" s="2361" t="s">
        <v>1568</v>
      </c>
      <c r="H50" s="2361" t="s">
        <v>69</v>
      </c>
      <c r="I50" s="2363" t="s">
        <v>9884</v>
      </c>
      <c r="J50" s="2361" t="s">
        <v>10898</v>
      </c>
      <c r="K50" s="2361" t="s">
        <v>101</v>
      </c>
      <c r="L50" s="2364" t="s">
        <v>10284</v>
      </c>
      <c r="M50" s="2365" t="s">
        <v>10285</v>
      </c>
      <c r="N50" s="2361" t="s">
        <v>4783</v>
      </c>
      <c r="O50" s="2366" t="s">
        <v>10286</v>
      </c>
      <c r="P50" s="2367" t="s">
        <v>10526</v>
      </c>
      <c r="Q50" s="2361" t="s">
        <v>10527</v>
      </c>
      <c r="R50" s="2361"/>
      <c r="S50" s="2375">
        <v>156585</v>
      </c>
      <c r="T50" s="2375">
        <v>156585</v>
      </c>
      <c r="U50" s="2368"/>
      <c r="V50" s="2369" t="s">
        <v>10528</v>
      </c>
      <c r="W50" s="2369" t="s">
        <v>10366</v>
      </c>
      <c r="X50" s="1768" t="s">
        <v>4783</v>
      </c>
      <c r="Y50" s="2368">
        <v>45930</v>
      </c>
      <c r="Z50" s="1768" t="s">
        <v>4753</v>
      </c>
      <c r="AA50" s="2371">
        <v>45932</v>
      </c>
      <c r="AB50" s="2360">
        <v>1.7999999999999999E-2</v>
      </c>
      <c r="AC50" s="2360">
        <v>8.9999999999999993E-3</v>
      </c>
      <c r="AD50" s="2360">
        <v>0.04</v>
      </c>
      <c r="AE50" s="2360">
        <v>3</v>
      </c>
      <c r="AF50" s="2371" t="s">
        <v>720</v>
      </c>
      <c r="AG50" s="2371" t="s">
        <v>720</v>
      </c>
      <c r="AH50" s="2371" t="s">
        <v>720</v>
      </c>
      <c r="AI50" s="2371" t="s">
        <v>720</v>
      </c>
      <c r="AJ50" s="2371" t="s">
        <v>720</v>
      </c>
      <c r="AK50" s="2360">
        <v>1094</v>
      </c>
      <c r="AL50" s="2371">
        <v>45939</v>
      </c>
      <c r="AM50" s="2371" t="s">
        <v>4704</v>
      </c>
      <c r="AN50" s="2371" t="s">
        <v>1156</v>
      </c>
      <c r="AO50" s="2371"/>
      <c r="AP50" s="2371"/>
      <c r="AQ50" s="2371"/>
      <c r="AR50" s="2371" t="s">
        <v>720</v>
      </c>
      <c r="AS50" s="2371" t="s">
        <v>720</v>
      </c>
      <c r="AT50" s="2371" t="s">
        <v>720</v>
      </c>
      <c r="AU50" s="2371" t="s">
        <v>720</v>
      </c>
      <c r="AV50" s="2371" t="s">
        <v>720</v>
      </c>
      <c r="AW50" s="2371" t="s">
        <v>720</v>
      </c>
      <c r="AX50" s="2371" t="s">
        <v>720</v>
      </c>
      <c r="AY50" s="2371" t="s">
        <v>720</v>
      </c>
      <c r="AZ50" s="2371" t="s">
        <v>720</v>
      </c>
      <c r="BA50" s="2371" t="s">
        <v>720</v>
      </c>
      <c r="BB50" s="2371" t="s">
        <v>720</v>
      </c>
      <c r="BC50" s="2371" t="s">
        <v>720</v>
      </c>
      <c r="BD50" s="2371" t="s">
        <v>720</v>
      </c>
      <c r="BE50" s="2371" t="s">
        <v>720</v>
      </c>
      <c r="BF50" s="2371" t="s">
        <v>720</v>
      </c>
      <c r="BG50" s="2371" t="s">
        <v>720</v>
      </c>
      <c r="BH50" s="2371" t="s">
        <v>720</v>
      </c>
      <c r="BI50" s="2371" t="s">
        <v>720</v>
      </c>
      <c r="BJ50" s="2371" t="s">
        <v>720</v>
      </c>
      <c r="BK50" s="2371" t="s">
        <v>720</v>
      </c>
      <c r="BL50" s="2371" t="s">
        <v>720</v>
      </c>
      <c r="BM50" s="2371" t="s">
        <v>720</v>
      </c>
      <c r="BN50" s="2371" t="s">
        <v>720</v>
      </c>
      <c r="BO50" s="2371" t="s">
        <v>720</v>
      </c>
      <c r="BP50" s="2371" t="s">
        <v>720</v>
      </c>
      <c r="BQ50" s="2155" t="s">
        <v>10516</v>
      </c>
      <c r="BR50" s="1991" t="s">
        <v>10890</v>
      </c>
      <c r="BS50" s="2374" t="s">
        <v>4704</v>
      </c>
    </row>
    <row r="51" spans="1:71" s="2033" customFormat="1" ht="42.75">
      <c r="A51" s="2366" t="s">
        <v>10287</v>
      </c>
      <c r="B51" s="1766">
        <v>45889</v>
      </c>
      <c r="C51" s="1767" t="s">
        <v>10288</v>
      </c>
      <c r="D51" s="2361" t="s">
        <v>10289</v>
      </c>
      <c r="E51" s="2362">
        <v>79288263</v>
      </c>
      <c r="F51" s="2361" t="s">
        <v>801</v>
      </c>
      <c r="G51" s="2361" t="s">
        <v>10290</v>
      </c>
      <c r="H51" s="2361" t="s">
        <v>69</v>
      </c>
      <c r="I51" s="2363" t="s">
        <v>3180</v>
      </c>
      <c r="J51" s="2361" t="s">
        <v>10291</v>
      </c>
      <c r="K51" s="2361" t="s">
        <v>9926</v>
      </c>
      <c r="L51" s="2364" t="s">
        <v>10292</v>
      </c>
      <c r="M51" s="2365">
        <v>45903</v>
      </c>
      <c r="N51" s="2361" t="s">
        <v>4704</v>
      </c>
      <c r="O51" s="2366" t="s">
        <v>10293</v>
      </c>
      <c r="P51" s="2371">
        <v>45905</v>
      </c>
      <c r="Q51" s="2361" t="s">
        <v>10294</v>
      </c>
      <c r="R51" s="2361"/>
      <c r="S51" s="2375">
        <v>313799</v>
      </c>
      <c r="T51" s="2375">
        <v>313799</v>
      </c>
      <c r="U51" s="2368">
        <v>45903</v>
      </c>
      <c r="V51" s="2369" t="s">
        <v>10530</v>
      </c>
      <c r="W51" s="2369" t="s">
        <v>10529</v>
      </c>
      <c r="X51" s="2370" t="s">
        <v>4633</v>
      </c>
      <c r="Y51" s="2368">
        <v>45932</v>
      </c>
      <c r="Z51" s="2361" t="s">
        <v>10086</v>
      </c>
      <c r="AA51" s="2371">
        <v>45959</v>
      </c>
      <c r="AB51" s="2360">
        <v>0.154</v>
      </c>
      <c r="AC51" s="2360">
        <v>8.1000000000000003E-2</v>
      </c>
      <c r="AD51" s="2360">
        <v>7.3999999999999996E-2</v>
      </c>
      <c r="AE51" s="2360">
        <v>12</v>
      </c>
      <c r="AF51" s="2360">
        <v>2048</v>
      </c>
      <c r="AG51" s="2371">
        <v>45979</v>
      </c>
      <c r="AH51" s="2371" t="s">
        <v>4633</v>
      </c>
      <c r="AI51" s="2371" t="s">
        <v>11391</v>
      </c>
      <c r="AJ51" s="2371">
        <v>45993</v>
      </c>
      <c r="AK51" s="2360">
        <v>1506</v>
      </c>
      <c r="AL51" s="2371">
        <v>46015</v>
      </c>
      <c r="AM51" s="2371" t="s">
        <v>4783</v>
      </c>
      <c r="AN51" s="2371" t="s">
        <v>1156</v>
      </c>
      <c r="AO51" s="2371"/>
      <c r="AP51" s="2371">
        <v>46021</v>
      </c>
      <c r="AQ51" s="2371" t="s">
        <v>720</v>
      </c>
      <c r="AR51" s="2371" t="s">
        <v>720</v>
      </c>
      <c r="AS51" s="2371" t="s">
        <v>720</v>
      </c>
      <c r="AT51" s="2371" t="s">
        <v>720</v>
      </c>
      <c r="AU51" s="2371" t="s">
        <v>720</v>
      </c>
      <c r="AV51" s="2371" t="s">
        <v>720</v>
      </c>
      <c r="AW51" s="2371" t="s">
        <v>720</v>
      </c>
      <c r="AX51" s="2371" t="s">
        <v>720</v>
      </c>
      <c r="AY51" s="2371" t="s">
        <v>720</v>
      </c>
      <c r="AZ51" s="2371" t="s">
        <v>720</v>
      </c>
      <c r="BA51" s="2371" t="s">
        <v>720</v>
      </c>
      <c r="BB51" s="2371" t="s">
        <v>720</v>
      </c>
      <c r="BC51" s="2371" t="s">
        <v>720</v>
      </c>
      <c r="BD51" s="2371" t="s">
        <v>720</v>
      </c>
      <c r="BE51" s="2371" t="s">
        <v>720</v>
      </c>
      <c r="BF51" s="2371" t="s">
        <v>720</v>
      </c>
      <c r="BG51" s="2371" t="s">
        <v>720</v>
      </c>
      <c r="BH51" s="2371" t="s">
        <v>720</v>
      </c>
      <c r="BI51" s="2371" t="s">
        <v>720</v>
      </c>
      <c r="BJ51" s="2371" t="s">
        <v>720</v>
      </c>
      <c r="BK51" s="2371" t="s">
        <v>720</v>
      </c>
      <c r="BL51" s="2371" t="s">
        <v>720</v>
      </c>
      <c r="BM51" s="2371" t="s">
        <v>720</v>
      </c>
      <c r="BN51" s="2371" t="s">
        <v>720</v>
      </c>
      <c r="BO51" s="2371" t="s">
        <v>720</v>
      </c>
      <c r="BP51" s="2371" t="s">
        <v>720</v>
      </c>
      <c r="BQ51" s="2169" t="s">
        <v>10477</v>
      </c>
      <c r="BR51" s="1991" t="s">
        <v>11407</v>
      </c>
      <c r="BS51" s="2011"/>
    </row>
    <row r="52" spans="1:71" s="2184" customFormat="1" ht="57">
      <c r="A52" s="2360" t="s">
        <v>10129</v>
      </c>
      <c r="B52" s="2371">
        <v>45841</v>
      </c>
      <c r="C52" s="1767" t="s">
        <v>10459</v>
      </c>
      <c r="D52" s="2364" t="s">
        <v>10130</v>
      </c>
      <c r="E52" s="2465" t="s">
        <v>10131</v>
      </c>
      <c r="F52" s="2361" t="s">
        <v>78</v>
      </c>
      <c r="G52" s="2361" t="s">
        <v>2383</v>
      </c>
      <c r="H52" s="2361" t="s">
        <v>69</v>
      </c>
      <c r="I52" s="2363" t="s">
        <v>3180</v>
      </c>
      <c r="J52" s="2361" t="s">
        <v>10927</v>
      </c>
      <c r="K52" s="2361" t="s">
        <v>2780</v>
      </c>
      <c r="L52" s="2361" t="s">
        <v>10132</v>
      </c>
      <c r="M52" s="2368">
        <v>45856</v>
      </c>
      <c r="N52" s="2361" t="s">
        <v>4704</v>
      </c>
      <c r="O52" s="2360" t="s">
        <v>10540</v>
      </c>
      <c r="P52" s="2371">
        <v>45916</v>
      </c>
      <c r="Q52" s="2361" t="s">
        <v>10133</v>
      </c>
      <c r="R52" s="2375"/>
      <c r="S52" s="2375">
        <v>219471</v>
      </c>
      <c r="T52" s="2375">
        <v>219471</v>
      </c>
      <c r="U52" s="2368">
        <v>45912</v>
      </c>
      <c r="V52" s="2369" t="s">
        <v>10541</v>
      </c>
      <c r="W52" s="2369" t="s">
        <v>10542</v>
      </c>
      <c r="X52" s="2370" t="s">
        <v>3487</v>
      </c>
      <c r="Y52" s="2368">
        <v>45936</v>
      </c>
      <c r="Z52" s="2361" t="s">
        <v>10543</v>
      </c>
      <c r="AA52" s="2371">
        <v>45945</v>
      </c>
      <c r="AB52" s="2360">
        <v>0.44</v>
      </c>
      <c r="AC52" s="2360">
        <v>0.11</v>
      </c>
      <c r="AD52" s="2360">
        <v>0.09</v>
      </c>
      <c r="AE52" s="2360">
        <v>1</v>
      </c>
      <c r="AF52" s="2360">
        <v>1907</v>
      </c>
      <c r="AG52" s="2371">
        <v>45957</v>
      </c>
      <c r="AH52" s="2371" t="s">
        <v>1986</v>
      </c>
      <c r="AI52" s="2371" t="s">
        <v>11205</v>
      </c>
      <c r="AJ52" s="2371">
        <v>45965</v>
      </c>
      <c r="AK52" s="2360">
        <v>1320</v>
      </c>
      <c r="AL52" s="2371">
        <v>45989</v>
      </c>
      <c r="AM52" s="2371" t="s">
        <v>4783</v>
      </c>
      <c r="AN52" s="2371" t="s">
        <v>1156</v>
      </c>
      <c r="AO52" s="2371"/>
      <c r="AP52" s="2371">
        <v>45996</v>
      </c>
      <c r="AQ52" s="2371"/>
      <c r="AR52" s="2371" t="s">
        <v>720</v>
      </c>
      <c r="AS52" s="2371" t="s">
        <v>720</v>
      </c>
      <c r="AT52" s="2371" t="s">
        <v>720</v>
      </c>
      <c r="AU52" s="2371" t="s">
        <v>720</v>
      </c>
      <c r="AV52" s="2371" t="s">
        <v>720</v>
      </c>
      <c r="AW52" s="2371" t="s">
        <v>720</v>
      </c>
      <c r="AX52" s="2371" t="s">
        <v>720</v>
      </c>
      <c r="AY52" s="2371" t="s">
        <v>720</v>
      </c>
      <c r="AZ52" s="2371" t="s">
        <v>720</v>
      </c>
      <c r="BA52" s="2371" t="s">
        <v>720</v>
      </c>
      <c r="BB52" s="2371" t="s">
        <v>720</v>
      </c>
      <c r="BC52" s="2371" t="s">
        <v>720</v>
      </c>
      <c r="BD52" s="2371" t="s">
        <v>720</v>
      </c>
      <c r="BE52" s="2371" t="s">
        <v>720</v>
      </c>
      <c r="BF52" s="2371" t="s">
        <v>720</v>
      </c>
      <c r="BG52" s="2371" t="s">
        <v>720</v>
      </c>
      <c r="BH52" s="2371" t="s">
        <v>720</v>
      </c>
      <c r="BI52" s="2371" t="s">
        <v>720</v>
      </c>
      <c r="BJ52" s="2371" t="s">
        <v>720</v>
      </c>
      <c r="BK52" s="2371" t="s">
        <v>720</v>
      </c>
      <c r="BL52" s="2371" t="s">
        <v>720</v>
      </c>
      <c r="BM52" s="2371" t="s">
        <v>720</v>
      </c>
      <c r="BN52" s="2371" t="s">
        <v>720</v>
      </c>
      <c r="BO52" s="2371" t="s">
        <v>720</v>
      </c>
      <c r="BP52" s="2371" t="s">
        <v>720</v>
      </c>
      <c r="BQ52" s="2155" t="s">
        <v>10515</v>
      </c>
      <c r="BR52" s="1991" t="s">
        <v>11206</v>
      </c>
      <c r="BS52" s="2011"/>
    </row>
    <row r="53" spans="1:71" s="2033" customFormat="1" ht="43.5">
      <c r="A53" s="1765" t="s">
        <v>8796</v>
      </c>
      <c r="B53" s="1766">
        <v>45709</v>
      </c>
      <c r="C53" s="1767" t="s">
        <v>10461</v>
      </c>
      <c r="D53" s="1768" t="s">
        <v>8797</v>
      </c>
      <c r="E53" s="1765">
        <v>17181629</v>
      </c>
      <c r="F53" s="1749" t="s">
        <v>88</v>
      </c>
      <c r="G53" s="1768" t="s">
        <v>8798</v>
      </c>
      <c r="H53" s="1765" t="s">
        <v>69</v>
      </c>
      <c r="I53" s="1765" t="s">
        <v>3180</v>
      </c>
      <c r="J53" s="1768" t="s">
        <v>8798</v>
      </c>
      <c r="K53" s="1768" t="s">
        <v>6800</v>
      </c>
      <c r="L53" s="1768" t="s">
        <v>10103</v>
      </c>
      <c r="M53" s="1769" t="s">
        <v>10104</v>
      </c>
      <c r="N53" s="1768" t="s">
        <v>7049</v>
      </c>
      <c r="O53" s="1765" t="s">
        <v>10545</v>
      </c>
      <c r="P53" s="1766" t="s">
        <v>10546</v>
      </c>
      <c r="Q53" s="1768" t="s">
        <v>10105</v>
      </c>
      <c r="R53" s="1770"/>
      <c r="S53" s="1770">
        <v>156585</v>
      </c>
      <c r="T53" s="1770">
        <v>156585</v>
      </c>
      <c r="U53" s="1769">
        <v>45902</v>
      </c>
      <c r="V53" s="1768">
        <v>1561</v>
      </c>
      <c r="W53" s="1769">
        <v>45918</v>
      </c>
      <c r="X53" s="1768" t="s">
        <v>4783</v>
      </c>
      <c r="Y53" s="1769">
        <v>45936</v>
      </c>
      <c r="Z53" s="1768" t="s">
        <v>4639</v>
      </c>
      <c r="AA53" s="1769">
        <v>45946</v>
      </c>
      <c r="AB53" s="1768">
        <v>1.5</v>
      </c>
      <c r="AC53" s="1768">
        <v>0.76</v>
      </c>
      <c r="AD53" s="1768">
        <v>0.03</v>
      </c>
      <c r="AE53" s="1768">
        <v>18</v>
      </c>
      <c r="AF53" s="1768" t="s">
        <v>720</v>
      </c>
      <c r="AG53" s="1768" t="s">
        <v>720</v>
      </c>
      <c r="AH53" s="1768" t="s">
        <v>720</v>
      </c>
      <c r="AI53" s="1768" t="s">
        <v>720</v>
      </c>
      <c r="AJ53" s="1768" t="s">
        <v>720</v>
      </c>
      <c r="AK53" s="1768">
        <v>1149</v>
      </c>
      <c r="AL53" s="1769">
        <v>45957</v>
      </c>
      <c r="AM53" s="1768" t="s">
        <v>4704</v>
      </c>
      <c r="AN53" s="1768" t="s">
        <v>1156</v>
      </c>
      <c r="AO53" s="1768"/>
      <c r="AP53" s="1768"/>
      <c r="AQ53" s="1768"/>
      <c r="AR53" s="1768" t="s">
        <v>720</v>
      </c>
      <c r="AS53" s="1768" t="s">
        <v>720</v>
      </c>
      <c r="AT53" s="1768" t="s">
        <v>720</v>
      </c>
      <c r="AU53" s="1768" t="s">
        <v>720</v>
      </c>
      <c r="AV53" s="1768" t="s">
        <v>720</v>
      </c>
      <c r="AW53" s="1768" t="s">
        <v>720</v>
      </c>
      <c r="AX53" s="1768" t="s">
        <v>720</v>
      </c>
      <c r="AY53" s="1768" t="s">
        <v>720</v>
      </c>
      <c r="AZ53" s="1768" t="s">
        <v>720</v>
      </c>
      <c r="BA53" s="1768" t="s">
        <v>720</v>
      </c>
      <c r="BB53" s="1768" t="s">
        <v>720</v>
      </c>
      <c r="BC53" s="1768" t="s">
        <v>720</v>
      </c>
      <c r="BD53" s="1768" t="s">
        <v>720</v>
      </c>
      <c r="BE53" s="1768" t="s">
        <v>720</v>
      </c>
      <c r="BF53" s="1768" t="s">
        <v>720</v>
      </c>
      <c r="BG53" s="1768" t="s">
        <v>720</v>
      </c>
      <c r="BH53" s="1768" t="s">
        <v>720</v>
      </c>
      <c r="BI53" s="1768" t="s">
        <v>720</v>
      </c>
      <c r="BJ53" s="1768" t="s">
        <v>720</v>
      </c>
      <c r="BK53" s="1768" t="s">
        <v>720</v>
      </c>
      <c r="BL53" s="1768" t="s">
        <v>720</v>
      </c>
      <c r="BM53" s="1768" t="s">
        <v>720</v>
      </c>
      <c r="BN53" s="1768" t="s">
        <v>720</v>
      </c>
      <c r="BO53" s="1768" t="s">
        <v>720</v>
      </c>
      <c r="BP53" s="1768" t="s">
        <v>720</v>
      </c>
      <c r="BQ53" s="2169" t="s">
        <v>10928</v>
      </c>
      <c r="BR53" s="1991" t="s">
        <v>10923</v>
      </c>
      <c r="BS53" s="2374" t="s">
        <v>4704</v>
      </c>
    </row>
    <row r="54" spans="1:71" s="2033" customFormat="1" ht="42.75">
      <c r="A54" s="2360" t="s">
        <v>10411</v>
      </c>
      <c r="B54" s="2368">
        <v>45873</v>
      </c>
      <c r="C54" s="1767" t="s">
        <v>10532</v>
      </c>
      <c r="D54" s="2361" t="s">
        <v>9034</v>
      </c>
      <c r="E54" s="1765">
        <v>1002587563</v>
      </c>
      <c r="F54" s="1749" t="s">
        <v>182</v>
      </c>
      <c r="G54" s="1768" t="s">
        <v>1760</v>
      </c>
      <c r="H54" s="1765" t="s">
        <v>69</v>
      </c>
      <c r="I54" s="1765" t="s">
        <v>3180</v>
      </c>
      <c r="J54" s="1768" t="s">
        <v>11004</v>
      </c>
      <c r="K54" s="1768" t="s">
        <v>72</v>
      </c>
      <c r="L54" s="2364" t="s">
        <v>10559</v>
      </c>
      <c r="M54" s="2365" t="s">
        <v>10560</v>
      </c>
      <c r="N54" s="2364" t="s">
        <v>8589</v>
      </c>
      <c r="O54" s="2366" t="s">
        <v>11005</v>
      </c>
      <c r="P54" s="2367" t="s">
        <v>11006</v>
      </c>
      <c r="Q54" s="2361" t="s">
        <v>10561</v>
      </c>
      <c r="R54" s="2361"/>
      <c r="S54" s="1770">
        <v>156585</v>
      </c>
      <c r="T54" s="1770">
        <v>156585</v>
      </c>
      <c r="U54" s="2368">
        <v>45919</v>
      </c>
      <c r="V54" s="2369" t="s">
        <v>10562</v>
      </c>
      <c r="W54" s="2369" t="s">
        <v>10563</v>
      </c>
      <c r="X54" s="2370" t="s">
        <v>3487</v>
      </c>
      <c r="Y54" s="2368">
        <v>45946</v>
      </c>
      <c r="Z54" s="2361" t="s">
        <v>4753</v>
      </c>
      <c r="AA54" s="2371">
        <v>45958</v>
      </c>
      <c r="AB54" s="2360">
        <v>0.39300000000000002</v>
      </c>
      <c r="AC54" s="2360">
        <v>0.21</v>
      </c>
      <c r="AD54" s="2360">
        <v>0.14000000000000001</v>
      </c>
      <c r="AE54" s="2360">
        <v>1</v>
      </c>
      <c r="AF54" s="2371" t="s">
        <v>720</v>
      </c>
      <c r="AG54" s="2371" t="s">
        <v>720</v>
      </c>
      <c r="AH54" s="2371" t="s">
        <v>720</v>
      </c>
      <c r="AI54" s="2371" t="s">
        <v>720</v>
      </c>
      <c r="AJ54" s="2371" t="s">
        <v>720</v>
      </c>
      <c r="AK54" s="2360">
        <v>1185</v>
      </c>
      <c r="AL54" s="2371">
        <v>45965</v>
      </c>
      <c r="AM54" s="2371" t="s">
        <v>3487</v>
      </c>
      <c r="AN54" s="2371" t="s">
        <v>1156</v>
      </c>
      <c r="AO54" s="2371"/>
      <c r="AP54" s="2371">
        <v>45972</v>
      </c>
      <c r="AQ54" s="2371"/>
      <c r="AR54" s="2371" t="s">
        <v>720</v>
      </c>
      <c r="AS54" s="2371" t="s">
        <v>720</v>
      </c>
      <c r="AT54" s="2371" t="s">
        <v>720</v>
      </c>
      <c r="AU54" s="2371" t="s">
        <v>720</v>
      </c>
      <c r="AV54" s="2371" t="s">
        <v>720</v>
      </c>
      <c r="AW54" s="2371" t="s">
        <v>720</v>
      </c>
      <c r="AX54" s="2371" t="s">
        <v>720</v>
      </c>
      <c r="AY54" s="2371" t="s">
        <v>720</v>
      </c>
      <c r="AZ54" s="2371" t="s">
        <v>720</v>
      </c>
      <c r="BA54" s="2371" t="s">
        <v>720</v>
      </c>
      <c r="BB54" s="2371" t="s">
        <v>720</v>
      </c>
      <c r="BC54" s="2371" t="s">
        <v>720</v>
      </c>
      <c r="BD54" s="2371" t="s">
        <v>720</v>
      </c>
      <c r="BE54" s="2371" t="s">
        <v>720</v>
      </c>
      <c r="BF54" s="2371" t="s">
        <v>720</v>
      </c>
      <c r="BG54" s="2371" t="s">
        <v>720</v>
      </c>
      <c r="BH54" s="2371" t="s">
        <v>720</v>
      </c>
      <c r="BI54" s="2371" t="s">
        <v>720</v>
      </c>
      <c r="BJ54" s="2371" t="s">
        <v>720</v>
      </c>
      <c r="BK54" s="2371" t="s">
        <v>720</v>
      </c>
      <c r="BL54" s="2371" t="s">
        <v>720</v>
      </c>
      <c r="BM54" s="2371" t="s">
        <v>720</v>
      </c>
      <c r="BN54" s="2371" t="s">
        <v>720</v>
      </c>
      <c r="BO54" s="2371" t="s">
        <v>720</v>
      </c>
      <c r="BP54" s="2371" t="s">
        <v>720</v>
      </c>
      <c r="BQ54" s="2169" t="s">
        <v>10928</v>
      </c>
      <c r="BR54" s="1991" t="s">
        <v>10997</v>
      </c>
      <c r="BS54" s="2352" t="s">
        <v>3487</v>
      </c>
    </row>
    <row r="55" spans="1:71" s="2156" customFormat="1" ht="42.75">
      <c r="A55" s="2360" t="s">
        <v>10264</v>
      </c>
      <c r="B55" s="2368">
        <v>45888</v>
      </c>
      <c r="C55" s="1767" t="s">
        <v>10533</v>
      </c>
      <c r="D55" s="2361" t="s">
        <v>10265</v>
      </c>
      <c r="E55" s="2362">
        <v>7161874</v>
      </c>
      <c r="F55" s="2361" t="s">
        <v>108</v>
      </c>
      <c r="G55" s="2361" t="s">
        <v>465</v>
      </c>
      <c r="H55" s="2361" t="s">
        <v>69</v>
      </c>
      <c r="I55" s="2363" t="s">
        <v>142</v>
      </c>
      <c r="J55" s="2361" t="s">
        <v>10266</v>
      </c>
      <c r="K55" s="2361" t="s">
        <v>131</v>
      </c>
      <c r="L55" s="2361" t="s">
        <v>10267</v>
      </c>
      <c r="M55" s="2368">
        <v>45903</v>
      </c>
      <c r="N55" s="2361" t="s">
        <v>4783</v>
      </c>
      <c r="O55" s="2366" t="s">
        <v>10547</v>
      </c>
      <c r="P55" s="2367" t="s">
        <v>10548</v>
      </c>
      <c r="Q55" s="2361" t="s">
        <v>10268</v>
      </c>
      <c r="R55" s="2375"/>
      <c r="S55" s="2375">
        <v>156585</v>
      </c>
      <c r="T55" s="2375">
        <v>156585</v>
      </c>
      <c r="U55" s="2368"/>
      <c r="V55" s="2369" t="s">
        <v>10549</v>
      </c>
      <c r="W55" s="2369" t="s">
        <v>10550</v>
      </c>
      <c r="X55" s="1768" t="s">
        <v>4783</v>
      </c>
      <c r="Y55" s="2368">
        <v>45940</v>
      </c>
      <c r="Z55" s="2361" t="s">
        <v>4753</v>
      </c>
      <c r="AA55" s="2371">
        <v>45950</v>
      </c>
      <c r="AB55" s="2360">
        <v>477.22</v>
      </c>
      <c r="AC55" s="2360">
        <v>247.22</v>
      </c>
      <c r="AD55" s="2360">
        <v>0.15</v>
      </c>
      <c r="AE55" s="2360">
        <v>1</v>
      </c>
      <c r="AF55" s="2371" t="s">
        <v>720</v>
      </c>
      <c r="AG55" s="2371" t="s">
        <v>720</v>
      </c>
      <c r="AH55" s="2371" t="s">
        <v>720</v>
      </c>
      <c r="AI55" s="2371" t="s">
        <v>720</v>
      </c>
      <c r="AJ55" s="2371" t="s">
        <v>720</v>
      </c>
      <c r="AK55" s="2360">
        <v>1127</v>
      </c>
      <c r="AL55" s="2371">
        <v>45952</v>
      </c>
      <c r="AM55" s="2371" t="s">
        <v>3487</v>
      </c>
      <c r="AN55" s="2371" t="s">
        <v>1156</v>
      </c>
      <c r="AO55" s="2371"/>
      <c r="AP55" s="2371"/>
      <c r="AQ55" s="2371"/>
      <c r="AR55" s="2371" t="s">
        <v>720</v>
      </c>
      <c r="AS55" s="2371" t="s">
        <v>720</v>
      </c>
      <c r="AT55" s="2371" t="s">
        <v>720</v>
      </c>
      <c r="AU55" s="2371" t="s">
        <v>720</v>
      </c>
      <c r="AV55" s="2371" t="s">
        <v>720</v>
      </c>
      <c r="AW55" s="2371" t="s">
        <v>720</v>
      </c>
      <c r="AX55" s="2371" t="s">
        <v>720</v>
      </c>
      <c r="AY55" s="2371" t="s">
        <v>720</v>
      </c>
      <c r="AZ55" s="2371" t="s">
        <v>720</v>
      </c>
      <c r="BA55" s="2371" t="s">
        <v>720</v>
      </c>
      <c r="BB55" s="2371" t="s">
        <v>720</v>
      </c>
      <c r="BC55" s="2371" t="s">
        <v>720</v>
      </c>
      <c r="BD55" s="2371" t="s">
        <v>720</v>
      </c>
      <c r="BE55" s="2371" t="s">
        <v>720</v>
      </c>
      <c r="BF55" s="2371" t="s">
        <v>720</v>
      </c>
      <c r="BG55" s="2371" t="s">
        <v>720</v>
      </c>
      <c r="BH55" s="2371" t="s">
        <v>720</v>
      </c>
      <c r="BI55" s="2371" t="s">
        <v>720</v>
      </c>
      <c r="BJ55" s="2371" t="s">
        <v>720</v>
      </c>
      <c r="BK55" s="2371" t="s">
        <v>720</v>
      </c>
      <c r="BL55" s="2371" t="s">
        <v>720</v>
      </c>
      <c r="BM55" s="2371" t="s">
        <v>720</v>
      </c>
      <c r="BN55" s="2371" t="s">
        <v>720</v>
      </c>
      <c r="BO55" s="2371" t="s">
        <v>720</v>
      </c>
      <c r="BP55" s="2371" t="s">
        <v>720</v>
      </c>
      <c r="BQ55" s="2169" t="s">
        <v>10928</v>
      </c>
      <c r="BR55" s="1991" t="s">
        <v>10923</v>
      </c>
      <c r="BS55" s="2352" t="s">
        <v>3487</v>
      </c>
    </row>
    <row r="56" spans="1:71" s="2033" customFormat="1" ht="42.75">
      <c r="A56" s="2360" t="s">
        <v>10096</v>
      </c>
      <c r="B56" s="1766">
        <v>45874</v>
      </c>
      <c r="C56" s="1767" t="s">
        <v>10553</v>
      </c>
      <c r="D56" s="2361" t="s">
        <v>9056</v>
      </c>
      <c r="E56" s="2362">
        <v>1014207471</v>
      </c>
      <c r="F56" s="2361" t="s">
        <v>108</v>
      </c>
      <c r="G56" s="2361" t="s">
        <v>556</v>
      </c>
      <c r="H56" s="2361" t="s">
        <v>69</v>
      </c>
      <c r="I56" s="2363" t="s">
        <v>9884</v>
      </c>
      <c r="J56" s="2361" t="s">
        <v>10097</v>
      </c>
      <c r="K56" s="2361" t="s">
        <v>2780</v>
      </c>
      <c r="L56" s="2361" t="s">
        <v>10098</v>
      </c>
      <c r="M56" s="2368">
        <v>45884</v>
      </c>
      <c r="N56" s="2361" t="s">
        <v>4783</v>
      </c>
      <c r="O56" s="2360" t="s">
        <v>10636</v>
      </c>
      <c r="P56" s="2371">
        <v>45923</v>
      </c>
      <c r="Q56" s="2361" t="s">
        <v>10099</v>
      </c>
      <c r="R56" s="1896"/>
      <c r="S56" s="2375">
        <v>156585</v>
      </c>
      <c r="T56" s="2375">
        <v>156585</v>
      </c>
      <c r="U56" s="2368">
        <v>45889</v>
      </c>
      <c r="V56" s="2369" t="s">
        <v>10637</v>
      </c>
      <c r="W56" s="2369" t="s">
        <v>10577</v>
      </c>
      <c r="X56" s="2370" t="s">
        <v>3487</v>
      </c>
      <c r="Y56" s="2368">
        <v>45952</v>
      </c>
      <c r="Z56" s="2361" t="s">
        <v>10638</v>
      </c>
      <c r="AA56" s="2371">
        <v>45958</v>
      </c>
      <c r="AB56" s="2360">
        <v>2.83</v>
      </c>
      <c r="AC56" s="2360">
        <v>1.48</v>
      </c>
      <c r="AD56" s="2360">
        <v>0.04</v>
      </c>
      <c r="AE56" s="2360">
        <v>1</v>
      </c>
      <c r="AF56" s="2371" t="s">
        <v>720</v>
      </c>
      <c r="AG56" s="2371" t="s">
        <v>720</v>
      </c>
      <c r="AH56" s="2371" t="s">
        <v>720</v>
      </c>
      <c r="AI56" s="2371" t="s">
        <v>720</v>
      </c>
      <c r="AJ56" s="2371" t="s">
        <v>720</v>
      </c>
      <c r="AK56" s="2360">
        <v>1197</v>
      </c>
      <c r="AL56" s="2371">
        <v>45965</v>
      </c>
      <c r="AM56" s="2371" t="s">
        <v>4633</v>
      </c>
      <c r="AN56" s="2371" t="s">
        <v>1156</v>
      </c>
      <c r="AO56" s="2371"/>
      <c r="AP56" s="2371">
        <v>45966</v>
      </c>
      <c r="AQ56" s="2371" t="s">
        <v>720</v>
      </c>
      <c r="AR56" s="2371" t="s">
        <v>720</v>
      </c>
      <c r="AS56" s="2371" t="s">
        <v>720</v>
      </c>
      <c r="AT56" s="2371" t="s">
        <v>720</v>
      </c>
      <c r="AU56" s="2371" t="s">
        <v>720</v>
      </c>
      <c r="AV56" s="2371" t="s">
        <v>720</v>
      </c>
      <c r="AW56" s="2371" t="s">
        <v>720</v>
      </c>
      <c r="AX56" s="2371" t="s">
        <v>720</v>
      </c>
      <c r="AY56" s="2371" t="s">
        <v>10096</v>
      </c>
      <c r="AZ56" s="2371">
        <v>45874</v>
      </c>
      <c r="BA56" s="2371"/>
      <c r="BB56" s="2371"/>
      <c r="BC56" s="2371"/>
      <c r="BD56" s="2360">
        <v>1197</v>
      </c>
      <c r="BE56" s="2371">
        <v>45965</v>
      </c>
      <c r="BF56" s="2371" t="s">
        <v>4704</v>
      </c>
      <c r="BG56" s="2371" t="s">
        <v>1206</v>
      </c>
      <c r="BH56" s="2371" t="s">
        <v>720</v>
      </c>
      <c r="BI56" s="2371" t="s">
        <v>720</v>
      </c>
      <c r="BJ56" s="2371" t="s">
        <v>720</v>
      </c>
      <c r="BK56" s="2371" t="s">
        <v>720</v>
      </c>
      <c r="BL56" s="2371" t="s">
        <v>720</v>
      </c>
      <c r="BM56" s="2371" t="s">
        <v>720</v>
      </c>
      <c r="BN56" s="2371" t="s">
        <v>720</v>
      </c>
      <c r="BO56" s="2371" t="s">
        <v>720</v>
      </c>
      <c r="BP56" s="2371" t="s">
        <v>720</v>
      </c>
      <c r="BQ56" s="2169" t="s">
        <v>11007</v>
      </c>
      <c r="BR56" s="1991" t="s">
        <v>11008</v>
      </c>
      <c r="BS56" s="2374" t="s">
        <v>4704</v>
      </c>
    </row>
    <row r="57" spans="1:71" s="2156" customFormat="1" ht="51.6" customHeight="1">
      <c r="A57" s="2360" t="s">
        <v>10125</v>
      </c>
      <c r="B57" s="2371">
        <v>45874</v>
      </c>
      <c r="C57" s="1767" t="s">
        <v>10554</v>
      </c>
      <c r="D57" s="2361" t="s">
        <v>10126</v>
      </c>
      <c r="E57" s="2362">
        <v>4079572</v>
      </c>
      <c r="F57" s="2361" t="s">
        <v>10127</v>
      </c>
      <c r="G57" s="2361" t="s">
        <v>10128</v>
      </c>
      <c r="H57" s="2361" t="s">
        <v>69</v>
      </c>
      <c r="I57" s="2363" t="s">
        <v>70</v>
      </c>
      <c r="J57" s="2361" t="s">
        <v>654</v>
      </c>
      <c r="K57" s="2361" t="s">
        <v>9929</v>
      </c>
      <c r="L57" s="2364" t="s">
        <v>10571</v>
      </c>
      <c r="M57" s="2365" t="s">
        <v>10572</v>
      </c>
      <c r="N57" s="2361" t="s">
        <v>4783</v>
      </c>
      <c r="O57" s="2366" t="s">
        <v>10573</v>
      </c>
      <c r="P57" s="2367" t="s">
        <v>10574</v>
      </c>
      <c r="Q57" s="2361" t="s">
        <v>10575</v>
      </c>
      <c r="R57" s="2361"/>
      <c r="S57" s="2375">
        <v>156585</v>
      </c>
      <c r="T57" s="2375">
        <v>156585</v>
      </c>
      <c r="U57" s="2368">
        <v>45926</v>
      </c>
      <c r="V57" s="2369" t="s">
        <v>10576</v>
      </c>
      <c r="W57" s="2369" t="s">
        <v>10577</v>
      </c>
      <c r="X57" s="2370" t="s">
        <v>4783</v>
      </c>
      <c r="Y57" s="2368">
        <v>45952</v>
      </c>
      <c r="Z57" s="2361" t="s">
        <v>4753</v>
      </c>
      <c r="AA57" s="2371">
        <v>46021</v>
      </c>
      <c r="AB57" s="2360">
        <v>7.2</v>
      </c>
      <c r="AC57" s="2360">
        <v>3.81</v>
      </c>
      <c r="AD57" s="2360">
        <v>0.93100000000000005</v>
      </c>
      <c r="AE57" s="2360">
        <v>1</v>
      </c>
      <c r="AF57" s="2366" t="s">
        <v>11441</v>
      </c>
      <c r="AG57" s="2367" t="s">
        <v>11442</v>
      </c>
      <c r="AH57" s="2371" t="s">
        <v>1986</v>
      </c>
      <c r="AI57" s="2367" t="s">
        <v>11795</v>
      </c>
      <c r="AJ57" s="2367" t="s">
        <v>11796</v>
      </c>
      <c r="AK57" s="2360">
        <v>310</v>
      </c>
      <c r="AL57" s="2371">
        <v>46118</v>
      </c>
      <c r="AM57" s="2371" t="s">
        <v>1986</v>
      </c>
      <c r="AN57" s="2371" t="s">
        <v>1156</v>
      </c>
      <c r="AO57" s="2371"/>
      <c r="AP57" s="2371">
        <v>46119</v>
      </c>
      <c r="AQ57" s="2371">
        <v>46134</v>
      </c>
      <c r="AR57" s="2371" t="s">
        <v>720</v>
      </c>
      <c r="AS57" s="2371" t="s">
        <v>720</v>
      </c>
      <c r="AT57" s="2371" t="s">
        <v>720</v>
      </c>
      <c r="AU57" s="2371" t="s">
        <v>720</v>
      </c>
      <c r="AV57" s="2371" t="s">
        <v>720</v>
      </c>
      <c r="AW57" s="2371" t="s">
        <v>720</v>
      </c>
      <c r="AX57" s="2371" t="s">
        <v>720</v>
      </c>
      <c r="AY57" s="2371" t="s">
        <v>720</v>
      </c>
      <c r="AZ57" s="2371" t="s">
        <v>720</v>
      </c>
      <c r="BA57" s="2371" t="s">
        <v>720</v>
      </c>
      <c r="BB57" s="2371" t="s">
        <v>720</v>
      </c>
      <c r="BC57" s="2371" t="s">
        <v>720</v>
      </c>
      <c r="BD57" s="2371" t="s">
        <v>720</v>
      </c>
      <c r="BE57" s="2371" t="s">
        <v>720</v>
      </c>
      <c r="BF57" s="2371" t="s">
        <v>720</v>
      </c>
      <c r="BG57" s="2371" t="s">
        <v>720</v>
      </c>
      <c r="BH57" s="2371" t="s">
        <v>720</v>
      </c>
      <c r="BI57" s="2371" t="s">
        <v>720</v>
      </c>
      <c r="BJ57" s="2371" t="s">
        <v>720</v>
      </c>
      <c r="BK57" s="2371" t="s">
        <v>720</v>
      </c>
      <c r="BL57" s="2371" t="s">
        <v>720</v>
      </c>
      <c r="BM57" s="2371" t="s">
        <v>720</v>
      </c>
      <c r="BN57" s="2371" t="s">
        <v>720</v>
      </c>
      <c r="BO57" s="2371" t="s">
        <v>720</v>
      </c>
      <c r="BP57" s="2371" t="s">
        <v>720</v>
      </c>
      <c r="BQ57" s="2169" t="s">
        <v>12029</v>
      </c>
      <c r="BR57" s="2728" t="s">
        <v>11973</v>
      </c>
      <c r="BS57" s="2729" t="s">
        <v>11623</v>
      </c>
    </row>
    <row r="58" spans="1:71" s="2033" customFormat="1" ht="57">
      <c r="A58" s="2360" t="s">
        <v>10534</v>
      </c>
      <c r="B58" s="2368">
        <v>45911</v>
      </c>
      <c r="C58" s="1767" t="s">
        <v>10568</v>
      </c>
      <c r="D58" s="2361" t="s">
        <v>10535</v>
      </c>
      <c r="E58" s="2362">
        <v>74281292</v>
      </c>
      <c r="F58" s="2361" t="s">
        <v>9041</v>
      </c>
      <c r="G58" s="2361" t="s">
        <v>10536</v>
      </c>
      <c r="H58" s="2361" t="s">
        <v>69</v>
      </c>
      <c r="I58" s="2363" t="s">
        <v>9884</v>
      </c>
      <c r="J58" s="2361" t="s">
        <v>11127</v>
      </c>
      <c r="K58" s="2361" t="s">
        <v>208</v>
      </c>
      <c r="L58" s="2364" t="s">
        <v>10537</v>
      </c>
      <c r="M58" s="2365" t="s">
        <v>10538</v>
      </c>
      <c r="N58" s="2361" t="s">
        <v>4628</v>
      </c>
      <c r="O58" s="2366" t="s">
        <v>10578</v>
      </c>
      <c r="P58" s="2367" t="s">
        <v>10579</v>
      </c>
      <c r="Q58" s="2361" t="s">
        <v>10539</v>
      </c>
      <c r="R58" s="2375"/>
      <c r="S58" s="2375">
        <v>156585</v>
      </c>
      <c r="T58" s="2375">
        <v>156585</v>
      </c>
      <c r="U58" s="2368">
        <v>45926</v>
      </c>
      <c r="V58" s="2369" t="s">
        <v>10580</v>
      </c>
      <c r="W58" s="2369" t="s">
        <v>10577</v>
      </c>
      <c r="X58" s="2370" t="s">
        <v>4783</v>
      </c>
      <c r="Y58" s="2368">
        <v>45952</v>
      </c>
      <c r="Z58" s="2361" t="s">
        <v>4639</v>
      </c>
      <c r="AA58" s="2371">
        <v>45967</v>
      </c>
      <c r="AB58" s="2360">
        <v>0.29099999999999998</v>
      </c>
      <c r="AC58" s="2360">
        <v>0.153</v>
      </c>
      <c r="AD58" s="2360">
        <v>5.0000000000000001E-3</v>
      </c>
      <c r="AE58" s="2360">
        <v>10</v>
      </c>
      <c r="AF58" s="2360">
        <v>2055</v>
      </c>
      <c r="AG58" s="2371">
        <v>45979</v>
      </c>
      <c r="AH58" s="2371" t="s">
        <v>4783</v>
      </c>
      <c r="AI58" s="2371" t="s">
        <v>11487</v>
      </c>
      <c r="AJ58" s="2371">
        <v>46027</v>
      </c>
      <c r="AK58" s="2360">
        <v>11</v>
      </c>
      <c r="AL58" s="2371">
        <v>46031</v>
      </c>
      <c r="AM58" s="2371" t="s">
        <v>4783</v>
      </c>
      <c r="AN58" s="2371" t="s">
        <v>1156</v>
      </c>
      <c r="AO58" s="2371"/>
      <c r="AP58" s="2371">
        <v>46037</v>
      </c>
      <c r="AQ58" s="2371" t="s">
        <v>720</v>
      </c>
      <c r="AR58" s="2371" t="s">
        <v>720</v>
      </c>
      <c r="AS58" s="2371" t="s">
        <v>720</v>
      </c>
      <c r="AT58" s="2371" t="s">
        <v>720</v>
      </c>
      <c r="AU58" s="2371" t="s">
        <v>720</v>
      </c>
      <c r="AV58" s="2371" t="s">
        <v>720</v>
      </c>
      <c r="AW58" s="2371" t="s">
        <v>720</v>
      </c>
      <c r="AX58" s="2371" t="s">
        <v>720</v>
      </c>
      <c r="AY58" s="2371" t="s">
        <v>720</v>
      </c>
      <c r="AZ58" s="2371" t="s">
        <v>720</v>
      </c>
      <c r="BA58" s="2371" t="s">
        <v>720</v>
      </c>
      <c r="BB58" s="2371" t="s">
        <v>720</v>
      </c>
      <c r="BC58" s="2371" t="s">
        <v>720</v>
      </c>
      <c r="BD58" s="2371" t="s">
        <v>720</v>
      </c>
      <c r="BE58" s="2371" t="s">
        <v>720</v>
      </c>
      <c r="BF58" s="2371" t="s">
        <v>720</v>
      </c>
      <c r="BG58" s="2371" t="s">
        <v>720</v>
      </c>
      <c r="BH58" s="2371" t="s">
        <v>720</v>
      </c>
      <c r="BI58" s="2371" t="s">
        <v>720</v>
      </c>
      <c r="BJ58" s="2371" t="s">
        <v>720</v>
      </c>
      <c r="BK58" s="2371" t="s">
        <v>720</v>
      </c>
      <c r="BL58" s="2371" t="s">
        <v>720</v>
      </c>
      <c r="BM58" s="2371" t="s">
        <v>720</v>
      </c>
      <c r="BN58" s="2371" t="s">
        <v>720</v>
      </c>
      <c r="BO58" s="2371" t="s">
        <v>720</v>
      </c>
      <c r="BP58" s="2371" t="s">
        <v>720</v>
      </c>
      <c r="BQ58" s="2155" t="s">
        <v>10467</v>
      </c>
      <c r="BR58" s="1991" t="s">
        <v>11479</v>
      </c>
    </row>
    <row r="59" spans="1:71" s="2131" customFormat="1" ht="42.75">
      <c r="A59" s="1978" t="s">
        <v>10555</v>
      </c>
      <c r="B59" s="1985">
        <v>45897</v>
      </c>
      <c r="C59" s="1468" t="s">
        <v>10569</v>
      </c>
      <c r="D59" s="1984" t="s">
        <v>10556</v>
      </c>
      <c r="E59" s="1982">
        <v>41472541</v>
      </c>
      <c r="F59" s="1984" t="s">
        <v>182</v>
      </c>
      <c r="G59" s="1984" t="s">
        <v>728</v>
      </c>
      <c r="H59" s="1984" t="s">
        <v>69</v>
      </c>
      <c r="I59" s="1983" t="s">
        <v>303</v>
      </c>
      <c r="J59" s="1984" t="s">
        <v>2394</v>
      </c>
      <c r="K59" s="1984" t="s">
        <v>208</v>
      </c>
      <c r="L59" s="2307" t="s">
        <v>10557</v>
      </c>
      <c r="M59" s="2347">
        <v>45923</v>
      </c>
      <c r="N59" s="1984" t="s">
        <v>4783</v>
      </c>
      <c r="O59" s="2348" t="s">
        <v>10865</v>
      </c>
      <c r="P59" s="2349" t="s">
        <v>10866</v>
      </c>
      <c r="Q59" s="1984" t="s">
        <v>10867</v>
      </c>
      <c r="R59" s="2350"/>
      <c r="S59" s="2350">
        <v>156585</v>
      </c>
      <c r="T59" s="2350">
        <v>156585</v>
      </c>
      <c r="U59" s="1985">
        <v>45930</v>
      </c>
      <c r="V59" s="1987" t="s">
        <v>10868</v>
      </c>
      <c r="W59" s="1987" t="s">
        <v>10869</v>
      </c>
      <c r="X59" s="1988" t="s">
        <v>4783</v>
      </c>
      <c r="Y59" s="1985">
        <v>45957</v>
      </c>
      <c r="Z59" s="1984" t="s">
        <v>4753</v>
      </c>
      <c r="AA59" s="1979" t="s">
        <v>720</v>
      </c>
      <c r="AB59" s="1978" t="s">
        <v>720</v>
      </c>
      <c r="AC59" s="1978" t="s">
        <v>720</v>
      </c>
      <c r="AD59" s="1979" t="s">
        <v>720</v>
      </c>
      <c r="AE59" s="1978" t="s">
        <v>720</v>
      </c>
      <c r="AF59" s="1979" t="s">
        <v>10996</v>
      </c>
      <c r="AG59" s="1979">
        <v>45972</v>
      </c>
      <c r="AH59" s="1979" t="s">
        <v>1986</v>
      </c>
      <c r="AI59" s="1979" t="s">
        <v>720</v>
      </c>
      <c r="AJ59" s="1979" t="s">
        <v>720</v>
      </c>
      <c r="AK59" s="1978">
        <v>1362</v>
      </c>
      <c r="AL59" s="1979">
        <v>45996</v>
      </c>
      <c r="AM59" s="1979" t="s">
        <v>3487</v>
      </c>
      <c r="AN59" s="1979"/>
      <c r="AO59" s="1979" t="s">
        <v>1860</v>
      </c>
      <c r="AP59" s="1979">
        <v>46003</v>
      </c>
      <c r="AQ59" s="1979" t="s">
        <v>720</v>
      </c>
      <c r="AR59" s="1979" t="s">
        <v>720</v>
      </c>
      <c r="AS59" s="1979" t="s">
        <v>720</v>
      </c>
      <c r="AT59" s="1979" t="s">
        <v>720</v>
      </c>
      <c r="AU59" s="1979" t="s">
        <v>720</v>
      </c>
      <c r="AV59" s="1979" t="s">
        <v>720</v>
      </c>
      <c r="AW59" s="1979" t="s">
        <v>720</v>
      </c>
      <c r="AX59" s="1979" t="s">
        <v>720</v>
      </c>
      <c r="AY59" s="1979" t="s">
        <v>720</v>
      </c>
      <c r="AZ59" s="1979" t="s">
        <v>720</v>
      </c>
      <c r="BA59" s="1979" t="s">
        <v>720</v>
      </c>
      <c r="BB59" s="1979" t="s">
        <v>720</v>
      </c>
      <c r="BC59" s="1979" t="s">
        <v>720</v>
      </c>
      <c r="BD59" s="1979" t="s">
        <v>720</v>
      </c>
      <c r="BE59" s="1979" t="s">
        <v>720</v>
      </c>
      <c r="BF59" s="1979" t="s">
        <v>720</v>
      </c>
      <c r="BG59" s="1979" t="s">
        <v>720</v>
      </c>
      <c r="BH59" s="1979" t="s">
        <v>720</v>
      </c>
      <c r="BI59" s="1979" t="s">
        <v>720</v>
      </c>
      <c r="BJ59" s="1979" t="s">
        <v>720</v>
      </c>
      <c r="BK59" s="1979" t="s">
        <v>720</v>
      </c>
      <c r="BL59" s="1979" t="s">
        <v>720</v>
      </c>
      <c r="BM59" s="1979" t="s">
        <v>720</v>
      </c>
      <c r="BN59" s="1979" t="s">
        <v>720</v>
      </c>
      <c r="BO59" s="1979" t="s">
        <v>720</v>
      </c>
      <c r="BP59" s="1979" t="s">
        <v>720</v>
      </c>
      <c r="BQ59" s="1466" t="s">
        <v>1860</v>
      </c>
      <c r="BR59" s="1991" t="s">
        <v>11235</v>
      </c>
      <c r="BS59" s="2352" t="s">
        <v>3487</v>
      </c>
    </row>
    <row r="60" spans="1:71" s="2033" customFormat="1" ht="42.75">
      <c r="A60" s="2360" t="s">
        <v>10395</v>
      </c>
      <c r="B60" s="2368">
        <v>45894</v>
      </c>
      <c r="C60" s="1767" t="s">
        <v>10570</v>
      </c>
      <c r="D60" s="2361" t="s">
        <v>10396</v>
      </c>
      <c r="E60" s="2362">
        <v>72325329</v>
      </c>
      <c r="F60" s="1749" t="s">
        <v>239</v>
      </c>
      <c r="G60" s="1768" t="s">
        <v>5916</v>
      </c>
      <c r="H60" s="2361" t="s">
        <v>69</v>
      </c>
      <c r="I60" s="2363" t="s">
        <v>11117</v>
      </c>
      <c r="J60" s="2361" t="s">
        <v>11118</v>
      </c>
      <c r="K60" s="2361" t="s">
        <v>2780</v>
      </c>
      <c r="L60" s="2364" t="s">
        <v>11119</v>
      </c>
      <c r="M60" s="2365" t="s">
        <v>11120</v>
      </c>
      <c r="N60" s="2361" t="s">
        <v>4783</v>
      </c>
      <c r="O60" s="2366" t="s">
        <v>11123</v>
      </c>
      <c r="P60" s="2367" t="s">
        <v>11122</v>
      </c>
      <c r="Q60" s="2361" t="s">
        <v>11121</v>
      </c>
      <c r="R60" s="2361"/>
      <c r="S60" s="2375">
        <v>156585</v>
      </c>
      <c r="T60" s="2375">
        <v>156585</v>
      </c>
      <c r="U60" s="2368">
        <v>45925</v>
      </c>
      <c r="V60" s="2369" t="s">
        <v>11124</v>
      </c>
      <c r="W60" s="2369" t="s">
        <v>11125</v>
      </c>
      <c r="X60" s="2370" t="s">
        <v>4633</v>
      </c>
      <c r="Y60" s="2368">
        <v>45958</v>
      </c>
      <c r="Z60" s="2361" t="s">
        <v>4753</v>
      </c>
      <c r="AA60" s="2371">
        <v>45971</v>
      </c>
      <c r="AB60" s="2360">
        <v>1.46</v>
      </c>
      <c r="AC60" s="2360">
        <v>0.76</v>
      </c>
      <c r="AD60" s="2360">
        <v>0.01</v>
      </c>
      <c r="AE60" s="2360">
        <v>1</v>
      </c>
      <c r="AF60" s="2360"/>
      <c r="AG60" s="2360"/>
      <c r="AH60" s="2360"/>
      <c r="AI60" s="2360"/>
      <c r="AJ60" s="2360"/>
      <c r="AK60" s="2361">
        <v>1318</v>
      </c>
      <c r="AL60" s="2371">
        <v>45989</v>
      </c>
      <c r="AM60" s="2371" t="s">
        <v>4704</v>
      </c>
      <c r="AN60" s="2360" t="s">
        <v>1156</v>
      </c>
      <c r="AO60" s="2361"/>
      <c r="AP60" s="2368">
        <v>45992</v>
      </c>
      <c r="AQ60" s="2361"/>
      <c r="AR60" s="2361" t="s">
        <v>720</v>
      </c>
      <c r="AS60" s="2361" t="s">
        <v>720</v>
      </c>
      <c r="AT60" s="2361" t="s">
        <v>720</v>
      </c>
      <c r="AU60" s="2361" t="s">
        <v>720</v>
      </c>
      <c r="AV60" s="2361" t="s">
        <v>720</v>
      </c>
      <c r="AW60" s="2361" t="s">
        <v>720</v>
      </c>
      <c r="AX60" s="2361" t="s">
        <v>720</v>
      </c>
      <c r="AY60" s="2361" t="s">
        <v>720</v>
      </c>
      <c r="AZ60" s="2361" t="s">
        <v>720</v>
      </c>
      <c r="BA60" s="2361" t="s">
        <v>720</v>
      </c>
      <c r="BB60" s="2361" t="s">
        <v>720</v>
      </c>
      <c r="BC60" s="2361" t="s">
        <v>720</v>
      </c>
      <c r="BD60" s="2361" t="s">
        <v>720</v>
      </c>
      <c r="BE60" s="2361" t="s">
        <v>720</v>
      </c>
      <c r="BF60" s="2361" t="s">
        <v>720</v>
      </c>
      <c r="BG60" s="2361" t="s">
        <v>720</v>
      </c>
      <c r="BH60" s="2361" t="s">
        <v>720</v>
      </c>
      <c r="BI60" s="2361" t="s">
        <v>720</v>
      </c>
      <c r="BJ60" s="2361" t="s">
        <v>720</v>
      </c>
      <c r="BK60" s="2361" t="s">
        <v>720</v>
      </c>
      <c r="BL60" s="2361" t="s">
        <v>720</v>
      </c>
      <c r="BM60" s="2361" t="s">
        <v>720</v>
      </c>
      <c r="BN60" s="2361" t="s">
        <v>720</v>
      </c>
      <c r="BO60" s="2361" t="s">
        <v>720</v>
      </c>
      <c r="BP60" s="2361" t="s">
        <v>720</v>
      </c>
      <c r="BQ60" s="2155" t="s">
        <v>11126</v>
      </c>
      <c r="BR60" s="1991" t="s">
        <v>11030</v>
      </c>
      <c r="BS60" s="2374" t="s">
        <v>4704</v>
      </c>
    </row>
    <row r="61" spans="1:71" s="2429" customFormat="1" ht="43.5">
      <c r="A61" s="2415" t="s">
        <v>10581</v>
      </c>
      <c r="B61" s="2416">
        <v>45889</v>
      </c>
      <c r="C61" s="2417" t="s">
        <v>10605</v>
      </c>
      <c r="D61" s="2418" t="s">
        <v>10119</v>
      </c>
      <c r="E61" s="2419">
        <v>79733032</v>
      </c>
      <c r="F61" s="2418" t="s">
        <v>4154</v>
      </c>
      <c r="G61" s="2418" t="s">
        <v>8298</v>
      </c>
      <c r="H61" s="2418" t="s">
        <v>69</v>
      </c>
      <c r="I61" s="2420" t="s">
        <v>303</v>
      </c>
      <c r="J61" s="2418" t="s">
        <v>313</v>
      </c>
      <c r="K61" s="2418" t="s">
        <v>2780</v>
      </c>
      <c r="L61" s="2421" t="s">
        <v>10582</v>
      </c>
      <c r="M61" s="2422" t="s">
        <v>10583</v>
      </c>
      <c r="N61" s="2418" t="s">
        <v>3487</v>
      </c>
      <c r="O61" s="2423" t="s">
        <v>10899</v>
      </c>
      <c r="P61" s="2424" t="s">
        <v>10900</v>
      </c>
      <c r="Q61" s="2418" t="s">
        <v>10584</v>
      </c>
      <c r="R61" s="2418"/>
      <c r="S61" s="2425">
        <v>165000</v>
      </c>
      <c r="T61" s="2425">
        <v>165000</v>
      </c>
      <c r="U61" s="2416">
        <v>45925</v>
      </c>
      <c r="V61" s="2426" t="s">
        <v>10901</v>
      </c>
      <c r="W61" s="2426" t="s">
        <v>10902</v>
      </c>
      <c r="X61" s="2427" t="s">
        <v>4633</v>
      </c>
      <c r="Y61" s="2416">
        <v>45960</v>
      </c>
      <c r="Z61" s="2418" t="s">
        <v>11706</v>
      </c>
      <c r="AA61" s="2428">
        <v>45971</v>
      </c>
      <c r="AB61" s="2415" t="s">
        <v>720</v>
      </c>
      <c r="AC61" s="2415" t="s">
        <v>720</v>
      </c>
      <c r="AD61" s="2428" t="s">
        <v>720</v>
      </c>
      <c r="AE61" s="2415" t="s">
        <v>720</v>
      </c>
      <c r="AF61" s="2428" t="s">
        <v>720</v>
      </c>
      <c r="AG61" s="2428" t="s">
        <v>720</v>
      </c>
      <c r="AH61" s="2428" t="s">
        <v>720</v>
      </c>
      <c r="AI61" s="2428" t="s">
        <v>720</v>
      </c>
      <c r="AJ61" s="2428" t="s">
        <v>720</v>
      </c>
      <c r="AK61" s="2415">
        <v>146</v>
      </c>
      <c r="AL61" s="2428">
        <v>46058</v>
      </c>
      <c r="AM61" s="2428" t="s">
        <v>4704</v>
      </c>
      <c r="AN61" s="2428" t="s">
        <v>720</v>
      </c>
      <c r="AO61" s="2428" t="s">
        <v>978</v>
      </c>
      <c r="AP61" s="2428">
        <v>46062</v>
      </c>
      <c r="AQ61" s="2428" t="s">
        <v>720</v>
      </c>
      <c r="AR61" s="2428" t="s">
        <v>720</v>
      </c>
      <c r="AS61" s="2428" t="s">
        <v>720</v>
      </c>
      <c r="AT61" s="2428" t="s">
        <v>720</v>
      </c>
      <c r="AU61" s="2428" t="s">
        <v>720</v>
      </c>
      <c r="AV61" s="2428" t="s">
        <v>720</v>
      </c>
      <c r="AW61" s="2428" t="s">
        <v>720</v>
      </c>
      <c r="AX61" s="2428" t="s">
        <v>720</v>
      </c>
      <c r="AY61" s="2428" t="s">
        <v>720</v>
      </c>
      <c r="AZ61" s="2428" t="s">
        <v>720</v>
      </c>
      <c r="BA61" s="2428" t="s">
        <v>720</v>
      </c>
      <c r="BB61" s="2428" t="s">
        <v>720</v>
      </c>
      <c r="BC61" s="2428" t="s">
        <v>720</v>
      </c>
      <c r="BD61" s="2428" t="s">
        <v>720</v>
      </c>
      <c r="BE61" s="2428" t="s">
        <v>720</v>
      </c>
      <c r="BF61" s="2428" t="s">
        <v>720</v>
      </c>
      <c r="BG61" s="2428" t="s">
        <v>720</v>
      </c>
      <c r="BH61" s="2428" t="s">
        <v>720</v>
      </c>
      <c r="BI61" s="2428" t="s">
        <v>720</v>
      </c>
      <c r="BJ61" s="2428" t="s">
        <v>720</v>
      </c>
      <c r="BK61" s="2428" t="s">
        <v>720</v>
      </c>
      <c r="BL61" s="2428" t="s">
        <v>720</v>
      </c>
      <c r="BM61" s="2428" t="s">
        <v>720</v>
      </c>
      <c r="BN61" s="2428" t="s">
        <v>720</v>
      </c>
      <c r="BO61" s="2428" t="s">
        <v>720</v>
      </c>
      <c r="BP61" s="2428" t="s">
        <v>720</v>
      </c>
      <c r="BQ61" s="2617" t="s">
        <v>11708</v>
      </c>
      <c r="BR61" s="2616" t="s">
        <v>11707</v>
      </c>
      <c r="BS61" s="2618" t="s">
        <v>11623</v>
      </c>
    </row>
    <row r="62" spans="1:71" s="2033" customFormat="1" ht="42.75">
      <c r="A62" s="2360" t="s">
        <v>10412</v>
      </c>
      <c r="B62" s="2368">
        <v>45884</v>
      </c>
      <c r="C62" s="1767" t="s">
        <v>10755</v>
      </c>
      <c r="D62" s="2361" t="s">
        <v>8047</v>
      </c>
      <c r="E62" s="2362">
        <v>1002476926</v>
      </c>
      <c r="F62" s="2361" t="s">
        <v>4579</v>
      </c>
      <c r="G62" s="2361" t="s">
        <v>10413</v>
      </c>
      <c r="H62" s="2361" t="s">
        <v>69</v>
      </c>
      <c r="I62" s="2363" t="s">
        <v>70</v>
      </c>
      <c r="J62" s="2361" t="s">
        <v>10414</v>
      </c>
      <c r="K62" s="2361" t="s">
        <v>11315</v>
      </c>
      <c r="L62" s="2361" t="s">
        <v>10415</v>
      </c>
      <c r="M62" s="2368">
        <v>45903</v>
      </c>
      <c r="N62" s="2361" t="s">
        <v>4704</v>
      </c>
      <c r="O62" s="2360" t="s">
        <v>10887</v>
      </c>
      <c r="P62" s="2371">
        <v>45940</v>
      </c>
      <c r="Q62" s="2361" t="s">
        <v>10416</v>
      </c>
      <c r="R62" s="2375"/>
      <c r="S62" s="2375">
        <v>156585</v>
      </c>
      <c r="T62" s="2375">
        <v>156585</v>
      </c>
      <c r="U62" s="2368">
        <v>45939</v>
      </c>
      <c r="V62" s="2369" t="s">
        <v>10888</v>
      </c>
      <c r="W62" s="2369" t="s">
        <v>10889</v>
      </c>
      <c r="X62" s="2370" t="s">
        <v>3487</v>
      </c>
      <c r="Y62" s="2368">
        <v>45968</v>
      </c>
      <c r="Z62" s="2361" t="s">
        <v>4753</v>
      </c>
      <c r="AA62" s="2371">
        <v>45975</v>
      </c>
      <c r="AB62" s="2360">
        <v>46.6</v>
      </c>
      <c r="AC62" s="2360">
        <v>24.46</v>
      </c>
      <c r="AD62" s="2360">
        <v>0.14000000000000001</v>
      </c>
      <c r="AE62" s="2360">
        <v>5</v>
      </c>
      <c r="AF62" s="2371" t="s">
        <v>720</v>
      </c>
      <c r="AG62" s="2371" t="s">
        <v>720</v>
      </c>
      <c r="AH62" s="2371" t="s">
        <v>720</v>
      </c>
      <c r="AI62" s="2371" t="s">
        <v>720</v>
      </c>
      <c r="AJ62" s="2371" t="s">
        <v>720</v>
      </c>
      <c r="AK62" s="2360">
        <v>1389</v>
      </c>
      <c r="AL62" s="2371">
        <v>46002</v>
      </c>
      <c r="AM62" s="2371" t="s">
        <v>3487</v>
      </c>
      <c r="AN62" s="2371"/>
      <c r="AO62" s="2371" t="s">
        <v>1156</v>
      </c>
      <c r="AP62" s="2371"/>
      <c r="AQ62" s="2371"/>
      <c r="AR62" s="2371" t="s">
        <v>720</v>
      </c>
      <c r="AS62" s="2371" t="s">
        <v>720</v>
      </c>
      <c r="AT62" s="2371" t="s">
        <v>720</v>
      </c>
      <c r="AU62" s="2371" t="s">
        <v>720</v>
      </c>
      <c r="AV62" s="2371" t="s">
        <v>720</v>
      </c>
      <c r="AW62" s="2371" t="s">
        <v>720</v>
      </c>
      <c r="AX62" s="2371" t="s">
        <v>720</v>
      </c>
      <c r="AY62" s="2371" t="s">
        <v>720</v>
      </c>
      <c r="AZ62" s="2371" t="s">
        <v>720</v>
      </c>
      <c r="BA62" s="2371" t="s">
        <v>720</v>
      </c>
      <c r="BB62" s="2371" t="s">
        <v>720</v>
      </c>
      <c r="BC62" s="2371" t="s">
        <v>720</v>
      </c>
      <c r="BD62" s="2371" t="s">
        <v>720</v>
      </c>
      <c r="BE62" s="2371" t="s">
        <v>720</v>
      </c>
      <c r="BF62" s="2371" t="s">
        <v>720</v>
      </c>
      <c r="BG62" s="2371" t="s">
        <v>720</v>
      </c>
      <c r="BH62" s="2371" t="s">
        <v>720</v>
      </c>
      <c r="BI62" s="2371" t="s">
        <v>720</v>
      </c>
      <c r="BJ62" s="2371" t="s">
        <v>720</v>
      </c>
      <c r="BK62" s="2371" t="s">
        <v>720</v>
      </c>
      <c r="BL62" s="2371" t="s">
        <v>720</v>
      </c>
      <c r="BM62" s="2371" t="s">
        <v>720</v>
      </c>
      <c r="BN62" s="2371" t="s">
        <v>720</v>
      </c>
      <c r="BO62" s="2371" t="s">
        <v>720</v>
      </c>
      <c r="BP62" s="2371" t="s">
        <v>720</v>
      </c>
      <c r="BQ62" s="2169" t="s">
        <v>10928</v>
      </c>
      <c r="BR62" s="1991" t="s">
        <v>11314</v>
      </c>
      <c r="BS62" s="2352" t="s">
        <v>3487</v>
      </c>
    </row>
    <row r="63" spans="1:71" s="2033" customFormat="1" ht="42.75">
      <c r="A63" s="2360" t="s">
        <v>10646</v>
      </c>
      <c r="B63" s="2368">
        <v>45908</v>
      </c>
      <c r="C63" s="959" t="s">
        <v>10837</v>
      </c>
      <c r="D63" s="2361" t="s">
        <v>10647</v>
      </c>
      <c r="E63" s="2362" t="s">
        <v>10648</v>
      </c>
      <c r="F63" s="2361" t="s">
        <v>140</v>
      </c>
      <c r="G63" s="2361" t="s">
        <v>10649</v>
      </c>
      <c r="H63" s="2361" t="s">
        <v>69</v>
      </c>
      <c r="I63" s="2363" t="s">
        <v>3180</v>
      </c>
      <c r="J63" s="2361" t="s">
        <v>11316</v>
      </c>
      <c r="K63" s="2361" t="s">
        <v>101</v>
      </c>
      <c r="L63" s="2361" t="s">
        <v>10650</v>
      </c>
      <c r="M63" s="2368">
        <v>45919</v>
      </c>
      <c r="N63" s="2361" t="s">
        <v>4704</v>
      </c>
      <c r="O63" s="2360" t="s">
        <v>11317</v>
      </c>
      <c r="P63" s="2371">
        <v>45939</v>
      </c>
      <c r="Q63" s="2361" t="s">
        <v>10651</v>
      </c>
      <c r="R63" s="2361"/>
      <c r="S63" s="2375">
        <v>156585</v>
      </c>
      <c r="T63" s="2375">
        <v>156585</v>
      </c>
      <c r="U63" s="2368">
        <v>45937</v>
      </c>
      <c r="V63" s="2369" t="s">
        <v>11318</v>
      </c>
      <c r="W63" s="2369" t="s">
        <v>10922</v>
      </c>
      <c r="X63" s="2370" t="s">
        <v>4633</v>
      </c>
      <c r="Y63" s="2368">
        <v>45974</v>
      </c>
      <c r="Z63" s="2361" t="s">
        <v>9666</v>
      </c>
      <c r="AA63" s="2371">
        <v>45977</v>
      </c>
      <c r="AB63" s="2360">
        <v>1.95</v>
      </c>
      <c r="AC63" s="2360">
        <v>1.02</v>
      </c>
      <c r="AD63" s="2360">
        <v>0.95</v>
      </c>
      <c r="AE63" s="2360">
        <v>515</v>
      </c>
      <c r="AF63" s="2360" t="s">
        <v>720</v>
      </c>
      <c r="AG63" s="2360" t="s">
        <v>720</v>
      </c>
      <c r="AH63" s="2360" t="s">
        <v>720</v>
      </c>
      <c r="AI63" s="2360" t="s">
        <v>720</v>
      </c>
      <c r="AJ63" s="2360" t="s">
        <v>720</v>
      </c>
      <c r="AK63" s="2361">
        <v>1391</v>
      </c>
      <c r="AL63" s="2371">
        <v>46002</v>
      </c>
      <c r="AM63" s="2360" t="s">
        <v>4704</v>
      </c>
      <c r="AN63" s="2360" t="s">
        <v>1156</v>
      </c>
      <c r="AO63" s="2361"/>
      <c r="AP63" s="2368">
        <v>46006</v>
      </c>
      <c r="AQ63" s="2361"/>
      <c r="AR63" s="2361" t="s">
        <v>720</v>
      </c>
      <c r="AS63" s="2361" t="s">
        <v>720</v>
      </c>
      <c r="AT63" s="2361" t="s">
        <v>720</v>
      </c>
      <c r="AU63" s="2361" t="s">
        <v>720</v>
      </c>
      <c r="AV63" s="2361" t="s">
        <v>720</v>
      </c>
      <c r="AW63" s="2361" t="s">
        <v>720</v>
      </c>
      <c r="AX63" s="2361" t="s">
        <v>720</v>
      </c>
      <c r="AY63" s="2361" t="s">
        <v>720</v>
      </c>
      <c r="AZ63" s="2361" t="s">
        <v>720</v>
      </c>
      <c r="BA63" s="2361" t="s">
        <v>720</v>
      </c>
      <c r="BB63" s="2361" t="s">
        <v>720</v>
      </c>
      <c r="BC63" s="2361" t="s">
        <v>720</v>
      </c>
      <c r="BD63" s="2361" t="s">
        <v>720</v>
      </c>
      <c r="BE63" s="2361" t="s">
        <v>720</v>
      </c>
      <c r="BF63" s="2361" t="s">
        <v>720</v>
      </c>
      <c r="BG63" s="2361" t="s">
        <v>720</v>
      </c>
      <c r="BH63" s="2361" t="s">
        <v>720</v>
      </c>
      <c r="BI63" s="2361" t="s">
        <v>720</v>
      </c>
      <c r="BJ63" s="2361" t="s">
        <v>720</v>
      </c>
      <c r="BK63" s="2361" t="s">
        <v>720</v>
      </c>
      <c r="BL63" s="2361" t="s">
        <v>720</v>
      </c>
      <c r="BM63" s="2361" t="s">
        <v>720</v>
      </c>
      <c r="BN63" s="2361" t="s">
        <v>720</v>
      </c>
      <c r="BO63" s="2361" t="s">
        <v>720</v>
      </c>
      <c r="BP63" s="2361" t="s">
        <v>720</v>
      </c>
      <c r="BQ63" s="2130" t="s">
        <v>10518</v>
      </c>
      <c r="BR63" s="1991" t="s">
        <v>11314</v>
      </c>
      <c r="BS63" s="2374" t="s">
        <v>4704</v>
      </c>
    </row>
    <row r="64" spans="1:71" s="2033" customFormat="1" ht="57">
      <c r="A64" s="2360" t="s">
        <v>10833</v>
      </c>
      <c r="B64" s="2368">
        <v>45933</v>
      </c>
      <c r="C64" s="959" t="s">
        <v>10838</v>
      </c>
      <c r="D64" s="2364" t="s">
        <v>10830</v>
      </c>
      <c r="E64" s="2362" t="s">
        <v>10831</v>
      </c>
      <c r="F64" s="2361" t="s">
        <v>182</v>
      </c>
      <c r="G64" s="2361" t="s">
        <v>10832</v>
      </c>
      <c r="H64" s="2361" t="s">
        <v>69</v>
      </c>
      <c r="I64" s="2363" t="s">
        <v>3180</v>
      </c>
      <c r="J64" s="2361" t="s">
        <v>10924</v>
      </c>
      <c r="K64" s="2361" t="s">
        <v>9902</v>
      </c>
      <c r="L64" s="2364" t="s">
        <v>11113</v>
      </c>
      <c r="M64" s="2365" t="s">
        <v>11114</v>
      </c>
      <c r="N64" s="2361" t="s">
        <v>4783</v>
      </c>
      <c r="O64" s="2360" t="s">
        <v>11115</v>
      </c>
      <c r="P64" s="2371">
        <v>45950</v>
      </c>
      <c r="Q64" s="2361" t="s">
        <v>10925</v>
      </c>
      <c r="R64" s="2361"/>
      <c r="S64" s="2375">
        <v>502646</v>
      </c>
      <c r="T64" s="2375">
        <v>502646</v>
      </c>
      <c r="U64" s="2368">
        <v>45946</v>
      </c>
      <c r="V64" s="2369" t="s">
        <v>10926</v>
      </c>
      <c r="W64" s="2369" t="s">
        <v>10922</v>
      </c>
      <c r="X64" s="2370" t="s">
        <v>3487</v>
      </c>
      <c r="Y64" s="2368">
        <v>45975</v>
      </c>
      <c r="Z64" s="2361" t="s">
        <v>4753</v>
      </c>
      <c r="AA64" s="2371">
        <v>45981</v>
      </c>
      <c r="AB64" s="2360">
        <v>13.73</v>
      </c>
      <c r="AC64" s="2360">
        <v>3.61</v>
      </c>
      <c r="AD64" s="2360">
        <v>0.98799999999999999</v>
      </c>
      <c r="AE64" s="2360">
        <v>494</v>
      </c>
      <c r="AF64" s="2371" t="s">
        <v>720</v>
      </c>
      <c r="AG64" s="2371" t="s">
        <v>720</v>
      </c>
      <c r="AH64" s="2371" t="s">
        <v>720</v>
      </c>
      <c r="AI64" s="2371" t="s">
        <v>720</v>
      </c>
      <c r="AJ64" s="2371" t="s">
        <v>720</v>
      </c>
      <c r="AK64" s="2360">
        <v>1331</v>
      </c>
      <c r="AL64" s="2371">
        <v>45992</v>
      </c>
      <c r="AM64" s="2371" t="s">
        <v>4704</v>
      </c>
      <c r="AN64" s="2371" t="s">
        <v>1156</v>
      </c>
      <c r="AO64" s="2371"/>
      <c r="AP64" s="2371">
        <v>45993</v>
      </c>
      <c r="AQ64" s="2371"/>
      <c r="AR64" s="2371" t="s">
        <v>720</v>
      </c>
      <c r="AS64" s="2371" t="s">
        <v>720</v>
      </c>
      <c r="AT64" s="2371" t="s">
        <v>720</v>
      </c>
      <c r="AU64" s="2371" t="s">
        <v>720</v>
      </c>
      <c r="AV64" s="2371" t="s">
        <v>720</v>
      </c>
      <c r="AW64" s="2371" t="s">
        <v>720</v>
      </c>
      <c r="AX64" s="2371" t="s">
        <v>720</v>
      </c>
      <c r="AY64" s="2371" t="s">
        <v>720</v>
      </c>
      <c r="AZ64" s="2371" t="s">
        <v>720</v>
      </c>
      <c r="BA64" s="2371" t="s">
        <v>720</v>
      </c>
      <c r="BB64" s="2371" t="s">
        <v>720</v>
      </c>
      <c r="BC64" s="2371" t="s">
        <v>720</v>
      </c>
      <c r="BD64" s="2371" t="s">
        <v>720</v>
      </c>
      <c r="BE64" s="2371" t="s">
        <v>720</v>
      </c>
      <c r="BF64" s="2371" t="s">
        <v>720</v>
      </c>
      <c r="BG64" s="2371" t="s">
        <v>720</v>
      </c>
      <c r="BH64" s="2371" t="s">
        <v>720</v>
      </c>
      <c r="BI64" s="2371" t="s">
        <v>720</v>
      </c>
      <c r="BJ64" s="2371" t="s">
        <v>720</v>
      </c>
      <c r="BK64" s="2371" t="s">
        <v>720</v>
      </c>
      <c r="BL64" s="2371" t="s">
        <v>720</v>
      </c>
      <c r="BM64" s="2371" t="s">
        <v>720</v>
      </c>
      <c r="BN64" s="2371" t="s">
        <v>720</v>
      </c>
      <c r="BO64" s="2371" t="s">
        <v>720</v>
      </c>
      <c r="BP64" s="2371" t="s">
        <v>720</v>
      </c>
      <c r="BQ64" s="2130" t="s">
        <v>10518</v>
      </c>
      <c r="BR64" s="1991" t="s">
        <v>11030</v>
      </c>
      <c r="BS64" s="2374" t="s">
        <v>4704</v>
      </c>
    </row>
    <row r="65" spans="1:71" s="2033" customFormat="1" ht="42.75">
      <c r="A65" s="2360" t="s">
        <v>10835</v>
      </c>
      <c r="B65" s="2368">
        <v>45933</v>
      </c>
      <c r="C65" s="959" t="s">
        <v>10905</v>
      </c>
      <c r="D65" s="2364" t="s">
        <v>10834</v>
      </c>
      <c r="E65" s="2362" t="s">
        <v>10916</v>
      </c>
      <c r="F65" s="2361" t="s">
        <v>182</v>
      </c>
      <c r="G65" s="2361" t="s">
        <v>10836</v>
      </c>
      <c r="H65" s="2361" t="s">
        <v>69</v>
      </c>
      <c r="I65" s="2363" t="s">
        <v>303</v>
      </c>
      <c r="J65" s="2361" t="s">
        <v>10917</v>
      </c>
      <c r="K65" s="2361" t="s">
        <v>9902</v>
      </c>
      <c r="L65" s="2361" t="s">
        <v>10918</v>
      </c>
      <c r="M65" s="2368">
        <v>45951</v>
      </c>
      <c r="N65" s="2361" t="s">
        <v>4783</v>
      </c>
      <c r="O65" s="2360" t="s">
        <v>10919</v>
      </c>
      <c r="P65" s="2371">
        <v>45950</v>
      </c>
      <c r="Q65" s="2361" t="s">
        <v>10920</v>
      </c>
      <c r="R65" s="2361"/>
      <c r="S65" s="2375">
        <v>156585</v>
      </c>
      <c r="T65" s="2375">
        <v>156585</v>
      </c>
      <c r="U65" s="2368">
        <v>45946</v>
      </c>
      <c r="V65" s="2369" t="s">
        <v>10921</v>
      </c>
      <c r="W65" s="2369" t="s">
        <v>10922</v>
      </c>
      <c r="X65" s="2370" t="s">
        <v>3487</v>
      </c>
      <c r="Y65" s="2368">
        <v>45975</v>
      </c>
      <c r="Z65" s="2361" t="s">
        <v>4753</v>
      </c>
      <c r="AA65" s="2371">
        <v>45981</v>
      </c>
      <c r="AB65" s="2360">
        <v>13.4</v>
      </c>
      <c r="AC65" s="2360">
        <v>7.02</v>
      </c>
      <c r="AD65" s="2360">
        <v>0.73</v>
      </c>
      <c r="AE65" s="2360">
        <v>371</v>
      </c>
      <c r="AF65" s="2371" t="s">
        <v>720</v>
      </c>
      <c r="AG65" s="2371" t="s">
        <v>720</v>
      </c>
      <c r="AH65" s="2371" t="s">
        <v>720</v>
      </c>
      <c r="AI65" s="2371" t="s">
        <v>720</v>
      </c>
      <c r="AJ65" s="2371" t="s">
        <v>720</v>
      </c>
      <c r="AK65" s="2360">
        <v>1313</v>
      </c>
      <c r="AL65" s="2371">
        <v>45989</v>
      </c>
      <c r="AM65" s="2371" t="s">
        <v>4704</v>
      </c>
      <c r="AN65" s="2371" t="s">
        <v>1156</v>
      </c>
      <c r="AO65" s="2371"/>
      <c r="AP65" s="2371" t="s">
        <v>11116</v>
      </c>
      <c r="AQ65" s="2371" t="s">
        <v>720</v>
      </c>
      <c r="AR65" s="2371" t="s">
        <v>720</v>
      </c>
      <c r="AS65" s="2371" t="s">
        <v>720</v>
      </c>
      <c r="AT65" s="2371" t="s">
        <v>720</v>
      </c>
      <c r="AU65" s="2371" t="s">
        <v>720</v>
      </c>
      <c r="AV65" s="2371" t="s">
        <v>720</v>
      </c>
      <c r="AW65" s="2371" t="s">
        <v>720</v>
      </c>
      <c r="AX65" s="2371" t="s">
        <v>720</v>
      </c>
      <c r="AY65" s="2371" t="s">
        <v>720</v>
      </c>
      <c r="AZ65" s="2371" t="s">
        <v>720</v>
      </c>
      <c r="BA65" s="2371" t="s">
        <v>720</v>
      </c>
      <c r="BB65" s="2371" t="s">
        <v>720</v>
      </c>
      <c r="BC65" s="2371" t="s">
        <v>720</v>
      </c>
      <c r="BD65" s="2371" t="s">
        <v>720</v>
      </c>
      <c r="BE65" s="2371" t="s">
        <v>720</v>
      </c>
      <c r="BF65" s="2371" t="s">
        <v>720</v>
      </c>
      <c r="BG65" s="2371" t="s">
        <v>720</v>
      </c>
      <c r="BH65" s="2371" t="s">
        <v>720</v>
      </c>
      <c r="BI65" s="2371" t="s">
        <v>720</v>
      </c>
      <c r="BJ65" s="2371" t="s">
        <v>720</v>
      </c>
      <c r="BK65" s="2371" t="s">
        <v>720</v>
      </c>
      <c r="BL65" s="2371" t="s">
        <v>720</v>
      </c>
      <c r="BM65" s="2371" t="s">
        <v>720</v>
      </c>
      <c r="BN65" s="2371" t="s">
        <v>720</v>
      </c>
      <c r="BO65" s="2371" t="s">
        <v>720</v>
      </c>
      <c r="BP65" s="2371" t="s">
        <v>720</v>
      </c>
      <c r="BQ65" s="2130" t="s">
        <v>10518</v>
      </c>
      <c r="BR65" s="1991" t="s">
        <v>11030</v>
      </c>
      <c r="BS65" s="2374" t="s">
        <v>4704</v>
      </c>
    </row>
    <row r="66" spans="1:71" s="2203" customFormat="1" ht="42.75">
      <c r="A66" s="2360" t="s">
        <v>10937</v>
      </c>
      <c r="B66" s="2368">
        <v>45944</v>
      </c>
      <c r="C66" s="2483" t="s">
        <v>10964</v>
      </c>
      <c r="D66" s="2361" t="s">
        <v>10938</v>
      </c>
      <c r="E66" s="2362">
        <v>23622984</v>
      </c>
      <c r="F66" s="2361" t="s">
        <v>9041</v>
      </c>
      <c r="G66" s="2361" t="s">
        <v>10652</v>
      </c>
      <c r="H66" s="2361" t="s">
        <v>69</v>
      </c>
      <c r="I66" s="2363" t="s">
        <v>9884</v>
      </c>
      <c r="J66" s="2361" t="s">
        <v>11408</v>
      </c>
      <c r="K66" s="2361" t="s">
        <v>231</v>
      </c>
      <c r="L66" s="2361" t="s">
        <v>10939</v>
      </c>
      <c r="M66" s="2368">
        <v>45954</v>
      </c>
      <c r="N66" s="2361" t="s">
        <v>4783</v>
      </c>
      <c r="O66" s="2360" t="s">
        <v>11026</v>
      </c>
      <c r="P66" s="2371">
        <v>45965</v>
      </c>
      <c r="Q66" s="2361" t="s">
        <v>11027</v>
      </c>
      <c r="R66" s="2361"/>
      <c r="S66" s="2375">
        <v>156585</v>
      </c>
      <c r="T66" s="2375">
        <v>156585</v>
      </c>
      <c r="U66" s="2368">
        <v>45958</v>
      </c>
      <c r="V66" s="2369" t="s">
        <v>11028</v>
      </c>
      <c r="W66" s="2369" t="s">
        <v>11029</v>
      </c>
      <c r="X66" s="2370" t="s">
        <v>4783</v>
      </c>
      <c r="Y66" s="2368">
        <v>45996</v>
      </c>
      <c r="Z66" s="2361" t="s">
        <v>4753</v>
      </c>
      <c r="AA66" s="2371">
        <v>46002</v>
      </c>
      <c r="AB66" s="2360">
        <v>0.4</v>
      </c>
      <c r="AC66" s="2360">
        <v>0.21</v>
      </c>
      <c r="AD66" s="2360">
        <v>2.7E-2</v>
      </c>
      <c r="AE66" s="2360">
        <v>3</v>
      </c>
      <c r="AF66" s="2371" t="s">
        <v>720</v>
      </c>
      <c r="AG66" s="2371" t="s">
        <v>720</v>
      </c>
      <c r="AH66" s="2371" t="s">
        <v>720</v>
      </c>
      <c r="AI66" s="2371" t="s">
        <v>720</v>
      </c>
      <c r="AJ66" s="2371" t="s">
        <v>720</v>
      </c>
      <c r="AK66" s="2360">
        <v>1509</v>
      </c>
      <c r="AL66" s="2371">
        <v>46015</v>
      </c>
      <c r="AM66" s="2371" t="s">
        <v>3487</v>
      </c>
      <c r="AN66" s="2371" t="s">
        <v>1156</v>
      </c>
      <c r="AO66" s="2371"/>
      <c r="AP66" s="2371">
        <v>46021</v>
      </c>
      <c r="AQ66" s="2371" t="s">
        <v>720</v>
      </c>
      <c r="AR66" s="2371" t="s">
        <v>720</v>
      </c>
      <c r="AS66" s="2371" t="s">
        <v>720</v>
      </c>
      <c r="AT66" s="2371" t="s">
        <v>720</v>
      </c>
      <c r="AU66" s="2371" t="s">
        <v>720</v>
      </c>
      <c r="AV66" s="2371" t="s">
        <v>720</v>
      </c>
      <c r="AW66" s="2371" t="s">
        <v>720</v>
      </c>
      <c r="AX66" s="2371" t="s">
        <v>720</v>
      </c>
      <c r="AY66" s="2371" t="s">
        <v>720</v>
      </c>
      <c r="AZ66" s="2371" t="s">
        <v>720</v>
      </c>
      <c r="BA66" s="2371" t="s">
        <v>720</v>
      </c>
      <c r="BB66" s="2371" t="s">
        <v>720</v>
      </c>
      <c r="BC66" s="2371" t="s">
        <v>720</v>
      </c>
      <c r="BD66" s="2371" t="s">
        <v>720</v>
      </c>
      <c r="BE66" s="2371" t="s">
        <v>720</v>
      </c>
      <c r="BF66" s="2371" t="s">
        <v>720</v>
      </c>
      <c r="BG66" s="2371" t="s">
        <v>720</v>
      </c>
      <c r="BH66" s="2371" t="s">
        <v>720</v>
      </c>
      <c r="BI66" s="2371" t="s">
        <v>720</v>
      </c>
      <c r="BJ66" s="2371" t="s">
        <v>720</v>
      </c>
      <c r="BK66" s="2371" t="s">
        <v>720</v>
      </c>
      <c r="BL66" s="2371" t="s">
        <v>720</v>
      </c>
      <c r="BM66" s="2371" t="s">
        <v>720</v>
      </c>
      <c r="BN66" s="2371" t="s">
        <v>720</v>
      </c>
      <c r="BO66" s="2371" t="s">
        <v>720</v>
      </c>
      <c r="BP66" s="2371" t="s">
        <v>720</v>
      </c>
      <c r="BQ66" s="2169" t="s">
        <v>10928</v>
      </c>
      <c r="BR66" s="1991" t="s">
        <v>11409</v>
      </c>
    </row>
    <row r="67" spans="1:71" s="2156" customFormat="1" ht="57">
      <c r="A67" s="2360" t="s">
        <v>10635</v>
      </c>
      <c r="B67" s="2368">
        <v>45926</v>
      </c>
      <c r="C67" s="2483" t="s">
        <v>11018</v>
      </c>
      <c r="D67" s="2361" t="s">
        <v>11105</v>
      </c>
      <c r="E67" s="2362" t="s">
        <v>2802</v>
      </c>
      <c r="F67" s="2361" t="s">
        <v>2654</v>
      </c>
      <c r="G67" s="2361" t="s">
        <v>9768</v>
      </c>
      <c r="H67" s="2361" t="s">
        <v>69</v>
      </c>
      <c r="I67" s="2360" t="s">
        <v>303</v>
      </c>
      <c r="J67" s="2361" t="s">
        <v>557</v>
      </c>
      <c r="K67" s="2361" t="s">
        <v>9902</v>
      </c>
      <c r="L67" s="2364" t="s">
        <v>11106</v>
      </c>
      <c r="M67" s="2365" t="s">
        <v>11107</v>
      </c>
      <c r="N67" s="2361" t="s">
        <v>3487</v>
      </c>
      <c r="O67" s="2366" t="s">
        <v>11109</v>
      </c>
      <c r="P67" s="2367" t="s">
        <v>11110</v>
      </c>
      <c r="Q67" s="2361" t="s">
        <v>11108</v>
      </c>
      <c r="R67" s="2361"/>
      <c r="S67" s="2375">
        <v>156585</v>
      </c>
      <c r="T67" s="2375">
        <v>156585</v>
      </c>
      <c r="U67" s="2368"/>
      <c r="V67" s="2369" t="s">
        <v>11111</v>
      </c>
      <c r="W67" s="2369" t="s">
        <v>11029</v>
      </c>
      <c r="X67" s="2370" t="s">
        <v>4633</v>
      </c>
      <c r="Y67" s="2368">
        <v>45996</v>
      </c>
      <c r="Z67" s="2361" t="s">
        <v>11112</v>
      </c>
      <c r="AA67" s="2371">
        <v>46008</v>
      </c>
      <c r="AB67" s="2360">
        <v>6.61</v>
      </c>
      <c r="AC67" s="2360">
        <v>3.47</v>
      </c>
      <c r="AD67" s="2360">
        <v>1.94</v>
      </c>
      <c r="AE67" s="2360">
        <v>600</v>
      </c>
      <c r="AF67" s="2360" t="s">
        <v>720</v>
      </c>
      <c r="AG67" s="2360" t="s">
        <v>720</v>
      </c>
      <c r="AH67" s="2360" t="s">
        <v>720</v>
      </c>
      <c r="AI67" s="2360" t="s">
        <v>720</v>
      </c>
      <c r="AJ67" s="2360" t="s">
        <v>720</v>
      </c>
      <c r="AK67" s="2360">
        <v>1553</v>
      </c>
      <c r="AL67" s="2371">
        <v>46021</v>
      </c>
      <c r="AM67" s="2360" t="s">
        <v>4783</v>
      </c>
      <c r="AN67" s="2360" t="s">
        <v>1156</v>
      </c>
      <c r="AO67" s="2360" t="s">
        <v>720</v>
      </c>
      <c r="AP67" s="2371">
        <v>46022</v>
      </c>
      <c r="AQ67" s="2360" t="s">
        <v>720</v>
      </c>
      <c r="AR67" s="2360" t="s">
        <v>720</v>
      </c>
      <c r="AS67" s="2360" t="s">
        <v>720</v>
      </c>
      <c r="AT67" s="2360" t="s">
        <v>720</v>
      </c>
      <c r="AU67" s="2360" t="s">
        <v>720</v>
      </c>
      <c r="AV67" s="2360" t="s">
        <v>720</v>
      </c>
      <c r="AW67" s="2360" t="s">
        <v>720</v>
      </c>
      <c r="AX67" s="2360" t="s">
        <v>720</v>
      </c>
      <c r="AY67" s="2360" t="s">
        <v>720</v>
      </c>
      <c r="AZ67" s="2360" t="s">
        <v>720</v>
      </c>
      <c r="BA67" s="2360" t="s">
        <v>720</v>
      </c>
      <c r="BB67" s="2360" t="s">
        <v>720</v>
      </c>
      <c r="BC67" s="2360" t="s">
        <v>720</v>
      </c>
      <c r="BD67" s="2360" t="s">
        <v>720</v>
      </c>
      <c r="BE67" s="2360" t="s">
        <v>720</v>
      </c>
      <c r="BF67" s="2360" t="s">
        <v>720</v>
      </c>
      <c r="BG67" s="2360" t="s">
        <v>720</v>
      </c>
      <c r="BH67" s="2360" t="s">
        <v>720</v>
      </c>
      <c r="BI67" s="2360" t="s">
        <v>720</v>
      </c>
      <c r="BJ67" s="2360" t="s">
        <v>720</v>
      </c>
      <c r="BK67" s="2360" t="s">
        <v>720</v>
      </c>
      <c r="BL67" s="2360" t="s">
        <v>720</v>
      </c>
      <c r="BM67" s="2360" t="s">
        <v>720</v>
      </c>
      <c r="BN67" s="2360" t="s">
        <v>720</v>
      </c>
      <c r="BO67" s="2360" t="s">
        <v>720</v>
      </c>
      <c r="BP67" s="2360" t="s">
        <v>720</v>
      </c>
      <c r="BQ67" s="2702" t="s">
        <v>11701</v>
      </c>
      <c r="BR67" s="2703" t="s">
        <v>11702</v>
      </c>
      <c r="BS67" s="2704" t="s">
        <v>11623</v>
      </c>
    </row>
    <row r="68" spans="1:71" s="2033" customFormat="1" ht="42.75">
      <c r="A68" s="2360" t="s">
        <v>10965</v>
      </c>
      <c r="B68" s="2368">
        <v>45945</v>
      </c>
      <c r="C68" s="959" t="s">
        <v>11019</v>
      </c>
      <c r="D68" s="2364" t="s">
        <v>10966</v>
      </c>
      <c r="E68" s="2362">
        <v>449851</v>
      </c>
      <c r="F68" s="2361" t="s">
        <v>108</v>
      </c>
      <c r="G68" s="2361" t="s">
        <v>10491</v>
      </c>
      <c r="H68" s="2361" t="s">
        <v>69</v>
      </c>
      <c r="I68" s="2363" t="s">
        <v>425</v>
      </c>
      <c r="J68" s="2361" t="s">
        <v>11415</v>
      </c>
      <c r="K68" s="2361" t="s">
        <v>10113</v>
      </c>
      <c r="L68" s="2361" t="s">
        <v>10967</v>
      </c>
      <c r="M68" s="2368">
        <v>45961</v>
      </c>
      <c r="N68" s="2361" t="s">
        <v>3487</v>
      </c>
      <c r="O68" s="2360" t="s">
        <v>11081</v>
      </c>
      <c r="P68" s="2371">
        <v>45967</v>
      </c>
      <c r="Q68" s="2361" t="s">
        <v>10968</v>
      </c>
      <c r="R68" s="2361"/>
      <c r="S68" s="2375">
        <v>502646</v>
      </c>
      <c r="T68" s="2375">
        <v>502646</v>
      </c>
      <c r="U68" s="2368"/>
      <c r="V68" s="2369" t="s">
        <v>11082</v>
      </c>
      <c r="W68" s="2369" t="s">
        <v>11083</v>
      </c>
      <c r="X68" s="2370" t="s">
        <v>3487</v>
      </c>
      <c r="Y68" s="2368">
        <v>46006</v>
      </c>
      <c r="Z68" s="2361" t="s">
        <v>4753</v>
      </c>
      <c r="AA68" s="2371">
        <v>46014</v>
      </c>
      <c r="AB68" s="2360">
        <v>13.61</v>
      </c>
      <c r="AC68" s="2360">
        <v>7.09</v>
      </c>
      <c r="AD68" s="2360">
        <v>4</v>
      </c>
      <c r="AE68" s="2360">
        <v>14</v>
      </c>
      <c r="AF68" s="2371" t="s">
        <v>720</v>
      </c>
      <c r="AG68" s="2371" t="s">
        <v>720</v>
      </c>
      <c r="AH68" s="2371" t="s">
        <v>720</v>
      </c>
      <c r="AI68" s="2371" t="s">
        <v>720</v>
      </c>
      <c r="AJ68" s="2371" t="s">
        <v>720</v>
      </c>
      <c r="AK68" s="2360">
        <v>1552</v>
      </c>
      <c r="AL68" s="2371">
        <v>46021</v>
      </c>
      <c r="AM68" s="2371" t="s">
        <v>1986</v>
      </c>
      <c r="AN68" s="2371" t="s">
        <v>1156</v>
      </c>
      <c r="AO68" s="2371"/>
      <c r="AP68" s="2371">
        <v>46022</v>
      </c>
      <c r="AQ68" s="2371" t="s">
        <v>720</v>
      </c>
      <c r="AR68" s="2371" t="s">
        <v>720</v>
      </c>
      <c r="AS68" s="2371" t="s">
        <v>720</v>
      </c>
      <c r="AT68" s="2371" t="s">
        <v>720</v>
      </c>
      <c r="AU68" s="2371" t="s">
        <v>720</v>
      </c>
      <c r="AV68" s="2371" t="s">
        <v>720</v>
      </c>
      <c r="AW68" s="2371" t="s">
        <v>720</v>
      </c>
      <c r="AX68" s="2371" t="s">
        <v>720</v>
      </c>
      <c r="AY68" s="2371" t="s">
        <v>720</v>
      </c>
      <c r="AZ68" s="2371" t="s">
        <v>720</v>
      </c>
      <c r="BA68" s="2371" t="s">
        <v>720</v>
      </c>
      <c r="BB68" s="2371" t="s">
        <v>720</v>
      </c>
      <c r="BC68" s="2371" t="s">
        <v>720</v>
      </c>
      <c r="BD68" s="2371" t="s">
        <v>720</v>
      </c>
      <c r="BE68" s="2371" t="s">
        <v>720</v>
      </c>
      <c r="BF68" s="2371" t="s">
        <v>720</v>
      </c>
      <c r="BG68" s="2371" t="s">
        <v>720</v>
      </c>
      <c r="BH68" s="2371" t="s">
        <v>720</v>
      </c>
      <c r="BI68" s="2371" t="s">
        <v>720</v>
      </c>
      <c r="BJ68" s="2371" t="s">
        <v>720</v>
      </c>
      <c r="BK68" s="2371" t="s">
        <v>720</v>
      </c>
      <c r="BL68" s="2371" t="s">
        <v>720</v>
      </c>
      <c r="BM68" s="2371" t="s">
        <v>720</v>
      </c>
      <c r="BN68" s="2371" t="s">
        <v>720</v>
      </c>
      <c r="BO68" s="2371" t="s">
        <v>720</v>
      </c>
      <c r="BP68" s="2371" t="s">
        <v>720</v>
      </c>
      <c r="BQ68" s="2130" t="s">
        <v>10518</v>
      </c>
      <c r="BR68" s="1991" t="s">
        <v>11414</v>
      </c>
      <c r="BS68" s="2352" t="s">
        <v>3487</v>
      </c>
    </row>
    <row r="69" spans="1:71" s="2033" customFormat="1" ht="57">
      <c r="A69" s="2360" t="s">
        <v>10877</v>
      </c>
      <c r="B69" s="2368">
        <v>45944</v>
      </c>
      <c r="C69" s="959" t="s">
        <v>11020</v>
      </c>
      <c r="D69" s="2364" t="s">
        <v>10878</v>
      </c>
      <c r="E69" s="2362">
        <v>8088281334</v>
      </c>
      <c r="F69" s="2361" t="s">
        <v>1279</v>
      </c>
      <c r="G69" s="2361" t="s">
        <v>10879</v>
      </c>
      <c r="H69" s="2361" t="s">
        <v>69</v>
      </c>
      <c r="I69" s="2363" t="s">
        <v>70</v>
      </c>
      <c r="J69" s="2361" t="s">
        <v>913</v>
      </c>
      <c r="K69" s="2361" t="s">
        <v>231</v>
      </c>
      <c r="L69" s="2361" t="s">
        <v>11485</v>
      </c>
      <c r="M69" s="2368">
        <v>45954</v>
      </c>
      <c r="N69" s="2361" t="s">
        <v>3487</v>
      </c>
      <c r="O69" s="2360" t="s">
        <v>11242</v>
      </c>
      <c r="P69" s="2371">
        <v>45967</v>
      </c>
      <c r="Q69" s="2361" t="s">
        <v>10880</v>
      </c>
      <c r="R69" s="2361"/>
      <c r="S69" s="2375">
        <v>156585</v>
      </c>
      <c r="T69" s="2375">
        <v>156585</v>
      </c>
      <c r="U69" s="2368">
        <v>45967</v>
      </c>
      <c r="V69" s="2369" t="s">
        <v>11243</v>
      </c>
      <c r="W69" s="2369" t="s">
        <v>11080</v>
      </c>
      <c r="X69" s="2370" t="s">
        <v>4633</v>
      </c>
      <c r="Y69" s="2368">
        <v>46008</v>
      </c>
      <c r="Z69" s="2361" t="s">
        <v>10086</v>
      </c>
      <c r="AA69" s="2371">
        <v>46021</v>
      </c>
      <c r="AB69" s="2360">
        <v>34.234999999999999</v>
      </c>
      <c r="AC69" s="2360">
        <v>8.7200000000000006</v>
      </c>
      <c r="AD69" s="2360">
        <v>0.93400000000000005</v>
      </c>
      <c r="AE69" s="2360">
        <v>5</v>
      </c>
      <c r="AF69" s="2371" t="s">
        <v>720</v>
      </c>
      <c r="AG69" s="2371" t="s">
        <v>720</v>
      </c>
      <c r="AH69" s="2371" t="s">
        <v>720</v>
      </c>
      <c r="AI69" s="2371" t="s">
        <v>720</v>
      </c>
      <c r="AJ69" s="2371" t="s">
        <v>720</v>
      </c>
      <c r="AK69" s="2360">
        <v>19</v>
      </c>
      <c r="AL69" s="2371">
        <v>46031</v>
      </c>
      <c r="AM69" s="2371" t="s">
        <v>4783</v>
      </c>
      <c r="AN69" s="2371" t="s">
        <v>1156</v>
      </c>
      <c r="AO69" s="2371" t="s">
        <v>720</v>
      </c>
      <c r="AP69" s="2371">
        <v>46027</v>
      </c>
      <c r="AQ69" s="2371" t="s">
        <v>720</v>
      </c>
      <c r="AR69" s="2371" t="s">
        <v>720</v>
      </c>
      <c r="AS69" s="2371" t="s">
        <v>720</v>
      </c>
      <c r="AT69" s="2371" t="s">
        <v>720</v>
      </c>
      <c r="AU69" s="2371" t="s">
        <v>720</v>
      </c>
      <c r="AV69" s="2371" t="s">
        <v>720</v>
      </c>
      <c r="AW69" s="2371" t="s">
        <v>720</v>
      </c>
      <c r="AX69" s="2371" t="s">
        <v>720</v>
      </c>
      <c r="AY69" s="2371" t="s">
        <v>720</v>
      </c>
      <c r="AZ69" s="2371" t="s">
        <v>720</v>
      </c>
      <c r="BA69" s="2371" t="s">
        <v>720</v>
      </c>
      <c r="BB69" s="2371" t="s">
        <v>720</v>
      </c>
      <c r="BC69" s="2371" t="s">
        <v>720</v>
      </c>
      <c r="BD69" s="2371" t="s">
        <v>720</v>
      </c>
      <c r="BE69" s="2371" t="s">
        <v>720</v>
      </c>
      <c r="BF69" s="2371" t="s">
        <v>720</v>
      </c>
      <c r="BG69" s="2371" t="s">
        <v>720</v>
      </c>
      <c r="BH69" s="2371" t="s">
        <v>720</v>
      </c>
      <c r="BI69" s="2371" t="s">
        <v>720</v>
      </c>
      <c r="BJ69" s="2371" t="s">
        <v>720</v>
      </c>
      <c r="BK69" s="2371" t="s">
        <v>720</v>
      </c>
      <c r="BL69" s="2371" t="s">
        <v>720</v>
      </c>
      <c r="BM69" s="2371" t="s">
        <v>720</v>
      </c>
      <c r="BN69" s="2371" t="s">
        <v>720</v>
      </c>
      <c r="BO69" s="2371" t="s">
        <v>720</v>
      </c>
      <c r="BP69" s="2371" t="s">
        <v>720</v>
      </c>
      <c r="BQ69" s="2155" t="s">
        <v>10467</v>
      </c>
      <c r="BR69" s="1991" t="s">
        <v>11486</v>
      </c>
      <c r="BS69" s="2011"/>
    </row>
    <row r="70" spans="1:71" s="2033" customFormat="1" ht="42.75">
      <c r="A70" s="2360" t="s">
        <v>11000</v>
      </c>
      <c r="B70" s="2368">
        <v>45957</v>
      </c>
      <c r="C70" s="959" t="s">
        <v>11021</v>
      </c>
      <c r="D70" s="2364" t="s">
        <v>11001</v>
      </c>
      <c r="E70" s="2362" t="s">
        <v>11002</v>
      </c>
      <c r="F70" s="2361" t="s">
        <v>182</v>
      </c>
      <c r="G70" s="2361" t="s">
        <v>1568</v>
      </c>
      <c r="H70" s="2361" t="s">
        <v>69</v>
      </c>
      <c r="I70" s="2363" t="s">
        <v>303</v>
      </c>
      <c r="J70" s="2361" t="s">
        <v>100</v>
      </c>
      <c r="K70" s="2361" t="s">
        <v>9902</v>
      </c>
      <c r="L70" s="2361" t="s">
        <v>11003</v>
      </c>
      <c r="M70" s="2368">
        <v>45966</v>
      </c>
      <c r="N70" s="2361" t="s">
        <v>3487</v>
      </c>
      <c r="O70" s="2360" t="s">
        <v>11077</v>
      </c>
      <c r="P70" s="2371">
        <v>45979</v>
      </c>
      <c r="Q70" s="2361" t="s">
        <v>11078</v>
      </c>
      <c r="R70" s="2361"/>
      <c r="S70" s="2375">
        <v>156585</v>
      </c>
      <c r="T70" s="2375">
        <v>156585</v>
      </c>
      <c r="U70" s="2368"/>
      <c r="V70" s="2369" t="s">
        <v>11079</v>
      </c>
      <c r="W70" s="2369" t="s">
        <v>11080</v>
      </c>
      <c r="X70" s="2370" t="s">
        <v>3487</v>
      </c>
      <c r="Y70" s="2368">
        <v>46008</v>
      </c>
      <c r="Z70" s="2361" t="s">
        <v>4753</v>
      </c>
      <c r="AA70" s="2371">
        <v>46014</v>
      </c>
      <c r="AB70" s="2360">
        <v>4.92</v>
      </c>
      <c r="AC70" s="2360">
        <v>2.58</v>
      </c>
      <c r="AD70" s="2360">
        <v>0.49</v>
      </c>
      <c r="AE70" s="2360">
        <v>247</v>
      </c>
      <c r="AF70" s="2371" t="s">
        <v>720</v>
      </c>
      <c r="AG70" s="2371" t="s">
        <v>720</v>
      </c>
      <c r="AH70" s="2371" t="s">
        <v>720</v>
      </c>
      <c r="AI70" s="2371" t="s">
        <v>720</v>
      </c>
      <c r="AJ70" s="2371" t="s">
        <v>720</v>
      </c>
      <c r="AK70" s="2360">
        <v>1556</v>
      </c>
      <c r="AL70" s="2371">
        <v>46021</v>
      </c>
      <c r="AM70" s="2371" t="s">
        <v>4704</v>
      </c>
      <c r="AN70" s="2371" t="s">
        <v>1156</v>
      </c>
      <c r="AO70" s="2371"/>
      <c r="AP70" s="2371">
        <v>46022</v>
      </c>
      <c r="AQ70" s="2371"/>
      <c r="AR70" s="2371" t="s">
        <v>720</v>
      </c>
      <c r="AS70" s="2371" t="s">
        <v>720</v>
      </c>
      <c r="AT70" s="2371" t="s">
        <v>720</v>
      </c>
      <c r="AU70" s="2371" t="s">
        <v>720</v>
      </c>
      <c r="AV70" s="2371" t="s">
        <v>720</v>
      </c>
      <c r="AW70" s="2371" t="s">
        <v>720</v>
      </c>
      <c r="AX70" s="2371" t="s">
        <v>720</v>
      </c>
      <c r="AY70" s="2371" t="s">
        <v>720</v>
      </c>
      <c r="AZ70" s="2371" t="s">
        <v>720</v>
      </c>
      <c r="BA70" s="2371" t="s">
        <v>720</v>
      </c>
      <c r="BB70" s="2371" t="s">
        <v>720</v>
      </c>
      <c r="BC70" s="2371" t="s">
        <v>720</v>
      </c>
      <c r="BD70" s="2371" t="s">
        <v>720</v>
      </c>
      <c r="BE70" s="2371" t="s">
        <v>720</v>
      </c>
      <c r="BF70" s="2371" t="s">
        <v>720</v>
      </c>
      <c r="BG70" s="2371" t="s">
        <v>720</v>
      </c>
      <c r="BH70" s="2371" t="s">
        <v>720</v>
      </c>
      <c r="BI70" s="2371" t="s">
        <v>720</v>
      </c>
      <c r="BJ70" s="2371" t="s">
        <v>720</v>
      </c>
      <c r="BK70" s="2371" t="s">
        <v>720</v>
      </c>
      <c r="BL70" s="2371" t="s">
        <v>720</v>
      </c>
      <c r="BM70" s="2371" t="s">
        <v>720</v>
      </c>
      <c r="BN70" s="2371" t="s">
        <v>720</v>
      </c>
      <c r="BO70" s="2371" t="s">
        <v>720</v>
      </c>
      <c r="BP70" s="2371" t="s">
        <v>720</v>
      </c>
      <c r="BQ70" s="2130" t="s">
        <v>10518</v>
      </c>
      <c r="BR70" s="1991" t="s">
        <v>11440</v>
      </c>
      <c r="BS70" s="2374" t="s">
        <v>4704</v>
      </c>
    </row>
    <row r="71" spans="1:71" s="2568" customFormat="1" ht="57">
      <c r="A71" s="2392" t="s">
        <v>10976</v>
      </c>
      <c r="B71" s="2397">
        <v>45947</v>
      </c>
      <c r="C71" s="2635" t="s">
        <v>11022</v>
      </c>
      <c r="D71" s="2395" t="s">
        <v>10977</v>
      </c>
      <c r="E71" s="2401" t="s">
        <v>10978</v>
      </c>
      <c r="F71" s="2395" t="s">
        <v>108</v>
      </c>
      <c r="G71" s="2395" t="s">
        <v>109</v>
      </c>
      <c r="H71" s="2395" t="s">
        <v>69</v>
      </c>
      <c r="I71" s="2396" t="s">
        <v>142</v>
      </c>
      <c r="J71" s="2395" t="s">
        <v>108</v>
      </c>
      <c r="K71" s="2395" t="s">
        <v>120</v>
      </c>
      <c r="L71" s="2395" t="s">
        <v>10979</v>
      </c>
      <c r="M71" s="2397">
        <v>45958</v>
      </c>
      <c r="N71" s="2395" t="s">
        <v>4783</v>
      </c>
      <c r="O71" s="2392" t="s">
        <v>11016</v>
      </c>
      <c r="P71" s="2393">
        <v>45968</v>
      </c>
      <c r="Q71" s="2395" t="s">
        <v>10980</v>
      </c>
      <c r="R71" s="2395"/>
      <c r="S71" s="2398">
        <v>156585</v>
      </c>
      <c r="T71" s="2567">
        <v>156585</v>
      </c>
      <c r="U71" s="2397">
        <v>45958</v>
      </c>
      <c r="V71" s="2399" t="s">
        <v>11241</v>
      </c>
      <c r="W71" s="2399" t="s">
        <v>11234</v>
      </c>
      <c r="X71" s="2400" t="s">
        <v>4783</v>
      </c>
      <c r="Y71" s="2397">
        <v>46020</v>
      </c>
      <c r="Z71" s="2395" t="s">
        <v>11112</v>
      </c>
      <c r="AA71" s="2393">
        <v>45698</v>
      </c>
      <c r="AB71" s="2392" t="s">
        <v>720</v>
      </c>
      <c r="AC71" s="2392" t="s">
        <v>720</v>
      </c>
      <c r="AD71" s="2392" t="s">
        <v>720</v>
      </c>
      <c r="AE71" s="2392" t="s">
        <v>720</v>
      </c>
      <c r="AF71" s="2392">
        <v>314</v>
      </c>
      <c r="AG71" s="2393">
        <v>46084</v>
      </c>
      <c r="AH71" s="2403" t="s">
        <v>1986</v>
      </c>
      <c r="AI71" s="2392" t="s">
        <v>720</v>
      </c>
      <c r="AJ71" s="2392" t="s">
        <v>720</v>
      </c>
      <c r="AK71" s="2392" t="s">
        <v>720</v>
      </c>
      <c r="AL71" s="2392" t="s">
        <v>2145</v>
      </c>
      <c r="AM71" s="2392" t="s">
        <v>720</v>
      </c>
      <c r="AN71" s="2392" t="s">
        <v>720</v>
      </c>
      <c r="AO71" s="2392" t="s">
        <v>720</v>
      </c>
      <c r="AP71" s="2392" t="s">
        <v>720</v>
      </c>
      <c r="AQ71" s="2392" t="s">
        <v>720</v>
      </c>
      <c r="AR71" s="2392" t="s">
        <v>720</v>
      </c>
      <c r="AS71" s="2392" t="s">
        <v>720</v>
      </c>
      <c r="AT71" s="2392" t="s">
        <v>720</v>
      </c>
      <c r="AU71" s="2392" t="s">
        <v>720</v>
      </c>
      <c r="AV71" s="2392" t="s">
        <v>720</v>
      </c>
      <c r="AW71" s="2392" t="s">
        <v>720</v>
      </c>
      <c r="AX71" s="2392" t="s">
        <v>720</v>
      </c>
      <c r="AY71" s="2392" t="s">
        <v>720</v>
      </c>
      <c r="AZ71" s="2392" t="s">
        <v>720</v>
      </c>
      <c r="BA71" s="2392" t="s">
        <v>720</v>
      </c>
      <c r="BB71" s="2392" t="s">
        <v>720</v>
      </c>
      <c r="BC71" s="2392" t="s">
        <v>720</v>
      </c>
      <c r="BD71" s="2392" t="s">
        <v>720</v>
      </c>
      <c r="BE71" s="2392" t="s">
        <v>720</v>
      </c>
      <c r="BF71" s="2392" t="s">
        <v>720</v>
      </c>
      <c r="BG71" s="2392" t="s">
        <v>720</v>
      </c>
      <c r="BH71" s="2392" t="s">
        <v>720</v>
      </c>
      <c r="BI71" s="2392" t="s">
        <v>720</v>
      </c>
      <c r="BJ71" s="2392" t="s">
        <v>720</v>
      </c>
      <c r="BK71" s="2392" t="s">
        <v>720</v>
      </c>
      <c r="BL71" s="2392" t="s">
        <v>720</v>
      </c>
      <c r="BM71" s="2392" t="s">
        <v>720</v>
      </c>
      <c r="BN71" s="2392" t="s">
        <v>720</v>
      </c>
      <c r="BO71" s="2392" t="s">
        <v>720</v>
      </c>
      <c r="BP71" s="2392" t="s">
        <v>720</v>
      </c>
      <c r="BQ71" s="2404" t="s">
        <v>11771</v>
      </c>
      <c r="BR71" s="2705" t="s">
        <v>11766</v>
      </c>
      <c r="BS71" s="2568" t="s">
        <v>11623</v>
      </c>
    </row>
    <row r="72" spans="1:71" s="2709" customFormat="1" ht="42.75">
      <c r="A72" s="2360" t="s">
        <v>10972</v>
      </c>
      <c r="B72" s="2368">
        <v>45951</v>
      </c>
      <c r="C72" s="2483" t="s">
        <v>11219</v>
      </c>
      <c r="D72" s="2361" t="s">
        <v>10973</v>
      </c>
      <c r="E72" s="2362">
        <v>23606588</v>
      </c>
      <c r="F72" s="2361" t="s">
        <v>801</v>
      </c>
      <c r="G72" s="2361" t="s">
        <v>1293</v>
      </c>
      <c r="H72" s="2361" t="s">
        <v>69</v>
      </c>
      <c r="I72" s="2363" t="s">
        <v>70</v>
      </c>
      <c r="J72" s="2361" t="s">
        <v>631</v>
      </c>
      <c r="K72" s="2361" t="s">
        <v>208</v>
      </c>
      <c r="L72" s="2361" t="s">
        <v>10974</v>
      </c>
      <c r="M72" s="2368">
        <v>45965</v>
      </c>
      <c r="N72" s="2361" t="s">
        <v>4633</v>
      </c>
      <c r="O72" s="2360" t="s">
        <v>11017</v>
      </c>
      <c r="P72" s="2371">
        <v>45981</v>
      </c>
      <c r="Q72" s="2361" t="s">
        <v>10975</v>
      </c>
      <c r="R72" s="2361"/>
      <c r="S72" s="2375">
        <v>156585</v>
      </c>
      <c r="T72" s="2641">
        <v>156585</v>
      </c>
      <c r="U72" s="2368">
        <v>45981</v>
      </c>
      <c r="V72" s="2369" t="s">
        <v>11241</v>
      </c>
      <c r="W72" s="2369" t="s">
        <v>11234</v>
      </c>
      <c r="X72" s="2370" t="s">
        <v>4783</v>
      </c>
      <c r="Y72" s="2368">
        <v>46017</v>
      </c>
      <c r="Z72" s="2361" t="s">
        <v>4753</v>
      </c>
      <c r="AA72" s="2371">
        <v>46029</v>
      </c>
      <c r="AB72" s="2360">
        <v>4.07</v>
      </c>
      <c r="AC72" s="2360" t="s">
        <v>11624</v>
      </c>
      <c r="AD72" s="2360" t="s">
        <v>11625</v>
      </c>
      <c r="AE72" s="2360">
        <v>4</v>
      </c>
      <c r="AF72" s="2366" t="s">
        <v>12321</v>
      </c>
      <c r="AG72" s="2367" t="s">
        <v>12322</v>
      </c>
      <c r="AH72" s="2366" t="s">
        <v>1986</v>
      </c>
      <c r="AI72" s="2366" t="s">
        <v>12323</v>
      </c>
      <c r="AJ72" s="2367" t="s">
        <v>12324</v>
      </c>
      <c r="AK72" s="2360">
        <v>469</v>
      </c>
      <c r="AL72" s="2371">
        <v>46153</v>
      </c>
      <c r="AM72" s="2360" t="s">
        <v>12325</v>
      </c>
      <c r="AN72" s="2360" t="s">
        <v>720</v>
      </c>
      <c r="AO72" s="2360" t="s">
        <v>720</v>
      </c>
      <c r="AP72" s="2371">
        <v>46166</v>
      </c>
      <c r="AQ72" s="2371">
        <v>46182</v>
      </c>
      <c r="AR72" s="2360" t="s">
        <v>720</v>
      </c>
      <c r="AS72" s="2360" t="s">
        <v>720</v>
      </c>
      <c r="AT72" s="2360" t="s">
        <v>720</v>
      </c>
      <c r="AU72" s="2360" t="s">
        <v>720</v>
      </c>
      <c r="AV72" s="2360" t="s">
        <v>720</v>
      </c>
      <c r="AW72" s="2360" t="s">
        <v>720</v>
      </c>
      <c r="AX72" s="2360" t="s">
        <v>720</v>
      </c>
      <c r="AY72" s="2360" t="s">
        <v>720</v>
      </c>
      <c r="AZ72" s="2360" t="s">
        <v>720</v>
      </c>
      <c r="BA72" s="2360" t="s">
        <v>720</v>
      </c>
      <c r="BB72" s="2360" t="s">
        <v>720</v>
      </c>
      <c r="BC72" s="2360" t="s">
        <v>720</v>
      </c>
      <c r="BD72" s="2360" t="s">
        <v>720</v>
      </c>
      <c r="BE72" s="2360" t="s">
        <v>720</v>
      </c>
      <c r="BF72" s="2360" t="s">
        <v>720</v>
      </c>
      <c r="BG72" s="2360" t="s">
        <v>720</v>
      </c>
      <c r="BH72" s="2360" t="s">
        <v>720</v>
      </c>
      <c r="BI72" s="2360" t="s">
        <v>720</v>
      </c>
      <c r="BJ72" s="2360" t="s">
        <v>720</v>
      </c>
      <c r="BK72" s="2360" t="s">
        <v>720</v>
      </c>
      <c r="BL72" s="2360" t="s">
        <v>720</v>
      </c>
      <c r="BM72" s="2360" t="s">
        <v>720</v>
      </c>
      <c r="BN72" s="2360" t="s">
        <v>720</v>
      </c>
      <c r="BO72" s="2360" t="s">
        <v>720</v>
      </c>
      <c r="BP72" s="2360" t="s">
        <v>720</v>
      </c>
      <c r="BQ72" s="2155" t="s">
        <v>11126</v>
      </c>
      <c r="BR72" s="2728" t="s">
        <v>12326</v>
      </c>
      <c r="BS72" s="2709" t="s">
        <v>11623</v>
      </c>
    </row>
    <row r="73" spans="1:71" s="2203" customFormat="1" ht="42.75">
      <c r="A73" s="2360" t="s">
        <v>10873</v>
      </c>
      <c r="B73" s="2368">
        <v>45939</v>
      </c>
      <c r="C73" s="2483" t="s">
        <v>11221</v>
      </c>
      <c r="D73" s="2361" t="s">
        <v>10874</v>
      </c>
      <c r="E73" s="2362">
        <v>74392393</v>
      </c>
      <c r="F73" s="2361" t="s">
        <v>153</v>
      </c>
      <c r="G73" s="2361" t="s">
        <v>10875</v>
      </c>
      <c r="H73" s="2361" t="s">
        <v>69</v>
      </c>
      <c r="I73" s="2363" t="s">
        <v>70</v>
      </c>
      <c r="J73" s="2361" t="s">
        <v>5358</v>
      </c>
      <c r="K73" s="2361" t="s">
        <v>1899</v>
      </c>
      <c r="L73" s="2361" t="s">
        <v>11238</v>
      </c>
      <c r="M73" s="2368">
        <v>45954</v>
      </c>
      <c r="N73" s="2361" t="s">
        <v>3487</v>
      </c>
      <c r="O73" s="2360" t="s">
        <v>11239</v>
      </c>
      <c r="P73" s="2371">
        <v>45993</v>
      </c>
      <c r="Q73" s="2361" t="s">
        <v>10876</v>
      </c>
      <c r="R73" s="2361"/>
      <c r="S73" s="2375">
        <v>156585</v>
      </c>
      <c r="T73" s="2375">
        <v>156585</v>
      </c>
      <c r="U73" s="2368"/>
      <c r="V73" s="2369" t="s">
        <v>11240</v>
      </c>
      <c r="W73" s="2369" t="s">
        <v>11234</v>
      </c>
      <c r="X73" s="2370" t="s">
        <v>3487</v>
      </c>
      <c r="Y73" s="2368">
        <v>46020</v>
      </c>
      <c r="Z73" s="2361" t="s">
        <v>11481</v>
      </c>
      <c r="AA73" s="2371">
        <v>46029</v>
      </c>
      <c r="AB73" s="2362">
        <v>7328</v>
      </c>
      <c r="AC73" s="2360" t="s">
        <v>11711</v>
      </c>
      <c r="AD73" s="2360" t="s">
        <v>11712</v>
      </c>
      <c r="AE73" s="2360">
        <v>1</v>
      </c>
      <c r="AF73" s="2371" t="s">
        <v>720</v>
      </c>
      <c r="AG73" s="2371" t="s">
        <v>720</v>
      </c>
      <c r="AH73" s="2371" t="s">
        <v>720</v>
      </c>
      <c r="AI73" s="2371" t="s">
        <v>720</v>
      </c>
      <c r="AJ73" s="2371" t="s">
        <v>720</v>
      </c>
      <c r="AK73" s="2360">
        <v>28</v>
      </c>
      <c r="AL73" s="2371">
        <v>46035</v>
      </c>
      <c r="AM73" s="2371" t="s">
        <v>4704</v>
      </c>
      <c r="AN73" s="2371" t="s">
        <v>1156</v>
      </c>
      <c r="AO73" s="2371" t="s">
        <v>720</v>
      </c>
      <c r="AP73" s="2371">
        <v>46041</v>
      </c>
      <c r="AQ73" s="2371" t="s">
        <v>720</v>
      </c>
      <c r="AR73" s="2371" t="s">
        <v>720</v>
      </c>
      <c r="AS73" s="2371" t="s">
        <v>720</v>
      </c>
      <c r="AT73" s="2371" t="s">
        <v>720</v>
      </c>
      <c r="AU73" s="2371" t="s">
        <v>720</v>
      </c>
      <c r="AV73" s="2371" t="s">
        <v>720</v>
      </c>
      <c r="AW73" s="2371" t="s">
        <v>720</v>
      </c>
      <c r="AX73" s="2371" t="s">
        <v>720</v>
      </c>
      <c r="AY73" s="2371" t="s">
        <v>720</v>
      </c>
      <c r="AZ73" s="2371" t="s">
        <v>720</v>
      </c>
      <c r="BA73" s="2371" t="s">
        <v>720</v>
      </c>
      <c r="BB73" s="2371" t="s">
        <v>720</v>
      </c>
      <c r="BC73" s="2371" t="s">
        <v>720</v>
      </c>
      <c r="BD73" s="2371" t="s">
        <v>720</v>
      </c>
      <c r="BE73" s="2371" t="s">
        <v>720</v>
      </c>
      <c r="BF73" s="2371" t="s">
        <v>720</v>
      </c>
      <c r="BG73" s="2371" t="s">
        <v>720</v>
      </c>
      <c r="BH73" s="2371" t="s">
        <v>720</v>
      </c>
      <c r="BI73" s="2371" t="s">
        <v>720</v>
      </c>
      <c r="BJ73" s="2371" t="s">
        <v>720</v>
      </c>
      <c r="BK73" s="2371" t="s">
        <v>720</v>
      </c>
      <c r="BL73" s="2371" t="s">
        <v>720</v>
      </c>
      <c r="BM73" s="2371" t="s">
        <v>720</v>
      </c>
      <c r="BN73" s="2371" t="s">
        <v>720</v>
      </c>
      <c r="BO73" s="2371" t="s">
        <v>720</v>
      </c>
      <c r="BP73" s="2371" t="s">
        <v>720</v>
      </c>
      <c r="BQ73" s="2130" t="s">
        <v>10518</v>
      </c>
      <c r="BR73" s="2573" t="s">
        <v>11713</v>
      </c>
      <c r="BS73" s="2352" t="s">
        <v>11623</v>
      </c>
    </row>
    <row r="74" spans="1:71" s="2033" customFormat="1" ht="57">
      <c r="A74" s="2708" t="s">
        <v>10632</v>
      </c>
      <c r="B74" s="2710">
        <v>45923</v>
      </c>
      <c r="C74" s="2483" t="s">
        <v>11220</v>
      </c>
      <c r="D74" s="2711" t="s">
        <v>10633</v>
      </c>
      <c r="E74" s="2712">
        <v>4293830</v>
      </c>
      <c r="F74" s="2711" t="s">
        <v>153</v>
      </c>
      <c r="G74" s="2711" t="s">
        <v>2230</v>
      </c>
      <c r="H74" s="2711" t="s">
        <v>69</v>
      </c>
      <c r="I74" s="2713" t="s">
        <v>3180</v>
      </c>
      <c r="J74" s="2711" t="s">
        <v>2353</v>
      </c>
      <c r="K74" s="2711" t="s">
        <v>10634</v>
      </c>
      <c r="L74" s="2714" t="s">
        <v>10985</v>
      </c>
      <c r="M74" s="2715" t="s">
        <v>10984</v>
      </c>
      <c r="N74" s="2711" t="s">
        <v>3487</v>
      </c>
      <c r="O74" s="2716" t="s">
        <v>11326</v>
      </c>
      <c r="P74" s="2717" t="s">
        <v>11327</v>
      </c>
      <c r="Q74" s="2711" t="s">
        <v>10986</v>
      </c>
      <c r="R74" s="2711"/>
      <c r="S74" s="2994">
        <v>156585</v>
      </c>
      <c r="T74" s="2995">
        <v>156585</v>
      </c>
      <c r="U74" s="2710">
        <v>45982</v>
      </c>
      <c r="V74" s="2718" t="s">
        <v>11328</v>
      </c>
      <c r="W74" s="2718" t="s">
        <v>11325</v>
      </c>
      <c r="X74" s="2719" t="s">
        <v>4633</v>
      </c>
      <c r="Y74" s="2710">
        <v>46022</v>
      </c>
      <c r="Z74" s="2711" t="s">
        <v>9666</v>
      </c>
      <c r="AA74" s="2707">
        <v>46064</v>
      </c>
      <c r="AB74" s="2708">
        <v>0.27</v>
      </c>
      <c r="AC74" s="2708">
        <v>0.14000000000000001</v>
      </c>
      <c r="AD74" s="2708">
        <v>0.02</v>
      </c>
      <c r="AE74" s="2708">
        <v>1</v>
      </c>
      <c r="AF74" s="2707" t="s">
        <v>720</v>
      </c>
      <c r="AG74" s="2707" t="s">
        <v>720</v>
      </c>
      <c r="AH74" s="2707" t="s">
        <v>720</v>
      </c>
      <c r="AI74" s="2707" t="s">
        <v>720</v>
      </c>
      <c r="AJ74" s="2707" t="s">
        <v>720</v>
      </c>
      <c r="AK74" s="2708">
        <v>607</v>
      </c>
      <c r="AL74" s="2707">
        <v>46185</v>
      </c>
      <c r="AM74" s="2707" t="s">
        <v>4783</v>
      </c>
      <c r="AN74" s="2707" t="s">
        <v>1156</v>
      </c>
      <c r="AO74" s="2707"/>
      <c r="AP74" s="2707" t="s">
        <v>720</v>
      </c>
      <c r="AQ74" s="2707" t="s">
        <v>720</v>
      </c>
      <c r="AR74" s="2707" t="s">
        <v>720</v>
      </c>
      <c r="AS74" s="2707" t="s">
        <v>720</v>
      </c>
      <c r="AT74" s="2707" t="s">
        <v>720</v>
      </c>
      <c r="AU74" s="2707" t="s">
        <v>720</v>
      </c>
      <c r="AV74" s="2707" t="s">
        <v>720</v>
      </c>
      <c r="AW74" s="2707" t="s">
        <v>720</v>
      </c>
      <c r="AX74" s="2707" t="s">
        <v>720</v>
      </c>
      <c r="AY74" s="2707" t="s">
        <v>720</v>
      </c>
      <c r="AZ74" s="2707" t="s">
        <v>720</v>
      </c>
      <c r="BA74" s="2707" t="s">
        <v>720</v>
      </c>
      <c r="BB74" s="2707" t="s">
        <v>720</v>
      </c>
      <c r="BC74" s="2707" t="s">
        <v>720</v>
      </c>
      <c r="BD74" s="2707" t="s">
        <v>720</v>
      </c>
      <c r="BE74" s="2707" t="s">
        <v>720</v>
      </c>
      <c r="BF74" s="2707" t="s">
        <v>720</v>
      </c>
      <c r="BG74" s="2707" t="s">
        <v>720</v>
      </c>
      <c r="BH74" s="2707" t="s">
        <v>720</v>
      </c>
      <c r="BI74" s="2707" t="s">
        <v>720</v>
      </c>
      <c r="BJ74" s="2707" t="s">
        <v>720</v>
      </c>
      <c r="BK74" s="2707" t="s">
        <v>720</v>
      </c>
      <c r="BL74" s="2707" t="s">
        <v>720</v>
      </c>
      <c r="BM74" s="2707" t="s">
        <v>720</v>
      </c>
      <c r="BN74" s="2707" t="s">
        <v>720</v>
      </c>
      <c r="BO74" s="2707" t="s">
        <v>720</v>
      </c>
      <c r="BP74" s="2707" t="s">
        <v>720</v>
      </c>
      <c r="BQ74" s="2130" t="s">
        <v>12525</v>
      </c>
      <c r="BR74" s="1991" t="s">
        <v>12526</v>
      </c>
      <c r="BS74" s="2374"/>
    </row>
    <row r="75" spans="1:71" s="2203" customFormat="1" ht="57">
      <c r="A75" s="2360" t="s">
        <v>10531</v>
      </c>
      <c r="B75" s="2368">
        <v>45911</v>
      </c>
      <c r="C75" s="959" t="s">
        <v>11222</v>
      </c>
      <c r="D75" s="2361" t="s">
        <v>9443</v>
      </c>
      <c r="E75" s="1765">
        <v>74338844</v>
      </c>
      <c r="F75" s="2706" t="s">
        <v>182</v>
      </c>
      <c r="G75" s="1768" t="s">
        <v>5468</v>
      </c>
      <c r="H75" s="1765" t="s">
        <v>69</v>
      </c>
      <c r="I75" s="1765" t="s">
        <v>11949</v>
      </c>
      <c r="J75" s="1768" t="s">
        <v>182</v>
      </c>
      <c r="K75" s="2361" t="s">
        <v>10891</v>
      </c>
      <c r="L75" s="2364" t="s">
        <v>10981</v>
      </c>
      <c r="M75" s="2365" t="s">
        <v>10982</v>
      </c>
      <c r="N75" s="2361" t="s">
        <v>3487</v>
      </c>
      <c r="O75" s="2366" t="s">
        <v>11231</v>
      </c>
      <c r="P75" s="2367" t="s">
        <v>11232</v>
      </c>
      <c r="Q75" s="2361" t="s">
        <v>10983</v>
      </c>
      <c r="R75" s="2361"/>
      <c r="S75" s="2375">
        <v>156585</v>
      </c>
      <c r="T75" s="2641">
        <v>156585</v>
      </c>
      <c r="U75" s="2368"/>
      <c r="V75" s="2369" t="s">
        <v>11233</v>
      </c>
      <c r="W75" s="2369" t="s">
        <v>11234</v>
      </c>
      <c r="X75" s="2370" t="s">
        <v>3487</v>
      </c>
      <c r="Y75" s="2368">
        <v>46020</v>
      </c>
      <c r="Z75" s="2361" t="s">
        <v>4639</v>
      </c>
      <c r="AA75" s="2371">
        <v>46021</v>
      </c>
      <c r="AB75" s="2360">
        <v>10.54</v>
      </c>
      <c r="AC75" s="2360">
        <v>10.029999999999999</v>
      </c>
      <c r="AD75" s="2360">
        <v>0.18</v>
      </c>
      <c r="AE75" s="2360">
        <v>1</v>
      </c>
      <c r="AF75" s="2371" t="s">
        <v>720</v>
      </c>
      <c r="AG75" s="2371" t="s">
        <v>720</v>
      </c>
      <c r="AH75" s="2371" t="s">
        <v>720</v>
      </c>
      <c r="AI75" s="2371" t="s">
        <v>720</v>
      </c>
      <c r="AJ75" s="2371" t="s">
        <v>720</v>
      </c>
      <c r="AK75" s="2360">
        <v>279</v>
      </c>
      <c r="AL75" s="2371">
        <v>46106</v>
      </c>
      <c r="AM75" s="2371" t="s">
        <v>3487</v>
      </c>
      <c r="AN75" s="2371" t="s">
        <v>1156</v>
      </c>
      <c r="AO75" s="2371" t="s">
        <v>720</v>
      </c>
      <c r="AP75" s="2371" t="s">
        <v>720</v>
      </c>
      <c r="AQ75" s="2371" t="s">
        <v>720</v>
      </c>
      <c r="AR75" s="2371" t="s">
        <v>720</v>
      </c>
      <c r="AS75" s="2371" t="s">
        <v>720</v>
      </c>
      <c r="AT75" s="2371" t="s">
        <v>720</v>
      </c>
      <c r="AU75" s="2371" t="s">
        <v>720</v>
      </c>
      <c r="AV75" s="2371" t="s">
        <v>720</v>
      </c>
      <c r="AW75" s="2371" t="s">
        <v>720</v>
      </c>
      <c r="AX75" s="2371" t="s">
        <v>720</v>
      </c>
      <c r="AY75" s="2371" t="s">
        <v>720</v>
      </c>
      <c r="AZ75" s="2371" t="s">
        <v>720</v>
      </c>
      <c r="BA75" s="2371" t="s">
        <v>720</v>
      </c>
      <c r="BB75" s="2371" t="s">
        <v>720</v>
      </c>
      <c r="BC75" s="2371" t="s">
        <v>720</v>
      </c>
      <c r="BD75" s="2371" t="s">
        <v>720</v>
      </c>
      <c r="BE75" s="2371" t="s">
        <v>720</v>
      </c>
      <c r="BF75" s="2371" t="s">
        <v>720</v>
      </c>
      <c r="BG75" s="2371" t="s">
        <v>720</v>
      </c>
      <c r="BH75" s="2371" t="s">
        <v>720</v>
      </c>
      <c r="BI75" s="2371" t="s">
        <v>720</v>
      </c>
      <c r="BJ75" s="2371" t="s">
        <v>720</v>
      </c>
      <c r="BK75" s="2371" t="s">
        <v>720</v>
      </c>
      <c r="BL75" s="2371" t="s">
        <v>720</v>
      </c>
      <c r="BM75" s="2371" t="s">
        <v>720</v>
      </c>
      <c r="BN75" s="2371" t="s">
        <v>720</v>
      </c>
      <c r="BO75" s="2371" t="s">
        <v>720</v>
      </c>
      <c r="BP75" s="2371" t="s">
        <v>720</v>
      </c>
      <c r="BQ75" s="2130" t="s">
        <v>11950</v>
      </c>
      <c r="BR75" s="1991" t="s">
        <v>11951</v>
      </c>
      <c r="BS75" s="2011"/>
    </row>
    <row r="76" spans="1:71" s="2203" customFormat="1" ht="57">
      <c r="A76" s="2360" t="s">
        <v>11023</v>
      </c>
      <c r="B76" s="2368">
        <v>45965</v>
      </c>
      <c r="C76" s="959" t="s">
        <v>11224</v>
      </c>
      <c r="D76" s="1768" t="s">
        <v>9775</v>
      </c>
      <c r="E76" s="1765" t="s">
        <v>7778</v>
      </c>
      <c r="F76" s="1749" t="s">
        <v>239</v>
      </c>
      <c r="G76" s="1768" t="s">
        <v>9777</v>
      </c>
      <c r="H76" s="1765" t="s">
        <v>69</v>
      </c>
      <c r="I76" s="1765" t="s">
        <v>90</v>
      </c>
      <c r="J76" s="1768" t="s">
        <v>9778</v>
      </c>
      <c r="K76" s="1768" t="s">
        <v>101</v>
      </c>
      <c r="L76" s="2364" t="s">
        <v>11024</v>
      </c>
      <c r="M76" s="2365">
        <v>45985</v>
      </c>
      <c r="N76" s="2361" t="s">
        <v>3487</v>
      </c>
      <c r="O76" s="2360" t="s">
        <v>11236</v>
      </c>
      <c r="P76" s="2371">
        <v>45992</v>
      </c>
      <c r="Q76" s="2361" t="s">
        <v>11025</v>
      </c>
      <c r="R76" s="2361"/>
      <c r="S76" s="2375">
        <v>439571</v>
      </c>
      <c r="T76" s="2375">
        <v>439571</v>
      </c>
      <c r="U76" s="2368">
        <v>45988</v>
      </c>
      <c r="V76" s="2369" t="s">
        <v>11237</v>
      </c>
      <c r="W76" s="2369" t="s">
        <v>11234</v>
      </c>
      <c r="X76" s="2370" t="s">
        <v>3487</v>
      </c>
      <c r="Y76" s="2368">
        <v>46020</v>
      </c>
      <c r="Z76" s="2361" t="s">
        <v>4639</v>
      </c>
      <c r="AA76" s="2371">
        <v>46021</v>
      </c>
      <c r="AB76" s="2360">
        <v>7.41</v>
      </c>
      <c r="AC76" s="2360">
        <v>3.68</v>
      </c>
      <c r="AD76" s="2360">
        <v>0.79</v>
      </c>
      <c r="AE76" s="2360">
        <v>101</v>
      </c>
      <c r="AF76" s="2371" t="s">
        <v>720</v>
      </c>
      <c r="AG76" s="2371" t="s">
        <v>720</v>
      </c>
      <c r="AH76" s="2371" t="s">
        <v>720</v>
      </c>
      <c r="AI76" s="2371" t="s">
        <v>720</v>
      </c>
      <c r="AJ76" s="2371" t="s">
        <v>720</v>
      </c>
      <c r="AK76" s="2360">
        <v>58</v>
      </c>
      <c r="AL76" s="2371">
        <v>46045</v>
      </c>
      <c r="AM76" s="2371" t="s">
        <v>4704</v>
      </c>
      <c r="AN76" s="2371" t="s">
        <v>1156</v>
      </c>
      <c r="AO76" s="2371" t="s">
        <v>720</v>
      </c>
      <c r="AP76" s="2371">
        <v>46050</v>
      </c>
      <c r="AQ76" s="2371" t="s">
        <v>720</v>
      </c>
      <c r="AR76" s="2371" t="s">
        <v>720</v>
      </c>
      <c r="AS76" s="2371" t="s">
        <v>720</v>
      </c>
      <c r="AT76" s="2371" t="s">
        <v>720</v>
      </c>
      <c r="AU76" s="2371" t="s">
        <v>720</v>
      </c>
      <c r="AV76" s="2371" t="s">
        <v>720</v>
      </c>
      <c r="AW76" s="2371" t="s">
        <v>720</v>
      </c>
      <c r="AX76" s="2371" t="s">
        <v>720</v>
      </c>
      <c r="AY76" s="2371" t="s">
        <v>720</v>
      </c>
      <c r="AZ76" s="2371" t="s">
        <v>720</v>
      </c>
      <c r="BA76" s="2371" t="s">
        <v>720</v>
      </c>
      <c r="BB76" s="2371" t="s">
        <v>720</v>
      </c>
      <c r="BC76" s="2371" t="s">
        <v>720</v>
      </c>
      <c r="BD76" s="2371" t="s">
        <v>720</v>
      </c>
      <c r="BE76" s="2371" t="s">
        <v>720</v>
      </c>
      <c r="BF76" s="2371" t="s">
        <v>720</v>
      </c>
      <c r="BG76" s="2371" t="s">
        <v>720</v>
      </c>
      <c r="BH76" s="2371" t="s">
        <v>720</v>
      </c>
      <c r="BI76" s="2371" t="s">
        <v>720</v>
      </c>
      <c r="BJ76" s="2371" t="s">
        <v>720</v>
      </c>
      <c r="BK76" s="2371" t="s">
        <v>720</v>
      </c>
      <c r="BL76" s="2371" t="s">
        <v>720</v>
      </c>
      <c r="BM76" s="2371" t="s">
        <v>720</v>
      </c>
      <c r="BN76" s="2371" t="s">
        <v>720</v>
      </c>
      <c r="BO76" s="2371" t="s">
        <v>720</v>
      </c>
      <c r="BP76" s="2371" t="s">
        <v>720</v>
      </c>
      <c r="BQ76" s="2130" t="s">
        <v>10518</v>
      </c>
      <c r="BR76" s="2573" t="s">
        <v>11702</v>
      </c>
      <c r="BS76" s="2352" t="s">
        <v>11623</v>
      </c>
    </row>
    <row r="77" spans="1:71" s="2203" customFormat="1" ht="45">
      <c r="A77" s="2392" t="s">
        <v>10987</v>
      </c>
      <c r="B77" s="2397">
        <v>45950</v>
      </c>
      <c r="C77" s="2633" t="s">
        <v>11225</v>
      </c>
      <c r="D77" s="2395" t="s">
        <v>11773</v>
      </c>
      <c r="E77" s="2401">
        <v>52503574</v>
      </c>
      <c r="F77" s="2395" t="s">
        <v>801</v>
      </c>
      <c r="G77" s="2395" t="s">
        <v>10071</v>
      </c>
      <c r="H77" s="2395" t="s">
        <v>69</v>
      </c>
      <c r="I77" s="2396" t="s">
        <v>303</v>
      </c>
      <c r="J77" s="2395" t="s">
        <v>313</v>
      </c>
      <c r="K77" s="2395" t="s">
        <v>9902</v>
      </c>
      <c r="L77" s="2395" t="s">
        <v>10988</v>
      </c>
      <c r="M77" s="2397">
        <v>45961</v>
      </c>
      <c r="N77" s="2395" t="s">
        <v>3487</v>
      </c>
      <c r="O77" s="2392" t="s">
        <v>11310</v>
      </c>
      <c r="P77" s="2393">
        <v>45993</v>
      </c>
      <c r="Q77" s="2395" t="s">
        <v>10989</v>
      </c>
      <c r="R77" s="2395"/>
      <c r="S77" s="2398">
        <v>156585</v>
      </c>
      <c r="T77" s="2398">
        <v>156585</v>
      </c>
      <c r="U77" s="2662">
        <v>45993</v>
      </c>
      <c r="V77" s="2399" t="s">
        <v>11311</v>
      </c>
      <c r="W77" s="2399" t="s">
        <v>11312</v>
      </c>
      <c r="X77" s="2400" t="s">
        <v>3487</v>
      </c>
      <c r="Y77" s="2397">
        <v>46022</v>
      </c>
      <c r="Z77" s="2395" t="s">
        <v>11313</v>
      </c>
      <c r="AA77" s="2393">
        <v>46029</v>
      </c>
      <c r="AB77" s="2392" t="s">
        <v>720</v>
      </c>
      <c r="AC77" s="2392" t="s">
        <v>720</v>
      </c>
      <c r="AD77" s="2392" t="s">
        <v>720</v>
      </c>
      <c r="AE77" s="2392" t="s">
        <v>720</v>
      </c>
      <c r="AF77" s="2392">
        <v>311</v>
      </c>
      <c r="AG77" s="2393">
        <v>46084</v>
      </c>
      <c r="AH77" s="2392" t="s">
        <v>4783</v>
      </c>
      <c r="AI77" s="2392" t="s">
        <v>720</v>
      </c>
      <c r="AJ77" s="2392" t="s">
        <v>720</v>
      </c>
      <c r="AK77" s="2392" t="s">
        <v>720</v>
      </c>
      <c r="AL77" s="2392" t="s">
        <v>720</v>
      </c>
      <c r="AM77" s="2392" t="s">
        <v>720</v>
      </c>
      <c r="AN77" s="2392" t="s">
        <v>720</v>
      </c>
      <c r="AO77" s="2392" t="s">
        <v>720</v>
      </c>
      <c r="AP77" s="2392" t="s">
        <v>720</v>
      </c>
      <c r="AQ77" s="2392" t="s">
        <v>720</v>
      </c>
      <c r="AR77" s="2392" t="s">
        <v>720</v>
      </c>
      <c r="AS77" s="2392" t="s">
        <v>720</v>
      </c>
      <c r="AT77" s="2392" t="s">
        <v>720</v>
      </c>
      <c r="AU77" s="2392" t="s">
        <v>720</v>
      </c>
      <c r="AV77" s="2392" t="s">
        <v>720</v>
      </c>
      <c r="AW77" s="2392" t="s">
        <v>720</v>
      </c>
      <c r="AX77" s="2392" t="s">
        <v>720</v>
      </c>
      <c r="AY77" s="2392" t="s">
        <v>720</v>
      </c>
      <c r="AZ77" s="2392" t="s">
        <v>720</v>
      </c>
      <c r="BA77" s="2392" t="s">
        <v>720</v>
      </c>
      <c r="BB77" s="2392" t="s">
        <v>720</v>
      </c>
      <c r="BC77" s="2392" t="s">
        <v>720</v>
      </c>
      <c r="BD77" s="2392" t="s">
        <v>720</v>
      </c>
      <c r="BE77" s="2392" t="s">
        <v>720</v>
      </c>
      <c r="BF77" s="2392" t="s">
        <v>720</v>
      </c>
      <c r="BG77" s="2392" t="s">
        <v>720</v>
      </c>
      <c r="BH77" s="2392" t="s">
        <v>720</v>
      </c>
      <c r="BI77" s="2392" t="s">
        <v>720</v>
      </c>
      <c r="BJ77" s="2392" t="s">
        <v>720</v>
      </c>
      <c r="BK77" s="2392" t="s">
        <v>720</v>
      </c>
      <c r="BL77" s="2392" t="s">
        <v>720</v>
      </c>
      <c r="BM77" s="2392" t="s">
        <v>720</v>
      </c>
      <c r="BN77" s="2392" t="s">
        <v>720</v>
      </c>
      <c r="BO77" s="2392" t="s">
        <v>720</v>
      </c>
      <c r="BP77" s="2392" t="s">
        <v>720</v>
      </c>
      <c r="BQ77" s="2404" t="s">
        <v>11774</v>
      </c>
      <c r="BR77" s="2573" t="s">
        <v>11772</v>
      </c>
      <c r="BS77" s="2612" t="s">
        <v>11623</v>
      </c>
    </row>
    <row r="78" spans="1:71" s="2203" customFormat="1" ht="57">
      <c r="A78" s="2392" t="s">
        <v>10940</v>
      </c>
      <c r="B78" s="2397">
        <v>45950</v>
      </c>
      <c r="C78" s="2635" t="s">
        <v>11223</v>
      </c>
      <c r="D78" s="2395" t="s">
        <v>10941</v>
      </c>
      <c r="E78" s="2401">
        <v>542666073</v>
      </c>
      <c r="F78" s="2395" t="s">
        <v>9041</v>
      </c>
      <c r="G78" s="2395" t="s">
        <v>9852</v>
      </c>
      <c r="H78" s="2395" t="s">
        <v>69</v>
      </c>
      <c r="I78" s="2396" t="s">
        <v>9884</v>
      </c>
      <c r="J78" s="2395" t="s">
        <v>11952</v>
      </c>
      <c r="K78" s="2395" t="s">
        <v>208</v>
      </c>
      <c r="L78" s="2394" t="s">
        <v>11320</v>
      </c>
      <c r="M78" s="2402" t="s">
        <v>11321</v>
      </c>
      <c r="N78" s="2395" t="s">
        <v>4633</v>
      </c>
      <c r="O78" s="2403" t="s">
        <v>11323</v>
      </c>
      <c r="P78" s="2404" t="s">
        <v>11322</v>
      </c>
      <c r="Q78" s="2395" t="s">
        <v>11319</v>
      </c>
      <c r="R78" s="2395"/>
      <c r="S78" s="2398">
        <v>156585</v>
      </c>
      <c r="T78" s="2567">
        <v>156585</v>
      </c>
      <c r="U78" s="2397">
        <v>45987</v>
      </c>
      <c r="V78" s="2399" t="s">
        <v>11324</v>
      </c>
      <c r="W78" s="2399" t="s">
        <v>11325</v>
      </c>
      <c r="X78" s="2400" t="s">
        <v>4633</v>
      </c>
      <c r="Y78" s="2397">
        <v>46022</v>
      </c>
      <c r="Z78" s="2395" t="s">
        <v>11313</v>
      </c>
      <c r="AA78" s="2393" t="s">
        <v>11953</v>
      </c>
      <c r="AB78" s="2392">
        <v>7.3999999999999996E-2</v>
      </c>
      <c r="AC78" s="2392">
        <v>5.1999999999999998E-2</v>
      </c>
      <c r="AD78" s="2392">
        <v>1.4E-2</v>
      </c>
      <c r="AE78" s="2392">
        <v>10</v>
      </c>
      <c r="AF78" s="2392">
        <v>287</v>
      </c>
      <c r="AG78" s="2393">
        <v>46080</v>
      </c>
      <c r="AH78" s="2392" t="s">
        <v>4633</v>
      </c>
      <c r="AI78" s="2392" t="s">
        <v>720</v>
      </c>
      <c r="AJ78" s="2392" t="s">
        <v>720</v>
      </c>
      <c r="AK78" s="2392" t="s">
        <v>720</v>
      </c>
      <c r="AL78" s="2392" t="s">
        <v>720</v>
      </c>
      <c r="AM78" s="2392" t="s">
        <v>720</v>
      </c>
      <c r="AN78" s="2392" t="s">
        <v>720</v>
      </c>
      <c r="AO78" s="2392" t="s">
        <v>720</v>
      </c>
      <c r="AP78" s="2392" t="s">
        <v>720</v>
      </c>
      <c r="AQ78" s="2392" t="s">
        <v>720</v>
      </c>
      <c r="AR78" s="2392" t="s">
        <v>720</v>
      </c>
      <c r="AS78" s="2392" t="s">
        <v>720</v>
      </c>
      <c r="AT78" s="2392" t="s">
        <v>720</v>
      </c>
      <c r="AU78" s="2392" t="s">
        <v>720</v>
      </c>
      <c r="AV78" s="2392" t="s">
        <v>720</v>
      </c>
      <c r="AW78" s="2392" t="s">
        <v>720</v>
      </c>
      <c r="AX78" s="2392" t="s">
        <v>720</v>
      </c>
      <c r="AY78" s="2392" t="s">
        <v>720</v>
      </c>
      <c r="AZ78" s="2392" t="s">
        <v>720</v>
      </c>
      <c r="BA78" s="2392" t="s">
        <v>720</v>
      </c>
      <c r="BB78" s="2392" t="s">
        <v>720</v>
      </c>
      <c r="BC78" s="2392" t="s">
        <v>720</v>
      </c>
      <c r="BD78" s="2392" t="s">
        <v>720</v>
      </c>
      <c r="BE78" s="2392" t="s">
        <v>720</v>
      </c>
      <c r="BF78" s="2392" t="s">
        <v>720</v>
      </c>
      <c r="BG78" s="2392" t="s">
        <v>720</v>
      </c>
      <c r="BH78" s="2392" t="s">
        <v>720</v>
      </c>
      <c r="BI78" s="2392" t="s">
        <v>720</v>
      </c>
      <c r="BJ78" s="2392" t="s">
        <v>720</v>
      </c>
      <c r="BK78" s="2392" t="s">
        <v>720</v>
      </c>
      <c r="BL78" s="2392" t="s">
        <v>720</v>
      </c>
      <c r="BM78" s="2392" t="s">
        <v>720</v>
      </c>
      <c r="BN78" s="2392" t="s">
        <v>720</v>
      </c>
      <c r="BO78" s="2392" t="s">
        <v>720</v>
      </c>
      <c r="BP78" s="2392" t="s">
        <v>720</v>
      </c>
      <c r="BQ78" s="2404" t="s">
        <v>11765</v>
      </c>
      <c r="BR78" s="2573" t="s">
        <v>11766</v>
      </c>
      <c r="BS78" s="2612" t="s">
        <v>11623</v>
      </c>
    </row>
    <row r="79" spans="1:71" s="2203" customFormat="1" ht="42.75">
      <c r="A79" s="2392" t="s">
        <v>10629</v>
      </c>
      <c r="B79" s="2397">
        <v>45925</v>
      </c>
      <c r="C79" s="2633" t="s">
        <v>11226</v>
      </c>
      <c r="D79" s="2395" t="s">
        <v>10630</v>
      </c>
      <c r="E79" s="2401">
        <v>52096215</v>
      </c>
      <c r="F79" s="2395" t="s">
        <v>182</v>
      </c>
      <c r="G79" s="2395" t="s">
        <v>4385</v>
      </c>
      <c r="H79" s="2395" t="s">
        <v>69</v>
      </c>
      <c r="I79" s="2396" t="s">
        <v>303</v>
      </c>
      <c r="J79" s="2395" t="s">
        <v>10631</v>
      </c>
      <c r="K79" s="2395" t="s">
        <v>101</v>
      </c>
      <c r="L79" s="2394" t="s">
        <v>11009</v>
      </c>
      <c r="M79" s="2402" t="s">
        <v>11010</v>
      </c>
      <c r="N79" s="2395" t="s">
        <v>1986</v>
      </c>
      <c r="O79" s="2403" t="s">
        <v>11383</v>
      </c>
      <c r="P79" s="2404" t="s">
        <v>11384</v>
      </c>
      <c r="Q79" s="2395" t="s">
        <v>11011</v>
      </c>
      <c r="R79" s="2395"/>
      <c r="S79" s="2398">
        <v>156585</v>
      </c>
      <c r="T79" s="2567">
        <v>156585</v>
      </c>
      <c r="U79" s="2397">
        <v>45987</v>
      </c>
      <c r="V79" s="2399" t="s">
        <v>11385</v>
      </c>
      <c r="W79" s="2399" t="s">
        <v>11378</v>
      </c>
      <c r="X79" s="2400" t="s">
        <v>4633</v>
      </c>
      <c r="Y79" s="2397">
        <v>45665</v>
      </c>
      <c r="Z79" s="2395" t="s">
        <v>11313</v>
      </c>
      <c r="AA79" s="2393">
        <v>46035</v>
      </c>
      <c r="AB79" s="2392" t="s">
        <v>720</v>
      </c>
      <c r="AC79" s="2392" t="s">
        <v>720</v>
      </c>
      <c r="AD79" s="2392" t="s">
        <v>720</v>
      </c>
      <c r="AE79" s="2392" t="s">
        <v>720</v>
      </c>
      <c r="AF79" s="2392">
        <v>180</v>
      </c>
      <c r="AG79" s="2393">
        <v>46066</v>
      </c>
      <c r="AH79" s="2393" t="s">
        <v>4633</v>
      </c>
      <c r="AI79" s="2393" t="s">
        <v>720</v>
      </c>
      <c r="AJ79" s="2393" t="s">
        <v>720</v>
      </c>
      <c r="AK79" s="2392" t="s">
        <v>720</v>
      </c>
      <c r="AL79" s="2393" t="s">
        <v>720</v>
      </c>
      <c r="AM79" s="2393" t="s">
        <v>720</v>
      </c>
      <c r="AN79" s="2393" t="s">
        <v>720</v>
      </c>
      <c r="AO79" s="2393" t="s">
        <v>720</v>
      </c>
      <c r="AP79" s="2393" t="s">
        <v>720</v>
      </c>
      <c r="AQ79" s="2393" t="s">
        <v>720</v>
      </c>
      <c r="AR79" s="2393" t="s">
        <v>720</v>
      </c>
      <c r="AS79" s="2393" t="s">
        <v>720</v>
      </c>
      <c r="AT79" s="2393" t="s">
        <v>720</v>
      </c>
      <c r="AU79" s="2393" t="s">
        <v>720</v>
      </c>
      <c r="AV79" s="2393" t="s">
        <v>720</v>
      </c>
      <c r="AW79" s="2393" t="s">
        <v>720</v>
      </c>
      <c r="AX79" s="2393" t="s">
        <v>720</v>
      </c>
      <c r="AY79" s="2393" t="s">
        <v>720</v>
      </c>
      <c r="AZ79" s="2393" t="s">
        <v>720</v>
      </c>
      <c r="BA79" s="2393" t="s">
        <v>720</v>
      </c>
      <c r="BB79" s="2393" t="s">
        <v>720</v>
      </c>
      <c r="BC79" s="2393" t="s">
        <v>720</v>
      </c>
      <c r="BD79" s="2393" t="s">
        <v>720</v>
      </c>
      <c r="BE79" s="2393" t="s">
        <v>720</v>
      </c>
      <c r="BF79" s="2393" t="s">
        <v>720</v>
      </c>
      <c r="BG79" s="2393" t="s">
        <v>720</v>
      </c>
      <c r="BH79" s="2393" t="s">
        <v>720</v>
      </c>
      <c r="BI79" s="2393" t="s">
        <v>720</v>
      </c>
      <c r="BJ79" s="2393" t="s">
        <v>720</v>
      </c>
      <c r="BK79" s="2393" t="s">
        <v>720</v>
      </c>
      <c r="BL79" s="2393" t="s">
        <v>720</v>
      </c>
      <c r="BM79" s="2393" t="s">
        <v>720</v>
      </c>
      <c r="BN79" s="2393" t="s">
        <v>720</v>
      </c>
      <c r="BO79" s="2393" t="s">
        <v>720</v>
      </c>
      <c r="BP79" s="2393" t="s">
        <v>720</v>
      </c>
      <c r="BQ79" s="2404" t="s">
        <v>11732</v>
      </c>
      <c r="BR79" s="2573" t="s">
        <v>11713</v>
      </c>
      <c r="BS79" s="2612" t="s">
        <v>11623</v>
      </c>
    </row>
    <row r="80" spans="1:71" s="2709" customFormat="1" ht="42.75">
      <c r="A80" s="2360" t="s">
        <v>10947</v>
      </c>
      <c r="B80" s="2368">
        <v>45947</v>
      </c>
      <c r="C80" s="2483" t="s">
        <v>11227</v>
      </c>
      <c r="D80" s="2361" t="s">
        <v>10952</v>
      </c>
      <c r="E80" s="2362">
        <v>1054801105</v>
      </c>
      <c r="F80" s="2361" t="s">
        <v>182</v>
      </c>
      <c r="G80" s="2361" t="s">
        <v>5468</v>
      </c>
      <c r="H80" s="2361" t="s">
        <v>69</v>
      </c>
      <c r="I80" s="2363" t="s">
        <v>303</v>
      </c>
      <c r="J80" s="2361" t="s">
        <v>10948</v>
      </c>
      <c r="K80" s="2361" t="s">
        <v>231</v>
      </c>
      <c r="L80" s="2361" t="s">
        <v>10949</v>
      </c>
      <c r="M80" s="2368">
        <v>45961</v>
      </c>
      <c r="N80" s="2361" t="s">
        <v>4633</v>
      </c>
      <c r="O80" s="2360" t="s">
        <v>11376</v>
      </c>
      <c r="P80" s="2371">
        <v>45995</v>
      </c>
      <c r="Q80" s="2361" t="s">
        <v>10950</v>
      </c>
      <c r="R80" s="2361"/>
      <c r="S80" s="2375">
        <v>502646</v>
      </c>
      <c r="T80" s="2641">
        <v>502646</v>
      </c>
      <c r="U80" s="2368">
        <v>45995</v>
      </c>
      <c r="V80" s="2369" t="s">
        <v>11377</v>
      </c>
      <c r="W80" s="2369" t="s">
        <v>11378</v>
      </c>
      <c r="X80" s="2370" t="s">
        <v>4704</v>
      </c>
      <c r="Y80" s="2368">
        <v>46030</v>
      </c>
      <c r="Z80" s="2361" t="s">
        <v>11313</v>
      </c>
      <c r="AA80" s="2707">
        <v>46037</v>
      </c>
      <c r="AB80" s="2708" t="s">
        <v>11767</v>
      </c>
      <c r="AC80" s="2708" t="s">
        <v>11768</v>
      </c>
      <c r="AD80" s="2708" t="s">
        <v>11769</v>
      </c>
      <c r="AE80" s="2708">
        <v>13</v>
      </c>
      <c r="AF80" s="2708" t="s">
        <v>720</v>
      </c>
      <c r="AG80" s="2708" t="s">
        <v>720</v>
      </c>
      <c r="AH80" s="2708" t="s">
        <v>720</v>
      </c>
      <c r="AI80" s="2708" t="s">
        <v>720</v>
      </c>
      <c r="AJ80" s="2708" t="s">
        <v>720</v>
      </c>
      <c r="AK80" s="2708">
        <v>192</v>
      </c>
      <c r="AL80" s="2707">
        <v>46080</v>
      </c>
      <c r="AM80" s="2708" t="s">
        <v>4704</v>
      </c>
      <c r="AN80" s="2708" t="s">
        <v>1156</v>
      </c>
      <c r="AO80" s="2708" t="s">
        <v>720</v>
      </c>
      <c r="AP80" s="2708" t="s">
        <v>720</v>
      </c>
      <c r="AQ80" s="2708" t="s">
        <v>720</v>
      </c>
      <c r="AR80" s="2708" t="s">
        <v>720</v>
      </c>
      <c r="AS80" s="2708" t="s">
        <v>720</v>
      </c>
      <c r="AT80" s="2708" t="s">
        <v>720</v>
      </c>
      <c r="AU80" s="2708" t="s">
        <v>720</v>
      </c>
      <c r="AV80" s="2708" t="s">
        <v>720</v>
      </c>
      <c r="AW80" s="2708" t="s">
        <v>720</v>
      </c>
      <c r="AX80" s="2708" t="s">
        <v>720</v>
      </c>
      <c r="AY80" s="2708" t="s">
        <v>720</v>
      </c>
      <c r="AZ80" s="2708" t="s">
        <v>720</v>
      </c>
      <c r="BA80" s="2708" t="s">
        <v>720</v>
      </c>
      <c r="BB80" s="2708" t="s">
        <v>720</v>
      </c>
      <c r="BC80" s="2708" t="s">
        <v>720</v>
      </c>
      <c r="BD80" s="2708" t="s">
        <v>720</v>
      </c>
      <c r="BE80" s="2708" t="s">
        <v>720</v>
      </c>
      <c r="BF80" s="2708" t="s">
        <v>720</v>
      </c>
      <c r="BG80" s="2708" t="s">
        <v>720</v>
      </c>
      <c r="BH80" s="2708" t="s">
        <v>720</v>
      </c>
      <c r="BI80" s="2708" t="s">
        <v>720</v>
      </c>
      <c r="BJ80" s="2708" t="s">
        <v>720</v>
      </c>
      <c r="BK80" s="2708" t="s">
        <v>720</v>
      </c>
      <c r="BL80" s="2708" t="s">
        <v>720</v>
      </c>
      <c r="BM80" s="2708" t="s">
        <v>720</v>
      </c>
      <c r="BN80" s="2708" t="s">
        <v>720</v>
      </c>
      <c r="BO80" s="2708" t="s">
        <v>720</v>
      </c>
      <c r="BP80" s="2708" t="s">
        <v>720</v>
      </c>
      <c r="BQ80" s="2367" t="s">
        <v>11770</v>
      </c>
      <c r="BR80" s="2573" t="s">
        <v>12054</v>
      </c>
      <c r="BS80" s="2612" t="s">
        <v>11623</v>
      </c>
    </row>
    <row r="81" spans="1:206" s="2203" customFormat="1" ht="30">
      <c r="A81" s="2637" t="s">
        <v>10881</v>
      </c>
      <c r="B81" s="2654">
        <v>45945</v>
      </c>
      <c r="C81" s="2635" t="s">
        <v>11228</v>
      </c>
      <c r="D81" s="2655" t="s">
        <v>10882</v>
      </c>
      <c r="E81" s="2656">
        <v>23605787</v>
      </c>
      <c r="F81" s="2655" t="s">
        <v>801</v>
      </c>
      <c r="G81" s="2655" t="s">
        <v>10071</v>
      </c>
      <c r="H81" s="2655" t="s">
        <v>69</v>
      </c>
      <c r="I81" s="2657"/>
      <c r="J81" s="2655" t="s">
        <v>10883</v>
      </c>
      <c r="K81" s="2655" t="s">
        <v>10884</v>
      </c>
      <c r="L81" s="2655" t="s">
        <v>10885</v>
      </c>
      <c r="M81" s="2654">
        <v>45954</v>
      </c>
      <c r="N81" s="2655" t="s">
        <v>3487</v>
      </c>
      <c r="O81" s="2637" t="s">
        <v>11372</v>
      </c>
      <c r="P81" s="2636">
        <v>45992</v>
      </c>
      <c r="Q81" s="2655" t="s">
        <v>10886</v>
      </c>
      <c r="R81" s="2655"/>
      <c r="S81" s="2658">
        <v>156585</v>
      </c>
      <c r="T81" s="2659">
        <v>156585</v>
      </c>
      <c r="U81" s="2654"/>
      <c r="V81" s="2660" t="s">
        <v>11373</v>
      </c>
      <c r="W81" s="2660" t="s">
        <v>11374</v>
      </c>
      <c r="X81" s="2661" t="s">
        <v>4783</v>
      </c>
      <c r="Y81" s="2654">
        <v>46031</v>
      </c>
      <c r="Z81" s="2395" t="s">
        <v>11313</v>
      </c>
      <c r="AA81" s="2636">
        <v>46037</v>
      </c>
      <c r="AB81" s="2637">
        <v>0.107</v>
      </c>
      <c r="AC81" s="2637">
        <v>7.3999999999999996E-2</v>
      </c>
      <c r="AD81" s="2637">
        <v>0.01</v>
      </c>
      <c r="AE81" s="2637">
        <v>4</v>
      </c>
      <c r="AF81" s="2637">
        <v>309</v>
      </c>
      <c r="AG81" s="2636">
        <v>46084</v>
      </c>
      <c r="AH81" s="2637" t="s">
        <v>4783</v>
      </c>
      <c r="AI81" s="2637" t="s">
        <v>720</v>
      </c>
      <c r="AJ81" s="2637" t="s">
        <v>720</v>
      </c>
      <c r="AK81" s="2637" t="s">
        <v>720</v>
      </c>
      <c r="AL81" s="2637" t="s">
        <v>720</v>
      </c>
      <c r="AM81" s="2637" t="s">
        <v>720</v>
      </c>
      <c r="AN81" s="2637" t="s">
        <v>720</v>
      </c>
      <c r="AO81" s="2637" t="s">
        <v>720</v>
      </c>
      <c r="AP81" s="2637" t="s">
        <v>720</v>
      </c>
      <c r="AQ81" s="2637" t="s">
        <v>720</v>
      </c>
      <c r="AR81" s="2637" t="s">
        <v>720</v>
      </c>
      <c r="AS81" s="2637" t="s">
        <v>720</v>
      </c>
      <c r="AT81" s="2637" t="s">
        <v>720</v>
      </c>
      <c r="AU81" s="2637" t="s">
        <v>720</v>
      </c>
      <c r="AV81" s="2637" t="s">
        <v>720</v>
      </c>
      <c r="AW81" s="2637" t="s">
        <v>720</v>
      </c>
      <c r="AX81" s="2637" t="s">
        <v>720</v>
      </c>
      <c r="AY81" s="2637" t="s">
        <v>720</v>
      </c>
      <c r="AZ81" s="2637" t="s">
        <v>720</v>
      </c>
      <c r="BA81" s="2637" t="s">
        <v>720</v>
      </c>
      <c r="BB81" s="2637" t="s">
        <v>720</v>
      </c>
      <c r="BC81" s="2637" t="s">
        <v>720</v>
      </c>
      <c r="BD81" s="2637" t="s">
        <v>720</v>
      </c>
      <c r="BE81" s="2637" t="s">
        <v>720</v>
      </c>
      <c r="BF81" s="2637" t="s">
        <v>720</v>
      </c>
      <c r="BG81" s="2637" t="s">
        <v>720</v>
      </c>
      <c r="BH81" s="2637" t="s">
        <v>720</v>
      </c>
      <c r="BI81" s="2637" t="s">
        <v>720</v>
      </c>
      <c r="BJ81" s="2637" t="s">
        <v>720</v>
      </c>
      <c r="BK81" s="2637" t="s">
        <v>720</v>
      </c>
      <c r="BL81" s="2637" t="s">
        <v>720</v>
      </c>
      <c r="BM81" s="2637" t="s">
        <v>720</v>
      </c>
      <c r="BN81" s="2637" t="s">
        <v>720</v>
      </c>
      <c r="BO81" s="2637" t="s">
        <v>720</v>
      </c>
      <c r="BP81" s="2637" t="s">
        <v>720</v>
      </c>
      <c r="BQ81" s="2393" t="s">
        <v>11814</v>
      </c>
      <c r="BR81" s="1991" t="s">
        <v>11815</v>
      </c>
      <c r="BS81" s="2203" t="s">
        <v>4783</v>
      </c>
    </row>
    <row r="82" spans="1:206" s="2203" customFormat="1" ht="30">
      <c r="A82" s="2392" t="s">
        <v>10942</v>
      </c>
      <c r="B82" s="2397">
        <v>45945</v>
      </c>
      <c r="C82" s="2635" t="s">
        <v>11229</v>
      </c>
      <c r="D82" s="2395" t="s">
        <v>10943</v>
      </c>
      <c r="E82" s="2401">
        <v>1048848640</v>
      </c>
      <c r="F82" s="2395" t="s">
        <v>801</v>
      </c>
      <c r="G82" s="2395" t="s">
        <v>10071</v>
      </c>
      <c r="H82" s="2395" t="s">
        <v>69</v>
      </c>
      <c r="I82" s="2396" t="s">
        <v>3180</v>
      </c>
      <c r="J82" s="2395" t="s">
        <v>11741</v>
      </c>
      <c r="K82" s="2395" t="s">
        <v>10944</v>
      </c>
      <c r="L82" s="2395" t="s">
        <v>10945</v>
      </c>
      <c r="M82" s="2397">
        <v>45957</v>
      </c>
      <c r="N82" s="2395" t="s">
        <v>4633</v>
      </c>
      <c r="O82" s="2392" t="s">
        <v>11379</v>
      </c>
      <c r="P82" s="2393">
        <v>45992</v>
      </c>
      <c r="Q82" s="2395" t="s">
        <v>10946</v>
      </c>
      <c r="R82" s="2395"/>
      <c r="S82" s="2398">
        <v>156585</v>
      </c>
      <c r="T82" s="2567">
        <v>156585</v>
      </c>
      <c r="U82" s="2397">
        <v>45994</v>
      </c>
      <c r="V82" s="2399" t="s">
        <v>11380</v>
      </c>
      <c r="W82" s="2399" t="s">
        <v>11374</v>
      </c>
      <c r="X82" s="2400" t="s">
        <v>4783</v>
      </c>
      <c r="Y82" s="2397">
        <v>46031</v>
      </c>
      <c r="Z82" s="2395" t="s">
        <v>11313</v>
      </c>
      <c r="AA82" s="2636">
        <v>46037</v>
      </c>
      <c r="AB82" s="2637">
        <v>0.107</v>
      </c>
      <c r="AC82" s="2637">
        <v>6.7000000000000004E-2</v>
      </c>
      <c r="AD82" s="2637">
        <v>1.7000000000000001E-2</v>
      </c>
      <c r="AE82" s="2637">
        <v>8</v>
      </c>
      <c r="AF82" s="2637">
        <v>281</v>
      </c>
      <c r="AG82" s="2636">
        <v>46079</v>
      </c>
      <c r="AH82" s="2637" t="s">
        <v>1986</v>
      </c>
      <c r="AI82" s="2637" t="s">
        <v>720</v>
      </c>
      <c r="AJ82" s="2637" t="s">
        <v>720</v>
      </c>
      <c r="AK82" s="2637" t="s">
        <v>720</v>
      </c>
      <c r="AL82" s="2637" t="s">
        <v>720</v>
      </c>
      <c r="AM82" s="2637" t="s">
        <v>720</v>
      </c>
      <c r="AN82" s="2637" t="s">
        <v>720</v>
      </c>
      <c r="AO82" s="2637" t="s">
        <v>720</v>
      </c>
      <c r="AP82" s="2637" t="s">
        <v>720</v>
      </c>
      <c r="AQ82" s="2637" t="s">
        <v>720</v>
      </c>
      <c r="AR82" s="2637" t="s">
        <v>720</v>
      </c>
      <c r="AS82" s="2637" t="s">
        <v>720</v>
      </c>
      <c r="AT82" s="2637" t="s">
        <v>720</v>
      </c>
      <c r="AU82" s="2637" t="s">
        <v>720</v>
      </c>
      <c r="AV82" s="2637" t="s">
        <v>720</v>
      </c>
      <c r="AW82" s="2637" t="s">
        <v>720</v>
      </c>
      <c r="AX82" s="2637" t="s">
        <v>720</v>
      </c>
      <c r="AY82" s="2637" t="s">
        <v>720</v>
      </c>
      <c r="AZ82" s="2637" t="s">
        <v>720</v>
      </c>
      <c r="BA82" s="2637" t="s">
        <v>720</v>
      </c>
      <c r="BB82" s="2637" t="s">
        <v>720</v>
      </c>
      <c r="BC82" s="2637" t="s">
        <v>720</v>
      </c>
      <c r="BD82" s="2637" t="s">
        <v>720</v>
      </c>
      <c r="BE82" s="2637" t="s">
        <v>720</v>
      </c>
      <c r="BF82" s="2637" t="s">
        <v>720</v>
      </c>
      <c r="BG82" s="2637" t="s">
        <v>720</v>
      </c>
      <c r="BH82" s="2637" t="s">
        <v>720</v>
      </c>
      <c r="BI82" s="2637" t="s">
        <v>720</v>
      </c>
      <c r="BJ82" s="2637" t="s">
        <v>720</v>
      </c>
      <c r="BK82" s="2637" t="s">
        <v>720</v>
      </c>
      <c r="BL82" s="2637" t="s">
        <v>720</v>
      </c>
      <c r="BM82" s="2637" t="s">
        <v>720</v>
      </c>
      <c r="BN82" s="2637" t="s">
        <v>720</v>
      </c>
      <c r="BO82" s="2637" t="s">
        <v>720</v>
      </c>
      <c r="BP82" s="2637" t="s">
        <v>720</v>
      </c>
      <c r="BQ82" s="2393" t="s">
        <v>11742</v>
      </c>
      <c r="BR82" s="1991" t="s">
        <v>11739</v>
      </c>
    </row>
    <row r="83" spans="1:206" s="2203" customFormat="1" ht="30">
      <c r="A83" s="2360" t="s">
        <v>11043</v>
      </c>
      <c r="B83" s="2368">
        <v>45959</v>
      </c>
      <c r="C83" s="2483" t="s">
        <v>11230</v>
      </c>
      <c r="D83" s="2361" t="s">
        <v>11044</v>
      </c>
      <c r="E83" s="2362">
        <v>23606203</v>
      </c>
      <c r="F83" s="2361" t="s">
        <v>4679</v>
      </c>
      <c r="G83" s="2361" t="s">
        <v>1293</v>
      </c>
      <c r="H83" s="2361" t="s">
        <v>128</v>
      </c>
      <c r="I83" s="2363" t="s">
        <v>303</v>
      </c>
      <c r="J83" s="2361" t="s">
        <v>2881</v>
      </c>
      <c r="K83" s="2361" t="s">
        <v>418</v>
      </c>
      <c r="L83" s="2361" t="s">
        <v>11045</v>
      </c>
      <c r="M83" s="2368">
        <v>45985</v>
      </c>
      <c r="N83" s="2361" t="s">
        <v>4783</v>
      </c>
      <c r="O83" s="2360" t="s">
        <v>11381</v>
      </c>
      <c r="P83" s="2371">
        <v>46000</v>
      </c>
      <c r="Q83" s="2361" t="s">
        <v>11046</v>
      </c>
      <c r="R83" s="2361"/>
      <c r="S83" s="2375">
        <v>156585</v>
      </c>
      <c r="T83" s="2641">
        <v>156585</v>
      </c>
      <c r="U83" s="2368"/>
      <c r="V83" s="2369" t="s">
        <v>11382</v>
      </c>
      <c r="W83" s="2369" t="s">
        <v>11374</v>
      </c>
      <c r="X83" s="2370" t="s">
        <v>4783</v>
      </c>
      <c r="Y83" s="2368">
        <v>45666</v>
      </c>
      <c r="Z83" s="2361" t="s">
        <v>7016</v>
      </c>
      <c r="AA83" s="2707">
        <v>46080</v>
      </c>
      <c r="AB83" s="2708" t="s">
        <v>720</v>
      </c>
      <c r="AC83" s="2708">
        <v>0.57999999999999996</v>
      </c>
      <c r="AD83" s="2708">
        <v>0.2</v>
      </c>
      <c r="AE83" s="2708">
        <v>1</v>
      </c>
      <c r="AF83" s="2708">
        <v>351</v>
      </c>
      <c r="AG83" s="2707">
        <v>46097</v>
      </c>
      <c r="AH83" s="2708" t="s">
        <v>1986</v>
      </c>
      <c r="AI83" s="2708" t="s">
        <v>12548</v>
      </c>
      <c r="AJ83" s="2707">
        <v>46122</v>
      </c>
      <c r="AK83" s="2708">
        <v>581</v>
      </c>
      <c r="AL83" s="2707">
        <v>46178</v>
      </c>
      <c r="AM83" s="2708" t="s">
        <v>1986</v>
      </c>
      <c r="AN83" s="2708" t="s">
        <v>12549</v>
      </c>
      <c r="AO83" s="2708"/>
      <c r="AP83" s="2707">
        <v>46185</v>
      </c>
      <c r="AQ83" s="2707">
        <v>46203</v>
      </c>
      <c r="AR83" s="2708" t="s">
        <v>720</v>
      </c>
      <c r="AS83" s="2708" t="s">
        <v>720</v>
      </c>
      <c r="AT83" s="2708" t="s">
        <v>720</v>
      </c>
      <c r="AU83" s="2708" t="s">
        <v>720</v>
      </c>
      <c r="AV83" s="2708" t="s">
        <v>720</v>
      </c>
      <c r="AW83" s="2708" t="s">
        <v>720</v>
      </c>
      <c r="AX83" s="2708" t="s">
        <v>720</v>
      </c>
      <c r="AY83" s="2708" t="s">
        <v>720</v>
      </c>
      <c r="AZ83" s="2708" t="s">
        <v>720</v>
      </c>
      <c r="BA83" s="2708" t="s">
        <v>720</v>
      </c>
      <c r="BB83" s="2708" t="s">
        <v>720</v>
      </c>
      <c r="BC83" s="2708" t="s">
        <v>720</v>
      </c>
      <c r="BD83" s="2708" t="s">
        <v>720</v>
      </c>
      <c r="BE83" s="2708" t="s">
        <v>720</v>
      </c>
      <c r="BF83" s="2708" t="s">
        <v>720</v>
      </c>
      <c r="BG83" s="2708" t="s">
        <v>720</v>
      </c>
      <c r="BH83" s="2708" t="s">
        <v>720</v>
      </c>
      <c r="BI83" s="2708" t="s">
        <v>720</v>
      </c>
      <c r="BJ83" s="2708" t="s">
        <v>720</v>
      </c>
      <c r="BK83" s="2708" t="s">
        <v>720</v>
      </c>
      <c r="BL83" s="2708" t="s">
        <v>720</v>
      </c>
      <c r="BM83" s="2708" t="s">
        <v>720</v>
      </c>
      <c r="BN83" s="2708" t="s">
        <v>720</v>
      </c>
      <c r="BO83" s="2708" t="s">
        <v>720</v>
      </c>
      <c r="BP83" s="2708" t="s">
        <v>720</v>
      </c>
      <c r="BQ83" s="2371" t="s">
        <v>4747</v>
      </c>
      <c r="BR83" s="1991" t="s">
        <v>12544</v>
      </c>
    </row>
    <row r="84" spans="1:206" s="2033" customFormat="1" ht="57">
      <c r="A84" s="2360" t="s">
        <v>10389</v>
      </c>
      <c r="B84" s="2368">
        <v>45901</v>
      </c>
      <c r="C84" s="1767" t="s">
        <v>11954</v>
      </c>
      <c r="D84" s="2364" t="s">
        <v>10390</v>
      </c>
      <c r="E84" s="2362" t="s">
        <v>8748</v>
      </c>
      <c r="F84" s="2361" t="s">
        <v>10391</v>
      </c>
      <c r="G84" s="2361" t="s">
        <v>11955</v>
      </c>
      <c r="H84" s="2361" t="s">
        <v>69</v>
      </c>
      <c r="I84" s="2360" t="s">
        <v>9884</v>
      </c>
      <c r="J84" s="2361" t="s">
        <v>10392</v>
      </c>
      <c r="K84" s="2361" t="s">
        <v>894</v>
      </c>
      <c r="L84" s="2364" t="s">
        <v>11956</v>
      </c>
      <c r="M84" s="2365" t="s">
        <v>11957</v>
      </c>
      <c r="N84" s="2361" t="s">
        <v>3487</v>
      </c>
      <c r="O84" s="2366" t="s">
        <v>11958</v>
      </c>
      <c r="P84" s="2367" t="s">
        <v>11959</v>
      </c>
      <c r="Q84" s="2361" t="s">
        <v>11960</v>
      </c>
      <c r="R84" s="2361"/>
      <c r="S84" s="2375">
        <v>156585</v>
      </c>
      <c r="T84" s="2375">
        <v>156585</v>
      </c>
      <c r="U84" s="2368"/>
      <c r="V84" s="2369" t="s">
        <v>11961</v>
      </c>
      <c r="W84" s="2369" t="s">
        <v>11962</v>
      </c>
      <c r="X84" s="2370" t="s">
        <v>4704</v>
      </c>
      <c r="Y84" s="2368">
        <v>46037</v>
      </c>
      <c r="Z84" s="2361" t="s">
        <v>11963</v>
      </c>
      <c r="AA84" s="2371">
        <v>46057</v>
      </c>
      <c r="AB84" s="2360">
        <v>18.18</v>
      </c>
      <c r="AC84" s="2360">
        <v>12.73</v>
      </c>
      <c r="AD84" s="2360">
        <v>4.8099999999999996</v>
      </c>
      <c r="AE84" s="2360">
        <v>1957</v>
      </c>
      <c r="AF84" s="2360" t="s">
        <v>720</v>
      </c>
      <c r="AG84" s="2360" t="s">
        <v>720</v>
      </c>
      <c r="AH84" s="2360" t="s">
        <v>720</v>
      </c>
      <c r="AI84" s="2360" t="s">
        <v>720</v>
      </c>
      <c r="AJ84" s="2360" t="s">
        <v>720</v>
      </c>
      <c r="AK84" s="2361">
        <v>262</v>
      </c>
      <c r="AL84" s="2371">
        <v>46106</v>
      </c>
      <c r="AM84" s="2371" t="s">
        <v>3487</v>
      </c>
      <c r="AN84" s="2360" t="s">
        <v>1156</v>
      </c>
      <c r="AO84" s="2361" t="s">
        <v>720</v>
      </c>
      <c r="AP84" s="2361" t="s">
        <v>720</v>
      </c>
      <c r="AQ84" s="2361" t="s">
        <v>720</v>
      </c>
      <c r="AR84" s="2361" t="s">
        <v>720</v>
      </c>
      <c r="AS84" s="2361" t="s">
        <v>720</v>
      </c>
      <c r="AT84" s="2361" t="s">
        <v>720</v>
      </c>
      <c r="AU84" s="2361" t="s">
        <v>720</v>
      </c>
      <c r="AV84" s="2361" t="s">
        <v>720</v>
      </c>
      <c r="AW84" s="2361" t="s">
        <v>720</v>
      </c>
      <c r="AX84" s="2361" t="s">
        <v>720</v>
      </c>
      <c r="AY84" s="2361" t="s">
        <v>720</v>
      </c>
      <c r="AZ84" s="2361" t="s">
        <v>720</v>
      </c>
      <c r="BA84" s="2361" t="s">
        <v>720</v>
      </c>
      <c r="BB84" s="2361" t="s">
        <v>720</v>
      </c>
      <c r="BC84" s="2361" t="s">
        <v>720</v>
      </c>
      <c r="BD84" s="2361" t="s">
        <v>720</v>
      </c>
      <c r="BE84" s="2361" t="s">
        <v>720</v>
      </c>
      <c r="BF84" s="2361" t="s">
        <v>720</v>
      </c>
      <c r="BG84" s="2361" t="s">
        <v>720</v>
      </c>
      <c r="BH84" s="2361" t="s">
        <v>720</v>
      </c>
      <c r="BI84" s="2361" t="s">
        <v>720</v>
      </c>
      <c r="BJ84" s="2361" t="s">
        <v>720</v>
      </c>
      <c r="BK84" s="2361" t="s">
        <v>720</v>
      </c>
      <c r="BL84" s="2361" t="s">
        <v>720</v>
      </c>
      <c r="BM84" s="2361" t="s">
        <v>720</v>
      </c>
      <c r="BN84" s="2361" t="s">
        <v>720</v>
      </c>
      <c r="BO84" s="2361" t="s">
        <v>720</v>
      </c>
      <c r="BP84" s="2361" t="s">
        <v>720</v>
      </c>
      <c r="BQ84" s="2130" t="s">
        <v>11964</v>
      </c>
      <c r="BR84" s="1991" t="s">
        <v>11965</v>
      </c>
    </row>
    <row r="85" spans="1:206" s="2033" customFormat="1" ht="42.75">
      <c r="A85" s="2555" t="s">
        <v>10864</v>
      </c>
      <c r="B85" s="2556">
        <v>45933</v>
      </c>
      <c r="C85" s="2996" t="s">
        <v>11386</v>
      </c>
      <c r="D85" s="2558" t="s">
        <v>9369</v>
      </c>
      <c r="E85" s="2565">
        <v>24120151</v>
      </c>
      <c r="F85" s="2997" t="s">
        <v>78</v>
      </c>
      <c r="G85" s="2260" t="s">
        <v>9370</v>
      </c>
      <c r="H85" s="2565" t="s">
        <v>128</v>
      </c>
      <c r="I85" s="2565" t="s">
        <v>70</v>
      </c>
      <c r="J85" s="2260" t="s">
        <v>11966</v>
      </c>
      <c r="K85" s="2260" t="s">
        <v>11967</v>
      </c>
      <c r="L85" s="2624" t="s">
        <v>11267</v>
      </c>
      <c r="M85" s="2998" t="s">
        <v>11268</v>
      </c>
      <c r="N85" s="2558" t="s">
        <v>3487</v>
      </c>
      <c r="O85" s="2999" t="s">
        <v>11428</v>
      </c>
      <c r="P85" s="3000" t="s">
        <v>11429</v>
      </c>
      <c r="Q85" s="2558" t="s">
        <v>11269</v>
      </c>
      <c r="R85" s="2558"/>
      <c r="S85" s="2561">
        <v>219471</v>
      </c>
      <c r="T85" s="2561">
        <v>219471</v>
      </c>
      <c r="U85" s="2556">
        <v>46000</v>
      </c>
      <c r="V85" s="2562" t="s">
        <v>11430</v>
      </c>
      <c r="W85" s="2562" t="s">
        <v>11431</v>
      </c>
      <c r="X85" s="2564" t="s">
        <v>4783</v>
      </c>
      <c r="Y85" s="2556">
        <v>46049</v>
      </c>
      <c r="Z85" s="1984" t="s">
        <v>11313</v>
      </c>
      <c r="AA85" s="2563" t="s">
        <v>720</v>
      </c>
      <c r="AB85" s="2555">
        <v>23.88</v>
      </c>
      <c r="AC85" s="2555">
        <v>16.72</v>
      </c>
      <c r="AD85" s="2555">
        <v>0.28999999999999998</v>
      </c>
      <c r="AE85" s="2555">
        <v>4</v>
      </c>
      <c r="AF85" s="2555">
        <v>451</v>
      </c>
      <c r="AG85" s="2563">
        <v>46105</v>
      </c>
      <c r="AH85" s="2563" t="s">
        <v>4633</v>
      </c>
      <c r="AI85" s="2563" t="s">
        <v>12527</v>
      </c>
      <c r="AJ85" s="2563">
        <v>46129</v>
      </c>
      <c r="AK85" s="2555">
        <v>608</v>
      </c>
      <c r="AL85" s="2563">
        <v>46185</v>
      </c>
      <c r="AM85" s="2563" t="s">
        <v>4783</v>
      </c>
      <c r="AN85" s="2563"/>
      <c r="AO85" s="2563" t="s">
        <v>1156</v>
      </c>
      <c r="AP85" s="2563">
        <v>46191</v>
      </c>
      <c r="AQ85" s="2563"/>
      <c r="AR85" s="2563" t="s">
        <v>720</v>
      </c>
      <c r="AS85" s="2563" t="s">
        <v>720</v>
      </c>
      <c r="AT85" s="2563" t="s">
        <v>720</v>
      </c>
      <c r="AU85" s="2563" t="s">
        <v>720</v>
      </c>
      <c r="AV85" s="2563" t="s">
        <v>720</v>
      </c>
      <c r="AW85" s="2563" t="s">
        <v>720</v>
      </c>
      <c r="AX85" s="2563" t="s">
        <v>720</v>
      </c>
      <c r="AY85" s="2563" t="s">
        <v>720</v>
      </c>
      <c r="AZ85" s="2563" t="s">
        <v>720</v>
      </c>
      <c r="BA85" s="2563" t="s">
        <v>720</v>
      </c>
      <c r="BB85" s="2563" t="s">
        <v>720</v>
      </c>
      <c r="BC85" s="2563" t="s">
        <v>720</v>
      </c>
      <c r="BD85" s="2563" t="s">
        <v>720</v>
      </c>
      <c r="BE85" s="2563" t="s">
        <v>720</v>
      </c>
      <c r="BF85" s="2563" t="s">
        <v>720</v>
      </c>
      <c r="BG85" s="2563" t="s">
        <v>720</v>
      </c>
      <c r="BH85" s="2563" t="s">
        <v>720</v>
      </c>
      <c r="BI85" s="2563" t="s">
        <v>720</v>
      </c>
      <c r="BJ85" s="2563" t="s">
        <v>720</v>
      </c>
      <c r="BK85" s="2563" t="s">
        <v>720</v>
      </c>
      <c r="BL85" s="2563" t="s">
        <v>720</v>
      </c>
      <c r="BM85" s="2563" t="s">
        <v>720</v>
      </c>
      <c r="BN85" s="2563" t="s">
        <v>720</v>
      </c>
      <c r="BO85" s="2563" t="s">
        <v>720</v>
      </c>
      <c r="BP85" s="2563" t="s">
        <v>720</v>
      </c>
      <c r="BQ85" s="2349" t="s">
        <v>10486</v>
      </c>
      <c r="BR85" s="2573" t="s">
        <v>12526</v>
      </c>
    </row>
    <row r="86" spans="1:206" s="2203" customFormat="1">
      <c r="A86" s="2392" t="s">
        <v>10847</v>
      </c>
      <c r="B86" s="2397">
        <v>45937</v>
      </c>
      <c r="C86" s="2635" t="s">
        <v>11349</v>
      </c>
      <c r="D86" s="2395" t="s">
        <v>10848</v>
      </c>
      <c r="E86" s="2401">
        <v>74417221</v>
      </c>
      <c r="F86" s="2395" t="s">
        <v>2853</v>
      </c>
      <c r="G86" s="2395" t="s">
        <v>2159</v>
      </c>
      <c r="H86" s="2395" t="s">
        <v>69</v>
      </c>
      <c r="I86" s="2396" t="s">
        <v>9892</v>
      </c>
      <c r="J86" s="2395" t="s">
        <v>10845</v>
      </c>
      <c r="K86" s="2395" t="s">
        <v>9902</v>
      </c>
      <c r="L86" s="2395" t="s">
        <v>11048</v>
      </c>
      <c r="M86" s="2397" t="s">
        <v>11049</v>
      </c>
      <c r="N86" s="2395" t="s">
        <v>11050</v>
      </c>
      <c r="O86" s="2392" t="s">
        <v>11432</v>
      </c>
      <c r="P86" s="2393" t="s">
        <v>11433</v>
      </c>
      <c r="Q86" s="2395" t="s">
        <v>11047</v>
      </c>
      <c r="R86" s="2395"/>
      <c r="S86" s="2398">
        <v>156585</v>
      </c>
      <c r="T86" s="2567">
        <v>156585</v>
      </c>
      <c r="U86" s="2397">
        <v>46009</v>
      </c>
      <c r="V86" s="2399" t="s">
        <v>11434</v>
      </c>
      <c r="W86" s="2399">
        <v>46021</v>
      </c>
      <c r="X86" s="2400" t="s">
        <v>1986</v>
      </c>
      <c r="Y86" s="2397">
        <v>46043</v>
      </c>
      <c r="Z86" s="2395" t="s">
        <v>11313</v>
      </c>
      <c r="AA86" s="2636">
        <v>46077</v>
      </c>
      <c r="AB86" s="2637" t="s">
        <v>720</v>
      </c>
      <c r="AC86" s="2637" t="s">
        <v>11813</v>
      </c>
      <c r="AD86" s="2637" t="s">
        <v>11812</v>
      </c>
      <c r="AE86" s="2637">
        <v>1</v>
      </c>
      <c r="AF86" s="2637">
        <v>354</v>
      </c>
      <c r="AG86" s="2636">
        <v>46098</v>
      </c>
      <c r="AH86" s="2637" t="s">
        <v>1986</v>
      </c>
      <c r="AI86" s="2637" t="s">
        <v>720</v>
      </c>
      <c r="AJ86" s="2637" t="s">
        <v>720</v>
      </c>
      <c r="AK86" s="2637" t="s">
        <v>720</v>
      </c>
      <c r="AL86" s="2637" t="s">
        <v>720</v>
      </c>
      <c r="AM86" s="2637" t="s">
        <v>720</v>
      </c>
      <c r="AN86" s="2637" t="s">
        <v>720</v>
      </c>
      <c r="AO86" s="2637" t="s">
        <v>720</v>
      </c>
      <c r="AP86" s="2637" t="s">
        <v>720</v>
      </c>
      <c r="AQ86" s="2637" t="s">
        <v>720</v>
      </c>
      <c r="AR86" s="2637" t="s">
        <v>720</v>
      </c>
      <c r="AS86" s="2637" t="s">
        <v>720</v>
      </c>
      <c r="AT86" s="2637" t="s">
        <v>720</v>
      </c>
      <c r="AU86" s="2637" t="s">
        <v>720</v>
      </c>
      <c r="AV86" s="2637" t="s">
        <v>720</v>
      </c>
      <c r="AW86" s="2637" t="s">
        <v>720</v>
      </c>
      <c r="AX86" s="2637" t="s">
        <v>720</v>
      </c>
      <c r="AY86" s="2637" t="s">
        <v>720</v>
      </c>
      <c r="AZ86" s="2637" t="s">
        <v>720</v>
      </c>
      <c r="BA86" s="2637" t="s">
        <v>720</v>
      </c>
      <c r="BB86" s="2637" t="s">
        <v>720</v>
      </c>
      <c r="BC86" s="2637" t="s">
        <v>720</v>
      </c>
      <c r="BD86" s="2637" t="s">
        <v>720</v>
      </c>
      <c r="BE86" s="2637" t="s">
        <v>720</v>
      </c>
      <c r="BF86" s="2637" t="s">
        <v>720</v>
      </c>
      <c r="BG86" s="2637" t="s">
        <v>720</v>
      </c>
      <c r="BH86" s="2637" t="s">
        <v>720</v>
      </c>
      <c r="BI86" s="2637" t="s">
        <v>720</v>
      </c>
      <c r="BJ86" s="2637" t="s">
        <v>720</v>
      </c>
      <c r="BK86" s="2637" t="s">
        <v>720</v>
      </c>
      <c r="BL86" s="2637" t="s">
        <v>720</v>
      </c>
      <c r="BM86" s="2637" t="s">
        <v>720</v>
      </c>
      <c r="BN86" s="2637" t="s">
        <v>720</v>
      </c>
      <c r="BO86" s="2637" t="s">
        <v>720</v>
      </c>
      <c r="BP86" s="2637" t="s">
        <v>720</v>
      </c>
      <c r="BQ86" s="2393" t="s">
        <v>11810</v>
      </c>
      <c r="BR86" s="1991" t="s">
        <v>11811</v>
      </c>
    </row>
    <row r="87" spans="1:206" s="2131" customFormat="1">
      <c r="A87" s="1978" t="s">
        <v>10620</v>
      </c>
      <c r="B87" s="1985">
        <v>45912</v>
      </c>
      <c r="C87" s="1468" t="s">
        <v>3172</v>
      </c>
      <c r="D87" s="1984" t="s">
        <v>10621</v>
      </c>
      <c r="E87" s="1982">
        <v>19302276</v>
      </c>
      <c r="F87" s="1984" t="s">
        <v>801</v>
      </c>
      <c r="G87" s="1984" t="s">
        <v>1293</v>
      </c>
      <c r="H87" s="1984" t="s">
        <v>69</v>
      </c>
      <c r="I87" s="1983" t="s">
        <v>70</v>
      </c>
      <c r="J87" s="1984" t="s">
        <v>2308</v>
      </c>
      <c r="K87" s="1984" t="s">
        <v>208</v>
      </c>
      <c r="L87" s="2307" t="s">
        <v>10622</v>
      </c>
      <c r="M87" s="2347">
        <v>45925</v>
      </c>
      <c r="N87" s="1984" t="s">
        <v>4704</v>
      </c>
      <c r="O87" s="2348" t="s">
        <v>10623</v>
      </c>
      <c r="P87" s="2349">
        <v>45930</v>
      </c>
      <c r="Q87" s="1984" t="s">
        <v>10624</v>
      </c>
      <c r="R87" s="1984"/>
      <c r="S87" s="2350">
        <v>156585</v>
      </c>
      <c r="T87" s="2350">
        <v>156585</v>
      </c>
      <c r="U87" s="1985">
        <v>45926</v>
      </c>
      <c r="V87" s="1987"/>
      <c r="W87" s="1987"/>
      <c r="X87" s="1988" t="s">
        <v>1986</v>
      </c>
      <c r="Y87" s="1985"/>
      <c r="Z87" s="1984"/>
      <c r="AA87" s="1979"/>
      <c r="AB87" s="1978"/>
      <c r="AC87" s="1978"/>
      <c r="AD87" s="1978"/>
      <c r="AE87" s="1978"/>
      <c r="AF87" s="1978"/>
      <c r="AG87" s="1978"/>
      <c r="AH87" s="1978"/>
      <c r="AI87" s="1978"/>
      <c r="AJ87" s="1978"/>
      <c r="AK87" s="1984">
        <v>1109</v>
      </c>
      <c r="AL87" s="1979">
        <v>45946</v>
      </c>
      <c r="AM87" s="1979" t="s">
        <v>3487</v>
      </c>
      <c r="AN87" s="1978"/>
      <c r="AO87" s="1984" t="s">
        <v>1860</v>
      </c>
      <c r="AP87" s="1985">
        <v>45947</v>
      </c>
      <c r="AQ87" s="1984"/>
      <c r="AR87" s="1984"/>
      <c r="AS87" s="1984"/>
      <c r="AT87" s="1984"/>
      <c r="AU87" s="1984"/>
      <c r="AV87" s="1984"/>
      <c r="AW87" s="1984"/>
      <c r="AX87" s="1984"/>
      <c r="AY87" s="1984"/>
      <c r="AZ87" s="1984"/>
      <c r="BA87" s="1984"/>
      <c r="BB87" s="1984"/>
      <c r="BC87" s="1984"/>
      <c r="BD87" s="1984"/>
      <c r="BE87" s="1984"/>
      <c r="BF87" s="1984"/>
      <c r="BG87" s="1984"/>
      <c r="BH87" s="1984"/>
      <c r="BI87" s="1984"/>
      <c r="BJ87" s="1984"/>
      <c r="BK87" s="1984"/>
      <c r="BL87" s="1984"/>
      <c r="BM87" s="1984"/>
      <c r="BN87" s="1984"/>
      <c r="BO87" s="1984"/>
      <c r="BP87" s="1984"/>
      <c r="BQ87" s="1466" t="s">
        <v>1860</v>
      </c>
      <c r="BR87" s="2131" t="s">
        <v>10853</v>
      </c>
    </row>
    <row r="88" spans="1:206" s="2156" customFormat="1" ht="28.5">
      <c r="A88" s="2205" t="s">
        <v>8328</v>
      </c>
      <c r="B88" s="2206">
        <v>45642</v>
      </c>
      <c r="C88" s="1468" t="s">
        <v>3172</v>
      </c>
      <c r="D88" s="2207" t="s">
        <v>8329</v>
      </c>
      <c r="E88" s="2205"/>
      <c r="F88" s="2207" t="s">
        <v>182</v>
      </c>
      <c r="G88" s="2208" t="s">
        <v>8330</v>
      </c>
      <c r="H88" s="2209" t="s">
        <v>3893</v>
      </c>
      <c r="I88" s="2210" t="s">
        <v>70</v>
      </c>
      <c r="J88" s="2208" t="s">
        <v>8330</v>
      </c>
      <c r="K88" s="2211" t="s">
        <v>3599</v>
      </c>
      <c r="L88" s="2205" t="s">
        <v>8331</v>
      </c>
      <c r="M88" s="2206">
        <v>45693</v>
      </c>
      <c r="N88" s="2211"/>
      <c r="O88" s="2205"/>
      <c r="P88" s="2206"/>
      <c r="Q88" s="2211"/>
      <c r="R88" s="1662"/>
      <c r="S88" s="1662"/>
      <c r="T88" s="2212"/>
      <c r="U88" s="2213"/>
      <c r="V88" s="2209"/>
      <c r="W88" s="2209"/>
      <c r="X88" s="2214"/>
      <c r="Y88" s="2213"/>
      <c r="Z88" s="2211"/>
      <c r="AA88" s="2206"/>
      <c r="AB88" s="2205"/>
      <c r="AC88" s="2205"/>
      <c r="AD88" s="2205"/>
      <c r="AE88" s="2205"/>
      <c r="AF88" s="2205"/>
      <c r="AG88" s="2205"/>
      <c r="AH88" s="2205"/>
      <c r="AI88" s="2205"/>
      <c r="AJ88" s="2205"/>
      <c r="AK88" s="2211" t="s">
        <v>9320</v>
      </c>
      <c r="AL88" s="2206">
        <v>45784</v>
      </c>
      <c r="AM88" s="2205" t="s">
        <v>4704</v>
      </c>
      <c r="AN88" s="2205"/>
      <c r="AO88" s="2211" t="s">
        <v>1860</v>
      </c>
      <c r="AP88" s="2215">
        <v>45784</v>
      </c>
      <c r="AQ88" s="2211"/>
      <c r="AR88" s="2211"/>
      <c r="AS88" s="2211"/>
      <c r="AT88" s="2211"/>
      <c r="AU88" s="2211"/>
      <c r="AV88" s="2211"/>
      <c r="AW88" s="2211"/>
      <c r="AX88" s="2211"/>
      <c r="AY88" s="2211"/>
      <c r="AZ88" s="2211"/>
      <c r="BA88" s="2211"/>
      <c r="BB88" s="2211"/>
      <c r="BC88" s="2211"/>
      <c r="BD88" s="2211"/>
      <c r="BE88" s="2211"/>
      <c r="BF88" s="2211"/>
      <c r="BG88" s="2211"/>
      <c r="BH88" s="2211"/>
      <c r="BI88" s="2211"/>
      <c r="BJ88" s="2211"/>
      <c r="BK88" s="2211"/>
      <c r="BL88" s="2211"/>
      <c r="BM88" s="2211"/>
      <c r="BN88" s="2211"/>
      <c r="BO88" s="2211"/>
      <c r="BP88" s="2211"/>
      <c r="BQ88" s="1466"/>
      <c r="BR88" s="2011"/>
      <c r="BS88" s="2011"/>
      <c r="BT88" s="2011"/>
      <c r="BU88" s="2011"/>
      <c r="BV88" s="2011"/>
      <c r="BW88" s="2011"/>
      <c r="BX88" s="2011"/>
      <c r="BY88" s="2011"/>
      <c r="BZ88" s="2011"/>
      <c r="CA88" s="2011"/>
      <c r="CB88" s="2011"/>
      <c r="CC88" s="2011"/>
      <c r="CD88" s="2011"/>
      <c r="CE88" s="2011"/>
      <c r="CF88" s="2011"/>
      <c r="CG88" s="2011"/>
      <c r="CH88" s="2011"/>
      <c r="CI88" s="2011"/>
      <c r="CJ88" s="2011"/>
      <c r="CK88" s="2011"/>
      <c r="CL88" s="2011"/>
      <c r="CM88" s="2011"/>
      <c r="CN88" s="2011"/>
      <c r="CO88" s="2011"/>
      <c r="CP88" s="2011"/>
      <c r="CQ88" s="2011"/>
      <c r="CR88" s="2011"/>
      <c r="CS88" s="2011"/>
      <c r="CT88" s="2011"/>
      <c r="CU88" s="2011"/>
      <c r="CV88" s="2011"/>
      <c r="CW88" s="2011"/>
      <c r="CX88" s="2011"/>
      <c r="CY88" s="2011"/>
      <c r="CZ88" s="2011"/>
      <c r="DA88" s="2011"/>
      <c r="DB88" s="2011"/>
      <c r="DC88" s="2011"/>
      <c r="DD88" s="2011"/>
      <c r="DE88" s="2011"/>
      <c r="DF88" s="2011"/>
      <c r="DG88" s="2011"/>
      <c r="DH88" s="2011"/>
      <c r="DI88" s="2011"/>
      <c r="DJ88" s="2011"/>
      <c r="DK88" s="2011"/>
      <c r="DL88" s="2011"/>
      <c r="DM88" s="2011"/>
      <c r="DN88" s="2011"/>
      <c r="DO88" s="2011"/>
      <c r="DP88" s="2011"/>
      <c r="DQ88" s="2011"/>
      <c r="DR88" s="2011"/>
      <c r="DS88" s="2011"/>
      <c r="DT88" s="2011"/>
      <c r="DU88" s="2011"/>
      <c r="DV88" s="2011"/>
      <c r="DW88" s="2011"/>
      <c r="DX88" s="2011"/>
      <c r="DY88" s="2011"/>
      <c r="DZ88" s="2011"/>
      <c r="EA88" s="2011"/>
      <c r="EB88" s="2011"/>
      <c r="EC88" s="2011"/>
      <c r="ED88" s="2011"/>
      <c r="EE88" s="2011"/>
      <c r="EF88" s="2011"/>
      <c r="EG88" s="2011"/>
      <c r="EH88" s="2011"/>
      <c r="EI88" s="2011"/>
      <c r="EJ88" s="2011"/>
      <c r="EK88" s="2011"/>
      <c r="EL88" s="2011"/>
      <c r="EM88" s="2011"/>
      <c r="EN88" s="2011"/>
      <c r="EO88" s="2011"/>
      <c r="EP88" s="2011"/>
      <c r="EQ88" s="2011"/>
      <c r="ER88" s="2011"/>
      <c r="ES88" s="2011"/>
      <c r="ET88" s="2011"/>
      <c r="EU88" s="2011"/>
      <c r="EV88" s="2011"/>
      <c r="EW88" s="2011"/>
      <c r="EX88" s="2011"/>
      <c r="EY88" s="2011"/>
      <c r="EZ88" s="2011"/>
      <c r="FA88" s="2011"/>
      <c r="FB88" s="2011"/>
      <c r="FC88" s="2011"/>
      <c r="FD88" s="2011"/>
      <c r="FE88" s="2011"/>
      <c r="FF88" s="2011"/>
      <c r="FG88" s="2011"/>
      <c r="FH88" s="2011"/>
      <c r="FI88" s="2011"/>
      <c r="FJ88" s="2011"/>
      <c r="FK88" s="2011"/>
      <c r="FL88" s="2011"/>
      <c r="FM88" s="2011"/>
      <c r="FN88" s="2011"/>
      <c r="FO88" s="2011"/>
      <c r="FP88" s="2011"/>
      <c r="FQ88" s="2011"/>
      <c r="FR88" s="2011"/>
      <c r="FS88" s="2011"/>
      <c r="FT88" s="2011"/>
      <c r="FU88" s="2011"/>
      <c r="FV88" s="2011"/>
      <c r="FW88" s="2011"/>
      <c r="FX88" s="2011"/>
      <c r="FY88" s="2011"/>
      <c r="FZ88" s="2011"/>
      <c r="GA88" s="2011"/>
      <c r="GB88" s="2011"/>
      <c r="GC88" s="2011"/>
      <c r="GD88" s="2011"/>
      <c r="GE88" s="2011"/>
      <c r="GF88" s="2011"/>
      <c r="GG88" s="2011"/>
      <c r="GH88" s="2011"/>
      <c r="GI88" s="2011"/>
      <c r="GJ88" s="2011"/>
      <c r="GK88" s="2011"/>
      <c r="GL88" s="2011"/>
      <c r="GM88" s="2011"/>
      <c r="GN88" s="2011"/>
      <c r="GO88" s="2011"/>
      <c r="GP88" s="2011"/>
      <c r="GQ88" s="2011"/>
      <c r="GR88" s="2011"/>
      <c r="GS88" s="2011"/>
      <c r="GT88" s="2011"/>
      <c r="GU88" s="2011"/>
      <c r="GV88" s="2011"/>
      <c r="GW88" s="2011"/>
      <c r="GX88" s="2011"/>
    </row>
    <row r="89" spans="1:206" s="2131" customFormat="1" ht="29.25">
      <c r="A89" s="1466" t="s">
        <v>8590</v>
      </c>
      <c r="B89" s="1467">
        <v>45649</v>
      </c>
      <c r="C89" s="1468" t="s">
        <v>3172</v>
      </c>
      <c r="D89" s="1469" t="s">
        <v>8591</v>
      </c>
      <c r="E89" s="1466" t="s">
        <v>8592</v>
      </c>
      <c r="F89" s="1470" t="s">
        <v>140</v>
      </c>
      <c r="G89" s="1469" t="s">
        <v>1494</v>
      </c>
      <c r="H89" s="1466" t="s">
        <v>3893</v>
      </c>
      <c r="I89" s="1466" t="s">
        <v>90</v>
      </c>
      <c r="J89" s="1469" t="s">
        <v>100</v>
      </c>
      <c r="K89" s="1469" t="s">
        <v>8593</v>
      </c>
      <c r="L89" s="1469" t="s">
        <v>9037</v>
      </c>
      <c r="M89" s="1471" t="s">
        <v>9038</v>
      </c>
      <c r="N89" s="1469"/>
      <c r="O89" s="1466" t="s">
        <v>9036</v>
      </c>
      <c r="P89" s="1467">
        <v>45736</v>
      </c>
      <c r="Q89" s="1469"/>
      <c r="R89" s="1472"/>
      <c r="S89" s="1472"/>
      <c r="T89" s="1469"/>
      <c r="U89" s="1469"/>
      <c r="V89" s="1469"/>
      <c r="W89" s="1469"/>
      <c r="X89" s="1469"/>
      <c r="Y89" s="1469"/>
      <c r="Z89" s="1469"/>
      <c r="AA89" s="1471"/>
      <c r="AB89" s="1469"/>
      <c r="AC89" s="1469"/>
      <c r="AD89" s="1469"/>
      <c r="AE89" s="1469"/>
      <c r="AF89" s="1469"/>
      <c r="AG89" s="1469"/>
      <c r="AH89" s="1469"/>
      <c r="AI89" s="1469"/>
      <c r="AJ89" s="1469"/>
      <c r="AK89" s="1469" t="s">
        <v>10062</v>
      </c>
      <c r="AL89" s="1471">
        <v>45870</v>
      </c>
      <c r="AM89" s="1469" t="s">
        <v>1986</v>
      </c>
      <c r="AN89" s="1469"/>
      <c r="AO89" s="1469" t="s">
        <v>1860</v>
      </c>
      <c r="AP89" s="1471">
        <v>45870</v>
      </c>
      <c r="AQ89" s="1469"/>
      <c r="AR89" s="1469"/>
      <c r="AS89" s="1469"/>
      <c r="AT89" s="1469"/>
      <c r="AU89" s="1469"/>
      <c r="AV89" s="1469"/>
      <c r="AW89" s="1469"/>
      <c r="AX89" s="1469"/>
      <c r="AY89" s="1469"/>
      <c r="AZ89" s="1469"/>
      <c r="BA89" s="1469"/>
      <c r="BB89" s="1469"/>
      <c r="BC89" s="1469"/>
      <c r="BD89" s="1469"/>
      <c r="BE89" s="1469"/>
      <c r="BF89" s="1469"/>
      <c r="BG89" s="1469"/>
      <c r="BH89" s="1469"/>
      <c r="BI89" s="1469"/>
      <c r="BJ89" s="1469"/>
      <c r="BK89" s="1469"/>
      <c r="BL89" s="1469"/>
      <c r="BM89" s="1469"/>
      <c r="BN89" s="1469"/>
      <c r="BO89" s="1469"/>
      <c r="BP89" s="1469"/>
      <c r="BQ89" s="1466"/>
    </row>
    <row r="90" spans="1:206" ht="29.25">
      <c r="A90" s="1466" t="s">
        <v>8594</v>
      </c>
      <c r="B90" s="1467">
        <v>45644</v>
      </c>
      <c r="C90" s="1468" t="s">
        <v>3172</v>
      </c>
      <c r="D90" s="1469" t="s">
        <v>8595</v>
      </c>
      <c r="E90" s="1466" t="s">
        <v>8596</v>
      </c>
      <c r="F90" s="1470" t="s">
        <v>343</v>
      </c>
      <c r="G90" s="1469" t="s">
        <v>4296</v>
      </c>
      <c r="H90" s="1466" t="s">
        <v>3893</v>
      </c>
      <c r="I90" s="1466" t="s">
        <v>142</v>
      </c>
      <c r="J90" s="1469" t="s">
        <v>1325</v>
      </c>
      <c r="K90" s="1469" t="s">
        <v>8593</v>
      </c>
      <c r="L90" s="1469" t="s">
        <v>8597</v>
      </c>
      <c r="M90" s="1471">
        <v>45705</v>
      </c>
      <c r="N90" s="1469"/>
      <c r="O90" s="1466"/>
      <c r="P90" s="1466"/>
      <c r="Q90" s="1469"/>
      <c r="R90" s="1472"/>
      <c r="S90" s="1472"/>
      <c r="T90" s="1469"/>
      <c r="U90" s="1469"/>
      <c r="V90" s="1469"/>
      <c r="W90" s="1469"/>
      <c r="X90" s="1469"/>
      <c r="Y90" s="1469"/>
      <c r="Z90" s="1469"/>
      <c r="AA90" s="1471"/>
      <c r="AB90" s="1469"/>
      <c r="AC90" s="1469"/>
      <c r="AD90" s="1469"/>
      <c r="AE90" s="1469"/>
      <c r="AF90" s="1469"/>
      <c r="AG90" s="1469"/>
      <c r="AH90" s="1469"/>
      <c r="AI90" s="1469"/>
      <c r="AJ90" s="1469"/>
      <c r="AK90" s="1469" t="s">
        <v>9583</v>
      </c>
      <c r="AL90" s="1471">
        <v>45813</v>
      </c>
      <c r="AM90" s="1469" t="s">
        <v>4783</v>
      </c>
      <c r="AN90" s="1469"/>
      <c r="AO90" s="1469" t="s">
        <v>1860</v>
      </c>
      <c r="AP90" s="1471">
        <v>45813</v>
      </c>
      <c r="AQ90" s="1469"/>
      <c r="AR90" s="1469"/>
      <c r="AS90" s="1469"/>
      <c r="AT90" s="1469"/>
      <c r="AU90" s="1469"/>
      <c r="AV90" s="1469"/>
      <c r="AW90" s="1469"/>
      <c r="AX90" s="1469"/>
      <c r="AY90" s="1469"/>
      <c r="AZ90" s="1469"/>
      <c r="BA90" s="1469"/>
      <c r="BB90" s="1469"/>
      <c r="BC90" s="1469"/>
      <c r="BD90" s="1469"/>
      <c r="BE90" s="1469"/>
      <c r="BF90" s="1469"/>
      <c r="BG90" s="1469"/>
      <c r="BH90" s="1469"/>
      <c r="BI90" s="1469"/>
      <c r="BJ90" s="1469"/>
      <c r="BK90" s="1469"/>
      <c r="BL90" s="1469"/>
      <c r="BM90" s="1469"/>
      <c r="BN90" s="1469"/>
      <c r="BO90" s="1469"/>
      <c r="BP90" s="1469"/>
      <c r="BQ90" s="1466"/>
    </row>
    <row r="91" spans="1:206" s="2156" customFormat="1" ht="29.25">
      <c r="A91" s="1466" t="s">
        <v>8601</v>
      </c>
      <c r="B91" s="1467">
        <v>45674</v>
      </c>
      <c r="C91" s="1468" t="s">
        <v>3172</v>
      </c>
      <c r="D91" s="1469" t="s">
        <v>8602</v>
      </c>
      <c r="E91" s="1466" t="s">
        <v>8603</v>
      </c>
      <c r="F91" s="1470" t="s">
        <v>153</v>
      </c>
      <c r="G91" s="1469" t="s">
        <v>9065</v>
      </c>
      <c r="H91" s="1466" t="s">
        <v>3893</v>
      </c>
      <c r="I91" s="1466" t="s">
        <v>90</v>
      </c>
      <c r="J91" s="1469" t="s">
        <v>221</v>
      </c>
      <c r="K91" s="1469" t="s">
        <v>7079</v>
      </c>
      <c r="L91" s="1469" t="s">
        <v>8604</v>
      </c>
      <c r="M91" s="1471">
        <v>45701</v>
      </c>
      <c r="N91" s="1469" t="s">
        <v>4870</v>
      </c>
      <c r="O91" s="1466"/>
      <c r="P91" s="1466"/>
      <c r="Q91" s="1469"/>
      <c r="R91" s="1472"/>
      <c r="S91" s="1472"/>
      <c r="T91" s="1469"/>
      <c r="U91" s="1469"/>
      <c r="V91" s="1469"/>
      <c r="W91" s="1469"/>
      <c r="X91" s="1469"/>
      <c r="Y91" s="1469"/>
      <c r="Z91" s="1469"/>
      <c r="AA91" s="1471"/>
      <c r="AB91" s="1469"/>
      <c r="AC91" s="1469"/>
      <c r="AD91" s="1469"/>
      <c r="AE91" s="1469"/>
      <c r="AF91" s="1469"/>
      <c r="AG91" s="1469"/>
      <c r="AH91" s="1469"/>
      <c r="AI91" s="1469"/>
      <c r="AJ91" s="1469"/>
      <c r="AK91" s="1469" t="s">
        <v>9066</v>
      </c>
      <c r="AL91" s="1471">
        <v>45761</v>
      </c>
      <c r="AM91" s="1469" t="s">
        <v>1986</v>
      </c>
      <c r="AN91" s="1469"/>
      <c r="AO91" s="1469" t="s">
        <v>1860</v>
      </c>
      <c r="AP91" s="1471">
        <v>45761</v>
      </c>
      <c r="AQ91" s="1471">
        <v>45779</v>
      </c>
      <c r="AR91" s="1469"/>
      <c r="AS91" s="1469"/>
      <c r="AT91" s="1469"/>
      <c r="AU91" s="1469"/>
      <c r="AV91" s="1469"/>
      <c r="AW91" s="1469"/>
      <c r="AX91" s="1469"/>
      <c r="AY91" s="1469"/>
      <c r="AZ91" s="1469"/>
      <c r="BA91" s="1469"/>
      <c r="BB91" s="1469"/>
      <c r="BC91" s="1469"/>
      <c r="BD91" s="1469"/>
      <c r="BE91" s="1469"/>
      <c r="BF91" s="1469"/>
      <c r="BG91" s="1469"/>
      <c r="BH91" s="1469"/>
      <c r="BI91" s="1469"/>
      <c r="BJ91" s="1469"/>
      <c r="BK91" s="1469"/>
      <c r="BL91" s="1469"/>
      <c r="BM91" s="1469"/>
      <c r="BN91" s="1469"/>
      <c r="BO91" s="1469"/>
      <c r="BP91" s="1469"/>
      <c r="BQ91" s="1466"/>
      <c r="BR91" s="2011"/>
      <c r="BS91" s="2011"/>
      <c r="BT91" s="2011"/>
      <c r="BU91" s="2011"/>
      <c r="BV91" s="2011"/>
      <c r="BW91" s="2011"/>
      <c r="BX91" s="2011"/>
      <c r="BY91" s="2011"/>
      <c r="BZ91" s="2011"/>
      <c r="CA91" s="2011"/>
      <c r="CB91" s="2011"/>
      <c r="CC91" s="2011"/>
      <c r="CD91" s="2011"/>
      <c r="CE91" s="2011"/>
      <c r="CF91" s="2011"/>
      <c r="CG91" s="2011"/>
      <c r="CH91" s="2011"/>
      <c r="CI91" s="2011"/>
      <c r="CJ91" s="2011"/>
      <c r="CK91" s="2011"/>
      <c r="CL91" s="2011"/>
      <c r="CM91" s="2011"/>
      <c r="CN91" s="2011"/>
      <c r="CO91" s="2011"/>
      <c r="CP91" s="2011"/>
      <c r="CQ91" s="2011"/>
      <c r="CR91" s="2011"/>
      <c r="CS91" s="2011"/>
      <c r="CT91" s="2011"/>
      <c r="CU91" s="2011"/>
      <c r="CV91" s="2011"/>
      <c r="CW91" s="2011"/>
      <c r="CX91" s="2011"/>
      <c r="CY91" s="2011"/>
      <c r="CZ91" s="2011"/>
      <c r="DA91" s="2011"/>
      <c r="DB91" s="2011"/>
      <c r="DC91" s="2011"/>
      <c r="DD91" s="2011"/>
      <c r="DE91" s="2011"/>
      <c r="DF91" s="2011"/>
      <c r="DG91" s="2011"/>
      <c r="DH91" s="2011"/>
      <c r="DI91" s="2011"/>
      <c r="DJ91" s="2011"/>
      <c r="DK91" s="2011"/>
      <c r="DL91" s="2011"/>
      <c r="DM91" s="2011"/>
      <c r="DN91" s="2011"/>
      <c r="DO91" s="2011"/>
      <c r="DP91" s="2011"/>
      <c r="DQ91" s="2011"/>
      <c r="DR91" s="2011"/>
      <c r="DS91" s="2011"/>
      <c r="DT91" s="2011"/>
      <c r="DU91" s="2011"/>
      <c r="DV91" s="2011"/>
      <c r="DW91" s="2011"/>
      <c r="DX91" s="2011"/>
      <c r="DY91" s="2011"/>
      <c r="DZ91" s="2011"/>
      <c r="EA91" s="2011"/>
      <c r="EB91" s="2011"/>
      <c r="EC91" s="2011"/>
      <c r="ED91" s="2011"/>
      <c r="EE91" s="2011"/>
      <c r="EF91" s="2011"/>
      <c r="EG91" s="2011"/>
      <c r="EH91" s="2011"/>
      <c r="EI91" s="2011"/>
      <c r="EJ91" s="2011"/>
      <c r="EK91" s="2011"/>
      <c r="EL91" s="2011"/>
      <c r="EM91" s="2011"/>
      <c r="EN91" s="2011"/>
      <c r="EO91" s="2011"/>
      <c r="EP91" s="2011"/>
      <c r="EQ91" s="2011"/>
      <c r="ER91" s="2011"/>
      <c r="ES91" s="2011"/>
      <c r="ET91" s="2011"/>
      <c r="EU91" s="2011"/>
      <c r="EV91" s="2011"/>
      <c r="EW91" s="2011"/>
      <c r="EX91" s="2011"/>
      <c r="EY91" s="2011"/>
      <c r="EZ91" s="2011"/>
      <c r="FA91" s="2011"/>
      <c r="FB91" s="2011"/>
      <c r="FC91" s="2011"/>
      <c r="FD91" s="2011"/>
      <c r="FE91" s="2011"/>
      <c r="FF91" s="2011"/>
      <c r="FG91" s="2011"/>
      <c r="FH91" s="2011"/>
      <c r="FI91" s="2011"/>
      <c r="FJ91" s="2011"/>
      <c r="FK91" s="2011"/>
      <c r="FL91" s="2011"/>
      <c r="FM91" s="2011"/>
      <c r="FN91" s="2011"/>
      <c r="FO91" s="2011"/>
      <c r="FP91" s="2011"/>
      <c r="FQ91" s="2011"/>
      <c r="FR91" s="2011"/>
      <c r="FS91" s="2011"/>
      <c r="FT91" s="2011"/>
      <c r="FU91" s="2011"/>
      <c r="FV91" s="2011"/>
      <c r="FW91" s="2011"/>
      <c r="FX91" s="2011"/>
      <c r="FY91" s="2011"/>
      <c r="FZ91" s="2011"/>
      <c r="GA91" s="2011"/>
      <c r="GB91" s="2011"/>
      <c r="GC91" s="2011"/>
      <c r="GD91" s="2011"/>
      <c r="GE91" s="2011"/>
      <c r="GF91" s="2011"/>
      <c r="GG91" s="2011"/>
      <c r="GH91" s="2011"/>
      <c r="GI91" s="2011"/>
      <c r="GJ91" s="2011"/>
      <c r="GK91" s="2011"/>
      <c r="GL91" s="2011"/>
      <c r="GM91" s="2011"/>
      <c r="GN91" s="2011"/>
      <c r="GO91" s="2011"/>
      <c r="GP91" s="2011"/>
      <c r="GQ91" s="2011"/>
      <c r="GR91" s="2011"/>
      <c r="GS91" s="2011"/>
      <c r="GT91" s="2011"/>
      <c r="GU91" s="2011"/>
      <c r="GV91" s="2011"/>
      <c r="GW91" s="2011"/>
      <c r="GX91" s="2011"/>
    </row>
    <row r="92" spans="1:206" ht="29.25">
      <c r="A92" s="1466" t="s">
        <v>8673</v>
      </c>
      <c r="B92" s="1467" t="s">
        <v>8674</v>
      </c>
      <c r="C92" s="1468" t="s">
        <v>3172</v>
      </c>
      <c r="D92" s="1469" t="s">
        <v>8675</v>
      </c>
      <c r="E92" s="1466" t="s">
        <v>8676</v>
      </c>
      <c r="F92" s="1466" t="s">
        <v>281</v>
      </c>
      <c r="G92" s="1469" t="s">
        <v>323</v>
      </c>
      <c r="H92" s="1466"/>
      <c r="I92" s="1466"/>
      <c r="J92" s="1469"/>
      <c r="K92" s="1469"/>
      <c r="L92" s="1469" t="s">
        <v>8677</v>
      </c>
      <c r="M92" s="1471">
        <v>45721</v>
      </c>
      <c r="N92" s="1469" t="s">
        <v>4783</v>
      </c>
      <c r="O92" s="1466"/>
      <c r="P92" s="1466"/>
      <c r="Q92" s="1469"/>
      <c r="R92" s="1472"/>
      <c r="S92" s="1472"/>
      <c r="T92" s="1469"/>
      <c r="U92" s="1469"/>
      <c r="V92" s="1469"/>
      <c r="W92" s="1469"/>
      <c r="X92" s="1469"/>
      <c r="Y92" s="1469"/>
      <c r="Z92" s="1469"/>
      <c r="AA92" s="1471"/>
      <c r="AB92" s="1469"/>
      <c r="AC92" s="1469"/>
      <c r="AD92" s="1469"/>
      <c r="AE92" s="1469"/>
      <c r="AF92" s="1469"/>
      <c r="AG92" s="1469"/>
      <c r="AH92" s="1469"/>
      <c r="AI92" s="1469"/>
      <c r="AJ92" s="1469"/>
      <c r="AK92" s="1469" t="s">
        <v>9325</v>
      </c>
      <c r="AL92" s="1471">
        <v>45784</v>
      </c>
      <c r="AM92" s="1469" t="s">
        <v>4633</v>
      </c>
      <c r="AN92" s="1469"/>
      <c r="AO92" s="1469" t="s">
        <v>1860</v>
      </c>
      <c r="AP92" s="1471">
        <v>45784</v>
      </c>
      <c r="AQ92" s="1469"/>
      <c r="AR92" s="1469"/>
      <c r="AS92" s="1469"/>
      <c r="AT92" s="1469"/>
      <c r="AU92" s="1469"/>
      <c r="AV92" s="1469"/>
      <c r="AW92" s="1469"/>
      <c r="AX92" s="1469"/>
      <c r="AY92" s="1469"/>
      <c r="AZ92" s="1469"/>
      <c r="BA92" s="1469"/>
      <c r="BB92" s="1469"/>
      <c r="BC92" s="1469"/>
      <c r="BD92" s="1469"/>
      <c r="BE92" s="1469"/>
      <c r="BF92" s="1469"/>
      <c r="BG92" s="1469"/>
      <c r="BH92" s="1469"/>
      <c r="BI92" s="1469"/>
      <c r="BJ92" s="1469"/>
      <c r="BK92" s="1469"/>
      <c r="BL92" s="1469"/>
      <c r="BM92" s="1469"/>
      <c r="BN92" s="1469"/>
      <c r="BO92" s="1469"/>
      <c r="BP92" s="1469"/>
      <c r="BQ92" s="1466"/>
    </row>
    <row r="93" spans="1:206" s="2156" customFormat="1">
      <c r="A93" s="1466" t="s">
        <v>8717</v>
      </c>
      <c r="B93" s="1467">
        <v>45688</v>
      </c>
      <c r="C93" s="1468" t="s">
        <v>3172</v>
      </c>
      <c r="D93" s="1469" t="s">
        <v>8718</v>
      </c>
      <c r="E93" s="1466">
        <v>1002536412</v>
      </c>
      <c r="F93" s="1470" t="s">
        <v>239</v>
      </c>
      <c r="G93" s="1469" t="s">
        <v>8719</v>
      </c>
      <c r="H93" s="1466" t="s">
        <v>3893</v>
      </c>
      <c r="I93" s="1466" t="s">
        <v>142</v>
      </c>
      <c r="J93" s="1469" t="s">
        <v>1325</v>
      </c>
      <c r="K93" s="1469" t="s">
        <v>120</v>
      </c>
      <c r="L93" s="1469" t="s">
        <v>8720</v>
      </c>
      <c r="M93" s="1471">
        <v>45721</v>
      </c>
      <c r="N93" s="1469" t="s">
        <v>4783</v>
      </c>
      <c r="O93" s="1466"/>
      <c r="P93" s="1466"/>
      <c r="Q93" s="1469"/>
      <c r="R93" s="1472"/>
      <c r="S93" s="1472"/>
      <c r="T93" s="1469"/>
      <c r="U93" s="1469"/>
      <c r="V93" s="1469"/>
      <c r="W93" s="1469"/>
      <c r="X93" s="1469"/>
      <c r="Y93" s="1469"/>
      <c r="Z93" s="1469"/>
      <c r="AA93" s="1471"/>
      <c r="AB93" s="1469"/>
      <c r="AC93" s="1469"/>
      <c r="AD93" s="1469"/>
      <c r="AE93" s="1469"/>
      <c r="AF93" s="1469"/>
      <c r="AG93" s="1469"/>
      <c r="AH93" s="1469"/>
      <c r="AI93" s="1469"/>
      <c r="AJ93" s="1469"/>
      <c r="AK93" s="1469" t="s">
        <v>9061</v>
      </c>
      <c r="AL93" s="1471">
        <v>45761</v>
      </c>
      <c r="AM93" s="1469"/>
      <c r="AN93" s="1469"/>
      <c r="AO93" s="1469" t="s">
        <v>1860</v>
      </c>
      <c r="AP93" s="1471">
        <v>45761</v>
      </c>
      <c r="AQ93" s="1469"/>
      <c r="AR93" s="1469"/>
      <c r="AS93" s="1469"/>
      <c r="AT93" s="1469"/>
      <c r="AU93" s="1469"/>
      <c r="AV93" s="1469"/>
      <c r="AW93" s="1469"/>
      <c r="AX93" s="1469"/>
      <c r="AY93" s="1469"/>
      <c r="AZ93" s="1469"/>
      <c r="BA93" s="1469"/>
      <c r="BB93" s="1469"/>
      <c r="BC93" s="1469"/>
      <c r="BD93" s="1469"/>
      <c r="BE93" s="1469"/>
      <c r="BF93" s="1469"/>
      <c r="BG93" s="1469"/>
      <c r="BH93" s="1469"/>
      <c r="BI93" s="1469"/>
      <c r="BJ93" s="1469"/>
      <c r="BK93" s="1469"/>
      <c r="BL93" s="1469"/>
      <c r="BM93" s="1469"/>
      <c r="BN93" s="1469"/>
      <c r="BO93" s="1469"/>
      <c r="BP93" s="1469"/>
      <c r="BQ93" s="1466"/>
      <c r="BR93" s="2011"/>
      <c r="BS93" s="2011"/>
      <c r="BT93" s="2011"/>
      <c r="BU93" s="2011"/>
      <c r="BV93" s="2011"/>
      <c r="BW93" s="2011"/>
      <c r="BX93" s="2011"/>
      <c r="BY93" s="2011"/>
      <c r="BZ93" s="2011"/>
      <c r="CA93" s="2011"/>
      <c r="CB93" s="2011"/>
      <c r="CC93" s="2011"/>
      <c r="CD93" s="2011"/>
      <c r="CE93" s="2011"/>
      <c r="CF93" s="2011"/>
      <c r="CG93" s="2011"/>
      <c r="CH93" s="2011"/>
      <c r="CI93" s="2011"/>
      <c r="CJ93" s="2011"/>
      <c r="CK93" s="2011"/>
      <c r="CL93" s="2011"/>
      <c r="CM93" s="2011"/>
      <c r="CN93" s="2011"/>
      <c r="CO93" s="2011"/>
      <c r="CP93" s="2011"/>
      <c r="CQ93" s="2011"/>
      <c r="CR93" s="2011"/>
      <c r="CS93" s="2011"/>
      <c r="CT93" s="2011"/>
      <c r="CU93" s="2011"/>
      <c r="CV93" s="2011"/>
      <c r="CW93" s="2011"/>
      <c r="CX93" s="2011"/>
      <c r="CY93" s="2011"/>
      <c r="CZ93" s="2011"/>
      <c r="DA93" s="2011"/>
      <c r="DB93" s="2011"/>
      <c r="DC93" s="2011"/>
      <c r="DD93" s="2011"/>
      <c r="DE93" s="2011"/>
      <c r="DF93" s="2011"/>
      <c r="DG93" s="2011"/>
      <c r="DH93" s="2011"/>
      <c r="DI93" s="2011"/>
      <c r="DJ93" s="2011"/>
      <c r="DK93" s="2011"/>
      <c r="DL93" s="2011"/>
      <c r="DM93" s="2011"/>
      <c r="DN93" s="2011"/>
      <c r="DO93" s="2011"/>
      <c r="DP93" s="2011"/>
      <c r="DQ93" s="2011"/>
      <c r="DR93" s="2011"/>
      <c r="DS93" s="2011"/>
      <c r="DT93" s="2011"/>
      <c r="DU93" s="2011"/>
      <c r="DV93" s="2011"/>
      <c r="DW93" s="2011"/>
      <c r="DX93" s="2011"/>
      <c r="DY93" s="2011"/>
      <c r="DZ93" s="2011"/>
      <c r="EA93" s="2011"/>
      <c r="EB93" s="2011"/>
      <c r="EC93" s="2011"/>
      <c r="ED93" s="2011"/>
      <c r="EE93" s="2011"/>
      <c r="EF93" s="2011"/>
      <c r="EG93" s="2011"/>
      <c r="EH93" s="2011"/>
      <c r="EI93" s="2011"/>
      <c r="EJ93" s="2011"/>
      <c r="EK93" s="2011"/>
      <c r="EL93" s="2011"/>
      <c r="EM93" s="2011"/>
      <c r="EN93" s="2011"/>
      <c r="EO93" s="2011"/>
      <c r="EP93" s="2011"/>
      <c r="EQ93" s="2011"/>
      <c r="ER93" s="2011"/>
      <c r="ES93" s="2011"/>
      <c r="ET93" s="2011"/>
      <c r="EU93" s="2011"/>
      <c r="EV93" s="2011"/>
      <c r="EW93" s="2011"/>
      <c r="EX93" s="2011"/>
      <c r="EY93" s="2011"/>
      <c r="EZ93" s="2011"/>
      <c r="FA93" s="2011"/>
      <c r="FB93" s="2011"/>
      <c r="FC93" s="2011"/>
      <c r="FD93" s="2011"/>
      <c r="FE93" s="2011"/>
      <c r="FF93" s="2011"/>
      <c r="FG93" s="2011"/>
      <c r="FH93" s="2011"/>
      <c r="FI93" s="2011"/>
      <c r="FJ93" s="2011"/>
      <c r="FK93" s="2011"/>
      <c r="FL93" s="2011"/>
      <c r="FM93" s="2011"/>
      <c r="FN93" s="2011"/>
      <c r="FO93" s="2011"/>
      <c r="FP93" s="2011"/>
      <c r="FQ93" s="2011"/>
      <c r="FR93" s="2011"/>
      <c r="FS93" s="2011"/>
      <c r="FT93" s="2011"/>
      <c r="FU93" s="2011"/>
      <c r="FV93" s="2011"/>
      <c r="FW93" s="2011"/>
      <c r="FX93" s="2011"/>
      <c r="FY93" s="2011"/>
      <c r="FZ93" s="2011"/>
      <c r="GA93" s="2011"/>
      <c r="GB93" s="2011"/>
      <c r="GC93" s="2011"/>
      <c r="GD93" s="2011"/>
      <c r="GE93" s="2011"/>
      <c r="GF93" s="2011"/>
      <c r="GG93" s="2011"/>
      <c r="GH93" s="2011"/>
      <c r="GI93" s="2011"/>
      <c r="GJ93" s="2011"/>
      <c r="GK93" s="2011"/>
      <c r="GL93" s="2011"/>
      <c r="GM93" s="2011"/>
      <c r="GN93" s="2011"/>
      <c r="GO93" s="2011"/>
      <c r="GP93" s="2011"/>
      <c r="GQ93" s="2011"/>
      <c r="GR93" s="2011"/>
      <c r="GS93" s="2011"/>
      <c r="GT93" s="2011"/>
      <c r="GU93" s="2011"/>
      <c r="GV93" s="2011"/>
      <c r="GW93" s="2011"/>
      <c r="GX93" s="2011"/>
    </row>
    <row r="94" spans="1:206">
      <c r="A94" s="2216" t="s">
        <v>8790</v>
      </c>
      <c r="B94" s="2217">
        <v>45656</v>
      </c>
      <c r="C94" s="1468" t="s">
        <v>3172</v>
      </c>
      <c r="D94" s="2218" t="s">
        <v>8791</v>
      </c>
      <c r="E94" s="2219">
        <v>1030522234</v>
      </c>
      <c r="F94" s="2216" t="s">
        <v>375</v>
      </c>
      <c r="G94" s="2220" t="s">
        <v>8792</v>
      </c>
      <c r="H94" s="2221"/>
      <c r="I94" s="2222" t="s">
        <v>90</v>
      </c>
      <c r="J94" s="2221" t="s">
        <v>100</v>
      </c>
      <c r="K94" s="2223" t="s">
        <v>3599</v>
      </c>
      <c r="L94" s="2216" t="s">
        <v>8793</v>
      </c>
      <c r="M94" s="2217">
        <v>45707</v>
      </c>
      <c r="N94" s="2224" t="s">
        <v>1986</v>
      </c>
      <c r="O94" s="2216"/>
      <c r="P94" s="2216"/>
      <c r="Q94" s="2223" t="s">
        <v>8794</v>
      </c>
      <c r="R94" s="2225"/>
      <c r="S94" s="2225"/>
      <c r="T94" s="2226"/>
      <c r="U94" s="2227"/>
      <c r="V94" s="2228"/>
      <c r="W94" s="2228"/>
      <c r="X94" s="2229"/>
      <c r="Y94" s="2230"/>
      <c r="Z94" s="2223"/>
      <c r="AA94" s="2217"/>
      <c r="AB94" s="2216"/>
      <c r="AC94" s="2216"/>
      <c r="AD94" s="2216"/>
      <c r="AE94" s="2216"/>
      <c r="AF94" s="2216"/>
      <c r="AG94" s="2216"/>
      <c r="AH94" s="2216"/>
      <c r="AI94" s="2216"/>
      <c r="AJ94" s="2216"/>
      <c r="AK94" s="2223">
        <v>429</v>
      </c>
      <c r="AL94" s="2217">
        <v>45814</v>
      </c>
      <c r="AM94" s="2231" t="s">
        <v>3487</v>
      </c>
      <c r="AN94" s="2216"/>
      <c r="AO94" s="2223" t="s">
        <v>1860</v>
      </c>
      <c r="AP94" s="2232">
        <v>45818</v>
      </c>
      <c r="AQ94" s="2223"/>
      <c r="AR94" s="2223"/>
      <c r="AS94" s="2223"/>
      <c r="AT94" s="2223"/>
      <c r="AU94" s="2223"/>
      <c r="AV94" s="2223"/>
      <c r="AW94" s="2223"/>
      <c r="AX94" s="2223"/>
      <c r="AY94" s="2223"/>
      <c r="AZ94" s="2223"/>
      <c r="BA94" s="2223"/>
      <c r="BB94" s="2223"/>
      <c r="BC94" s="2223"/>
      <c r="BD94" s="2223"/>
      <c r="BE94" s="2223"/>
      <c r="BF94" s="2223"/>
      <c r="BG94" s="2223"/>
      <c r="BH94" s="2223"/>
      <c r="BI94" s="2223"/>
      <c r="BJ94" s="2223"/>
      <c r="BK94" s="2223"/>
      <c r="BL94" s="2223"/>
      <c r="BM94" s="2223"/>
      <c r="BN94" s="2223"/>
      <c r="BO94" s="2223"/>
      <c r="BP94" s="2223"/>
      <c r="BQ94" s="2233"/>
    </row>
    <row r="95" spans="1:206" s="2131" customFormat="1" ht="29.25">
      <c r="A95" s="1466" t="s">
        <v>8855</v>
      </c>
      <c r="B95" s="1467">
        <v>45720</v>
      </c>
      <c r="C95" s="1468" t="s">
        <v>3172</v>
      </c>
      <c r="D95" s="1469" t="s">
        <v>8856</v>
      </c>
      <c r="E95" s="1466" t="s">
        <v>8857</v>
      </c>
      <c r="F95" s="1470" t="s">
        <v>108</v>
      </c>
      <c r="G95" s="1469" t="s">
        <v>556</v>
      </c>
      <c r="H95" s="1466" t="s">
        <v>3893</v>
      </c>
      <c r="I95" s="1466" t="s">
        <v>303</v>
      </c>
      <c r="J95" s="1469" t="s">
        <v>8858</v>
      </c>
      <c r="K95" s="1469" t="s">
        <v>3495</v>
      </c>
      <c r="L95" s="1469" t="s">
        <v>8859</v>
      </c>
      <c r="M95" s="1471">
        <v>45751</v>
      </c>
      <c r="N95" s="1469"/>
      <c r="O95" s="1466"/>
      <c r="P95" s="1466"/>
      <c r="Q95" s="1469"/>
      <c r="R95" s="1472"/>
      <c r="S95" s="1472"/>
      <c r="T95" s="1469"/>
      <c r="U95" s="1469"/>
      <c r="V95" s="1469"/>
      <c r="W95" s="1469"/>
      <c r="X95" s="1469"/>
      <c r="Y95" s="1469"/>
      <c r="Z95" s="1469"/>
      <c r="AA95" s="1471"/>
      <c r="AB95" s="1469"/>
      <c r="AC95" s="1469"/>
      <c r="AD95" s="1469"/>
      <c r="AE95" s="1469"/>
      <c r="AF95" s="1469"/>
      <c r="AG95" s="1469"/>
      <c r="AH95" s="1469"/>
      <c r="AI95" s="1469"/>
      <c r="AJ95" s="1469"/>
      <c r="AK95" s="1469" t="s">
        <v>10064</v>
      </c>
      <c r="AL95" s="1471">
        <v>45870</v>
      </c>
      <c r="AM95" s="1469" t="s">
        <v>3487</v>
      </c>
      <c r="AN95" s="1469"/>
      <c r="AO95" s="1469" t="s">
        <v>1860</v>
      </c>
      <c r="AP95" s="1471">
        <v>45870</v>
      </c>
      <c r="AQ95" s="1469"/>
      <c r="AR95" s="1469"/>
      <c r="AS95" s="1469"/>
      <c r="AT95" s="1469"/>
      <c r="AU95" s="1469"/>
      <c r="AV95" s="1469"/>
      <c r="AW95" s="1469"/>
      <c r="AX95" s="1469"/>
      <c r="AY95" s="1469"/>
      <c r="AZ95" s="1469"/>
      <c r="BA95" s="1469"/>
      <c r="BB95" s="1469"/>
      <c r="BC95" s="1469"/>
      <c r="BD95" s="1469"/>
      <c r="BE95" s="1469"/>
      <c r="BF95" s="1469"/>
      <c r="BG95" s="1469"/>
      <c r="BH95" s="1469"/>
      <c r="BI95" s="1469"/>
      <c r="BJ95" s="1469"/>
      <c r="BK95" s="1469"/>
      <c r="BL95" s="1469"/>
      <c r="BM95" s="1469"/>
      <c r="BN95" s="1469"/>
      <c r="BO95" s="1469"/>
      <c r="BP95" s="1469"/>
      <c r="BQ95" s="1466"/>
    </row>
    <row r="96" spans="1:206" s="2131" customFormat="1" ht="29.25">
      <c r="A96" s="1466" t="s">
        <v>8867</v>
      </c>
      <c r="B96" s="1467">
        <v>45713</v>
      </c>
      <c r="C96" s="1468" t="s">
        <v>3172</v>
      </c>
      <c r="D96" s="1469" t="s">
        <v>8868</v>
      </c>
      <c r="E96" s="1466" t="s">
        <v>8869</v>
      </c>
      <c r="F96" s="1470" t="s">
        <v>182</v>
      </c>
      <c r="G96" s="1469" t="s">
        <v>8870</v>
      </c>
      <c r="H96" s="1466" t="s">
        <v>3893</v>
      </c>
      <c r="I96" s="1466" t="s">
        <v>142</v>
      </c>
      <c r="J96" s="1469" t="s">
        <v>140</v>
      </c>
      <c r="K96" s="1469"/>
      <c r="L96" s="1469" t="s">
        <v>8871</v>
      </c>
      <c r="M96" s="1471">
        <v>45750</v>
      </c>
      <c r="N96" s="1469"/>
      <c r="O96" s="1466"/>
      <c r="P96" s="1466"/>
      <c r="Q96" s="1469"/>
      <c r="R96" s="1472"/>
      <c r="S96" s="1472"/>
      <c r="T96" s="1469"/>
      <c r="U96" s="1469"/>
      <c r="V96" s="1469"/>
      <c r="W96" s="1469"/>
      <c r="X96" s="1469"/>
      <c r="Y96" s="1469"/>
      <c r="Z96" s="1469"/>
      <c r="AA96" s="1471"/>
      <c r="AB96" s="1469"/>
      <c r="AC96" s="1469"/>
      <c r="AD96" s="1469"/>
      <c r="AE96" s="1469"/>
      <c r="AF96" s="1469"/>
      <c r="AG96" s="1469"/>
      <c r="AH96" s="1469"/>
      <c r="AI96" s="1469"/>
      <c r="AJ96" s="1469"/>
      <c r="AK96" s="1469" t="s">
        <v>10051</v>
      </c>
      <c r="AL96" s="1471">
        <v>45870</v>
      </c>
      <c r="AM96" s="1469" t="s">
        <v>9207</v>
      </c>
      <c r="AN96" s="1469"/>
      <c r="AO96" s="1469" t="s">
        <v>1860</v>
      </c>
      <c r="AP96" s="1471">
        <v>45870</v>
      </c>
      <c r="AQ96" s="1469"/>
      <c r="AR96" s="1469"/>
      <c r="AS96" s="1469"/>
      <c r="AT96" s="1469"/>
      <c r="AU96" s="1469"/>
      <c r="AV96" s="1469"/>
      <c r="AW96" s="1469"/>
      <c r="AX96" s="1469"/>
      <c r="AY96" s="1469"/>
      <c r="AZ96" s="1469"/>
      <c r="BA96" s="1469"/>
      <c r="BB96" s="1469"/>
      <c r="BC96" s="1469"/>
      <c r="BD96" s="1469"/>
      <c r="BE96" s="1469"/>
      <c r="BF96" s="1469"/>
      <c r="BG96" s="1469"/>
      <c r="BH96" s="1469"/>
      <c r="BI96" s="1469"/>
      <c r="BJ96" s="1469"/>
      <c r="BK96" s="1469"/>
      <c r="BL96" s="1469"/>
      <c r="BM96" s="1469"/>
      <c r="BN96" s="1469"/>
      <c r="BO96" s="1469"/>
      <c r="BP96" s="1469"/>
      <c r="BQ96" s="1466"/>
    </row>
    <row r="97" spans="1:70" s="2131" customFormat="1" ht="29.25">
      <c r="A97" s="1466" t="s">
        <v>9024</v>
      </c>
      <c r="B97" s="1467">
        <v>45735</v>
      </c>
      <c r="C97" s="1468" t="s">
        <v>3172</v>
      </c>
      <c r="D97" s="1469" t="s">
        <v>9025</v>
      </c>
      <c r="E97" s="1466">
        <v>41443020</v>
      </c>
      <c r="F97" s="1470" t="s">
        <v>78</v>
      </c>
      <c r="G97" s="1469" t="s">
        <v>2990</v>
      </c>
      <c r="H97" s="1466" t="s">
        <v>3893</v>
      </c>
      <c r="I97" s="1466" t="s">
        <v>70</v>
      </c>
      <c r="J97" s="1469" t="s">
        <v>2990</v>
      </c>
      <c r="K97" s="1469" t="s">
        <v>5125</v>
      </c>
      <c r="L97" s="1469" t="s">
        <v>9026</v>
      </c>
      <c r="M97" s="1471">
        <v>45755</v>
      </c>
      <c r="N97" s="1469"/>
      <c r="O97" s="1466"/>
      <c r="P97" s="1466"/>
      <c r="Q97" s="1469"/>
      <c r="R97" s="1472"/>
      <c r="S97" s="1472"/>
      <c r="T97" s="1469"/>
      <c r="U97" s="1469"/>
      <c r="V97" s="1469"/>
      <c r="W97" s="1469"/>
      <c r="X97" s="1469"/>
      <c r="Y97" s="1469"/>
      <c r="Z97" s="1469"/>
      <c r="AA97" s="1471"/>
      <c r="AB97" s="1469"/>
      <c r="AC97" s="1469"/>
      <c r="AD97" s="1469"/>
      <c r="AE97" s="1469"/>
      <c r="AF97" s="1469"/>
      <c r="AG97" s="1469"/>
      <c r="AH97" s="1469"/>
      <c r="AI97" s="1469"/>
      <c r="AJ97" s="1469"/>
      <c r="AK97" s="1469" t="s">
        <v>10037</v>
      </c>
      <c r="AL97" s="1471">
        <v>45859</v>
      </c>
      <c r="AM97" s="1469" t="s">
        <v>4704</v>
      </c>
      <c r="AN97" s="1469"/>
      <c r="AO97" s="1469" t="s">
        <v>1860</v>
      </c>
      <c r="AP97" s="1471">
        <v>45860</v>
      </c>
      <c r="AQ97" s="1469"/>
      <c r="AR97" s="1469"/>
      <c r="AS97" s="1469"/>
      <c r="AT97" s="1469"/>
      <c r="AU97" s="1469"/>
      <c r="AV97" s="1469"/>
      <c r="AW97" s="1469"/>
      <c r="AX97" s="1469"/>
      <c r="AY97" s="1469"/>
      <c r="AZ97" s="1469"/>
      <c r="BA97" s="1469"/>
      <c r="BB97" s="1469"/>
      <c r="BC97" s="1469"/>
      <c r="BD97" s="1469"/>
      <c r="BE97" s="1469"/>
      <c r="BF97" s="1469"/>
      <c r="BG97" s="1469"/>
      <c r="BH97" s="1469"/>
      <c r="BI97" s="1469"/>
      <c r="BJ97" s="1469"/>
      <c r="BK97" s="1469"/>
      <c r="BL97" s="1469"/>
      <c r="BM97" s="1469"/>
      <c r="BN97" s="1469"/>
      <c r="BO97" s="1469"/>
      <c r="BP97" s="1469"/>
      <c r="BQ97" s="1466"/>
    </row>
    <row r="98" spans="1:70" s="2131" customFormat="1" ht="29.25">
      <c r="A98" s="1466" t="s">
        <v>9033</v>
      </c>
      <c r="B98" s="1467">
        <v>45727</v>
      </c>
      <c r="C98" s="1468" t="s">
        <v>3172</v>
      </c>
      <c r="D98" s="1469" t="s">
        <v>9034</v>
      </c>
      <c r="E98" s="1466">
        <v>1002587563</v>
      </c>
      <c r="F98" s="1470" t="s">
        <v>182</v>
      </c>
      <c r="G98" s="1469" t="s">
        <v>1760</v>
      </c>
      <c r="H98" s="1466" t="s">
        <v>3893</v>
      </c>
      <c r="I98" s="1466" t="s">
        <v>90</v>
      </c>
      <c r="J98" s="1469" t="s">
        <v>9035</v>
      </c>
      <c r="K98" s="1469" t="s">
        <v>3495</v>
      </c>
      <c r="L98" s="1469" t="s">
        <v>9451</v>
      </c>
      <c r="M98" s="1471" t="s">
        <v>9452</v>
      </c>
      <c r="N98" s="1469"/>
      <c r="O98" s="1466" t="s">
        <v>9450</v>
      </c>
      <c r="P98" s="1467">
        <v>45792</v>
      </c>
      <c r="Q98" s="1469"/>
      <c r="R98" s="1472"/>
      <c r="S98" s="1472"/>
      <c r="T98" s="1469"/>
      <c r="U98" s="1469"/>
      <c r="V98" s="1469"/>
      <c r="W98" s="1469"/>
      <c r="X98" s="1469"/>
      <c r="Y98" s="1469"/>
      <c r="Z98" s="1469"/>
      <c r="AA98" s="1471"/>
      <c r="AB98" s="1469"/>
      <c r="AC98" s="1469"/>
      <c r="AD98" s="1469"/>
      <c r="AE98" s="1469"/>
      <c r="AF98" s="1469"/>
      <c r="AG98" s="1469"/>
      <c r="AH98" s="1469"/>
      <c r="AI98" s="1469"/>
      <c r="AJ98" s="1469"/>
      <c r="AK98" s="1469" t="s">
        <v>10031</v>
      </c>
      <c r="AL98" s="1471">
        <v>45870</v>
      </c>
      <c r="AM98" s="1469" t="s">
        <v>4704</v>
      </c>
      <c r="AN98" s="1469"/>
      <c r="AO98" s="1469" t="s">
        <v>1860</v>
      </c>
      <c r="AP98" s="1471">
        <v>45870</v>
      </c>
      <c r="AQ98" s="1469"/>
      <c r="AR98" s="1469"/>
      <c r="AS98" s="1469"/>
      <c r="AT98" s="1469"/>
      <c r="AU98" s="1469"/>
      <c r="AV98" s="1469"/>
      <c r="AW98" s="1469"/>
      <c r="AX98" s="1469"/>
      <c r="AY98" s="1469"/>
      <c r="AZ98" s="1469"/>
      <c r="BA98" s="1469"/>
      <c r="BB98" s="1469"/>
      <c r="BC98" s="1469"/>
      <c r="BD98" s="1469"/>
      <c r="BE98" s="1469"/>
      <c r="BF98" s="1469"/>
      <c r="BG98" s="1469"/>
      <c r="BH98" s="1469"/>
      <c r="BI98" s="1469"/>
      <c r="BJ98" s="1469"/>
      <c r="BK98" s="1469"/>
      <c r="BL98" s="1469"/>
      <c r="BM98" s="1469"/>
      <c r="BN98" s="1469"/>
      <c r="BO98" s="1469"/>
      <c r="BP98" s="1469"/>
      <c r="BQ98" s="1466"/>
    </row>
    <row r="99" spans="1:70" s="2131" customFormat="1" ht="29.25">
      <c r="A99" s="1466" t="s">
        <v>9044</v>
      </c>
      <c r="B99" s="1467">
        <v>45730</v>
      </c>
      <c r="C99" s="1468" t="s">
        <v>3172</v>
      </c>
      <c r="D99" s="1469" t="s">
        <v>9045</v>
      </c>
      <c r="E99" s="1466">
        <v>74359462</v>
      </c>
      <c r="F99" s="1470" t="s">
        <v>182</v>
      </c>
      <c r="G99" s="1469" t="s">
        <v>9046</v>
      </c>
      <c r="H99" s="1466" t="s">
        <v>3893</v>
      </c>
      <c r="I99" s="1466" t="s">
        <v>70</v>
      </c>
      <c r="J99" s="1469" t="s">
        <v>9047</v>
      </c>
      <c r="K99" s="1469" t="s">
        <v>8593</v>
      </c>
      <c r="L99" s="1469" t="s">
        <v>9350</v>
      </c>
      <c r="M99" s="1471" t="s">
        <v>9351</v>
      </c>
      <c r="N99" s="1469" t="s">
        <v>1986</v>
      </c>
      <c r="O99" s="1466" t="s">
        <v>9348</v>
      </c>
      <c r="P99" s="1467" t="s">
        <v>9349</v>
      </c>
      <c r="Q99" s="1469" t="s">
        <v>9352</v>
      </c>
      <c r="R99" s="1472"/>
      <c r="S99" s="1472"/>
      <c r="T99" s="1469"/>
      <c r="U99" s="1469"/>
      <c r="V99" s="1469"/>
      <c r="W99" s="1469"/>
      <c r="X99" s="1469"/>
      <c r="Y99" s="1469"/>
      <c r="Z99" s="1469"/>
      <c r="AA99" s="1471"/>
      <c r="AB99" s="1469"/>
      <c r="AC99" s="1469"/>
      <c r="AD99" s="1469"/>
      <c r="AE99" s="1469"/>
      <c r="AF99" s="1469"/>
      <c r="AG99" s="1469"/>
      <c r="AH99" s="1469"/>
      <c r="AI99" s="1469"/>
      <c r="AJ99" s="1469"/>
      <c r="AK99" s="1469">
        <v>777</v>
      </c>
      <c r="AL99" s="1471">
        <v>45889</v>
      </c>
      <c r="AM99" s="1469" t="s">
        <v>3487</v>
      </c>
      <c r="AN99" s="1469"/>
      <c r="AO99" s="1469" t="s">
        <v>1860</v>
      </c>
      <c r="AP99" s="1471">
        <v>45894</v>
      </c>
      <c r="AQ99" s="1469"/>
      <c r="AR99" s="1469"/>
      <c r="AS99" s="1469"/>
      <c r="AT99" s="1469"/>
      <c r="AU99" s="1469"/>
      <c r="AV99" s="1469"/>
      <c r="AW99" s="1469"/>
      <c r="AX99" s="1469"/>
      <c r="AY99" s="1469"/>
      <c r="AZ99" s="1469"/>
      <c r="BA99" s="1469"/>
      <c r="BB99" s="1469"/>
      <c r="BC99" s="1469"/>
      <c r="BD99" s="1469"/>
      <c r="BE99" s="1469"/>
      <c r="BF99" s="1469"/>
      <c r="BG99" s="1469"/>
      <c r="BH99" s="1469"/>
      <c r="BI99" s="1469"/>
      <c r="BJ99" s="1469"/>
      <c r="BK99" s="1469"/>
      <c r="BL99" s="1469"/>
      <c r="BM99" s="1469"/>
      <c r="BN99" s="1469"/>
      <c r="BO99" s="1469"/>
      <c r="BP99" s="1469"/>
      <c r="BQ99" s="1466"/>
    </row>
    <row r="100" spans="1:70" s="2131" customFormat="1" ht="29.25">
      <c r="A100" s="1466" t="s">
        <v>9049</v>
      </c>
      <c r="B100" s="1466" t="s">
        <v>9050</v>
      </c>
      <c r="C100" s="1468" t="s">
        <v>3172</v>
      </c>
      <c r="D100" s="1469" t="s">
        <v>9051</v>
      </c>
      <c r="E100" s="1466">
        <v>52768520</v>
      </c>
      <c r="F100" s="1470" t="s">
        <v>78</v>
      </c>
      <c r="G100" s="1469" t="s">
        <v>99</v>
      </c>
      <c r="H100" s="1466" t="s">
        <v>3893</v>
      </c>
      <c r="I100" s="1466" t="s">
        <v>303</v>
      </c>
      <c r="J100" s="1469" t="s">
        <v>100</v>
      </c>
      <c r="K100" s="1469" t="s">
        <v>9052</v>
      </c>
      <c r="L100" s="1469" t="s">
        <v>9053</v>
      </c>
      <c r="M100" s="1471">
        <v>45755</v>
      </c>
      <c r="N100" s="1469"/>
      <c r="O100" s="1466"/>
      <c r="P100" s="1466"/>
      <c r="Q100" s="1469"/>
      <c r="R100" s="1472"/>
      <c r="S100" s="1472"/>
      <c r="T100" s="1469"/>
      <c r="U100" s="1469"/>
      <c r="V100" s="1469"/>
      <c r="W100" s="1469"/>
      <c r="X100" s="1469"/>
      <c r="Y100" s="1469"/>
      <c r="Z100" s="1469"/>
      <c r="AA100" s="1471"/>
      <c r="AB100" s="1469"/>
      <c r="AC100" s="1469"/>
      <c r="AD100" s="1469"/>
      <c r="AE100" s="1469"/>
      <c r="AF100" s="1469"/>
      <c r="AG100" s="1469"/>
      <c r="AH100" s="1469"/>
      <c r="AI100" s="1469"/>
      <c r="AJ100" s="1469"/>
      <c r="AK100" s="1469" t="s">
        <v>10052</v>
      </c>
      <c r="AL100" s="1471">
        <v>45870</v>
      </c>
      <c r="AM100" s="1469" t="s">
        <v>3487</v>
      </c>
      <c r="AN100" s="1469"/>
      <c r="AO100" s="1469" t="s">
        <v>1860</v>
      </c>
      <c r="AP100" s="1471">
        <v>45870</v>
      </c>
      <c r="AQ100" s="1469"/>
      <c r="AR100" s="1469"/>
      <c r="AS100" s="1469"/>
      <c r="AT100" s="1469"/>
      <c r="AU100" s="1469"/>
      <c r="AV100" s="1469"/>
      <c r="AW100" s="1469"/>
      <c r="AX100" s="1469"/>
      <c r="AY100" s="1469"/>
      <c r="AZ100" s="1469"/>
      <c r="BA100" s="1469"/>
      <c r="BB100" s="1469"/>
      <c r="BC100" s="1469"/>
      <c r="BD100" s="1469"/>
      <c r="BE100" s="1469"/>
      <c r="BF100" s="1469"/>
      <c r="BG100" s="1469"/>
      <c r="BH100" s="1469"/>
      <c r="BI100" s="1469"/>
      <c r="BJ100" s="1469"/>
      <c r="BK100" s="1469"/>
      <c r="BL100" s="1469"/>
      <c r="BM100" s="1469"/>
      <c r="BN100" s="1469"/>
      <c r="BO100" s="1469"/>
      <c r="BP100" s="1469"/>
      <c r="BQ100" s="1466"/>
    </row>
    <row r="101" spans="1:70" s="2131" customFormat="1" ht="29.25">
      <c r="A101" s="1466" t="s">
        <v>9187</v>
      </c>
      <c r="B101" s="1467">
        <v>45722</v>
      </c>
      <c r="C101" s="1468" t="s">
        <v>3172</v>
      </c>
      <c r="D101" s="1469" t="s">
        <v>9179</v>
      </c>
      <c r="E101" s="1466">
        <v>4269357</v>
      </c>
      <c r="F101" s="1470" t="s">
        <v>753</v>
      </c>
      <c r="G101" s="1469" t="s">
        <v>1748</v>
      </c>
      <c r="H101" s="1466" t="s">
        <v>3893</v>
      </c>
      <c r="I101" s="1466" t="s">
        <v>90</v>
      </c>
      <c r="J101" s="1469" t="s">
        <v>100</v>
      </c>
      <c r="K101" s="1469" t="s">
        <v>427</v>
      </c>
      <c r="L101" s="1469" t="s">
        <v>9180</v>
      </c>
      <c r="M101" s="1471">
        <v>45777</v>
      </c>
      <c r="N101" s="1469" t="s">
        <v>1986</v>
      </c>
      <c r="O101" s="1466"/>
      <c r="P101" s="1466"/>
      <c r="Q101" s="1469"/>
      <c r="R101" s="1472"/>
      <c r="S101" s="1472"/>
      <c r="T101" s="1469"/>
      <c r="U101" s="1469"/>
      <c r="V101" s="1469"/>
      <c r="W101" s="1469"/>
      <c r="X101" s="1469"/>
      <c r="Y101" s="1469"/>
      <c r="Z101" s="1469"/>
      <c r="AA101" s="1471"/>
      <c r="AB101" s="1469"/>
      <c r="AC101" s="1469"/>
      <c r="AD101" s="1469"/>
      <c r="AE101" s="1469"/>
      <c r="AF101" s="1469"/>
      <c r="AG101" s="1469"/>
      <c r="AH101" s="1469"/>
      <c r="AI101" s="1469"/>
      <c r="AJ101" s="1469"/>
      <c r="AK101" s="1469" t="s">
        <v>10063</v>
      </c>
      <c r="AL101" s="1471">
        <v>45870</v>
      </c>
      <c r="AM101" s="1469" t="s">
        <v>3487</v>
      </c>
      <c r="AN101" s="1469"/>
      <c r="AO101" s="1469" t="s">
        <v>1860</v>
      </c>
      <c r="AP101" s="1471">
        <v>45870</v>
      </c>
      <c r="AQ101" s="1469"/>
      <c r="AR101" s="1469"/>
      <c r="AS101" s="1469"/>
      <c r="AT101" s="1469"/>
      <c r="AU101" s="1469"/>
      <c r="AV101" s="1469"/>
      <c r="AW101" s="1469"/>
      <c r="AX101" s="1469"/>
      <c r="AY101" s="1469"/>
      <c r="AZ101" s="1469"/>
      <c r="BA101" s="1469"/>
      <c r="BB101" s="1469"/>
      <c r="BC101" s="1469"/>
      <c r="BD101" s="1469"/>
      <c r="BE101" s="1469"/>
      <c r="BF101" s="1469"/>
      <c r="BG101" s="1469"/>
      <c r="BH101" s="1469"/>
      <c r="BI101" s="1469"/>
      <c r="BJ101" s="1469"/>
      <c r="BK101" s="1469"/>
      <c r="BL101" s="1469"/>
      <c r="BM101" s="1469"/>
      <c r="BN101" s="1469"/>
      <c r="BO101" s="1469"/>
      <c r="BP101" s="1469"/>
      <c r="BQ101" s="1466"/>
    </row>
    <row r="102" spans="1:70" s="2131" customFormat="1" ht="29.25">
      <c r="A102" s="1466" t="s">
        <v>9188</v>
      </c>
      <c r="B102" s="1467">
        <v>45735</v>
      </c>
      <c r="C102" s="1468" t="s">
        <v>3172</v>
      </c>
      <c r="D102" s="1469" t="s">
        <v>6182</v>
      </c>
      <c r="E102" s="1466" t="s">
        <v>9189</v>
      </c>
      <c r="F102" s="1470" t="s">
        <v>78</v>
      </c>
      <c r="G102" s="1469" t="s">
        <v>2383</v>
      </c>
      <c r="H102" s="1466" t="s">
        <v>3893</v>
      </c>
      <c r="I102" s="1469" t="s">
        <v>9190</v>
      </c>
      <c r="J102" s="1469"/>
      <c r="K102" s="1469" t="s">
        <v>3495</v>
      </c>
      <c r="L102" s="1469" t="s">
        <v>9191</v>
      </c>
      <c r="M102" s="1471">
        <v>45777</v>
      </c>
      <c r="N102" s="1469" t="s">
        <v>1986</v>
      </c>
      <c r="O102" s="1466"/>
      <c r="P102" s="1466"/>
      <c r="Q102" s="1469"/>
      <c r="R102" s="1472"/>
      <c r="S102" s="1472"/>
      <c r="T102" s="1469"/>
      <c r="U102" s="1469"/>
      <c r="V102" s="1469"/>
      <c r="W102" s="1469"/>
      <c r="X102" s="1469"/>
      <c r="Y102" s="1469"/>
      <c r="Z102" s="1469"/>
      <c r="AA102" s="1471"/>
      <c r="AB102" s="1469"/>
      <c r="AC102" s="1469"/>
      <c r="AD102" s="1469"/>
      <c r="AE102" s="1469"/>
      <c r="AF102" s="1469"/>
      <c r="AG102" s="1469"/>
      <c r="AH102" s="1469"/>
      <c r="AI102" s="1469"/>
      <c r="AJ102" s="1469"/>
      <c r="AK102" s="1469" t="s">
        <v>10049</v>
      </c>
      <c r="AL102" s="1471">
        <v>45839</v>
      </c>
      <c r="AM102" s="1469" t="s">
        <v>4704</v>
      </c>
      <c r="AN102" s="1469"/>
      <c r="AO102" s="1469" t="s">
        <v>1860</v>
      </c>
      <c r="AP102" s="1471">
        <v>45839</v>
      </c>
      <c r="AQ102" s="1469"/>
      <c r="AR102" s="1469"/>
      <c r="AS102" s="1469"/>
      <c r="AT102" s="1469"/>
      <c r="AU102" s="1469"/>
      <c r="AV102" s="1469"/>
      <c r="AW102" s="1469"/>
      <c r="AX102" s="1469"/>
      <c r="AY102" s="1469"/>
      <c r="AZ102" s="1469"/>
      <c r="BA102" s="1469"/>
      <c r="BB102" s="1469"/>
      <c r="BC102" s="1469"/>
      <c r="BD102" s="1469"/>
      <c r="BE102" s="1469"/>
      <c r="BF102" s="1469"/>
      <c r="BG102" s="1469"/>
      <c r="BH102" s="1469"/>
      <c r="BI102" s="1469"/>
      <c r="BJ102" s="1469"/>
      <c r="BK102" s="1469"/>
      <c r="BL102" s="1469"/>
      <c r="BM102" s="1469"/>
      <c r="BN102" s="1469"/>
      <c r="BO102" s="1469"/>
      <c r="BP102" s="1469"/>
      <c r="BQ102" s="1466"/>
    </row>
    <row r="103" spans="1:70" s="2131" customFormat="1" ht="29.25">
      <c r="A103" s="1466" t="s">
        <v>9308</v>
      </c>
      <c r="B103" s="1467">
        <v>45754</v>
      </c>
      <c r="C103" s="1468" t="s">
        <v>3172</v>
      </c>
      <c r="D103" s="1469" t="s">
        <v>9309</v>
      </c>
      <c r="E103" s="1466">
        <v>5190227</v>
      </c>
      <c r="F103" s="1470" t="s">
        <v>4154</v>
      </c>
      <c r="G103" s="1469" t="s">
        <v>9310</v>
      </c>
      <c r="H103" s="1466" t="s">
        <v>3893</v>
      </c>
      <c r="I103" s="1466" t="s">
        <v>9311</v>
      </c>
      <c r="J103" s="1469"/>
      <c r="K103" s="1469" t="s">
        <v>196</v>
      </c>
      <c r="L103" s="1469" t="s">
        <v>9312</v>
      </c>
      <c r="M103" s="1471">
        <v>45775</v>
      </c>
      <c r="N103" s="1469" t="s">
        <v>4704</v>
      </c>
      <c r="O103" s="1466"/>
      <c r="P103" s="1466"/>
      <c r="Q103" s="1469"/>
      <c r="R103" s="1472"/>
      <c r="S103" s="1472"/>
      <c r="T103" s="1469"/>
      <c r="U103" s="1469"/>
      <c r="V103" s="1469"/>
      <c r="W103" s="1469"/>
      <c r="X103" s="1469"/>
      <c r="Y103" s="1469"/>
      <c r="Z103" s="1469"/>
      <c r="AA103" s="1471"/>
      <c r="AB103" s="1469"/>
      <c r="AC103" s="1469"/>
      <c r="AD103" s="1469"/>
      <c r="AE103" s="1469"/>
      <c r="AF103" s="1469"/>
      <c r="AG103" s="1469"/>
      <c r="AH103" s="1469"/>
      <c r="AI103" s="1469"/>
      <c r="AJ103" s="1469"/>
      <c r="AK103" s="1469" t="s">
        <v>10030</v>
      </c>
      <c r="AL103" s="1471">
        <v>45859</v>
      </c>
      <c r="AM103" s="1469" t="s">
        <v>4704</v>
      </c>
      <c r="AN103" s="1469"/>
      <c r="AO103" s="1469" t="s">
        <v>1860</v>
      </c>
      <c r="AP103" s="1471">
        <v>45860</v>
      </c>
      <c r="AQ103" s="1469"/>
      <c r="AR103" s="1469"/>
      <c r="AS103" s="1469"/>
      <c r="AT103" s="1469"/>
      <c r="AU103" s="1469"/>
      <c r="AV103" s="1469"/>
      <c r="AW103" s="1469"/>
      <c r="AX103" s="1469"/>
      <c r="AY103" s="1469"/>
      <c r="AZ103" s="1469"/>
      <c r="BA103" s="1469"/>
      <c r="BB103" s="1469"/>
      <c r="BC103" s="1469"/>
      <c r="BD103" s="1469"/>
      <c r="BE103" s="1469"/>
      <c r="BF103" s="1469"/>
      <c r="BG103" s="1469"/>
      <c r="BH103" s="1469"/>
      <c r="BI103" s="1469"/>
      <c r="BJ103" s="1469"/>
      <c r="BK103" s="1469"/>
      <c r="BL103" s="1469"/>
      <c r="BM103" s="1469"/>
      <c r="BN103" s="1469"/>
      <c r="BO103" s="1469"/>
      <c r="BP103" s="1469"/>
      <c r="BQ103" s="1466"/>
    </row>
    <row r="104" spans="1:70" s="2131" customFormat="1" ht="29.25">
      <c r="A104" s="1466" t="s">
        <v>9333</v>
      </c>
      <c r="B104" s="1467">
        <v>45726</v>
      </c>
      <c r="C104" s="1468" t="s">
        <v>3172</v>
      </c>
      <c r="D104" s="1469" t="s">
        <v>9334</v>
      </c>
      <c r="E104" s="1466">
        <v>72327267</v>
      </c>
      <c r="F104" s="1470" t="s">
        <v>239</v>
      </c>
      <c r="G104" s="1469" t="s">
        <v>9335</v>
      </c>
      <c r="H104" s="1466" t="s">
        <v>3893</v>
      </c>
      <c r="I104" s="1466" t="s">
        <v>303</v>
      </c>
      <c r="J104" s="1469" t="s">
        <v>9336</v>
      </c>
      <c r="K104" s="1469" t="s">
        <v>9337</v>
      </c>
      <c r="L104" s="1469" t="s">
        <v>9338</v>
      </c>
      <c r="M104" s="1471">
        <v>45790</v>
      </c>
      <c r="N104" s="1469" t="s">
        <v>4633</v>
      </c>
      <c r="O104" s="1466"/>
      <c r="P104" s="1466"/>
      <c r="Q104" s="1469"/>
      <c r="R104" s="1472"/>
      <c r="S104" s="1472"/>
      <c r="T104" s="1469"/>
      <c r="U104" s="1469"/>
      <c r="V104" s="1469"/>
      <c r="W104" s="1469"/>
      <c r="X104" s="1469"/>
      <c r="Y104" s="1469"/>
      <c r="Z104" s="1469"/>
      <c r="AA104" s="1471"/>
      <c r="AB104" s="1469"/>
      <c r="AC104" s="1469"/>
      <c r="AD104" s="1469"/>
      <c r="AE104" s="1469"/>
      <c r="AF104" s="1469"/>
      <c r="AG104" s="1469"/>
      <c r="AH104" s="1469"/>
      <c r="AI104" s="1469"/>
      <c r="AJ104" s="1469"/>
      <c r="AK104" s="1469" t="s">
        <v>10054</v>
      </c>
      <c r="AL104" s="1471">
        <v>45870</v>
      </c>
      <c r="AM104" s="1469" t="s">
        <v>3487</v>
      </c>
      <c r="AN104" s="1469"/>
      <c r="AO104" s="1469" t="s">
        <v>1860</v>
      </c>
      <c r="AP104" s="1471">
        <v>45870</v>
      </c>
      <c r="AQ104" s="1469"/>
      <c r="AR104" s="1469"/>
      <c r="AS104" s="1469"/>
      <c r="AT104" s="1469"/>
      <c r="AU104" s="1469"/>
      <c r="AV104" s="1469"/>
      <c r="AW104" s="1469"/>
      <c r="AX104" s="1469"/>
      <c r="AY104" s="1469"/>
      <c r="AZ104" s="1469"/>
      <c r="BA104" s="1469"/>
      <c r="BB104" s="1469"/>
      <c r="BC104" s="1469"/>
      <c r="BD104" s="1469"/>
      <c r="BE104" s="1469"/>
      <c r="BF104" s="1469"/>
      <c r="BG104" s="1469"/>
      <c r="BH104" s="1469"/>
      <c r="BI104" s="1469"/>
      <c r="BJ104" s="1469"/>
      <c r="BK104" s="1469"/>
      <c r="BL104" s="1469"/>
      <c r="BM104" s="1469"/>
      <c r="BN104" s="1469"/>
      <c r="BO104" s="1469"/>
      <c r="BP104" s="1469"/>
      <c r="BQ104" s="1466"/>
    </row>
    <row r="105" spans="1:70" s="2131" customFormat="1" ht="29.25">
      <c r="A105" s="1466" t="s">
        <v>9343</v>
      </c>
      <c r="B105" s="1467">
        <v>45772</v>
      </c>
      <c r="C105" s="1468" t="s">
        <v>3172</v>
      </c>
      <c r="D105" s="1469" t="s">
        <v>9344</v>
      </c>
      <c r="E105" s="1466">
        <v>4188394</v>
      </c>
      <c r="F105" s="1470" t="s">
        <v>67</v>
      </c>
      <c r="G105" s="1469" t="s">
        <v>9345</v>
      </c>
      <c r="H105" s="1466" t="s">
        <v>3893</v>
      </c>
      <c r="I105" s="1466"/>
      <c r="J105" s="1469" t="s">
        <v>5461</v>
      </c>
      <c r="K105" s="1469" t="s">
        <v>9346</v>
      </c>
      <c r="L105" s="1469" t="s">
        <v>9347</v>
      </c>
      <c r="M105" s="1471">
        <v>45792</v>
      </c>
      <c r="N105" s="1469" t="s">
        <v>1986</v>
      </c>
      <c r="O105" s="1466"/>
      <c r="P105" s="1466"/>
      <c r="Q105" s="1469"/>
      <c r="R105" s="1472"/>
      <c r="S105" s="1472"/>
      <c r="T105" s="1469"/>
      <c r="U105" s="1469"/>
      <c r="V105" s="1469"/>
      <c r="W105" s="1469"/>
      <c r="X105" s="1469"/>
      <c r="Y105" s="1469"/>
      <c r="Z105" s="1469"/>
      <c r="AA105" s="1471"/>
      <c r="AB105" s="1469"/>
      <c r="AC105" s="1469"/>
      <c r="AD105" s="1469"/>
      <c r="AE105" s="1469"/>
      <c r="AF105" s="1469"/>
      <c r="AG105" s="1469"/>
      <c r="AH105" s="1469"/>
      <c r="AI105" s="1469"/>
      <c r="AJ105" s="1469"/>
      <c r="AK105" s="1469" t="s">
        <v>10262</v>
      </c>
      <c r="AL105" s="1471">
        <v>45890</v>
      </c>
      <c r="AM105" s="1469" t="s">
        <v>4704</v>
      </c>
      <c r="AN105" s="1469"/>
      <c r="AO105" s="1469" t="s">
        <v>1860</v>
      </c>
      <c r="AP105" s="1471">
        <v>45890</v>
      </c>
      <c r="AQ105" s="1469"/>
      <c r="AR105" s="1469"/>
      <c r="AS105" s="1469"/>
      <c r="AT105" s="1469"/>
      <c r="AU105" s="1469"/>
      <c r="AV105" s="1469"/>
      <c r="AW105" s="1469"/>
      <c r="AX105" s="1469"/>
      <c r="AY105" s="1469"/>
      <c r="AZ105" s="1469"/>
      <c r="BA105" s="1469"/>
      <c r="BB105" s="1469"/>
      <c r="BC105" s="1469"/>
      <c r="BD105" s="1469"/>
      <c r="BE105" s="1469"/>
      <c r="BF105" s="1469"/>
      <c r="BG105" s="1469"/>
      <c r="BH105" s="1469"/>
      <c r="BI105" s="1469"/>
      <c r="BJ105" s="1469"/>
      <c r="BK105" s="1469"/>
      <c r="BL105" s="1469"/>
      <c r="BM105" s="1469"/>
      <c r="BN105" s="1469"/>
      <c r="BO105" s="1469"/>
      <c r="BP105" s="1469"/>
      <c r="BQ105" s="1466"/>
    </row>
    <row r="106" spans="1:70" s="2131" customFormat="1" ht="57.75">
      <c r="A106" s="1466" t="s">
        <v>9353</v>
      </c>
      <c r="B106" s="1467">
        <v>45770</v>
      </c>
      <c r="C106" s="1468" t="s">
        <v>3172</v>
      </c>
      <c r="D106" s="1469" t="s">
        <v>9354</v>
      </c>
      <c r="E106" s="1466" t="s">
        <v>1865</v>
      </c>
      <c r="F106" s="1470" t="s">
        <v>9041</v>
      </c>
      <c r="G106" s="1469" t="s">
        <v>9356</v>
      </c>
      <c r="H106" s="1466" t="s">
        <v>3893</v>
      </c>
      <c r="I106" s="1466"/>
      <c r="J106" s="1469" t="s">
        <v>9357</v>
      </c>
      <c r="K106" s="1469" t="s">
        <v>196</v>
      </c>
      <c r="L106" s="1469" t="s">
        <v>9358</v>
      </c>
      <c r="M106" s="1471">
        <v>45793</v>
      </c>
      <c r="N106" s="1469" t="s">
        <v>4783</v>
      </c>
      <c r="O106" s="1466"/>
      <c r="P106" s="1466"/>
      <c r="Q106" s="1469"/>
      <c r="R106" s="1472"/>
      <c r="S106" s="1472"/>
      <c r="T106" s="1469"/>
      <c r="U106" s="1469"/>
      <c r="V106" s="1469"/>
      <c r="W106" s="1469"/>
      <c r="X106" s="1469"/>
      <c r="Y106" s="1469"/>
      <c r="Z106" s="1469"/>
      <c r="AA106" s="1471"/>
      <c r="AB106" s="1469"/>
      <c r="AC106" s="1469"/>
      <c r="AD106" s="1469"/>
      <c r="AE106" s="1469"/>
      <c r="AF106" s="1469"/>
      <c r="AG106" s="1469"/>
      <c r="AH106" s="1469"/>
      <c r="AI106" s="1469"/>
      <c r="AJ106" s="1469"/>
      <c r="AK106" s="1469" t="s">
        <v>10053</v>
      </c>
      <c r="AL106" s="1471">
        <v>45870</v>
      </c>
      <c r="AM106" s="1469" t="s">
        <v>3487</v>
      </c>
      <c r="AN106" s="1469"/>
      <c r="AO106" s="1469" t="s">
        <v>1860</v>
      </c>
      <c r="AP106" s="1471">
        <v>45870</v>
      </c>
      <c r="AQ106" s="1469"/>
      <c r="AR106" s="1469"/>
      <c r="AS106" s="1469"/>
      <c r="AT106" s="1469"/>
      <c r="AU106" s="1469"/>
      <c r="AV106" s="1469"/>
      <c r="AW106" s="1469"/>
      <c r="AX106" s="1469"/>
      <c r="AY106" s="1469"/>
      <c r="AZ106" s="1469"/>
      <c r="BA106" s="1469"/>
      <c r="BB106" s="1469"/>
      <c r="BC106" s="1469"/>
      <c r="BD106" s="1469"/>
      <c r="BE106" s="1469"/>
      <c r="BF106" s="1469"/>
      <c r="BG106" s="1469"/>
      <c r="BH106" s="1469"/>
      <c r="BI106" s="1469"/>
      <c r="BJ106" s="1469"/>
      <c r="BK106" s="1469"/>
      <c r="BL106" s="1469"/>
      <c r="BM106" s="1469"/>
      <c r="BN106" s="1469"/>
      <c r="BO106" s="1469"/>
      <c r="BP106" s="1469"/>
      <c r="BQ106" s="1466"/>
    </row>
    <row r="107" spans="1:70" s="2131" customFormat="1" ht="29.25">
      <c r="A107" s="1466" t="s">
        <v>9368</v>
      </c>
      <c r="B107" s="1467">
        <v>45772</v>
      </c>
      <c r="C107" s="1468" t="s">
        <v>3172</v>
      </c>
      <c r="D107" s="1469" t="s">
        <v>9369</v>
      </c>
      <c r="E107" s="1466">
        <v>21120151</v>
      </c>
      <c r="F107" s="1470" t="s">
        <v>78</v>
      </c>
      <c r="G107" s="1469" t="s">
        <v>9370</v>
      </c>
      <c r="H107" s="1466" t="s">
        <v>3893</v>
      </c>
      <c r="I107" s="1466" t="s">
        <v>70</v>
      </c>
      <c r="J107" s="1469"/>
      <c r="K107" s="1469" t="s">
        <v>4255</v>
      </c>
      <c r="L107" s="1469" t="s">
        <v>9371</v>
      </c>
      <c r="M107" s="1471">
        <v>45790</v>
      </c>
      <c r="N107" s="1469" t="s">
        <v>4633</v>
      </c>
      <c r="O107" s="1466"/>
      <c r="P107" s="1466"/>
      <c r="Q107" s="1469"/>
      <c r="R107" s="1472"/>
      <c r="S107" s="1472"/>
      <c r="T107" s="1469"/>
      <c r="U107" s="1469"/>
      <c r="V107" s="1469"/>
      <c r="W107" s="1469"/>
      <c r="X107" s="1469"/>
      <c r="Y107" s="1469"/>
      <c r="Z107" s="1469"/>
      <c r="AA107" s="1471"/>
      <c r="AB107" s="1469"/>
      <c r="AC107" s="1469"/>
      <c r="AD107" s="1469"/>
      <c r="AE107" s="1469"/>
      <c r="AF107" s="1469"/>
      <c r="AG107" s="1469"/>
      <c r="AH107" s="1469"/>
      <c r="AI107" s="1469"/>
      <c r="AJ107" s="1469"/>
      <c r="AK107" s="1469" t="s">
        <v>10379</v>
      </c>
      <c r="AL107" s="1471">
        <v>45870</v>
      </c>
      <c r="AM107" s="1469" t="s">
        <v>3487</v>
      </c>
      <c r="AN107" s="1469"/>
      <c r="AO107" s="1469" t="s">
        <v>1860</v>
      </c>
      <c r="AP107" s="1471">
        <v>45870</v>
      </c>
      <c r="AQ107" s="1469"/>
      <c r="AR107" s="1469"/>
      <c r="AS107" s="1469"/>
      <c r="AT107" s="1469"/>
      <c r="AU107" s="1469"/>
      <c r="AV107" s="1469"/>
      <c r="AW107" s="1469"/>
      <c r="AX107" s="1469"/>
      <c r="AY107" s="1469"/>
      <c r="AZ107" s="1469"/>
      <c r="BA107" s="1469"/>
      <c r="BB107" s="1469"/>
      <c r="BC107" s="1469"/>
      <c r="BD107" s="1469"/>
      <c r="BE107" s="1469"/>
      <c r="BF107" s="1469"/>
      <c r="BG107" s="1469"/>
      <c r="BH107" s="1469"/>
      <c r="BI107" s="1469"/>
      <c r="BJ107" s="1469"/>
      <c r="BK107" s="1469"/>
      <c r="BL107" s="1469"/>
      <c r="BM107" s="1469"/>
      <c r="BN107" s="1469"/>
      <c r="BO107" s="1469"/>
      <c r="BP107" s="1469"/>
      <c r="BQ107" s="1466"/>
    </row>
    <row r="108" spans="1:70" s="2131" customFormat="1" ht="29.25">
      <c r="A108" s="1466" t="s">
        <v>9431</v>
      </c>
      <c r="B108" s="1467">
        <v>45797</v>
      </c>
      <c r="C108" s="1468" t="s">
        <v>3172</v>
      </c>
      <c r="D108" s="1469" t="s">
        <v>9432</v>
      </c>
      <c r="E108" s="1466" t="s">
        <v>9433</v>
      </c>
      <c r="F108" s="1470" t="s">
        <v>78</v>
      </c>
      <c r="G108" s="1469" t="s">
        <v>4203</v>
      </c>
      <c r="H108" s="1466" t="s">
        <v>3893</v>
      </c>
      <c r="I108" s="1466"/>
      <c r="J108" s="1469"/>
      <c r="K108" s="1469" t="s">
        <v>9052</v>
      </c>
      <c r="L108" s="1469" t="s">
        <v>9434</v>
      </c>
      <c r="M108" s="1471">
        <v>45813</v>
      </c>
      <c r="N108" s="1469" t="s">
        <v>1986</v>
      </c>
      <c r="O108" s="1466"/>
      <c r="P108" s="1466"/>
      <c r="Q108" s="1469"/>
      <c r="R108" s="1472"/>
      <c r="S108" s="1472"/>
      <c r="T108" s="1469"/>
      <c r="U108" s="1469"/>
      <c r="V108" s="1469"/>
      <c r="W108" s="1469"/>
      <c r="X108" s="1469"/>
      <c r="Y108" s="1469"/>
      <c r="Z108" s="1469"/>
      <c r="AA108" s="1471"/>
      <c r="AB108" s="1469"/>
      <c r="AC108" s="1469"/>
      <c r="AD108" s="1469"/>
      <c r="AE108" s="1469"/>
      <c r="AF108" s="1469"/>
      <c r="AG108" s="1469"/>
      <c r="AH108" s="1469"/>
      <c r="AI108" s="1469"/>
      <c r="AJ108" s="1469"/>
      <c r="AK108" s="1469" t="s">
        <v>10060</v>
      </c>
      <c r="AL108" s="1471">
        <v>45870</v>
      </c>
      <c r="AM108" s="1469" t="s">
        <v>3487</v>
      </c>
      <c r="AN108" s="1469"/>
      <c r="AO108" s="1469" t="s">
        <v>1860</v>
      </c>
      <c r="AP108" s="1471">
        <v>45870</v>
      </c>
      <c r="AQ108" s="1469"/>
      <c r="AR108" s="1469"/>
      <c r="AS108" s="1469"/>
      <c r="AT108" s="1469"/>
      <c r="AU108" s="1469"/>
      <c r="AV108" s="1469"/>
      <c r="AW108" s="1469"/>
      <c r="AX108" s="1469"/>
      <c r="AY108" s="1469"/>
      <c r="AZ108" s="1469"/>
      <c r="BA108" s="1469"/>
      <c r="BB108" s="1469"/>
      <c r="BC108" s="1469"/>
      <c r="BD108" s="1469"/>
      <c r="BE108" s="1469"/>
      <c r="BF108" s="1469"/>
      <c r="BG108" s="1469"/>
      <c r="BH108" s="1469"/>
      <c r="BI108" s="1469"/>
      <c r="BJ108" s="1469"/>
      <c r="BK108" s="1469"/>
      <c r="BL108" s="1469"/>
      <c r="BM108" s="1469"/>
      <c r="BN108" s="1469"/>
      <c r="BO108" s="1469"/>
      <c r="BP108" s="1469"/>
      <c r="BQ108" s="1466"/>
    </row>
    <row r="109" spans="1:70" s="2131" customFormat="1" ht="29.25">
      <c r="A109" s="1466" t="s">
        <v>9435</v>
      </c>
      <c r="B109" s="1467">
        <v>45792</v>
      </c>
      <c r="C109" s="1468" t="s">
        <v>3172</v>
      </c>
      <c r="D109" s="1469" t="s">
        <v>9436</v>
      </c>
      <c r="E109" s="1466">
        <v>7716977</v>
      </c>
      <c r="F109" s="1470" t="s">
        <v>293</v>
      </c>
      <c r="G109" s="1469" t="s">
        <v>294</v>
      </c>
      <c r="H109" s="1466" t="s">
        <v>3893</v>
      </c>
      <c r="I109" s="1466" t="s">
        <v>90</v>
      </c>
      <c r="J109" s="1469" t="s">
        <v>9437</v>
      </c>
      <c r="K109" s="1469" t="s">
        <v>7759</v>
      </c>
      <c r="L109" s="1469" t="s">
        <v>9438</v>
      </c>
      <c r="M109" s="1471">
        <v>45811</v>
      </c>
      <c r="N109" s="1469" t="s">
        <v>1986</v>
      </c>
      <c r="O109" s="1466"/>
      <c r="P109" s="1466"/>
      <c r="Q109" s="1469"/>
      <c r="R109" s="1472"/>
      <c r="S109" s="1472"/>
      <c r="T109" s="1469"/>
      <c r="U109" s="1469"/>
      <c r="V109" s="1469"/>
      <c r="W109" s="1469"/>
      <c r="X109" s="1469"/>
      <c r="Y109" s="1469"/>
      <c r="Z109" s="1469"/>
      <c r="AA109" s="1471"/>
      <c r="AB109" s="1469"/>
      <c r="AC109" s="1469"/>
      <c r="AD109" s="1469"/>
      <c r="AE109" s="1469"/>
      <c r="AF109" s="1469"/>
      <c r="AG109" s="1471"/>
      <c r="AH109" s="1469"/>
      <c r="AI109" s="1469"/>
      <c r="AJ109" s="1469"/>
      <c r="AK109" s="1469" t="s">
        <v>10032</v>
      </c>
      <c r="AL109" s="1471">
        <v>45870</v>
      </c>
      <c r="AM109" s="1469" t="s">
        <v>4633</v>
      </c>
      <c r="AN109" s="1469"/>
      <c r="AO109" s="1469" t="s">
        <v>1860</v>
      </c>
      <c r="AP109" s="1471">
        <v>45870</v>
      </c>
      <c r="AQ109" s="1469"/>
      <c r="AR109" s="1469"/>
      <c r="AS109" s="1469"/>
      <c r="AT109" s="1469"/>
      <c r="AU109" s="1469"/>
      <c r="AV109" s="1469"/>
      <c r="AW109" s="1469"/>
      <c r="AX109" s="1469"/>
      <c r="AY109" s="1469"/>
      <c r="AZ109" s="1469"/>
      <c r="BA109" s="1469"/>
      <c r="BB109" s="1469"/>
      <c r="BC109" s="1469"/>
      <c r="BD109" s="1469"/>
      <c r="BE109" s="1469"/>
      <c r="BF109" s="1469"/>
      <c r="BG109" s="1469"/>
      <c r="BH109" s="1469"/>
      <c r="BI109" s="1469"/>
      <c r="BJ109" s="1469"/>
      <c r="BK109" s="1469"/>
      <c r="BL109" s="1469"/>
      <c r="BM109" s="1469"/>
      <c r="BN109" s="1469"/>
      <c r="BO109" s="1469"/>
      <c r="BP109" s="1469"/>
      <c r="BQ109" s="1466"/>
    </row>
    <row r="110" spans="1:70" s="2131" customFormat="1" ht="43.5">
      <c r="A110" s="1466" t="s">
        <v>9439</v>
      </c>
      <c r="B110" s="1467">
        <v>45797</v>
      </c>
      <c r="C110" s="1468" t="s">
        <v>3172</v>
      </c>
      <c r="D110" s="1469" t="s">
        <v>9440</v>
      </c>
      <c r="E110" s="1466">
        <v>16715494</v>
      </c>
      <c r="F110" s="1470" t="s">
        <v>88</v>
      </c>
      <c r="G110" s="1469" t="s">
        <v>9441</v>
      </c>
      <c r="H110" s="1466" t="s">
        <v>3893</v>
      </c>
      <c r="I110" s="1466" t="s">
        <v>70</v>
      </c>
      <c r="J110" s="1469" t="s">
        <v>2308</v>
      </c>
      <c r="K110" s="1469" t="s">
        <v>120</v>
      </c>
      <c r="L110" s="1469" t="s">
        <v>10380</v>
      </c>
      <c r="M110" s="1471" t="s">
        <v>10381</v>
      </c>
      <c r="N110" s="1469" t="s">
        <v>8690</v>
      </c>
      <c r="O110" s="1466" t="s">
        <v>10382</v>
      </c>
      <c r="P110" s="1467" t="s">
        <v>10383</v>
      </c>
      <c r="Q110" s="1469" t="s">
        <v>10384</v>
      </c>
      <c r="R110" s="1472"/>
      <c r="S110" s="1472">
        <v>156585</v>
      </c>
      <c r="T110" s="1472">
        <v>156585</v>
      </c>
      <c r="U110" s="1469"/>
      <c r="V110" s="1469"/>
      <c r="W110" s="1469"/>
      <c r="X110" s="1469"/>
      <c r="Y110" s="1469"/>
      <c r="Z110" s="1469"/>
      <c r="AA110" s="1471"/>
      <c r="AB110" s="1469"/>
      <c r="AC110" s="1469"/>
      <c r="AD110" s="1469"/>
      <c r="AE110" s="1469"/>
      <c r="AF110" s="1469"/>
      <c r="AG110" s="1469"/>
      <c r="AH110" s="1469"/>
      <c r="AI110" s="1469"/>
      <c r="AJ110" s="1469"/>
      <c r="AK110" s="1469">
        <v>996</v>
      </c>
      <c r="AL110" s="1471">
        <v>45929</v>
      </c>
      <c r="AM110" s="1469" t="s">
        <v>3487</v>
      </c>
      <c r="AN110" s="1469"/>
      <c r="AO110" s="1469" t="s">
        <v>1860</v>
      </c>
      <c r="AP110" s="1471">
        <v>45931</v>
      </c>
      <c r="AQ110" s="1469"/>
      <c r="AR110" s="1469"/>
      <c r="AS110" s="1469"/>
      <c r="AT110" s="1469"/>
      <c r="AU110" s="1469"/>
      <c r="AV110" s="1469"/>
      <c r="AW110" s="1469"/>
      <c r="AX110" s="1469"/>
      <c r="AY110" s="1469"/>
      <c r="AZ110" s="1469"/>
      <c r="BA110" s="1469"/>
      <c r="BB110" s="1469"/>
      <c r="BC110" s="1469"/>
      <c r="BD110" s="1469"/>
      <c r="BE110" s="1469"/>
      <c r="BF110" s="1469"/>
      <c r="BG110" s="1469"/>
      <c r="BH110" s="1469"/>
      <c r="BI110" s="1469"/>
      <c r="BJ110" s="1469"/>
      <c r="BK110" s="1469"/>
      <c r="BL110" s="1469"/>
      <c r="BM110" s="1469"/>
      <c r="BN110" s="1469"/>
      <c r="BO110" s="1469"/>
      <c r="BP110" s="1469"/>
      <c r="BQ110" s="1466" t="s">
        <v>1860</v>
      </c>
      <c r="BR110" s="2131" t="s">
        <v>10853</v>
      </c>
    </row>
    <row r="111" spans="1:70" s="2131" customFormat="1" ht="29.25">
      <c r="A111" s="1466" t="s">
        <v>9442</v>
      </c>
      <c r="B111" s="1467">
        <v>45799</v>
      </c>
      <c r="C111" s="1468" t="s">
        <v>3172</v>
      </c>
      <c r="D111" s="1469" t="s">
        <v>9443</v>
      </c>
      <c r="E111" s="1466">
        <v>74338844</v>
      </c>
      <c r="F111" s="2037" t="s">
        <v>10263</v>
      </c>
      <c r="G111" s="1469" t="s">
        <v>5468</v>
      </c>
      <c r="H111" s="1466" t="s">
        <v>3893</v>
      </c>
      <c r="I111" s="1466" t="s">
        <v>142</v>
      </c>
      <c r="J111" s="1469" t="s">
        <v>1325</v>
      </c>
      <c r="K111" s="1469" t="s">
        <v>120</v>
      </c>
      <c r="L111" s="1469" t="s">
        <v>9444</v>
      </c>
      <c r="M111" s="1471">
        <v>45812</v>
      </c>
      <c r="N111" s="1469" t="s">
        <v>1986</v>
      </c>
      <c r="O111" s="1466"/>
      <c r="P111" s="1466"/>
      <c r="Q111" s="1469"/>
      <c r="R111" s="1472"/>
      <c r="S111" s="1472"/>
      <c r="T111" s="1469"/>
      <c r="U111" s="1469"/>
      <c r="V111" s="1469"/>
      <c r="W111" s="1469"/>
      <c r="X111" s="1469"/>
      <c r="Y111" s="1469"/>
      <c r="Z111" s="1469"/>
      <c r="AA111" s="1471"/>
      <c r="AB111" s="1469"/>
      <c r="AC111" s="1469"/>
      <c r="AD111" s="1469"/>
      <c r="AE111" s="1469"/>
      <c r="AF111" s="1469"/>
      <c r="AG111" s="1469"/>
      <c r="AH111" s="1469"/>
      <c r="AI111" s="1469"/>
      <c r="AJ111" s="1469"/>
      <c r="AK111" s="1469" t="s">
        <v>10058</v>
      </c>
      <c r="AL111" s="1471">
        <v>45870</v>
      </c>
      <c r="AM111" s="1469" t="s">
        <v>3487</v>
      </c>
      <c r="AN111" s="1469"/>
      <c r="AO111" s="1469" t="s">
        <v>1860</v>
      </c>
      <c r="AP111" s="1469" t="s">
        <v>10059</v>
      </c>
      <c r="AQ111" s="1469"/>
      <c r="AR111" s="1469"/>
      <c r="AS111" s="1469"/>
      <c r="AT111" s="1469"/>
      <c r="AU111" s="1469"/>
      <c r="AV111" s="1469"/>
      <c r="AW111" s="1469"/>
      <c r="AX111" s="1469"/>
      <c r="AY111" s="1469"/>
      <c r="AZ111" s="1469"/>
      <c r="BA111" s="1469"/>
      <c r="BB111" s="1469"/>
      <c r="BC111" s="1469"/>
      <c r="BD111" s="1469"/>
      <c r="BE111" s="1469"/>
      <c r="BF111" s="1469"/>
      <c r="BG111" s="1469"/>
      <c r="BH111" s="1469"/>
      <c r="BI111" s="1469"/>
      <c r="BJ111" s="1469"/>
      <c r="BK111" s="1469"/>
      <c r="BL111" s="1469"/>
      <c r="BM111" s="1469"/>
      <c r="BN111" s="1469"/>
      <c r="BO111" s="1469"/>
      <c r="BP111" s="1469"/>
      <c r="BQ111" s="1466"/>
    </row>
    <row r="112" spans="1:70" s="2131" customFormat="1" ht="57.75">
      <c r="A112" s="1466" t="s">
        <v>9445</v>
      </c>
      <c r="B112" s="1467">
        <v>45790</v>
      </c>
      <c r="C112" s="1468" t="s">
        <v>3172</v>
      </c>
      <c r="D112" s="1469" t="s">
        <v>9446</v>
      </c>
      <c r="E112" s="1466" t="s">
        <v>9447</v>
      </c>
      <c r="F112" s="1470" t="s">
        <v>239</v>
      </c>
      <c r="G112" s="1469" t="s">
        <v>4281</v>
      </c>
      <c r="H112" s="1466" t="s">
        <v>3893</v>
      </c>
      <c r="I112" s="1466" t="s">
        <v>70</v>
      </c>
      <c r="J112" s="1469" t="s">
        <v>9448</v>
      </c>
      <c r="K112" s="1469" t="s">
        <v>427</v>
      </c>
      <c r="L112" s="1469" t="s">
        <v>9449</v>
      </c>
      <c r="M112" s="1471">
        <v>45812</v>
      </c>
      <c r="N112" s="1469" t="s">
        <v>1986</v>
      </c>
      <c r="O112" s="1466"/>
      <c r="P112" s="1466"/>
      <c r="Q112" s="1469"/>
      <c r="R112" s="1472"/>
      <c r="S112" s="1472"/>
      <c r="T112" s="1469"/>
      <c r="U112" s="1469"/>
      <c r="V112" s="1469"/>
      <c r="W112" s="1469"/>
      <c r="X112" s="1469"/>
      <c r="Y112" s="1469"/>
      <c r="Z112" s="1469"/>
      <c r="AA112" s="1471"/>
      <c r="AB112" s="1469"/>
      <c r="AC112" s="1469"/>
      <c r="AD112" s="1469"/>
      <c r="AE112" s="1469"/>
      <c r="AF112" s="1469"/>
      <c r="AG112" s="1469"/>
      <c r="AH112" s="1469"/>
      <c r="AI112" s="1469"/>
      <c r="AJ112" s="1469"/>
      <c r="AK112" s="1469" t="s">
        <v>10055</v>
      </c>
      <c r="AL112" s="1471">
        <v>45870</v>
      </c>
      <c r="AM112" s="1469" t="s">
        <v>3487</v>
      </c>
      <c r="AN112" s="1469"/>
      <c r="AO112" s="1469" t="s">
        <v>1860</v>
      </c>
      <c r="AP112" s="1471">
        <v>45870</v>
      </c>
      <c r="AQ112" s="1469"/>
      <c r="AR112" s="1469"/>
      <c r="AS112" s="1469"/>
      <c r="AT112" s="1469"/>
      <c r="AU112" s="1469"/>
      <c r="AV112" s="1469"/>
      <c r="AW112" s="1469"/>
      <c r="AX112" s="1469"/>
      <c r="AY112" s="1469"/>
      <c r="AZ112" s="1469"/>
      <c r="BA112" s="1469"/>
      <c r="BB112" s="1469"/>
      <c r="BC112" s="1469"/>
      <c r="BD112" s="1469"/>
      <c r="BE112" s="1469"/>
      <c r="BF112" s="1469"/>
      <c r="BG112" s="1469"/>
      <c r="BH112" s="1469"/>
      <c r="BI112" s="1469"/>
      <c r="BJ112" s="1469"/>
      <c r="BK112" s="1469"/>
      <c r="BL112" s="1469"/>
      <c r="BM112" s="1469"/>
      <c r="BN112" s="1469"/>
      <c r="BO112" s="1469"/>
      <c r="BP112" s="1469"/>
      <c r="BQ112" s="1466"/>
    </row>
    <row r="113" spans="1:70" s="2131" customFormat="1" ht="29.25">
      <c r="A113" s="1466" t="s">
        <v>10039</v>
      </c>
      <c r="B113" s="1467">
        <v>45792</v>
      </c>
      <c r="C113" s="1468" t="s">
        <v>3172</v>
      </c>
      <c r="D113" s="1469" t="s">
        <v>9453</v>
      </c>
      <c r="E113" s="1466" t="s">
        <v>9454</v>
      </c>
      <c r="F113" s="1470" t="s">
        <v>239</v>
      </c>
      <c r="G113" s="1469" t="s">
        <v>5916</v>
      </c>
      <c r="H113" s="1466" t="s">
        <v>3893</v>
      </c>
      <c r="I113" s="1466" t="s">
        <v>90</v>
      </c>
      <c r="J113" s="1469" t="s">
        <v>9455</v>
      </c>
      <c r="K113" s="1469" t="s">
        <v>3495</v>
      </c>
      <c r="L113" s="1469" t="s">
        <v>9456</v>
      </c>
      <c r="M113" s="1471">
        <v>45812</v>
      </c>
      <c r="N113" s="1469" t="s">
        <v>4783</v>
      </c>
      <c r="O113" s="1466"/>
      <c r="P113" s="1466"/>
      <c r="Q113" s="1469"/>
      <c r="R113" s="1472"/>
      <c r="S113" s="1472"/>
      <c r="T113" s="1469"/>
      <c r="U113" s="1469"/>
      <c r="V113" s="1469"/>
      <c r="W113" s="1469"/>
      <c r="X113" s="1469"/>
      <c r="Y113" s="1469"/>
      <c r="Z113" s="1469"/>
      <c r="AA113" s="1471"/>
      <c r="AB113" s="1469"/>
      <c r="AC113" s="1469"/>
      <c r="AD113" s="1469"/>
      <c r="AE113" s="1469"/>
      <c r="AF113" s="1469"/>
      <c r="AG113" s="1469"/>
      <c r="AH113" s="1469"/>
      <c r="AI113" s="1469"/>
      <c r="AJ113" s="1469"/>
      <c r="AK113" s="1469" t="s">
        <v>10040</v>
      </c>
      <c r="AL113" s="1471">
        <v>45875</v>
      </c>
      <c r="AM113" s="1469" t="s">
        <v>4633</v>
      </c>
      <c r="AN113" s="1469"/>
      <c r="AO113" s="1469" t="s">
        <v>1860</v>
      </c>
      <c r="AP113" s="1471">
        <v>45880</v>
      </c>
      <c r="AQ113" s="1469"/>
      <c r="AR113" s="1469"/>
      <c r="AS113" s="1469"/>
      <c r="AT113" s="1469"/>
      <c r="AU113" s="1469"/>
      <c r="AV113" s="1469"/>
      <c r="AW113" s="1469"/>
      <c r="AX113" s="1469"/>
      <c r="AY113" s="1469"/>
      <c r="AZ113" s="1469"/>
      <c r="BA113" s="1469"/>
      <c r="BB113" s="1469"/>
      <c r="BC113" s="1469"/>
      <c r="BD113" s="1469"/>
      <c r="BE113" s="1469"/>
      <c r="BF113" s="1469"/>
      <c r="BG113" s="1469"/>
      <c r="BH113" s="1469"/>
      <c r="BI113" s="1469"/>
      <c r="BJ113" s="1469"/>
      <c r="BK113" s="1469"/>
      <c r="BL113" s="1469"/>
      <c r="BM113" s="1469"/>
      <c r="BN113" s="1469"/>
      <c r="BO113" s="1469"/>
      <c r="BP113" s="1469"/>
      <c r="BQ113" s="1466"/>
    </row>
    <row r="114" spans="1:70" s="2131" customFormat="1" ht="57.75">
      <c r="A114" s="1466" t="s">
        <v>9457</v>
      </c>
      <c r="B114" s="1467">
        <v>45797</v>
      </c>
      <c r="C114" s="1468" t="s">
        <v>3172</v>
      </c>
      <c r="D114" s="1469" t="s">
        <v>9458</v>
      </c>
      <c r="E114" s="1466" t="s">
        <v>7094</v>
      </c>
      <c r="F114" s="1470" t="s">
        <v>108</v>
      </c>
      <c r="G114" s="1469" t="s">
        <v>556</v>
      </c>
      <c r="H114" s="1466" t="s">
        <v>3893</v>
      </c>
      <c r="I114" s="1466"/>
      <c r="J114" s="1469"/>
      <c r="K114" s="1469" t="s">
        <v>427</v>
      </c>
      <c r="L114" s="1469" t="s">
        <v>9459</v>
      </c>
      <c r="M114" s="1471">
        <v>45812</v>
      </c>
      <c r="N114" s="1469" t="s">
        <v>4783</v>
      </c>
      <c r="O114" s="1466"/>
      <c r="P114" s="1466"/>
      <c r="Q114" s="1469"/>
      <c r="R114" s="1472"/>
      <c r="S114" s="1472"/>
      <c r="T114" s="1469"/>
      <c r="U114" s="1469"/>
      <c r="V114" s="1469"/>
      <c r="W114" s="1469"/>
      <c r="X114" s="1469"/>
      <c r="Y114" s="1469"/>
      <c r="Z114" s="1469"/>
      <c r="AA114" s="1471"/>
      <c r="AB114" s="1469"/>
      <c r="AC114" s="1469"/>
      <c r="AD114" s="1469"/>
      <c r="AE114" s="1469"/>
      <c r="AF114" s="1469"/>
      <c r="AG114" s="1469"/>
      <c r="AH114" s="1469"/>
      <c r="AI114" s="1469"/>
      <c r="AJ114" s="1469"/>
      <c r="AK114" s="1469" t="s">
        <v>10033</v>
      </c>
      <c r="AL114" s="1471">
        <v>45870</v>
      </c>
      <c r="AM114" s="1469" t="s">
        <v>4633</v>
      </c>
      <c r="AN114" s="1469"/>
      <c r="AO114" s="1469" t="s">
        <v>1860</v>
      </c>
      <c r="AP114" s="1471">
        <v>45870</v>
      </c>
      <c r="AQ114" s="1469"/>
      <c r="AR114" s="1469"/>
      <c r="AS114" s="1469"/>
      <c r="AT114" s="1469"/>
      <c r="AU114" s="1469"/>
      <c r="AV114" s="1469"/>
      <c r="AW114" s="1469"/>
      <c r="AX114" s="1469"/>
      <c r="AY114" s="1469"/>
      <c r="AZ114" s="1469"/>
      <c r="BA114" s="1469"/>
      <c r="BB114" s="1469"/>
      <c r="BC114" s="1469"/>
      <c r="BD114" s="1469"/>
      <c r="BE114" s="1469"/>
      <c r="BF114" s="1469"/>
      <c r="BG114" s="1469"/>
      <c r="BH114" s="1469"/>
      <c r="BI114" s="1469"/>
      <c r="BJ114" s="1469"/>
      <c r="BK114" s="1469"/>
      <c r="BL114" s="1469"/>
      <c r="BM114" s="1469"/>
      <c r="BN114" s="1469"/>
      <c r="BO114" s="1469"/>
      <c r="BP114" s="1469"/>
      <c r="BQ114" s="1466"/>
    </row>
    <row r="115" spans="1:70" s="2131" customFormat="1" ht="29.25">
      <c r="A115" s="1466" t="s">
        <v>9475</v>
      </c>
      <c r="B115" s="1467">
        <v>45695</v>
      </c>
      <c r="C115" s="1468" t="s">
        <v>3172</v>
      </c>
      <c r="D115" s="1469" t="s">
        <v>9476</v>
      </c>
      <c r="E115" s="1466">
        <v>4148865</v>
      </c>
      <c r="F115" s="1470" t="s">
        <v>281</v>
      </c>
      <c r="G115" s="1469" t="s">
        <v>323</v>
      </c>
      <c r="H115" s="1466" t="s">
        <v>3893</v>
      </c>
      <c r="I115" s="1466" t="s">
        <v>90</v>
      </c>
      <c r="J115" s="1469" t="s">
        <v>100</v>
      </c>
      <c r="K115" s="1469" t="s">
        <v>427</v>
      </c>
      <c r="L115" s="1469" t="s">
        <v>9477</v>
      </c>
      <c r="M115" s="1471">
        <v>45709</v>
      </c>
      <c r="N115" s="1469" t="s">
        <v>1986</v>
      </c>
      <c r="O115" s="1466"/>
      <c r="P115" s="1466"/>
      <c r="Q115" s="1469"/>
      <c r="R115" s="1472"/>
      <c r="S115" s="1472"/>
      <c r="T115" s="1469"/>
      <c r="U115" s="1469"/>
      <c r="V115" s="1469"/>
      <c r="W115" s="1469"/>
      <c r="X115" s="1469"/>
      <c r="Y115" s="1469"/>
      <c r="Z115" s="1469"/>
      <c r="AA115" s="1471"/>
      <c r="AB115" s="1469"/>
      <c r="AC115" s="1469"/>
      <c r="AD115" s="1469"/>
      <c r="AE115" s="1469"/>
      <c r="AF115" s="1469"/>
      <c r="AG115" s="1469"/>
      <c r="AH115" s="1469"/>
      <c r="AI115" s="1469"/>
      <c r="AJ115" s="1469"/>
      <c r="AK115" s="1469" t="s">
        <v>10056</v>
      </c>
      <c r="AL115" s="1471">
        <v>45870</v>
      </c>
      <c r="AM115" s="1469" t="s">
        <v>3487</v>
      </c>
      <c r="AN115" s="1469"/>
      <c r="AO115" s="1469" t="s">
        <v>1860</v>
      </c>
      <c r="AP115" s="1469" t="s">
        <v>10057</v>
      </c>
      <c r="AQ115" s="1469"/>
      <c r="AR115" s="1469"/>
      <c r="AS115" s="1469"/>
      <c r="AT115" s="1469"/>
      <c r="AU115" s="1469"/>
      <c r="AV115" s="1469"/>
      <c r="AW115" s="1469"/>
      <c r="AX115" s="1469"/>
      <c r="AY115" s="1469"/>
      <c r="AZ115" s="1469"/>
      <c r="BA115" s="1469"/>
      <c r="BB115" s="1469"/>
      <c r="BC115" s="1469"/>
      <c r="BD115" s="1469"/>
      <c r="BE115" s="1469"/>
      <c r="BF115" s="1469"/>
      <c r="BG115" s="1469"/>
      <c r="BH115" s="1469"/>
      <c r="BI115" s="1469"/>
      <c r="BJ115" s="1469"/>
      <c r="BK115" s="1469"/>
      <c r="BL115" s="1469"/>
      <c r="BM115" s="1469"/>
      <c r="BN115" s="1469"/>
      <c r="BO115" s="1469"/>
      <c r="BP115" s="1469"/>
      <c r="BQ115" s="1466"/>
    </row>
    <row r="116" spans="1:70" s="2131" customFormat="1" ht="29.25">
      <c r="A116" s="1466" t="s">
        <v>9589</v>
      </c>
      <c r="B116" s="1467">
        <v>45804</v>
      </c>
      <c r="C116" s="1468" t="s">
        <v>3172</v>
      </c>
      <c r="D116" s="1469" t="s">
        <v>9590</v>
      </c>
      <c r="E116" s="1466">
        <v>40040378</v>
      </c>
      <c r="F116" s="1470" t="s">
        <v>1279</v>
      </c>
      <c r="G116" s="1469" t="s">
        <v>9591</v>
      </c>
      <c r="H116" s="1466" t="s">
        <v>3893</v>
      </c>
      <c r="I116" s="1466" t="s">
        <v>70</v>
      </c>
      <c r="J116" s="1469" t="s">
        <v>3159</v>
      </c>
      <c r="K116" s="1469" t="s">
        <v>3495</v>
      </c>
      <c r="L116" s="1469" t="s">
        <v>9592</v>
      </c>
      <c r="M116" s="1471">
        <v>45813</v>
      </c>
      <c r="N116" s="1469" t="s">
        <v>4704</v>
      </c>
      <c r="O116" s="1466"/>
      <c r="P116" s="1466"/>
      <c r="Q116" s="1469"/>
      <c r="R116" s="1472"/>
      <c r="S116" s="1472"/>
      <c r="T116" s="1469"/>
      <c r="U116" s="1469"/>
      <c r="V116" s="1469"/>
      <c r="W116" s="1469"/>
      <c r="X116" s="1469"/>
      <c r="Y116" s="1469"/>
      <c r="Z116" s="1469"/>
      <c r="AA116" s="1471"/>
      <c r="AB116" s="1469"/>
      <c r="AC116" s="1469"/>
      <c r="AD116" s="1469"/>
      <c r="AE116" s="1469"/>
      <c r="AF116" s="1469"/>
      <c r="AG116" s="1469"/>
      <c r="AH116" s="1469"/>
      <c r="AI116" s="1469"/>
      <c r="AJ116" s="1469"/>
      <c r="AK116" s="1469" t="s">
        <v>10038</v>
      </c>
      <c r="AL116" s="1471">
        <v>45861</v>
      </c>
      <c r="AM116" s="1469" t="s">
        <v>4704</v>
      </c>
      <c r="AN116" s="1469"/>
      <c r="AO116" s="1469" t="s">
        <v>1860</v>
      </c>
      <c r="AP116" s="1471">
        <v>45861</v>
      </c>
      <c r="AQ116" s="1469"/>
      <c r="AR116" s="1469"/>
      <c r="AS116" s="1469"/>
      <c r="AT116" s="1469"/>
      <c r="AU116" s="1469"/>
      <c r="AV116" s="1469"/>
      <c r="AW116" s="1469"/>
      <c r="AX116" s="1469"/>
      <c r="AY116" s="1469"/>
      <c r="AZ116" s="1469"/>
      <c r="BA116" s="1469"/>
      <c r="BB116" s="1469"/>
      <c r="BC116" s="1469"/>
      <c r="BD116" s="1469"/>
      <c r="BE116" s="1469"/>
      <c r="BF116" s="1469"/>
      <c r="BG116" s="1469"/>
      <c r="BH116" s="1469"/>
      <c r="BI116" s="1469"/>
      <c r="BJ116" s="1469"/>
      <c r="BK116" s="1469"/>
      <c r="BL116" s="1469"/>
      <c r="BM116" s="1469"/>
      <c r="BN116" s="1469"/>
      <c r="BO116" s="1469"/>
      <c r="BP116" s="1469"/>
      <c r="BQ116" s="1466"/>
    </row>
    <row r="117" spans="1:70" s="2131" customFormat="1" ht="29.25">
      <c r="A117" s="1466" t="s">
        <v>9601</v>
      </c>
      <c r="B117" s="1467">
        <v>45792</v>
      </c>
      <c r="C117" s="1468" t="s">
        <v>3172</v>
      </c>
      <c r="D117" s="1469" t="s">
        <v>9602</v>
      </c>
      <c r="E117" s="1466">
        <v>41472541</v>
      </c>
      <c r="F117" s="1470" t="s">
        <v>182</v>
      </c>
      <c r="G117" s="1469" t="s">
        <v>728</v>
      </c>
      <c r="H117" s="1466" t="s">
        <v>3893</v>
      </c>
      <c r="I117" s="1466"/>
      <c r="J117" s="1469"/>
      <c r="K117" s="1469" t="s">
        <v>427</v>
      </c>
      <c r="L117" s="1469" t="s">
        <v>9603</v>
      </c>
      <c r="M117" s="1471">
        <v>45813</v>
      </c>
      <c r="N117" s="1469" t="s">
        <v>4704</v>
      </c>
      <c r="O117" s="1466"/>
      <c r="P117" s="1466"/>
      <c r="Q117" s="1469"/>
      <c r="R117" s="1472"/>
      <c r="S117" s="1472"/>
      <c r="T117" s="1469"/>
      <c r="U117" s="1469"/>
      <c r="V117" s="1469"/>
      <c r="W117" s="1469"/>
      <c r="X117" s="1469"/>
      <c r="Y117" s="1469"/>
      <c r="Z117" s="1469"/>
      <c r="AA117" s="1471"/>
      <c r="AB117" s="1469"/>
      <c r="AC117" s="1469"/>
      <c r="AD117" s="1469"/>
      <c r="AE117" s="1469"/>
      <c r="AF117" s="1469"/>
      <c r="AG117" s="1469"/>
      <c r="AH117" s="1469"/>
      <c r="AI117" s="1469"/>
      <c r="AJ117" s="1469"/>
      <c r="AK117" s="1469" t="s">
        <v>10061</v>
      </c>
      <c r="AL117" s="1471">
        <v>45870</v>
      </c>
      <c r="AM117" s="1469" t="s">
        <v>3487</v>
      </c>
      <c r="AN117" s="1469"/>
      <c r="AO117" s="1469" t="s">
        <v>1860</v>
      </c>
      <c r="AP117" s="1471">
        <v>45870</v>
      </c>
      <c r="AQ117" s="1469"/>
      <c r="AR117" s="1469"/>
      <c r="AS117" s="1469"/>
      <c r="AT117" s="1469"/>
      <c r="AU117" s="1469"/>
      <c r="AV117" s="1469"/>
      <c r="AW117" s="1469"/>
      <c r="AX117" s="1469"/>
      <c r="AY117" s="1469"/>
      <c r="AZ117" s="1469"/>
      <c r="BA117" s="1469"/>
      <c r="BB117" s="1469"/>
      <c r="BC117" s="1469"/>
      <c r="BD117" s="1469"/>
      <c r="BE117" s="1469"/>
      <c r="BF117" s="1469"/>
      <c r="BG117" s="1469"/>
      <c r="BH117" s="1469"/>
      <c r="BI117" s="1469"/>
      <c r="BJ117" s="1469"/>
      <c r="BK117" s="1469"/>
      <c r="BL117" s="1469"/>
      <c r="BM117" s="1469"/>
      <c r="BN117" s="1469"/>
      <c r="BO117" s="1469"/>
      <c r="BP117" s="1469"/>
      <c r="BQ117" s="1466"/>
    </row>
    <row r="118" spans="1:70" s="2131" customFormat="1" ht="100.5">
      <c r="A118" s="1466" t="s">
        <v>9765</v>
      </c>
      <c r="B118" s="1467">
        <v>45840</v>
      </c>
      <c r="C118" s="1468" t="s">
        <v>3172</v>
      </c>
      <c r="D118" s="1469" t="s">
        <v>9766</v>
      </c>
      <c r="E118" s="1466" t="s">
        <v>9767</v>
      </c>
      <c r="F118" s="1470" t="s">
        <v>9776</v>
      </c>
      <c r="G118" s="1469" t="s">
        <v>9768</v>
      </c>
      <c r="H118" s="1466" t="s">
        <v>3893</v>
      </c>
      <c r="I118" s="1466" t="s">
        <v>70</v>
      </c>
      <c r="J118" s="1469" t="s">
        <v>606</v>
      </c>
      <c r="K118" s="1469" t="s">
        <v>9769</v>
      </c>
      <c r="L118" s="1469" t="s">
        <v>9770</v>
      </c>
      <c r="M118" s="1471">
        <v>45848</v>
      </c>
      <c r="N118" s="1469" t="s">
        <v>4783</v>
      </c>
      <c r="O118" s="1466"/>
      <c r="P118" s="1466"/>
      <c r="Q118" s="1469" t="s">
        <v>9771</v>
      </c>
      <c r="R118" s="1472"/>
      <c r="S118" s="1472"/>
      <c r="T118" s="1469"/>
      <c r="U118" s="1469"/>
      <c r="V118" s="1469"/>
      <c r="W118" s="1469"/>
      <c r="X118" s="1469"/>
      <c r="Y118" s="1469"/>
      <c r="Z118" s="1469"/>
      <c r="AA118" s="1471"/>
      <c r="AB118" s="1469"/>
      <c r="AC118" s="1469"/>
      <c r="AD118" s="1469"/>
      <c r="AE118" s="1469"/>
      <c r="AF118" s="1469"/>
      <c r="AG118" s="1469"/>
      <c r="AH118" s="1469"/>
      <c r="AI118" s="1469"/>
      <c r="AJ118" s="1469"/>
      <c r="AK118" s="1469">
        <v>997</v>
      </c>
      <c r="AL118" s="1471">
        <v>45929</v>
      </c>
      <c r="AM118" s="1469" t="s">
        <v>3487</v>
      </c>
      <c r="AN118" s="1469"/>
      <c r="AO118" s="1469" t="s">
        <v>1860</v>
      </c>
      <c r="AP118" s="1471">
        <v>45931</v>
      </c>
      <c r="AQ118" s="1469"/>
      <c r="AR118" s="1469"/>
      <c r="AS118" s="1469"/>
      <c r="AT118" s="1469"/>
      <c r="AU118" s="1469"/>
      <c r="AV118" s="1469"/>
      <c r="AW118" s="1469"/>
      <c r="AX118" s="1469"/>
      <c r="AY118" s="1469"/>
      <c r="AZ118" s="1469"/>
      <c r="BA118" s="1469"/>
      <c r="BB118" s="1469"/>
      <c r="BC118" s="1469"/>
      <c r="BD118" s="1469"/>
      <c r="BE118" s="1469"/>
      <c r="BF118" s="1469"/>
      <c r="BG118" s="1469"/>
      <c r="BH118" s="1469"/>
      <c r="BI118" s="1469"/>
      <c r="BJ118" s="1469"/>
      <c r="BK118" s="1469"/>
      <c r="BL118" s="1469"/>
      <c r="BM118" s="1469"/>
      <c r="BN118" s="1469"/>
      <c r="BO118" s="1469"/>
      <c r="BP118" s="1469"/>
      <c r="BQ118" s="1466" t="s">
        <v>1860</v>
      </c>
      <c r="BR118" s="2131" t="s">
        <v>10840</v>
      </c>
    </row>
    <row r="119" spans="1:70" s="2131" customFormat="1" ht="57.75">
      <c r="A119" s="1466" t="s">
        <v>9774</v>
      </c>
      <c r="B119" s="1467">
        <v>45821</v>
      </c>
      <c r="C119" s="1468" t="s">
        <v>3172</v>
      </c>
      <c r="D119" s="1469" t="s">
        <v>9775</v>
      </c>
      <c r="E119" s="1466" t="s">
        <v>7778</v>
      </c>
      <c r="F119" s="1470" t="s">
        <v>239</v>
      </c>
      <c r="G119" s="1469" t="s">
        <v>9777</v>
      </c>
      <c r="H119" s="1466" t="s">
        <v>3893</v>
      </c>
      <c r="I119" s="1466" t="s">
        <v>90</v>
      </c>
      <c r="J119" s="1469" t="s">
        <v>9778</v>
      </c>
      <c r="K119" s="1469" t="s">
        <v>101</v>
      </c>
      <c r="L119" s="1469" t="s">
        <v>9779</v>
      </c>
      <c r="M119" s="1471">
        <v>45839</v>
      </c>
      <c r="N119" s="1471" t="s">
        <v>3487</v>
      </c>
      <c r="O119" s="1466"/>
      <c r="P119" s="1466"/>
      <c r="Q119" s="1469"/>
      <c r="R119" s="1472"/>
      <c r="S119" s="1472"/>
      <c r="T119" s="1469"/>
      <c r="U119" s="1469"/>
      <c r="V119" s="1469"/>
      <c r="W119" s="1469"/>
      <c r="X119" s="1469"/>
      <c r="Y119" s="1469"/>
      <c r="Z119" s="1469"/>
      <c r="AA119" s="1471"/>
      <c r="AB119" s="1469"/>
      <c r="AC119" s="1469"/>
      <c r="AD119" s="1469"/>
      <c r="AE119" s="1469"/>
      <c r="AF119" s="1469"/>
      <c r="AG119" s="1469"/>
      <c r="AH119" s="1469"/>
      <c r="AI119" s="1469"/>
      <c r="AJ119" s="1469"/>
      <c r="AK119" s="1469" t="s">
        <v>10639</v>
      </c>
      <c r="AL119" s="1471">
        <v>45925</v>
      </c>
      <c r="AM119" s="1469" t="s">
        <v>10640</v>
      </c>
      <c r="AN119" s="1469"/>
      <c r="AO119" s="1469" t="s">
        <v>1860</v>
      </c>
      <c r="AP119" s="1471">
        <v>45925</v>
      </c>
      <c r="AQ119" s="1469"/>
      <c r="AR119" s="1469"/>
      <c r="AS119" s="1469"/>
      <c r="AT119" s="1469"/>
      <c r="AU119" s="1469"/>
      <c r="AV119" s="1469"/>
      <c r="AW119" s="1469"/>
      <c r="AX119" s="1469"/>
      <c r="AY119" s="1469"/>
      <c r="AZ119" s="1469"/>
      <c r="BA119" s="1469"/>
      <c r="BB119" s="1469"/>
      <c r="BC119" s="1469"/>
      <c r="BD119" s="1469"/>
      <c r="BE119" s="1469"/>
      <c r="BF119" s="1469"/>
      <c r="BG119" s="1469"/>
      <c r="BH119" s="1469"/>
      <c r="BI119" s="1469"/>
      <c r="BJ119" s="1469"/>
      <c r="BK119" s="1469"/>
      <c r="BL119" s="1469"/>
      <c r="BM119" s="1469"/>
      <c r="BN119" s="1469"/>
      <c r="BO119" s="1469"/>
      <c r="BP119" s="1469"/>
      <c r="BQ119" s="1466" t="s">
        <v>1860</v>
      </c>
    </row>
    <row r="120" spans="1:70" s="2131" customFormat="1" ht="29.25">
      <c r="A120" s="1466" t="s">
        <v>10643</v>
      </c>
      <c r="B120" s="1467">
        <v>45856</v>
      </c>
      <c r="C120" s="1468" t="s">
        <v>3172</v>
      </c>
      <c r="D120" s="1469" t="s">
        <v>9851</v>
      </c>
      <c r="E120" s="1466">
        <v>1077082722</v>
      </c>
      <c r="F120" s="1470" t="s">
        <v>9041</v>
      </c>
      <c r="G120" s="1469" t="s">
        <v>9852</v>
      </c>
      <c r="H120" s="1466" t="s">
        <v>3893</v>
      </c>
      <c r="I120" s="1466"/>
      <c r="J120" s="1469"/>
      <c r="K120" s="1469" t="s">
        <v>101</v>
      </c>
      <c r="L120" s="1469" t="s">
        <v>9853</v>
      </c>
      <c r="M120" s="1471">
        <v>45855</v>
      </c>
      <c r="N120" s="1469" t="s">
        <v>3487</v>
      </c>
      <c r="O120" s="1466"/>
      <c r="P120" s="1466"/>
      <c r="Q120" s="1469"/>
      <c r="R120" s="1472"/>
      <c r="S120" s="1472"/>
      <c r="T120" s="1469"/>
      <c r="U120" s="1469"/>
      <c r="V120" s="1469"/>
      <c r="W120" s="1469"/>
      <c r="X120" s="1469"/>
      <c r="Y120" s="1469"/>
      <c r="Z120" s="1469"/>
      <c r="AA120" s="1471"/>
      <c r="AB120" s="1469"/>
      <c r="AC120" s="1469"/>
      <c r="AD120" s="1469"/>
      <c r="AE120" s="1469"/>
      <c r="AF120" s="1469"/>
      <c r="AG120" s="1469"/>
      <c r="AH120" s="1469"/>
      <c r="AI120" s="1469"/>
      <c r="AJ120" s="1469"/>
      <c r="AK120" s="1469" t="s">
        <v>10644</v>
      </c>
      <c r="AL120" s="1471">
        <v>45933</v>
      </c>
      <c r="AM120" s="1469" t="s">
        <v>4783</v>
      </c>
      <c r="AN120" s="1469"/>
      <c r="AO120" s="1469" t="s">
        <v>1860</v>
      </c>
      <c r="AP120" s="1471">
        <v>45933</v>
      </c>
      <c r="AQ120" s="1469"/>
      <c r="AR120" s="1469"/>
      <c r="AS120" s="1469"/>
      <c r="AT120" s="1469"/>
      <c r="AU120" s="1469"/>
      <c r="AV120" s="1469"/>
      <c r="AW120" s="1469"/>
      <c r="AX120" s="1469"/>
      <c r="AY120" s="1469"/>
      <c r="AZ120" s="1469"/>
      <c r="BA120" s="1469"/>
      <c r="BB120" s="1469"/>
      <c r="BC120" s="1469"/>
      <c r="BD120" s="1469"/>
      <c r="BE120" s="1469"/>
      <c r="BF120" s="1469"/>
      <c r="BG120" s="1469"/>
      <c r="BH120" s="1469"/>
      <c r="BI120" s="1469"/>
      <c r="BJ120" s="1469"/>
      <c r="BK120" s="1469"/>
      <c r="BL120" s="1469"/>
      <c r="BM120" s="1469"/>
      <c r="BN120" s="1469"/>
      <c r="BO120" s="1469"/>
      <c r="BP120" s="1469"/>
      <c r="BQ120" s="1466" t="s">
        <v>1860</v>
      </c>
    </row>
    <row r="121" spans="1:70" s="2131" customFormat="1" ht="28.5">
      <c r="A121" s="1978" t="s">
        <v>10109</v>
      </c>
      <c r="B121" s="1467">
        <v>45846</v>
      </c>
      <c r="C121" s="1468" t="s">
        <v>3172</v>
      </c>
      <c r="D121" s="2307" t="s">
        <v>10108</v>
      </c>
      <c r="E121" s="2308" t="s">
        <v>10110</v>
      </c>
      <c r="F121" s="1984" t="s">
        <v>140</v>
      </c>
      <c r="G121" s="1984" t="s">
        <v>10111</v>
      </c>
      <c r="H121" s="1984" t="s">
        <v>69</v>
      </c>
      <c r="I121" s="1983" t="s">
        <v>303</v>
      </c>
      <c r="J121" s="1984" t="s">
        <v>10112</v>
      </c>
      <c r="K121" s="1984" t="s">
        <v>10113</v>
      </c>
      <c r="L121" s="1984" t="s">
        <v>10114</v>
      </c>
      <c r="M121" s="1985">
        <v>45867</v>
      </c>
      <c r="N121" s="1984" t="s">
        <v>4633</v>
      </c>
      <c r="O121" s="1978"/>
      <c r="P121" s="1978"/>
      <c r="Q121" s="1984"/>
      <c r="R121" s="1984"/>
      <c r="S121" s="2350"/>
      <c r="T121" s="2309"/>
      <c r="U121" s="1985"/>
      <c r="V121" s="1987"/>
      <c r="W121" s="1987"/>
      <c r="X121" s="1988"/>
      <c r="Y121" s="1985"/>
      <c r="Z121" s="1984"/>
      <c r="AA121" s="1979"/>
      <c r="AB121" s="1978"/>
      <c r="AC121" s="1978"/>
      <c r="AD121" s="1978"/>
      <c r="AE121" s="1978"/>
      <c r="AF121" s="1978"/>
      <c r="AG121" s="1979"/>
      <c r="AH121" s="1979"/>
      <c r="AI121" s="1978"/>
      <c r="AJ121" s="1978"/>
      <c r="AK121" s="1984" t="s">
        <v>10566</v>
      </c>
      <c r="AL121" s="1979">
        <v>45929</v>
      </c>
      <c r="AM121" s="1978" t="s">
        <v>3487</v>
      </c>
      <c r="AN121" s="1978"/>
      <c r="AO121" s="1984" t="s">
        <v>1860</v>
      </c>
      <c r="AP121" s="1985">
        <v>45929</v>
      </c>
      <c r="AQ121" s="1984"/>
      <c r="AR121" s="1984"/>
      <c r="AS121" s="1984"/>
      <c r="AT121" s="1984"/>
      <c r="AU121" s="1984"/>
      <c r="AV121" s="1984"/>
      <c r="AW121" s="1984"/>
      <c r="AX121" s="1984"/>
      <c r="AY121" s="1984"/>
      <c r="AZ121" s="1984"/>
      <c r="BA121" s="1984"/>
      <c r="BB121" s="1984"/>
      <c r="BC121" s="1984"/>
      <c r="BD121" s="1984"/>
      <c r="BE121" s="1984"/>
      <c r="BF121" s="1984"/>
      <c r="BG121" s="1984"/>
      <c r="BH121" s="1984"/>
      <c r="BI121" s="1984"/>
      <c r="BJ121" s="1984"/>
      <c r="BK121" s="1984"/>
      <c r="BL121" s="1984"/>
      <c r="BM121" s="1984"/>
      <c r="BN121" s="1984"/>
      <c r="BO121" s="1984"/>
      <c r="BP121" s="1984"/>
      <c r="BQ121" s="1466" t="s">
        <v>1860</v>
      </c>
    </row>
    <row r="122" spans="1:70" s="2131" customFormat="1">
      <c r="A122" s="1978" t="s">
        <v>10115</v>
      </c>
      <c r="B122" s="1467">
        <v>45874</v>
      </c>
      <c r="C122" s="1468" t="s">
        <v>3172</v>
      </c>
      <c r="D122" s="1984" t="s">
        <v>10116</v>
      </c>
      <c r="E122" s="1982">
        <v>40013742</v>
      </c>
      <c r="F122" s="1984" t="s">
        <v>108</v>
      </c>
      <c r="G122" s="1984" t="s">
        <v>556</v>
      </c>
      <c r="H122" s="1984" t="s">
        <v>69</v>
      </c>
      <c r="I122" s="1983" t="s">
        <v>303</v>
      </c>
      <c r="J122" s="1984" t="s">
        <v>10097</v>
      </c>
      <c r="K122" s="1984" t="s">
        <v>9929</v>
      </c>
      <c r="L122" s="1984" t="s">
        <v>10117</v>
      </c>
      <c r="M122" s="1985">
        <v>45881</v>
      </c>
      <c r="N122" s="1984" t="s">
        <v>4783</v>
      </c>
      <c r="O122" s="1978"/>
      <c r="P122" s="1978"/>
      <c r="Q122" s="1984"/>
      <c r="R122" s="1984"/>
      <c r="S122" s="2350"/>
      <c r="T122" s="2309"/>
      <c r="U122" s="1985"/>
      <c r="V122" s="1987"/>
      <c r="W122" s="1987"/>
      <c r="X122" s="1988"/>
      <c r="Y122" s="1985"/>
      <c r="Z122" s="1984"/>
      <c r="AA122" s="1979"/>
      <c r="AB122" s="1978"/>
      <c r="AC122" s="1978"/>
      <c r="AD122" s="1978"/>
      <c r="AE122" s="1978"/>
      <c r="AF122" s="1978"/>
      <c r="AG122" s="1978"/>
      <c r="AH122" s="1978"/>
      <c r="AI122" s="1978"/>
      <c r="AJ122" s="1978"/>
      <c r="AK122" s="1984" t="s">
        <v>10839</v>
      </c>
      <c r="AL122" s="1979">
        <v>45933</v>
      </c>
      <c r="AM122" s="1979" t="s">
        <v>4633</v>
      </c>
      <c r="AN122" s="1978"/>
      <c r="AO122" s="1984" t="s">
        <v>1860</v>
      </c>
      <c r="AP122" s="1985">
        <v>45933</v>
      </c>
      <c r="AQ122" s="1984"/>
      <c r="AR122" s="1984"/>
      <c r="AS122" s="1984"/>
      <c r="AT122" s="1984"/>
      <c r="AU122" s="1984"/>
      <c r="AV122" s="1984"/>
      <c r="AW122" s="1984"/>
      <c r="AX122" s="1984"/>
      <c r="AY122" s="1984"/>
      <c r="AZ122" s="1984"/>
      <c r="BA122" s="1984"/>
      <c r="BB122" s="1984"/>
      <c r="BC122" s="1984"/>
      <c r="BD122" s="1984"/>
      <c r="BE122" s="1984"/>
      <c r="BF122" s="1984"/>
      <c r="BG122" s="1984"/>
      <c r="BH122" s="1984"/>
      <c r="BI122" s="1984"/>
      <c r="BJ122" s="1984"/>
      <c r="BK122" s="1984"/>
      <c r="BL122" s="1984"/>
      <c r="BM122" s="1984"/>
      <c r="BN122" s="1984"/>
      <c r="BO122" s="1984"/>
      <c r="BP122" s="1984"/>
      <c r="BQ122" s="1466" t="s">
        <v>1860</v>
      </c>
      <c r="BR122" s="2131" t="s">
        <v>10840</v>
      </c>
    </row>
    <row r="123" spans="1:70" s="2131" customFormat="1">
      <c r="A123" s="1978" t="s">
        <v>10118</v>
      </c>
      <c r="B123" s="1979">
        <v>45832</v>
      </c>
      <c r="C123" s="1468" t="s">
        <v>3172</v>
      </c>
      <c r="D123" s="1984" t="s">
        <v>10119</v>
      </c>
      <c r="E123" s="1982">
        <v>79733032</v>
      </c>
      <c r="F123" s="1984" t="s">
        <v>4154</v>
      </c>
      <c r="G123" s="1984" t="s">
        <v>8298</v>
      </c>
      <c r="H123" s="1984" t="s">
        <v>69</v>
      </c>
      <c r="I123" s="1983"/>
      <c r="J123" s="1984"/>
      <c r="K123" s="1984" t="s">
        <v>894</v>
      </c>
      <c r="L123" s="1984" t="s">
        <v>10120</v>
      </c>
      <c r="M123" s="1985">
        <v>45845</v>
      </c>
      <c r="N123" s="1984" t="s">
        <v>4704</v>
      </c>
      <c r="O123" s="1978"/>
      <c r="P123" s="1978"/>
      <c r="Q123" s="1984"/>
      <c r="R123" s="1984"/>
      <c r="S123" s="2350"/>
      <c r="T123" s="2309"/>
      <c r="U123" s="1985"/>
      <c r="V123" s="1987"/>
      <c r="W123" s="1987"/>
      <c r="X123" s="1988"/>
      <c r="Y123" s="1985"/>
      <c r="Z123" s="1984"/>
      <c r="AA123" s="1979"/>
      <c r="AB123" s="1978"/>
      <c r="AC123" s="1978"/>
      <c r="AD123" s="1978"/>
      <c r="AE123" s="1978"/>
      <c r="AF123" s="1978"/>
      <c r="AG123" s="1978"/>
      <c r="AH123" s="1978"/>
      <c r="AI123" s="1978"/>
      <c r="AJ123" s="1978"/>
      <c r="AK123" s="1984" t="s">
        <v>11040</v>
      </c>
      <c r="AL123" s="1979">
        <v>45986</v>
      </c>
      <c r="AM123" s="1979" t="s">
        <v>4628</v>
      </c>
      <c r="AN123" s="1978"/>
      <c r="AO123" s="1984" t="s">
        <v>1860</v>
      </c>
      <c r="AP123" s="1985">
        <v>45986</v>
      </c>
      <c r="AQ123" s="1984"/>
      <c r="AR123" s="1984"/>
      <c r="AS123" s="1984"/>
      <c r="AT123" s="1984"/>
      <c r="AU123" s="1984"/>
      <c r="AV123" s="1984"/>
      <c r="AW123" s="1984"/>
      <c r="AX123" s="1984"/>
      <c r="AY123" s="1984"/>
      <c r="AZ123" s="1984"/>
      <c r="BA123" s="1984"/>
      <c r="BB123" s="1984"/>
      <c r="BC123" s="1984"/>
      <c r="BD123" s="1984"/>
      <c r="BE123" s="1984"/>
      <c r="BF123" s="1984"/>
      <c r="BG123" s="1984"/>
      <c r="BH123" s="1984"/>
      <c r="BI123" s="1984"/>
      <c r="BJ123" s="1984"/>
      <c r="BK123" s="1984"/>
      <c r="BL123" s="1984"/>
      <c r="BM123" s="1984"/>
      <c r="BN123" s="1984"/>
      <c r="BO123" s="1984"/>
      <c r="BP123" s="1984"/>
      <c r="BQ123" s="1466" t="s">
        <v>1860</v>
      </c>
      <c r="BR123" s="1990" t="s">
        <v>11034</v>
      </c>
    </row>
    <row r="124" spans="1:70" s="2131" customFormat="1">
      <c r="A124" s="1978" t="s">
        <v>10121</v>
      </c>
      <c r="B124" s="1979">
        <v>45880</v>
      </c>
      <c r="C124" s="1468" t="s">
        <v>3172</v>
      </c>
      <c r="D124" s="1984" t="s">
        <v>10122</v>
      </c>
      <c r="E124" s="1982">
        <v>4290110</v>
      </c>
      <c r="F124" s="1984" t="s">
        <v>1815</v>
      </c>
      <c r="G124" s="1984" t="s">
        <v>8315</v>
      </c>
      <c r="H124" s="1984" t="s">
        <v>69</v>
      </c>
      <c r="I124" s="1983" t="s">
        <v>303</v>
      </c>
      <c r="J124" s="1984" t="s">
        <v>10123</v>
      </c>
      <c r="K124" s="1984" t="s">
        <v>894</v>
      </c>
      <c r="L124" s="1984" t="s">
        <v>10124</v>
      </c>
      <c r="M124" s="1985">
        <v>45884</v>
      </c>
      <c r="N124" s="1984" t="s">
        <v>4783</v>
      </c>
      <c r="O124" s="1978"/>
      <c r="P124" s="1978"/>
      <c r="Q124" s="1984"/>
      <c r="R124" s="1984"/>
      <c r="S124" s="2350"/>
      <c r="T124" s="2309"/>
      <c r="U124" s="1985"/>
      <c r="V124" s="1987"/>
      <c r="W124" s="1987"/>
      <c r="X124" s="1988"/>
      <c r="Y124" s="1985"/>
      <c r="Z124" s="1984"/>
      <c r="AA124" s="1979"/>
      <c r="AB124" s="1978"/>
      <c r="AC124" s="1978"/>
      <c r="AD124" s="1978"/>
      <c r="AE124" s="1978"/>
      <c r="AF124" s="1978"/>
      <c r="AG124" s="1978"/>
      <c r="AH124" s="1978"/>
      <c r="AI124" s="1978"/>
      <c r="AJ124" s="1978"/>
      <c r="AK124" s="1984" t="s">
        <v>11359</v>
      </c>
      <c r="AL124" s="1979">
        <v>46009</v>
      </c>
      <c r="AM124" s="1979" t="s">
        <v>1986</v>
      </c>
      <c r="AN124" s="1978"/>
      <c r="AO124" s="1984" t="s">
        <v>1860</v>
      </c>
      <c r="AP124" s="1984"/>
      <c r="AQ124" s="1984"/>
      <c r="AR124" s="1984"/>
      <c r="AS124" s="1984"/>
      <c r="AT124" s="1984"/>
      <c r="AU124" s="1984"/>
      <c r="AV124" s="1984"/>
      <c r="AW124" s="1984"/>
      <c r="AX124" s="1984"/>
      <c r="AY124" s="1984"/>
      <c r="AZ124" s="1984"/>
      <c r="BA124" s="1984"/>
      <c r="BB124" s="1984"/>
      <c r="BC124" s="1984"/>
      <c r="BD124" s="1984"/>
      <c r="BE124" s="1984"/>
      <c r="BF124" s="1984"/>
      <c r="BG124" s="1984"/>
      <c r="BH124" s="1984"/>
      <c r="BI124" s="1984"/>
      <c r="BJ124" s="1984"/>
      <c r="BK124" s="1984"/>
      <c r="BL124" s="1984"/>
      <c r="BM124" s="1984"/>
      <c r="BN124" s="1984"/>
      <c r="BO124" s="1984"/>
      <c r="BP124" s="1984"/>
      <c r="BQ124" s="1466" t="s">
        <v>1860</v>
      </c>
      <c r="BR124" s="1990" t="s">
        <v>11352</v>
      </c>
    </row>
    <row r="125" spans="1:70" s="2131" customFormat="1">
      <c r="A125" s="1978" t="s">
        <v>10271</v>
      </c>
      <c r="B125" s="1985">
        <v>45868</v>
      </c>
      <c r="C125" s="1468" t="s">
        <v>3172</v>
      </c>
      <c r="D125" s="1984" t="s">
        <v>10272</v>
      </c>
      <c r="E125" s="1982">
        <v>74338769</v>
      </c>
      <c r="F125" s="1984" t="s">
        <v>182</v>
      </c>
      <c r="G125" s="1984" t="s">
        <v>10273</v>
      </c>
      <c r="H125" s="1984" t="s">
        <v>69</v>
      </c>
      <c r="I125" s="1983"/>
      <c r="J125" s="1984"/>
      <c r="K125" s="1984"/>
      <c r="L125" s="1984" t="s">
        <v>10385</v>
      </c>
      <c r="M125" s="1985">
        <v>45881</v>
      </c>
      <c r="N125" s="1984" t="s">
        <v>4633</v>
      </c>
      <c r="O125" s="1978"/>
      <c r="P125" s="1978"/>
      <c r="Q125" s="1984"/>
      <c r="R125" s="1984"/>
      <c r="S125" s="2350"/>
      <c r="T125" s="2309"/>
      <c r="U125" s="1985"/>
      <c r="V125" s="1987"/>
      <c r="W125" s="1987"/>
      <c r="X125" s="1988"/>
      <c r="Y125" s="1985"/>
      <c r="Z125" s="1984"/>
      <c r="AA125" s="1979"/>
      <c r="AB125" s="1978"/>
      <c r="AC125" s="1978"/>
      <c r="AD125" s="1978"/>
      <c r="AE125" s="1978"/>
      <c r="AF125" s="1978"/>
      <c r="AG125" s="1978"/>
      <c r="AH125" s="1978"/>
      <c r="AI125" s="1978"/>
      <c r="AJ125" s="1978"/>
      <c r="AK125" s="1984" t="s">
        <v>10642</v>
      </c>
      <c r="AL125" s="1979">
        <v>45931</v>
      </c>
      <c r="AM125" s="1979" t="s">
        <v>4704</v>
      </c>
      <c r="AN125" s="1978"/>
      <c r="AO125" s="1984" t="s">
        <v>1860</v>
      </c>
      <c r="AP125" s="1985">
        <v>45932</v>
      </c>
      <c r="AQ125" s="1984"/>
      <c r="AR125" s="1984"/>
      <c r="AS125" s="1984"/>
      <c r="AT125" s="1984"/>
      <c r="AU125" s="1984"/>
      <c r="AV125" s="1984"/>
      <c r="AW125" s="1984"/>
      <c r="AX125" s="1984"/>
      <c r="AY125" s="1984"/>
      <c r="AZ125" s="1984"/>
      <c r="BA125" s="1984"/>
      <c r="BB125" s="1984"/>
      <c r="BC125" s="1984"/>
      <c r="BD125" s="1984"/>
      <c r="BE125" s="1984"/>
      <c r="BF125" s="1984"/>
      <c r="BG125" s="1984"/>
      <c r="BH125" s="1984"/>
      <c r="BI125" s="1984"/>
      <c r="BJ125" s="1984"/>
      <c r="BK125" s="1984"/>
      <c r="BL125" s="1984"/>
      <c r="BM125" s="1984"/>
      <c r="BN125" s="1984"/>
      <c r="BO125" s="1984"/>
      <c r="BP125" s="1984"/>
      <c r="BQ125" s="1978" t="s">
        <v>1860</v>
      </c>
    </row>
    <row r="126" spans="1:70" s="2131" customFormat="1" ht="28.5">
      <c r="A126" s="1978" t="s">
        <v>10386</v>
      </c>
      <c r="B126" s="1985">
        <v>45901</v>
      </c>
      <c r="C126" s="1468" t="s">
        <v>3172</v>
      </c>
      <c r="D126" s="1984" t="s">
        <v>10387</v>
      </c>
      <c r="E126" s="1982" t="s">
        <v>10388</v>
      </c>
      <c r="F126" s="1984" t="s">
        <v>1279</v>
      </c>
      <c r="G126" s="1984" t="s">
        <v>853</v>
      </c>
      <c r="H126" s="1984" t="s">
        <v>69</v>
      </c>
      <c r="I126" s="1983"/>
      <c r="J126" s="1984"/>
      <c r="K126" s="1984" t="s">
        <v>894</v>
      </c>
      <c r="L126" s="2307" t="s">
        <v>10859</v>
      </c>
      <c r="M126" s="2347" t="s">
        <v>10860</v>
      </c>
      <c r="N126" s="1984" t="s">
        <v>3487</v>
      </c>
      <c r="O126" s="1978" t="s">
        <v>10858</v>
      </c>
      <c r="P126" s="1979">
        <v>45940</v>
      </c>
      <c r="Q126" s="1984"/>
      <c r="R126" s="1984"/>
      <c r="S126" s="2350"/>
      <c r="T126" s="2309"/>
      <c r="U126" s="1985"/>
      <c r="V126" s="1987"/>
      <c r="W126" s="1987"/>
      <c r="X126" s="1988"/>
      <c r="Y126" s="1985"/>
      <c r="Z126" s="1984"/>
      <c r="AA126" s="1979"/>
      <c r="AB126" s="1978"/>
      <c r="AC126" s="1978"/>
      <c r="AD126" s="1978"/>
      <c r="AE126" s="1978"/>
      <c r="AF126" s="1978"/>
      <c r="AG126" s="1979"/>
      <c r="AH126" s="1979"/>
      <c r="AI126" s="1978"/>
      <c r="AJ126" s="1978"/>
      <c r="AK126" s="1984" t="s">
        <v>11251</v>
      </c>
      <c r="AL126" s="1979">
        <v>46000</v>
      </c>
      <c r="AM126" s="1978" t="s">
        <v>1986</v>
      </c>
      <c r="AN126" s="1978"/>
      <c r="AO126" s="1984" t="s">
        <v>1860</v>
      </c>
      <c r="AP126" s="1985">
        <v>46000</v>
      </c>
      <c r="AQ126" s="1984"/>
      <c r="AR126" s="1984"/>
      <c r="AS126" s="1984"/>
      <c r="AT126" s="1984"/>
      <c r="AU126" s="1984"/>
      <c r="AV126" s="1984"/>
      <c r="AW126" s="1984"/>
      <c r="AX126" s="1984"/>
      <c r="AY126" s="1984"/>
      <c r="AZ126" s="1984"/>
      <c r="BA126" s="1984"/>
      <c r="BB126" s="1984"/>
      <c r="BC126" s="1984"/>
      <c r="BD126" s="1984"/>
      <c r="BE126" s="1984"/>
      <c r="BF126" s="1984"/>
      <c r="BG126" s="1984"/>
      <c r="BH126" s="1984"/>
      <c r="BI126" s="1984"/>
      <c r="BJ126" s="1984"/>
      <c r="BK126" s="1984"/>
      <c r="BL126" s="1984"/>
      <c r="BM126" s="1984"/>
      <c r="BN126" s="1984"/>
      <c r="BO126" s="1984"/>
      <c r="BP126" s="1984"/>
      <c r="BQ126" s="1466" t="s">
        <v>1860</v>
      </c>
      <c r="BR126" s="2131" t="s">
        <v>11250</v>
      </c>
    </row>
    <row r="127" spans="1:70" s="2131" customFormat="1">
      <c r="A127" s="1978" t="s">
        <v>10399</v>
      </c>
      <c r="B127" s="1985">
        <v>45820</v>
      </c>
      <c r="C127" s="1468" t="s">
        <v>3172</v>
      </c>
      <c r="D127" s="1984" t="s">
        <v>10400</v>
      </c>
      <c r="E127" s="1982"/>
      <c r="F127" s="1984" t="s">
        <v>182</v>
      </c>
      <c r="G127" s="1984"/>
      <c r="H127" s="1984"/>
      <c r="I127" s="1983"/>
      <c r="J127" s="1984"/>
      <c r="K127" s="1984"/>
      <c r="L127" s="1984" t="s">
        <v>10401</v>
      </c>
      <c r="M127" s="1985">
        <v>45853</v>
      </c>
      <c r="N127" s="1984" t="s">
        <v>4783</v>
      </c>
      <c r="O127" s="1978"/>
      <c r="P127" s="1978"/>
      <c r="Q127" s="1984"/>
      <c r="R127" s="1984"/>
      <c r="S127" s="2350"/>
      <c r="T127" s="2309"/>
      <c r="U127" s="1985"/>
      <c r="V127" s="1987"/>
      <c r="W127" s="1987"/>
      <c r="X127" s="1988"/>
      <c r="Y127" s="1985"/>
      <c r="Z127" s="1984"/>
      <c r="AA127" s="1979"/>
      <c r="AB127" s="1978"/>
      <c r="AC127" s="1978"/>
      <c r="AD127" s="1978"/>
      <c r="AE127" s="1978"/>
      <c r="AF127" s="1978"/>
      <c r="AG127" s="1978"/>
      <c r="AH127" s="1978"/>
      <c r="AI127" s="1978"/>
      <c r="AJ127" s="1978"/>
      <c r="AK127" s="1984" t="s">
        <v>10645</v>
      </c>
      <c r="AL127" s="1979">
        <v>45933</v>
      </c>
      <c r="AM127" s="1979" t="s">
        <v>4783</v>
      </c>
      <c r="AN127" s="1978"/>
      <c r="AO127" s="1984" t="s">
        <v>1860</v>
      </c>
      <c r="AP127" s="1985">
        <v>45933</v>
      </c>
      <c r="AQ127" s="1984"/>
      <c r="AR127" s="1984"/>
      <c r="AS127" s="1984"/>
      <c r="AT127" s="1984"/>
      <c r="AU127" s="1984"/>
      <c r="AV127" s="1984"/>
      <c r="AW127" s="1984"/>
      <c r="AX127" s="1984"/>
      <c r="AY127" s="1984"/>
      <c r="AZ127" s="1984"/>
      <c r="BA127" s="1984"/>
      <c r="BB127" s="1984"/>
      <c r="BC127" s="1984"/>
      <c r="BD127" s="1984"/>
      <c r="BE127" s="1984"/>
      <c r="BF127" s="1984"/>
      <c r="BG127" s="1984"/>
      <c r="BH127" s="1984"/>
      <c r="BI127" s="1984"/>
      <c r="BJ127" s="1984"/>
      <c r="BK127" s="1984"/>
      <c r="BL127" s="1984"/>
      <c r="BM127" s="1984"/>
      <c r="BN127" s="1984"/>
      <c r="BO127" s="1984"/>
      <c r="BP127" s="1984"/>
      <c r="BQ127" s="1466" t="s">
        <v>1860</v>
      </c>
    </row>
    <row r="128" spans="1:70" s="2131" customFormat="1">
      <c r="A128" s="1978" t="s">
        <v>10402</v>
      </c>
      <c r="B128" s="2466">
        <v>45908</v>
      </c>
      <c r="C128" s="1468" t="s">
        <v>3172</v>
      </c>
      <c r="D128" s="1984" t="s">
        <v>10403</v>
      </c>
      <c r="E128" s="1982">
        <v>52560266</v>
      </c>
      <c r="F128" s="1984" t="s">
        <v>343</v>
      </c>
      <c r="G128" s="1984" t="s">
        <v>2424</v>
      </c>
      <c r="H128" s="1984" t="s">
        <v>69</v>
      </c>
      <c r="I128" s="1990"/>
      <c r="J128" s="1990"/>
      <c r="K128" s="1984" t="s">
        <v>101</v>
      </c>
      <c r="L128" s="1984" t="s">
        <v>10404</v>
      </c>
      <c r="M128" s="2466">
        <v>45911</v>
      </c>
      <c r="N128" s="1984" t="s">
        <v>3487</v>
      </c>
      <c r="O128" s="1989"/>
      <c r="P128" s="1989"/>
      <c r="Q128" s="1990"/>
      <c r="R128" s="1990"/>
      <c r="S128" s="2470"/>
      <c r="T128" s="1990"/>
      <c r="U128" s="1990"/>
      <c r="V128" s="1990"/>
      <c r="W128" s="1990"/>
      <c r="X128" s="1990"/>
      <c r="Y128" s="1990"/>
      <c r="Z128" s="1990"/>
      <c r="AA128" s="2466"/>
      <c r="AB128" s="1990"/>
      <c r="AC128" s="1990"/>
      <c r="AD128" s="1990"/>
      <c r="AE128" s="1990"/>
      <c r="AF128" s="1990"/>
      <c r="AG128" s="1990"/>
      <c r="AH128" s="1990"/>
      <c r="AI128" s="1990"/>
      <c r="AJ128" s="1990"/>
      <c r="AK128" s="1990" t="s">
        <v>11252</v>
      </c>
      <c r="AL128" s="2466">
        <v>46000</v>
      </c>
      <c r="AM128" s="1990" t="s">
        <v>3487</v>
      </c>
      <c r="AN128" s="1990"/>
      <c r="AO128" s="1990" t="s">
        <v>1860</v>
      </c>
      <c r="AP128" s="2466">
        <v>46000</v>
      </c>
      <c r="AQ128" s="1990"/>
      <c r="AR128" s="1990"/>
      <c r="AS128" s="1990"/>
      <c r="AT128" s="1990"/>
      <c r="AU128" s="1990"/>
      <c r="AV128" s="1990"/>
      <c r="AW128" s="1990"/>
      <c r="AX128" s="1990"/>
      <c r="AY128" s="1990"/>
      <c r="AZ128" s="1990"/>
      <c r="BA128" s="1990"/>
      <c r="BB128" s="1990"/>
      <c r="BC128" s="1990"/>
      <c r="BD128" s="1990"/>
      <c r="BE128" s="1990"/>
      <c r="BF128" s="1990"/>
      <c r="BG128" s="1990"/>
      <c r="BH128" s="1990"/>
      <c r="BI128" s="1990"/>
      <c r="BJ128" s="1990"/>
      <c r="BK128" s="1990"/>
      <c r="BL128" s="1990"/>
      <c r="BM128" s="1990"/>
      <c r="BN128" s="1990"/>
      <c r="BO128" s="1990"/>
      <c r="BP128" s="1990"/>
      <c r="BQ128" s="1466" t="s">
        <v>1860</v>
      </c>
      <c r="BR128" s="2131" t="s">
        <v>11253</v>
      </c>
    </row>
    <row r="129" spans="1:71" s="2131" customFormat="1">
      <c r="A129" s="1978" t="s">
        <v>10405</v>
      </c>
      <c r="B129" s="1985">
        <v>45874</v>
      </c>
      <c r="C129" s="1468" t="s">
        <v>3172</v>
      </c>
      <c r="D129" s="1984" t="s">
        <v>9458</v>
      </c>
      <c r="E129" s="1466" t="s">
        <v>7094</v>
      </c>
      <c r="F129" s="1470" t="s">
        <v>108</v>
      </c>
      <c r="G129" s="1469" t="s">
        <v>556</v>
      </c>
      <c r="H129" s="1466" t="s">
        <v>69</v>
      </c>
      <c r="I129" s="1983" t="s">
        <v>303</v>
      </c>
      <c r="J129" s="1984" t="s">
        <v>313</v>
      </c>
      <c r="K129" s="1984" t="s">
        <v>208</v>
      </c>
      <c r="L129" s="1984" t="s">
        <v>10406</v>
      </c>
      <c r="M129" s="1985">
        <v>45881</v>
      </c>
      <c r="N129" s="1984" t="s">
        <v>4783</v>
      </c>
      <c r="O129" s="1978"/>
      <c r="P129" s="1978"/>
      <c r="Q129" s="1984"/>
      <c r="R129" s="1984"/>
      <c r="S129" s="2350"/>
      <c r="T129" s="2309"/>
      <c r="U129" s="1985"/>
      <c r="V129" s="1987"/>
      <c r="W129" s="1987"/>
      <c r="X129" s="1988"/>
      <c r="Y129" s="1985"/>
      <c r="Z129" s="1984"/>
      <c r="AA129" s="1979"/>
      <c r="AB129" s="1978"/>
      <c r="AC129" s="1978"/>
      <c r="AD129" s="1978"/>
      <c r="AE129" s="1978"/>
      <c r="AF129" s="1978"/>
      <c r="AG129" s="1978"/>
      <c r="AH129" s="1978"/>
      <c r="AI129" s="1978"/>
      <c r="AJ129" s="1978"/>
      <c r="AK129" s="1984" t="s">
        <v>10625</v>
      </c>
      <c r="AL129" s="1979">
        <v>45929</v>
      </c>
      <c r="AM129" s="1978" t="s">
        <v>3487</v>
      </c>
      <c r="AN129" s="1978"/>
      <c r="AO129" s="1984" t="s">
        <v>1860</v>
      </c>
      <c r="AP129" s="1984"/>
      <c r="AQ129" s="1984"/>
      <c r="AR129" s="1984"/>
      <c r="AS129" s="1984"/>
      <c r="AT129" s="1984"/>
      <c r="AU129" s="1984"/>
      <c r="AV129" s="1984"/>
      <c r="AW129" s="1984"/>
      <c r="AX129" s="1984"/>
      <c r="AY129" s="1984"/>
      <c r="AZ129" s="1984"/>
      <c r="BA129" s="1984"/>
      <c r="BB129" s="1984"/>
      <c r="BC129" s="1984"/>
      <c r="BD129" s="1984"/>
      <c r="BE129" s="1984"/>
      <c r="BF129" s="1984"/>
      <c r="BG129" s="1984"/>
      <c r="BH129" s="1984"/>
      <c r="BI129" s="1984"/>
      <c r="BJ129" s="1984"/>
      <c r="BK129" s="1984"/>
      <c r="BL129" s="1984"/>
      <c r="BM129" s="1984"/>
      <c r="BN129" s="1984"/>
      <c r="BO129" s="1984"/>
      <c r="BP129" s="1984"/>
      <c r="BQ129" s="1466" t="s">
        <v>1860</v>
      </c>
    </row>
    <row r="130" spans="1:71" s="2131" customFormat="1">
      <c r="A130" s="2309" t="s">
        <v>10407</v>
      </c>
      <c r="B130" s="1985">
        <v>45672</v>
      </c>
      <c r="C130" s="1468" t="s">
        <v>3172</v>
      </c>
      <c r="D130" s="1984" t="s">
        <v>10408</v>
      </c>
      <c r="E130" s="1982">
        <v>24119866</v>
      </c>
      <c r="F130" s="1984" t="s">
        <v>78</v>
      </c>
      <c r="G130" s="1984" t="s">
        <v>630</v>
      </c>
      <c r="H130" s="1984" t="s">
        <v>69</v>
      </c>
      <c r="I130" s="1983" t="s">
        <v>70</v>
      </c>
      <c r="J130" s="1984" t="s">
        <v>630</v>
      </c>
      <c r="K130" s="1984" t="s">
        <v>10409</v>
      </c>
      <c r="L130" s="1984" t="s">
        <v>10410</v>
      </c>
      <c r="M130" s="1985">
        <v>45694</v>
      </c>
      <c r="N130" s="1984" t="s">
        <v>4870</v>
      </c>
      <c r="O130" s="1978"/>
      <c r="P130" s="1978"/>
      <c r="Q130" s="1984"/>
      <c r="R130" s="1984"/>
      <c r="S130" s="2350"/>
      <c r="T130" s="2309"/>
      <c r="U130" s="1985"/>
      <c r="V130" s="1987"/>
      <c r="W130" s="1987"/>
      <c r="X130" s="1988"/>
      <c r="Y130" s="1985"/>
      <c r="Z130" s="1984"/>
      <c r="AA130" s="1979"/>
      <c r="AB130" s="1978"/>
      <c r="AC130" s="1978"/>
      <c r="AD130" s="1978"/>
      <c r="AE130" s="1978"/>
      <c r="AF130" s="1978"/>
      <c r="AG130" s="1978"/>
      <c r="AH130" s="1978"/>
      <c r="AI130" s="1978"/>
      <c r="AJ130" s="1978"/>
      <c r="AK130" s="1984" t="s">
        <v>10641</v>
      </c>
      <c r="AL130" s="1979">
        <v>45931</v>
      </c>
      <c r="AM130" s="1978" t="s">
        <v>4633</v>
      </c>
      <c r="AN130" s="1978"/>
      <c r="AO130" s="1984" t="s">
        <v>1860</v>
      </c>
      <c r="AP130" s="1984"/>
      <c r="AQ130" s="1984"/>
      <c r="AR130" s="1984"/>
      <c r="AS130" s="1984"/>
      <c r="AT130" s="1984"/>
      <c r="AU130" s="1984"/>
      <c r="AV130" s="1984"/>
      <c r="AW130" s="1984"/>
      <c r="AX130" s="1984"/>
      <c r="AY130" s="1984"/>
      <c r="AZ130" s="1984"/>
      <c r="BA130" s="1984"/>
      <c r="BB130" s="1984"/>
      <c r="BC130" s="1984"/>
      <c r="BD130" s="1984"/>
      <c r="BE130" s="1984"/>
      <c r="BF130" s="1984"/>
      <c r="BG130" s="1984"/>
      <c r="BH130" s="1984"/>
      <c r="BI130" s="1984"/>
      <c r="BJ130" s="1984"/>
      <c r="BK130" s="1984"/>
      <c r="BL130" s="1984"/>
      <c r="BM130" s="1984"/>
      <c r="BN130" s="1984"/>
      <c r="BO130" s="1984"/>
      <c r="BP130" s="1984"/>
      <c r="BQ130" s="1466" t="s">
        <v>1860</v>
      </c>
    </row>
    <row r="131" spans="1:71" s="2359" customFormat="1" ht="43.5">
      <c r="A131" s="1990" t="s">
        <v>11036</v>
      </c>
      <c r="B131" s="2466">
        <v>45972</v>
      </c>
      <c r="C131" s="2725" t="s">
        <v>3172</v>
      </c>
      <c r="D131" s="1990" t="s">
        <v>12004</v>
      </c>
      <c r="E131" s="1982">
        <v>4220636</v>
      </c>
      <c r="F131" s="1990" t="s">
        <v>239</v>
      </c>
      <c r="G131" s="1990" t="s">
        <v>4231</v>
      </c>
      <c r="H131" s="1990" t="s">
        <v>69</v>
      </c>
      <c r="I131" s="1990" t="s">
        <v>142</v>
      </c>
      <c r="J131" s="1990" t="s">
        <v>1385</v>
      </c>
      <c r="K131" s="1990" t="s">
        <v>3599</v>
      </c>
      <c r="L131" s="1990" t="s">
        <v>11039</v>
      </c>
      <c r="M131" s="2466">
        <v>45986</v>
      </c>
      <c r="N131" s="1990" t="s">
        <v>1986</v>
      </c>
      <c r="O131" s="1989"/>
      <c r="P131" s="1989"/>
      <c r="Q131" s="1990"/>
      <c r="R131" s="1990"/>
      <c r="S131" s="2470"/>
      <c r="T131" s="1990"/>
      <c r="U131" s="1990"/>
      <c r="V131" s="1990"/>
      <c r="W131" s="1990"/>
      <c r="X131" s="1990"/>
      <c r="Y131" s="1990"/>
      <c r="Z131" s="1990"/>
      <c r="AA131" s="2466"/>
      <c r="AB131" s="1990"/>
      <c r="AC131" s="1990"/>
      <c r="AD131" s="1990"/>
      <c r="AE131" s="1990"/>
      <c r="AF131" s="1990"/>
      <c r="AG131" s="1990"/>
      <c r="AH131" s="1990"/>
      <c r="AI131" s="1990"/>
      <c r="AJ131" s="1990"/>
      <c r="AK131" s="1990" t="s">
        <v>12005</v>
      </c>
      <c r="AL131" s="2466">
        <v>46118</v>
      </c>
      <c r="AM131" s="1990" t="s">
        <v>4704</v>
      </c>
      <c r="AN131" s="1990"/>
      <c r="AO131" s="1990" t="s">
        <v>1860</v>
      </c>
      <c r="AP131" s="2466">
        <v>46118</v>
      </c>
      <c r="AQ131" s="1990"/>
      <c r="AR131" s="1990"/>
      <c r="AS131" s="1990"/>
      <c r="AT131" s="1990"/>
      <c r="AU131" s="1990"/>
      <c r="AV131" s="1990"/>
      <c r="AW131" s="1990"/>
      <c r="AX131" s="1990"/>
      <c r="AY131" s="1990"/>
      <c r="AZ131" s="1990"/>
      <c r="BA131" s="1990"/>
      <c r="BB131" s="1990"/>
      <c r="BC131" s="1990"/>
      <c r="BD131" s="1990"/>
      <c r="BE131" s="1990"/>
      <c r="BF131" s="1990"/>
      <c r="BG131" s="1990"/>
      <c r="BH131" s="1990"/>
      <c r="BI131" s="1990"/>
      <c r="BJ131" s="1990"/>
      <c r="BK131" s="1990"/>
      <c r="BL131" s="1990"/>
      <c r="BM131" s="1990"/>
      <c r="BN131" s="1990"/>
      <c r="BO131" s="1990"/>
      <c r="BP131" s="1990"/>
      <c r="BQ131" s="1989" t="s">
        <v>1860</v>
      </c>
      <c r="BR131" s="2724" t="s">
        <v>11973</v>
      </c>
      <c r="BS131" s="2414" t="s">
        <v>11623</v>
      </c>
    </row>
    <row r="132" spans="1:71" s="2359" customFormat="1" ht="43.5">
      <c r="A132" s="1990" t="s">
        <v>11051</v>
      </c>
      <c r="B132" s="2466">
        <v>45974</v>
      </c>
      <c r="C132" s="2725" t="s">
        <v>3172</v>
      </c>
      <c r="D132" s="1990" t="s">
        <v>11052</v>
      </c>
      <c r="E132" s="1982">
        <v>1054800916</v>
      </c>
      <c r="F132" s="1990" t="s">
        <v>4685</v>
      </c>
      <c r="G132" s="1990" t="s">
        <v>12006</v>
      </c>
      <c r="H132" s="1990" t="s">
        <v>69</v>
      </c>
      <c r="I132" s="1990" t="s">
        <v>90</v>
      </c>
      <c r="J132" s="1990" t="s">
        <v>11054</v>
      </c>
      <c r="K132" s="1990" t="s">
        <v>3495</v>
      </c>
      <c r="L132" s="1990" t="s">
        <v>11055</v>
      </c>
      <c r="M132" s="2466">
        <v>45989</v>
      </c>
      <c r="N132" s="1990" t="s">
        <v>4704</v>
      </c>
      <c r="O132" s="1989"/>
      <c r="P132" s="1989"/>
      <c r="Q132" s="1990"/>
      <c r="R132" s="1990"/>
      <c r="S132" s="2470"/>
      <c r="T132" s="1990"/>
      <c r="U132" s="1990"/>
      <c r="V132" s="1990"/>
      <c r="W132" s="1990"/>
      <c r="X132" s="1990"/>
      <c r="Y132" s="1990"/>
      <c r="Z132" s="1990"/>
      <c r="AA132" s="2466"/>
      <c r="AB132" s="1990"/>
      <c r="AC132" s="1990"/>
      <c r="AD132" s="1990"/>
      <c r="AE132" s="1990"/>
      <c r="AF132" s="1990"/>
      <c r="AG132" s="1990"/>
      <c r="AH132" s="1990"/>
      <c r="AI132" s="1990"/>
      <c r="AJ132" s="1990"/>
      <c r="AK132" s="1990" t="s">
        <v>12007</v>
      </c>
      <c r="AL132" s="2466">
        <v>46118</v>
      </c>
      <c r="AM132" s="1990" t="s">
        <v>4704</v>
      </c>
      <c r="AN132" s="1990"/>
      <c r="AO132" s="1990" t="s">
        <v>1860</v>
      </c>
      <c r="AP132" s="2466">
        <v>46118</v>
      </c>
      <c r="AQ132" s="1990"/>
      <c r="AR132" s="1990"/>
      <c r="AS132" s="1990"/>
      <c r="AT132" s="1990"/>
      <c r="AU132" s="1990"/>
      <c r="AV132" s="1990"/>
      <c r="AW132" s="1990"/>
      <c r="AX132" s="1990"/>
      <c r="AY132" s="1990"/>
      <c r="AZ132" s="1990"/>
      <c r="BA132" s="1990"/>
      <c r="BB132" s="1990"/>
      <c r="BC132" s="1990"/>
      <c r="BD132" s="1990"/>
      <c r="BE132" s="1990"/>
      <c r="BF132" s="1990"/>
      <c r="BG132" s="1990"/>
      <c r="BH132" s="1990"/>
      <c r="BI132" s="1990"/>
      <c r="BJ132" s="1990"/>
      <c r="BK132" s="1990"/>
      <c r="BL132" s="1990"/>
      <c r="BM132" s="1990"/>
      <c r="BN132" s="1990"/>
      <c r="BO132" s="1990"/>
      <c r="BP132" s="1990"/>
      <c r="BQ132" s="1989" t="s">
        <v>1860</v>
      </c>
      <c r="BR132" s="2724" t="s">
        <v>11973</v>
      </c>
      <c r="BS132" s="2414" t="s">
        <v>11623</v>
      </c>
    </row>
    <row r="133" spans="1:71" s="2359" customFormat="1" ht="43.5">
      <c r="A133" s="1990" t="s">
        <v>11092</v>
      </c>
      <c r="B133" s="2466">
        <v>45973</v>
      </c>
      <c r="C133" s="2725" t="s">
        <v>3172</v>
      </c>
      <c r="D133" s="1990" t="s">
        <v>12046</v>
      </c>
      <c r="E133" s="1982" t="s">
        <v>11094</v>
      </c>
      <c r="F133" s="1990" t="s">
        <v>2654</v>
      </c>
      <c r="G133" s="1990" t="s">
        <v>11095</v>
      </c>
      <c r="H133" s="1990" t="s">
        <v>69</v>
      </c>
      <c r="I133" s="1990" t="s">
        <v>90</v>
      </c>
      <c r="J133" s="1990" t="s">
        <v>11096</v>
      </c>
      <c r="K133" s="1990" t="s">
        <v>3632</v>
      </c>
      <c r="L133" s="1469" t="s">
        <v>12047</v>
      </c>
      <c r="M133" s="1471" t="s">
        <v>12048</v>
      </c>
      <c r="N133" s="1990" t="s">
        <v>9492</v>
      </c>
      <c r="O133" s="1466" t="s">
        <v>12050</v>
      </c>
      <c r="P133" s="1467" t="s">
        <v>12051</v>
      </c>
      <c r="Q133" s="1990"/>
      <c r="R133" s="1990"/>
      <c r="S133" s="2470"/>
      <c r="T133" s="1990"/>
      <c r="U133" s="1990"/>
      <c r="V133" s="1990"/>
      <c r="W133" s="1990"/>
      <c r="X133" s="1990"/>
      <c r="Y133" s="1990"/>
      <c r="Z133" s="1990"/>
      <c r="AA133" s="2466"/>
      <c r="AB133" s="1990"/>
      <c r="AC133" s="1990"/>
      <c r="AD133" s="1990"/>
      <c r="AE133" s="1990"/>
      <c r="AF133" s="1990"/>
      <c r="AG133" s="1990"/>
      <c r="AH133" s="1990"/>
      <c r="AI133" s="1990"/>
      <c r="AJ133" s="1990"/>
      <c r="AK133" s="1990" t="s">
        <v>12049</v>
      </c>
      <c r="AL133" s="2466">
        <v>46118</v>
      </c>
      <c r="AM133" s="1990" t="s">
        <v>4783</v>
      </c>
      <c r="AN133" s="1990"/>
      <c r="AO133" s="1990" t="s">
        <v>1860</v>
      </c>
      <c r="AP133" s="2466">
        <v>46090</v>
      </c>
      <c r="AQ133" s="1990"/>
      <c r="AR133" s="1990"/>
      <c r="AS133" s="1990"/>
      <c r="AT133" s="1990"/>
      <c r="AU133" s="1990"/>
      <c r="AV133" s="1990"/>
      <c r="AW133" s="1990"/>
      <c r="AX133" s="1990"/>
      <c r="AY133" s="1990"/>
      <c r="AZ133" s="1990"/>
      <c r="BA133" s="1990"/>
      <c r="BB133" s="1990"/>
      <c r="BC133" s="1990"/>
      <c r="BD133" s="1990"/>
      <c r="BE133" s="1990"/>
      <c r="BF133" s="1990"/>
      <c r="BG133" s="1990"/>
      <c r="BH133" s="1990"/>
      <c r="BI133" s="1990"/>
      <c r="BJ133" s="1990"/>
      <c r="BK133" s="1990"/>
      <c r="BL133" s="1990"/>
      <c r="BM133" s="1990"/>
      <c r="BN133" s="1990"/>
      <c r="BO133" s="1990"/>
      <c r="BP133" s="1990"/>
      <c r="BQ133" s="1989" t="s">
        <v>1860</v>
      </c>
      <c r="BR133" s="2724" t="s">
        <v>12052</v>
      </c>
      <c r="BS133" s="2414" t="s">
        <v>11623</v>
      </c>
    </row>
    <row r="134" spans="1:71" s="2359" customFormat="1" ht="43.5">
      <c r="A134" s="1990" t="s">
        <v>10849</v>
      </c>
      <c r="B134" s="2466">
        <v>45898</v>
      </c>
      <c r="C134" s="2731" t="s">
        <v>3172</v>
      </c>
      <c r="D134" s="1990" t="s">
        <v>12103</v>
      </c>
      <c r="E134" s="1982">
        <v>1072714857</v>
      </c>
      <c r="F134" s="1990" t="s">
        <v>4685</v>
      </c>
      <c r="G134" s="1990" t="s">
        <v>984</v>
      </c>
      <c r="H134" s="1990" t="s">
        <v>69</v>
      </c>
      <c r="I134" s="1990" t="s">
        <v>90</v>
      </c>
      <c r="J134" s="1990" t="s">
        <v>12104</v>
      </c>
      <c r="K134" s="1990" t="s">
        <v>3495</v>
      </c>
      <c r="L134" s="1469" t="s">
        <v>12105</v>
      </c>
      <c r="M134" s="1471" t="s">
        <v>12106</v>
      </c>
      <c r="N134" s="1990" t="s">
        <v>9492</v>
      </c>
      <c r="O134" s="1466" t="s">
        <v>12108</v>
      </c>
      <c r="P134" s="1467" t="s">
        <v>12109</v>
      </c>
      <c r="Q134" s="1990" t="s">
        <v>12107</v>
      </c>
      <c r="R134" s="1990"/>
      <c r="S134" s="2470"/>
      <c r="T134" s="1990"/>
      <c r="U134" s="1990"/>
      <c r="V134" s="1990"/>
      <c r="W134" s="1990"/>
      <c r="X134" s="1990"/>
      <c r="Y134" s="1990"/>
      <c r="Z134" s="1990"/>
      <c r="AA134" s="2466"/>
      <c r="AB134" s="1990"/>
      <c r="AC134" s="1990"/>
      <c r="AD134" s="1990"/>
      <c r="AE134" s="1990"/>
      <c r="AF134" s="1990"/>
      <c r="AG134" s="1990"/>
      <c r="AH134" s="1990"/>
      <c r="AI134" s="1990"/>
      <c r="AJ134" s="1990"/>
      <c r="AK134" s="1990">
        <v>89</v>
      </c>
      <c r="AL134" s="2466">
        <v>46052</v>
      </c>
      <c r="AM134" s="1990" t="s">
        <v>4704</v>
      </c>
      <c r="AN134" s="1990"/>
      <c r="AO134" s="1990" t="s">
        <v>1860</v>
      </c>
      <c r="AP134" s="2466">
        <v>46052</v>
      </c>
      <c r="AQ134" s="1990"/>
      <c r="AR134" s="1990"/>
      <c r="AS134" s="1990"/>
      <c r="AT134" s="1990"/>
      <c r="AU134" s="1990"/>
      <c r="AV134" s="1990"/>
      <c r="AW134" s="1990"/>
      <c r="AX134" s="1990"/>
      <c r="AY134" s="1990"/>
      <c r="AZ134" s="1990"/>
      <c r="BA134" s="1990"/>
      <c r="BB134" s="1990"/>
      <c r="BC134" s="1990"/>
      <c r="BD134" s="1990"/>
      <c r="BE134" s="1990"/>
      <c r="BF134" s="1990"/>
      <c r="BG134" s="1990"/>
      <c r="BH134" s="1990"/>
      <c r="BI134" s="1990"/>
      <c r="BJ134" s="1990"/>
      <c r="BK134" s="1990"/>
      <c r="BL134" s="1990"/>
      <c r="BM134" s="1990"/>
      <c r="BN134" s="1990"/>
      <c r="BO134" s="1990"/>
      <c r="BP134" s="1990"/>
      <c r="BQ134" s="1989" t="s">
        <v>1860</v>
      </c>
      <c r="BR134" s="2724" t="s">
        <v>12074</v>
      </c>
      <c r="BS134" s="2414" t="s">
        <v>11623</v>
      </c>
    </row>
    <row r="135" spans="1:71" s="2359" customFormat="1">
      <c r="C135" s="2476"/>
      <c r="E135" s="2477"/>
      <c r="O135" s="2478"/>
      <c r="P135" s="2478"/>
      <c r="S135" s="2479"/>
      <c r="AA135" s="2547"/>
      <c r="BQ135" s="2478"/>
    </row>
    <row r="136" spans="1:71">
      <c r="E136" s="2234"/>
    </row>
  </sheetData>
  <mergeCells count="15">
    <mergeCell ref="A1:B3"/>
    <mergeCell ref="C1:BN3"/>
    <mergeCell ref="A4:BQ4"/>
    <mergeCell ref="A5:K5"/>
    <mergeCell ref="L5:P5"/>
    <mergeCell ref="Q5:U5"/>
    <mergeCell ref="V5:X5"/>
    <mergeCell ref="Y5:AE5"/>
    <mergeCell ref="AF5:AJ5"/>
    <mergeCell ref="AK5:AQ5"/>
    <mergeCell ref="AR5:AS5"/>
    <mergeCell ref="AT5:AX5"/>
    <mergeCell ref="AY5:BG5"/>
    <mergeCell ref="BH5:BP5"/>
    <mergeCell ref="BQ5:BQ6"/>
  </mergeCells>
  <pageMargins left="0.7" right="0.7" top="0.75" bottom="0.75" header="0.3" footer="0.3"/>
  <pageSetup orientation="landscape" horizontalDpi="300" verticalDpi="300"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9">
    <tabColor theme="9" tint="-0.249977111117893"/>
  </sheetPr>
  <dimension ref="A1:CB175"/>
  <sheetViews>
    <sheetView topLeftCell="A6" zoomScale="98" zoomScaleNormal="145" workbookViewId="0">
      <pane ySplit="1" topLeftCell="A75" activePane="bottomLeft" state="frozen"/>
      <selection activeCell="A6" sqref="A6"/>
      <selection pane="bottomLeft" activeCell="E75" sqref="E75"/>
    </sheetView>
  </sheetViews>
  <sheetFormatPr baseColWidth="10" defaultColWidth="11.5703125" defaultRowHeight="15"/>
  <cols>
    <col min="1" max="1" width="17.5703125" style="2088" customWidth="1"/>
    <col min="2" max="2" width="16.42578125" style="2011" customWidth="1"/>
    <col min="3" max="3" width="24.28515625" style="2726" bestFit="1" customWidth="1"/>
    <col min="4" max="4" width="44.28515625" style="2011" customWidth="1"/>
    <col min="5" max="5" width="25.28515625" style="2088" bestFit="1" customWidth="1"/>
    <col min="6" max="6" width="17.7109375" style="2011" bestFit="1" customWidth="1"/>
    <col min="7" max="7" width="27.7109375" style="2011" bestFit="1" customWidth="1"/>
    <col min="8" max="8" width="15.5703125" style="2011" bestFit="1" customWidth="1"/>
    <col min="9" max="9" width="17.7109375" style="2011" bestFit="1" customWidth="1"/>
    <col min="10" max="10" width="27.7109375" style="2011" customWidth="1"/>
    <col min="11" max="11" width="32.28515625" style="2011" customWidth="1"/>
    <col min="12" max="12" width="24.42578125" style="2011" customWidth="1"/>
    <col min="13" max="13" width="20.5703125" style="2011" customWidth="1"/>
    <col min="14" max="14" width="27.28515625" style="2011" bestFit="1" customWidth="1"/>
    <col min="15" max="15" width="36.42578125" style="2088" customWidth="1"/>
    <col min="16" max="16" width="28.7109375" style="2088" customWidth="1"/>
    <col min="17" max="17" width="17.7109375" style="2011" bestFit="1" customWidth="1"/>
    <col min="18" max="18" width="18" style="2472" bestFit="1" customWidth="1"/>
    <col min="19" max="19" width="17.28515625" style="2472" bestFit="1" customWidth="1"/>
    <col min="20" max="20" width="17.5703125" style="2472" bestFit="1" customWidth="1"/>
    <col min="21" max="21" width="15.7109375" style="2011" bestFit="1" customWidth="1"/>
    <col min="22" max="22" width="22.28515625" style="2088" customWidth="1"/>
    <col min="23" max="23" width="12.7109375" style="3121" bestFit="1" customWidth="1"/>
    <col min="24" max="24" width="27.28515625" style="2011" bestFit="1" customWidth="1"/>
    <col min="25" max="25" width="12.7109375" style="2011" bestFit="1" customWidth="1"/>
    <col min="26" max="26" width="20" style="2011" bestFit="1" customWidth="1"/>
    <col min="27" max="27" width="11.28515625" style="2011" bestFit="1" customWidth="1"/>
    <col min="28" max="28" width="7.7109375" style="2011" bestFit="1" customWidth="1"/>
    <col min="29" max="29" width="11.28515625" style="2011" bestFit="1" customWidth="1"/>
    <col min="30" max="30" width="10.28515625" style="2011" bestFit="1" customWidth="1"/>
    <col min="31" max="31" width="11.7109375" style="2011" bestFit="1" customWidth="1"/>
    <col min="32" max="33" width="14.28515625" style="2011" bestFit="1" customWidth="1"/>
    <col min="34" max="34" width="18.28515625" style="2011" bestFit="1" customWidth="1"/>
    <col min="35" max="35" width="19.28515625" style="2011" bestFit="1" customWidth="1"/>
    <col min="36" max="36" width="15.7109375" style="2011" bestFit="1" customWidth="1"/>
    <col min="37" max="37" width="25.7109375" style="2639" bestFit="1" customWidth="1"/>
    <col min="38" max="38" width="14.42578125" style="2544" customWidth="1"/>
    <col min="39" max="39" width="14.42578125" style="2639" customWidth="1"/>
    <col min="40" max="40" width="14.5703125" style="2011" customWidth="1"/>
    <col min="41" max="41" width="18.5703125" style="2011" customWidth="1"/>
    <col min="42" max="42" width="11.5703125" style="2011"/>
    <col min="43" max="43" width="13.42578125" style="2011" customWidth="1"/>
    <col min="44" max="44" width="12.5703125" style="2011" customWidth="1"/>
    <col min="45" max="45" width="13.42578125" style="2011" customWidth="1"/>
    <col min="46" max="46" width="12.42578125" style="2011" customWidth="1"/>
    <col min="47" max="48" width="12.5703125" style="2011" customWidth="1"/>
    <col min="49" max="51" width="14.5703125" style="2011" customWidth="1"/>
    <col min="52" max="53" width="11.5703125" style="2011"/>
    <col min="54" max="55" width="10" style="2011" customWidth="1"/>
    <col min="56" max="56" width="13.42578125" style="2011" customWidth="1"/>
    <col min="57" max="59" width="12.42578125" style="2011" customWidth="1"/>
    <col min="60" max="60" width="16.42578125" style="2011" customWidth="1"/>
    <col min="61" max="61" width="13.42578125" style="2011" customWidth="1"/>
    <col min="62" max="62" width="13.5703125" style="2011" customWidth="1"/>
    <col min="63" max="64" width="12" style="2011" customWidth="1"/>
    <col min="65" max="65" width="13.42578125" style="2011" customWidth="1"/>
    <col min="66" max="67" width="13" style="2011" customWidth="1"/>
    <col min="68" max="68" width="14.42578125" style="2011" customWidth="1"/>
    <col min="69" max="69" width="46.42578125" style="2088" customWidth="1"/>
    <col min="70" max="70" width="23.5703125" style="2011" customWidth="1"/>
    <col min="71" max="16384" width="11.5703125" style="2011"/>
  </cols>
  <sheetData>
    <row r="1" spans="1:76">
      <c r="A1" s="3530"/>
      <c r="B1" s="3531"/>
      <c r="C1" s="3536" t="s">
        <v>9878</v>
      </c>
      <c r="D1" s="3537"/>
      <c r="E1" s="3537"/>
      <c r="F1" s="3537"/>
      <c r="G1" s="3537"/>
      <c r="H1" s="3537"/>
      <c r="I1" s="3537"/>
      <c r="J1" s="3537"/>
      <c r="K1" s="3537"/>
      <c r="L1" s="3537"/>
      <c r="M1" s="3537"/>
      <c r="N1" s="3537"/>
      <c r="O1" s="3537"/>
      <c r="P1" s="3537"/>
      <c r="Q1" s="3537"/>
      <c r="R1" s="3537"/>
      <c r="S1" s="3537"/>
      <c r="T1" s="3537"/>
      <c r="U1" s="3537"/>
      <c r="V1" s="3537"/>
      <c r="W1" s="3537"/>
      <c r="X1" s="3537"/>
      <c r="Y1" s="3537"/>
      <c r="Z1" s="3537"/>
      <c r="AA1" s="3537"/>
      <c r="AB1" s="3537"/>
      <c r="AC1" s="3537"/>
      <c r="AD1" s="3537"/>
      <c r="AE1" s="3537"/>
      <c r="AF1" s="3537"/>
      <c r="AG1" s="3537"/>
      <c r="AH1" s="3537"/>
      <c r="AI1" s="3537"/>
      <c r="AJ1" s="3537"/>
      <c r="AK1" s="3537"/>
      <c r="AL1" s="3537"/>
      <c r="AM1" s="3537"/>
      <c r="AN1" s="3537"/>
      <c r="AO1" s="3537"/>
      <c r="AP1" s="3537"/>
      <c r="AQ1" s="3537"/>
      <c r="AR1" s="3537"/>
      <c r="AS1" s="3537"/>
      <c r="AT1" s="3537"/>
      <c r="AU1" s="3537"/>
      <c r="AV1" s="3537"/>
      <c r="AW1" s="3537"/>
      <c r="AX1" s="3537"/>
      <c r="AY1" s="3537"/>
      <c r="AZ1" s="3537"/>
      <c r="BA1" s="3537"/>
      <c r="BB1" s="3537"/>
      <c r="BC1" s="3537"/>
      <c r="BD1" s="3537"/>
      <c r="BE1" s="3537"/>
      <c r="BF1" s="3537"/>
      <c r="BG1" s="3537"/>
      <c r="BH1" s="3537"/>
      <c r="BI1" s="3537"/>
      <c r="BJ1" s="3537"/>
      <c r="BK1" s="3537"/>
      <c r="BL1" s="3537"/>
      <c r="BM1" s="3537"/>
      <c r="BN1" s="3537"/>
      <c r="BO1" s="2085"/>
      <c r="BP1" s="2086" t="s">
        <v>1</v>
      </c>
      <c r="BQ1" s="2087" t="s">
        <v>2</v>
      </c>
    </row>
    <row r="2" spans="1:76">
      <c r="A2" s="3532"/>
      <c r="B2" s="3533"/>
      <c r="C2" s="3538"/>
      <c r="D2" s="3539"/>
      <c r="E2" s="3539"/>
      <c r="F2" s="3539"/>
      <c r="G2" s="3539"/>
      <c r="H2" s="3539"/>
      <c r="I2" s="3539"/>
      <c r="J2" s="3539"/>
      <c r="K2" s="3539"/>
      <c r="L2" s="3539"/>
      <c r="M2" s="3539"/>
      <c r="N2" s="3539"/>
      <c r="O2" s="3539"/>
      <c r="P2" s="3539"/>
      <c r="Q2" s="3539"/>
      <c r="R2" s="3539"/>
      <c r="S2" s="3539"/>
      <c r="T2" s="3539"/>
      <c r="U2" s="3539"/>
      <c r="V2" s="3539"/>
      <c r="W2" s="3539"/>
      <c r="X2" s="3539"/>
      <c r="Y2" s="3539"/>
      <c r="Z2" s="3539"/>
      <c r="AA2" s="3539"/>
      <c r="AB2" s="3539"/>
      <c r="AC2" s="3539"/>
      <c r="AD2" s="3539"/>
      <c r="AE2" s="3539"/>
      <c r="AF2" s="3539"/>
      <c r="AG2" s="3539"/>
      <c r="AH2" s="3539"/>
      <c r="AI2" s="3539"/>
      <c r="AJ2" s="3539"/>
      <c r="AK2" s="3539"/>
      <c r="AL2" s="3539"/>
      <c r="AM2" s="3539"/>
      <c r="AN2" s="3539"/>
      <c r="AO2" s="3539"/>
      <c r="AP2" s="3539"/>
      <c r="AQ2" s="3539"/>
      <c r="AR2" s="3539"/>
      <c r="AS2" s="3539"/>
      <c r="AT2" s="3539"/>
      <c r="AU2" s="3539"/>
      <c r="AV2" s="3539"/>
      <c r="AW2" s="3539"/>
      <c r="AX2" s="3539"/>
      <c r="AY2" s="3539"/>
      <c r="AZ2" s="3539"/>
      <c r="BA2" s="3539"/>
      <c r="BB2" s="3539"/>
      <c r="BC2" s="3539"/>
      <c r="BD2" s="3539"/>
      <c r="BE2" s="3539"/>
      <c r="BF2" s="3539"/>
      <c r="BG2" s="3539"/>
      <c r="BH2" s="3539"/>
      <c r="BI2" s="3539"/>
      <c r="BJ2" s="3539"/>
      <c r="BK2" s="3539"/>
      <c r="BL2" s="3539"/>
      <c r="BM2" s="3539"/>
      <c r="BN2" s="3539"/>
      <c r="BO2" s="2089"/>
      <c r="BP2" s="2090" t="s">
        <v>3</v>
      </c>
      <c r="BQ2" s="2091">
        <v>8</v>
      </c>
    </row>
    <row r="3" spans="1:76" ht="15.75" thickBot="1">
      <c r="A3" s="3534"/>
      <c r="B3" s="3535"/>
      <c r="C3" s="3540"/>
      <c r="D3" s="3541"/>
      <c r="E3" s="3541"/>
      <c r="F3" s="3541"/>
      <c r="G3" s="3541"/>
      <c r="H3" s="3541"/>
      <c r="I3" s="3541"/>
      <c r="J3" s="3541"/>
      <c r="K3" s="3541"/>
      <c r="L3" s="3541"/>
      <c r="M3" s="3541"/>
      <c r="N3" s="3541"/>
      <c r="O3" s="3541"/>
      <c r="P3" s="3541"/>
      <c r="Q3" s="3541"/>
      <c r="R3" s="3541"/>
      <c r="S3" s="3541"/>
      <c r="T3" s="3541"/>
      <c r="U3" s="3541"/>
      <c r="V3" s="3541"/>
      <c r="W3" s="3541"/>
      <c r="X3" s="3541"/>
      <c r="Y3" s="3541"/>
      <c r="Z3" s="3541"/>
      <c r="AA3" s="3541"/>
      <c r="AB3" s="3541"/>
      <c r="AC3" s="3541"/>
      <c r="AD3" s="3541"/>
      <c r="AE3" s="3541"/>
      <c r="AF3" s="3541"/>
      <c r="AG3" s="3541"/>
      <c r="AH3" s="3541"/>
      <c r="AI3" s="3541"/>
      <c r="AJ3" s="3541"/>
      <c r="AK3" s="3541"/>
      <c r="AL3" s="3541"/>
      <c r="AM3" s="3541"/>
      <c r="AN3" s="3541"/>
      <c r="AO3" s="3541"/>
      <c r="AP3" s="3541"/>
      <c r="AQ3" s="3541"/>
      <c r="AR3" s="3541"/>
      <c r="AS3" s="3541"/>
      <c r="AT3" s="3541"/>
      <c r="AU3" s="3541"/>
      <c r="AV3" s="3541"/>
      <c r="AW3" s="3541"/>
      <c r="AX3" s="3541"/>
      <c r="AY3" s="3541"/>
      <c r="AZ3" s="3541"/>
      <c r="BA3" s="3541"/>
      <c r="BB3" s="3541"/>
      <c r="BC3" s="3541"/>
      <c r="BD3" s="3541"/>
      <c r="BE3" s="3541"/>
      <c r="BF3" s="3541"/>
      <c r="BG3" s="3541"/>
      <c r="BH3" s="3541"/>
      <c r="BI3" s="3541"/>
      <c r="BJ3" s="3541"/>
      <c r="BK3" s="3541"/>
      <c r="BL3" s="3541"/>
      <c r="BM3" s="3541"/>
      <c r="BN3" s="3541"/>
      <c r="BO3" s="2092"/>
      <c r="BP3" s="2093" t="s">
        <v>4</v>
      </c>
      <c r="BQ3" s="2094">
        <v>45617</v>
      </c>
    </row>
    <row r="4" spans="1:76" hidden="1">
      <c r="A4" s="3542"/>
      <c r="B4" s="3543"/>
      <c r="C4" s="3543"/>
      <c r="D4" s="3543"/>
      <c r="E4" s="3543"/>
      <c r="F4" s="3543"/>
      <c r="G4" s="3543"/>
      <c r="H4" s="3543"/>
      <c r="I4" s="3543"/>
      <c r="J4" s="3543"/>
      <c r="K4" s="3543"/>
      <c r="L4" s="3543"/>
      <c r="M4" s="3543"/>
      <c r="N4" s="3543"/>
      <c r="O4" s="3543"/>
      <c r="P4" s="3543"/>
      <c r="Q4" s="3543"/>
      <c r="R4" s="3543"/>
      <c r="S4" s="3543"/>
      <c r="T4" s="3543"/>
      <c r="U4" s="3543"/>
      <c r="V4" s="3543"/>
      <c r="W4" s="3543"/>
      <c r="X4" s="3543"/>
      <c r="Y4" s="3543"/>
      <c r="Z4" s="3543"/>
      <c r="AA4" s="3543"/>
      <c r="AB4" s="3543"/>
      <c r="AC4" s="3543"/>
      <c r="AD4" s="3543"/>
      <c r="AE4" s="3543"/>
      <c r="AF4" s="3543"/>
      <c r="AG4" s="3543"/>
      <c r="AH4" s="3543"/>
      <c r="AI4" s="3543"/>
      <c r="AJ4" s="3543"/>
      <c r="AK4" s="3543"/>
      <c r="AL4" s="3543"/>
      <c r="AM4" s="3543"/>
      <c r="AN4" s="3543"/>
      <c r="AO4" s="3543"/>
      <c r="AP4" s="3543"/>
      <c r="AQ4" s="3543"/>
      <c r="AR4" s="3543"/>
      <c r="AS4" s="3543"/>
      <c r="AT4" s="3543"/>
      <c r="AU4" s="3543"/>
      <c r="AV4" s="3543"/>
      <c r="AW4" s="3543"/>
      <c r="AX4" s="3543"/>
      <c r="AY4" s="3543"/>
      <c r="AZ4" s="3543"/>
      <c r="BA4" s="3543"/>
      <c r="BB4" s="3543"/>
      <c r="BC4" s="3543"/>
      <c r="BD4" s="3543"/>
      <c r="BE4" s="3543"/>
      <c r="BF4" s="3543"/>
      <c r="BG4" s="3543"/>
      <c r="BH4" s="3543"/>
      <c r="BI4" s="3543"/>
      <c r="BJ4" s="3543"/>
      <c r="BK4" s="3543"/>
      <c r="BL4" s="3543"/>
      <c r="BM4" s="3543"/>
      <c r="BN4" s="3543"/>
      <c r="BO4" s="3543"/>
      <c r="BP4" s="3543"/>
      <c r="BQ4" s="3543"/>
    </row>
    <row r="5" spans="1:76">
      <c r="A5" s="3544" t="s">
        <v>5</v>
      </c>
      <c r="B5" s="3545"/>
      <c r="C5" s="3545"/>
      <c r="D5" s="3545"/>
      <c r="E5" s="3545"/>
      <c r="F5" s="3545"/>
      <c r="G5" s="3545"/>
      <c r="H5" s="3545"/>
      <c r="I5" s="3545"/>
      <c r="J5" s="3545"/>
      <c r="K5" s="3546"/>
      <c r="L5" s="3547" t="s">
        <v>6</v>
      </c>
      <c r="M5" s="3547"/>
      <c r="N5" s="3547"/>
      <c r="O5" s="3547"/>
      <c r="P5" s="3547"/>
      <c r="Q5" s="3548" t="s">
        <v>7</v>
      </c>
      <c r="R5" s="3549"/>
      <c r="S5" s="3549"/>
      <c r="T5" s="3549"/>
      <c r="U5" s="3550"/>
      <c r="V5" s="3551" t="s">
        <v>8</v>
      </c>
      <c r="W5" s="3552"/>
      <c r="X5" s="3552"/>
      <c r="Y5" s="3553" t="s">
        <v>9</v>
      </c>
      <c r="Z5" s="3553"/>
      <c r="AA5" s="3553"/>
      <c r="AB5" s="3553"/>
      <c r="AC5" s="3553"/>
      <c r="AD5" s="3553"/>
      <c r="AE5" s="3553"/>
      <c r="AF5" s="3554" t="s">
        <v>6</v>
      </c>
      <c r="AG5" s="3554"/>
      <c r="AH5" s="3554"/>
      <c r="AI5" s="3554"/>
      <c r="AJ5" s="3554"/>
      <c r="AK5" s="3555" t="s">
        <v>10</v>
      </c>
      <c r="AL5" s="3556"/>
      <c r="AM5" s="3556"/>
      <c r="AN5" s="3556"/>
      <c r="AO5" s="3556"/>
      <c r="AP5" s="3556"/>
      <c r="AQ5" s="3557"/>
      <c r="AR5" s="3558" t="s">
        <v>11</v>
      </c>
      <c r="AS5" s="3559"/>
      <c r="AT5" s="3560" t="s">
        <v>12</v>
      </c>
      <c r="AU5" s="3561"/>
      <c r="AV5" s="3561"/>
      <c r="AW5" s="3561"/>
      <c r="AX5" s="3562"/>
      <c r="AY5" s="3563" t="s">
        <v>13</v>
      </c>
      <c r="AZ5" s="3564"/>
      <c r="BA5" s="3564"/>
      <c r="BB5" s="3564"/>
      <c r="BC5" s="3564"/>
      <c r="BD5" s="3564"/>
      <c r="BE5" s="3564"/>
      <c r="BF5" s="3564"/>
      <c r="BG5" s="3565"/>
      <c r="BH5" s="3566" t="s">
        <v>14</v>
      </c>
      <c r="BI5" s="3566"/>
      <c r="BJ5" s="3566"/>
      <c r="BK5" s="3566"/>
      <c r="BL5" s="3566"/>
      <c r="BM5" s="3566"/>
      <c r="BN5" s="3566"/>
      <c r="BO5" s="3566"/>
      <c r="BP5" s="3566"/>
      <c r="BQ5" s="3567" t="s">
        <v>15</v>
      </c>
    </row>
    <row r="6" spans="1:76" ht="75">
      <c r="A6" s="3033" t="s">
        <v>16</v>
      </c>
      <c r="B6" s="3034" t="s">
        <v>17</v>
      </c>
      <c r="C6" s="3035" t="s">
        <v>18</v>
      </c>
      <c r="D6" s="3036" t="s">
        <v>20</v>
      </c>
      <c r="E6" s="3036" t="s">
        <v>21</v>
      </c>
      <c r="F6" s="3036" t="s">
        <v>22</v>
      </c>
      <c r="G6" s="3036" t="s">
        <v>23</v>
      </c>
      <c r="H6" s="3036" t="s">
        <v>24</v>
      </c>
      <c r="I6" s="3036" t="s">
        <v>25</v>
      </c>
      <c r="J6" s="3036" t="s">
        <v>26</v>
      </c>
      <c r="K6" s="3036" t="s">
        <v>27</v>
      </c>
      <c r="L6" s="3037" t="s">
        <v>28</v>
      </c>
      <c r="M6" s="3037" t="s">
        <v>29</v>
      </c>
      <c r="N6" s="3037" t="s">
        <v>30</v>
      </c>
      <c r="O6" s="3037" t="s">
        <v>31</v>
      </c>
      <c r="P6" s="3037" t="s">
        <v>32</v>
      </c>
      <c r="Q6" s="3038" t="s">
        <v>1131</v>
      </c>
      <c r="R6" s="3039" t="s">
        <v>1132</v>
      </c>
      <c r="S6" s="3039" t="s">
        <v>1133</v>
      </c>
      <c r="T6" s="3039" t="s">
        <v>33</v>
      </c>
      <c r="U6" s="3040" t="s">
        <v>34</v>
      </c>
      <c r="V6" s="3041" t="s">
        <v>35</v>
      </c>
      <c r="W6" s="3042" t="s">
        <v>36</v>
      </c>
      <c r="X6" s="3043" t="s">
        <v>30</v>
      </c>
      <c r="Y6" s="3044" t="s">
        <v>37</v>
      </c>
      <c r="Z6" s="3044" t="s">
        <v>38</v>
      </c>
      <c r="AA6" s="3044" t="s">
        <v>39</v>
      </c>
      <c r="AB6" s="3045" t="s">
        <v>40</v>
      </c>
      <c r="AC6" s="3045" t="s">
        <v>41</v>
      </c>
      <c r="AD6" s="3045" t="s">
        <v>42</v>
      </c>
      <c r="AE6" s="3045" t="s">
        <v>43</v>
      </c>
      <c r="AF6" s="3046" t="s">
        <v>44</v>
      </c>
      <c r="AG6" s="3046" t="s">
        <v>45</v>
      </c>
      <c r="AH6" s="3046" t="s">
        <v>30</v>
      </c>
      <c r="AI6" s="3046" t="s">
        <v>31</v>
      </c>
      <c r="AJ6" s="3046" t="s">
        <v>32</v>
      </c>
      <c r="AK6" s="3047" t="s">
        <v>46</v>
      </c>
      <c r="AL6" s="3048" t="s">
        <v>47</v>
      </c>
      <c r="AM6" s="3049" t="s">
        <v>30</v>
      </c>
      <c r="AN6" s="3050" t="s">
        <v>48</v>
      </c>
      <c r="AO6" s="3050" t="s">
        <v>49</v>
      </c>
      <c r="AP6" s="3050" t="s">
        <v>50</v>
      </c>
      <c r="AQ6" s="3050" t="s">
        <v>51</v>
      </c>
      <c r="AR6" s="3051" t="s">
        <v>52</v>
      </c>
      <c r="AS6" s="3051" t="s">
        <v>53</v>
      </c>
      <c r="AT6" s="3052" t="s">
        <v>46</v>
      </c>
      <c r="AU6" s="3053" t="s">
        <v>47</v>
      </c>
      <c r="AV6" s="3053" t="s">
        <v>30</v>
      </c>
      <c r="AW6" s="3054" t="s">
        <v>54</v>
      </c>
      <c r="AX6" s="3054" t="s">
        <v>50</v>
      </c>
      <c r="AY6" s="3055" t="s">
        <v>52</v>
      </c>
      <c r="AZ6" s="3055" t="s">
        <v>53</v>
      </c>
      <c r="BA6" s="3055" t="s">
        <v>10993</v>
      </c>
      <c r="BB6" s="3055" t="s">
        <v>56</v>
      </c>
      <c r="BC6" s="3055" t="s">
        <v>57</v>
      </c>
      <c r="BD6" s="3056" t="s">
        <v>46</v>
      </c>
      <c r="BE6" s="3056" t="s">
        <v>58</v>
      </c>
      <c r="BF6" s="3056" t="s">
        <v>59</v>
      </c>
      <c r="BG6" s="3037" t="s">
        <v>60</v>
      </c>
      <c r="BH6" s="3057" t="s">
        <v>61</v>
      </c>
      <c r="BI6" s="3057" t="s">
        <v>53</v>
      </c>
      <c r="BJ6" s="3057" t="s">
        <v>62</v>
      </c>
      <c r="BK6" s="3057" t="s">
        <v>63</v>
      </c>
      <c r="BL6" s="3057" t="s">
        <v>38</v>
      </c>
      <c r="BM6" s="3058" t="s">
        <v>46</v>
      </c>
      <c r="BN6" s="3058" t="s">
        <v>47</v>
      </c>
      <c r="BO6" s="3058" t="s">
        <v>30</v>
      </c>
      <c r="BP6" s="3059" t="s">
        <v>60</v>
      </c>
      <c r="BQ6" s="3568"/>
    </row>
    <row r="7" spans="1:76" s="3060" customFormat="1" ht="42.75">
      <c r="A7" s="2366" t="s">
        <v>10896</v>
      </c>
      <c r="B7" s="2367">
        <v>45937</v>
      </c>
      <c r="C7" s="959" t="s">
        <v>11417</v>
      </c>
      <c r="D7" s="2366" t="s">
        <v>10897</v>
      </c>
      <c r="E7" s="2465">
        <v>4183394</v>
      </c>
      <c r="F7" s="2366" t="s">
        <v>2853</v>
      </c>
      <c r="G7" s="2366" t="s">
        <v>2159</v>
      </c>
      <c r="H7" s="2366" t="s">
        <v>69</v>
      </c>
      <c r="I7" s="2366" t="s">
        <v>9892</v>
      </c>
      <c r="J7" s="2366" t="s">
        <v>11968</v>
      </c>
      <c r="K7" s="2366" t="s">
        <v>9902</v>
      </c>
      <c r="L7" s="2366" t="s">
        <v>11210</v>
      </c>
      <c r="M7" s="2367" t="s">
        <v>11211</v>
      </c>
      <c r="N7" s="2366" t="s">
        <v>3487</v>
      </c>
      <c r="O7" s="2366" t="s">
        <v>11969</v>
      </c>
      <c r="P7" s="2367" t="s">
        <v>11469</v>
      </c>
      <c r="Q7" s="2366" t="s">
        <v>11212</v>
      </c>
      <c r="R7" s="3067">
        <v>502646</v>
      </c>
      <c r="S7" s="3067">
        <v>156585</v>
      </c>
      <c r="T7" s="3067">
        <v>156585</v>
      </c>
      <c r="U7" s="2367">
        <v>46009</v>
      </c>
      <c r="V7" s="3068" t="s">
        <v>11470</v>
      </c>
      <c r="W7" s="2367" t="s">
        <v>11471</v>
      </c>
      <c r="X7" s="2732" t="s">
        <v>4704</v>
      </c>
      <c r="Y7" s="2367">
        <v>46052</v>
      </c>
      <c r="Z7" s="2366" t="s">
        <v>7016</v>
      </c>
      <c r="AA7" s="2367">
        <v>46064</v>
      </c>
      <c r="AB7" s="2366">
        <v>0.7</v>
      </c>
      <c r="AC7" s="2366">
        <v>3.65</v>
      </c>
      <c r="AD7" s="2366">
        <v>6.0000000000000001E-3</v>
      </c>
      <c r="AE7" s="2366">
        <v>1</v>
      </c>
      <c r="AF7" s="2366" t="s">
        <v>720</v>
      </c>
      <c r="AG7" s="2366" t="s">
        <v>720</v>
      </c>
      <c r="AH7" s="2366" t="s">
        <v>720</v>
      </c>
      <c r="AI7" s="2366" t="s">
        <v>720</v>
      </c>
      <c r="AJ7" s="2366" t="s">
        <v>720</v>
      </c>
      <c r="AK7" s="2366">
        <v>160</v>
      </c>
      <c r="AL7" s="2367">
        <v>46073</v>
      </c>
      <c r="AM7" s="2721" t="s">
        <v>4704</v>
      </c>
      <c r="AN7" s="2366" t="s">
        <v>1156</v>
      </c>
      <c r="AO7" s="2366"/>
      <c r="AP7" s="2367">
        <v>46076</v>
      </c>
      <c r="AQ7" s="2367">
        <v>46091</v>
      </c>
      <c r="AR7" s="2366" t="s">
        <v>720</v>
      </c>
      <c r="AS7" s="2366" t="s">
        <v>720</v>
      </c>
      <c r="AT7" s="2366" t="s">
        <v>720</v>
      </c>
      <c r="AU7" s="2366" t="s">
        <v>720</v>
      </c>
      <c r="AV7" s="2366" t="s">
        <v>720</v>
      </c>
      <c r="AW7" s="2366" t="s">
        <v>720</v>
      </c>
      <c r="AX7" s="2366" t="s">
        <v>720</v>
      </c>
      <c r="AY7" s="2366" t="s">
        <v>720</v>
      </c>
      <c r="AZ7" s="2366" t="s">
        <v>720</v>
      </c>
      <c r="BA7" s="2366" t="s">
        <v>720</v>
      </c>
      <c r="BB7" s="2366" t="s">
        <v>720</v>
      </c>
      <c r="BC7" s="2366" t="s">
        <v>720</v>
      </c>
      <c r="BD7" s="2366" t="s">
        <v>720</v>
      </c>
      <c r="BE7" s="2366" t="s">
        <v>720</v>
      </c>
      <c r="BF7" s="2366" t="s">
        <v>720</v>
      </c>
      <c r="BG7" s="2366" t="s">
        <v>720</v>
      </c>
      <c r="BH7" s="2366" t="s">
        <v>720</v>
      </c>
      <c r="BI7" s="2366" t="s">
        <v>720</v>
      </c>
      <c r="BJ7" s="2366" t="s">
        <v>720</v>
      </c>
      <c r="BK7" s="2366" t="s">
        <v>720</v>
      </c>
      <c r="BL7" s="2366" t="s">
        <v>720</v>
      </c>
      <c r="BM7" s="2366" t="s">
        <v>720</v>
      </c>
      <c r="BN7" s="2366" t="s">
        <v>720</v>
      </c>
      <c r="BO7" s="2366" t="s">
        <v>720</v>
      </c>
      <c r="BP7" s="2366" t="s">
        <v>720</v>
      </c>
      <c r="BQ7" s="2189" t="s">
        <v>11126</v>
      </c>
      <c r="BR7" s="3060" t="s">
        <v>11965</v>
      </c>
      <c r="BX7" s="3060" t="s">
        <v>2145</v>
      </c>
    </row>
    <row r="8" spans="1:76" s="3060" customFormat="1" ht="42.75">
      <c r="A8" s="2702" t="s">
        <v>11356</v>
      </c>
      <c r="B8" s="2732">
        <v>45994</v>
      </c>
      <c r="C8" s="959" t="s">
        <v>11418</v>
      </c>
      <c r="D8" s="2702" t="s">
        <v>11357</v>
      </c>
      <c r="E8" s="2465">
        <v>40018408</v>
      </c>
      <c r="F8" s="2702" t="s">
        <v>108</v>
      </c>
      <c r="G8" s="2702" t="s">
        <v>11358</v>
      </c>
      <c r="H8" s="2366" t="s">
        <v>128</v>
      </c>
      <c r="I8" s="2702" t="s">
        <v>70</v>
      </c>
      <c r="J8" s="2702" t="s">
        <v>11970</v>
      </c>
      <c r="K8" s="2702" t="s">
        <v>3599</v>
      </c>
      <c r="L8" s="2702" t="s">
        <v>11370</v>
      </c>
      <c r="M8" s="2732">
        <v>46013</v>
      </c>
      <c r="N8" s="2702" t="s">
        <v>4783</v>
      </c>
      <c r="O8" s="2702" t="s">
        <v>11971</v>
      </c>
      <c r="P8" s="2732">
        <v>46017</v>
      </c>
      <c r="Q8" s="2702" t="s">
        <v>11371</v>
      </c>
      <c r="R8" s="3067">
        <v>502646</v>
      </c>
      <c r="S8" s="3069">
        <v>156585</v>
      </c>
      <c r="T8" s="3069">
        <v>156585</v>
      </c>
      <c r="U8" s="2702"/>
      <c r="V8" s="2702">
        <v>14</v>
      </c>
      <c r="W8" s="2732">
        <v>46031</v>
      </c>
      <c r="X8" s="2702" t="s">
        <v>4783</v>
      </c>
      <c r="Y8" s="2732">
        <v>46052</v>
      </c>
      <c r="Z8" s="2702" t="s">
        <v>11481</v>
      </c>
      <c r="AA8" s="2732">
        <v>46064</v>
      </c>
      <c r="AB8" s="2702">
        <v>25.213000000000001</v>
      </c>
      <c r="AC8" s="2702">
        <v>17.425000000000001</v>
      </c>
      <c r="AD8" s="2702">
        <v>1E-3</v>
      </c>
      <c r="AE8" s="2702">
        <v>1</v>
      </c>
      <c r="AF8" s="2366" t="s">
        <v>720</v>
      </c>
      <c r="AG8" s="2366" t="s">
        <v>720</v>
      </c>
      <c r="AH8" s="2366" t="s">
        <v>720</v>
      </c>
      <c r="AI8" s="2366" t="s">
        <v>720</v>
      </c>
      <c r="AJ8" s="2366" t="s">
        <v>720</v>
      </c>
      <c r="AK8" s="2702">
        <v>226</v>
      </c>
      <c r="AL8" s="2732">
        <v>46091</v>
      </c>
      <c r="AM8" s="2732" t="s">
        <v>3487</v>
      </c>
      <c r="AN8" s="2702" t="s">
        <v>1156</v>
      </c>
      <c r="AO8" s="2702"/>
      <c r="AP8" s="2732">
        <v>46100</v>
      </c>
      <c r="AQ8" s="2732">
        <v>46120</v>
      </c>
      <c r="AR8" s="2366" t="s">
        <v>720</v>
      </c>
      <c r="AS8" s="2366" t="s">
        <v>720</v>
      </c>
      <c r="AT8" s="2366" t="s">
        <v>720</v>
      </c>
      <c r="AU8" s="2366" t="s">
        <v>720</v>
      </c>
      <c r="AV8" s="2366" t="s">
        <v>720</v>
      </c>
      <c r="AW8" s="2366" t="s">
        <v>720</v>
      </c>
      <c r="AX8" s="2366" t="s">
        <v>720</v>
      </c>
      <c r="AY8" s="2366" t="s">
        <v>720</v>
      </c>
      <c r="AZ8" s="2366" t="s">
        <v>720</v>
      </c>
      <c r="BA8" s="2366" t="s">
        <v>720</v>
      </c>
      <c r="BB8" s="2366" t="s">
        <v>720</v>
      </c>
      <c r="BC8" s="2366" t="s">
        <v>720</v>
      </c>
      <c r="BD8" s="2366" t="s">
        <v>720</v>
      </c>
      <c r="BE8" s="2366" t="s">
        <v>720</v>
      </c>
      <c r="BF8" s="2366" t="s">
        <v>720</v>
      </c>
      <c r="BG8" s="2366" t="s">
        <v>720</v>
      </c>
      <c r="BH8" s="2366" t="s">
        <v>720</v>
      </c>
      <c r="BI8" s="2366" t="s">
        <v>720</v>
      </c>
      <c r="BJ8" s="2366" t="s">
        <v>720</v>
      </c>
      <c r="BK8" s="2366" t="s">
        <v>720</v>
      </c>
      <c r="BL8" s="2366" t="s">
        <v>720</v>
      </c>
      <c r="BM8" s="2366" t="s">
        <v>720</v>
      </c>
      <c r="BN8" s="2366" t="s">
        <v>720</v>
      </c>
      <c r="BO8" s="2366" t="s">
        <v>720</v>
      </c>
      <c r="BP8" s="2366" t="s">
        <v>720</v>
      </c>
      <c r="BQ8" s="2189" t="s">
        <v>12072</v>
      </c>
      <c r="BR8" s="3060" t="s">
        <v>12068</v>
      </c>
    </row>
    <row r="9" spans="1:76" s="2621" customFormat="1" ht="42.75">
      <c r="A9" s="2348" t="s">
        <v>11067</v>
      </c>
      <c r="B9" s="2349">
        <v>45974</v>
      </c>
      <c r="C9" s="2720" t="s">
        <v>11629</v>
      </c>
      <c r="D9" s="2348" t="s">
        <v>11068</v>
      </c>
      <c r="E9" s="2308">
        <v>2931865</v>
      </c>
      <c r="F9" s="2348" t="s">
        <v>126</v>
      </c>
      <c r="G9" s="2348" t="s">
        <v>323</v>
      </c>
      <c r="H9" s="2348" t="s">
        <v>128</v>
      </c>
      <c r="I9" s="2348" t="s">
        <v>70</v>
      </c>
      <c r="J9" s="2348" t="s">
        <v>3159</v>
      </c>
      <c r="K9" s="2348" t="s">
        <v>2795</v>
      </c>
      <c r="L9" s="2348" t="s">
        <v>11369</v>
      </c>
      <c r="M9" s="2349" t="s">
        <v>11355</v>
      </c>
      <c r="N9" s="2348" t="s">
        <v>3487</v>
      </c>
      <c r="O9" s="2348" t="s">
        <v>11972</v>
      </c>
      <c r="P9" s="2349" t="s">
        <v>11472</v>
      </c>
      <c r="Q9" s="2348" t="s">
        <v>11473</v>
      </c>
      <c r="R9" s="3070">
        <v>502646</v>
      </c>
      <c r="S9" s="3070">
        <v>156585</v>
      </c>
      <c r="T9" s="3070">
        <v>156585</v>
      </c>
      <c r="U9" s="2349"/>
      <c r="V9" s="3071" t="s">
        <v>11474</v>
      </c>
      <c r="W9" s="2349" t="s">
        <v>11471</v>
      </c>
      <c r="X9" s="2622" t="s">
        <v>4704</v>
      </c>
      <c r="Y9" s="2349">
        <v>46052</v>
      </c>
      <c r="Z9" s="2348" t="s">
        <v>4753</v>
      </c>
      <c r="AA9" s="2349">
        <v>46066</v>
      </c>
      <c r="AB9" s="2348" t="s">
        <v>720</v>
      </c>
      <c r="AC9" s="2348" t="s">
        <v>720</v>
      </c>
      <c r="AD9" s="2348" t="s">
        <v>720</v>
      </c>
      <c r="AE9" s="2348" t="s">
        <v>720</v>
      </c>
      <c r="AF9" s="2348" t="s">
        <v>720</v>
      </c>
      <c r="AG9" s="2348" t="s">
        <v>720</v>
      </c>
      <c r="AH9" s="2348" t="s">
        <v>720</v>
      </c>
      <c r="AI9" s="2348" t="s">
        <v>720</v>
      </c>
      <c r="AJ9" s="2348" t="s">
        <v>720</v>
      </c>
      <c r="AK9" s="2348">
        <v>303</v>
      </c>
      <c r="AL9" s="2349">
        <v>46118</v>
      </c>
      <c r="AM9" s="2623" t="s">
        <v>4783</v>
      </c>
      <c r="AN9" s="2348"/>
      <c r="AO9" s="2348" t="s">
        <v>1156</v>
      </c>
      <c r="AP9" s="2349">
        <v>46119</v>
      </c>
      <c r="AQ9" s="2348"/>
      <c r="AR9" s="2348" t="s">
        <v>720</v>
      </c>
      <c r="AS9" s="2348" t="s">
        <v>720</v>
      </c>
      <c r="AT9" s="2348" t="s">
        <v>720</v>
      </c>
      <c r="AU9" s="2348" t="s">
        <v>720</v>
      </c>
      <c r="AV9" s="2348" t="s">
        <v>720</v>
      </c>
      <c r="AW9" s="2348" t="s">
        <v>720</v>
      </c>
      <c r="AX9" s="2348" t="s">
        <v>720</v>
      </c>
      <c r="AY9" s="2348" t="s">
        <v>720</v>
      </c>
      <c r="AZ9" s="2348" t="s">
        <v>720</v>
      </c>
      <c r="BA9" s="2348" t="s">
        <v>720</v>
      </c>
      <c r="BB9" s="2348" t="s">
        <v>720</v>
      </c>
      <c r="BC9" s="2348" t="s">
        <v>720</v>
      </c>
      <c r="BD9" s="2348" t="s">
        <v>720</v>
      </c>
      <c r="BE9" s="2348" t="s">
        <v>720</v>
      </c>
      <c r="BF9" s="2348" t="s">
        <v>720</v>
      </c>
      <c r="BG9" s="2348" t="s">
        <v>720</v>
      </c>
      <c r="BH9" s="2348" t="s">
        <v>720</v>
      </c>
      <c r="BI9" s="2348" t="s">
        <v>720</v>
      </c>
      <c r="BJ9" s="2348" t="s">
        <v>720</v>
      </c>
      <c r="BK9" s="2348" t="s">
        <v>720</v>
      </c>
      <c r="BL9" s="2348" t="s">
        <v>720</v>
      </c>
      <c r="BM9" s="2348" t="s">
        <v>720</v>
      </c>
      <c r="BN9" s="2348" t="s">
        <v>720</v>
      </c>
      <c r="BO9" s="2348" t="s">
        <v>720</v>
      </c>
      <c r="BP9" s="2348" t="s">
        <v>720</v>
      </c>
      <c r="BQ9" s="2621" t="s">
        <v>12073</v>
      </c>
      <c r="BR9" s="2621" t="s">
        <v>12074</v>
      </c>
    </row>
    <row r="10" spans="1:76" s="3060" customFormat="1" ht="57">
      <c r="A10" s="2366" t="s">
        <v>10855</v>
      </c>
      <c r="B10" s="2367">
        <v>45933</v>
      </c>
      <c r="C10" s="959" t="s">
        <v>11630</v>
      </c>
      <c r="D10" s="2366" t="s">
        <v>10856</v>
      </c>
      <c r="E10" s="2465">
        <v>23963461</v>
      </c>
      <c r="F10" s="2366" t="s">
        <v>239</v>
      </c>
      <c r="G10" s="2366" t="s">
        <v>240</v>
      </c>
      <c r="H10" s="2366" t="s">
        <v>128</v>
      </c>
      <c r="I10" s="2366" t="s">
        <v>90</v>
      </c>
      <c r="J10" s="2366" t="s">
        <v>10857</v>
      </c>
      <c r="K10" s="2366" t="s">
        <v>12100</v>
      </c>
      <c r="L10" s="2366" t="s">
        <v>11365</v>
      </c>
      <c r="M10" s="2367" t="s">
        <v>11366</v>
      </c>
      <c r="N10" s="2366" t="s">
        <v>11367</v>
      </c>
      <c r="O10" s="2366" t="s">
        <v>12110</v>
      </c>
      <c r="P10" s="2367" t="s">
        <v>11482</v>
      </c>
      <c r="Q10" s="2366" t="s">
        <v>11368</v>
      </c>
      <c r="R10" s="3067">
        <v>502646</v>
      </c>
      <c r="S10" s="3067">
        <v>156585</v>
      </c>
      <c r="T10" s="3067">
        <v>156585</v>
      </c>
      <c r="U10" s="2367">
        <v>46028</v>
      </c>
      <c r="V10" s="3068" t="s">
        <v>5789</v>
      </c>
      <c r="W10" s="2367">
        <v>46038</v>
      </c>
      <c r="X10" s="2732" t="s">
        <v>3487</v>
      </c>
      <c r="Y10" s="2367">
        <v>46059</v>
      </c>
      <c r="Z10" s="2366" t="s">
        <v>4753</v>
      </c>
      <c r="AA10" s="2367">
        <v>46066</v>
      </c>
      <c r="AB10" s="2366">
        <v>2.6320000000000001</v>
      </c>
      <c r="AC10" s="2366">
        <v>0.59</v>
      </c>
      <c r="AD10" s="2366">
        <v>0.158</v>
      </c>
      <c r="AE10" s="2366">
        <v>17</v>
      </c>
      <c r="AF10" s="2366">
        <v>300</v>
      </c>
      <c r="AG10" s="2367">
        <v>46084</v>
      </c>
      <c r="AH10" s="2366" t="s">
        <v>1986</v>
      </c>
      <c r="AI10" s="2366" t="s">
        <v>12101</v>
      </c>
      <c r="AJ10" s="2367">
        <v>46100</v>
      </c>
      <c r="AK10" s="2366">
        <v>332</v>
      </c>
      <c r="AL10" s="2367">
        <v>46121</v>
      </c>
      <c r="AM10" s="2721" t="s">
        <v>1986</v>
      </c>
      <c r="AN10" s="2366" t="s">
        <v>1156</v>
      </c>
      <c r="AO10" s="2366"/>
      <c r="AP10" s="2366"/>
      <c r="AQ10" s="2366"/>
      <c r="AR10" s="2366" t="s">
        <v>720</v>
      </c>
      <c r="AS10" s="2366" t="s">
        <v>720</v>
      </c>
      <c r="AT10" s="2366" t="s">
        <v>720</v>
      </c>
      <c r="AU10" s="2366" t="s">
        <v>720</v>
      </c>
      <c r="AV10" s="2366" t="s">
        <v>720</v>
      </c>
      <c r="AW10" s="2366" t="s">
        <v>720</v>
      </c>
      <c r="AX10" s="2366" t="s">
        <v>720</v>
      </c>
      <c r="AY10" s="2366" t="s">
        <v>720</v>
      </c>
      <c r="AZ10" s="2366" t="s">
        <v>720</v>
      </c>
      <c r="BA10" s="2366" t="s">
        <v>720</v>
      </c>
      <c r="BB10" s="2366" t="s">
        <v>720</v>
      </c>
      <c r="BC10" s="2366" t="s">
        <v>720</v>
      </c>
      <c r="BD10" s="2366" t="s">
        <v>720</v>
      </c>
      <c r="BE10" s="2366" t="s">
        <v>720</v>
      </c>
      <c r="BF10" s="2366" t="s">
        <v>720</v>
      </c>
      <c r="BG10" s="2366" t="s">
        <v>720</v>
      </c>
      <c r="BH10" s="2366" t="s">
        <v>720</v>
      </c>
      <c r="BI10" s="2366" t="s">
        <v>720</v>
      </c>
      <c r="BJ10" s="2366" t="s">
        <v>720</v>
      </c>
      <c r="BK10" s="2366" t="s">
        <v>720</v>
      </c>
      <c r="BL10" s="2366" t="s">
        <v>720</v>
      </c>
      <c r="BM10" s="2366" t="s">
        <v>720</v>
      </c>
      <c r="BN10" s="2366" t="s">
        <v>720</v>
      </c>
      <c r="BO10" s="2366" t="s">
        <v>720</v>
      </c>
      <c r="BP10" s="2366" t="s">
        <v>720</v>
      </c>
      <c r="BQ10" s="2189" t="s">
        <v>12111</v>
      </c>
      <c r="BR10" s="3060" t="s">
        <v>12074</v>
      </c>
    </row>
    <row r="11" spans="1:76" s="3060" customFormat="1" ht="42.75">
      <c r="A11" s="2366" t="s">
        <v>10854</v>
      </c>
      <c r="B11" s="2367">
        <v>45937</v>
      </c>
      <c r="C11" s="959" t="s">
        <v>11631</v>
      </c>
      <c r="D11" s="2366" t="s">
        <v>11974</v>
      </c>
      <c r="E11" s="2465">
        <v>1053558204</v>
      </c>
      <c r="F11" s="2366" t="s">
        <v>2853</v>
      </c>
      <c r="G11" s="2366" t="s">
        <v>2159</v>
      </c>
      <c r="H11" s="2366" t="s">
        <v>69</v>
      </c>
      <c r="I11" s="2366" t="s">
        <v>9892</v>
      </c>
      <c r="J11" s="2366" t="s">
        <v>11975</v>
      </c>
      <c r="K11" s="2366" t="s">
        <v>9902</v>
      </c>
      <c r="L11" s="2366" t="s">
        <v>11260</v>
      </c>
      <c r="M11" s="2367" t="s">
        <v>11261</v>
      </c>
      <c r="N11" s="2366" t="s">
        <v>3487</v>
      </c>
      <c r="O11" s="2366" t="s">
        <v>11976</v>
      </c>
      <c r="P11" s="2367" t="s">
        <v>11480</v>
      </c>
      <c r="Q11" s="2366" t="s">
        <v>11262</v>
      </c>
      <c r="R11" s="3067">
        <v>502646</v>
      </c>
      <c r="S11" s="3067">
        <v>156585</v>
      </c>
      <c r="T11" s="3067">
        <v>156585</v>
      </c>
      <c r="U11" s="2367">
        <v>46029</v>
      </c>
      <c r="V11" s="3068" t="s">
        <v>4261</v>
      </c>
      <c r="W11" s="2367">
        <v>46037</v>
      </c>
      <c r="X11" s="2732" t="s">
        <v>3487</v>
      </c>
      <c r="Y11" s="2367">
        <v>46058</v>
      </c>
      <c r="Z11" s="2366" t="s">
        <v>11481</v>
      </c>
      <c r="AA11" s="2367">
        <v>46066</v>
      </c>
      <c r="AB11" s="2366">
        <v>5.3979999999999997</v>
      </c>
      <c r="AC11" s="2366">
        <v>3.43</v>
      </c>
      <c r="AD11" s="2366">
        <v>8.0000000000000002E-3</v>
      </c>
      <c r="AE11" s="2366">
        <v>4</v>
      </c>
      <c r="AF11" s="2366" t="s">
        <v>720</v>
      </c>
      <c r="AG11" s="2366" t="s">
        <v>720</v>
      </c>
      <c r="AH11" s="2366" t="s">
        <v>720</v>
      </c>
      <c r="AI11" s="2366" t="s">
        <v>720</v>
      </c>
      <c r="AJ11" s="2366" t="s">
        <v>720</v>
      </c>
      <c r="AK11" s="2366">
        <v>157</v>
      </c>
      <c r="AL11" s="2367">
        <v>46073</v>
      </c>
      <c r="AM11" s="2721" t="s">
        <v>4704</v>
      </c>
      <c r="AN11" s="2366" t="s">
        <v>1156</v>
      </c>
      <c r="AO11" s="2366"/>
      <c r="AP11" s="2367">
        <v>46076</v>
      </c>
      <c r="AQ11" s="2367">
        <v>46091</v>
      </c>
      <c r="AR11" s="2366" t="s">
        <v>720</v>
      </c>
      <c r="AS11" s="2366" t="s">
        <v>720</v>
      </c>
      <c r="AT11" s="2366" t="s">
        <v>720</v>
      </c>
      <c r="AU11" s="2366" t="s">
        <v>720</v>
      </c>
      <c r="AV11" s="2366" t="s">
        <v>720</v>
      </c>
      <c r="AW11" s="2366" t="s">
        <v>720</v>
      </c>
      <c r="AX11" s="2366" t="s">
        <v>720</v>
      </c>
      <c r="AY11" s="2366" t="s">
        <v>720</v>
      </c>
      <c r="AZ11" s="2366" t="s">
        <v>720</v>
      </c>
      <c r="BA11" s="2366" t="s">
        <v>720</v>
      </c>
      <c r="BB11" s="2366" t="s">
        <v>720</v>
      </c>
      <c r="BC11" s="2366" t="s">
        <v>720</v>
      </c>
      <c r="BD11" s="2366" t="s">
        <v>720</v>
      </c>
      <c r="BE11" s="2366" t="s">
        <v>720</v>
      </c>
      <c r="BF11" s="2366" t="s">
        <v>720</v>
      </c>
      <c r="BG11" s="2366" t="s">
        <v>720</v>
      </c>
      <c r="BH11" s="2366" t="s">
        <v>720</v>
      </c>
      <c r="BI11" s="2366" t="s">
        <v>720</v>
      </c>
      <c r="BJ11" s="2366" t="s">
        <v>720</v>
      </c>
      <c r="BK11" s="2366" t="s">
        <v>720</v>
      </c>
      <c r="BL11" s="2366" t="s">
        <v>720</v>
      </c>
      <c r="BM11" s="2366" t="s">
        <v>720</v>
      </c>
      <c r="BN11" s="2366" t="s">
        <v>720</v>
      </c>
      <c r="BO11" s="2366" t="s">
        <v>720</v>
      </c>
      <c r="BP11" s="2366" t="s">
        <v>720</v>
      </c>
      <c r="BQ11" s="2189" t="s">
        <v>11126</v>
      </c>
      <c r="BR11" s="3060" t="s">
        <v>11965</v>
      </c>
    </row>
    <row r="12" spans="1:76" s="3060" customFormat="1" ht="42.75">
      <c r="A12" s="2366" t="s">
        <v>10069</v>
      </c>
      <c r="B12" s="2732">
        <v>45848</v>
      </c>
      <c r="C12" s="3001" t="s">
        <v>11632</v>
      </c>
      <c r="D12" s="2366" t="s">
        <v>10070</v>
      </c>
      <c r="E12" s="2465">
        <v>74282524</v>
      </c>
      <c r="F12" s="2366" t="s">
        <v>753</v>
      </c>
      <c r="G12" s="2366" t="s">
        <v>10071</v>
      </c>
      <c r="H12" s="2366" t="s">
        <v>69</v>
      </c>
      <c r="I12" s="2366" t="s">
        <v>9884</v>
      </c>
      <c r="J12" s="2366" t="s">
        <v>11764</v>
      </c>
      <c r="K12" s="2366" t="s">
        <v>9902</v>
      </c>
      <c r="L12" s="2366" t="s">
        <v>11270</v>
      </c>
      <c r="M12" s="2367" t="s">
        <v>11271</v>
      </c>
      <c r="N12" s="2366" t="s">
        <v>3487</v>
      </c>
      <c r="O12" s="2366" t="s">
        <v>11977</v>
      </c>
      <c r="P12" s="2367" t="s">
        <v>11512</v>
      </c>
      <c r="Q12" s="2366" t="s">
        <v>11272</v>
      </c>
      <c r="R12" s="3067">
        <v>502646</v>
      </c>
      <c r="S12" s="3067">
        <v>156585</v>
      </c>
      <c r="T12" s="3067">
        <v>156585</v>
      </c>
      <c r="U12" s="2367">
        <v>46029</v>
      </c>
      <c r="V12" s="3068" t="s">
        <v>4232</v>
      </c>
      <c r="W12" s="2367">
        <v>46037</v>
      </c>
      <c r="X12" s="2732" t="s">
        <v>4704</v>
      </c>
      <c r="Y12" s="2367">
        <v>46058</v>
      </c>
      <c r="Z12" s="2366" t="s">
        <v>4753</v>
      </c>
      <c r="AA12" s="2367">
        <v>46063</v>
      </c>
      <c r="AB12" s="2366">
        <v>8.8999999999999996E-2</v>
      </c>
      <c r="AC12" s="2366">
        <v>0.06</v>
      </c>
      <c r="AD12" s="2366">
        <v>8.0000000000000002E-3</v>
      </c>
      <c r="AE12" s="2366">
        <v>4</v>
      </c>
      <c r="AF12" s="2366" t="s">
        <v>720</v>
      </c>
      <c r="AG12" s="2366" t="s">
        <v>720</v>
      </c>
      <c r="AH12" s="2366" t="s">
        <v>720</v>
      </c>
      <c r="AI12" s="2366" t="s">
        <v>720</v>
      </c>
      <c r="AJ12" s="2366" t="s">
        <v>720</v>
      </c>
      <c r="AK12" s="2366">
        <v>167</v>
      </c>
      <c r="AL12" s="2367">
        <v>46076</v>
      </c>
      <c r="AM12" s="2367" t="s">
        <v>4783</v>
      </c>
      <c r="AN12" s="2366" t="s">
        <v>1156</v>
      </c>
      <c r="AO12" s="2366"/>
      <c r="AP12" s="2367">
        <v>46090</v>
      </c>
      <c r="AQ12" s="2367">
        <v>46106</v>
      </c>
      <c r="AR12" s="2366" t="s">
        <v>720</v>
      </c>
      <c r="AS12" s="2366" t="s">
        <v>720</v>
      </c>
      <c r="AT12" s="2366" t="s">
        <v>720</v>
      </c>
      <c r="AU12" s="2366" t="s">
        <v>720</v>
      </c>
      <c r="AV12" s="2366" t="s">
        <v>720</v>
      </c>
      <c r="AW12" s="2366" t="s">
        <v>720</v>
      </c>
      <c r="AX12" s="2366" t="s">
        <v>720</v>
      </c>
      <c r="AY12" s="2366" t="s">
        <v>720</v>
      </c>
      <c r="AZ12" s="2366" t="s">
        <v>720</v>
      </c>
      <c r="BA12" s="2366" t="s">
        <v>720</v>
      </c>
      <c r="BB12" s="2366" t="s">
        <v>720</v>
      </c>
      <c r="BC12" s="2366" t="s">
        <v>720</v>
      </c>
      <c r="BD12" s="2366" t="s">
        <v>720</v>
      </c>
      <c r="BE12" s="2366" t="s">
        <v>720</v>
      </c>
      <c r="BF12" s="2366" t="s">
        <v>720</v>
      </c>
      <c r="BG12" s="2366" t="s">
        <v>720</v>
      </c>
      <c r="BH12" s="2366" t="s">
        <v>720</v>
      </c>
      <c r="BI12" s="2366" t="s">
        <v>720</v>
      </c>
      <c r="BJ12" s="2366" t="s">
        <v>720</v>
      </c>
      <c r="BK12" s="2366" t="s">
        <v>720</v>
      </c>
      <c r="BL12" s="2366" t="s">
        <v>720</v>
      </c>
      <c r="BM12" s="2366" t="s">
        <v>720</v>
      </c>
      <c r="BN12" s="2366" t="s">
        <v>720</v>
      </c>
      <c r="BO12" s="2366" t="s">
        <v>720</v>
      </c>
      <c r="BP12" s="2366" t="s">
        <v>720</v>
      </c>
      <c r="BQ12" s="2189" t="s">
        <v>11126</v>
      </c>
      <c r="BR12" s="3060" t="s">
        <v>11965</v>
      </c>
    </row>
    <row r="13" spans="1:76" s="3060" customFormat="1" ht="42.75">
      <c r="A13" s="2366" t="s">
        <v>11075</v>
      </c>
      <c r="B13" s="2367">
        <v>45975</v>
      </c>
      <c r="C13" s="959" t="s">
        <v>11633</v>
      </c>
      <c r="D13" s="2366" t="s">
        <v>11076</v>
      </c>
      <c r="E13" s="2465">
        <v>7330553</v>
      </c>
      <c r="F13" s="2366" t="s">
        <v>801</v>
      </c>
      <c r="G13" s="2366" t="s">
        <v>10071</v>
      </c>
      <c r="H13" s="2366" t="s">
        <v>128</v>
      </c>
      <c r="I13" s="2366" t="s">
        <v>9884</v>
      </c>
      <c r="J13" s="2366" t="s">
        <v>11741</v>
      </c>
      <c r="K13" s="2366" t="s">
        <v>9902</v>
      </c>
      <c r="L13" s="2366" t="s">
        <v>11354</v>
      </c>
      <c r="M13" s="2367" t="s">
        <v>11355</v>
      </c>
      <c r="N13" s="2366" t="s">
        <v>3487</v>
      </c>
      <c r="O13" s="2366" t="s">
        <v>11978</v>
      </c>
      <c r="P13" s="2367" t="s">
        <v>11475</v>
      </c>
      <c r="Q13" s="2366" t="s">
        <v>11353</v>
      </c>
      <c r="R13" s="3067">
        <v>502646</v>
      </c>
      <c r="S13" s="3067">
        <v>156585</v>
      </c>
      <c r="T13" s="3067">
        <v>156585</v>
      </c>
      <c r="U13" s="2367"/>
      <c r="V13" s="3068" t="s">
        <v>11476</v>
      </c>
      <c r="W13" s="2367" t="s">
        <v>11477</v>
      </c>
      <c r="X13" s="2732" t="s">
        <v>3487</v>
      </c>
      <c r="Y13" s="2367">
        <v>46058</v>
      </c>
      <c r="Z13" s="2366" t="s">
        <v>11478</v>
      </c>
      <c r="AA13" s="2367">
        <v>46071</v>
      </c>
      <c r="AB13" s="2366">
        <v>0.06</v>
      </c>
      <c r="AC13" s="2366">
        <v>1.4999999999999999E-2</v>
      </c>
      <c r="AD13" s="2366">
        <v>1.4E-2</v>
      </c>
      <c r="AE13" s="2366">
        <v>7</v>
      </c>
      <c r="AF13" s="2366" t="s">
        <v>720</v>
      </c>
      <c r="AG13" s="2366" t="s">
        <v>720</v>
      </c>
      <c r="AH13" s="2366" t="s">
        <v>720</v>
      </c>
      <c r="AI13" s="2366" t="s">
        <v>720</v>
      </c>
      <c r="AJ13" s="2366" t="s">
        <v>720</v>
      </c>
      <c r="AK13" s="2366">
        <v>308</v>
      </c>
      <c r="AL13" s="2367">
        <v>46118</v>
      </c>
      <c r="AM13" s="2721" t="s">
        <v>4704</v>
      </c>
      <c r="AN13" s="2366" t="s">
        <v>1156</v>
      </c>
      <c r="AO13" s="2366"/>
      <c r="AP13" s="2367">
        <v>46120</v>
      </c>
      <c r="AQ13" s="2367">
        <v>46135</v>
      </c>
      <c r="AR13" s="2366" t="s">
        <v>720</v>
      </c>
      <c r="AS13" s="2366" t="s">
        <v>720</v>
      </c>
      <c r="AT13" s="2366" t="s">
        <v>720</v>
      </c>
      <c r="AU13" s="2366" t="s">
        <v>720</v>
      </c>
      <c r="AV13" s="2366" t="s">
        <v>720</v>
      </c>
      <c r="AW13" s="2366" t="s">
        <v>720</v>
      </c>
      <c r="AX13" s="2366" t="s">
        <v>720</v>
      </c>
      <c r="AY13" s="2366" t="s">
        <v>720</v>
      </c>
      <c r="AZ13" s="2366" t="s">
        <v>720</v>
      </c>
      <c r="BA13" s="2366" t="s">
        <v>720</v>
      </c>
      <c r="BB13" s="2366" t="s">
        <v>720</v>
      </c>
      <c r="BC13" s="2366" t="s">
        <v>720</v>
      </c>
      <c r="BD13" s="2366" t="s">
        <v>720</v>
      </c>
      <c r="BE13" s="2366" t="s">
        <v>720</v>
      </c>
      <c r="BF13" s="2366" t="s">
        <v>720</v>
      </c>
      <c r="BG13" s="2366" t="s">
        <v>720</v>
      </c>
      <c r="BH13" s="2366" t="s">
        <v>720</v>
      </c>
      <c r="BI13" s="2366" t="s">
        <v>720</v>
      </c>
      <c r="BJ13" s="2366" t="s">
        <v>720</v>
      </c>
      <c r="BK13" s="2366" t="s">
        <v>720</v>
      </c>
      <c r="BL13" s="2366" t="s">
        <v>720</v>
      </c>
      <c r="BM13" s="2366" t="s">
        <v>720</v>
      </c>
      <c r="BN13" s="2366" t="s">
        <v>720</v>
      </c>
      <c r="BO13" s="2366" t="s">
        <v>720</v>
      </c>
      <c r="BP13" s="2366" t="s">
        <v>720</v>
      </c>
      <c r="BQ13" s="2189" t="s">
        <v>11126</v>
      </c>
      <c r="BR13" s="3060" t="s">
        <v>11965</v>
      </c>
    </row>
    <row r="14" spans="1:76" s="3060" customFormat="1" ht="42.75">
      <c r="A14" s="3061" t="s">
        <v>11560</v>
      </c>
      <c r="B14" s="3062" t="s">
        <v>11561</v>
      </c>
      <c r="C14" s="2633" t="s">
        <v>11634</v>
      </c>
      <c r="D14" s="3061" t="s">
        <v>9334</v>
      </c>
      <c r="E14" s="3072">
        <v>72327267</v>
      </c>
      <c r="F14" s="3061" t="s">
        <v>239</v>
      </c>
      <c r="G14" s="3061" t="s">
        <v>240</v>
      </c>
      <c r="H14" s="2403" t="s">
        <v>128</v>
      </c>
      <c r="I14" s="3061" t="s">
        <v>9884</v>
      </c>
      <c r="J14" s="3061" t="s">
        <v>11979</v>
      </c>
      <c r="K14" s="3061" t="s">
        <v>11315</v>
      </c>
      <c r="L14" s="3061" t="s">
        <v>11980</v>
      </c>
      <c r="M14" s="3062" t="s">
        <v>11562</v>
      </c>
      <c r="N14" s="3061" t="s">
        <v>3487</v>
      </c>
      <c r="O14" s="3061" t="s">
        <v>11563</v>
      </c>
      <c r="P14" s="3062">
        <v>46041</v>
      </c>
      <c r="Q14" s="3061" t="s">
        <v>11360</v>
      </c>
      <c r="R14" s="3073"/>
      <c r="S14" s="3073">
        <v>156585</v>
      </c>
      <c r="T14" s="3073">
        <v>156585</v>
      </c>
      <c r="U14" s="3062">
        <v>46038</v>
      </c>
      <c r="V14" s="3061">
        <v>94</v>
      </c>
      <c r="W14" s="3062">
        <v>46052</v>
      </c>
      <c r="X14" s="3062" t="s">
        <v>3487</v>
      </c>
      <c r="Y14" s="3062">
        <v>46070</v>
      </c>
      <c r="Z14" s="3061" t="s">
        <v>4753</v>
      </c>
      <c r="AA14" s="3062">
        <v>46078</v>
      </c>
      <c r="AB14" s="3061">
        <v>0.34799999999999998</v>
      </c>
      <c r="AC14" s="3061">
        <v>0.24399999999999999</v>
      </c>
      <c r="AD14" s="3061">
        <v>0.154</v>
      </c>
      <c r="AE14" s="3061">
        <v>10</v>
      </c>
      <c r="AF14" s="3061">
        <v>327</v>
      </c>
      <c r="AG14" s="3062">
        <v>46090</v>
      </c>
      <c r="AH14" s="3061" t="s">
        <v>1986</v>
      </c>
      <c r="AI14" s="3061" t="s">
        <v>720</v>
      </c>
      <c r="AJ14" s="3061" t="s">
        <v>720</v>
      </c>
      <c r="AK14" s="3061" t="s">
        <v>720</v>
      </c>
      <c r="AL14" s="3061" t="s">
        <v>720</v>
      </c>
      <c r="AM14" s="3061" t="s">
        <v>720</v>
      </c>
      <c r="AN14" s="3061" t="s">
        <v>720</v>
      </c>
      <c r="AO14" s="3061" t="s">
        <v>720</v>
      </c>
      <c r="AP14" s="3061" t="s">
        <v>720</v>
      </c>
      <c r="AQ14" s="3061" t="s">
        <v>720</v>
      </c>
      <c r="AR14" s="3061" t="s">
        <v>720</v>
      </c>
      <c r="AS14" s="3061" t="s">
        <v>720</v>
      </c>
      <c r="AT14" s="3061" t="s">
        <v>720</v>
      </c>
      <c r="AU14" s="3061" t="s">
        <v>720</v>
      </c>
      <c r="AV14" s="3061" t="s">
        <v>720</v>
      </c>
      <c r="AW14" s="3061" t="s">
        <v>720</v>
      </c>
      <c r="AX14" s="3061" t="s">
        <v>720</v>
      </c>
      <c r="AY14" s="3061" t="s">
        <v>720</v>
      </c>
      <c r="AZ14" s="3061" t="s">
        <v>720</v>
      </c>
      <c r="BA14" s="3061" t="s">
        <v>720</v>
      </c>
      <c r="BB14" s="3061" t="s">
        <v>720</v>
      </c>
      <c r="BC14" s="3061" t="s">
        <v>720</v>
      </c>
      <c r="BD14" s="3061" t="s">
        <v>720</v>
      </c>
      <c r="BE14" s="3061" t="s">
        <v>720</v>
      </c>
      <c r="BF14" s="3061" t="s">
        <v>720</v>
      </c>
      <c r="BG14" s="3061" t="s">
        <v>720</v>
      </c>
      <c r="BH14" s="3061" t="s">
        <v>720</v>
      </c>
      <c r="BI14" s="3061" t="s">
        <v>720</v>
      </c>
      <c r="BJ14" s="3061" t="s">
        <v>720</v>
      </c>
      <c r="BK14" s="3061" t="s">
        <v>720</v>
      </c>
      <c r="BL14" s="3061" t="s">
        <v>720</v>
      </c>
      <c r="BM14" s="3061" t="s">
        <v>720</v>
      </c>
      <c r="BN14" s="3061" t="s">
        <v>720</v>
      </c>
      <c r="BO14" s="3061" t="s">
        <v>720</v>
      </c>
      <c r="BP14" s="3061" t="s">
        <v>720</v>
      </c>
      <c r="BQ14" s="3061" t="s">
        <v>12118</v>
      </c>
      <c r="BR14" s="3060" t="s">
        <v>12074</v>
      </c>
    </row>
    <row r="15" spans="1:76" s="3060" customFormat="1" ht="57">
      <c r="A15" s="2404" t="s">
        <v>11042</v>
      </c>
      <c r="B15" s="2404">
        <v>45954</v>
      </c>
      <c r="C15" s="2633" t="s">
        <v>11635</v>
      </c>
      <c r="D15" s="2403" t="s">
        <v>1418</v>
      </c>
      <c r="E15" s="3072">
        <v>23265680</v>
      </c>
      <c r="F15" s="2403" t="s">
        <v>108</v>
      </c>
      <c r="G15" s="2403" t="s">
        <v>465</v>
      </c>
      <c r="H15" s="2403" t="s">
        <v>128</v>
      </c>
      <c r="I15" s="2403" t="s">
        <v>303</v>
      </c>
      <c r="J15" s="2403" t="s">
        <v>100</v>
      </c>
      <c r="K15" s="2403" t="s">
        <v>7759</v>
      </c>
      <c r="L15" s="2403" t="s">
        <v>11565</v>
      </c>
      <c r="M15" s="2404" t="s">
        <v>11566</v>
      </c>
      <c r="N15" s="2403" t="s">
        <v>1986</v>
      </c>
      <c r="O15" s="2403" t="s">
        <v>11567</v>
      </c>
      <c r="P15" s="2404" t="s">
        <v>11568</v>
      </c>
      <c r="Q15" s="2403" t="s">
        <v>11564</v>
      </c>
      <c r="R15" s="3074">
        <v>502646</v>
      </c>
      <c r="S15" s="3074">
        <v>164571</v>
      </c>
      <c r="T15" s="3074">
        <v>164571</v>
      </c>
      <c r="U15" s="2404"/>
      <c r="V15" s="3075" t="s">
        <v>11569</v>
      </c>
      <c r="W15" s="2404">
        <v>46059</v>
      </c>
      <c r="X15" s="3062" t="s">
        <v>3487</v>
      </c>
      <c r="Y15" s="2404">
        <v>46079</v>
      </c>
      <c r="Z15" s="2403" t="s">
        <v>4639</v>
      </c>
      <c r="AA15" s="2404">
        <v>46097</v>
      </c>
      <c r="AB15" s="2403">
        <v>1.73</v>
      </c>
      <c r="AC15" s="2403">
        <v>1.63</v>
      </c>
      <c r="AD15" s="2403">
        <v>8.9999999999999993E-3</v>
      </c>
      <c r="AE15" s="2403">
        <v>1</v>
      </c>
      <c r="AF15" s="2403">
        <v>499</v>
      </c>
      <c r="AG15" s="2404">
        <v>46118</v>
      </c>
      <c r="AH15" s="2403" t="s">
        <v>4783</v>
      </c>
      <c r="AI15" s="3061" t="s">
        <v>720</v>
      </c>
      <c r="AJ15" s="3061" t="s">
        <v>720</v>
      </c>
      <c r="AK15" s="3061" t="s">
        <v>720</v>
      </c>
      <c r="AL15" s="3061" t="s">
        <v>720</v>
      </c>
      <c r="AM15" s="3061" t="s">
        <v>720</v>
      </c>
      <c r="AN15" s="3061" t="s">
        <v>720</v>
      </c>
      <c r="AO15" s="3061" t="s">
        <v>720</v>
      </c>
      <c r="AP15" s="3061" t="s">
        <v>720</v>
      </c>
      <c r="AQ15" s="3061" t="s">
        <v>720</v>
      </c>
      <c r="AR15" s="3061" t="s">
        <v>720</v>
      </c>
      <c r="AS15" s="3061" t="s">
        <v>720</v>
      </c>
      <c r="AT15" s="3061" t="s">
        <v>720</v>
      </c>
      <c r="AU15" s="3061" t="s">
        <v>720</v>
      </c>
      <c r="AV15" s="3061" t="s">
        <v>720</v>
      </c>
      <c r="AW15" s="3061" t="s">
        <v>720</v>
      </c>
      <c r="AX15" s="3061" t="s">
        <v>720</v>
      </c>
      <c r="AY15" s="3061" t="s">
        <v>720</v>
      </c>
      <c r="AZ15" s="3061" t="s">
        <v>720</v>
      </c>
      <c r="BA15" s="3061" t="s">
        <v>720</v>
      </c>
      <c r="BB15" s="3061" t="s">
        <v>720</v>
      </c>
      <c r="BC15" s="3061" t="s">
        <v>720</v>
      </c>
      <c r="BD15" s="3061" t="s">
        <v>720</v>
      </c>
      <c r="BE15" s="3061" t="s">
        <v>720</v>
      </c>
      <c r="BF15" s="3061" t="s">
        <v>720</v>
      </c>
      <c r="BG15" s="3061" t="s">
        <v>720</v>
      </c>
      <c r="BH15" s="3061" t="s">
        <v>720</v>
      </c>
      <c r="BI15" s="3061" t="s">
        <v>720</v>
      </c>
      <c r="BJ15" s="3061" t="s">
        <v>720</v>
      </c>
      <c r="BK15" s="3061" t="s">
        <v>720</v>
      </c>
      <c r="BL15" s="3061" t="s">
        <v>720</v>
      </c>
      <c r="BM15" s="3061" t="s">
        <v>720</v>
      </c>
      <c r="BN15" s="3061" t="s">
        <v>720</v>
      </c>
      <c r="BO15" s="3061" t="s">
        <v>720</v>
      </c>
      <c r="BP15" s="3061" t="s">
        <v>720</v>
      </c>
      <c r="BQ15" s="3061" t="s">
        <v>11981</v>
      </c>
      <c r="BR15" s="3060" t="s">
        <v>11973</v>
      </c>
    </row>
    <row r="16" spans="1:76" s="3060" customFormat="1" ht="42.75">
      <c r="A16" s="2366" t="s">
        <v>11278</v>
      </c>
      <c r="B16" s="2367">
        <v>45981</v>
      </c>
      <c r="C16" s="959" t="s">
        <v>11636</v>
      </c>
      <c r="D16" s="2366" t="s">
        <v>7847</v>
      </c>
      <c r="E16" s="2465">
        <v>4263673</v>
      </c>
      <c r="F16" s="2366" t="s">
        <v>78</v>
      </c>
      <c r="G16" s="2366" t="s">
        <v>630</v>
      </c>
      <c r="H16" s="2366" t="s">
        <v>128</v>
      </c>
      <c r="I16" s="2366" t="s">
        <v>90</v>
      </c>
      <c r="J16" s="2366" t="s">
        <v>100</v>
      </c>
      <c r="K16" s="2366" t="s">
        <v>3495</v>
      </c>
      <c r="L16" s="2366" t="s">
        <v>11279</v>
      </c>
      <c r="M16" s="2367">
        <v>46002</v>
      </c>
      <c r="N16" s="2366" t="s">
        <v>4704</v>
      </c>
      <c r="O16" s="2366" t="s">
        <v>11982</v>
      </c>
      <c r="P16" s="2367">
        <v>46057</v>
      </c>
      <c r="Q16" s="2366" t="s">
        <v>11280</v>
      </c>
      <c r="R16" s="3067">
        <v>502646</v>
      </c>
      <c r="S16" s="3067">
        <v>156585</v>
      </c>
      <c r="T16" s="3067">
        <v>156585</v>
      </c>
      <c r="U16" s="2367">
        <v>46057</v>
      </c>
      <c r="V16" s="3068" t="s">
        <v>11983</v>
      </c>
      <c r="W16" s="2367">
        <v>46069</v>
      </c>
      <c r="X16" s="2732" t="s">
        <v>4704</v>
      </c>
      <c r="Y16" s="2367">
        <v>46087</v>
      </c>
      <c r="Z16" s="2366" t="s">
        <v>11478</v>
      </c>
      <c r="AA16" s="2367">
        <v>46098</v>
      </c>
      <c r="AB16" s="2366">
        <v>2.5499999999999998</v>
      </c>
      <c r="AC16" s="2366">
        <v>1.339</v>
      </c>
      <c r="AD16" s="2366">
        <v>6.0000000000000001E-3</v>
      </c>
      <c r="AE16" s="2366">
        <v>1</v>
      </c>
      <c r="AF16" s="2366" t="s">
        <v>720</v>
      </c>
      <c r="AG16" s="2366" t="s">
        <v>720</v>
      </c>
      <c r="AH16" s="2366" t="s">
        <v>720</v>
      </c>
      <c r="AI16" s="2366" t="s">
        <v>720</v>
      </c>
      <c r="AJ16" s="2366" t="s">
        <v>720</v>
      </c>
      <c r="AK16" s="2366">
        <v>307</v>
      </c>
      <c r="AL16" s="2367">
        <v>46118</v>
      </c>
      <c r="AM16" s="2721" t="s">
        <v>3487</v>
      </c>
      <c r="AN16" s="2366" t="s">
        <v>1156</v>
      </c>
      <c r="AO16" s="2366"/>
      <c r="AP16" s="2367">
        <v>46119</v>
      </c>
      <c r="AQ16" s="2367">
        <v>46134</v>
      </c>
      <c r="AR16" s="2366" t="s">
        <v>720</v>
      </c>
      <c r="AS16" s="2366" t="s">
        <v>720</v>
      </c>
      <c r="AT16" s="2366" t="s">
        <v>720</v>
      </c>
      <c r="AU16" s="2366" t="s">
        <v>720</v>
      </c>
      <c r="AV16" s="2366" t="s">
        <v>720</v>
      </c>
      <c r="AW16" s="2366" t="s">
        <v>720</v>
      </c>
      <c r="AX16" s="2366" t="s">
        <v>720</v>
      </c>
      <c r="AY16" s="2366" t="s">
        <v>720</v>
      </c>
      <c r="AZ16" s="2366" t="s">
        <v>720</v>
      </c>
      <c r="BA16" s="2366" t="s">
        <v>720</v>
      </c>
      <c r="BB16" s="2366" t="s">
        <v>720</v>
      </c>
      <c r="BC16" s="2366" t="s">
        <v>720</v>
      </c>
      <c r="BD16" s="2366" t="s">
        <v>720</v>
      </c>
      <c r="BE16" s="2366" t="s">
        <v>720</v>
      </c>
      <c r="BF16" s="2366" t="s">
        <v>720</v>
      </c>
      <c r="BG16" s="2366" t="s">
        <v>720</v>
      </c>
      <c r="BH16" s="2366" t="s">
        <v>720</v>
      </c>
      <c r="BI16" s="2366" t="s">
        <v>720</v>
      </c>
      <c r="BJ16" s="2366" t="s">
        <v>720</v>
      </c>
      <c r="BK16" s="2366" t="s">
        <v>720</v>
      </c>
      <c r="BL16" s="2366" t="s">
        <v>720</v>
      </c>
      <c r="BM16" s="2366" t="s">
        <v>720</v>
      </c>
      <c r="BN16" s="2366" t="s">
        <v>720</v>
      </c>
      <c r="BO16" s="2366" t="s">
        <v>720</v>
      </c>
      <c r="BP16" s="2366" t="s">
        <v>720</v>
      </c>
      <c r="BQ16" s="2189" t="s">
        <v>11984</v>
      </c>
      <c r="BR16" s="3060" t="s">
        <v>11973</v>
      </c>
    </row>
    <row r="17" spans="1:70" s="3060" customFormat="1" ht="42.75">
      <c r="A17" s="2702" t="s">
        <v>11539</v>
      </c>
      <c r="B17" s="2732">
        <v>46021</v>
      </c>
      <c r="C17" s="3001" t="s">
        <v>11637</v>
      </c>
      <c r="D17" s="2702" t="s">
        <v>11540</v>
      </c>
      <c r="E17" s="2702">
        <v>40015603</v>
      </c>
      <c r="F17" s="2702" t="s">
        <v>2853</v>
      </c>
      <c r="G17" s="2702" t="s">
        <v>2899</v>
      </c>
      <c r="H17" s="2702" t="s">
        <v>128</v>
      </c>
      <c r="I17" s="2702" t="s">
        <v>129</v>
      </c>
      <c r="J17" s="2702" t="s">
        <v>140</v>
      </c>
      <c r="K17" s="2702" t="s">
        <v>208</v>
      </c>
      <c r="L17" s="2702" t="s">
        <v>11703</v>
      </c>
      <c r="M17" s="2732" t="s">
        <v>11704</v>
      </c>
      <c r="N17" s="2702" t="s">
        <v>3487</v>
      </c>
      <c r="O17" s="2702" t="s">
        <v>12114</v>
      </c>
      <c r="P17" s="2732">
        <v>46058</v>
      </c>
      <c r="Q17" s="2702" t="s">
        <v>11541</v>
      </c>
      <c r="R17" s="3067">
        <v>502646</v>
      </c>
      <c r="S17" s="3069">
        <v>502646</v>
      </c>
      <c r="T17" s="3069">
        <v>502646</v>
      </c>
      <c r="U17" s="2732">
        <v>46057</v>
      </c>
      <c r="V17" s="2702">
        <v>227</v>
      </c>
      <c r="W17" s="2732">
        <v>46073</v>
      </c>
      <c r="X17" s="2702" t="s">
        <v>4628</v>
      </c>
      <c r="Y17" s="2732">
        <v>46091</v>
      </c>
      <c r="Z17" s="2702" t="s">
        <v>4753</v>
      </c>
      <c r="AA17" s="2732">
        <v>46108</v>
      </c>
      <c r="AB17" s="2702" t="s">
        <v>12090</v>
      </c>
      <c r="AC17" s="2702" t="s">
        <v>12091</v>
      </c>
      <c r="AD17" s="2702" t="s">
        <v>12092</v>
      </c>
      <c r="AE17" s="2702">
        <v>12</v>
      </c>
      <c r="AF17" s="2366" t="s">
        <v>720</v>
      </c>
      <c r="AG17" s="2366" t="s">
        <v>720</v>
      </c>
      <c r="AH17" s="2366" t="s">
        <v>720</v>
      </c>
      <c r="AI17" s="2366" t="s">
        <v>720</v>
      </c>
      <c r="AJ17" s="2366" t="s">
        <v>720</v>
      </c>
      <c r="AK17" s="2702">
        <v>333</v>
      </c>
      <c r="AL17" s="2732">
        <v>46121</v>
      </c>
      <c r="AM17" s="2702" t="s">
        <v>4783</v>
      </c>
      <c r="AN17" s="2702" t="s">
        <v>1156</v>
      </c>
      <c r="AO17" s="2702"/>
      <c r="AP17" s="2732">
        <v>46125</v>
      </c>
      <c r="AQ17" s="2732">
        <v>46140</v>
      </c>
      <c r="AR17" s="2702" t="s">
        <v>720</v>
      </c>
      <c r="AS17" s="2702" t="s">
        <v>720</v>
      </c>
      <c r="AT17" s="2702" t="s">
        <v>720</v>
      </c>
      <c r="AU17" s="2702" t="s">
        <v>720</v>
      </c>
      <c r="AV17" s="2702" t="s">
        <v>720</v>
      </c>
      <c r="AW17" s="2702" t="s">
        <v>720</v>
      </c>
      <c r="AX17" s="2702" t="s">
        <v>720</v>
      </c>
      <c r="AY17" s="2702" t="s">
        <v>720</v>
      </c>
      <c r="AZ17" s="2702" t="s">
        <v>720</v>
      </c>
      <c r="BA17" s="2702" t="s">
        <v>720</v>
      </c>
      <c r="BB17" s="2702" t="s">
        <v>720</v>
      </c>
      <c r="BC17" s="2702" t="s">
        <v>720</v>
      </c>
      <c r="BD17" s="2702" t="s">
        <v>720</v>
      </c>
      <c r="BE17" s="2702" t="s">
        <v>720</v>
      </c>
      <c r="BF17" s="2702" t="s">
        <v>720</v>
      </c>
      <c r="BG17" s="2702" t="s">
        <v>720</v>
      </c>
      <c r="BH17" s="2702" t="s">
        <v>720</v>
      </c>
      <c r="BI17" s="2702" t="s">
        <v>720</v>
      </c>
      <c r="BJ17" s="2702" t="s">
        <v>720</v>
      </c>
      <c r="BK17" s="2702" t="s">
        <v>720</v>
      </c>
      <c r="BL17" s="2702" t="s">
        <v>720</v>
      </c>
      <c r="BM17" s="2702" t="s">
        <v>720</v>
      </c>
      <c r="BN17" s="2702" t="s">
        <v>720</v>
      </c>
      <c r="BO17" s="2702" t="s">
        <v>720</v>
      </c>
      <c r="BP17" s="2702" t="s">
        <v>720</v>
      </c>
      <c r="BQ17" s="2366" t="s">
        <v>12093</v>
      </c>
      <c r="BR17" s="3060" t="s">
        <v>12074</v>
      </c>
    </row>
    <row r="18" spans="1:70" s="3060" customFormat="1" ht="42.75">
      <c r="A18" s="2366" t="s">
        <v>11101</v>
      </c>
      <c r="B18" s="2367">
        <v>45981</v>
      </c>
      <c r="C18" s="959" t="s">
        <v>11638</v>
      </c>
      <c r="D18" s="2366" t="s">
        <v>11102</v>
      </c>
      <c r="E18" s="2465" t="s">
        <v>11103</v>
      </c>
      <c r="F18" s="2366" t="s">
        <v>182</v>
      </c>
      <c r="G18" s="2366" t="s">
        <v>1162</v>
      </c>
      <c r="H18" s="2366" t="s">
        <v>128</v>
      </c>
      <c r="I18" s="2366" t="s">
        <v>9884</v>
      </c>
      <c r="J18" s="2366" t="s">
        <v>11104</v>
      </c>
      <c r="K18" s="2366" t="s">
        <v>3632</v>
      </c>
      <c r="L18" s="2366" t="s">
        <v>11553</v>
      </c>
      <c r="M18" s="2367" t="s">
        <v>11554</v>
      </c>
      <c r="N18" s="2366"/>
      <c r="O18" s="2366" t="s">
        <v>12495</v>
      </c>
      <c r="P18" s="2366" t="s">
        <v>12496</v>
      </c>
      <c r="Q18" s="2366" t="s">
        <v>11555</v>
      </c>
      <c r="R18" s="3067">
        <v>502646</v>
      </c>
      <c r="S18" s="3067">
        <v>164571</v>
      </c>
      <c r="T18" s="3067">
        <v>164571</v>
      </c>
      <c r="U18" s="2367">
        <v>46059</v>
      </c>
      <c r="V18" s="3068" t="s">
        <v>12497</v>
      </c>
      <c r="W18" s="2367">
        <v>46069</v>
      </c>
      <c r="X18" s="2732" t="s">
        <v>4704</v>
      </c>
      <c r="Y18" s="2367">
        <v>46087</v>
      </c>
      <c r="Z18" s="2366" t="s">
        <v>4753</v>
      </c>
      <c r="AA18" s="2367">
        <v>46099</v>
      </c>
      <c r="AB18" s="2366">
        <v>0.96</v>
      </c>
      <c r="AC18" s="2366">
        <v>0.51</v>
      </c>
      <c r="AD18" s="2366">
        <v>0.4</v>
      </c>
      <c r="AE18" s="2366">
        <v>182</v>
      </c>
      <c r="AF18" s="2366" t="s">
        <v>720</v>
      </c>
      <c r="AG18" s="2366" t="s">
        <v>720</v>
      </c>
      <c r="AH18" s="2366" t="s">
        <v>720</v>
      </c>
      <c r="AI18" s="2366" t="s">
        <v>720</v>
      </c>
      <c r="AJ18" s="2366" t="s">
        <v>720</v>
      </c>
      <c r="AK18" s="2366">
        <v>362</v>
      </c>
      <c r="AL18" s="2367">
        <v>46129</v>
      </c>
      <c r="AM18" s="2721" t="s">
        <v>4704</v>
      </c>
      <c r="AN18" s="2366" t="s">
        <v>1156</v>
      </c>
      <c r="AO18" s="2366"/>
      <c r="AP18" s="2367">
        <v>46132</v>
      </c>
      <c r="AQ18" s="2367">
        <v>46148</v>
      </c>
      <c r="AR18" s="2366"/>
      <c r="AS18" s="2366"/>
      <c r="AT18" s="2366"/>
      <c r="AU18" s="2366"/>
      <c r="AV18" s="2366"/>
      <c r="AW18" s="2366"/>
      <c r="AX18" s="2366"/>
      <c r="AY18" s="2366"/>
      <c r="AZ18" s="2366"/>
      <c r="BA18" s="2366"/>
      <c r="BB18" s="2366"/>
      <c r="BC18" s="2366"/>
      <c r="BD18" s="2366"/>
      <c r="BE18" s="2366"/>
      <c r="BF18" s="2366"/>
      <c r="BG18" s="2366"/>
      <c r="BH18" s="2366"/>
      <c r="BI18" s="2366"/>
      <c r="BJ18" s="2366"/>
      <c r="BK18" s="2366"/>
      <c r="BL18" s="2366"/>
      <c r="BM18" s="2366"/>
      <c r="BN18" s="2366"/>
      <c r="BO18" s="2366"/>
      <c r="BP18" s="2366"/>
      <c r="BQ18" s="2366" t="s">
        <v>12498</v>
      </c>
      <c r="BR18" s="3060" t="s">
        <v>12499</v>
      </c>
    </row>
    <row r="19" spans="1:70" s="3060" customFormat="1" ht="57">
      <c r="A19" s="2366" t="s">
        <v>11014</v>
      </c>
      <c r="B19" s="2367">
        <v>45959</v>
      </c>
      <c r="C19" s="959" t="s">
        <v>11700</v>
      </c>
      <c r="D19" s="2366" t="s">
        <v>11015</v>
      </c>
      <c r="E19" s="2465">
        <v>1049656098</v>
      </c>
      <c r="F19" s="2366" t="s">
        <v>108</v>
      </c>
      <c r="G19" s="2366" t="s">
        <v>174</v>
      </c>
      <c r="H19" s="2366" t="s">
        <v>128</v>
      </c>
      <c r="I19" s="2366" t="s">
        <v>70</v>
      </c>
      <c r="J19" s="2366" t="s">
        <v>738</v>
      </c>
      <c r="K19" s="2366" t="s">
        <v>8668</v>
      </c>
      <c r="L19" s="2366" t="s">
        <v>11524</v>
      </c>
      <c r="M19" s="2367" t="s">
        <v>11525</v>
      </c>
      <c r="N19" s="2366" t="s">
        <v>4783</v>
      </c>
      <c r="O19" s="2366" t="s">
        <v>12119</v>
      </c>
      <c r="P19" s="2367" t="s">
        <v>11472</v>
      </c>
      <c r="Q19" s="2366" t="s">
        <v>11526</v>
      </c>
      <c r="R19" s="3067">
        <v>502646</v>
      </c>
      <c r="S19" s="3067">
        <v>502646</v>
      </c>
      <c r="T19" s="3067">
        <v>502646</v>
      </c>
      <c r="U19" s="2367">
        <v>46058</v>
      </c>
      <c r="V19" s="3068" t="s">
        <v>12077</v>
      </c>
      <c r="W19" s="2732">
        <v>46073</v>
      </c>
      <c r="X19" s="2732" t="s">
        <v>4704</v>
      </c>
      <c r="Y19" s="2732">
        <v>46091</v>
      </c>
      <c r="Z19" s="2366" t="s">
        <v>4639</v>
      </c>
      <c r="AA19" s="2367">
        <v>46106</v>
      </c>
      <c r="AB19" s="2465">
        <v>1238</v>
      </c>
      <c r="AC19" s="2366" t="s">
        <v>12078</v>
      </c>
      <c r="AD19" s="2366" t="s">
        <v>12079</v>
      </c>
      <c r="AE19" s="2366">
        <v>8</v>
      </c>
      <c r="AF19" s="2366" t="s">
        <v>720</v>
      </c>
      <c r="AG19" s="2366" t="s">
        <v>720</v>
      </c>
      <c r="AH19" s="2366" t="s">
        <v>720</v>
      </c>
      <c r="AI19" s="2366" t="s">
        <v>720</v>
      </c>
      <c r="AJ19" s="2366" t="s">
        <v>720</v>
      </c>
      <c r="AK19" s="2366">
        <v>334</v>
      </c>
      <c r="AL19" s="2367">
        <v>46121</v>
      </c>
      <c r="AM19" s="2721" t="s">
        <v>4783</v>
      </c>
      <c r="AN19" s="2366" t="s">
        <v>1156</v>
      </c>
      <c r="AO19" s="2366"/>
      <c r="AP19" s="2367">
        <v>46129</v>
      </c>
      <c r="AQ19" s="2367">
        <v>46143</v>
      </c>
      <c r="AR19" s="2702" t="s">
        <v>720</v>
      </c>
      <c r="AS19" s="2702" t="s">
        <v>720</v>
      </c>
      <c r="AT19" s="2702" t="s">
        <v>720</v>
      </c>
      <c r="AU19" s="2702" t="s">
        <v>720</v>
      </c>
      <c r="AV19" s="2702" t="s">
        <v>720</v>
      </c>
      <c r="AW19" s="2702" t="s">
        <v>720</v>
      </c>
      <c r="AX19" s="2702" t="s">
        <v>720</v>
      </c>
      <c r="AY19" s="2702" t="s">
        <v>720</v>
      </c>
      <c r="AZ19" s="2702" t="s">
        <v>720</v>
      </c>
      <c r="BA19" s="2702" t="s">
        <v>720</v>
      </c>
      <c r="BB19" s="2702" t="s">
        <v>720</v>
      </c>
      <c r="BC19" s="2702" t="s">
        <v>720</v>
      </c>
      <c r="BD19" s="2702" t="s">
        <v>720</v>
      </c>
      <c r="BE19" s="2702" t="s">
        <v>720</v>
      </c>
      <c r="BF19" s="2702" t="s">
        <v>720</v>
      </c>
      <c r="BG19" s="2702" t="s">
        <v>720</v>
      </c>
      <c r="BH19" s="2702" t="s">
        <v>720</v>
      </c>
      <c r="BI19" s="2702" t="s">
        <v>720</v>
      </c>
      <c r="BJ19" s="2702" t="s">
        <v>720</v>
      </c>
      <c r="BK19" s="2702" t="s">
        <v>720</v>
      </c>
      <c r="BL19" s="2702" t="s">
        <v>720</v>
      </c>
      <c r="BM19" s="2702" t="s">
        <v>720</v>
      </c>
      <c r="BN19" s="2702" t="s">
        <v>720</v>
      </c>
      <c r="BO19" s="2702" t="s">
        <v>720</v>
      </c>
      <c r="BP19" s="2702" t="s">
        <v>720</v>
      </c>
      <c r="BQ19" s="2366" t="s">
        <v>12080</v>
      </c>
      <c r="BR19" s="3060" t="s">
        <v>12074</v>
      </c>
    </row>
    <row r="20" spans="1:70" s="3060" customFormat="1" ht="42.75">
      <c r="A20" s="2702" t="s">
        <v>11535</v>
      </c>
      <c r="B20" s="2732">
        <v>46044</v>
      </c>
      <c r="C20" s="3001" t="s">
        <v>11877</v>
      </c>
      <c r="D20" s="2702" t="s">
        <v>11536</v>
      </c>
      <c r="E20" s="2702">
        <v>23607161</v>
      </c>
      <c r="F20" s="2702" t="s">
        <v>67</v>
      </c>
      <c r="G20" s="2702" t="s">
        <v>68</v>
      </c>
      <c r="H20" s="2702" t="s">
        <v>128</v>
      </c>
      <c r="I20" s="2702" t="s">
        <v>70</v>
      </c>
      <c r="J20" s="2702" t="s">
        <v>71</v>
      </c>
      <c r="K20" s="2702" t="s">
        <v>9900</v>
      </c>
      <c r="L20" s="2702" t="s">
        <v>11537</v>
      </c>
      <c r="M20" s="2732">
        <v>46052</v>
      </c>
      <c r="N20" s="2702" t="s">
        <v>3487</v>
      </c>
      <c r="O20" s="2702" t="s">
        <v>12115</v>
      </c>
      <c r="P20" s="2732">
        <v>46065</v>
      </c>
      <c r="Q20" s="2702" t="s">
        <v>11538</v>
      </c>
      <c r="R20" s="3067">
        <v>502646</v>
      </c>
      <c r="S20" s="3069">
        <v>164571</v>
      </c>
      <c r="T20" s="3069">
        <v>164571</v>
      </c>
      <c r="U20" s="2732">
        <v>46065</v>
      </c>
      <c r="V20" s="2702">
        <v>228</v>
      </c>
      <c r="W20" s="2732">
        <v>46073</v>
      </c>
      <c r="X20" s="2702" t="s">
        <v>1986</v>
      </c>
      <c r="Y20" s="2732">
        <v>46091</v>
      </c>
      <c r="Z20" s="2702" t="s">
        <v>11481</v>
      </c>
      <c r="AA20" s="2732">
        <v>46112</v>
      </c>
      <c r="AB20" s="2702" t="s">
        <v>12087</v>
      </c>
      <c r="AC20" s="2702" t="s">
        <v>10691</v>
      </c>
      <c r="AD20" s="2702" t="s">
        <v>12088</v>
      </c>
      <c r="AE20" s="2702">
        <v>1</v>
      </c>
      <c r="AF20" s="2366" t="s">
        <v>720</v>
      </c>
      <c r="AG20" s="2366" t="s">
        <v>720</v>
      </c>
      <c r="AH20" s="2366" t="s">
        <v>720</v>
      </c>
      <c r="AI20" s="2366" t="s">
        <v>720</v>
      </c>
      <c r="AJ20" s="2366" t="s">
        <v>720</v>
      </c>
      <c r="AK20" s="2702">
        <v>335</v>
      </c>
      <c r="AL20" s="2367">
        <v>46121</v>
      </c>
      <c r="AM20" s="2721" t="s">
        <v>4783</v>
      </c>
      <c r="AN20" s="2702" t="s">
        <v>1156</v>
      </c>
      <c r="AO20" s="2702"/>
      <c r="AP20" s="2702"/>
      <c r="AQ20" s="2702"/>
      <c r="AR20" s="2702" t="s">
        <v>720</v>
      </c>
      <c r="AS20" s="2702" t="s">
        <v>720</v>
      </c>
      <c r="AT20" s="2702" t="s">
        <v>720</v>
      </c>
      <c r="AU20" s="2702" t="s">
        <v>720</v>
      </c>
      <c r="AV20" s="2702" t="s">
        <v>720</v>
      </c>
      <c r="AW20" s="2702" t="s">
        <v>720</v>
      </c>
      <c r="AX20" s="2702" t="s">
        <v>720</v>
      </c>
      <c r="AY20" s="2702" t="s">
        <v>720</v>
      </c>
      <c r="AZ20" s="2702" t="s">
        <v>720</v>
      </c>
      <c r="BA20" s="2702" t="s">
        <v>720</v>
      </c>
      <c r="BB20" s="2702" t="s">
        <v>720</v>
      </c>
      <c r="BC20" s="2702" t="s">
        <v>720</v>
      </c>
      <c r="BD20" s="2702" t="s">
        <v>720</v>
      </c>
      <c r="BE20" s="2702" t="s">
        <v>720</v>
      </c>
      <c r="BF20" s="2702" t="s">
        <v>720</v>
      </c>
      <c r="BG20" s="2702" t="s">
        <v>720</v>
      </c>
      <c r="BH20" s="2702" t="s">
        <v>720</v>
      </c>
      <c r="BI20" s="2702" t="s">
        <v>720</v>
      </c>
      <c r="BJ20" s="2702" t="s">
        <v>720</v>
      </c>
      <c r="BK20" s="2702" t="s">
        <v>720</v>
      </c>
      <c r="BL20" s="2702" t="s">
        <v>720</v>
      </c>
      <c r="BM20" s="2702" t="s">
        <v>720</v>
      </c>
      <c r="BN20" s="2702" t="s">
        <v>720</v>
      </c>
      <c r="BO20" s="2702" t="s">
        <v>720</v>
      </c>
      <c r="BP20" s="2702" t="s">
        <v>720</v>
      </c>
      <c r="BQ20" s="2366" t="s">
        <v>12089</v>
      </c>
      <c r="BR20" s="3060" t="s">
        <v>12074</v>
      </c>
    </row>
    <row r="21" spans="1:70" s="3060" customFormat="1" ht="42.75">
      <c r="A21" s="2702" t="s">
        <v>11421</v>
      </c>
      <c r="B21" s="2732">
        <v>46020</v>
      </c>
      <c r="C21" s="959" t="s">
        <v>11878</v>
      </c>
      <c r="D21" s="2702" t="s">
        <v>11422</v>
      </c>
      <c r="E21" s="2465" t="s">
        <v>11423</v>
      </c>
      <c r="F21" s="2702" t="s">
        <v>98</v>
      </c>
      <c r="G21" s="2702" t="s">
        <v>11424</v>
      </c>
      <c r="H21" s="2702" t="s">
        <v>128</v>
      </c>
      <c r="I21" s="2702" t="s">
        <v>303</v>
      </c>
      <c r="J21" s="2702" t="s">
        <v>313</v>
      </c>
      <c r="K21" s="2702" t="s">
        <v>427</v>
      </c>
      <c r="L21" s="2702" t="s">
        <v>11529</v>
      </c>
      <c r="M21" s="2732" t="s">
        <v>11530</v>
      </c>
      <c r="N21" s="2702" t="s">
        <v>3487</v>
      </c>
      <c r="O21" s="2702" t="s">
        <v>12081</v>
      </c>
      <c r="P21" s="2732">
        <v>46070</v>
      </c>
      <c r="Q21" s="2702" t="s">
        <v>11531</v>
      </c>
      <c r="R21" s="3067">
        <v>502646</v>
      </c>
      <c r="S21" s="3069">
        <v>164571</v>
      </c>
      <c r="T21" s="3069">
        <v>164571</v>
      </c>
      <c r="U21" s="2732">
        <v>46063</v>
      </c>
      <c r="V21" s="2702">
        <v>298</v>
      </c>
      <c r="W21" s="2732">
        <v>46084</v>
      </c>
      <c r="X21" s="2702" t="s">
        <v>4628</v>
      </c>
      <c r="Y21" s="2732">
        <v>46101</v>
      </c>
      <c r="Z21" s="2702" t="s">
        <v>4639</v>
      </c>
      <c r="AA21" s="2732">
        <v>46111</v>
      </c>
      <c r="AB21" s="2702" t="s">
        <v>12082</v>
      </c>
      <c r="AC21" s="2702" t="s">
        <v>12083</v>
      </c>
      <c r="AD21" s="2702" t="s">
        <v>12084</v>
      </c>
      <c r="AE21" s="2702">
        <v>6</v>
      </c>
      <c r="AF21" s="2366" t="s">
        <v>720</v>
      </c>
      <c r="AG21" s="2366" t="s">
        <v>720</v>
      </c>
      <c r="AH21" s="2366" t="s">
        <v>720</v>
      </c>
      <c r="AI21" s="2366" t="s">
        <v>720</v>
      </c>
      <c r="AJ21" s="2366" t="s">
        <v>720</v>
      </c>
      <c r="AK21" s="2702">
        <v>336</v>
      </c>
      <c r="AL21" s="2367">
        <v>46121</v>
      </c>
      <c r="AM21" s="2702" t="s">
        <v>4783</v>
      </c>
      <c r="AN21" s="2702" t="s">
        <v>1156</v>
      </c>
      <c r="AO21" s="2702"/>
      <c r="AP21" s="2732">
        <v>46125</v>
      </c>
      <c r="AQ21" s="2732">
        <v>46140</v>
      </c>
      <c r="AR21" s="2702" t="s">
        <v>720</v>
      </c>
      <c r="AS21" s="2702" t="s">
        <v>720</v>
      </c>
      <c r="AT21" s="2702" t="s">
        <v>720</v>
      </c>
      <c r="AU21" s="2702" t="s">
        <v>720</v>
      </c>
      <c r="AV21" s="2702" t="s">
        <v>720</v>
      </c>
      <c r="AW21" s="2702" t="s">
        <v>720</v>
      </c>
      <c r="AX21" s="2702" t="s">
        <v>720</v>
      </c>
      <c r="AY21" s="2702" t="s">
        <v>720</v>
      </c>
      <c r="AZ21" s="2702" t="s">
        <v>720</v>
      </c>
      <c r="BA21" s="2702" t="s">
        <v>720</v>
      </c>
      <c r="BB21" s="2702" t="s">
        <v>720</v>
      </c>
      <c r="BC21" s="2702" t="s">
        <v>720</v>
      </c>
      <c r="BD21" s="2702" t="s">
        <v>720</v>
      </c>
      <c r="BE21" s="2702" t="s">
        <v>720</v>
      </c>
      <c r="BF21" s="2702" t="s">
        <v>720</v>
      </c>
      <c r="BG21" s="2702" t="s">
        <v>720</v>
      </c>
      <c r="BH21" s="2702" t="s">
        <v>720</v>
      </c>
      <c r="BI21" s="2702" t="s">
        <v>720</v>
      </c>
      <c r="BJ21" s="2702" t="s">
        <v>720</v>
      </c>
      <c r="BK21" s="2702" t="s">
        <v>720</v>
      </c>
      <c r="BL21" s="2702" t="s">
        <v>720</v>
      </c>
      <c r="BM21" s="2702" t="s">
        <v>720</v>
      </c>
      <c r="BN21" s="2702" t="s">
        <v>720</v>
      </c>
      <c r="BO21" s="2702" t="s">
        <v>720</v>
      </c>
      <c r="BP21" s="2702" t="s">
        <v>720</v>
      </c>
      <c r="BQ21" s="2366" t="s">
        <v>12085</v>
      </c>
      <c r="BR21" s="3060" t="s">
        <v>12074</v>
      </c>
    </row>
    <row r="22" spans="1:70" s="3060" customFormat="1" ht="57">
      <c r="A22" s="2702" t="s">
        <v>11446</v>
      </c>
      <c r="B22" s="2732">
        <v>46010</v>
      </c>
      <c r="C22" s="959" t="s">
        <v>11879</v>
      </c>
      <c r="D22" s="2702" t="s">
        <v>11447</v>
      </c>
      <c r="E22" s="2465">
        <v>10523684105</v>
      </c>
      <c r="F22" s="2702" t="s">
        <v>182</v>
      </c>
      <c r="G22" s="2702" t="s">
        <v>1115</v>
      </c>
      <c r="H22" s="2702" t="s">
        <v>128</v>
      </c>
      <c r="I22" s="2702" t="s">
        <v>70</v>
      </c>
      <c r="J22" s="2702" t="s">
        <v>12112</v>
      </c>
      <c r="K22" s="2702" t="s">
        <v>1899</v>
      </c>
      <c r="L22" s="2702" t="s">
        <v>11587</v>
      </c>
      <c r="M22" s="2732" t="s">
        <v>11588</v>
      </c>
      <c r="N22" s="2702" t="s">
        <v>4633</v>
      </c>
      <c r="O22" s="2702" t="s">
        <v>12113</v>
      </c>
      <c r="P22" s="2732" t="s">
        <v>12094</v>
      </c>
      <c r="Q22" s="2702" t="s">
        <v>11589</v>
      </c>
      <c r="R22" s="3067">
        <v>502646</v>
      </c>
      <c r="S22" s="3069">
        <v>502646</v>
      </c>
      <c r="T22" s="3069">
        <v>502646</v>
      </c>
      <c r="U22" s="2732">
        <v>46064</v>
      </c>
      <c r="V22" s="2702">
        <v>299</v>
      </c>
      <c r="W22" s="2732">
        <v>46084</v>
      </c>
      <c r="X22" s="2702" t="s">
        <v>4783</v>
      </c>
      <c r="Y22" s="2732">
        <v>46101</v>
      </c>
      <c r="Z22" s="2702" t="s">
        <v>4753</v>
      </c>
      <c r="AA22" s="2732">
        <v>46111</v>
      </c>
      <c r="AB22" s="2702" t="s">
        <v>12095</v>
      </c>
      <c r="AC22" s="2702" t="s">
        <v>12096</v>
      </c>
      <c r="AD22" s="2702" t="s">
        <v>12097</v>
      </c>
      <c r="AE22" s="2702">
        <v>1</v>
      </c>
      <c r="AF22" s="2366" t="s">
        <v>720</v>
      </c>
      <c r="AG22" s="2366" t="s">
        <v>720</v>
      </c>
      <c r="AH22" s="2366" t="s">
        <v>720</v>
      </c>
      <c r="AI22" s="2366" t="s">
        <v>720</v>
      </c>
      <c r="AJ22" s="2366" t="s">
        <v>720</v>
      </c>
      <c r="AK22" s="2702">
        <v>337</v>
      </c>
      <c r="AL22" s="2367">
        <v>46121</v>
      </c>
      <c r="AM22" s="2702" t="s">
        <v>1986</v>
      </c>
      <c r="AN22" s="2702" t="s">
        <v>1156</v>
      </c>
      <c r="AO22" s="2702"/>
      <c r="AP22" s="2732">
        <v>46125</v>
      </c>
      <c r="AQ22" s="2732">
        <v>46140</v>
      </c>
      <c r="AR22" s="2702" t="s">
        <v>720</v>
      </c>
      <c r="AS22" s="2702" t="s">
        <v>720</v>
      </c>
      <c r="AT22" s="2702" t="s">
        <v>720</v>
      </c>
      <c r="AU22" s="2702" t="s">
        <v>720</v>
      </c>
      <c r="AV22" s="2702" t="s">
        <v>720</v>
      </c>
      <c r="AW22" s="2702" t="s">
        <v>720</v>
      </c>
      <c r="AX22" s="2702" t="s">
        <v>720</v>
      </c>
      <c r="AY22" s="2702" t="s">
        <v>720</v>
      </c>
      <c r="AZ22" s="2702" t="s">
        <v>720</v>
      </c>
      <c r="BA22" s="2702" t="s">
        <v>720</v>
      </c>
      <c r="BB22" s="2702" t="s">
        <v>720</v>
      </c>
      <c r="BC22" s="2702" t="s">
        <v>720</v>
      </c>
      <c r="BD22" s="2702" t="s">
        <v>720</v>
      </c>
      <c r="BE22" s="2702" t="s">
        <v>720</v>
      </c>
      <c r="BF22" s="2702" t="s">
        <v>720</v>
      </c>
      <c r="BG22" s="2702" t="s">
        <v>720</v>
      </c>
      <c r="BH22" s="2702" t="s">
        <v>720</v>
      </c>
      <c r="BI22" s="2702" t="s">
        <v>720</v>
      </c>
      <c r="BJ22" s="2702" t="s">
        <v>720</v>
      </c>
      <c r="BK22" s="2702" t="s">
        <v>720</v>
      </c>
      <c r="BL22" s="2702" t="s">
        <v>720</v>
      </c>
      <c r="BM22" s="2702" t="s">
        <v>720</v>
      </c>
      <c r="BN22" s="2702" t="s">
        <v>720</v>
      </c>
      <c r="BO22" s="2702" t="s">
        <v>720</v>
      </c>
      <c r="BP22" s="2702" t="s">
        <v>720</v>
      </c>
      <c r="BQ22" s="2366" t="s">
        <v>12098</v>
      </c>
      <c r="BR22" s="3060" t="s">
        <v>12074</v>
      </c>
    </row>
    <row r="23" spans="1:70" s="3060" customFormat="1" ht="42.75">
      <c r="A23" s="2702" t="s">
        <v>11556</v>
      </c>
      <c r="B23" s="2732">
        <v>46004</v>
      </c>
      <c r="C23" s="3001" t="s">
        <v>11880</v>
      </c>
      <c r="D23" s="2702" t="s">
        <v>11557</v>
      </c>
      <c r="E23" s="2702">
        <v>52560266</v>
      </c>
      <c r="F23" s="2702" t="s">
        <v>343</v>
      </c>
      <c r="G23" s="2702" t="s">
        <v>2424</v>
      </c>
      <c r="H23" s="2702" t="s">
        <v>128</v>
      </c>
      <c r="I23" s="2702" t="s">
        <v>303</v>
      </c>
      <c r="J23" s="2702" t="s">
        <v>11558</v>
      </c>
      <c r="K23" s="2702" t="s">
        <v>101</v>
      </c>
      <c r="L23" s="2702" t="s">
        <v>11890</v>
      </c>
      <c r="M23" s="2732" t="s">
        <v>11891</v>
      </c>
      <c r="N23" s="2702" t="s">
        <v>4704</v>
      </c>
      <c r="O23" s="2702" t="s">
        <v>11892</v>
      </c>
      <c r="P23" s="2732">
        <v>46077</v>
      </c>
      <c r="Q23" s="2702" t="s">
        <v>11559</v>
      </c>
      <c r="R23" s="3067">
        <v>502646</v>
      </c>
      <c r="S23" s="3069">
        <v>164571</v>
      </c>
      <c r="T23" s="3069">
        <v>164571</v>
      </c>
      <c r="U23" s="2732">
        <v>46069</v>
      </c>
      <c r="V23" s="2702">
        <v>315</v>
      </c>
      <c r="W23" s="2732">
        <v>46084</v>
      </c>
      <c r="X23" s="2702" t="s">
        <v>4704</v>
      </c>
      <c r="Y23" s="2732">
        <v>46108</v>
      </c>
      <c r="Z23" s="2702" t="s">
        <v>11481</v>
      </c>
      <c r="AA23" s="2732">
        <v>46122</v>
      </c>
      <c r="AB23" s="2702">
        <v>0.32700000000000001</v>
      </c>
      <c r="AC23" s="2702">
        <v>0.17</v>
      </c>
      <c r="AD23" s="2702">
        <v>3.0000000000000001E-3</v>
      </c>
      <c r="AE23" s="2702">
        <v>2</v>
      </c>
      <c r="AF23" s="2702"/>
      <c r="AG23" s="2702"/>
      <c r="AH23" s="2702"/>
      <c r="AI23" s="2702"/>
      <c r="AJ23" s="2702"/>
      <c r="AK23" s="2702">
        <v>361</v>
      </c>
      <c r="AL23" s="2732">
        <v>46129</v>
      </c>
      <c r="AM23" s="2702" t="s">
        <v>1986</v>
      </c>
      <c r="AN23" s="2702" t="s">
        <v>1156</v>
      </c>
      <c r="AO23" s="2702"/>
      <c r="AP23" s="2732">
        <v>46133</v>
      </c>
      <c r="AQ23" s="2732">
        <v>46149</v>
      </c>
      <c r="AR23" s="2702" t="s">
        <v>720</v>
      </c>
      <c r="AS23" s="2702" t="s">
        <v>720</v>
      </c>
      <c r="AT23" s="2702" t="s">
        <v>720</v>
      </c>
      <c r="AU23" s="2702" t="s">
        <v>720</v>
      </c>
      <c r="AV23" s="2702" t="s">
        <v>720</v>
      </c>
      <c r="AW23" s="2702" t="s">
        <v>720</v>
      </c>
      <c r="AX23" s="2702" t="s">
        <v>720</v>
      </c>
      <c r="AY23" s="2702" t="s">
        <v>720</v>
      </c>
      <c r="AZ23" s="2702" t="s">
        <v>720</v>
      </c>
      <c r="BA23" s="2702" t="s">
        <v>720</v>
      </c>
      <c r="BB23" s="2702" t="s">
        <v>720</v>
      </c>
      <c r="BC23" s="2702" t="s">
        <v>720</v>
      </c>
      <c r="BD23" s="2702" t="s">
        <v>720</v>
      </c>
      <c r="BE23" s="2702" t="s">
        <v>720</v>
      </c>
      <c r="BF23" s="2702" t="s">
        <v>720</v>
      </c>
      <c r="BG23" s="2702" t="s">
        <v>720</v>
      </c>
      <c r="BH23" s="2702" t="s">
        <v>720</v>
      </c>
      <c r="BI23" s="2702" t="s">
        <v>720</v>
      </c>
      <c r="BJ23" s="2702" t="s">
        <v>720</v>
      </c>
      <c r="BK23" s="2702" t="s">
        <v>720</v>
      </c>
      <c r="BL23" s="2702" t="s">
        <v>720</v>
      </c>
      <c r="BM23" s="2702" t="s">
        <v>720</v>
      </c>
      <c r="BN23" s="2702" t="s">
        <v>720</v>
      </c>
      <c r="BO23" s="2702" t="s">
        <v>720</v>
      </c>
      <c r="BP23" s="2702" t="s">
        <v>720</v>
      </c>
      <c r="BQ23" s="2366" t="s">
        <v>12085</v>
      </c>
      <c r="BR23" s="3060" t="s">
        <v>12200</v>
      </c>
    </row>
    <row r="24" spans="1:70" s="3060" customFormat="1" ht="42.75">
      <c r="A24" s="2702" t="s">
        <v>11419</v>
      </c>
      <c r="B24" s="2732">
        <v>46007</v>
      </c>
      <c r="C24" s="959" t="s">
        <v>11888</v>
      </c>
      <c r="D24" s="2702" t="s">
        <v>11420</v>
      </c>
      <c r="E24" s="2465">
        <v>9536058</v>
      </c>
      <c r="F24" s="2702" t="s">
        <v>108</v>
      </c>
      <c r="G24" s="2702" t="s">
        <v>11283</v>
      </c>
      <c r="H24" s="2702" t="s">
        <v>128</v>
      </c>
      <c r="I24" s="2702" t="s">
        <v>303</v>
      </c>
      <c r="J24" s="2702" t="s">
        <v>4350</v>
      </c>
      <c r="K24" s="2702" t="s">
        <v>325</v>
      </c>
      <c r="L24" s="2702" t="s">
        <v>11532</v>
      </c>
      <c r="M24" s="2732" t="s">
        <v>11533</v>
      </c>
      <c r="N24" s="2702" t="s">
        <v>3487</v>
      </c>
      <c r="O24" s="2702" t="s">
        <v>12403</v>
      </c>
      <c r="P24" s="2732">
        <v>46080</v>
      </c>
      <c r="Q24" s="2702" t="s">
        <v>11534</v>
      </c>
      <c r="R24" s="3067">
        <v>502646</v>
      </c>
      <c r="S24" s="3069">
        <v>329803</v>
      </c>
      <c r="T24" s="3069">
        <v>329803</v>
      </c>
      <c r="U24" s="2732">
        <v>46069</v>
      </c>
      <c r="V24" s="2702">
        <v>325</v>
      </c>
      <c r="W24" s="2732">
        <v>46084</v>
      </c>
      <c r="X24" s="2702" t="s">
        <v>4704</v>
      </c>
      <c r="Y24" s="2732">
        <v>46111</v>
      </c>
      <c r="Z24" s="2702" t="s">
        <v>4753</v>
      </c>
      <c r="AA24" s="2732" t="s">
        <v>12405</v>
      </c>
      <c r="AB24" s="2702">
        <v>1.17E-2</v>
      </c>
      <c r="AC24" s="2702">
        <v>6.0000000000000001E-3</v>
      </c>
      <c r="AD24" s="2702">
        <v>6.0000000000000001E-3</v>
      </c>
      <c r="AE24" s="2702">
        <v>1</v>
      </c>
      <c r="AF24" s="2702">
        <v>578</v>
      </c>
      <c r="AG24" s="2732">
        <v>46129</v>
      </c>
      <c r="AH24" s="2702" t="s">
        <v>1986</v>
      </c>
      <c r="AI24" s="2702" t="s">
        <v>12404</v>
      </c>
      <c r="AJ24" s="2732">
        <v>46146</v>
      </c>
      <c r="AK24" s="2702">
        <v>527</v>
      </c>
      <c r="AL24" s="2732">
        <v>46168</v>
      </c>
      <c r="AM24" s="2702" t="s">
        <v>1986</v>
      </c>
      <c r="AN24" s="2702" t="s">
        <v>1156</v>
      </c>
      <c r="AO24" s="2702" t="s">
        <v>720</v>
      </c>
      <c r="AP24" s="2732">
        <v>46170</v>
      </c>
      <c r="AQ24" s="2732">
        <v>46189</v>
      </c>
      <c r="AR24" s="2702" t="s">
        <v>720</v>
      </c>
      <c r="AS24" s="2702" t="s">
        <v>720</v>
      </c>
      <c r="AT24" s="2702" t="s">
        <v>720</v>
      </c>
      <c r="AU24" s="2702" t="s">
        <v>720</v>
      </c>
      <c r="AV24" s="2702" t="s">
        <v>720</v>
      </c>
      <c r="AW24" s="2702" t="s">
        <v>720</v>
      </c>
      <c r="AX24" s="2702" t="s">
        <v>720</v>
      </c>
      <c r="AY24" s="2702" t="s">
        <v>720</v>
      </c>
      <c r="AZ24" s="2702" t="s">
        <v>720</v>
      </c>
      <c r="BA24" s="2702" t="s">
        <v>720</v>
      </c>
      <c r="BB24" s="2702" t="s">
        <v>720</v>
      </c>
      <c r="BC24" s="2702" t="s">
        <v>720</v>
      </c>
      <c r="BD24" s="2702" t="s">
        <v>720</v>
      </c>
      <c r="BE24" s="2702" t="s">
        <v>720</v>
      </c>
      <c r="BF24" s="2702" t="s">
        <v>720</v>
      </c>
      <c r="BG24" s="2702" t="s">
        <v>720</v>
      </c>
      <c r="BH24" s="2702" t="s">
        <v>720</v>
      </c>
      <c r="BI24" s="2702" t="s">
        <v>720</v>
      </c>
      <c r="BJ24" s="2702" t="s">
        <v>720</v>
      </c>
      <c r="BK24" s="2702" t="s">
        <v>720</v>
      </c>
      <c r="BL24" s="2702" t="s">
        <v>720</v>
      </c>
      <c r="BM24" s="2702" t="s">
        <v>720</v>
      </c>
      <c r="BN24" s="2702" t="s">
        <v>720</v>
      </c>
      <c r="BO24" s="2702" t="s">
        <v>720</v>
      </c>
      <c r="BP24" s="2702" t="s">
        <v>720</v>
      </c>
      <c r="BQ24" s="2366" t="s">
        <v>12085</v>
      </c>
      <c r="BR24" s="3060" t="s">
        <v>12406</v>
      </c>
    </row>
    <row r="25" spans="1:70" s="3060" customFormat="1" ht="30">
      <c r="A25" s="2621" t="s">
        <v>11412</v>
      </c>
      <c r="B25" s="2622">
        <v>46002</v>
      </c>
      <c r="C25" s="2720" t="s">
        <v>11881</v>
      </c>
      <c r="D25" s="2621" t="s">
        <v>11413</v>
      </c>
      <c r="E25" s="2308">
        <v>19405873</v>
      </c>
      <c r="F25" s="2621" t="s">
        <v>949</v>
      </c>
      <c r="G25" s="2621" t="s">
        <v>8200</v>
      </c>
      <c r="H25" s="2621" t="s">
        <v>128</v>
      </c>
      <c r="I25" s="2621" t="s">
        <v>70</v>
      </c>
      <c r="J25" s="2621" t="s">
        <v>691</v>
      </c>
      <c r="K25" s="2621" t="s">
        <v>11448</v>
      </c>
      <c r="L25" s="2621" t="s">
        <v>11521</v>
      </c>
      <c r="M25" s="2622" t="s">
        <v>11522</v>
      </c>
      <c r="N25" s="2621" t="s">
        <v>4628</v>
      </c>
      <c r="O25" s="2621" t="s">
        <v>12116</v>
      </c>
      <c r="P25" s="2622" t="s">
        <v>11985</v>
      </c>
      <c r="Q25" s="2621" t="s">
        <v>11523</v>
      </c>
      <c r="R25" s="3076">
        <v>502646</v>
      </c>
      <c r="S25" s="3076">
        <v>164571</v>
      </c>
      <c r="T25" s="3076">
        <v>164571</v>
      </c>
      <c r="U25" s="2621"/>
      <c r="V25" s="2621">
        <v>349</v>
      </c>
      <c r="W25" s="2622">
        <v>46097</v>
      </c>
      <c r="X25" s="2621" t="s">
        <v>4783</v>
      </c>
      <c r="Y25" s="2622">
        <v>46125</v>
      </c>
      <c r="Z25" s="2621" t="s">
        <v>4753</v>
      </c>
      <c r="AA25" s="2622">
        <v>46128</v>
      </c>
      <c r="AB25" s="2621" t="s">
        <v>720</v>
      </c>
      <c r="AC25" s="2621" t="s">
        <v>720</v>
      </c>
      <c r="AD25" s="2621" t="s">
        <v>720</v>
      </c>
      <c r="AE25" s="2621" t="s">
        <v>720</v>
      </c>
      <c r="AF25" s="2621" t="s">
        <v>720</v>
      </c>
      <c r="AG25" s="2621" t="s">
        <v>720</v>
      </c>
      <c r="AH25" s="2621" t="s">
        <v>720</v>
      </c>
      <c r="AI25" s="2621" t="s">
        <v>720</v>
      </c>
      <c r="AJ25" s="2621" t="s">
        <v>720</v>
      </c>
      <c r="AK25" s="2621">
        <v>398</v>
      </c>
      <c r="AL25" s="2622">
        <v>46135</v>
      </c>
      <c r="AM25" s="2621" t="s">
        <v>4783</v>
      </c>
      <c r="AN25" s="2621" t="s">
        <v>720</v>
      </c>
      <c r="AO25" s="2621" t="s">
        <v>1156</v>
      </c>
      <c r="AP25" s="2621" t="s">
        <v>720</v>
      </c>
      <c r="AQ25" s="2621" t="s">
        <v>720</v>
      </c>
      <c r="AR25" s="2621" t="s">
        <v>720</v>
      </c>
      <c r="AS25" s="2621" t="s">
        <v>720</v>
      </c>
      <c r="AT25" s="2621" t="s">
        <v>720</v>
      </c>
      <c r="AU25" s="2621" t="s">
        <v>720</v>
      </c>
      <c r="AV25" s="2621" t="s">
        <v>720</v>
      </c>
      <c r="AW25" s="2621" t="s">
        <v>720</v>
      </c>
      <c r="AX25" s="2621" t="s">
        <v>720</v>
      </c>
      <c r="AY25" s="2621" t="s">
        <v>720</v>
      </c>
      <c r="AZ25" s="2621" t="s">
        <v>720</v>
      </c>
      <c r="BA25" s="2621" t="s">
        <v>720</v>
      </c>
      <c r="BB25" s="2621" t="s">
        <v>720</v>
      </c>
      <c r="BC25" s="2621" t="s">
        <v>720</v>
      </c>
      <c r="BD25" s="2621" t="s">
        <v>720</v>
      </c>
      <c r="BE25" s="2621" t="s">
        <v>720</v>
      </c>
      <c r="BF25" s="2621" t="s">
        <v>720</v>
      </c>
      <c r="BG25" s="2621" t="s">
        <v>720</v>
      </c>
      <c r="BH25" s="2621" t="s">
        <v>720</v>
      </c>
      <c r="BI25" s="2621" t="s">
        <v>720</v>
      </c>
      <c r="BJ25" s="2621" t="s">
        <v>720</v>
      </c>
      <c r="BK25" s="2621" t="s">
        <v>720</v>
      </c>
      <c r="BL25" s="2621" t="s">
        <v>720</v>
      </c>
      <c r="BM25" s="2621" t="s">
        <v>720</v>
      </c>
      <c r="BN25" s="2621" t="s">
        <v>720</v>
      </c>
      <c r="BO25" s="2621" t="s">
        <v>720</v>
      </c>
      <c r="BP25" s="2621" t="s">
        <v>720</v>
      </c>
      <c r="BQ25" s="2348" t="s">
        <v>10998</v>
      </c>
    </row>
    <row r="26" spans="1:70" s="3060" customFormat="1" ht="42.75">
      <c r="A26" s="2702" t="s">
        <v>11729</v>
      </c>
      <c r="B26" s="2732">
        <v>46041</v>
      </c>
      <c r="C26" s="3001" t="s">
        <v>11887</v>
      </c>
      <c r="D26" s="2702" t="s">
        <v>7918</v>
      </c>
      <c r="E26" s="3077">
        <v>19477789</v>
      </c>
      <c r="F26" s="2702" t="s">
        <v>182</v>
      </c>
      <c r="G26" s="2702" t="s">
        <v>1115</v>
      </c>
      <c r="H26" s="2702" t="s">
        <v>69</v>
      </c>
      <c r="I26" s="2702" t="s">
        <v>142</v>
      </c>
      <c r="J26" s="2702" t="s">
        <v>140</v>
      </c>
      <c r="K26" s="2702" t="s">
        <v>131</v>
      </c>
      <c r="L26" s="2702" t="s">
        <v>11986</v>
      </c>
      <c r="M26" s="2732" t="s">
        <v>11987</v>
      </c>
      <c r="N26" s="2702" t="s">
        <v>4704</v>
      </c>
      <c r="O26" s="2702" t="s">
        <v>11988</v>
      </c>
      <c r="P26" s="2732" t="s">
        <v>11989</v>
      </c>
      <c r="Q26" s="2702" t="s">
        <v>11730</v>
      </c>
      <c r="R26" s="3067">
        <v>502646</v>
      </c>
      <c r="S26" s="3069">
        <v>164571</v>
      </c>
      <c r="T26" s="3069">
        <v>164571</v>
      </c>
      <c r="U26" s="2732">
        <v>46084</v>
      </c>
      <c r="V26" s="2702" t="s">
        <v>12253</v>
      </c>
      <c r="W26" s="2732" t="s">
        <v>12237</v>
      </c>
      <c r="X26" s="2702" t="s">
        <v>8672</v>
      </c>
      <c r="Y26" s="2732" t="s">
        <v>12254</v>
      </c>
      <c r="Z26" s="2702" t="s">
        <v>12255</v>
      </c>
      <c r="AA26" s="2732">
        <v>46178</v>
      </c>
      <c r="AB26" s="2702">
        <v>196.1</v>
      </c>
      <c r="AC26" s="2702">
        <v>6.59</v>
      </c>
      <c r="AD26" s="2702">
        <v>5.8000000000000003E-2</v>
      </c>
      <c r="AE26" s="2702">
        <v>1</v>
      </c>
      <c r="AF26" s="2702" t="s">
        <v>720</v>
      </c>
      <c r="AG26" s="2702" t="s">
        <v>720</v>
      </c>
      <c r="AH26" s="2702" t="s">
        <v>720</v>
      </c>
      <c r="AI26" s="2702" t="s">
        <v>720</v>
      </c>
      <c r="AJ26" s="2702" t="s">
        <v>720</v>
      </c>
      <c r="AK26" s="2702">
        <v>625</v>
      </c>
      <c r="AL26" s="2732">
        <v>46191</v>
      </c>
      <c r="AM26" s="2702" t="s">
        <v>1986</v>
      </c>
      <c r="AN26" s="2702" t="s">
        <v>1156</v>
      </c>
      <c r="AO26" s="2702"/>
      <c r="AP26" s="2702" t="s">
        <v>720</v>
      </c>
      <c r="AQ26" s="2702" t="s">
        <v>720</v>
      </c>
      <c r="AR26" s="2702" t="s">
        <v>720</v>
      </c>
      <c r="AS26" s="2702" t="s">
        <v>720</v>
      </c>
      <c r="AT26" s="2702" t="s">
        <v>720</v>
      </c>
      <c r="AU26" s="2702" t="s">
        <v>720</v>
      </c>
      <c r="AV26" s="2702" t="s">
        <v>720</v>
      </c>
      <c r="AW26" s="2702" t="s">
        <v>720</v>
      </c>
      <c r="AX26" s="2702" t="s">
        <v>720</v>
      </c>
      <c r="AY26" s="2702" t="s">
        <v>720</v>
      </c>
      <c r="AZ26" s="2702" t="s">
        <v>720</v>
      </c>
      <c r="BA26" s="2702" t="s">
        <v>720</v>
      </c>
      <c r="BB26" s="2702" t="s">
        <v>720</v>
      </c>
      <c r="BC26" s="2702" t="s">
        <v>720</v>
      </c>
      <c r="BD26" s="2702" t="s">
        <v>720</v>
      </c>
      <c r="BE26" s="2702" t="s">
        <v>720</v>
      </c>
      <c r="BF26" s="2702" t="s">
        <v>720</v>
      </c>
      <c r="BG26" s="2702" t="s">
        <v>720</v>
      </c>
      <c r="BH26" s="2702" t="s">
        <v>720</v>
      </c>
      <c r="BI26" s="2702" t="s">
        <v>720</v>
      </c>
      <c r="BJ26" s="2702" t="s">
        <v>720</v>
      </c>
      <c r="BK26" s="2702" t="s">
        <v>720</v>
      </c>
      <c r="BL26" s="2702" t="s">
        <v>720</v>
      </c>
      <c r="BM26" s="2702" t="s">
        <v>720</v>
      </c>
      <c r="BN26" s="2702" t="s">
        <v>720</v>
      </c>
      <c r="BO26" s="2702" t="s">
        <v>720</v>
      </c>
      <c r="BP26" s="2702" t="s">
        <v>720</v>
      </c>
      <c r="BQ26" s="2366" t="s">
        <v>12528</v>
      </c>
      <c r="BR26" s="3060" t="s">
        <v>12526</v>
      </c>
    </row>
    <row r="27" spans="1:70" s="3060" customFormat="1" ht="42.75">
      <c r="A27" s="2702" t="s">
        <v>11545</v>
      </c>
      <c r="B27" s="2732">
        <v>46035</v>
      </c>
      <c r="C27" s="3001" t="s">
        <v>11889</v>
      </c>
      <c r="D27" s="2702" t="s">
        <v>11013</v>
      </c>
      <c r="E27" s="2702">
        <v>4183394</v>
      </c>
      <c r="F27" s="2702" t="s">
        <v>2853</v>
      </c>
      <c r="G27" s="2702" t="s">
        <v>2159</v>
      </c>
      <c r="H27" s="2702" t="s">
        <v>128</v>
      </c>
      <c r="I27" s="2702" t="s">
        <v>9892</v>
      </c>
      <c r="J27" s="2702" t="s">
        <v>10845</v>
      </c>
      <c r="K27" s="2702" t="s">
        <v>11547</v>
      </c>
      <c r="L27" s="2702" t="s">
        <v>11548</v>
      </c>
      <c r="M27" s="2732">
        <v>46052</v>
      </c>
      <c r="N27" s="2702" t="s">
        <v>3487</v>
      </c>
      <c r="O27" s="2702" t="s">
        <v>12417</v>
      </c>
      <c r="P27" s="2732">
        <v>46090</v>
      </c>
      <c r="Q27" s="2702" t="s">
        <v>11549</v>
      </c>
      <c r="R27" s="3067">
        <v>502646</v>
      </c>
      <c r="S27" s="3069">
        <v>164571</v>
      </c>
      <c r="T27" s="3069">
        <v>164571</v>
      </c>
      <c r="U27" s="2732">
        <v>46079</v>
      </c>
      <c r="V27" s="2702">
        <v>498</v>
      </c>
      <c r="W27" s="2732">
        <v>46118</v>
      </c>
      <c r="X27" s="2702" t="s">
        <v>4628</v>
      </c>
      <c r="Y27" s="2732">
        <v>46134</v>
      </c>
      <c r="Z27" s="2702" t="s">
        <v>11478</v>
      </c>
      <c r="AA27" s="2732">
        <v>46153</v>
      </c>
      <c r="AB27" s="2702">
        <v>5.36</v>
      </c>
      <c r="AC27" s="2702">
        <v>2.46</v>
      </c>
      <c r="AD27" s="2702">
        <v>8.9999999999999993E-3</v>
      </c>
      <c r="AE27" s="2702">
        <v>4</v>
      </c>
      <c r="AF27" s="2702" t="s">
        <v>720</v>
      </c>
      <c r="AG27" s="2702" t="s">
        <v>720</v>
      </c>
      <c r="AH27" s="2702" t="s">
        <v>720</v>
      </c>
      <c r="AI27" s="2702" t="s">
        <v>720</v>
      </c>
      <c r="AJ27" s="2702" t="s">
        <v>720</v>
      </c>
      <c r="AK27" s="2702">
        <v>544</v>
      </c>
      <c r="AL27" s="2732">
        <v>46171</v>
      </c>
      <c r="AM27" s="2702" t="s">
        <v>12318</v>
      </c>
      <c r="AN27" s="2702" t="s">
        <v>1156</v>
      </c>
      <c r="AO27" s="2702"/>
      <c r="AP27" s="2732">
        <v>46175</v>
      </c>
      <c r="AQ27" s="2732">
        <v>46192</v>
      </c>
      <c r="AR27" s="2702" t="s">
        <v>720</v>
      </c>
      <c r="AS27" s="2702" t="s">
        <v>720</v>
      </c>
      <c r="AT27" s="2702" t="s">
        <v>720</v>
      </c>
      <c r="AU27" s="2702" t="s">
        <v>720</v>
      </c>
      <c r="AV27" s="2702" t="s">
        <v>720</v>
      </c>
      <c r="AW27" s="2702" t="s">
        <v>720</v>
      </c>
      <c r="AX27" s="2702" t="s">
        <v>720</v>
      </c>
      <c r="AY27" s="2702" t="s">
        <v>720</v>
      </c>
      <c r="AZ27" s="2702" t="s">
        <v>720</v>
      </c>
      <c r="BA27" s="2702" t="s">
        <v>720</v>
      </c>
      <c r="BB27" s="2702" t="s">
        <v>720</v>
      </c>
      <c r="BC27" s="2702" t="s">
        <v>720</v>
      </c>
      <c r="BD27" s="2702" t="s">
        <v>720</v>
      </c>
      <c r="BE27" s="2702" t="s">
        <v>720</v>
      </c>
      <c r="BF27" s="2702" t="s">
        <v>720</v>
      </c>
      <c r="BG27" s="2702" t="s">
        <v>720</v>
      </c>
      <c r="BH27" s="2702" t="s">
        <v>720</v>
      </c>
      <c r="BI27" s="2702" t="s">
        <v>720</v>
      </c>
      <c r="BJ27" s="2702" t="s">
        <v>720</v>
      </c>
      <c r="BK27" s="2702" t="s">
        <v>720</v>
      </c>
      <c r="BL27" s="2702" t="s">
        <v>720</v>
      </c>
      <c r="BM27" s="2702" t="s">
        <v>720</v>
      </c>
      <c r="BN27" s="2702" t="s">
        <v>720</v>
      </c>
      <c r="BO27" s="2702" t="s">
        <v>720</v>
      </c>
      <c r="BP27" s="2702" t="s">
        <v>720</v>
      </c>
      <c r="BQ27" s="2366" t="s">
        <v>12085</v>
      </c>
      <c r="BR27" s="3060" t="s">
        <v>12224</v>
      </c>
    </row>
    <row r="28" spans="1:70" s="3060" customFormat="1" ht="42.75">
      <c r="A28" s="2702" t="s">
        <v>11581</v>
      </c>
      <c r="B28" s="2732">
        <v>46030</v>
      </c>
      <c r="C28" s="3001" t="s">
        <v>11882</v>
      </c>
      <c r="D28" s="2702" t="s">
        <v>8327</v>
      </c>
      <c r="E28" s="2702">
        <v>4275506</v>
      </c>
      <c r="F28" s="2702" t="s">
        <v>2853</v>
      </c>
      <c r="G28" s="2702" t="s">
        <v>10241</v>
      </c>
      <c r="H28" s="2702" t="s">
        <v>128</v>
      </c>
      <c r="I28" s="2702" t="s">
        <v>70</v>
      </c>
      <c r="J28" s="2702" t="s">
        <v>2352</v>
      </c>
      <c r="K28" s="2702" t="s">
        <v>2053</v>
      </c>
      <c r="L28" s="2702" t="s">
        <v>11582</v>
      </c>
      <c r="M28" s="2732">
        <v>46063</v>
      </c>
      <c r="N28" s="2702" t="s">
        <v>4783</v>
      </c>
      <c r="O28" s="2702" t="s">
        <v>11990</v>
      </c>
      <c r="P28" s="2732">
        <v>46090</v>
      </c>
      <c r="Q28" s="2702" t="s">
        <v>11583</v>
      </c>
      <c r="R28" s="3067">
        <v>502646</v>
      </c>
      <c r="S28" s="3069">
        <v>164571</v>
      </c>
      <c r="T28" s="3069">
        <v>164571</v>
      </c>
      <c r="U28" s="2702"/>
      <c r="V28" s="2702">
        <v>508</v>
      </c>
      <c r="W28" s="2732">
        <v>46118</v>
      </c>
      <c r="X28" s="2702" t="s">
        <v>3487</v>
      </c>
      <c r="Y28" s="2732">
        <v>46134</v>
      </c>
      <c r="Z28" s="2702" t="s">
        <v>11478</v>
      </c>
      <c r="AA28" s="2732">
        <v>46147</v>
      </c>
      <c r="AB28" s="2702">
        <v>39.4</v>
      </c>
      <c r="AC28" s="2702">
        <v>20.38</v>
      </c>
      <c r="AD28" s="2702">
        <v>6.3E-2</v>
      </c>
      <c r="AE28" s="2702">
        <v>1</v>
      </c>
      <c r="AF28" s="2702" t="s">
        <v>720</v>
      </c>
      <c r="AG28" s="2702" t="s">
        <v>720</v>
      </c>
      <c r="AH28" s="2702" t="s">
        <v>720</v>
      </c>
      <c r="AI28" s="2702" t="s">
        <v>720</v>
      </c>
      <c r="AJ28" s="2702" t="s">
        <v>720</v>
      </c>
      <c r="AK28" s="2702">
        <v>545</v>
      </c>
      <c r="AL28" s="2732">
        <v>46171</v>
      </c>
      <c r="AM28" s="2702" t="s">
        <v>12318</v>
      </c>
      <c r="AN28" s="2702" t="s">
        <v>1156</v>
      </c>
      <c r="AO28" s="2702"/>
      <c r="AP28" s="2732">
        <v>46175</v>
      </c>
      <c r="AQ28" s="2732">
        <v>46192</v>
      </c>
      <c r="AR28" s="2702" t="s">
        <v>720</v>
      </c>
      <c r="AS28" s="2702" t="s">
        <v>720</v>
      </c>
      <c r="AT28" s="2702" t="s">
        <v>720</v>
      </c>
      <c r="AU28" s="2702" t="s">
        <v>720</v>
      </c>
      <c r="AV28" s="2702" t="s">
        <v>720</v>
      </c>
      <c r="AW28" s="2702" t="s">
        <v>720</v>
      </c>
      <c r="AX28" s="2702" t="s">
        <v>720</v>
      </c>
      <c r="AY28" s="2702" t="s">
        <v>720</v>
      </c>
      <c r="AZ28" s="2702" t="s">
        <v>720</v>
      </c>
      <c r="BA28" s="2702" t="s">
        <v>720</v>
      </c>
      <c r="BB28" s="2702" t="s">
        <v>720</v>
      </c>
      <c r="BC28" s="2702" t="s">
        <v>720</v>
      </c>
      <c r="BD28" s="2702" t="s">
        <v>720</v>
      </c>
      <c r="BE28" s="2702" t="s">
        <v>720</v>
      </c>
      <c r="BF28" s="2702" t="s">
        <v>720</v>
      </c>
      <c r="BG28" s="2702" t="s">
        <v>720</v>
      </c>
      <c r="BH28" s="2702" t="s">
        <v>720</v>
      </c>
      <c r="BI28" s="2702" t="s">
        <v>720</v>
      </c>
      <c r="BJ28" s="2702" t="s">
        <v>720</v>
      </c>
      <c r="BK28" s="2702" t="s">
        <v>720</v>
      </c>
      <c r="BL28" s="2702" t="s">
        <v>720</v>
      </c>
      <c r="BM28" s="2702" t="s">
        <v>720</v>
      </c>
      <c r="BN28" s="2702" t="s">
        <v>720</v>
      </c>
      <c r="BO28" s="2702" t="s">
        <v>720</v>
      </c>
      <c r="BP28" s="2702" t="s">
        <v>720</v>
      </c>
      <c r="BQ28" s="2366" t="s">
        <v>12085</v>
      </c>
      <c r="BR28" s="3060" t="s">
        <v>12406</v>
      </c>
    </row>
    <row r="29" spans="1:70" s="3060" customFormat="1" ht="42.75">
      <c r="A29" s="2702" t="s">
        <v>11801</v>
      </c>
      <c r="B29" s="2732">
        <v>46063</v>
      </c>
      <c r="C29" s="3001" t="s">
        <v>11883</v>
      </c>
      <c r="D29" s="2702" t="s">
        <v>11802</v>
      </c>
      <c r="E29" s="2702" t="s">
        <v>11803</v>
      </c>
      <c r="F29" s="2702" t="s">
        <v>239</v>
      </c>
      <c r="G29" s="2702" t="s">
        <v>11804</v>
      </c>
      <c r="H29" s="2702" t="s">
        <v>128</v>
      </c>
      <c r="I29" s="2702" t="s">
        <v>9884</v>
      </c>
      <c r="J29" s="2702" t="s">
        <v>11805</v>
      </c>
      <c r="K29" s="2702" t="s">
        <v>10884</v>
      </c>
      <c r="L29" s="2702" t="s">
        <v>11806</v>
      </c>
      <c r="M29" s="2732">
        <v>46087</v>
      </c>
      <c r="N29" s="2702" t="s">
        <v>3487</v>
      </c>
      <c r="O29" s="2702" t="s">
        <v>11991</v>
      </c>
      <c r="P29" s="2732">
        <v>46093</v>
      </c>
      <c r="Q29" s="2702" t="s">
        <v>11807</v>
      </c>
      <c r="R29" s="3067">
        <v>502646</v>
      </c>
      <c r="S29" s="3069">
        <v>164571</v>
      </c>
      <c r="T29" s="3069">
        <v>164571</v>
      </c>
      <c r="U29" s="2732">
        <v>46091</v>
      </c>
      <c r="V29" s="2702">
        <v>495</v>
      </c>
      <c r="W29" s="2732">
        <v>46118</v>
      </c>
      <c r="X29" s="2702" t="s">
        <v>4783</v>
      </c>
      <c r="Y29" s="2732" t="s">
        <v>12532</v>
      </c>
      <c r="Z29" s="2702" t="s">
        <v>4753</v>
      </c>
      <c r="AA29" s="2732">
        <v>46147</v>
      </c>
      <c r="AB29" s="2702">
        <v>3.42</v>
      </c>
      <c r="AC29" s="2702">
        <v>1.8</v>
      </c>
      <c r="AD29" s="2702">
        <v>1.8</v>
      </c>
      <c r="AE29" s="2702">
        <v>552</v>
      </c>
      <c r="AF29" s="2702">
        <v>737</v>
      </c>
      <c r="AG29" s="2732">
        <v>46153</v>
      </c>
      <c r="AH29" s="2702" t="s">
        <v>1986</v>
      </c>
      <c r="AI29" s="2702" t="s">
        <v>12531</v>
      </c>
      <c r="AJ29" s="2732">
        <v>46169</v>
      </c>
      <c r="AK29" s="2702">
        <v>637</v>
      </c>
      <c r="AL29" s="2732">
        <v>46192</v>
      </c>
      <c r="AM29" s="2702" t="s">
        <v>12318</v>
      </c>
      <c r="AN29" s="2702" t="s">
        <v>1156</v>
      </c>
      <c r="AO29" s="2702"/>
      <c r="AP29" s="2732">
        <v>46197</v>
      </c>
      <c r="AQ29" s="2732">
        <v>46217</v>
      </c>
      <c r="AR29" s="2702" t="s">
        <v>720</v>
      </c>
      <c r="AS29" s="2702" t="s">
        <v>720</v>
      </c>
      <c r="AT29" s="2702" t="s">
        <v>720</v>
      </c>
      <c r="AU29" s="2702" t="s">
        <v>720</v>
      </c>
      <c r="AV29" s="2702" t="s">
        <v>720</v>
      </c>
      <c r="AW29" s="2702" t="s">
        <v>720</v>
      </c>
      <c r="AX29" s="2702" t="s">
        <v>720</v>
      </c>
      <c r="AY29" s="2702" t="s">
        <v>720</v>
      </c>
      <c r="AZ29" s="2702" t="s">
        <v>720</v>
      </c>
      <c r="BA29" s="2702" t="s">
        <v>720</v>
      </c>
      <c r="BB29" s="2702" t="s">
        <v>720</v>
      </c>
      <c r="BC29" s="2702" t="s">
        <v>720</v>
      </c>
      <c r="BD29" s="2702" t="s">
        <v>720</v>
      </c>
      <c r="BE29" s="2702" t="s">
        <v>720</v>
      </c>
      <c r="BF29" s="2702" t="s">
        <v>720</v>
      </c>
      <c r="BG29" s="2702" t="s">
        <v>720</v>
      </c>
      <c r="BH29" s="2702" t="s">
        <v>720</v>
      </c>
      <c r="BI29" s="2702" t="s">
        <v>720</v>
      </c>
      <c r="BJ29" s="2702" t="s">
        <v>720</v>
      </c>
      <c r="BK29" s="2702" t="s">
        <v>720</v>
      </c>
      <c r="BL29" s="2702" t="s">
        <v>720</v>
      </c>
      <c r="BM29" s="2702" t="s">
        <v>720</v>
      </c>
      <c r="BN29" s="2702" t="s">
        <v>720</v>
      </c>
      <c r="BO29" s="2702" t="s">
        <v>720</v>
      </c>
      <c r="BP29" s="2702" t="s">
        <v>720</v>
      </c>
      <c r="BQ29" s="2366" t="s">
        <v>12533</v>
      </c>
      <c r="BR29" s="2702" t="s">
        <v>12526</v>
      </c>
    </row>
    <row r="30" spans="1:70" s="3060" customFormat="1" ht="42.75">
      <c r="A30" s="3061" t="s">
        <v>11731</v>
      </c>
      <c r="B30" s="3062">
        <v>46049</v>
      </c>
      <c r="C30" s="3063" t="s">
        <v>11884</v>
      </c>
      <c r="D30" s="3061" t="s">
        <v>9179</v>
      </c>
      <c r="E30" s="3061">
        <v>4269357</v>
      </c>
      <c r="F30" s="3061" t="s">
        <v>753</v>
      </c>
      <c r="G30" s="3061" t="s">
        <v>1748</v>
      </c>
      <c r="H30" s="3061" t="s">
        <v>128</v>
      </c>
      <c r="I30" s="3061" t="s">
        <v>9884</v>
      </c>
      <c r="J30" s="3061">
        <v>4</v>
      </c>
      <c r="K30" s="3061" t="s">
        <v>427</v>
      </c>
      <c r="L30" s="3061" t="s">
        <v>12500</v>
      </c>
      <c r="M30" s="3062" t="s">
        <v>12501</v>
      </c>
      <c r="N30" s="3061" t="s">
        <v>4704</v>
      </c>
      <c r="O30" s="3061" t="s">
        <v>12502</v>
      </c>
      <c r="P30" s="3062" t="s">
        <v>12503</v>
      </c>
      <c r="Q30" s="3061" t="s">
        <v>12067</v>
      </c>
      <c r="R30" s="3073">
        <v>502646</v>
      </c>
      <c r="S30" s="3073">
        <v>164571</v>
      </c>
      <c r="T30" s="3078">
        <v>164571</v>
      </c>
      <c r="U30" s="3062">
        <v>46100</v>
      </c>
      <c r="V30" s="3061">
        <v>540</v>
      </c>
      <c r="W30" s="3062">
        <v>46121</v>
      </c>
      <c r="X30" s="3061" t="s">
        <v>4783</v>
      </c>
      <c r="Y30" s="3062">
        <v>46140</v>
      </c>
      <c r="Z30" s="3061" t="s">
        <v>11481</v>
      </c>
      <c r="AA30" s="3062">
        <v>46154</v>
      </c>
      <c r="AB30" s="3061">
        <v>2.0419999999999998</v>
      </c>
      <c r="AC30" s="3061">
        <v>1</v>
      </c>
      <c r="AD30" s="3061">
        <v>6.0000000000000001E-3</v>
      </c>
      <c r="AE30" s="3061">
        <v>4</v>
      </c>
      <c r="AF30" s="3061">
        <v>856</v>
      </c>
      <c r="AG30" s="3062">
        <v>46171</v>
      </c>
      <c r="AH30" s="3061" t="s">
        <v>12504</v>
      </c>
      <c r="AI30" s="3061"/>
      <c r="AJ30" s="3061"/>
      <c r="AK30" s="3061"/>
      <c r="AL30" s="3062"/>
      <c r="AM30" s="3061"/>
      <c r="AN30" s="3061"/>
      <c r="AO30" s="3061"/>
      <c r="AP30" s="3061"/>
      <c r="AQ30" s="3061"/>
      <c r="AR30" s="3061"/>
      <c r="AS30" s="3061"/>
      <c r="AT30" s="3061"/>
      <c r="AU30" s="3061"/>
      <c r="AV30" s="3061"/>
      <c r="AW30" s="3061"/>
      <c r="AX30" s="3061"/>
      <c r="AY30" s="3061"/>
      <c r="AZ30" s="3061"/>
      <c r="BA30" s="3061"/>
      <c r="BB30" s="3061"/>
      <c r="BC30" s="3061"/>
      <c r="BD30" s="3061"/>
      <c r="BE30" s="3061"/>
      <c r="BF30" s="3061"/>
      <c r="BG30" s="3061"/>
      <c r="BH30" s="3061"/>
      <c r="BI30" s="3061"/>
      <c r="BJ30" s="3061"/>
      <c r="BK30" s="3061"/>
      <c r="BL30" s="3061"/>
      <c r="BM30" s="3061"/>
      <c r="BN30" s="3061"/>
      <c r="BO30" s="3061"/>
      <c r="BP30" s="3061"/>
      <c r="BQ30" s="2403" t="s">
        <v>12505</v>
      </c>
      <c r="BR30" s="3060" t="s">
        <v>12068</v>
      </c>
    </row>
    <row r="31" spans="1:70" s="3060" customFormat="1" ht="42.75">
      <c r="A31" s="3061" t="s">
        <v>11513</v>
      </c>
      <c r="B31" s="3062">
        <v>46029</v>
      </c>
      <c r="C31" s="2633" t="s">
        <v>11885</v>
      </c>
      <c r="D31" s="3061" t="s">
        <v>12423</v>
      </c>
      <c r="E31" s="3061" t="s">
        <v>12424</v>
      </c>
      <c r="F31" s="3061" t="s">
        <v>78</v>
      </c>
      <c r="G31" s="3061" t="s">
        <v>2383</v>
      </c>
      <c r="H31" s="3061" t="s">
        <v>128</v>
      </c>
      <c r="I31" s="3061" t="s">
        <v>303</v>
      </c>
      <c r="J31" s="3061" t="s">
        <v>1558</v>
      </c>
      <c r="K31" s="3061" t="s">
        <v>101</v>
      </c>
      <c r="L31" s="3061" t="s">
        <v>11735</v>
      </c>
      <c r="M31" s="3062" t="s">
        <v>11736</v>
      </c>
      <c r="N31" s="3061" t="s">
        <v>4704</v>
      </c>
      <c r="O31" s="3061" t="s">
        <v>12425</v>
      </c>
      <c r="P31" s="3062" t="s">
        <v>12086</v>
      </c>
      <c r="Q31" s="3061" t="s">
        <v>11705</v>
      </c>
      <c r="R31" s="3073">
        <v>502646</v>
      </c>
      <c r="S31" s="3073">
        <v>164571</v>
      </c>
      <c r="T31" s="3073">
        <v>164571</v>
      </c>
      <c r="U31" s="3062">
        <v>46070</v>
      </c>
      <c r="V31" s="3061">
        <v>541</v>
      </c>
      <c r="W31" s="3062">
        <v>46121</v>
      </c>
      <c r="X31" s="3061" t="s">
        <v>4783</v>
      </c>
      <c r="Y31" s="3062">
        <v>46140</v>
      </c>
      <c r="Z31" s="3061" t="s">
        <v>4753</v>
      </c>
      <c r="AA31" s="3062">
        <v>46147</v>
      </c>
      <c r="AB31" s="3061">
        <v>0.156</v>
      </c>
      <c r="AC31" s="3061">
        <v>2.1999999999999999E-2</v>
      </c>
      <c r="AD31" s="3061">
        <v>0.01</v>
      </c>
      <c r="AE31" s="3061">
        <v>7</v>
      </c>
      <c r="AF31" s="3061">
        <v>857</v>
      </c>
      <c r="AG31" s="3062">
        <v>46171</v>
      </c>
      <c r="AH31" s="3061" t="s">
        <v>4783</v>
      </c>
      <c r="AI31" s="3061" t="s">
        <v>720</v>
      </c>
      <c r="AJ31" s="3061" t="s">
        <v>720</v>
      </c>
      <c r="AK31" s="3061" t="s">
        <v>720</v>
      </c>
      <c r="AL31" s="3061" t="s">
        <v>720</v>
      </c>
      <c r="AM31" s="3061" t="s">
        <v>720</v>
      </c>
      <c r="AN31" s="3061" t="s">
        <v>720</v>
      </c>
      <c r="AO31" s="3061" t="s">
        <v>720</v>
      </c>
      <c r="AP31" s="3061" t="s">
        <v>720</v>
      </c>
      <c r="AQ31" s="3061" t="s">
        <v>720</v>
      </c>
      <c r="AR31" s="3061" t="s">
        <v>720</v>
      </c>
      <c r="AS31" s="3061" t="s">
        <v>720</v>
      </c>
      <c r="AT31" s="3061" t="s">
        <v>720</v>
      </c>
      <c r="AU31" s="3061" t="s">
        <v>720</v>
      </c>
      <c r="AV31" s="3061" t="s">
        <v>720</v>
      </c>
      <c r="AW31" s="3061" t="s">
        <v>720</v>
      </c>
      <c r="AX31" s="3061" t="s">
        <v>720</v>
      </c>
      <c r="AY31" s="3061" t="s">
        <v>720</v>
      </c>
      <c r="AZ31" s="3061" t="s">
        <v>720</v>
      </c>
      <c r="BA31" s="3061" t="s">
        <v>720</v>
      </c>
      <c r="BB31" s="3061" t="s">
        <v>720</v>
      </c>
      <c r="BC31" s="3061" t="s">
        <v>720</v>
      </c>
      <c r="BD31" s="3061" t="s">
        <v>720</v>
      </c>
      <c r="BE31" s="3061" t="s">
        <v>720</v>
      </c>
      <c r="BF31" s="3061" t="s">
        <v>720</v>
      </c>
      <c r="BG31" s="3061" t="s">
        <v>720</v>
      </c>
      <c r="BH31" s="3061" t="s">
        <v>720</v>
      </c>
      <c r="BI31" s="3061" t="s">
        <v>720</v>
      </c>
      <c r="BJ31" s="3061" t="s">
        <v>720</v>
      </c>
      <c r="BK31" s="3061" t="s">
        <v>720</v>
      </c>
      <c r="BL31" s="3061" t="s">
        <v>720</v>
      </c>
      <c r="BM31" s="3061" t="s">
        <v>720</v>
      </c>
      <c r="BN31" s="3061" t="s">
        <v>720</v>
      </c>
      <c r="BO31" s="3061" t="s">
        <v>720</v>
      </c>
      <c r="BP31" s="3061" t="s">
        <v>720</v>
      </c>
      <c r="BQ31" s="3061" t="s">
        <v>12421</v>
      </c>
      <c r="BR31" s="3060" t="s">
        <v>12422</v>
      </c>
    </row>
    <row r="32" spans="1:70" s="3060" customFormat="1" ht="42.75">
      <c r="A32" s="2702" t="s">
        <v>11737</v>
      </c>
      <c r="B32" s="2732">
        <v>46064</v>
      </c>
      <c r="C32" s="3001" t="s">
        <v>11886</v>
      </c>
      <c r="D32" s="2702" t="s">
        <v>1534</v>
      </c>
      <c r="E32" s="2702">
        <v>51620887</v>
      </c>
      <c r="F32" s="2702" t="s">
        <v>4154</v>
      </c>
      <c r="G32" s="2702" t="s">
        <v>614</v>
      </c>
      <c r="H32" s="2702" t="s">
        <v>69</v>
      </c>
      <c r="I32" s="2702" t="s">
        <v>9884</v>
      </c>
      <c r="J32" s="2702" t="s">
        <v>11738</v>
      </c>
      <c r="K32" s="2702" t="s">
        <v>101</v>
      </c>
      <c r="L32" s="2702" t="s">
        <v>11874</v>
      </c>
      <c r="M32" s="2732" t="s">
        <v>11875</v>
      </c>
      <c r="N32" s="2702" t="s">
        <v>4704</v>
      </c>
      <c r="O32" s="2702" t="s">
        <v>12407</v>
      </c>
      <c r="P32" s="2732" t="s">
        <v>12102</v>
      </c>
      <c r="Q32" s="2702" t="s">
        <v>11876</v>
      </c>
      <c r="R32" s="3067">
        <v>502646</v>
      </c>
      <c r="S32" s="3069">
        <v>164571</v>
      </c>
      <c r="T32" s="3069">
        <v>164571</v>
      </c>
      <c r="U32" s="2732">
        <v>46108</v>
      </c>
      <c r="V32" s="2702">
        <v>542</v>
      </c>
      <c r="W32" s="2732">
        <v>46121</v>
      </c>
      <c r="X32" s="2702" t="s">
        <v>4783</v>
      </c>
      <c r="Y32" s="2732">
        <v>46140</v>
      </c>
      <c r="Z32" s="2702" t="s">
        <v>4639</v>
      </c>
      <c r="AA32" s="2732">
        <v>46163</v>
      </c>
      <c r="AB32" s="2702">
        <v>0.15</v>
      </c>
      <c r="AC32" s="2702">
        <v>0.08</v>
      </c>
      <c r="AD32" s="2702">
        <v>2.7E-2</v>
      </c>
      <c r="AE32" s="2702">
        <v>18</v>
      </c>
      <c r="AF32" s="2702" t="s">
        <v>720</v>
      </c>
      <c r="AG32" s="2702" t="s">
        <v>720</v>
      </c>
      <c r="AH32" s="2702" t="s">
        <v>720</v>
      </c>
      <c r="AI32" s="2702" t="s">
        <v>720</v>
      </c>
      <c r="AJ32" s="2702" t="s">
        <v>720</v>
      </c>
      <c r="AK32" s="2702">
        <v>534</v>
      </c>
      <c r="AL32" s="2732">
        <v>46170</v>
      </c>
      <c r="AM32" s="2702" t="s">
        <v>3487</v>
      </c>
      <c r="AN32" s="2702" t="s">
        <v>1156</v>
      </c>
      <c r="AO32" s="2702"/>
      <c r="AP32" s="2732">
        <v>46171</v>
      </c>
      <c r="AQ32" s="2732">
        <v>46190</v>
      </c>
      <c r="AR32" s="2702" t="s">
        <v>720</v>
      </c>
      <c r="AS32" s="2702" t="s">
        <v>720</v>
      </c>
      <c r="AT32" s="2702" t="s">
        <v>720</v>
      </c>
      <c r="AU32" s="2702" t="s">
        <v>720</v>
      </c>
      <c r="AV32" s="2702" t="s">
        <v>720</v>
      </c>
      <c r="AW32" s="2702" t="s">
        <v>720</v>
      </c>
      <c r="AX32" s="2702" t="s">
        <v>720</v>
      </c>
      <c r="AY32" s="2702" t="s">
        <v>720</v>
      </c>
      <c r="AZ32" s="2702" t="s">
        <v>720</v>
      </c>
      <c r="BA32" s="2702" t="s">
        <v>720</v>
      </c>
      <c r="BB32" s="2702" t="s">
        <v>720</v>
      </c>
      <c r="BC32" s="2702" t="s">
        <v>720</v>
      </c>
      <c r="BD32" s="2702" t="s">
        <v>720</v>
      </c>
      <c r="BE32" s="2702" t="s">
        <v>720</v>
      </c>
      <c r="BF32" s="2702" t="s">
        <v>720</v>
      </c>
      <c r="BG32" s="2702" t="s">
        <v>720</v>
      </c>
      <c r="BH32" s="2702" t="s">
        <v>720</v>
      </c>
      <c r="BI32" s="2702" t="s">
        <v>720</v>
      </c>
      <c r="BJ32" s="2702" t="s">
        <v>720</v>
      </c>
      <c r="BK32" s="2702" t="s">
        <v>720</v>
      </c>
      <c r="BL32" s="2702" t="s">
        <v>720</v>
      </c>
      <c r="BM32" s="2702" t="s">
        <v>720</v>
      </c>
      <c r="BN32" s="2702" t="s">
        <v>720</v>
      </c>
      <c r="BO32" s="2702" t="s">
        <v>720</v>
      </c>
      <c r="BP32" s="2702" t="s">
        <v>720</v>
      </c>
      <c r="BQ32" s="2366" t="s">
        <v>12408</v>
      </c>
      <c r="BR32" s="3060" t="s">
        <v>12406</v>
      </c>
    </row>
    <row r="33" spans="1:70" s="3060" customFormat="1" ht="33" customHeight="1">
      <c r="A33" s="2621" t="s">
        <v>11527</v>
      </c>
      <c r="B33" s="2622">
        <v>46041</v>
      </c>
      <c r="C33" s="3064" t="s">
        <v>12506</v>
      </c>
      <c r="D33" s="2621" t="s">
        <v>11528</v>
      </c>
      <c r="E33" s="2621">
        <v>74335659</v>
      </c>
      <c r="F33" s="2621" t="s">
        <v>293</v>
      </c>
      <c r="G33" s="2621" t="s">
        <v>690</v>
      </c>
      <c r="H33" s="2621" t="s">
        <v>128</v>
      </c>
      <c r="I33" s="2621" t="s">
        <v>70</v>
      </c>
      <c r="J33" s="2621" t="s">
        <v>631</v>
      </c>
      <c r="K33" s="2621" t="s">
        <v>131</v>
      </c>
      <c r="L33" s="2621" t="s">
        <v>11743</v>
      </c>
      <c r="M33" s="2622" t="s">
        <v>11744</v>
      </c>
      <c r="N33" s="2621" t="s">
        <v>3487</v>
      </c>
      <c r="O33" s="2621" t="s">
        <v>12415</v>
      </c>
      <c r="P33" s="2622" t="s">
        <v>12099</v>
      </c>
      <c r="Q33" s="2621" t="s">
        <v>11745</v>
      </c>
      <c r="R33" s="3076">
        <v>502646</v>
      </c>
      <c r="S33" s="3076">
        <v>164571</v>
      </c>
      <c r="T33" s="3076">
        <v>164571</v>
      </c>
      <c r="U33" s="2622">
        <v>46113</v>
      </c>
      <c r="V33" s="2621">
        <v>568</v>
      </c>
      <c r="W33" s="2622">
        <v>46125</v>
      </c>
      <c r="X33" s="2621" t="s">
        <v>1986</v>
      </c>
      <c r="Y33" s="2622">
        <v>46141</v>
      </c>
      <c r="Z33" s="2621" t="s">
        <v>4639</v>
      </c>
      <c r="AA33" s="2622">
        <v>46153</v>
      </c>
      <c r="AB33" s="2621">
        <v>9.36</v>
      </c>
      <c r="AC33" s="2621">
        <v>4.91</v>
      </c>
      <c r="AD33" s="2621" t="s">
        <v>720</v>
      </c>
      <c r="AE33" s="2621">
        <v>1</v>
      </c>
      <c r="AF33" s="2621" t="s">
        <v>720</v>
      </c>
      <c r="AG33" s="2621" t="s">
        <v>720</v>
      </c>
      <c r="AH33" s="2621" t="s">
        <v>720</v>
      </c>
      <c r="AI33" s="2621" t="s">
        <v>720</v>
      </c>
      <c r="AJ33" s="2621" t="s">
        <v>720</v>
      </c>
      <c r="AK33" s="2621">
        <v>543</v>
      </c>
      <c r="AL33" s="2622">
        <v>46171</v>
      </c>
      <c r="AM33" s="2621" t="s">
        <v>12318</v>
      </c>
      <c r="AN33" s="2621"/>
      <c r="AO33" s="2621" t="s">
        <v>1156</v>
      </c>
      <c r="AP33" s="2621" t="s">
        <v>720</v>
      </c>
      <c r="AQ33" s="2621" t="s">
        <v>720</v>
      </c>
      <c r="AR33" s="2621" t="s">
        <v>720</v>
      </c>
      <c r="AS33" s="2621" t="s">
        <v>720</v>
      </c>
      <c r="AT33" s="2621" t="s">
        <v>720</v>
      </c>
      <c r="AU33" s="2621" t="s">
        <v>720</v>
      </c>
      <c r="AV33" s="2621" t="s">
        <v>720</v>
      </c>
      <c r="AW33" s="2621" t="s">
        <v>720</v>
      </c>
      <c r="AX33" s="2621" t="s">
        <v>720</v>
      </c>
      <c r="AY33" s="2621" t="s">
        <v>720</v>
      </c>
      <c r="AZ33" s="2621" t="s">
        <v>720</v>
      </c>
      <c r="BA33" s="2621" t="s">
        <v>720</v>
      </c>
      <c r="BB33" s="2621" t="s">
        <v>720</v>
      </c>
      <c r="BC33" s="2621" t="s">
        <v>720</v>
      </c>
      <c r="BD33" s="2621" t="s">
        <v>720</v>
      </c>
      <c r="BE33" s="2621" t="s">
        <v>720</v>
      </c>
      <c r="BF33" s="2621" t="s">
        <v>720</v>
      </c>
      <c r="BG33" s="2621" t="s">
        <v>720</v>
      </c>
      <c r="BH33" s="2621" t="s">
        <v>720</v>
      </c>
      <c r="BI33" s="2621" t="s">
        <v>720</v>
      </c>
      <c r="BJ33" s="2621" t="s">
        <v>720</v>
      </c>
      <c r="BK33" s="2621" t="s">
        <v>720</v>
      </c>
      <c r="BL33" s="2621" t="s">
        <v>720</v>
      </c>
      <c r="BM33" s="2621" t="s">
        <v>720</v>
      </c>
      <c r="BN33" s="2621" t="s">
        <v>720</v>
      </c>
      <c r="BO33" s="2621" t="s">
        <v>720</v>
      </c>
      <c r="BP33" s="2621" t="s">
        <v>720</v>
      </c>
      <c r="BQ33" s="2348" t="s">
        <v>12416</v>
      </c>
      <c r="BR33" s="3060" t="s">
        <v>12406</v>
      </c>
    </row>
    <row r="34" spans="1:70" s="3060" customFormat="1" ht="42.75">
      <c r="A34" s="2702" t="s">
        <v>12024</v>
      </c>
      <c r="B34" s="2732">
        <v>46085</v>
      </c>
      <c r="C34" s="3001" t="s">
        <v>12507</v>
      </c>
      <c r="D34" s="2702" t="s">
        <v>12025</v>
      </c>
      <c r="E34" s="2702" t="s">
        <v>9767</v>
      </c>
      <c r="F34" s="2702" t="s">
        <v>140</v>
      </c>
      <c r="G34" s="2702" t="s">
        <v>12026</v>
      </c>
      <c r="H34" s="2702" t="s">
        <v>69</v>
      </c>
      <c r="I34" s="2702" t="s">
        <v>12546</v>
      </c>
      <c r="J34" s="2702" t="s">
        <v>12547</v>
      </c>
      <c r="K34" s="2702" t="s">
        <v>9902</v>
      </c>
      <c r="L34" s="2702" t="s">
        <v>12027</v>
      </c>
      <c r="M34" s="2732">
        <v>46118</v>
      </c>
      <c r="N34" s="2702" t="s">
        <v>1986</v>
      </c>
      <c r="O34" s="2702" t="s">
        <v>12076</v>
      </c>
      <c r="P34" s="2732">
        <v>46119</v>
      </c>
      <c r="Q34" s="2702" t="s">
        <v>12075</v>
      </c>
      <c r="R34" s="3067">
        <v>502646</v>
      </c>
      <c r="S34" s="3069">
        <v>502648</v>
      </c>
      <c r="T34" s="3069">
        <v>502648</v>
      </c>
      <c r="U34" s="2732">
        <v>46111</v>
      </c>
      <c r="V34" s="2702">
        <v>567</v>
      </c>
      <c r="W34" s="2732">
        <v>46125</v>
      </c>
      <c r="X34" s="2702" t="s">
        <v>4783</v>
      </c>
      <c r="Y34" s="2732">
        <v>46141</v>
      </c>
      <c r="Z34" s="2702" t="s">
        <v>4753</v>
      </c>
      <c r="AA34" s="2732">
        <v>46154</v>
      </c>
      <c r="AB34" s="2702">
        <v>38.17</v>
      </c>
      <c r="AC34" s="2702">
        <v>19.71</v>
      </c>
      <c r="AD34" s="2702">
        <v>2.4529999999999998</v>
      </c>
      <c r="AE34" s="2702">
        <v>1055</v>
      </c>
      <c r="AF34" s="2702" t="s">
        <v>720</v>
      </c>
      <c r="AG34" s="2702" t="s">
        <v>720</v>
      </c>
      <c r="AH34" s="2702" t="s">
        <v>720</v>
      </c>
      <c r="AI34" s="2702" t="s">
        <v>720</v>
      </c>
      <c r="AJ34" s="2702" t="s">
        <v>720</v>
      </c>
      <c r="AK34" s="2702">
        <v>578</v>
      </c>
      <c r="AL34" s="2732">
        <v>46178</v>
      </c>
      <c r="AM34" s="2702" t="s">
        <v>4783</v>
      </c>
      <c r="AN34" s="2702" t="s">
        <v>1156</v>
      </c>
      <c r="AO34" s="2702" t="s">
        <v>720</v>
      </c>
      <c r="AP34" s="3079">
        <v>46185</v>
      </c>
      <c r="AQ34" s="2732">
        <v>49857</v>
      </c>
      <c r="AR34" s="2702" t="s">
        <v>720</v>
      </c>
      <c r="AS34" s="2702" t="s">
        <v>720</v>
      </c>
      <c r="AT34" s="2702" t="s">
        <v>720</v>
      </c>
      <c r="AU34" s="2702" t="s">
        <v>720</v>
      </c>
      <c r="AV34" s="2702" t="s">
        <v>720</v>
      </c>
      <c r="AW34" s="2702" t="s">
        <v>720</v>
      </c>
      <c r="AX34" s="2702" t="s">
        <v>720</v>
      </c>
      <c r="AY34" s="2702" t="s">
        <v>720</v>
      </c>
      <c r="AZ34" s="2702" t="s">
        <v>720</v>
      </c>
      <c r="BA34" s="2702" t="s">
        <v>720</v>
      </c>
      <c r="BB34" s="2702" t="s">
        <v>720</v>
      </c>
      <c r="BC34" s="2702" t="s">
        <v>720</v>
      </c>
      <c r="BD34" s="2702" t="s">
        <v>720</v>
      </c>
      <c r="BE34" s="2702" t="s">
        <v>720</v>
      </c>
      <c r="BF34" s="2702" t="s">
        <v>720</v>
      </c>
      <c r="BG34" s="2702" t="s">
        <v>720</v>
      </c>
      <c r="BH34" s="2702" t="s">
        <v>720</v>
      </c>
      <c r="BI34" s="2702" t="s">
        <v>720</v>
      </c>
      <c r="BJ34" s="2702" t="s">
        <v>720</v>
      </c>
      <c r="BK34" s="2702" t="s">
        <v>720</v>
      </c>
      <c r="BL34" s="2702" t="s">
        <v>720</v>
      </c>
      <c r="BM34" s="2702" t="s">
        <v>720</v>
      </c>
      <c r="BN34" s="2702" t="s">
        <v>720</v>
      </c>
      <c r="BO34" s="2702" t="s">
        <v>720</v>
      </c>
      <c r="BP34" s="2702" t="s">
        <v>720</v>
      </c>
      <c r="BQ34" s="2366" t="s">
        <v>12533</v>
      </c>
      <c r="BR34" s="3060" t="s">
        <v>12544</v>
      </c>
    </row>
    <row r="35" spans="1:70" s="3060" customFormat="1" ht="42.75">
      <c r="A35" s="2702" t="s">
        <v>11902</v>
      </c>
      <c r="B35" s="2732">
        <v>46039</v>
      </c>
      <c r="C35" s="3001" t="s">
        <v>12508</v>
      </c>
      <c r="D35" s="2702" t="s">
        <v>11903</v>
      </c>
      <c r="E35" s="3077">
        <v>6773055</v>
      </c>
      <c r="F35" s="2702" t="s">
        <v>239</v>
      </c>
      <c r="G35" s="2702" t="s">
        <v>11038</v>
      </c>
      <c r="H35" s="2702" t="s">
        <v>69</v>
      </c>
      <c r="I35" s="2702" t="s">
        <v>142</v>
      </c>
      <c r="J35" s="2702" t="s">
        <v>1279</v>
      </c>
      <c r="K35" s="2702" t="s">
        <v>12412</v>
      </c>
      <c r="L35" s="2702" t="s">
        <v>11905</v>
      </c>
      <c r="M35" s="2732" t="s">
        <v>11906</v>
      </c>
      <c r="N35" s="2702" t="s">
        <v>4783</v>
      </c>
      <c r="O35" s="2702" t="s">
        <v>12414</v>
      </c>
      <c r="P35" s="2732" t="s">
        <v>12413</v>
      </c>
      <c r="Q35" s="2702" t="s">
        <v>11904</v>
      </c>
      <c r="R35" s="3067">
        <v>502646</v>
      </c>
      <c r="S35" s="3069">
        <v>164571</v>
      </c>
      <c r="T35" s="3069"/>
      <c r="U35" s="2702"/>
      <c r="V35" s="2702">
        <v>651</v>
      </c>
      <c r="W35" s="2732">
        <v>46135</v>
      </c>
      <c r="X35" s="2702" t="s">
        <v>4783</v>
      </c>
      <c r="Y35" s="2732">
        <v>46155</v>
      </c>
      <c r="Z35" s="2702" t="s">
        <v>4753</v>
      </c>
      <c r="AA35" s="2732">
        <v>46167</v>
      </c>
      <c r="AB35" s="2702">
        <v>66.900000000000006</v>
      </c>
      <c r="AC35" s="2702">
        <v>35.020000000000003</v>
      </c>
      <c r="AD35" s="2702">
        <v>2E-3</v>
      </c>
      <c r="AE35" s="2702">
        <v>1</v>
      </c>
      <c r="AF35" s="2702" t="s">
        <v>720</v>
      </c>
      <c r="AG35" s="2702" t="s">
        <v>720</v>
      </c>
      <c r="AH35" s="2702" t="s">
        <v>720</v>
      </c>
      <c r="AI35" s="2702" t="s">
        <v>720</v>
      </c>
      <c r="AJ35" s="2702" t="s">
        <v>720</v>
      </c>
      <c r="AK35" s="2702">
        <v>626</v>
      </c>
      <c r="AL35" s="2732">
        <v>46191</v>
      </c>
      <c r="AM35" s="2702" t="s">
        <v>4783</v>
      </c>
      <c r="AN35" s="2702" t="s">
        <v>1156</v>
      </c>
      <c r="AO35" s="2702"/>
      <c r="AP35" s="2732">
        <v>46192</v>
      </c>
      <c r="AQ35" s="2732">
        <v>46210</v>
      </c>
      <c r="AR35" s="2702" t="s">
        <v>720</v>
      </c>
      <c r="AS35" s="2702" t="s">
        <v>720</v>
      </c>
      <c r="AT35" s="2702" t="s">
        <v>720</v>
      </c>
      <c r="AU35" s="2702" t="s">
        <v>720</v>
      </c>
      <c r="AV35" s="2702" t="s">
        <v>720</v>
      </c>
      <c r="AW35" s="2702" t="s">
        <v>720</v>
      </c>
      <c r="AX35" s="2702" t="s">
        <v>720</v>
      </c>
      <c r="AY35" s="2702" t="s">
        <v>720</v>
      </c>
      <c r="AZ35" s="2702" t="s">
        <v>720</v>
      </c>
      <c r="BA35" s="2702" t="s">
        <v>720</v>
      </c>
      <c r="BB35" s="2702" t="s">
        <v>720</v>
      </c>
      <c r="BC35" s="2702" t="s">
        <v>720</v>
      </c>
      <c r="BD35" s="2702" t="s">
        <v>720</v>
      </c>
      <c r="BE35" s="2702" t="s">
        <v>720</v>
      </c>
      <c r="BF35" s="2702" t="s">
        <v>720</v>
      </c>
      <c r="BG35" s="2702" t="s">
        <v>720</v>
      </c>
      <c r="BH35" s="2702" t="s">
        <v>720</v>
      </c>
      <c r="BI35" s="2702" t="s">
        <v>720</v>
      </c>
      <c r="BJ35" s="2702" t="s">
        <v>720</v>
      </c>
      <c r="BK35" s="2702" t="s">
        <v>720</v>
      </c>
      <c r="BL35" s="2702" t="s">
        <v>720</v>
      </c>
      <c r="BM35" s="2702" t="s">
        <v>720</v>
      </c>
      <c r="BN35" s="2702" t="s">
        <v>720</v>
      </c>
      <c r="BO35" s="2702" t="s">
        <v>720</v>
      </c>
      <c r="BP35" s="2702" t="s">
        <v>720</v>
      </c>
      <c r="BQ35" s="2366" t="s">
        <v>12098</v>
      </c>
      <c r="BR35" s="2702" t="s">
        <v>12526</v>
      </c>
    </row>
    <row r="36" spans="1:70" s="3060" customFormat="1" ht="42.75">
      <c r="A36" s="2702" t="s">
        <v>11898</v>
      </c>
      <c r="B36" s="2732">
        <v>46091</v>
      </c>
      <c r="C36" s="3001" t="s">
        <v>12509</v>
      </c>
      <c r="D36" s="2702" t="s">
        <v>11899</v>
      </c>
      <c r="E36" s="3077">
        <v>23965568</v>
      </c>
      <c r="F36" s="2702" t="s">
        <v>239</v>
      </c>
      <c r="G36" s="2702" t="s">
        <v>9777</v>
      </c>
      <c r="H36" s="2702" t="s">
        <v>69</v>
      </c>
      <c r="I36" s="2702" t="s">
        <v>1602</v>
      </c>
      <c r="J36" s="2702" t="s">
        <v>643</v>
      </c>
      <c r="K36" s="2702" t="s">
        <v>5125</v>
      </c>
      <c r="L36" s="2702" t="s">
        <v>11900</v>
      </c>
      <c r="M36" s="2732">
        <v>46118</v>
      </c>
      <c r="N36" s="2702" t="s">
        <v>4783</v>
      </c>
      <c r="O36" s="2702" t="s">
        <v>12245</v>
      </c>
      <c r="P36" s="2732">
        <v>46128</v>
      </c>
      <c r="Q36" s="2702" t="s">
        <v>11901</v>
      </c>
      <c r="R36" s="3067">
        <v>502646</v>
      </c>
      <c r="S36" s="3069">
        <v>164571</v>
      </c>
      <c r="T36" s="3069">
        <v>164571</v>
      </c>
      <c r="U36" s="2732">
        <v>46126</v>
      </c>
      <c r="V36" s="2702">
        <v>650</v>
      </c>
      <c r="W36" s="2732">
        <v>46135</v>
      </c>
      <c r="X36" s="2702" t="s">
        <v>3487</v>
      </c>
      <c r="Y36" s="2732">
        <v>46155</v>
      </c>
      <c r="Z36" s="2702" t="s">
        <v>4753</v>
      </c>
      <c r="AA36" s="2732">
        <v>46167</v>
      </c>
      <c r="AB36" s="2702" t="s">
        <v>12539</v>
      </c>
      <c r="AC36" s="2702">
        <v>1.2</v>
      </c>
      <c r="AD36" s="2702">
        <v>0.16</v>
      </c>
      <c r="AE36" s="2702">
        <v>8</v>
      </c>
      <c r="AF36" s="2702" t="s">
        <v>720</v>
      </c>
      <c r="AG36" s="2702" t="s">
        <v>720</v>
      </c>
      <c r="AH36" s="2702" t="s">
        <v>720</v>
      </c>
      <c r="AI36" s="2702" t="s">
        <v>720</v>
      </c>
      <c r="AJ36" s="2702" t="s">
        <v>720</v>
      </c>
      <c r="AK36" s="2702">
        <v>585</v>
      </c>
      <c r="AL36" s="2732">
        <v>46178</v>
      </c>
      <c r="AM36" s="2702" t="s">
        <v>1986</v>
      </c>
      <c r="AN36" s="2702" t="s">
        <v>1156</v>
      </c>
      <c r="AO36" s="2702"/>
      <c r="AP36" s="2732">
        <v>46185</v>
      </c>
      <c r="AQ36" s="2732">
        <v>46204</v>
      </c>
      <c r="AR36" s="2702" t="s">
        <v>720</v>
      </c>
      <c r="AS36" s="2702" t="s">
        <v>720</v>
      </c>
      <c r="AT36" s="2702" t="s">
        <v>720</v>
      </c>
      <c r="AU36" s="2702" t="s">
        <v>720</v>
      </c>
      <c r="AV36" s="2702" t="s">
        <v>720</v>
      </c>
      <c r="AW36" s="2702" t="s">
        <v>720</v>
      </c>
      <c r="AX36" s="2702" t="s">
        <v>720</v>
      </c>
      <c r="AY36" s="2702" t="s">
        <v>720</v>
      </c>
      <c r="AZ36" s="2702" t="s">
        <v>720</v>
      </c>
      <c r="BA36" s="2702" t="s">
        <v>720</v>
      </c>
      <c r="BB36" s="2702" t="s">
        <v>720</v>
      </c>
      <c r="BC36" s="2702" t="s">
        <v>720</v>
      </c>
      <c r="BD36" s="2702" t="s">
        <v>720</v>
      </c>
      <c r="BE36" s="2702" t="s">
        <v>720</v>
      </c>
      <c r="BF36" s="2702" t="s">
        <v>720</v>
      </c>
      <c r="BG36" s="2702" t="s">
        <v>720</v>
      </c>
      <c r="BH36" s="2702" t="s">
        <v>720</v>
      </c>
      <c r="BI36" s="2702" t="s">
        <v>720</v>
      </c>
      <c r="BJ36" s="2702" t="s">
        <v>720</v>
      </c>
      <c r="BK36" s="2702" t="s">
        <v>720</v>
      </c>
      <c r="BL36" s="2702" t="s">
        <v>720</v>
      </c>
      <c r="BM36" s="2702" t="s">
        <v>720</v>
      </c>
      <c r="BN36" s="2702" t="s">
        <v>720</v>
      </c>
      <c r="BO36" s="2702" t="s">
        <v>720</v>
      </c>
      <c r="BP36" s="2702" t="s">
        <v>720</v>
      </c>
      <c r="BQ36" s="2189" t="s">
        <v>12540</v>
      </c>
      <c r="BR36" s="2702" t="s">
        <v>12526</v>
      </c>
    </row>
    <row r="37" spans="1:70" s="3061" customFormat="1" ht="42.75">
      <c r="A37" s="3061" t="s">
        <v>11726</v>
      </c>
      <c r="B37" s="3062">
        <v>46055</v>
      </c>
      <c r="C37" s="3063" t="s">
        <v>12510</v>
      </c>
      <c r="D37" s="3061" t="s">
        <v>11727</v>
      </c>
      <c r="E37" s="3061" t="s">
        <v>11728</v>
      </c>
      <c r="F37" s="3061" t="s">
        <v>182</v>
      </c>
      <c r="G37" s="3061" t="s">
        <v>574</v>
      </c>
      <c r="H37" s="3061" t="s">
        <v>69</v>
      </c>
      <c r="I37" s="3061" t="s">
        <v>12612</v>
      </c>
      <c r="J37" s="3061" t="s">
        <v>12613</v>
      </c>
      <c r="K37" s="3061" t="s">
        <v>9902</v>
      </c>
      <c r="L37" s="3061" t="s">
        <v>12061</v>
      </c>
      <c r="M37" s="3062" t="s">
        <v>12062</v>
      </c>
      <c r="N37" s="3061" t="s">
        <v>4783</v>
      </c>
      <c r="O37" s="3061" t="s">
        <v>12056</v>
      </c>
      <c r="P37" s="3062">
        <v>46085</v>
      </c>
      <c r="Q37" s="3061" t="s">
        <v>12057</v>
      </c>
      <c r="R37" s="3073"/>
      <c r="S37" s="3073">
        <v>164571</v>
      </c>
      <c r="T37" s="3073">
        <v>164571</v>
      </c>
      <c r="U37" s="3062">
        <v>46118</v>
      </c>
      <c r="V37" s="3061">
        <v>679</v>
      </c>
      <c r="W37" s="3062">
        <v>46142</v>
      </c>
      <c r="X37" s="3061" t="s">
        <v>3487</v>
      </c>
      <c r="Y37" s="3062">
        <v>46163</v>
      </c>
      <c r="Z37" s="3061" t="s">
        <v>4753</v>
      </c>
      <c r="AA37" s="3062">
        <v>46183</v>
      </c>
      <c r="AB37" s="3061">
        <v>44.93</v>
      </c>
      <c r="AC37" s="3061">
        <v>23.59</v>
      </c>
      <c r="AD37" s="3061">
        <v>0.7</v>
      </c>
      <c r="AE37" s="3061">
        <v>285</v>
      </c>
      <c r="AF37" s="3061">
        <v>1087</v>
      </c>
      <c r="AG37" s="3062">
        <v>46198</v>
      </c>
      <c r="AH37" s="3061" t="s">
        <v>1986</v>
      </c>
      <c r="AI37" s="3061" t="s">
        <v>720</v>
      </c>
      <c r="AJ37" s="3061" t="s">
        <v>720</v>
      </c>
      <c r="AK37" s="3061" t="s">
        <v>720</v>
      </c>
      <c r="AL37" s="3061" t="s">
        <v>720</v>
      </c>
      <c r="AM37" s="3061" t="s">
        <v>720</v>
      </c>
      <c r="AN37" s="3061" t="s">
        <v>720</v>
      </c>
      <c r="AO37" s="3061" t="s">
        <v>720</v>
      </c>
      <c r="AP37" s="3061" t="s">
        <v>720</v>
      </c>
      <c r="AQ37" s="3061" t="s">
        <v>720</v>
      </c>
      <c r="AR37" s="3061" t="s">
        <v>720</v>
      </c>
      <c r="AS37" s="3061" t="s">
        <v>720</v>
      </c>
      <c r="AT37" s="3061" t="s">
        <v>720</v>
      </c>
      <c r="AU37" s="3061" t="s">
        <v>720</v>
      </c>
      <c r="AV37" s="3061" t="s">
        <v>720</v>
      </c>
      <c r="AW37" s="3061" t="s">
        <v>720</v>
      </c>
      <c r="AX37" s="3061" t="s">
        <v>720</v>
      </c>
      <c r="AY37" s="3061" t="s">
        <v>720</v>
      </c>
      <c r="AZ37" s="3061" t="s">
        <v>720</v>
      </c>
      <c r="BA37" s="3061" t="s">
        <v>720</v>
      </c>
      <c r="BB37" s="3061" t="s">
        <v>720</v>
      </c>
      <c r="BC37" s="3061" t="s">
        <v>720</v>
      </c>
      <c r="BD37" s="3061" t="s">
        <v>720</v>
      </c>
      <c r="BE37" s="3061" t="s">
        <v>720</v>
      </c>
      <c r="BF37" s="3061" t="s">
        <v>720</v>
      </c>
      <c r="BG37" s="3061" t="s">
        <v>720</v>
      </c>
      <c r="BH37" s="3061" t="s">
        <v>720</v>
      </c>
      <c r="BI37" s="3061" t="s">
        <v>720</v>
      </c>
      <c r="BJ37" s="3061" t="s">
        <v>720</v>
      </c>
      <c r="BK37" s="3061" t="s">
        <v>720</v>
      </c>
      <c r="BL37" s="3061" t="s">
        <v>720</v>
      </c>
      <c r="BM37" s="3061" t="s">
        <v>720</v>
      </c>
      <c r="BN37" s="3061" t="s">
        <v>720</v>
      </c>
      <c r="BO37" s="3061" t="s">
        <v>720</v>
      </c>
      <c r="BP37" s="3061" t="s">
        <v>720</v>
      </c>
      <c r="BQ37" s="2403" t="s">
        <v>12614</v>
      </c>
      <c r="BR37" s="3061" t="s">
        <v>12611</v>
      </c>
    </row>
    <row r="38" spans="1:70" s="2702" customFormat="1" ht="42.75">
      <c r="A38" s="2702" t="s">
        <v>11907</v>
      </c>
      <c r="B38" s="2732">
        <v>46066</v>
      </c>
      <c r="C38" s="3001" t="s">
        <v>12511</v>
      </c>
      <c r="D38" s="2702" t="s">
        <v>11908</v>
      </c>
      <c r="E38" s="3077">
        <v>1063989</v>
      </c>
      <c r="F38" s="2702" t="s">
        <v>88</v>
      </c>
      <c r="G38" s="2702" t="s">
        <v>89</v>
      </c>
      <c r="H38" s="2702" t="s">
        <v>69</v>
      </c>
      <c r="I38" s="2702" t="s">
        <v>3180</v>
      </c>
      <c r="J38" s="2702" t="s">
        <v>12652</v>
      </c>
      <c r="K38" s="2702" t="s">
        <v>3632</v>
      </c>
      <c r="L38" s="2702" t="s">
        <v>11909</v>
      </c>
      <c r="M38" s="2732">
        <v>46118</v>
      </c>
      <c r="N38" s="2702" t="s">
        <v>4783</v>
      </c>
      <c r="O38" s="2702" t="s">
        <v>12252</v>
      </c>
      <c r="P38" s="2732">
        <v>46136</v>
      </c>
      <c r="Q38" s="2702" t="s">
        <v>11910</v>
      </c>
      <c r="R38" s="3069"/>
      <c r="S38" s="3069">
        <v>230664</v>
      </c>
      <c r="T38" s="3069">
        <v>230664</v>
      </c>
      <c r="U38" s="2732">
        <v>46135</v>
      </c>
      <c r="V38" s="2702">
        <v>682</v>
      </c>
      <c r="W38" s="2732">
        <v>46142</v>
      </c>
      <c r="X38" s="2702" t="s">
        <v>4783</v>
      </c>
      <c r="Y38" s="2732">
        <v>46163</v>
      </c>
      <c r="Z38" s="2702" t="s">
        <v>11481</v>
      </c>
      <c r="AA38" s="2732">
        <v>46190</v>
      </c>
      <c r="AB38" s="2702">
        <v>1.631</v>
      </c>
      <c r="AC38" s="2702">
        <v>0.82599999999999996</v>
      </c>
      <c r="AD38" s="2702">
        <v>2.7E-2</v>
      </c>
      <c r="AE38" s="2702">
        <v>10</v>
      </c>
      <c r="AF38" s="2702" t="s">
        <v>720</v>
      </c>
      <c r="AG38" s="2702" t="s">
        <v>720</v>
      </c>
      <c r="AH38" s="2702" t="s">
        <v>720</v>
      </c>
      <c r="AI38" s="2702" t="s">
        <v>720</v>
      </c>
      <c r="AJ38" s="2702" t="s">
        <v>720</v>
      </c>
      <c r="AK38" s="2702">
        <v>729</v>
      </c>
      <c r="AL38" s="2732">
        <v>46203</v>
      </c>
      <c r="AM38" s="2702" t="s">
        <v>12318</v>
      </c>
      <c r="AN38" s="2702" t="s">
        <v>1156</v>
      </c>
      <c r="AP38" s="2732">
        <v>46226</v>
      </c>
      <c r="AR38" s="2702" t="s">
        <v>720</v>
      </c>
      <c r="AS38" s="2702" t="s">
        <v>720</v>
      </c>
      <c r="AT38" s="2702" t="s">
        <v>720</v>
      </c>
      <c r="AU38" s="2702" t="s">
        <v>720</v>
      </c>
      <c r="AV38" s="2702" t="s">
        <v>720</v>
      </c>
      <c r="AW38" s="2702" t="s">
        <v>720</v>
      </c>
      <c r="AX38" s="2702" t="s">
        <v>720</v>
      </c>
      <c r="AY38" s="2702" t="s">
        <v>720</v>
      </c>
      <c r="AZ38" s="2702" t="s">
        <v>720</v>
      </c>
      <c r="BA38" s="2702" t="s">
        <v>720</v>
      </c>
      <c r="BB38" s="2702" t="s">
        <v>720</v>
      </c>
      <c r="BC38" s="2702" t="s">
        <v>720</v>
      </c>
      <c r="BD38" s="2702" t="s">
        <v>720</v>
      </c>
      <c r="BE38" s="2702" t="s">
        <v>720</v>
      </c>
      <c r="BF38" s="2702" t="s">
        <v>720</v>
      </c>
      <c r="BG38" s="2702" t="s">
        <v>720</v>
      </c>
      <c r="BH38" s="2702" t="s">
        <v>720</v>
      </c>
      <c r="BI38" s="2702" t="s">
        <v>720</v>
      </c>
      <c r="BJ38" s="2702" t="s">
        <v>720</v>
      </c>
      <c r="BK38" s="2702" t="s">
        <v>720</v>
      </c>
      <c r="BL38" s="2702" t="s">
        <v>720</v>
      </c>
      <c r="BM38" s="2702" t="s">
        <v>720</v>
      </c>
      <c r="BN38" s="2702" t="s">
        <v>720</v>
      </c>
      <c r="BO38" s="2702" t="s">
        <v>720</v>
      </c>
      <c r="BP38" s="2702" t="s">
        <v>720</v>
      </c>
      <c r="BQ38" s="2366" t="s">
        <v>12085</v>
      </c>
      <c r="BR38" s="2702" t="s">
        <v>12645</v>
      </c>
    </row>
    <row r="39" spans="1:70" s="2702" customFormat="1" ht="42.75">
      <c r="A39" s="2366" t="s">
        <v>11060</v>
      </c>
      <c r="B39" s="2367">
        <v>45981</v>
      </c>
      <c r="C39" s="959" t="s">
        <v>12512</v>
      </c>
      <c r="D39" s="2366" t="s">
        <v>11061</v>
      </c>
      <c r="E39" s="2465">
        <v>23474617</v>
      </c>
      <c r="F39" s="2366" t="s">
        <v>88</v>
      </c>
      <c r="G39" s="2366" t="s">
        <v>12610</v>
      </c>
      <c r="H39" s="2366" t="s">
        <v>128</v>
      </c>
      <c r="I39" s="2366" t="s">
        <v>70</v>
      </c>
      <c r="J39" s="2366" t="s">
        <v>11062</v>
      </c>
      <c r="K39" s="2366" t="s">
        <v>208</v>
      </c>
      <c r="L39" s="2366" t="s">
        <v>12170</v>
      </c>
      <c r="M39" s="2367" t="s">
        <v>12171</v>
      </c>
      <c r="N39" s="2366" t="s">
        <v>1986</v>
      </c>
      <c r="O39" s="2366" t="s">
        <v>12328</v>
      </c>
      <c r="P39" s="2367" t="s">
        <v>12327</v>
      </c>
      <c r="Q39" s="2366" t="s">
        <v>12172</v>
      </c>
      <c r="R39" s="3067"/>
      <c r="S39" s="3067">
        <v>164571</v>
      </c>
      <c r="T39" s="3067">
        <v>164571</v>
      </c>
      <c r="U39" s="2367"/>
      <c r="V39" s="3068" t="s">
        <v>12329</v>
      </c>
      <c r="W39" s="2367">
        <v>46154</v>
      </c>
      <c r="X39" s="2732" t="s">
        <v>3487</v>
      </c>
      <c r="Y39" s="2367">
        <v>46174</v>
      </c>
      <c r="Z39" s="2366" t="s">
        <v>4753</v>
      </c>
      <c r="AA39" s="2367">
        <v>46182</v>
      </c>
      <c r="AB39" s="2366">
        <v>11.05</v>
      </c>
      <c r="AC39" s="2366">
        <v>5.8</v>
      </c>
      <c r="AD39" s="2366">
        <v>6.0000000000000001E-3</v>
      </c>
      <c r="AE39" s="2366">
        <v>4</v>
      </c>
      <c r="AF39" s="2366" t="s">
        <v>720</v>
      </c>
      <c r="AG39" s="2366" t="s">
        <v>720</v>
      </c>
      <c r="AH39" s="2366" t="s">
        <v>720</v>
      </c>
      <c r="AI39" s="2366" t="s">
        <v>720</v>
      </c>
      <c r="AJ39" s="2366" t="s">
        <v>720</v>
      </c>
      <c r="AK39" s="2366">
        <v>667</v>
      </c>
      <c r="AL39" s="2367">
        <v>46198</v>
      </c>
      <c r="AM39" s="2366" t="s">
        <v>1986</v>
      </c>
      <c r="AN39" s="2366" t="s">
        <v>1156</v>
      </c>
      <c r="AO39" s="2366"/>
      <c r="AP39" s="2367">
        <v>46204</v>
      </c>
      <c r="AQ39" s="2366" t="s">
        <v>720</v>
      </c>
      <c r="AR39" s="2366" t="s">
        <v>720</v>
      </c>
      <c r="AS39" s="2366" t="s">
        <v>720</v>
      </c>
      <c r="AT39" s="2366" t="s">
        <v>720</v>
      </c>
      <c r="AU39" s="2366" t="s">
        <v>720</v>
      </c>
      <c r="AV39" s="2366" t="s">
        <v>720</v>
      </c>
      <c r="AW39" s="2366" t="s">
        <v>720</v>
      </c>
      <c r="AX39" s="2366" t="s">
        <v>720</v>
      </c>
      <c r="AY39" s="2366" t="s">
        <v>720</v>
      </c>
      <c r="AZ39" s="2366" t="s">
        <v>720</v>
      </c>
      <c r="BA39" s="2366" t="s">
        <v>720</v>
      </c>
      <c r="BB39" s="2366" t="s">
        <v>720</v>
      </c>
      <c r="BC39" s="2366" t="s">
        <v>720</v>
      </c>
      <c r="BD39" s="2366" t="s">
        <v>720</v>
      </c>
      <c r="BE39" s="2366" t="s">
        <v>720</v>
      </c>
      <c r="BF39" s="2366" t="s">
        <v>720</v>
      </c>
      <c r="BG39" s="2366" t="s">
        <v>720</v>
      </c>
      <c r="BH39" s="2366" t="s">
        <v>720</v>
      </c>
      <c r="BI39" s="2366" t="s">
        <v>720</v>
      </c>
      <c r="BJ39" s="2366" t="s">
        <v>720</v>
      </c>
      <c r="BK39" s="2366" t="s">
        <v>720</v>
      </c>
      <c r="BL39" s="2366" t="s">
        <v>720</v>
      </c>
      <c r="BM39" s="2366" t="s">
        <v>720</v>
      </c>
      <c r="BN39" s="2366" t="s">
        <v>720</v>
      </c>
      <c r="BO39" s="2366" t="s">
        <v>720</v>
      </c>
      <c r="BP39" s="2366" t="s">
        <v>720</v>
      </c>
      <c r="BQ39" s="2366" t="s">
        <v>12085</v>
      </c>
      <c r="BR39" s="2702" t="s">
        <v>12611</v>
      </c>
    </row>
    <row r="40" spans="1:70" s="2702" customFormat="1" ht="42.75">
      <c r="A40" s="2702" t="s">
        <v>11514</v>
      </c>
      <c r="B40" s="2732">
        <v>46021</v>
      </c>
      <c r="C40" s="959" t="s">
        <v>12513</v>
      </c>
      <c r="D40" s="2702" t="s">
        <v>12672</v>
      </c>
      <c r="E40" s="2702">
        <v>40032019</v>
      </c>
      <c r="F40" s="2702" t="s">
        <v>108</v>
      </c>
      <c r="G40" s="2702" t="s">
        <v>822</v>
      </c>
      <c r="H40" s="2702" t="s">
        <v>128</v>
      </c>
      <c r="I40" s="2702" t="s">
        <v>70</v>
      </c>
      <c r="J40" s="2702" t="s">
        <v>6307</v>
      </c>
      <c r="K40" s="2702" t="s">
        <v>3599</v>
      </c>
      <c r="L40" s="2702" t="s">
        <v>12673</v>
      </c>
      <c r="M40" s="2732" t="s">
        <v>12674</v>
      </c>
      <c r="N40" s="2702" t="s">
        <v>4704</v>
      </c>
      <c r="O40" s="2702" t="s">
        <v>12675</v>
      </c>
      <c r="P40" s="2732" t="s">
        <v>12676</v>
      </c>
      <c r="Q40" s="2702" t="s">
        <v>12028</v>
      </c>
      <c r="R40" s="3069"/>
      <c r="S40" s="3069">
        <v>502648</v>
      </c>
      <c r="T40" s="3069"/>
      <c r="V40" s="2702">
        <v>825</v>
      </c>
      <c r="W40" s="2732">
        <v>46167</v>
      </c>
      <c r="X40" s="2702" t="s">
        <v>4783</v>
      </c>
      <c r="Y40" s="2732">
        <v>46185</v>
      </c>
      <c r="Z40" s="2366" t="s">
        <v>4753</v>
      </c>
      <c r="AA40" s="2732">
        <v>46203</v>
      </c>
      <c r="AB40" s="2702">
        <v>0.84699999999999998</v>
      </c>
      <c r="AC40" s="2702">
        <v>0.44500000000000001</v>
      </c>
      <c r="AD40" s="2702">
        <v>0.44500000000000001</v>
      </c>
      <c r="AE40" s="2702">
        <v>1</v>
      </c>
      <c r="AF40" s="2702" t="s">
        <v>720</v>
      </c>
      <c r="AG40" s="2702" t="s">
        <v>720</v>
      </c>
      <c r="AH40" s="2702" t="s">
        <v>720</v>
      </c>
      <c r="AI40" s="2702" t="s">
        <v>720</v>
      </c>
      <c r="AJ40" s="2702" t="s">
        <v>720</v>
      </c>
      <c r="AK40" s="2702">
        <v>788</v>
      </c>
      <c r="AL40" s="2732">
        <v>46220</v>
      </c>
      <c r="AM40" s="2702" t="s">
        <v>4783</v>
      </c>
      <c r="AN40" s="2702" t="s">
        <v>1156</v>
      </c>
      <c r="AR40" s="2702" t="s">
        <v>720</v>
      </c>
      <c r="AS40" s="2702" t="s">
        <v>720</v>
      </c>
      <c r="AT40" s="2702" t="s">
        <v>720</v>
      </c>
      <c r="AU40" s="2702" t="s">
        <v>720</v>
      </c>
      <c r="AV40" s="2702" t="s">
        <v>720</v>
      </c>
      <c r="AW40" s="2702" t="s">
        <v>720</v>
      </c>
      <c r="AX40" s="2702" t="s">
        <v>720</v>
      </c>
      <c r="AY40" s="2702" t="s">
        <v>720</v>
      </c>
      <c r="AZ40" s="2702" t="s">
        <v>720</v>
      </c>
      <c r="BA40" s="2702" t="s">
        <v>720</v>
      </c>
      <c r="BB40" s="2702" t="s">
        <v>720</v>
      </c>
      <c r="BC40" s="2702" t="s">
        <v>720</v>
      </c>
      <c r="BD40" s="2702" t="s">
        <v>720</v>
      </c>
      <c r="BE40" s="2702" t="s">
        <v>720</v>
      </c>
      <c r="BF40" s="2702" t="s">
        <v>720</v>
      </c>
      <c r="BG40" s="2702" t="s">
        <v>720</v>
      </c>
      <c r="BH40" s="2702" t="s">
        <v>720</v>
      </c>
      <c r="BI40" s="2702" t="s">
        <v>720</v>
      </c>
      <c r="BJ40" s="2702" t="s">
        <v>720</v>
      </c>
      <c r="BK40" s="2702" t="s">
        <v>720</v>
      </c>
      <c r="BL40" s="2702" t="s">
        <v>720</v>
      </c>
      <c r="BM40" s="2702" t="s">
        <v>720</v>
      </c>
      <c r="BN40" s="2702" t="s">
        <v>720</v>
      </c>
      <c r="BO40" s="2702" t="s">
        <v>720</v>
      </c>
      <c r="BP40" s="2702" t="s">
        <v>720</v>
      </c>
      <c r="BQ40" s="2366" t="s">
        <v>12533</v>
      </c>
      <c r="BR40" s="2702" t="s">
        <v>12653</v>
      </c>
    </row>
    <row r="41" spans="1:70" s="2702" customFormat="1" ht="42.75">
      <c r="A41" s="2702" t="s">
        <v>12246</v>
      </c>
      <c r="B41" s="2732">
        <v>46126</v>
      </c>
      <c r="C41" s="3001" t="s">
        <v>12514</v>
      </c>
      <c r="D41" s="2702" t="s">
        <v>12247</v>
      </c>
      <c r="E41" s="2702">
        <v>41462986</v>
      </c>
      <c r="F41" s="2702" t="s">
        <v>140</v>
      </c>
      <c r="G41" s="2702" t="s">
        <v>6003</v>
      </c>
      <c r="H41" s="2702" t="s">
        <v>69</v>
      </c>
      <c r="I41" s="2702" t="s">
        <v>70</v>
      </c>
      <c r="J41" s="2702" t="s">
        <v>6003</v>
      </c>
      <c r="K41" s="2702" t="s">
        <v>3495</v>
      </c>
      <c r="L41" s="2702" t="s">
        <v>12248</v>
      </c>
      <c r="M41" s="2732">
        <v>46147</v>
      </c>
      <c r="N41" s="2702" t="s">
        <v>12065</v>
      </c>
      <c r="O41" s="2702" t="s">
        <v>12409</v>
      </c>
      <c r="P41" s="2732">
        <v>46154</v>
      </c>
      <c r="Q41" s="2702" t="s">
        <v>12249</v>
      </c>
      <c r="R41" s="3069"/>
      <c r="S41" s="3069">
        <v>164571</v>
      </c>
      <c r="T41" s="3069"/>
      <c r="V41" s="2702">
        <v>831</v>
      </c>
      <c r="W41" s="2732">
        <v>46170</v>
      </c>
      <c r="X41" s="2702" t="s">
        <v>4783</v>
      </c>
      <c r="Y41" s="2732">
        <v>46191</v>
      </c>
      <c r="Z41" s="2702" t="s">
        <v>4753</v>
      </c>
      <c r="AA41" s="2732">
        <v>46203</v>
      </c>
      <c r="AB41" s="2702">
        <v>1.49</v>
      </c>
      <c r="AC41" s="2702">
        <v>0.78</v>
      </c>
      <c r="AD41" s="2702">
        <v>3.0000000000000001E-3</v>
      </c>
      <c r="AE41" s="2702">
        <v>1</v>
      </c>
      <c r="AF41" s="2702" t="s">
        <v>720</v>
      </c>
      <c r="AG41" s="2702" t="s">
        <v>720</v>
      </c>
      <c r="AH41" s="2702" t="s">
        <v>720</v>
      </c>
      <c r="AI41" s="2702" t="s">
        <v>720</v>
      </c>
      <c r="AJ41" s="2702" t="s">
        <v>720</v>
      </c>
      <c r="AK41" s="2702">
        <v>789</v>
      </c>
      <c r="AL41" s="2732">
        <v>46220</v>
      </c>
      <c r="AM41" s="2702" t="s">
        <v>4783</v>
      </c>
      <c r="AN41" s="2702" t="s">
        <v>1156</v>
      </c>
      <c r="AP41" s="2702" t="s">
        <v>720</v>
      </c>
      <c r="AQ41" s="2702" t="s">
        <v>720</v>
      </c>
      <c r="AR41" s="2702" t="s">
        <v>720</v>
      </c>
      <c r="AS41" s="2702" t="s">
        <v>720</v>
      </c>
      <c r="AT41" s="2702" t="s">
        <v>720</v>
      </c>
      <c r="AU41" s="2702" t="s">
        <v>720</v>
      </c>
      <c r="AV41" s="2702" t="s">
        <v>720</v>
      </c>
      <c r="AW41" s="2702" t="s">
        <v>720</v>
      </c>
      <c r="AX41" s="2702" t="s">
        <v>720</v>
      </c>
      <c r="AY41" s="2702" t="s">
        <v>720</v>
      </c>
      <c r="AZ41" s="2702" t="s">
        <v>720</v>
      </c>
      <c r="BA41" s="2702" t="s">
        <v>720</v>
      </c>
      <c r="BB41" s="2702" t="s">
        <v>720</v>
      </c>
      <c r="BC41" s="2702" t="s">
        <v>720</v>
      </c>
      <c r="BD41" s="2702" t="s">
        <v>720</v>
      </c>
      <c r="BE41" s="2702" t="s">
        <v>720</v>
      </c>
      <c r="BF41" s="2702" t="s">
        <v>720</v>
      </c>
      <c r="BG41" s="2702" t="s">
        <v>720</v>
      </c>
      <c r="BH41" s="2702" t="s">
        <v>720</v>
      </c>
      <c r="BI41" s="2702" t="s">
        <v>720</v>
      </c>
      <c r="BJ41" s="2702" t="s">
        <v>720</v>
      </c>
      <c r="BK41" s="2702" t="s">
        <v>720</v>
      </c>
      <c r="BL41" s="2702" t="s">
        <v>720</v>
      </c>
      <c r="BM41" s="2702" t="s">
        <v>720</v>
      </c>
      <c r="BN41" s="2702" t="s">
        <v>720</v>
      </c>
      <c r="BO41" s="2702" t="s">
        <v>720</v>
      </c>
      <c r="BP41" s="2702" t="s">
        <v>720</v>
      </c>
      <c r="BQ41" s="2366" t="s">
        <v>12085</v>
      </c>
      <c r="BR41" s="2702" t="s">
        <v>12653</v>
      </c>
    </row>
    <row r="42" spans="1:70" s="2621" customFormat="1" ht="42.75">
      <c r="A42" s="2621" t="s">
        <v>12238</v>
      </c>
      <c r="B42" s="2622">
        <v>46101</v>
      </c>
      <c r="C42" s="3064" t="s">
        <v>12515</v>
      </c>
      <c r="D42" s="2621" t="s">
        <v>12239</v>
      </c>
      <c r="E42" s="2621">
        <v>19086927</v>
      </c>
      <c r="F42" s="2621" t="s">
        <v>2853</v>
      </c>
      <c r="G42" s="2621" t="s">
        <v>3840</v>
      </c>
      <c r="H42" s="2621" t="s">
        <v>69</v>
      </c>
      <c r="I42" s="2621" t="s">
        <v>142</v>
      </c>
      <c r="J42" s="2621" t="s">
        <v>2899</v>
      </c>
      <c r="K42" s="2621" t="s">
        <v>131</v>
      </c>
      <c r="L42" s="2621" t="s">
        <v>12240</v>
      </c>
      <c r="M42" s="2622">
        <v>46147</v>
      </c>
      <c r="N42" s="2621" t="s">
        <v>4628</v>
      </c>
      <c r="O42" s="2621" t="s">
        <v>12418</v>
      </c>
      <c r="P42" s="2622">
        <v>46154</v>
      </c>
      <c r="Q42" s="2621" t="s">
        <v>12241</v>
      </c>
      <c r="R42" s="3076"/>
      <c r="S42" s="3076">
        <v>164571</v>
      </c>
      <c r="T42" s="3076">
        <v>164571</v>
      </c>
      <c r="V42" s="2621">
        <v>855</v>
      </c>
      <c r="W42" s="2622">
        <v>46171</v>
      </c>
      <c r="X42" s="2621" t="s">
        <v>12419</v>
      </c>
      <c r="Y42" s="2622">
        <v>46192</v>
      </c>
      <c r="Z42" s="2621" t="s">
        <v>4753</v>
      </c>
      <c r="AA42" s="2622">
        <v>46203</v>
      </c>
      <c r="AB42" s="2621">
        <v>196.1</v>
      </c>
      <c r="AC42" s="2621">
        <v>6.59</v>
      </c>
      <c r="AD42" s="2621" t="s">
        <v>720</v>
      </c>
      <c r="AE42" s="2621">
        <v>1</v>
      </c>
      <c r="AF42" s="2621" t="s">
        <v>720</v>
      </c>
      <c r="AG42" s="2621" t="s">
        <v>720</v>
      </c>
      <c r="AH42" s="2621" t="s">
        <v>720</v>
      </c>
      <c r="AI42" s="2621" t="s">
        <v>720</v>
      </c>
      <c r="AJ42" s="2621" t="s">
        <v>720</v>
      </c>
      <c r="AK42" s="2621">
        <v>785</v>
      </c>
      <c r="AL42" s="2622">
        <v>46220</v>
      </c>
      <c r="AM42" s="2621" t="s">
        <v>4783</v>
      </c>
      <c r="AO42" s="2621" t="s">
        <v>1156</v>
      </c>
      <c r="AP42" s="2621" t="s">
        <v>720</v>
      </c>
      <c r="AQ42" s="2621" t="s">
        <v>720</v>
      </c>
      <c r="AR42" s="2621" t="s">
        <v>720</v>
      </c>
      <c r="AS42" s="2621" t="s">
        <v>720</v>
      </c>
      <c r="AT42" s="2621" t="s">
        <v>720</v>
      </c>
      <c r="AU42" s="2621" t="s">
        <v>720</v>
      </c>
      <c r="AV42" s="2621" t="s">
        <v>720</v>
      </c>
      <c r="AW42" s="2621" t="s">
        <v>720</v>
      </c>
      <c r="AX42" s="2621" t="s">
        <v>720</v>
      </c>
      <c r="AY42" s="2621" t="s">
        <v>720</v>
      </c>
      <c r="AZ42" s="2621" t="s">
        <v>720</v>
      </c>
      <c r="BA42" s="2621" t="s">
        <v>720</v>
      </c>
      <c r="BB42" s="2621" t="s">
        <v>720</v>
      </c>
      <c r="BC42" s="2621" t="s">
        <v>720</v>
      </c>
      <c r="BD42" s="2621" t="s">
        <v>720</v>
      </c>
      <c r="BE42" s="2621" t="s">
        <v>720</v>
      </c>
      <c r="BF42" s="2621" t="s">
        <v>720</v>
      </c>
      <c r="BG42" s="2621" t="s">
        <v>720</v>
      </c>
      <c r="BH42" s="2621" t="s">
        <v>720</v>
      </c>
      <c r="BI42" s="2621" t="s">
        <v>720</v>
      </c>
      <c r="BJ42" s="2621" t="s">
        <v>720</v>
      </c>
      <c r="BK42" s="2621" t="s">
        <v>720</v>
      </c>
      <c r="BL42" s="2621" t="s">
        <v>720</v>
      </c>
      <c r="BM42" s="2621" t="s">
        <v>720</v>
      </c>
      <c r="BN42" s="2621" t="s">
        <v>720</v>
      </c>
      <c r="BO42" s="2621" t="s">
        <v>720</v>
      </c>
      <c r="BP42" s="2621" t="s">
        <v>720</v>
      </c>
      <c r="BQ42" s="2348" t="s">
        <v>10486</v>
      </c>
      <c r="BR42" s="2621" t="s">
        <v>12653</v>
      </c>
    </row>
    <row r="43" spans="1:70" s="2702" customFormat="1" ht="42.75">
      <c r="A43" s="2702" t="s">
        <v>11869</v>
      </c>
      <c r="B43" s="2732">
        <v>46083</v>
      </c>
      <c r="C43" s="3001" t="s">
        <v>12516</v>
      </c>
      <c r="D43" s="2702" t="s">
        <v>11870</v>
      </c>
      <c r="E43" s="2702">
        <v>6755616</v>
      </c>
      <c r="F43" s="2702" t="s">
        <v>239</v>
      </c>
      <c r="G43" s="2702" t="s">
        <v>2132</v>
      </c>
      <c r="H43" s="2702" t="s">
        <v>128</v>
      </c>
      <c r="I43" s="2702" t="s">
        <v>2557</v>
      </c>
      <c r="J43" s="2702" t="s">
        <v>182</v>
      </c>
      <c r="K43" s="2702" t="s">
        <v>1899</v>
      </c>
      <c r="L43" s="2702" t="s">
        <v>12242</v>
      </c>
      <c r="M43" s="2732" t="s">
        <v>12243</v>
      </c>
      <c r="N43" s="2702" t="s">
        <v>8672</v>
      </c>
      <c r="O43" s="2702" t="s">
        <v>12410</v>
      </c>
      <c r="P43" s="2732" t="s">
        <v>12411</v>
      </c>
      <c r="Q43" s="2702" t="s">
        <v>12244</v>
      </c>
      <c r="R43" s="3069"/>
      <c r="S43" s="3069">
        <v>164571</v>
      </c>
      <c r="T43" s="3069"/>
      <c r="V43" s="2702">
        <v>826</v>
      </c>
      <c r="W43" s="2732">
        <v>46167</v>
      </c>
      <c r="X43" s="2702" t="s">
        <v>3487</v>
      </c>
      <c r="Y43" s="2732">
        <v>46185</v>
      </c>
      <c r="Z43" s="2702" t="s">
        <v>11481</v>
      </c>
      <c r="AA43" s="2732">
        <v>46196</v>
      </c>
      <c r="AB43" s="2702">
        <v>482</v>
      </c>
      <c r="AC43" s="2702">
        <v>251.1</v>
      </c>
      <c r="AD43" s="2702">
        <v>0.16</v>
      </c>
      <c r="AE43" s="2702">
        <v>1</v>
      </c>
      <c r="AF43" s="2702" t="s">
        <v>720</v>
      </c>
      <c r="AG43" s="2702" t="s">
        <v>720</v>
      </c>
      <c r="AH43" s="2702" t="s">
        <v>720</v>
      </c>
      <c r="AI43" s="2702" t="s">
        <v>720</v>
      </c>
      <c r="AJ43" s="2702" t="s">
        <v>720</v>
      </c>
      <c r="AK43" s="2702">
        <v>798</v>
      </c>
      <c r="AL43" s="2732">
        <v>46224</v>
      </c>
      <c r="AM43" s="2702" t="s">
        <v>4783</v>
      </c>
      <c r="AN43" s="2702" t="s">
        <v>1156</v>
      </c>
      <c r="AP43" s="2732">
        <v>46230</v>
      </c>
      <c r="AR43" s="2702" t="s">
        <v>720</v>
      </c>
      <c r="AS43" s="2702" t="s">
        <v>720</v>
      </c>
      <c r="AT43" s="2702" t="s">
        <v>720</v>
      </c>
      <c r="AU43" s="2702" t="s">
        <v>720</v>
      </c>
      <c r="AV43" s="2702" t="s">
        <v>720</v>
      </c>
      <c r="AW43" s="2702" t="s">
        <v>720</v>
      </c>
      <c r="AX43" s="2702" t="s">
        <v>720</v>
      </c>
      <c r="AY43" s="2702" t="s">
        <v>720</v>
      </c>
      <c r="AZ43" s="2702" t="s">
        <v>720</v>
      </c>
      <c r="BA43" s="2702" t="s">
        <v>720</v>
      </c>
      <c r="BB43" s="2702" t="s">
        <v>720</v>
      </c>
      <c r="BC43" s="2702" t="s">
        <v>720</v>
      </c>
      <c r="BD43" s="2702" t="s">
        <v>720</v>
      </c>
      <c r="BE43" s="2702" t="s">
        <v>720</v>
      </c>
      <c r="BF43" s="2702" t="s">
        <v>720</v>
      </c>
      <c r="BG43" s="2702" t="s">
        <v>720</v>
      </c>
      <c r="BH43" s="2702" t="s">
        <v>720</v>
      </c>
      <c r="BI43" s="2702" t="s">
        <v>720</v>
      </c>
      <c r="BJ43" s="2702" t="s">
        <v>720</v>
      </c>
      <c r="BK43" s="2702" t="s">
        <v>720</v>
      </c>
      <c r="BL43" s="2702" t="s">
        <v>720</v>
      </c>
      <c r="BM43" s="2702" t="s">
        <v>720</v>
      </c>
      <c r="BN43" s="2702" t="s">
        <v>720</v>
      </c>
      <c r="BO43" s="2702" t="s">
        <v>720</v>
      </c>
      <c r="BP43" s="2702" t="s">
        <v>720</v>
      </c>
      <c r="BQ43" s="2366" t="s">
        <v>12098</v>
      </c>
      <c r="BR43" s="2702" t="s">
        <v>12645</v>
      </c>
    </row>
    <row r="44" spans="1:70" s="2702" customFormat="1" ht="42.75">
      <c r="A44" s="2702" t="s">
        <v>12264</v>
      </c>
      <c r="B44" s="2732">
        <v>46121</v>
      </c>
      <c r="C44" s="3001" t="s">
        <v>12517</v>
      </c>
      <c r="D44" s="2702" t="s">
        <v>12466</v>
      </c>
      <c r="E44" s="3077">
        <v>41712787</v>
      </c>
      <c r="F44" s="2702" t="s">
        <v>343</v>
      </c>
      <c r="G44" s="2702" t="s">
        <v>2206</v>
      </c>
      <c r="H44" s="2702" t="s">
        <v>69</v>
      </c>
      <c r="I44" s="2702" t="s">
        <v>12665</v>
      </c>
      <c r="J44" s="2702" t="s">
        <v>12666</v>
      </c>
      <c r="K44" s="2702" t="s">
        <v>10493</v>
      </c>
      <c r="L44" s="2702" t="s">
        <v>12265</v>
      </c>
      <c r="M44" s="2732">
        <v>46155</v>
      </c>
      <c r="N44" s="2702" t="s">
        <v>4783</v>
      </c>
      <c r="O44" s="2702" t="s">
        <v>12420</v>
      </c>
      <c r="P44" s="2732">
        <v>46161</v>
      </c>
      <c r="Q44" s="2702" t="s">
        <v>12288</v>
      </c>
      <c r="R44" s="3069"/>
      <c r="S44" s="3069">
        <v>251323</v>
      </c>
      <c r="T44" s="3069">
        <v>251323</v>
      </c>
      <c r="V44" s="2702">
        <v>854</v>
      </c>
      <c r="W44" s="2732">
        <v>46192</v>
      </c>
      <c r="X44" s="2702" t="s">
        <v>4783</v>
      </c>
      <c r="Y44" s="2732">
        <v>46192</v>
      </c>
      <c r="Z44" s="2702" t="s">
        <v>11481</v>
      </c>
      <c r="AA44" s="2732">
        <v>46218</v>
      </c>
      <c r="AB44" s="2702">
        <v>128.86000000000001</v>
      </c>
      <c r="AC44" s="2702">
        <v>78.7</v>
      </c>
      <c r="AD44" s="2702">
        <v>78.7</v>
      </c>
      <c r="AE44" s="2702">
        <v>1</v>
      </c>
      <c r="AF44" s="2702" t="s">
        <v>720</v>
      </c>
      <c r="AG44" s="2702" t="s">
        <v>720</v>
      </c>
      <c r="AH44" s="2702" t="s">
        <v>720</v>
      </c>
      <c r="AI44" s="2702" t="s">
        <v>720</v>
      </c>
      <c r="AJ44" s="2702" t="s">
        <v>720</v>
      </c>
      <c r="AK44" s="2702">
        <v>836</v>
      </c>
      <c r="AL44" s="2732">
        <v>46232</v>
      </c>
      <c r="AM44" s="2702" t="s">
        <v>4783</v>
      </c>
      <c r="AN44" s="2702" t="s">
        <v>1156</v>
      </c>
      <c r="AP44" s="2732">
        <v>46232</v>
      </c>
      <c r="AR44" s="2702" t="s">
        <v>720</v>
      </c>
      <c r="AS44" s="2702" t="s">
        <v>720</v>
      </c>
      <c r="AT44" s="2702" t="s">
        <v>720</v>
      </c>
      <c r="AU44" s="2702" t="s">
        <v>720</v>
      </c>
      <c r="AV44" s="2702" t="s">
        <v>720</v>
      </c>
      <c r="AW44" s="2702" t="s">
        <v>720</v>
      </c>
      <c r="AX44" s="2702" t="s">
        <v>720</v>
      </c>
      <c r="AY44" s="2702" t="s">
        <v>720</v>
      </c>
      <c r="AZ44" s="2702" t="s">
        <v>720</v>
      </c>
      <c r="BA44" s="2702" t="s">
        <v>720</v>
      </c>
      <c r="BB44" s="2702" t="s">
        <v>720</v>
      </c>
      <c r="BC44" s="2702" t="s">
        <v>720</v>
      </c>
      <c r="BD44" s="2702" t="s">
        <v>720</v>
      </c>
      <c r="BE44" s="2702" t="s">
        <v>720</v>
      </c>
      <c r="BF44" s="2702" t="s">
        <v>720</v>
      </c>
      <c r="BG44" s="2702" t="s">
        <v>720</v>
      </c>
      <c r="BH44" s="2702" t="s">
        <v>720</v>
      </c>
      <c r="BI44" s="2702" t="s">
        <v>720</v>
      </c>
      <c r="BJ44" s="2702" t="s">
        <v>720</v>
      </c>
      <c r="BK44" s="2702" t="s">
        <v>720</v>
      </c>
      <c r="BL44" s="2702" t="s">
        <v>720</v>
      </c>
      <c r="BM44" s="2702" t="s">
        <v>720</v>
      </c>
      <c r="BN44" s="2702" t="s">
        <v>720</v>
      </c>
      <c r="BO44" s="2702" t="s">
        <v>720</v>
      </c>
      <c r="BP44" s="2702" t="s">
        <v>720</v>
      </c>
      <c r="BQ44" s="2366" t="s">
        <v>12533</v>
      </c>
      <c r="BR44" s="2702" t="s">
        <v>12653</v>
      </c>
    </row>
    <row r="45" spans="1:70" s="2702" customFormat="1" ht="45">
      <c r="A45" s="2702" t="s">
        <v>11281</v>
      </c>
      <c r="B45" s="2732">
        <v>45982</v>
      </c>
      <c r="C45" s="959" t="s">
        <v>12523</v>
      </c>
      <c r="D45" s="2702" t="s">
        <v>11282</v>
      </c>
      <c r="E45" s="2465">
        <v>6752296</v>
      </c>
      <c r="F45" s="2702" t="s">
        <v>108</v>
      </c>
      <c r="G45" s="2702" t="s">
        <v>11283</v>
      </c>
      <c r="H45" s="2366" t="s">
        <v>128</v>
      </c>
      <c r="I45" s="2702" t="s">
        <v>70</v>
      </c>
      <c r="J45" s="2702" t="s">
        <v>11284</v>
      </c>
      <c r="K45" s="2702" t="s">
        <v>7759</v>
      </c>
      <c r="L45" s="2702" t="s">
        <v>12293</v>
      </c>
      <c r="M45" s="2732" t="s">
        <v>12294</v>
      </c>
      <c r="N45" s="2702" t="s">
        <v>4704</v>
      </c>
      <c r="O45" s="2702" t="s">
        <v>12530</v>
      </c>
      <c r="P45" s="2732" t="s">
        <v>12529</v>
      </c>
      <c r="Q45" s="2702" t="s">
        <v>12295</v>
      </c>
      <c r="R45" s="3069"/>
      <c r="S45" s="3069">
        <v>251323</v>
      </c>
      <c r="T45" s="3069">
        <v>251323</v>
      </c>
      <c r="V45" s="2702">
        <v>895</v>
      </c>
      <c r="W45" s="2732">
        <v>46178</v>
      </c>
      <c r="X45" s="2702" t="s">
        <v>4783</v>
      </c>
      <c r="Y45" s="2732">
        <v>46204</v>
      </c>
      <c r="Z45" s="2702" t="s">
        <v>11481</v>
      </c>
      <c r="AA45" s="2732">
        <v>46216</v>
      </c>
      <c r="AB45" s="2702">
        <v>16.98</v>
      </c>
      <c r="AC45" s="2702">
        <v>8.6300000000000008</v>
      </c>
      <c r="AD45" s="2702">
        <v>0.122</v>
      </c>
      <c r="AE45" s="2702">
        <v>1</v>
      </c>
      <c r="AF45" s="2702" t="s">
        <v>720</v>
      </c>
      <c r="AG45" s="2702" t="s">
        <v>720</v>
      </c>
      <c r="AH45" s="2702" t="s">
        <v>720</v>
      </c>
      <c r="AI45" s="2702" t="s">
        <v>720</v>
      </c>
      <c r="AJ45" s="2702" t="s">
        <v>720</v>
      </c>
      <c r="AK45" s="2702">
        <v>858</v>
      </c>
      <c r="AL45" s="2732">
        <v>46232</v>
      </c>
      <c r="AM45" s="2702" t="s">
        <v>12137</v>
      </c>
      <c r="AN45" s="2702" t="s">
        <v>1156</v>
      </c>
      <c r="AP45" s="2732">
        <v>46237</v>
      </c>
      <c r="AQ45" s="2702" t="s">
        <v>720</v>
      </c>
      <c r="AR45" s="2702" t="s">
        <v>720</v>
      </c>
      <c r="AS45" s="2702" t="s">
        <v>720</v>
      </c>
      <c r="AT45" s="2702" t="s">
        <v>720</v>
      </c>
      <c r="AU45" s="2702" t="s">
        <v>720</v>
      </c>
      <c r="AV45" s="2702" t="s">
        <v>720</v>
      </c>
      <c r="AW45" s="2702" t="s">
        <v>720</v>
      </c>
      <c r="AX45" s="2702" t="s">
        <v>720</v>
      </c>
      <c r="AY45" s="2702" t="s">
        <v>720</v>
      </c>
      <c r="AZ45" s="2702" t="s">
        <v>720</v>
      </c>
      <c r="BA45" s="2702" t="s">
        <v>720</v>
      </c>
      <c r="BB45" s="2702" t="s">
        <v>720</v>
      </c>
      <c r="BC45" s="2702" t="s">
        <v>720</v>
      </c>
      <c r="BD45" s="2702" t="s">
        <v>720</v>
      </c>
      <c r="BE45" s="2702" t="s">
        <v>720</v>
      </c>
      <c r="BF45" s="2702" t="s">
        <v>720</v>
      </c>
      <c r="BG45" s="2702" t="s">
        <v>720</v>
      </c>
      <c r="BH45" s="2702" t="s">
        <v>720</v>
      </c>
      <c r="BI45" s="2702" t="s">
        <v>720</v>
      </c>
      <c r="BJ45" s="2702" t="s">
        <v>720</v>
      </c>
      <c r="BK45" s="2702" t="s">
        <v>720</v>
      </c>
      <c r="BL45" s="2702" t="s">
        <v>720</v>
      </c>
      <c r="BM45" s="2702" t="s">
        <v>720</v>
      </c>
      <c r="BN45" s="2702" t="s">
        <v>720</v>
      </c>
      <c r="BO45" s="2702" t="s">
        <v>720</v>
      </c>
      <c r="BP45" s="2702" t="s">
        <v>720</v>
      </c>
      <c r="BQ45" s="2189" t="s">
        <v>12540</v>
      </c>
      <c r="BR45" s="2702" t="s">
        <v>12749</v>
      </c>
    </row>
    <row r="46" spans="1:70" s="2702" customFormat="1" ht="42.75">
      <c r="A46" s="2702" t="s">
        <v>11748</v>
      </c>
      <c r="B46" s="2732">
        <v>46063</v>
      </c>
      <c r="C46" s="3001" t="s">
        <v>12521</v>
      </c>
      <c r="D46" s="2702" t="s">
        <v>11749</v>
      </c>
      <c r="E46" s="2702">
        <v>19150314</v>
      </c>
      <c r="F46" s="2702" t="s">
        <v>88</v>
      </c>
      <c r="G46" s="2702" t="s">
        <v>89</v>
      </c>
      <c r="H46" s="2366" t="s">
        <v>128</v>
      </c>
      <c r="I46" s="2702" t="s">
        <v>9884</v>
      </c>
      <c r="J46" s="2702" t="s">
        <v>1558</v>
      </c>
      <c r="K46" s="2702" t="s">
        <v>10884</v>
      </c>
      <c r="L46" s="2702" t="s">
        <v>12606</v>
      </c>
      <c r="M46" s="2732" t="s">
        <v>12607</v>
      </c>
      <c r="N46" s="2702" t="s">
        <v>4783</v>
      </c>
      <c r="O46" s="2702" t="s">
        <v>12608</v>
      </c>
      <c r="P46" s="2732" t="s">
        <v>12609</v>
      </c>
      <c r="Q46" s="2702" t="s">
        <v>12269</v>
      </c>
      <c r="R46" s="3069"/>
      <c r="S46" s="3069">
        <v>164571</v>
      </c>
      <c r="T46" s="3069"/>
      <c r="V46" s="2702">
        <v>871</v>
      </c>
      <c r="W46" s="2732">
        <v>46176</v>
      </c>
      <c r="X46" s="2702" t="s">
        <v>12419</v>
      </c>
      <c r="Y46" s="2732">
        <v>46198</v>
      </c>
      <c r="Z46" s="2702" t="s">
        <v>11481</v>
      </c>
      <c r="AA46" s="2732">
        <v>46218</v>
      </c>
      <c r="AB46" s="2702">
        <v>0.1</v>
      </c>
      <c r="AC46" s="2702">
        <v>0.05</v>
      </c>
      <c r="AD46" s="2702">
        <v>8.9999999999999993E-3</v>
      </c>
      <c r="AE46" s="2702">
        <v>4</v>
      </c>
      <c r="AF46" s="2702" t="s">
        <v>720</v>
      </c>
      <c r="AG46" s="2702" t="s">
        <v>720</v>
      </c>
      <c r="AH46" s="2702" t="s">
        <v>720</v>
      </c>
      <c r="AI46" s="2702" t="s">
        <v>720</v>
      </c>
      <c r="AJ46" s="2702" t="s">
        <v>720</v>
      </c>
      <c r="AK46" s="2702">
        <v>837</v>
      </c>
      <c r="AL46" s="2732">
        <v>46232</v>
      </c>
      <c r="AM46" s="2702" t="s">
        <v>12664</v>
      </c>
      <c r="AN46" s="2702" t="s">
        <v>1156</v>
      </c>
      <c r="AP46" s="2732">
        <v>46232</v>
      </c>
      <c r="AQ46" s="2702" t="s">
        <v>720</v>
      </c>
      <c r="AR46" s="2702" t="s">
        <v>720</v>
      </c>
      <c r="AS46" s="2702" t="s">
        <v>720</v>
      </c>
      <c r="AT46" s="2702" t="s">
        <v>720</v>
      </c>
      <c r="AU46" s="2702" t="s">
        <v>720</v>
      </c>
      <c r="AV46" s="2702" t="s">
        <v>720</v>
      </c>
      <c r="AW46" s="2702" t="s">
        <v>720</v>
      </c>
      <c r="AX46" s="2702" t="s">
        <v>720</v>
      </c>
      <c r="AY46" s="2702" t="s">
        <v>720</v>
      </c>
      <c r="AZ46" s="2702" t="s">
        <v>720</v>
      </c>
      <c r="BA46" s="2702" t="s">
        <v>720</v>
      </c>
      <c r="BB46" s="2702" t="s">
        <v>720</v>
      </c>
      <c r="BC46" s="2702" t="s">
        <v>720</v>
      </c>
      <c r="BD46" s="2702" t="s">
        <v>720</v>
      </c>
      <c r="BE46" s="2702" t="s">
        <v>720</v>
      </c>
      <c r="BF46" s="2702" t="s">
        <v>720</v>
      </c>
      <c r="BG46" s="2702" t="s">
        <v>720</v>
      </c>
      <c r="BH46" s="2702" t="s">
        <v>720</v>
      </c>
      <c r="BI46" s="2702" t="s">
        <v>720</v>
      </c>
      <c r="BJ46" s="2702" t="s">
        <v>720</v>
      </c>
      <c r="BK46" s="2702" t="s">
        <v>720</v>
      </c>
      <c r="BL46" s="2702" t="s">
        <v>720</v>
      </c>
      <c r="BM46" s="2702" t="s">
        <v>720</v>
      </c>
      <c r="BN46" s="2702" t="s">
        <v>720</v>
      </c>
      <c r="BO46" s="2702" t="s">
        <v>720</v>
      </c>
      <c r="BP46" s="2702" t="s">
        <v>720</v>
      </c>
      <c r="BQ46" s="2366" t="s">
        <v>12085</v>
      </c>
      <c r="BR46" s="2702" t="s">
        <v>12653</v>
      </c>
    </row>
    <row r="47" spans="1:70" s="2702" customFormat="1" ht="57">
      <c r="A47" s="2702" t="s">
        <v>12039</v>
      </c>
      <c r="B47" s="2732">
        <v>46093</v>
      </c>
      <c r="C47" s="3001" t="s">
        <v>12522</v>
      </c>
      <c r="D47" s="2702" t="s">
        <v>12040</v>
      </c>
      <c r="E47" s="2702" t="s">
        <v>11094</v>
      </c>
      <c r="F47" s="2702" t="s">
        <v>140</v>
      </c>
      <c r="G47" s="2702" t="s">
        <v>11095</v>
      </c>
      <c r="H47" s="2702" t="s">
        <v>69</v>
      </c>
      <c r="I47" s="2702" t="s">
        <v>90</v>
      </c>
      <c r="J47" s="2702" t="s">
        <v>11096</v>
      </c>
      <c r="K47" s="2702" t="s">
        <v>12041</v>
      </c>
      <c r="L47" s="2702" t="s">
        <v>12284</v>
      </c>
      <c r="M47" s="2732" t="s">
        <v>12285</v>
      </c>
      <c r="N47" s="2702" t="s">
        <v>12286</v>
      </c>
      <c r="O47" s="2702" t="s">
        <v>12658</v>
      </c>
      <c r="P47" s="2732" t="s">
        <v>12659</v>
      </c>
      <c r="Q47" s="2702" t="s">
        <v>12287</v>
      </c>
      <c r="R47" s="3069"/>
      <c r="S47" s="3069">
        <v>230664</v>
      </c>
      <c r="T47" s="3069"/>
      <c r="V47" s="2702">
        <v>874</v>
      </c>
      <c r="W47" s="2732">
        <v>46176</v>
      </c>
      <c r="X47" s="2702" t="s">
        <v>12318</v>
      </c>
      <c r="Y47" s="2732">
        <v>46199</v>
      </c>
      <c r="Z47" s="2702" t="s">
        <v>4753</v>
      </c>
      <c r="AA47" s="2732">
        <v>46206</v>
      </c>
      <c r="AB47" s="2702">
        <v>0.27300000000000002</v>
      </c>
      <c r="AC47" s="2702">
        <v>0.14299999999999999</v>
      </c>
      <c r="AD47" s="2702">
        <v>0.1</v>
      </c>
      <c r="AE47" s="2702">
        <v>46</v>
      </c>
      <c r="AF47" s="2702">
        <v>1196</v>
      </c>
      <c r="AG47" s="2732">
        <v>46206</v>
      </c>
      <c r="AH47" s="2702" t="s">
        <v>4783</v>
      </c>
      <c r="AI47" s="2702" t="s">
        <v>12897</v>
      </c>
      <c r="AJ47" s="2732">
        <v>46255</v>
      </c>
      <c r="AK47" s="2702">
        <v>1024</v>
      </c>
      <c r="AL47" s="2732">
        <v>46268</v>
      </c>
      <c r="AM47" s="2702" t="s">
        <v>12137</v>
      </c>
      <c r="AN47" s="2702" t="s">
        <v>1156</v>
      </c>
      <c r="AP47" s="2732">
        <v>46274</v>
      </c>
      <c r="AQ47" s="2702" t="s">
        <v>720</v>
      </c>
      <c r="AR47" s="2702" t="s">
        <v>720</v>
      </c>
      <c r="AS47" s="2702" t="s">
        <v>720</v>
      </c>
      <c r="AT47" s="2702" t="s">
        <v>720</v>
      </c>
      <c r="AU47" s="2702" t="s">
        <v>720</v>
      </c>
      <c r="AV47" s="2702" t="s">
        <v>720</v>
      </c>
      <c r="AW47" s="2702" t="s">
        <v>720</v>
      </c>
      <c r="AX47" s="2702" t="s">
        <v>720</v>
      </c>
      <c r="AY47" s="2702" t="s">
        <v>720</v>
      </c>
      <c r="AZ47" s="2702" t="s">
        <v>720</v>
      </c>
      <c r="BA47" s="2702" t="s">
        <v>720</v>
      </c>
      <c r="BB47" s="2702" t="s">
        <v>720</v>
      </c>
      <c r="BC47" s="2702" t="s">
        <v>720</v>
      </c>
      <c r="BD47" s="2702" t="s">
        <v>720</v>
      </c>
      <c r="BE47" s="2702" t="s">
        <v>720</v>
      </c>
      <c r="BF47" s="2702" t="s">
        <v>720</v>
      </c>
      <c r="BG47" s="2702" t="s">
        <v>720</v>
      </c>
      <c r="BH47" s="2702" t="s">
        <v>720</v>
      </c>
      <c r="BI47" s="2702" t="s">
        <v>720</v>
      </c>
      <c r="BJ47" s="2702" t="s">
        <v>720</v>
      </c>
      <c r="BK47" s="2702" t="s">
        <v>720</v>
      </c>
      <c r="BL47" s="2702" t="s">
        <v>720</v>
      </c>
      <c r="BM47" s="2702" t="s">
        <v>720</v>
      </c>
      <c r="BN47" s="2702" t="s">
        <v>720</v>
      </c>
      <c r="BO47" s="2702" t="s">
        <v>720</v>
      </c>
      <c r="BP47" s="2702" t="s">
        <v>720</v>
      </c>
      <c r="BQ47" s="2189" t="s">
        <v>12540</v>
      </c>
      <c r="BR47" s="2702" t="s">
        <v>12898</v>
      </c>
    </row>
    <row r="48" spans="1:70" s="2702" customFormat="1" ht="42.75">
      <c r="A48" s="2702" t="s">
        <v>12266</v>
      </c>
      <c r="B48" s="2732">
        <v>46136</v>
      </c>
      <c r="C48" s="3001" t="s">
        <v>12518</v>
      </c>
      <c r="D48" s="2702" t="s">
        <v>12267</v>
      </c>
      <c r="E48" s="3077">
        <v>1053558983</v>
      </c>
      <c r="F48" s="2702" t="s">
        <v>126</v>
      </c>
      <c r="G48" s="2702" t="s">
        <v>853</v>
      </c>
      <c r="H48" s="2702" t="s">
        <v>69</v>
      </c>
      <c r="I48" s="2702" t="s">
        <v>3180</v>
      </c>
      <c r="J48" s="2702" t="s">
        <v>7676</v>
      </c>
      <c r="K48" s="2702" t="s">
        <v>10884</v>
      </c>
      <c r="L48" s="2702" t="s">
        <v>12541</v>
      </c>
      <c r="M48" s="2732">
        <v>46155</v>
      </c>
      <c r="N48" s="2702" t="s">
        <v>12542</v>
      </c>
      <c r="O48" s="2702" t="s">
        <v>12543</v>
      </c>
      <c r="P48" s="2732">
        <v>46169</v>
      </c>
      <c r="Q48" s="2702" t="s">
        <v>12268</v>
      </c>
      <c r="R48" s="3069"/>
      <c r="S48" s="3069">
        <v>230664</v>
      </c>
      <c r="T48" s="3069"/>
      <c r="V48" s="2702">
        <v>872</v>
      </c>
      <c r="W48" s="2732">
        <v>46176</v>
      </c>
      <c r="X48" s="2702" t="s">
        <v>1986</v>
      </c>
      <c r="Y48" s="2732">
        <v>46198</v>
      </c>
      <c r="Z48" s="2702" t="s">
        <v>4753</v>
      </c>
      <c r="AA48" s="2732">
        <v>46206</v>
      </c>
      <c r="AB48" s="2702">
        <v>0.371</v>
      </c>
      <c r="AC48" s="2702">
        <v>0.19500000000000001</v>
      </c>
      <c r="AD48" s="2702">
        <v>8.9999999999999993E-3</v>
      </c>
      <c r="AE48" s="2702">
        <v>4</v>
      </c>
      <c r="AF48" s="2702" t="s">
        <v>720</v>
      </c>
      <c r="AG48" s="2702" t="s">
        <v>720</v>
      </c>
      <c r="AH48" s="2702" t="s">
        <v>720</v>
      </c>
      <c r="AI48" s="2702" t="s">
        <v>720</v>
      </c>
      <c r="AJ48" s="2702" t="s">
        <v>720</v>
      </c>
      <c r="AK48" s="2702">
        <v>786</v>
      </c>
      <c r="AL48" s="2732">
        <v>46220</v>
      </c>
      <c r="AM48" s="2702" t="s">
        <v>4783</v>
      </c>
      <c r="AN48" s="2702" t="s">
        <v>1156</v>
      </c>
      <c r="AP48" s="2702" t="s">
        <v>720</v>
      </c>
      <c r="AQ48" s="2702" t="s">
        <v>720</v>
      </c>
      <c r="AR48" s="2702" t="s">
        <v>720</v>
      </c>
      <c r="AS48" s="2702" t="s">
        <v>720</v>
      </c>
      <c r="AT48" s="2702" t="s">
        <v>720</v>
      </c>
      <c r="AU48" s="2702" t="s">
        <v>720</v>
      </c>
      <c r="AV48" s="2702" t="s">
        <v>720</v>
      </c>
      <c r="AW48" s="2702" t="s">
        <v>720</v>
      </c>
      <c r="AX48" s="2702" t="s">
        <v>720</v>
      </c>
      <c r="AY48" s="2702" t="s">
        <v>720</v>
      </c>
      <c r="AZ48" s="2702" t="s">
        <v>720</v>
      </c>
      <c r="BA48" s="2702" t="s">
        <v>720</v>
      </c>
      <c r="BB48" s="2702" t="s">
        <v>720</v>
      </c>
      <c r="BC48" s="2702" t="s">
        <v>720</v>
      </c>
      <c r="BD48" s="2702" t="s">
        <v>720</v>
      </c>
      <c r="BE48" s="2702" t="s">
        <v>720</v>
      </c>
      <c r="BF48" s="2702" t="s">
        <v>720</v>
      </c>
      <c r="BG48" s="2702" t="s">
        <v>720</v>
      </c>
      <c r="BH48" s="2702" t="s">
        <v>720</v>
      </c>
      <c r="BI48" s="2702" t="s">
        <v>720</v>
      </c>
      <c r="BJ48" s="2702" t="s">
        <v>720</v>
      </c>
      <c r="BK48" s="2702" t="s">
        <v>720</v>
      </c>
      <c r="BL48" s="2702" t="s">
        <v>720</v>
      </c>
      <c r="BM48" s="2702" t="s">
        <v>720</v>
      </c>
      <c r="BN48" s="2702" t="s">
        <v>720</v>
      </c>
      <c r="BO48" s="2702" t="s">
        <v>720</v>
      </c>
      <c r="BP48" s="2702" t="s">
        <v>720</v>
      </c>
      <c r="BQ48" s="2366" t="s">
        <v>12085</v>
      </c>
      <c r="BR48" s="2702" t="s">
        <v>12653</v>
      </c>
    </row>
    <row r="49" spans="1:70" s="2702" customFormat="1" ht="57">
      <c r="A49" s="2702" t="s">
        <v>12225</v>
      </c>
      <c r="B49" s="2702" t="s">
        <v>12226</v>
      </c>
      <c r="C49" s="3001" t="s">
        <v>12519</v>
      </c>
      <c r="D49" s="2702" t="s">
        <v>12227</v>
      </c>
      <c r="E49" s="2702" t="s">
        <v>9447</v>
      </c>
      <c r="F49" s="2702" t="s">
        <v>239</v>
      </c>
      <c r="G49" s="2702" t="s">
        <v>240</v>
      </c>
      <c r="H49" s="2702" t="s">
        <v>69</v>
      </c>
      <c r="I49" s="2702" t="s">
        <v>1656</v>
      </c>
      <c r="J49" s="2702" t="s">
        <v>12228</v>
      </c>
      <c r="K49" s="2702" t="s">
        <v>208</v>
      </c>
      <c r="L49" s="2702" t="s">
        <v>12475</v>
      </c>
      <c r="M49" s="2732" t="s">
        <v>12476</v>
      </c>
      <c r="N49" s="2702" t="s">
        <v>3487</v>
      </c>
      <c r="O49" s="2702" t="s">
        <v>12536</v>
      </c>
      <c r="P49" s="2732" t="s">
        <v>12537</v>
      </c>
      <c r="Q49" s="2702" t="s">
        <v>12477</v>
      </c>
      <c r="R49" s="3069"/>
      <c r="S49" s="3069">
        <v>251323</v>
      </c>
      <c r="T49" s="3069">
        <v>251323</v>
      </c>
      <c r="V49" s="2702">
        <v>1043</v>
      </c>
      <c r="W49" s="2732">
        <v>46192</v>
      </c>
      <c r="X49" s="2702" t="s">
        <v>4783</v>
      </c>
      <c r="Y49" s="2732">
        <v>46213</v>
      </c>
      <c r="Z49" s="2702" t="s">
        <v>11481</v>
      </c>
      <c r="AA49" s="2732">
        <v>46224</v>
      </c>
      <c r="AB49" s="2702">
        <v>120.11</v>
      </c>
      <c r="AC49" s="2702">
        <v>40.06</v>
      </c>
      <c r="AD49" s="2702">
        <v>4.55</v>
      </c>
      <c r="AE49" s="2702">
        <v>2385</v>
      </c>
      <c r="AF49" s="2702" t="s">
        <v>720</v>
      </c>
      <c r="AG49" s="2702" t="s">
        <v>720</v>
      </c>
      <c r="AH49" s="2702" t="s">
        <v>720</v>
      </c>
      <c r="AI49" s="2702" t="s">
        <v>720</v>
      </c>
      <c r="AJ49" s="2702" t="s">
        <v>720</v>
      </c>
      <c r="AK49" s="2702">
        <v>854</v>
      </c>
      <c r="AL49" s="2732">
        <v>46232</v>
      </c>
      <c r="AM49" s="2702" t="s">
        <v>1986</v>
      </c>
      <c r="AN49" s="2702" t="s">
        <v>1156</v>
      </c>
      <c r="AP49" s="2732">
        <v>46237</v>
      </c>
      <c r="AQ49" s="2702" t="s">
        <v>720</v>
      </c>
      <c r="AR49" s="2702" t="s">
        <v>720</v>
      </c>
      <c r="AS49" s="2702" t="s">
        <v>720</v>
      </c>
      <c r="AT49" s="2702" t="s">
        <v>720</v>
      </c>
      <c r="AU49" s="2702" t="s">
        <v>720</v>
      </c>
      <c r="AV49" s="2702" t="s">
        <v>720</v>
      </c>
      <c r="AW49" s="2702" t="s">
        <v>720</v>
      </c>
      <c r="AX49" s="2702" t="s">
        <v>720</v>
      </c>
      <c r="AY49" s="2702" t="s">
        <v>720</v>
      </c>
      <c r="AZ49" s="2702" t="s">
        <v>720</v>
      </c>
      <c r="BA49" s="2702" t="s">
        <v>720</v>
      </c>
      <c r="BB49" s="2702" t="s">
        <v>720</v>
      </c>
      <c r="BC49" s="2702" t="s">
        <v>720</v>
      </c>
      <c r="BD49" s="2702" t="s">
        <v>720</v>
      </c>
      <c r="BE49" s="2702" t="s">
        <v>720</v>
      </c>
      <c r="BF49" s="2702" t="s">
        <v>720</v>
      </c>
      <c r="BG49" s="2702" t="s">
        <v>720</v>
      </c>
      <c r="BH49" s="2702" t="s">
        <v>720</v>
      </c>
      <c r="BI49" s="2702" t="s">
        <v>720</v>
      </c>
      <c r="BJ49" s="2702" t="s">
        <v>720</v>
      </c>
      <c r="BK49" s="2702" t="s">
        <v>720</v>
      </c>
      <c r="BL49" s="2702" t="s">
        <v>720</v>
      </c>
      <c r="BM49" s="2702" t="s">
        <v>720</v>
      </c>
      <c r="BN49" s="2702" t="s">
        <v>720</v>
      </c>
      <c r="BO49" s="2702" t="s">
        <v>720</v>
      </c>
      <c r="BP49" s="2702" t="s">
        <v>720</v>
      </c>
      <c r="BQ49" s="2366" t="s">
        <v>12533</v>
      </c>
      <c r="BR49" s="2702" t="s">
        <v>12749</v>
      </c>
    </row>
    <row r="50" spans="1:70" s="2702" customFormat="1" ht="57">
      <c r="A50" s="2702" t="s">
        <v>12142</v>
      </c>
      <c r="B50" s="2732">
        <v>46087</v>
      </c>
      <c r="C50" s="3001" t="s">
        <v>12520</v>
      </c>
      <c r="D50" s="2702" t="s">
        <v>12143</v>
      </c>
      <c r="E50" s="2702">
        <v>4130142</v>
      </c>
      <c r="F50" s="2702" t="s">
        <v>9041</v>
      </c>
      <c r="G50" s="2702" t="s">
        <v>10652</v>
      </c>
      <c r="H50" s="2702" t="s">
        <v>128</v>
      </c>
      <c r="I50" s="2702" t="s">
        <v>3180</v>
      </c>
      <c r="J50" s="2702" t="s">
        <v>12899</v>
      </c>
      <c r="K50" s="2702" t="s">
        <v>12144</v>
      </c>
      <c r="L50" s="2702" t="s">
        <v>12478</v>
      </c>
      <c r="M50" s="2732" t="s">
        <v>12479</v>
      </c>
      <c r="N50" s="2702" t="s">
        <v>4783</v>
      </c>
      <c r="O50" s="2702" t="s">
        <v>12661</v>
      </c>
      <c r="P50" s="2732" t="s">
        <v>12660</v>
      </c>
      <c r="Q50" s="2702" t="s">
        <v>12480</v>
      </c>
      <c r="R50" s="3069"/>
      <c r="S50" s="3069">
        <v>164571</v>
      </c>
      <c r="T50" s="3069"/>
      <c r="V50" s="2702" t="s">
        <v>12662</v>
      </c>
      <c r="W50" s="2732" t="s">
        <v>12663</v>
      </c>
      <c r="X50" s="2702" t="s">
        <v>12318</v>
      </c>
      <c r="Y50" s="2732">
        <v>46234</v>
      </c>
      <c r="Z50" s="2702" t="s">
        <v>11481</v>
      </c>
      <c r="AA50" s="2732">
        <v>46260</v>
      </c>
      <c r="AB50" s="2702">
        <v>8.8999999999999996E-2</v>
      </c>
      <c r="AC50" s="2702">
        <v>4.7E-2</v>
      </c>
      <c r="AD50" s="2702">
        <v>6.8000000000000005E-2</v>
      </c>
      <c r="AE50" s="2702">
        <v>8</v>
      </c>
      <c r="AF50" s="2702" t="s">
        <v>720</v>
      </c>
      <c r="AG50" s="2702" t="s">
        <v>720</v>
      </c>
      <c r="AH50" s="2702" t="s">
        <v>720</v>
      </c>
      <c r="AI50" s="2702" t="s">
        <v>720</v>
      </c>
      <c r="AJ50" s="2702" t="s">
        <v>720</v>
      </c>
      <c r="AK50" s="2702">
        <v>1028</v>
      </c>
      <c r="AL50" s="2732">
        <v>46268</v>
      </c>
      <c r="AM50" s="2702" t="s">
        <v>1986</v>
      </c>
      <c r="AN50" s="2702" t="s">
        <v>1156</v>
      </c>
      <c r="AP50" s="2732">
        <v>46274</v>
      </c>
      <c r="AQ50" s="2702" t="s">
        <v>720</v>
      </c>
      <c r="AR50" s="2702" t="s">
        <v>720</v>
      </c>
      <c r="AS50" s="2702" t="s">
        <v>720</v>
      </c>
      <c r="AT50" s="2702" t="s">
        <v>720</v>
      </c>
      <c r="AU50" s="2702" t="s">
        <v>720</v>
      </c>
      <c r="AV50" s="2702" t="s">
        <v>720</v>
      </c>
      <c r="AW50" s="2702" t="s">
        <v>720</v>
      </c>
      <c r="AX50" s="2702" t="s">
        <v>720</v>
      </c>
      <c r="AY50" s="2702" t="s">
        <v>720</v>
      </c>
      <c r="AZ50" s="2702" t="s">
        <v>720</v>
      </c>
      <c r="BA50" s="2702" t="s">
        <v>720</v>
      </c>
      <c r="BB50" s="2702" t="s">
        <v>720</v>
      </c>
      <c r="BC50" s="2702" t="s">
        <v>720</v>
      </c>
      <c r="BD50" s="2702" t="s">
        <v>720</v>
      </c>
      <c r="BE50" s="2702" t="s">
        <v>720</v>
      </c>
      <c r="BF50" s="2702" t="s">
        <v>720</v>
      </c>
      <c r="BG50" s="2702" t="s">
        <v>720</v>
      </c>
      <c r="BH50" s="2702" t="s">
        <v>720</v>
      </c>
      <c r="BI50" s="2702" t="s">
        <v>720</v>
      </c>
      <c r="BJ50" s="2702" t="s">
        <v>720</v>
      </c>
      <c r="BK50" s="2702" t="s">
        <v>720</v>
      </c>
      <c r="BL50" s="2702" t="s">
        <v>720</v>
      </c>
      <c r="BM50" s="2702" t="s">
        <v>720</v>
      </c>
      <c r="BN50" s="2702" t="s">
        <v>720</v>
      </c>
      <c r="BO50" s="2702" t="s">
        <v>720</v>
      </c>
      <c r="BP50" s="2702" t="s">
        <v>720</v>
      </c>
      <c r="BQ50" s="2366" t="s">
        <v>12533</v>
      </c>
      <c r="BR50" s="2702" t="s">
        <v>12887</v>
      </c>
    </row>
    <row r="51" spans="1:70" s="3061" customFormat="1" ht="45">
      <c r="A51" s="3061" t="s">
        <v>12453</v>
      </c>
      <c r="B51" s="3061" t="s">
        <v>12454</v>
      </c>
      <c r="C51" s="3063" t="s">
        <v>12604</v>
      </c>
      <c r="D51" s="3061" t="s">
        <v>9436</v>
      </c>
      <c r="E51" s="3061">
        <v>7716977</v>
      </c>
      <c r="F51" s="3061" t="s">
        <v>12455</v>
      </c>
      <c r="G51" s="3061" t="s">
        <v>294</v>
      </c>
      <c r="H51" s="3061" t="s">
        <v>128</v>
      </c>
      <c r="I51" s="3061" t="s">
        <v>70</v>
      </c>
      <c r="J51" s="3061" t="s">
        <v>2439</v>
      </c>
      <c r="K51" s="3061" t="s">
        <v>12456</v>
      </c>
      <c r="L51" s="3061" t="s">
        <v>12457</v>
      </c>
      <c r="M51" s="3062">
        <v>46177</v>
      </c>
      <c r="N51" s="3061" t="s">
        <v>4783</v>
      </c>
      <c r="O51" s="3061" t="s">
        <v>12534</v>
      </c>
      <c r="P51" s="3062">
        <v>46183</v>
      </c>
      <c r="Q51" s="3061" t="s">
        <v>12458</v>
      </c>
      <c r="R51" s="3073">
        <v>164571</v>
      </c>
      <c r="S51" s="3073">
        <v>164571</v>
      </c>
      <c r="T51" s="3073"/>
      <c r="V51" s="3061">
        <v>1035</v>
      </c>
      <c r="W51" s="3062">
        <v>46192</v>
      </c>
      <c r="X51" s="3061" t="s">
        <v>1986</v>
      </c>
      <c r="Y51" s="3062">
        <v>46213</v>
      </c>
      <c r="Z51" s="3061" t="s">
        <v>12535</v>
      </c>
      <c r="AA51" s="3062">
        <v>46219</v>
      </c>
      <c r="AB51" s="3061">
        <v>132.82</v>
      </c>
      <c r="AC51" s="3061">
        <v>66.58</v>
      </c>
      <c r="AD51" s="3061">
        <v>4</v>
      </c>
      <c r="AE51" s="3061">
        <v>1</v>
      </c>
      <c r="AF51" s="3061">
        <v>1238</v>
      </c>
      <c r="AG51" s="3062">
        <v>46220</v>
      </c>
      <c r="AH51" s="3061" t="s">
        <v>4783</v>
      </c>
      <c r="AI51" s="3061" t="s">
        <v>720</v>
      </c>
      <c r="AJ51" s="3061" t="s">
        <v>720</v>
      </c>
      <c r="AK51" s="3061" t="s">
        <v>720</v>
      </c>
      <c r="AL51" s="3061" t="s">
        <v>720</v>
      </c>
      <c r="AM51" s="3061" t="s">
        <v>720</v>
      </c>
      <c r="AN51" s="3061" t="s">
        <v>720</v>
      </c>
      <c r="AO51" s="3061" t="s">
        <v>720</v>
      </c>
      <c r="AP51" s="3061" t="s">
        <v>720</v>
      </c>
      <c r="AQ51" s="3061" t="s">
        <v>720</v>
      </c>
      <c r="AR51" s="3061" t="s">
        <v>720</v>
      </c>
      <c r="AS51" s="3061" t="s">
        <v>720</v>
      </c>
      <c r="AT51" s="3061" t="s">
        <v>720</v>
      </c>
      <c r="AU51" s="3061" t="s">
        <v>720</v>
      </c>
      <c r="AV51" s="3061" t="s">
        <v>720</v>
      </c>
      <c r="AW51" s="3061" t="s">
        <v>720</v>
      </c>
      <c r="AX51" s="3061" t="s">
        <v>720</v>
      </c>
      <c r="AY51" s="3061" t="s">
        <v>720</v>
      </c>
      <c r="AZ51" s="3061" t="s">
        <v>720</v>
      </c>
      <c r="BA51" s="3061" t="s">
        <v>720</v>
      </c>
      <c r="BB51" s="3061" t="s">
        <v>720</v>
      </c>
      <c r="BC51" s="3061" t="s">
        <v>720</v>
      </c>
      <c r="BD51" s="3061" t="s">
        <v>720</v>
      </c>
      <c r="BE51" s="3061" t="s">
        <v>720</v>
      </c>
      <c r="BF51" s="3061" t="s">
        <v>720</v>
      </c>
      <c r="BG51" s="3061" t="s">
        <v>720</v>
      </c>
      <c r="BH51" s="3061" t="s">
        <v>720</v>
      </c>
      <c r="BI51" s="3061" t="s">
        <v>720</v>
      </c>
      <c r="BJ51" s="3061" t="s">
        <v>720</v>
      </c>
      <c r="BK51" s="3061" t="s">
        <v>720</v>
      </c>
      <c r="BL51" s="3061" t="s">
        <v>720</v>
      </c>
      <c r="BM51" s="3061" t="s">
        <v>720</v>
      </c>
      <c r="BN51" s="3061" t="s">
        <v>720</v>
      </c>
      <c r="BO51" s="3061" t="s">
        <v>720</v>
      </c>
      <c r="BP51" s="3061" t="s">
        <v>720</v>
      </c>
      <c r="BQ51" s="2403" t="s">
        <v>12651</v>
      </c>
      <c r="BR51" s="3061" t="s">
        <v>12645</v>
      </c>
    </row>
    <row r="52" spans="1:70" s="3061" customFormat="1" ht="42.75">
      <c r="A52" s="3061" t="s">
        <v>12211</v>
      </c>
      <c r="B52" s="3062">
        <v>46098</v>
      </c>
      <c r="C52" s="3063" t="s">
        <v>12524</v>
      </c>
      <c r="D52" s="3061" t="s">
        <v>12212</v>
      </c>
      <c r="E52" s="3061">
        <v>4028254</v>
      </c>
      <c r="F52" s="3061" t="s">
        <v>719</v>
      </c>
      <c r="G52" s="3061" t="s">
        <v>2206</v>
      </c>
      <c r="H52" s="3061" t="s">
        <v>128</v>
      </c>
      <c r="I52" s="3061" t="s">
        <v>3180</v>
      </c>
      <c r="J52" s="3061" t="s">
        <v>774</v>
      </c>
      <c r="K52" s="3061" t="s">
        <v>10884</v>
      </c>
      <c r="L52" s="3061" t="s">
        <v>12770</v>
      </c>
      <c r="M52" s="3062" t="s">
        <v>12464</v>
      </c>
      <c r="N52" s="3061" t="s">
        <v>4783</v>
      </c>
      <c r="O52" s="3061" t="s">
        <v>12771</v>
      </c>
      <c r="P52" s="3062" t="s">
        <v>12538</v>
      </c>
      <c r="Q52" s="3061" t="s">
        <v>12465</v>
      </c>
      <c r="R52" s="3073"/>
      <c r="S52" s="3073">
        <v>164571</v>
      </c>
      <c r="T52" s="3073">
        <v>164571</v>
      </c>
      <c r="V52" s="3061">
        <v>1037</v>
      </c>
      <c r="W52" s="3062">
        <v>46192</v>
      </c>
      <c r="X52" s="3061" t="s">
        <v>4783</v>
      </c>
      <c r="Y52" s="3062">
        <v>46213</v>
      </c>
      <c r="Z52" s="3061" t="s">
        <v>2457</v>
      </c>
      <c r="AA52" s="3062">
        <v>46234</v>
      </c>
      <c r="AB52" s="3061">
        <v>2.62</v>
      </c>
      <c r="AC52" s="3061">
        <v>1.38</v>
      </c>
      <c r="AD52" s="3061">
        <v>2.9000000000000001E-2</v>
      </c>
      <c r="AE52" s="3061">
        <v>17</v>
      </c>
      <c r="AF52" s="3061">
        <v>1426</v>
      </c>
      <c r="AG52" s="3062">
        <v>46247</v>
      </c>
      <c r="AH52" s="3061" t="s">
        <v>1986</v>
      </c>
      <c r="AI52" s="3061" t="s">
        <v>720</v>
      </c>
      <c r="AJ52" s="3061" t="s">
        <v>720</v>
      </c>
      <c r="AK52" s="3061" t="s">
        <v>720</v>
      </c>
      <c r="AL52" s="3061" t="s">
        <v>720</v>
      </c>
      <c r="AM52" s="3061" t="s">
        <v>720</v>
      </c>
      <c r="AN52" s="3061" t="s">
        <v>720</v>
      </c>
      <c r="AO52" s="3061" t="s">
        <v>720</v>
      </c>
      <c r="AP52" s="3061" t="s">
        <v>720</v>
      </c>
      <c r="AQ52" s="3061" t="s">
        <v>720</v>
      </c>
      <c r="AR52" s="3061" t="s">
        <v>720</v>
      </c>
      <c r="AS52" s="3061" t="s">
        <v>720</v>
      </c>
      <c r="AT52" s="3061" t="s">
        <v>720</v>
      </c>
      <c r="AU52" s="3061" t="s">
        <v>720</v>
      </c>
      <c r="AV52" s="3061" t="s">
        <v>720</v>
      </c>
      <c r="AW52" s="3061" t="s">
        <v>720</v>
      </c>
      <c r="AX52" s="3061" t="s">
        <v>720</v>
      </c>
      <c r="AY52" s="3061" t="s">
        <v>720</v>
      </c>
      <c r="AZ52" s="3061" t="s">
        <v>720</v>
      </c>
      <c r="BA52" s="3061" t="s">
        <v>720</v>
      </c>
      <c r="BB52" s="3061" t="s">
        <v>720</v>
      </c>
      <c r="BC52" s="3061" t="s">
        <v>720</v>
      </c>
      <c r="BD52" s="3061" t="s">
        <v>720</v>
      </c>
      <c r="BE52" s="3061" t="s">
        <v>720</v>
      </c>
      <c r="BF52" s="3061" t="s">
        <v>720</v>
      </c>
      <c r="BG52" s="3061" t="s">
        <v>720</v>
      </c>
      <c r="BH52" s="3061" t="s">
        <v>720</v>
      </c>
      <c r="BI52" s="3061" t="s">
        <v>720</v>
      </c>
      <c r="BJ52" s="3061" t="s">
        <v>720</v>
      </c>
      <c r="BK52" s="3061" t="s">
        <v>720</v>
      </c>
      <c r="BL52" s="3061" t="s">
        <v>720</v>
      </c>
      <c r="BM52" s="3061" t="s">
        <v>720</v>
      </c>
      <c r="BN52" s="3061" t="s">
        <v>720</v>
      </c>
      <c r="BO52" s="3061" t="s">
        <v>720</v>
      </c>
      <c r="BP52" s="3061" t="s">
        <v>720</v>
      </c>
      <c r="BQ52" s="2403" t="s">
        <v>12829</v>
      </c>
      <c r="BR52" s="3061" t="s">
        <v>12830</v>
      </c>
    </row>
    <row r="53" spans="1:70" s="3061" customFormat="1" ht="71.25">
      <c r="A53" s="3061" t="s">
        <v>12570</v>
      </c>
      <c r="B53" s="3062">
        <v>46164</v>
      </c>
      <c r="C53" s="3063" t="s">
        <v>12827</v>
      </c>
      <c r="D53" s="3061" t="s">
        <v>12571</v>
      </c>
      <c r="E53" s="3061" t="s">
        <v>12572</v>
      </c>
      <c r="F53" s="3061" t="s">
        <v>108</v>
      </c>
      <c r="G53" s="3061" t="s">
        <v>11283</v>
      </c>
      <c r="H53" s="3061" t="s">
        <v>128</v>
      </c>
      <c r="I53" s="3061" t="s">
        <v>142</v>
      </c>
      <c r="J53" s="3061" t="s">
        <v>1325</v>
      </c>
      <c r="K53" s="3061" t="s">
        <v>12573</v>
      </c>
      <c r="L53" s="3061" t="s">
        <v>12574</v>
      </c>
      <c r="M53" s="3062">
        <v>46177</v>
      </c>
      <c r="N53" s="3061" t="s">
        <v>12318</v>
      </c>
      <c r="O53" s="3061" t="s">
        <v>12575</v>
      </c>
      <c r="P53" s="3062">
        <v>46191</v>
      </c>
      <c r="Q53" s="3061" t="s">
        <v>12576</v>
      </c>
      <c r="R53" s="3073"/>
      <c r="S53" s="3073">
        <v>502648</v>
      </c>
      <c r="T53" s="3073"/>
      <c r="V53" s="3061">
        <v>1157</v>
      </c>
      <c r="W53" s="3062">
        <v>46203</v>
      </c>
      <c r="X53" s="3061" t="s">
        <v>12318</v>
      </c>
      <c r="Y53" s="3062">
        <v>46230</v>
      </c>
      <c r="Z53" s="3061" t="s">
        <v>11481</v>
      </c>
      <c r="AA53" s="3062">
        <v>46245</v>
      </c>
      <c r="AB53" s="3061">
        <v>56.2</v>
      </c>
      <c r="AC53" s="3061">
        <v>38.82</v>
      </c>
      <c r="AE53" s="3061">
        <v>825</v>
      </c>
      <c r="AF53" s="3061">
        <v>1442</v>
      </c>
      <c r="AG53" s="3062">
        <v>46260</v>
      </c>
      <c r="AH53" s="3061" t="s">
        <v>4783</v>
      </c>
      <c r="AI53" s="3061" t="s">
        <v>720</v>
      </c>
      <c r="AJ53" s="3061" t="s">
        <v>720</v>
      </c>
      <c r="AK53" s="3061" t="s">
        <v>720</v>
      </c>
      <c r="AL53" s="3061" t="s">
        <v>720</v>
      </c>
      <c r="AM53" s="3061" t="s">
        <v>720</v>
      </c>
      <c r="AN53" s="3061" t="s">
        <v>720</v>
      </c>
      <c r="AO53" s="3061" t="s">
        <v>720</v>
      </c>
      <c r="AP53" s="3061" t="s">
        <v>720</v>
      </c>
      <c r="AQ53" s="3061" t="s">
        <v>720</v>
      </c>
      <c r="AR53" s="3061" t="s">
        <v>720</v>
      </c>
      <c r="AS53" s="3061" t="s">
        <v>720</v>
      </c>
      <c r="AT53" s="3061" t="s">
        <v>720</v>
      </c>
      <c r="AU53" s="3061" t="s">
        <v>720</v>
      </c>
      <c r="AV53" s="3061" t="s">
        <v>720</v>
      </c>
      <c r="AW53" s="3061" t="s">
        <v>720</v>
      </c>
      <c r="AX53" s="3061" t="s">
        <v>720</v>
      </c>
      <c r="AY53" s="3061" t="s">
        <v>720</v>
      </c>
      <c r="AZ53" s="3061" t="s">
        <v>720</v>
      </c>
      <c r="BA53" s="3061" t="s">
        <v>720</v>
      </c>
      <c r="BB53" s="3061" t="s">
        <v>720</v>
      </c>
      <c r="BC53" s="3061" t="s">
        <v>720</v>
      </c>
      <c r="BD53" s="3061" t="s">
        <v>720</v>
      </c>
      <c r="BE53" s="3061" t="s">
        <v>720</v>
      </c>
      <c r="BF53" s="3061" t="s">
        <v>720</v>
      </c>
      <c r="BG53" s="3061" t="s">
        <v>720</v>
      </c>
      <c r="BH53" s="3061" t="s">
        <v>720</v>
      </c>
      <c r="BI53" s="3061" t="s">
        <v>720</v>
      </c>
      <c r="BJ53" s="3061" t="s">
        <v>720</v>
      </c>
      <c r="BK53" s="3061" t="s">
        <v>720</v>
      </c>
      <c r="BL53" s="3061" t="s">
        <v>720</v>
      </c>
      <c r="BM53" s="3061" t="s">
        <v>720</v>
      </c>
      <c r="BN53" s="3061" t="s">
        <v>720</v>
      </c>
      <c r="BO53" s="3061" t="s">
        <v>720</v>
      </c>
      <c r="BP53" s="3061" t="s">
        <v>720</v>
      </c>
      <c r="BQ53" s="2403" t="s">
        <v>12835</v>
      </c>
      <c r="BR53" s="3061" t="s">
        <v>12830</v>
      </c>
    </row>
    <row r="54" spans="1:70" s="3061" customFormat="1" ht="42.75">
      <c r="A54" s="3061" t="s">
        <v>12002</v>
      </c>
      <c r="B54" s="3062">
        <v>46091</v>
      </c>
      <c r="C54" s="3063" t="s">
        <v>12828</v>
      </c>
      <c r="D54" s="3061" t="s">
        <v>12003</v>
      </c>
      <c r="E54" s="3126">
        <v>19446825</v>
      </c>
      <c r="F54" s="3061" t="s">
        <v>78</v>
      </c>
      <c r="G54" s="3061" t="s">
        <v>2990</v>
      </c>
      <c r="H54" s="3061" t="s">
        <v>69</v>
      </c>
      <c r="I54" s="3061" t="s">
        <v>1602</v>
      </c>
      <c r="J54" s="3061" t="s">
        <v>1123</v>
      </c>
      <c r="K54" s="3061" t="s">
        <v>12833</v>
      </c>
      <c r="L54" s="3061" t="s">
        <v>12641</v>
      </c>
      <c r="M54" s="3062" t="s">
        <v>12642</v>
      </c>
      <c r="N54" s="3061" t="s">
        <v>1986</v>
      </c>
      <c r="O54" s="3061" t="s">
        <v>12644</v>
      </c>
      <c r="P54" s="3062" t="s">
        <v>12643</v>
      </c>
      <c r="Q54" s="3061" t="s">
        <v>12343</v>
      </c>
      <c r="R54" s="3073"/>
      <c r="S54" s="3073">
        <v>230664</v>
      </c>
      <c r="T54" s="3073"/>
      <c r="V54" s="3061">
        <v>1158</v>
      </c>
      <c r="W54" s="3062">
        <v>46203</v>
      </c>
      <c r="X54" s="3061" t="s">
        <v>4783</v>
      </c>
      <c r="Y54" s="3062">
        <v>46231</v>
      </c>
      <c r="Z54" s="3061" t="s">
        <v>7961</v>
      </c>
      <c r="AA54" s="3062">
        <v>46239</v>
      </c>
      <c r="AB54" s="3061">
        <v>70.930000000000007</v>
      </c>
      <c r="AC54" s="3061">
        <v>36.83</v>
      </c>
      <c r="AD54" s="3061">
        <v>0.3</v>
      </c>
      <c r="AE54" s="3061">
        <v>1</v>
      </c>
      <c r="AF54" s="3061">
        <v>1423</v>
      </c>
      <c r="AG54" s="3062">
        <v>46246</v>
      </c>
      <c r="AH54" s="3061" t="s">
        <v>720</v>
      </c>
      <c r="AI54" s="3061" t="s">
        <v>720</v>
      </c>
      <c r="AJ54" s="3061" t="s">
        <v>720</v>
      </c>
      <c r="AK54" s="3061" t="s">
        <v>720</v>
      </c>
      <c r="AL54" s="3061" t="s">
        <v>720</v>
      </c>
      <c r="AM54" s="3061" t="s">
        <v>720</v>
      </c>
      <c r="AN54" s="3061" t="s">
        <v>720</v>
      </c>
      <c r="AO54" s="3061" t="s">
        <v>720</v>
      </c>
      <c r="AP54" s="3061" t="s">
        <v>720</v>
      </c>
      <c r="AQ54" s="3061" t="s">
        <v>720</v>
      </c>
      <c r="AR54" s="3061" t="s">
        <v>720</v>
      </c>
      <c r="AS54" s="3061" t="s">
        <v>720</v>
      </c>
      <c r="AT54" s="3061" t="s">
        <v>720</v>
      </c>
      <c r="AU54" s="3061" t="s">
        <v>720</v>
      </c>
      <c r="AV54" s="3061" t="s">
        <v>720</v>
      </c>
      <c r="AW54" s="3061" t="s">
        <v>720</v>
      </c>
      <c r="AX54" s="3061" t="s">
        <v>720</v>
      </c>
      <c r="AY54" s="3061" t="s">
        <v>720</v>
      </c>
      <c r="AZ54" s="3061" t="s">
        <v>720</v>
      </c>
      <c r="BA54" s="3061" t="s">
        <v>720</v>
      </c>
      <c r="BB54" s="3061" t="s">
        <v>720</v>
      </c>
      <c r="BC54" s="3061" t="s">
        <v>720</v>
      </c>
      <c r="BD54" s="3061" t="s">
        <v>720</v>
      </c>
      <c r="BE54" s="3061" t="s">
        <v>720</v>
      </c>
      <c r="BF54" s="3061" t="s">
        <v>720</v>
      </c>
      <c r="BG54" s="3061" t="s">
        <v>720</v>
      </c>
      <c r="BH54" s="3061" t="s">
        <v>720</v>
      </c>
      <c r="BI54" s="3061" t="s">
        <v>720</v>
      </c>
      <c r="BJ54" s="3061" t="s">
        <v>720</v>
      </c>
      <c r="BK54" s="3061" t="s">
        <v>720</v>
      </c>
      <c r="BL54" s="3061" t="s">
        <v>720</v>
      </c>
      <c r="BM54" s="3061" t="s">
        <v>720</v>
      </c>
      <c r="BN54" s="3061" t="s">
        <v>720</v>
      </c>
      <c r="BO54" s="3061" t="s">
        <v>720</v>
      </c>
      <c r="BP54" s="3061" t="s">
        <v>720</v>
      </c>
      <c r="BQ54" s="2403" t="s">
        <v>12834</v>
      </c>
      <c r="BR54" s="3061" t="s">
        <v>12830</v>
      </c>
    </row>
    <row r="55" spans="1:70" s="2702" customFormat="1" ht="45">
      <c r="A55" s="2702" t="s">
        <v>12126</v>
      </c>
      <c r="B55" s="2732">
        <v>46098</v>
      </c>
      <c r="C55" s="3001" t="s">
        <v>12605</v>
      </c>
      <c r="D55" s="2702" t="s">
        <v>12127</v>
      </c>
      <c r="E55" s="2702">
        <v>72326038</v>
      </c>
      <c r="F55" s="2702" t="s">
        <v>239</v>
      </c>
      <c r="G55" s="2702" t="s">
        <v>240</v>
      </c>
      <c r="H55" s="2702" t="s">
        <v>128</v>
      </c>
      <c r="I55" s="2702" t="s">
        <v>142</v>
      </c>
      <c r="J55" s="2702" t="s">
        <v>5324</v>
      </c>
      <c r="K55" s="2702" t="s">
        <v>1899</v>
      </c>
      <c r="L55" s="2702" t="s">
        <v>12550</v>
      </c>
      <c r="M55" s="2732" t="s">
        <v>12551</v>
      </c>
      <c r="N55" s="2702" t="s">
        <v>4783</v>
      </c>
      <c r="O55" s="2702" t="s">
        <v>12648</v>
      </c>
      <c r="P55" s="2732" t="s">
        <v>12649</v>
      </c>
      <c r="Q55" s="2702" t="s">
        <v>12552</v>
      </c>
      <c r="R55" s="3069"/>
      <c r="S55" s="3069">
        <v>164571</v>
      </c>
      <c r="T55" s="3069"/>
      <c r="V55" s="2702">
        <v>1163</v>
      </c>
      <c r="W55" s="2732">
        <v>46204</v>
      </c>
      <c r="X55" s="2702" t="s">
        <v>12318</v>
      </c>
      <c r="Y55" s="2732">
        <v>46233</v>
      </c>
      <c r="Z55" s="2702" t="s">
        <v>12650</v>
      </c>
      <c r="AA55" s="2732">
        <v>46239</v>
      </c>
      <c r="AB55" s="2702">
        <v>21.9</v>
      </c>
      <c r="AC55" s="2702">
        <v>13.75</v>
      </c>
      <c r="AD55" s="2702">
        <v>7.0000000000000007E-2</v>
      </c>
      <c r="AE55" s="2702">
        <v>1</v>
      </c>
      <c r="AF55" s="2702" t="s">
        <v>720</v>
      </c>
      <c r="AG55" s="2702" t="s">
        <v>720</v>
      </c>
      <c r="AH55" s="2702" t="s">
        <v>720</v>
      </c>
      <c r="AI55" s="2702" t="s">
        <v>720</v>
      </c>
      <c r="AJ55" s="2702" t="s">
        <v>720</v>
      </c>
      <c r="AK55" s="2702">
        <v>941</v>
      </c>
      <c r="AL55" s="2732">
        <v>46246</v>
      </c>
      <c r="AM55" s="2702" t="s">
        <v>3487</v>
      </c>
      <c r="AN55" s="2702" t="s">
        <v>1156</v>
      </c>
      <c r="AP55" s="2702" t="s">
        <v>720</v>
      </c>
      <c r="AQ55" s="2702" t="s">
        <v>720</v>
      </c>
      <c r="AR55" s="2702" t="s">
        <v>720</v>
      </c>
      <c r="AS55" s="2702" t="s">
        <v>720</v>
      </c>
      <c r="AT55" s="2702" t="s">
        <v>720</v>
      </c>
      <c r="AU55" s="2702" t="s">
        <v>720</v>
      </c>
      <c r="AV55" s="2702" t="s">
        <v>720</v>
      </c>
      <c r="AW55" s="2702" t="s">
        <v>720</v>
      </c>
      <c r="AX55" s="2702" t="s">
        <v>720</v>
      </c>
      <c r="AY55" s="2702" t="s">
        <v>720</v>
      </c>
      <c r="AZ55" s="2702" t="s">
        <v>720</v>
      </c>
      <c r="BA55" s="2702" t="s">
        <v>720</v>
      </c>
      <c r="BB55" s="2702" t="s">
        <v>720</v>
      </c>
      <c r="BC55" s="2702" t="s">
        <v>720</v>
      </c>
      <c r="BD55" s="2702" t="s">
        <v>720</v>
      </c>
      <c r="BE55" s="2702" t="s">
        <v>720</v>
      </c>
      <c r="BF55" s="2702" t="s">
        <v>720</v>
      </c>
      <c r="BG55" s="2702" t="s">
        <v>720</v>
      </c>
      <c r="BH55" s="2702" t="s">
        <v>720</v>
      </c>
      <c r="BI55" s="2702" t="s">
        <v>720</v>
      </c>
      <c r="BJ55" s="2702" t="s">
        <v>720</v>
      </c>
      <c r="BK55" s="2702" t="s">
        <v>720</v>
      </c>
      <c r="BL55" s="2702" t="s">
        <v>720</v>
      </c>
      <c r="BM55" s="2702" t="s">
        <v>720</v>
      </c>
      <c r="BN55" s="2702" t="s">
        <v>720</v>
      </c>
      <c r="BO55" s="2702" t="s">
        <v>720</v>
      </c>
      <c r="BP55" s="2702" t="s">
        <v>720</v>
      </c>
      <c r="BQ55" s="2366" t="s">
        <v>12831</v>
      </c>
      <c r="BR55" s="2702" t="s">
        <v>12832</v>
      </c>
    </row>
    <row r="56" spans="1:70" s="3061" customFormat="1" ht="85.5">
      <c r="A56" s="3061" t="s">
        <v>12167</v>
      </c>
      <c r="B56" s="3062">
        <v>46076</v>
      </c>
      <c r="C56" s="3063" t="s">
        <v>12633</v>
      </c>
      <c r="D56" s="3061" t="s">
        <v>12860</v>
      </c>
      <c r="E56" s="3061" t="s">
        <v>12168</v>
      </c>
      <c r="F56" s="3061" t="s">
        <v>1815</v>
      </c>
      <c r="G56" s="3061" t="s">
        <v>8107</v>
      </c>
      <c r="H56" s="3061" t="s">
        <v>128</v>
      </c>
      <c r="I56" s="3061" t="s">
        <v>3180</v>
      </c>
      <c r="J56" s="3061" t="s">
        <v>12169</v>
      </c>
      <c r="K56" s="3061" t="s">
        <v>9902</v>
      </c>
      <c r="L56" s="3061" t="s">
        <v>12291</v>
      </c>
      <c r="M56" s="3062" t="s">
        <v>12292</v>
      </c>
      <c r="N56" s="3061" t="s">
        <v>4783</v>
      </c>
      <c r="O56" s="3061" t="s">
        <v>12670</v>
      </c>
      <c r="P56" s="3062" t="s">
        <v>12671</v>
      </c>
      <c r="Q56" s="3061" t="s">
        <v>12262</v>
      </c>
      <c r="R56" s="3073"/>
      <c r="S56" s="3073" t="s">
        <v>12263</v>
      </c>
      <c r="T56" s="3073"/>
      <c r="U56" s="3062">
        <v>46206</v>
      </c>
      <c r="V56" s="3061">
        <v>1239</v>
      </c>
      <c r="W56" s="3062">
        <v>46220</v>
      </c>
      <c r="X56" s="3061" t="s">
        <v>4783</v>
      </c>
      <c r="Y56" s="3062">
        <v>46239</v>
      </c>
      <c r="Z56" s="3061" t="s">
        <v>12650</v>
      </c>
      <c r="AA56" s="3062">
        <v>46259</v>
      </c>
      <c r="AB56" s="3061">
        <v>4.242</v>
      </c>
      <c r="AC56" s="3061">
        <v>2.2269999999999999</v>
      </c>
      <c r="AD56" s="3061">
        <v>0.9</v>
      </c>
      <c r="AE56" s="3061">
        <v>294</v>
      </c>
      <c r="AF56" s="3061">
        <v>1475</v>
      </c>
      <c r="AG56" s="3062">
        <v>46266</v>
      </c>
      <c r="AH56" s="3061" t="s">
        <v>1986</v>
      </c>
      <c r="AI56" s="3061" t="s">
        <v>720</v>
      </c>
      <c r="AJ56" s="3061" t="s">
        <v>720</v>
      </c>
      <c r="AK56" s="3061" t="s">
        <v>720</v>
      </c>
      <c r="AL56" s="3061" t="s">
        <v>720</v>
      </c>
      <c r="AM56" s="3061" t="s">
        <v>720</v>
      </c>
      <c r="AN56" s="3061" t="s">
        <v>720</v>
      </c>
      <c r="AO56" s="3061" t="s">
        <v>720</v>
      </c>
      <c r="AP56" s="3061" t="s">
        <v>720</v>
      </c>
      <c r="AQ56" s="3061" t="s">
        <v>720</v>
      </c>
      <c r="AR56" s="3061" t="s">
        <v>720</v>
      </c>
      <c r="AS56" s="3061" t="s">
        <v>720</v>
      </c>
      <c r="AT56" s="3061" t="s">
        <v>720</v>
      </c>
      <c r="AU56" s="3061" t="s">
        <v>720</v>
      </c>
      <c r="AV56" s="3061" t="s">
        <v>720</v>
      </c>
      <c r="AW56" s="3061" t="s">
        <v>720</v>
      </c>
      <c r="AX56" s="3061" t="s">
        <v>720</v>
      </c>
      <c r="AY56" s="3061" t="s">
        <v>720</v>
      </c>
      <c r="AZ56" s="3061" t="s">
        <v>720</v>
      </c>
      <c r="BA56" s="3061" t="s">
        <v>720</v>
      </c>
      <c r="BB56" s="3061" t="s">
        <v>720</v>
      </c>
      <c r="BC56" s="3061" t="s">
        <v>720</v>
      </c>
      <c r="BD56" s="3061" t="s">
        <v>720</v>
      </c>
      <c r="BE56" s="3061" t="s">
        <v>720</v>
      </c>
      <c r="BF56" s="3061" t="s">
        <v>720</v>
      </c>
      <c r="BG56" s="3061" t="s">
        <v>720</v>
      </c>
      <c r="BH56" s="3061" t="s">
        <v>720</v>
      </c>
      <c r="BI56" s="3061" t="s">
        <v>720</v>
      </c>
      <c r="BJ56" s="3061" t="s">
        <v>720</v>
      </c>
      <c r="BK56" s="3061" t="s">
        <v>720</v>
      </c>
      <c r="BL56" s="3061" t="s">
        <v>720</v>
      </c>
      <c r="BM56" s="3061" t="s">
        <v>720</v>
      </c>
      <c r="BN56" s="3061" t="s">
        <v>720</v>
      </c>
      <c r="BO56" s="3061" t="s">
        <v>720</v>
      </c>
      <c r="BP56" s="3061" t="s">
        <v>720</v>
      </c>
      <c r="BQ56" s="2403" t="s">
        <v>12861</v>
      </c>
      <c r="BR56" s="3061" t="s">
        <v>12862</v>
      </c>
    </row>
    <row r="57" spans="1:70" s="3060" customFormat="1" ht="42.75">
      <c r="A57" s="3060" t="s">
        <v>11519</v>
      </c>
      <c r="B57" s="3066">
        <v>46046</v>
      </c>
      <c r="C57" s="3083" t="s">
        <v>12634</v>
      </c>
      <c r="D57" s="3060" t="s">
        <v>11520</v>
      </c>
      <c r="E57" s="3060">
        <v>74339392</v>
      </c>
      <c r="F57" s="3060" t="s">
        <v>182</v>
      </c>
      <c r="G57" s="3060" t="s">
        <v>1568</v>
      </c>
      <c r="H57" s="3060" t="s">
        <v>128</v>
      </c>
      <c r="I57" s="3060" t="s">
        <v>303</v>
      </c>
      <c r="J57" s="3060" t="s">
        <v>100</v>
      </c>
      <c r="K57" s="3060" t="s">
        <v>3495</v>
      </c>
      <c r="L57" s="3060" t="s">
        <v>12346</v>
      </c>
      <c r="M57" s="3066" t="s">
        <v>12347</v>
      </c>
      <c r="N57" s="3060" t="s">
        <v>4704</v>
      </c>
      <c r="O57" s="3060" t="s">
        <v>12667</v>
      </c>
      <c r="P57" s="3066" t="s">
        <v>12668</v>
      </c>
      <c r="Q57" s="3060" t="s">
        <v>12345</v>
      </c>
      <c r="R57" s="3081"/>
      <c r="S57" s="3081">
        <v>164571</v>
      </c>
      <c r="T57" s="3081"/>
      <c r="U57" s="3066">
        <v>46212</v>
      </c>
      <c r="V57" s="3060">
        <v>1288</v>
      </c>
      <c r="W57" s="3066">
        <v>46230</v>
      </c>
      <c r="X57" s="3060" t="s">
        <v>12318</v>
      </c>
      <c r="Y57" s="3066">
        <v>46248</v>
      </c>
      <c r="Z57" s="3060" t="s">
        <v>12650</v>
      </c>
      <c r="AA57" s="3060" t="s">
        <v>720</v>
      </c>
      <c r="AB57" s="3060" t="s">
        <v>720</v>
      </c>
      <c r="AC57" s="3060" t="s">
        <v>720</v>
      </c>
      <c r="AD57" s="3060" t="s">
        <v>720</v>
      </c>
      <c r="AE57" s="3060" t="s">
        <v>720</v>
      </c>
      <c r="AF57" s="3060" t="s">
        <v>720</v>
      </c>
      <c r="AG57" s="3060" t="s">
        <v>720</v>
      </c>
      <c r="AH57" s="3060" t="s">
        <v>720</v>
      </c>
      <c r="AI57" s="3060" t="s">
        <v>720</v>
      </c>
      <c r="AJ57" s="3060" t="s">
        <v>720</v>
      </c>
      <c r="AK57" s="3060" t="s">
        <v>720</v>
      </c>
      <c r="AL57" s="3060" t="s">
        <v>720</v>
      </c>
      <c r="AM57" s="3060" t="s">
        <v>720</v>
      </c>
      <c r="AN57" s="3060" t="s">
        <v>720</v>
      </c>
      <c r="AO57" s="3060" t="s">
        <v>720</v>
      </c>
      <c r="AP57" s="3060" t="s">
        <v>720</v>
      </c>
      <c r="AQ57" s="3060" t="s">
        <v>720</v>
      </c>
      <c r="AR57" s="3060" t="s">
        <v>720</v>
      </c>
      <c r="AS57" s="3060" t="s">
        <v>720</v>
      </c>
      <c r="AT57" s="3060" t="s">
        <v>720</v>
      </c>
      <c r="AU57" s="3060" t="s">
        <v>720</v>
      </c>
      <c r="AV57" s="3060" t="s">
        <v>720</v>
      </c>
      <c r="AW57" s="3060" t="s">
        <v>720</v>
      </c>
      <c r="AX57" s="3060" t="s">
        <v>720</v>
      </c>
      <c r="AY57" s="3060" t="s">
        <v>720</v>
      </c>
      <c r="AZ57" s="3060" t="s">
        <v>720</v>
      </c>
      <c r="BA57" s="3060" t="s">
        <v>720</v>
      </c>
      <c r="BB57" s="3060" t="s">
        <v>720</v>
      </c>
      <c r="BC57" s="3060" t="s">
        <v>720</v>
      </c>
      <c r="BD57" s="3060" t="s">
        <v>720</v>
      </c>
      <c r="BE57" s="3060" t="s">
        <v>720</v>
      </c>
      <c r="BF57" s="3060" t="s">
        <v>720</v>
      </c>
      <c r="BG57" s="3060" t="s">
        <v>720</v>
      </c>
      <c r="BH57" s="3060" t="s">
        <v>720</v>
      </c>
      <c r="BI57" s="3060" t="s">
        <v>720</v>
      </c>
      <c r="BJ57" s="3060" t="s">
        <v>720</v>
      </c>
      <c r="BK57" s="3060" t="s">
        <v>720</v>
      </c>
      <c r="BL57" s="3060" t="s">
        <v>720</v>
      </c>
      <c r="BM57" s="3060" t="s">
        <v>720</v>
      </c>
      <c r="BN57" s="3060" t="s">
        <v>720</v>
      </c>
      <c r="BO57" s="3060" t="s">
        <v>720</v>
      </c>
      <c r="BP57" s="3060" t="s">
        <v>720</v>
      </c>
      <c r="BQ57" s="2046" t="s">
        <v>12669</v>
      </c>
      <c r="BR57" s="3060" t="s">
        <v>12738</v>
      </c>
    </row>
    <row r="58" spans="1:70" s="3060" customFormat="1" ht="42.75">
      <c r="A58" s="3060" t="s">
        <v>12131</v>
      </c>
      <c r="B58" s="3066" t="s">
        <v>12132</v>
      </c>
      <c r="C58" s="3065" t="s">
        <v>12635</v>
      </c>
      <c r="D58" s="3060" t="s">
        <v>12128</v>
      </c>
      <c r="E58" s="3060">
        <v>4137077</v>
      </c>
      <c r="F58" s="3060" t="s">
        <v>1815</v>
      </c>
      <c r="G58" s="3060" t="s">
        <v>12129</v>
      </c>
      <c r="H58" s="3060" t="s">
        <v>128</v>
      </c>
      <c r="J58" s="3060" t="s">
        <v>12130</v>
      </c>
      <c r="K58" s="3060" t="s">
        <v>1899</v>
      </c>
      <c r="L58" s="3060" t="s">
        <v>12582</v>
      </c>
      <c r="M58" s="3066" t="s">
        <v>12583</v>
      </c>
      <c r="N58" s="3060" t="s">
        <v>3487</v>
      </c>
      <c r="O58" s="3060" t="s">
        <v>12681</v>
      </c>
      <c r="P58" s="3066" t="s">
        <v>12682</v>
      </c>
      <c r="Q58" s="3060" t="s">
        <v>12584</v>
      </c>
      <c r="R58" s="3081"/>
      <c r="S58" s="3081">
        <v>230664</v>
      </c>
      <c r="T58" s="3081"/>
      <c r="V58" s="3060">
        <v>1264</v>
      </c>
      <c r="W58" s="3066">
        <v>46224</v>
      </c>
      <c r="X58" s="3060" t="s">
        <v>4783</v>
      </c>
      <c r="Y58" s="3066">
        <v>46240</v>
      </c>
      <c r="Z58" s="3060" t="s">
        <v>12650</v>
      </c>
      <c r="AA58" s="3060" t="s">
        <v>720</v>
      </c>
      <c r="AB58" s="3060" t="s">
        <v>720</v>
      </c>
      <c r="AC58" s="3060" t="s">
        <v>720</v>
      </c>
      <c r="AD58" s="3060" t="s">
        <v>720</v>
      </c>
      <c r="AE58" s="3060" t="s">
        <v>720</v>
      </c>
      <c r="AF58" s="3060" t="s">
        <v>720</v>
      </c>
      <c r="AG58" s="3060" t="s">
        <v>720</v>
      </c>
      <c r="AH58" s="3060" t="s">
        <v>720</v>
      </c>
      <c r="AI58" s="3060" t="s">
        <v>720</v>
      </c>
      <c r="AJ58" s="3060" t="s">
        <v>720</v>
      </c>
      <c r="AK58" s="3060" t="s">
        <v>720</v>
      </c>
      <c r="AL58" s="3060" t="s">
        <v>720</v>
      </c>
      <c r="AM58" s="3060" t="s">
        <v>720</v>
      </c>
      <c r="AN58" s="3060" t="s">
        <v>720</v>
      </c>
      <c r="AO58" s="3060" t="s">
        <v>720</v>
      </c>
      <c r="AP58" s="3060" t="s">
        <v>720</v>
      </c>
      <c r="AQ58" s="3060" t="s">
        <v>720</v>
      </c>
      <c r="AR58" s="3060" t="s">
        <v>720</v>
      </c>
      <c r="AS58" s="3060" t="s">
        <v>720</v>
      </c>
      <c r="AT58" s="3060" t="s">
        <v>720</v>
      </c>
      <c r="AU58" s="3060" t="s">
        <v>720</v>
      </c>
      <c r="AV58" s="3060" t="s">
        <v>720</v>
      </c>
      <c r="AW58" s="3060" t="s">
        <v>720</v>
      </c>
      <c r="AX58" s="3060" t="s">
        <v>720</v>
      </c>
      <c r="AY58" s="3060" t="s">
        <v>720</v>
      </c>
      <c r="AZ58" s="3060" t="s">
        <v>720</v>
      </c>
      <c r="BA58" s="3060" t="s">
        <v>720</v>
      </c>
      <c r="BB58" s="3060" t="s">
        <v>720</v>
      </c>
      <c r="BC58" s="3060" t="s">
        <v>720</v>
      </c>
      <c r="BD58" s="3060" t="s">
        <v>720</v>
      </c>
      <c r="BE58" s="3060" t="s">
        <v>720</v>
      </c>
      <c r="BF58" s="3060" t="s">
        <v>720</v>
      </c>
      <c r="BG58" s="3060" t="s">
        <v>720</v>
      </c>
      <c r="BH58" s="3060" t="s">
        <v>720</v>
      </c>
      <c r="BI58" s="3060" t="s">
        <v>720</v>
      </c>
      <c r="BJ58" s="3060" t="s">
        <v>720</v>
      </c>
      <c r="BK58" s="3060" t="s">
        <v>720</v>
      </c>
      <c r="BL58" s="3060" t="s">
        <v>720</v>
      </c>
      <c r="BM58" s="3060" t="s">
        <v>720</v>
      </c>
      <c r="BN58" s="3060" t="s">
        <v>720</v>
      </c>
      <c r="BO58" s="3060" t="s">
        <v>720</v>
      </c>
      <c r="BP58" s="3060" t="s">
        <v>720</v>
      </c>
      <c r="BQ58" s="2046" t="s">
        <v>12657</v>
      </c>
      <c r="BR58" s="3060" t="s">
        <v>12544</v>
      </c>
    </row>
    <row r="59" spans="1:70" s="3060" customFormat="1" ht="42.75">
      <c r="A59" s="3060" t="s">
        <v>12448</v>
      </c>
      <c r="B59" s="3066">
        <v>46146</v>
      </c>
      <c r="C59" s="3065" t="s">
        <v>12636</v>
      </c>
      <c r="D59" s="3060" t="s">
        <v>11394</v>
      </c>
      <c r="E59" s="3060" t="s">
        <v>12449</v>
      </c>
      <c r="F59" s="3060" t="s">
        <v>281</v>
      </c>
      <c r="G59" s="3060" t="s">
        <v>5806</v>
      </c>
      <c r="H59" s="3060" t="s">
        <v>128</v>
      </c>
      <c r="K59" s="3060" t="s">
        <v>12450</v>
      </c>
      <c r="L59" s="3060" t="s">
        <v>12451</v>
      </c>
      <c r="M59" s="3066">
        <v>46177</v>
      </c>
      <c r="N59" s="3060" t="s">
        <v>4783</v>
      </c>
      <c r="O59" s="3060" t="s">
        <v>12656</v>
      </c>
      <c r="P59" s="3066">
        <v>46218</v>
      </c>
      <c r="Q59" s="3060" t="s">
        <v>12452</v>
      </c>
      <c r="R59" s="3081">
        <v>251323</v>
      </c>
      <c r="S59" s="3081">
        <v>251323</v>
      </c>
      <c r="T59" s="3081"/>
      <c r="V59" s="3060">
        <v>1263</v>
      </c>
      <c r="W59" s="3066">
        <v>46224</v>
      </c>
      <c r="X59" s="3060" t="s">
        <v>4628</v>
      </c>
      <c r="Y59" s="3066">
        <v>46253</v>
      </c>
      <c r="Z59" s="3060" t="s">
        <v>720</v>
      </c>
      <c r="AA59" s="3060" t="s">
        <v>720</v>
      </c>
      <c r="AB59" s="3060" t="s">
        <v>720</v>
      </c>
      <c r="AC59" s="3060" t="s">
        <v>720</v>
      </c>
      <c r="AD59" s="3060" t="s">
        <v>720</v>
      </c>
      <c r="AE59" s="3060" t="s">
        <v>720</v>
      </c>
      <c r="AF59" s="3060" t="s">
        <v>720</v>
      </c>
      <c r="AG59" s="3060" t="s">
        <v>720</v>
      </c>
      <c r="AH59" s="3060" t="s">
        <v>720</v>
      </c>
      <c r="AI59" s="3060" t="s">
        <v>720</v>
      </c>
      <c r="AJ59" s="3060" t="s">
        <v>720</v>
      </c>
      <c r="AK59" s="3060" t="s">
        <v>720</v>
      </c>
      <c r="AL59" s="3060" t="s">
        <v>720</v>
      </c>
      <c r="AM59" s="3060" t="s">
        <v>720</v>
      </c>
      <c r="AN59" s="3060" t="s">
        <v>720</v>
      </c>
      <c r="AO59" s="3060" t="s">
        <v>720</v>
      </c>
      <c r="AP59" s="3060" t="s">
        <v>720</v>
      </c>
      <c r="AQ59" s="3060" t="s">
        <v>720</v>
      </c>
      <c r="AR59" s="3060" t="s">
        <v>720</v>
      </c>
      <c r="AS59" s="3060" t="s">
        <v>720</v>
      </c>
      <c r="AT59" s="3060" t="s">
        <v>720</v>
      </c>
      <c r="AU59" s="3060" t="s">
        <v>720</v>
      </c>
      <c r="AV59" s="3060" t="s">
        <v>720</v>
      </c>
      <c r="AW59" s="3060" t="s">
        <v>720</v>
      </c>
      <c r="AX59" s="3060" t="s">
        <v>720</v>
      </c>
      <c r="AY59" s="3060" t="s">
        <v>720</v>
      </c>
      <c r="AZ59" s="3060" t="s">
        <v>720</v>
      </c>
      <c r="BA59" s="3060" t="s">
        <v>720</v>
      </c>
      <c r="BB59" s="3060" t="s">
        <v>720</v>
      </c>
      <c r="BC59" s="3060" t="s">
        <v>720</v>
      </c>
      <c r="BD59" s="3060" t="s">
        <v>720</v>
      </c>
      <c r="BE59" s="3060" t="s">
        <v>720</v>
      </c>
      <c r="BF59" s="3060" t="s">
        <v>720</v>
      </c>
      <c r="BG59" s="3060" t="s">
        <v>720</v>
      </c>
      <c r="BH59" s="3060" t="s">
        <v>720</v>
      </c>
      <c r="BI59" s="3060" t="s">
        <v>720</v>
      </c>
      <c r="BJ59" s="3060" t="s">
        <v>720</v>
      </c>
      <c r="BK59" s="3060" t="s">
        <v>720</v>
      </c>
      <c r="BL59" s="3060" t="s">
        <v>720</v>
      </c>
      <c r="BM59" s="3060" t="s">
        <v>720</v>
      </c>
      <c r="BN59" s="3060" t="s">
        <v>720</v>
      </c>
      <c r="BO59" s="3060" t="s">
        <v>720</v>
      </c>
      <c r="BP59" s="3060" t="s">
        <v>720</v>
      </c>
      <c r="BQ59" s="2046" t="s">
        <v>12657</v>
      </c>
      <c r="BR59" s="3060" t="s">
        <v>12653</v>
      </c>
    </row>
    <row r="60" spans="1:70" s="3060" customFormat="1" ht="42.75">
      <c r="A60" s="3060" t="s">
        <v>12016</v>
      </c>
      <c r="B60" s="3066">
        <v>46090</v>
      </c>
      <c r="C60" s="3065" t="s">
        <v>12637</v>
      </c>
      <c r="D60" s="3060" t="s">
        <v>12017</v>
      </c>
      <c r="E60" s="3080">
        <v>4137443</v>
      </c>
      <c r="F60" s="3060" t="s">
        <v>126</v>
      </c>
      <c r="G60" s="3060" t="s">
        <v>12018</v>
      </c>
      <c r="H60" s="3060" t="s">
        <v>69</v>
      </c>
      <c r="I60" s="3060" t="s">
        <v>70</v>
      </c>
      <c r="J60" s="3060" t="s">
        <v>12019</v>
      </c>
      <c r="K60" s="3060" t="s">
        <v>3495</v>
      </c>
      <c r="L60" s="3060" t="s">
        <v>12625</v>
      </c>
      <c r="M60" s="3066" t="s">
        <v>12623</v>
      </c>
      <c r="N60" s="3060" t="s">
        <v>1986</v>
      </c>
      <c r="O60" s="3060" t="s">
        <v>12753</v>
      </c>
      <c r="P60" s="3066" t="s">
        <v>12754</v>
      </c>
      <c r="Q60" s="3060" t="s">
        <v>12626</v>
      </c>
      <c r="R60" s="3081"/>
      <c r="S60" s="3081">
        <v>251323</v>
      </c>
      <c r="T60" s="3081"/>
      <c r="V60" s="3060">
        <v>1306</v>
      </c>
      <c r="W60" s="3066">
        <v>46232</v>
      </c>
      <c r="X60" s="3060" t="s">
        <v>4628</v>
      </c>
      <c r="Y60" s="3066">
        <v>46253</v>
      </c>
      <c r="Z60" s="3060" t="s">
        <v>12650</v>
      </c>
      <c r="AA60" s="3060" t="s">
        <v>720</v>
      </c>
      <c r="AB60" s="3060" t="s">
        <v>720</v>
      </c>
      <c r="AC60" s="3060" t="s">
        <v>720</v>
      </c>
      <c r="AD60" s="3060" t="s">
        <v>720</v>
      </c>
      <c r="AE60" s="3060" t="s">
        <v>720</v>
      </c>
      <c r="AF60" s="3060" t="s">
        <v>720</v>
      </c>
      <c r="AG60" s="3060" t="s">
        <v>720</v>
      </c>
      <c r="AH60" s="3060" t="s">
        <v>720</v>
      </c>
      <c r="AI60" s="3060" t="s">
        <v>720</v>
      </c>
      <c r="AJ60" s="3060" t="s">
        <v>720</v>
      </c>
      <c r="AK60" s="3060" t="s">
        <v>720</v>
      </c>
      <c r="AL60" s="3060" t="s">
        <v>720</v>
      </c>
      <c r="AM60" s="3060" t="s">
        <v>720</v>
      </c>
      <c r="AN60" s="3060" t="s">
        <v>720</v>
      </c>
      <c r="AO60" s="3060" t="s">
        <v>720</v>
      </c>
      <c r="AP60" s="3060" t="s">
        <v>720</v>
      </c>
      <c r="AQ60" s="3060" t="s">
        <v>720</v>
      </c>
      <c r="AR60" s="3060" t="s">
        <v>720</v>
      </c>
      <c r="AS60" s="3060" t="s">
        <v>720</v>
      </c>
      <c r="AT60" s="3060" t="s">
        <v>720</v>
      </c>
      <c r="AU60" s="3060" t="s">
        <v>720</v>
      </c>
      <c r="AV60" s="3060" t="s">
        <v>720</v>
      </c>
      <c r="AW60" s="3060" t="s">
        <v>720</v>
      </c>
      <c r="AX60" s="3060" t="s">
        <v>720</v>
      </c>
      <c r="AY60" s="3060" t="s">
        <v>720</v>
      </c>
      <c r="AZ60" s="3060" t="s">
        <v>720</v>
      </c>
      <c r="BA60" s="3060" t="s">
        <v>720</v>
      </c>
      <c r="BB60" s="3060" t="s">
        <v>720</v>
      </c>
      <c r="BC60" s="3060" t="s">
        <v>720</v>
      </c>
      <c r="BD60" s="3060" t="s">
        <v>720</v>
      </c>
      <c r="BE60" s="3060" t="s">
        <v>720</v>
      </c>
      <c r="BF60" s="3060" t="s">
        <v>720</v>
      </c>
      <c r="BG60" s="3060" t="s">
        <v>720</v>
      </c>
      <c r="BH60" s="3060" t="s">
        <v>720</v>
      </c>
      <c r="BI60" s="3060" t="s">
        <v>720</v>
      </c>
      <c r="BJ60" s="3060" t="s">
        <v>720</v>
      </c>
      <c r="BK60" s="3060" t="s">
        <v>720</v>
      </c>
      <c r="BL60" s="3060" t="s">
        <v>720</v>
      </c>
      <c r="BM60" s="3060" t="s">
        <v>720</v>
      </c>
      <c r="BN60" s="3060" t="s">
        <v>720</v>
      </c>
      <c r="BO60" s="3060" t="s">
        <v>720</v>
      </c>
      <c r="BP60" s="3060" t="s">
        <v>720</v>
      </c>
      <c r="BQ60" s="2046" t="s">
        <v>12751</v>
      </c>
      <c r="BR60" s="3060" t="s">
        <v>12752</v>
      </c>
    </row>
    <row r="61" spans="1:70" s="3060" customFormat="1" ht="57">
      <c r="A61" s="3060" t="s">
        <v>12271</v>
      </c>
      <c r="B61" s="3066">
        <v>46101</v>
      </c>
      <c r="C61" s="3065" t="s">
        <v>12638</v>
      </c>
      <c r="D61" s="2046" t="s">
        <v>10970</v>
      </c>
      <c r="E61" s="3082" t="s">
        <v>10752</v>
      </c>
      <c r="F61" s="2046" t="s">
        <v>1815</v>
      </c>
      <c r="G61" s="2046" t="s">
        <v>1254</v>
      </c>
      <c r="H61" s="2046" t="s">
        <v>69</v>
      </c>
      <c r="I61" s="2046" t="s">
        <v>303</v>
      </c>
      <c r="J61" s="2046" t="s">
        <v>4350</v>
      </c>
      <c r="K61" s="2046" t="s">
        <v>9902</v>
      </c>
      <c r="L61" s="3060" t="s">
        <v>12272</v>
      </c>
      <c r="M61" s="3066">
        <v>46155</v>
      </c>
      <c r="N61" s="3060" t="s">
        <v>4783</v>
      </c>
      <c r="O61" s="3060" t="s">
        <v>12750</v>
      </c>
      <c r="P61" s="3066">
        <v>46225</v>
      </c>
      <c r="Q61" s="3060" t="s">
        <v>12273</v>
      </c>
      <c r="R61" s="3081"/>
      <c r="S61" s="3081">
        <v>164571</v>
      </c>
      <c r="T61" s="3081"/>
      <c r="V61" s="3060">
        <v>1304</v>
      </c>
      <c r="W61" s="3066">
        <v>46232</v>
      </c>
      <c r="X61" s="3060" t="s">
        <v>4628</v>
      </c>
      <c r="Y61" s="3066">
        <v>46253</v>
      </c>
      <c r="Z61" s="3060" t="s">
        <v>12650</v>
      </c>
      <c r="AA61" s="3060" t="s">
        <v>720</v>
      </c>
      <c r="AB61" s="3060" t="s">
        <v>720</v>
      </c>
      <c r="AC61" s="3060" t="s">
        <v>720</v>
      </c>
      <c r="AD61" s="3060" t="s">
        <v>720</v>
      </c>
      <c r="AE61" s="3060" t="s">
        <v>720</v>
      </c>
      <c r="AF61" s="3060" t="s">
        <v>720</v>
      </c>
      <c r="AG61" s="3060" t="s">
        <v>720</v>
      </c>
      <c r="AH61" s="3060" t="s">
        <v>720</v>
      </c>
      <c r="AI61" s="3060" t="s">
        <v>720</v>
      </c>
      <c r="AJ61" s="3060" t="s">
        <v>720</v>
      </c>
      <c r="AK61" s="3060" t="s">
        <v>720</v>
      </c>
      <c r="AL61" s="3060" t="s">
        <v>720</v>
      </c>
      <c r="AM61" s="3060" t="s">
        <v>720</v>
      </c>
      <c r="AN61" s="3060" t="s">
        <v>720</v>
      </c>
      <c r="AO61" s="3060" t="s">
        <v>720</v>
      </c>
      <c r="AP61" s="3060" t="s">
        <v>720</v>
      </c>
      <c r="AQ61" s="3060" t="s">
        <v>720</v>
      </c>
      <c r="AR61" s="3060" t="s">
        <v>720</v>
      </c>
      <c r="AS61" s="3060" t="s">
        <v>720</v>
      </c>
      <c r="AT61" s="3060" t="s">
        <v>720</v>
      </c>
      <c r="AU61" s="3060" t="s">
        <v>720</v>
      </c>
      <c r="AV61" s="3060" t="s">
        <v>720</v>
      </c>
      <c r="AW61" s="3060" t="s">
        <v>720</v>
      </c>
      <c r="AX61" s="3060" t="s">
        <v>720</v>
      </c>
      <c r="AY61" s="3060" t="s">
        <v>720</v>
      </c>
      <c r="AZ61" s="3060" t="s">
        <v>720</v>
      </c>
      <c r="BA61" s="3060" t="s">
        <v>720</v>
      </c>
      <c r="BB61" s="3060" t="s">
        <v>720</v>
      </c>
      <c r="BC61" s="3060" t="s">
        <v>720</v>
      </c>
      <c r="BD61" s="3060" t="s">
        <v>720</v>
      </c>
      <c r="BE61" s="3060" t="s">
        <v>720</v>
      </c>
      <c r="BF61" s="3060" t="s">
        <v>720</v>
      </c>
      <c r="BG61" s="3060" t="s">
        <v>720</v>
      </c>
      <c r="BH61" s="3060" t="s">
        <v>720</v>
      </c>
      <c r="BI61" s="3060" t="s">
        <v>720</v>
      </c>
      <c r="BJ61" s="3060" t="s">
        <v>720</v>
      </c>
      <c r="BK61" s="3060" t="s">
        <v>720</v>
      </c>
      <c r="BL61" s="3060" t="s">
        <v>720</v>
      </c>
      <c r="BM61" s="3060" t="s">
        <v>720</v>
      </c>
      <c r="BN61" s="3060" t="s">
        <v>720</v>
      </c>
      <c r="BO61" s="3060" t="s">
        <v>720</v>
      </c>
      <c r="BP61" s="3060" t="s">
        <v>720</v>
      </c>
      <c r="BQ61" s="2046" t="s">
        <v>12751</v>
      </c>
      <c r="BR61" s="3060" t="s">
        <v>12752</v>
      </c>
    </row>
    <row r="62" spans="1:70" s="3060" customFormat="1" ht="42.75">
      <c r="A62" s="3060" t="s">
        <v>12197</v>
      </c>
      <c r="B62" s="3066">
        <v>46135</v>
      </c>
      <c r="C62" s="3065" t="s">
        <v>12639</v>
      </c>
      <c r="D62" s="3060" t="s">
        <v>12198</v>
      </c>
      <c r="E62" s="3060">
        <v>1014207471</v>
      </c>
      <c r="F62" s="3060" t="s">
        <v>108</v>
      </c>
      <c r="G62" s="3060" t="s">
        <v>556</v>
      </c>
      <c r="H62" s="3060" t="s">
        <v>128</v>
      </c>
      <c r="I62" s="3060" t="s">
        <v>303</v>
      </c>
      <c r="J62" s="3060" t="s">
        <v>100</v>
      </c>
      <c r="K62" s="3060" t="s">
        <v>12199</v>
      </c>
      <c r="L62" s="3060" t="s">
        <v>12760</v>
      </c>
      <c r="M62" s="3066" t="s">
        <v>12761</v>
      </c>
      <c r="N62" s="3060" t="s">
        <v>12065</v>
      </c>
      <c r="O62" s="3060" t="s">
        <v>12762</v>
      </c>
      <c r="P62" s="3066" t="s">
        <v>12763</v>
      </c>
      <c r="Q62" s="3060" t="s">
        <v>12764</v>
      </c>
      <c r="R62" s="3081"/>
      <c r="S62" s="3081">
        <v>164571</v>
      </c>
      <c r="T62" s="3081"/>
      <c r="V62" s="3060">
        <v>1317</v>
      </c>
      <c r="W62" s="3066">
        <v>46234</v>
      </c>
      <c r="X62" s="3060" t="s">
        <v>12701</v>
      </c>
      <c r="Y62" s="3066">
        <v>46258</v>
      </c>
      <c r="Z62" s="3060" t="s">
        <v>12650</v>
      </c>
      <c r="AA62" s="3060" t="s">
        <v>720</v>
      </c>
      <c r="AB62" s="3060" t="s">
        <v>720</v>
      </c>
      <c r="AC62" s="3060" t="s">
        <v>720</v>
      </c>
      <c r="AD62" s="3060" t="s">
        <v>720</v>
      </c>
      <c r="AE62" s="3060" t="s">
        <v>720</v>
      </c>
      <c r="AF62" s="3060" t="s">
        <v>720</v>
      </c>
      <c r="AG62" s="3060" t="s">
        <v>720</v>
      </c>
      <c r="AH62" s="3060" t="s">
        <v>720</v>
      </c>
      <c r="AI62" s="3060" t="s">
        <v>720</v>
      </c>
      <c r="AJ62" s="3060" t="s">
        <v>720</v>
      </c>
      <c r="AK62" s="3060" t="s">
        <v>720</v>
      </c>
      <c r="AL62" s="3060" t="s">
        <v>720</v>
      </c>
      <c r="AM62" s="3060" t="s">
        <v>720</v>
      </c>
      <c r="AN62" s="3060" t="s">
        <v>720</v>
      </c>
      <c r="AO62" s="3060" t="s">
        <v>720</v>
      </c>
      <c r="AP62" s="3060" t="s">
        <v>720</v>
      </c>
      <c r="AQ62" s="3060" t="s">
        <v>720</v>
      </c>
      <c r="AR62" s="3060" t="s">
        <v>720</v>
      </c>
      <c r="AS62" s="3060" t="s">
        <v>720</v>
      </c>
      <c r="AT62" s="3060" t="s">
        <v>720</v>
      </c>
      <c r="AU62" s="3060" t="s">
        <v>720</v>
      </c>
      <c r="AV62" s="3060" t="s">
        <v>720</v>
      </c>
      <c r="AW62" s="3060" t="s">
        <v>720</v>
      </c>
      <c r="AX62" s="3060" t="s">
        <v>720</v>
      </c>
      <c r="AY62" s="3060" t="s">
        <v>720</v>
      </c>
      <c r="AZ62" s="3060" t="s">
        <v>720</v>
      </c>
      <c r="BA62" s="3060" t="s">
        <v>720</v>
      </c>
      <c r="BB62" s="3060" t="s">
        <v>720</v>
      </c>
      <c r="BC62" s="3060" t="s">
        <v>720</v>
      </c>
      <c r="BD62" s="3060" t="s">
        <v>720</v>
      </c>
      <c r="BE62" s="3060" t="s">
        <v>720</v>
      </c>
      <c r="BF62" s="3060" t="s">
        <v>720</v>
      </c>
      <c r="BG62" s="3060" t="s">
        <v>720</v>
      </c>
      <c r="BH62" s="3060" t="s">
        <v>720</v>
      </c>
      <c r="BI62" s="3060" t="s">
        <v>720</v>
      </c>
      <c r="BJ62" s="3060" t="s">
        <v>720</v>
      </c>
      <c r="BK62" s="3060" t="s">
        <v>720</v>
      </c>
      <c r="BL62" s="3060" t="s">
        <v>720</v>
      </c>
      <c r="BM62" s="3060" t="s">
        <v>720</v>
      </c>
      <c r="BN62" s="3060" t="s">
        <v>720</v>
      </c>
      <c r="BO62" s="3060" t="s">
        <v>720</v>
      </c>
      <c r="BP62" s="3060" t="s">
        <v>720</v>
      </c>
      <c r="BQ62" s="2046" t="s">
        <v>12757</v>
      </c>
      <c r="BR62" s="3060" t="s">
        <v>12752</v>
      </c>
    </row>
    <row r="63" spans="1:70" s="3060" customFormat="1" ht="42.75">
      <c r="A63" s="3060" t="s">
        <v>12619</v>
      </c>
      <c r="B63" s="3066">
        <v>46169</v>
      </c>
      <c r="C63" s="3065" t="s">
        <v>12640</v>
      </c>
      <c r="D63" s="3060" t="s">
        <v>12620</v>
      </c>
      <c r="E63" s="3060">
        <v>4182957</v>
      </c>
      <c r="F63" s="3060" t="s">
        <v>1064</v>
      </c>
      <c r="G63" s="3060" t="s">
        <v>11095</v>
      </c>
      <c r="H63" s="2046" t="s">
        <v>128</v>
      </c>
      <c r="K63" s="3060" t="s">
        <v>10891</v>
      </c>
      <c r="L63" s="3060" t="s">
        <v>12621</v>
      </c>
      <c r="M63" s="3066">
        <v>46203</v>
      </c>
      <c r="N63" s="3060" t="s">
        <v>11623</v>
      </c>
      <c r="O63" s="3060" t="s">
        <v>12755</v>
      </c>
      <c r="P63" s="3066">
        <v>46231</v>
      </c>
      <c r="Q63" s="3060" t="s">
        <v>12756</v>
      </c>
      <c r="R63" s="3081"/>
      <c r="S63" s="3081">
        <v>164571</v>
      </c>
      <c r="T63" s="3081"/>
      <c r="V63" s="3060">
        <v>1324</v>
      </c>
      <c r="W63" s="3066">
        <v>46234</v>
      </c>
      <c r="X63" s="3060" t="s">
        <v>4628</v>
      </c>
      <c r="Y63" s="3066">
        <v>46258</v>
      </c>
      <c r="Z63" s="3060" t="s">
        <v>12650</v>
      </c>
      <c r="AA63" s="3060" t="s">
        <v>720</v>
      </c>
      <c r="AB63" s="3060" t="s">
        <v>720</v>
      </c>
      <c r="AC63" s="3060" t="s">
        <v>720</v>
      </c>
      <c r="AD63" s="3060" t="s">
        <v>720</v>
      </c>
      <c r="AE63" s="3060" t="s">
        <v>720</v>
      </c>
      <c r="AF63" s="3060" t="s">
        <v>720</v>
      </c>
      <c r="AG63" s="3060" t="s">
        <v>720</v>
      </c>
      <c r="AH63" s="3060" t="s">
        <v>720</v>
      </c>
      <c r="AI63" s="3060" t="s">
        <v>720</v>
      </c>
      <c r="AJ63" s="3060" t="s">
        <v>720</v>
      </c>
      <c r="AK63" s="3060" t="s">
        <v>720</v>
      </c>
      <c r="AL63" s="3060" t="s">
        <v>720</v>
      </c>
      <c r="AM63" s="3060" t="s">
        <v>720</v>
      </c>
      <c r="AN63" s="3060" t="s">
        <v>720</v>
      </c>
      <c r="AO63" s="3060" t="s">
        <v>720</v>
      </c>
      <c r="AP63" s="3060" t="s">
        <v>720</v>
      </c>
      <c r="AQ63" s="3060" t="s">
        <v>720</v>
      </c>
      <c r="AR63" s="3060" t="s">
        <v>720</v>
      </c>
      <c r="AS63" s="3060" t="s">
        <v>720</v>
      </c>
      <c r="AT63" s="3060" t="s">
        <v>720</v>
      </c>
      <c r="AU63" s="3060" t="s">
        <v>720</v>
      </c>
      <c r="AV63" s="3060" t="s">
        <v>720</v>
      </c>
      <c r="AW63" s="3060" t="s">
        <v>720</v>
      </c>
      <c r="AX63" s="3060" t="s">
        <v>720</v>
      </c>
      <c r="AY63" s="3060" t="s">
        <v>720</v>
      </c>
      <c r="AZ63" s="3060" t="s">
        <v>720</v>
      </c>
      <c r="BA63" s="3060" t="s">
        <v>720</v>
      </c>
      <c r="BB63" s="3060" t="s">
        <v>720</v>
      </c>
      <c r="BC63" s="3060" t="s">
        <v>720</v>
      </c>
      <c r="BD63" s="3060" t="s">
        <v>720</v>
      </c>
      <c r="BE63" s="3060" t="s">
        <v>720</v>
      </c>
      <c r="BF63" s="3060" t="s">
        <v>720</v>
      </c>
      <c r="BG63" s="3060" t="s">
        <v>720</v>
      </c>
      <c r="BH63" s="3060" t="s">
        <v>720</v>
      </c>
      <c r="BI63" s="3060" t="s">
        <v>720</v>
      </c>
      <c r="BJ63" s="3060" t="s">
        <v>720</v>
      </c>
      <c r="BK63" s="3060" t="s">
        <v>720</v>
      </c>
      <c r="BL63" s="3060" t="s">
        <v>720</v>
      </c>
      <c r="BM63" s="3060" t="s">
        <v>720</v>
      </c>
      <c r="BN63" s="3060" t="s">
        <v>720</v>
      </c>
      <c r="BO63" s="3060" t="s">
        <v>720</v>
      </c>
      <c r="BP63" s="3060" t="s">
        <v>720</v>
      </c>
      <c r="BQ63" s="2046" t="s">
        <v>12757</v>
      </c>
      <c r="BR63" s="3060" t="s">
        <v>12752</v>
      </c>
    </row>
    <row r="64" spans="1:70" s="2203" customFormat="1" ht="57.75">
      <c r="A64" s="3084" t="s">
        <v>12030</v>
      </c>
      <c r="B64" s="3085">
        <v>46092</v>
      </c>
      <c r="C64" s="3086" t="s">
        <v>12691</v>
      </c>
      <c r="D64" s="3087" t="s">
        <v>12031</v>
      </c>
      <c r="E64" s="3084" t="s">
        <v>12032</v>
      </c>
      <c r="F64" s="2203" t="s">
        <v>108</v>
      </c>
      <c r="G64" s="2203" t="s">
        <v>556</v>
      </c>
      <c r="H64" s="2203" t="s">
        <v>69</v>
      </c>
      <c r="I64" s="2203" t="s">
        <v>90</v>
      </c>
      <c r="J64" s="2203" t="s">
        <v>4350</v>
      </c>
      <c r="K64" s="2203" t="s">
        <v>427</v>
      </c>
      <c r="L64" s="3087" t="s">
        <v>12622</v>
      </c>
      <c r="M64" s="3088" t="s">
        <v>12623</v>
      </c>
      <c r="N64" s="3087" t="s">
        <v>11202</v>
      </c>
      <c r="O64" s="3091" t="s">
        <v>12758</v>
      </c>
      <c r="P64" s="3117" t="s">
        <v>12759</v>
      </c>
      <c r="Q64" s="2203" t="s">
        <v>12624</v>
      </c>
      <c r="R64" s="3090"/>
      <c r="S64" s="3090">
        <v>164571</v>
      </c>
      <c r="T64" s="3090"/>
      <c r="V64" s="3084">
        <v>1321</v>
      </c>
      <c r="W64" s="3089">
        <v>46234</v>
      </c>
      <c r="X64" s="2203" t="s">
        <v>3487</v>
      </c>
      <c r="Y64" s="3066">
        <v>46258</v>
      </c>
      <c r="Z64" s="3060" t="s">
        <v>12650</v>
      </c>
      <c r="AA64" s="2203" t="s">
        <v>720</v>
      </c>
      <c r="AB64" s="2203" t="s">
        <v>720</v>
      </c>
      <c r="AC64" s="2203" t="s">
        <v>720</v>
      </c>
      <c r="AD64" s="2203" t="s">
        <v>720</v>
      </c>
      <c r="AE64" s="2203" t="s">
        <v>720</v>
      </c>
      <c r="AF64" s="2203" t="s">
        <v>720</v>
      </c>
      <c r="AG64" s="2203" t="s">
        <v>720</v>
      </c>
      <c r="AH64" s="2203" t="s">
        <v>720</v>
      </c>
      <c r="AI64" s="2203" t="s">
        <v>720</v>
      </c>
      <c r="AJ64" s="2203" t="s">
        <v>720</v>
      </c>
      <c r="AK64" s="2203" t="s">
        <v>720</v>
      </c>
      <c r="AL64" s="2203" t="s">
        <v>720</v>
      </c>
      <c r="AM64" s="2203" t="s">
        <v>720</v>
      </c>
      <c r="AN64" s="2203" t="s">
        <v>720</v>
      </c>
      <c r="AO64" s="2203" t="s">
        <v>720</v>
      </c>
      <c r="AP64" s="2203" t="s">
        <v>720</v>
      </c>
      <c r="AQ64" s="2203" t="s">
        <v>720</v>
      </c>
      <c r="AR64" s="2203" t="s">
        <v>720</v>
      </c>
      <c r="AS64" s="2203" t="s">
        <v>720</v>
      </c>
      <c r="AT64" s="2203" t="s">
        <v>720</v>
      </c>
      <c r="AU64" s="2203" t="s">
        <v>720</v>
      </c>
      <c r="AV64" s="2203" t="s">
        <v>720</v>
      </c>
      <c r="AW64" s="2203" t="s">
        <v>720</v>
      </c>
      <c r="AX64" s="2203" t="s">
        <v>720</v>
      </c>
      <c r="AY64" s="2203" t="s">
        <v>720</v>
      </c>
      <c r="AZ64" s="2203" t="s">
        <v>720</v>
      </c>
      <c r="BA64" s="2203" t="s">
        <v>720</v>
      </c>
      <c r="BB64" s="2203" t="s">
        <v>720</v>
      </c>
      <c r="BC64" s="2203" t="s">
        <v>720</v>
      </c>
      <c r="BD64" s="2203" t="s">
        <v>720</v>
      </c>
      <c r="BE64" s="2203" t="s">
        <v>720</v>
      </c>
      <c r="BF64" s="2203" t="s">
        <v>720</v>
      </c>
      <c r="BG64" s="2203" t="s">
        <v>720</v>
      </c>
      <c r="BH64" s="2203" t="s">
        <v>720</v>
      </c>
      <c r="BI64" s="2203" t="s">
        <v>720</v>
      </c>
      <c r="BJ64" s="2203" t="s">
        <v>720</v>
      </c>
      <c r="BK64" s="2203" t="s">
        <v>720</v>
      </c>
      <c r="BL64" s="2203" t="s">
        <v>720</v>
      </c>
      <c r="BM64" s="2203" t="s">
        <v>720</v>
      </c>
      <c r="BN64" s="2203" t="s">
        <v>720</v>
      </c>
      <c r="BO64" s="2203" t="s">
        <v>720</v>
      </c>
      <c r="BP64" s="2203" t="s">
        <v>720</v>
      </c>
      <c r="BQ64" s="2046" t="s">
        <v>12757</v>
      </c>
      <c r="BR64" s="3060" t="s">
        <v>12752</v>
      </c>
    </row>
    <row r="65" spans="1:73" s="2203" customFormat="1" ht="42.75">
      <c r="A65" s="3084" t="s">
        <v>12693</v>
      </c>
      <c r="B65" s="3085">
        <v>46191</v>
      </c>
      <c r="C65" s="3086" t="s">
        <v>12696</v>
      </c>
      <c r="D65" s="2203" t="s">
        <v>9369</v>
      </c>
      <c r="E65" s="3084">
        <v>24120151</v>
      </c>
      <c r="F65" s="2203" t="s">
        <v>78</v>
      </c>
      <c r="G65" s="2203" t="s">
        <v>9370</v>
      </c>
      <c r="H65" s="2203" t="s">
        <v>128</v>
      </c>
      <c r="I65" s="2203" t="s">
        <v>70</v>
      </c>
      <c r="J65" s="2203" t="s">
        <v>12694</v>
      </c>
      <c r="K65" s="2203" t="s">
        <v>10884</v>
      </c>
      <c r="L65" s="2203" t="s">
        <v>12695</v>
      </c>
      <c r="M65" s="3085">
        <v>46226</v>
      </c>
      <c r="N65" s="2203" t="s">
        <v>12318</v>
      </c>
      <c r="O65" s="3084" t="s">
        <v>12765</v>
      </c>
      <c r="P65" s="3089">
        <v>46234</v>
      </c>
      <c r="Q65" s="2203" t="s">
        <v>12766</v>
      </c>
      <c r="R65" s="3090"/>
      <c r="S65" s="3090">
        <v>164571</v>
      </c>
      <c r="T65" s="3090"/>
      <c r="V65" s="3084">
        <v>1323</v>
      </c>
      <c r="W65" s="3089">
        <v>46234</v>
      </c>
      <c r="X65" s="2203" t="s">
        <v>3487</v>
      </c>
      <c r="Y65" s="3085">
        <v>46259</v>
      </c>
      <c r="Z65" s="2203" t="s">
        <v>12767</v>
      </c>
      <c r="AA65" s="2203" t="s">
        <v>720</v>
      </c>
      <c r="AB65" s="2203" t="s">
        <v>720</v>
      </c>
      <c r="AC65" s="2203" t="s">
        <v>720</v>
      </c>
      <c r="AD65" s="2203" t="s">
        <v>720</v>
      </c>
      <c r="AE65" s="2203" t="s">
        <v>720</v>
      </c>
      <c r="AF65" s="2203" t="s">
        <v>720</v>
      </c>
      <c r="AG65" s="2203" t="s">
        <v>720</v>
      </c>
      <c r="AH65" s="2203" t="s">
        <v>720</v>
      </c>
      <c r="AI65" s="2203" t="s">
        <v>720</v>
      </c>
      <c r="AJ65" s="2203" t="s">
        <v>720</v>
      </c>
      <c r="AK65" s="2203" t="s">
        <v>720</v>
      </c>
      <c r="AL65" s="2203" t="s">
        <v>720</v>
      </c>
      <c r="AM65" s="2203" t="s">
        <v>720</v>
      </c>
      <c r="AN65" s="2203" t="s">
        <v>720</v>
      </c>
      <c r="AO65" s="2203" t="s">
        <v>720</v>
      </c>
      <c r="AP65" s="2203" t="s">
        <v>720</v>
      </c>
      <c r="AQ65" s="2203" t="s">
        <v>720</v>
      </c>
      <c r="AR65" s="2203" t="s">
        <v>720</v>
      </c>
      <c r="AS65" s="2203" t="s">
        <v>720</v>
      </c>
      <c r="AT65" s="2203" t="s">
        <v>720</v>
      </c>
      <c r="AU65" s="2203" t="s">
        <v>720</v>
      </c>
      <c r="AV65" s="2203" t="s">
        <v>720</v>
      </c>
      <c r="AW65" s="2203" t="s">
        <v>720</v>
      </c>
      <c r="AX65" s="2203" t="s">
        <v>720</v>
      </c>
      <c r="AY65" s="2203" t="s">
        <v>720</v>
      </c>
      <c r="AZ65" s="2203" t="s">
        <v>720</v>
      </c>
      <c r="BA65" s="2203" t="s">
        <v>720</v>
      </c>
      <c r="BB65" s="2203" t="s">
        <v>720</v>
      </c>
      <c r="BC65" s="2203" t="s">
        <v>720</v>
      </c>
      <c r="BD65" s="2203" t="s">
        <v>720</v>
      </c>
      <c r="BE65" s="2203" t="s">
        <v>720</v>
      </c>
      <c r="BF65" s="2203" t="s">
        <v>720</v>
      </c>
      <c r="BG65" s="2203" t="s">
        <v>720</v>
      </c>
      <c r="BH65" s="2203" t="s">
        <v>720</v>
      </c>
      <c r="BI65" s="2203" t="s">
        <v>720</v>
      </c>
      <c r="BJ65" s="2203" t="s">
        <v>720</v>
      </c>
      <c r="BK65" s="2203" t="s">
        <v>720</v>
      </c>
      <c r="BL65" s="2203" t="s">
        <v>720</v>
      </c>
      <c r="BM65" s="2203" t="s">
        <v>720</v>
      </c>
      <c r="BN65" s="2203" t="s">
        <v>720</v>
      </c>
      <c r="BO65" s="2203" t="s">
        <v>720</v>
      </c>
      <c r="BP65" s="2203" t="s">
        <v>720</v>
      </c>
      <c r="BQ65" s="2046" t="s">
        <v>12768</v>
      </c>
      <c r="BR65" s="3060" t="s">
        <v>12752</v>
      </c>
    </row>
    <row r="66" spans="1:73" s="2033" customFormat="1" ht="72">
      <c r="A66" s="3084" t="s">
        <v>11599</v>
      </c>
      <c r="B66" s="3118">
        <v>46055</v>
      </c>
      <c r="C66" s="3086" t="s">
        <v>12769</v>
      </c>
      <c r="D66" s="3087" t="s">
        <v>11600</v>
      </c>
      <c r="E66" s="3091" t="s">
        <v>11601</v>
      </c>
      <c r="F66" s="2203" t="s">
        <v>108</v>
      </c>
      <c r="G66" s="2203" t="s">
        <v>11283</v>
      </c>
      <c r="H66" s="2203" t="s">
        <v>128</v>
      </c>
      <c r="I66" s="2203" t="s">
        <v>303</v>
      </c>
      <c r="J66" s="2203" t="s">
        <v>9886</v>
      </c>
      <c r="K66" s="2203" t="s">
        <v>325</v>
      </c>
      <c r="L66" s="3087" t="s">
        <v>12747</v>
      </c>
      <c r="M66" s="3088" t="s">
        <v>12748</v>
      </c>
      <c r="N66" s="2203" t="s">
        <v>1986</v>
      </c>
      <c r="O66" s="3091" t="s">
        <v>12871</v>
      </c>
      <c r="P66" s="3117" t="s">
        <v>12872</v>
      </c>
      <c r="Q66" s="2203" t="s">
        <v>12692</v>
      </c>
      <c r="R66" s="3090">
        <v>329803</v>
      </c>
      <c r="S66" s="3090"/>
      <c r="T66" s="3090"/>
      <c r="U66" s="2203"/>
      <c r="V66" s="3084">
        <v>1441</v>
      </c>
      <c r="W66" s="3089">
        <v>46253</v>
      </c>
      <c r="X66" s="2203" t="s">
        <v>3487</v>
      </c>
      <c r="Y66" s="3085">
        <v>46275</v>
      </c>
      <c r="Z66" s="3060" t="s">
        <v>12650</v>
      </c>
      <c r="AA66" s="2203" t="s">
        <v>720</v>
      </c>
      <c r="AB66" s="2203" t="s">
        <v>720</v>
      </c>
      <c r="AC66" s="2203" t="s">
        <v>720</v>
      </c>
      <c r="AD66" s="2203" t="s">
        <v>720</v>
      </c>
      <c r="AE66" s="2203" t="s">
        <v>720</v>
      </c>
      <c r="AF66" s="2203" t="s">
        <v>720</v>
      </c>
      <c r="AG66" s="2203" t="s">
        <v>720</v>
      </c>
      <c r="AH66" s="2203" t="s">
        <v>720</v>
      </c>
      <c r="AI66" s="2203" t="s">
        <v>720</v>
      </c>
      <c r="AJ66" s="2203" t="s">
        <v>720</v>
      </c>
      <c r="AK66" s="2203" t="s">
        <v>720</v>
      </c>
      <c r="AL66" s="2203" t="s">
        <v>720</v>
      </c>
      <c r="AM66" s="2203" t="s">
        <v>720</v>
      </c>
      <c r="AN66" s="2203" t="s">
        <v>720</v>
      </c>
      <c r="AO66" s="2203" t="s">
        <v>720</v>
      </c>
      <c r="AP66" s="2203" t="s">
        <v>720</v>
      </c>
      <c r="AQ66" s="2203" t="s">
        <v>720</v>
      </c>
      <c r="AR66" s="2203" t="s">
        <v>720</v>
      </c>
      <c r="AS66" s="2203" t="s">
        <v>720</v>
      </c>
      <c r="AT66" s="2203" t="s">
        <v>720</v>
      </c>
      <c r="AU66" s="2203" t="s">
        <v>720</v>
      </c>
      <c r="AV66" s="2203" t="s">
        <v>720</v>
      </c>
      <c r="AW66" s="2203" t="s">
        <v>720</v>
      </c>
      <c r="AX66" s="2203" t="s">
        <v>720</v>
      </c>
      <c r="AY66" s="2203" t="s">
        <v>720</v>
      </c>
      <c r="AZ66" s="2203" t="s">
        <v>720</v>
      </c>
      <c r="BA66" s="2203" t="s">
        <v>720</v>
      </c>
      <c r="BB66" s="2203" t="s">
        <v>720</v>
      </c>
      <c r="BC66" s="2203" t="s">
        <v>720</v>
      </c>
      <c r="BD66" s="2203" t="s">
        <v>720</v>
      </c>
      <c r="BE66" s="2203" t="s">
        <v>720</v>
      </c>
      <c r="BF66" s="2203" t="s">
        <v>720</v>
      </c>
      <c r="BG66" s="2203" t="s">
        <v>720</v>
      </c>
      <c r="BH66" s="2203" t="s">
        <v>720</v>
      </c>
      <c r="BI66" s="2203" t="s">
        <v>720</v>
      </c>
      <c r="BJ66" s="2203" t="s">
        <v>720</v>
      </c>
      <c r="BK66" s="2203" t="s">
        <v>720</v>
      </c>
      <c r="BL66" s="2203" t="s">
        <v>720</v>
      </c>
      <c r="BM66" s="2203" t="s">
        <v>720</v>
      </c>
      <c r="BN66" s="2203" t="s">
        <v>720</v>
      </c>
      <c r="BO66" s="2203" t="s">
        <v>720</v>
      </c>
      <c r="BP66" s="2203" t="s">
        <v>720</v>
      </c>
      <c r="BQ66" s="2046" t="s">
        <v>12873</v>
      </c>
      <c r="BR66" s="3060" t="s">
        <v>12862</v>
      </c>
    </row>
    <row r="67" spans="1:73" s="2033" customFormat="1" ht="43.5">
      <c r="A67" s="3084" t="s">
        <v>12348</v>
      </c>
      <c r="B67" s="3085">
        <v>46136</v>
      </c>
      <c r="C67" s="3086" t="s">
        <v>12773</v>
      </c>
      <c r="D67" s="2203" t="s">
        <v>12349</v>
      </c>
      <c r="E67" s="3084">
        <v>80731817</v>
      </c>
      <c r="F67" s="2203" t="s">
        <v>281</v>
      </c>
      <c r="G67" s="2203" t="s">
        <v>12350</v>
      </c>
      <c r="H67" s="2203" t="s">
        <v>69</v>
      </c>
      <c r="I67" s="2203" t="s">
        <v>70</v>
      </c>
      <c r="J67" s="2203" t="s">
        <v>313</v>
      </c>
      <c r="K67" s="2203" t="s">
        <v>208</v>
      </c>
      <c r="L67" s="3087" t="s">
        <v>12743</v>
      </c>
      <c r="M67" s="3088" t="s">
        <v>12744</v>
      </c>
      <c r="N67" s="3087" t="s">
        <v>12745</v>
      </c>
      <c r="O67" s="3084" t="s">
        <v>12742</v>
      </c>
      <c r="P67" s="3089">
        <v>46209</v>
      </c>
      <c r="Q67" s="2203" t="s">
        <v>12746</v>
      </c>
      <c r="R67" s="3090"/>
      <c r="S67" s="3090"/>
      <c r="T67" s="3090"/>
      <c r="U67" s="2203"/>
      <c r="V67" s="3084"/>
      <c r="W67" s="3089"/>
      <c r="X67" s="2203"/>
      <c r="Y67" s="2203"/>
      <c r="Z67" s="2203"/>
      <c r="AA67" s="2203"/>
      <c r="AB67" s="2203"/>
      <c r="AC67" s="2203"/>
      <c r="AD67" s="2203"/>
      <c r="AE67" s="2203"/>
      <c r="AF67" s="2203"/>
      <c r="AG67" s="2203"/>
      <c r="AH67" s="2203"/>
      <c r="AI67" s="2203"/>
      <c r="AJ67" s="2203"/>
      <c r="AK67" s="3087"/>
      <c r="AL67" s="3085"/>
      <c r="AM67" s="3087"/>
      <c r="AN67" s="2203"/>
      <c r="AO67" s="2203"/>
      <c r="AP67" s="2203"/>
      <c r="AQ67" s="2203"/>
      <c r="AR67" s="2203"/>
      <c r="AS67" s="2203"/>
      <c r="AT67" s="2203"/>
      <c r="AU67" s="2203"/>
      <c r="AV67" s="2203"/>
      <c r="AW67" s="2203"/>
      <c r="AX67" s="2203"/>
      <c r="AY67" s="2203"/>
      <c r="AZ67" s="2203"/>
      <c r="BA67" s="2203"/>
      <c r="BB67" s="2203"/>
      <c r="BC67" s="2203"/>
      <c r="BD67" s="2203"/>
      <c r="BE67" s="2203"/>
      <c r="BF67" s="2203"/>
      <c r="BG67" s="2203"/>
      <c r="BH67" s="2203"/>
      <c r="BI67" s="2203"/>
      <c r="BJ67" s="2203"/>
      <c r="BK67" s="2203"/>
      <c r="BL67" s="2203"/>
      <c r="BM67" s="2203"/>
      <c r="BN67" s="2203"/>
      <c r="BO67" s="2203"/>
      <c r="BP67" s="2203"/>
      <c r="BQ67" s="3091" t="s">
        <v>7460</v>
      </c>
      <c r="BR67" s="3087" t="s">
        <v>12738</v>
      </c>
    </row>
    <row r="68" spans="1:73" s="2033" customFormat="1">
      <c r="A68" s="3127" t="s">
        <v>12836</v>
      </c>
      <c r="B68" s="3128">
        <v>46240</v>
      </c>
      <c r="C68" s="3129" t="s">
        <v>12837</v>
      </c>
      <c r="D68" s="3130" t="s">
        <v>12838</v>
      </c>
      <c r="E68" s="3127">
        <v>35473975</v>
      </c>
      <c r="F68" s="3130" t="s">
        <v>801</v>
      </c>
      <c r="G68" s="3130" t="s">
        <v>1293</v>
      </c>
      <c r="H68" s="2203" t="s">
        <v>69</v>
      </c>
      <c r="I68" s="3130" t="s">
        <v>1602</v>
      </c>
      <c r="J68" s="3130" t="s">
        <v>12839</v>
      </c>
      <c r="K68" s="3130" t="s">
        <v>101</v>
      </c>
      <c r="L68" s="3131" t="s">
        <v>12840</v>
      </c>
      <c r="M68" s="3132">
        <v>46261</v>
      </c>
      <c r="N68" s="3131" t="s">
        <v>4628</v>
      </c>
      <c r="O68" s="3127" t="s">
        <v>12841</v>
      </c>
      <c r="P68" s="3133">
        <v>46266</v>
      </c>
      <c r="Q68" s="3130" t="s">
        <v>12842</v>
      </c>
      <c r="R68" s="3134"/>
      <c r="S68" s="3134"/>
      <c r="T68" s="3134"/>
      <c r="U68" s="3130"/>
      <c r="V68" s="3127"/>
      <c r="W68" s="3133"/>
      <c r="X68" s="3130" t="s">
        <v>4783</v>
      </c>
      <c r="Y68" s="3130"/>
      <c r="Z68" s="3130"/>
      <c r="AA68" s="3130"/>
      <c r="AB68" s="3130"/>
      <c r="AC68" s="3130"/>
      <c r="AD68" s="3130"/>
      <c r="AE68" s="3130"/>
      <c r="AF68" s="3130"/>
      <c r="AG68" s="3130"/>
      <c r="AH68" s="3130"/>
      <c r="AI68" s="3130"/>
      <c r="AJ68" s="3130"/>
      <c r="AK68" s="3131"/>
      <c r="AL68" s="3128"/>
      <c r="AM68" s="3131"/>
      <c r="AN68" s="3130"/>
      <c r="AO68" s="3130"/>
      <c r="AP68" s="3130"/>
      <c r="AQ68" s="3130"/>
      <c r="AR68" s="3130"/>
      <c r="AS68" s="3130"/>
      <c r="AT68" s="3130"/>
      <c r="AU68" s="3130"/>
      <c r="AV68" s="3130"/>
      <c r="AW68" s="3130"/>
      <c r="AX68" s="3130"/>
      <c r="AY68" s="3130"/>
      <c r="AZ68" s="3130"/>
      <c r="BA68" s="3130"/>
      <c r="BB68" s="3130"/>
      <c r="BC68" s="3130"/>
      <c r="BD68" s="3130"/>
      <c r="BE68" s="3130"/>
      <c r="BF68" s="3130"/>
      <c r="BG68" s="3130"/>
      <c r="BH68" s="3130"/>
      <c r="BI68" s="3130"/>
      <c r="BJ68" s="3130"/>
      <c r="BK68" s="3130"/>
      <c r="BL68" s="3130"/>
      <c r="BM68" s="3130"/>
      <c r="BN68" s="3130"/>
      <c r="BO68" s="3130"/>
      <c r="BP68" s="3130"/>
      <c r="BQ68" s="3135"/>
      <c r="BR68" s="3131"/>
    </row>
    <row r="69" spans="1:73" s="2033" customFormat="1" ht="43.5">
      <c r="A69" s="3084" t="s">
        <v>12334</v>
      </c>
      <c r="B69" s="3085">
        <v>46147</v>
      </c>
      <c r="C69" s="3086" t="s">
        <v>12874</v>
      </c>
      <c r="D69" s="2203" t="s">
        <v>12335</v>
      </c>
      <c r="E69" s="3084">
        <v>79838993</v>
      </c>
      <c r="F69" s="2203" t="s">
        <v>182</v>
      </c>
      <c r="G69" s="2203" t="s">
        <v>1568</v>
      </c>
      <c r="H69" s="2203" t="s">
        <v>128</v>
      </c>
      <c r="I69" s="2203" t="s">
        <v>303</v>
      </c>
      <c r="J69" s="2203" t="s">
        <v>7135</v>
      </c>
      <c r="K69" s="2203" t="s">
        <v>208</v>
      </c>
      <c r="L69" s="3087" t="s">
        <v>12781</v>
      </c>
      <c r="M69" s="3088" t="s">
        <v>12782</v>
      </c>
      <c r="N69" s="2203" t="s">
        <v>3487</v>
      </c>
      <c r="O69" s="3084" t="s">
        <v>12780</v>
      </c>
      <c r="P69" s="3089">
        <v>46197</v>
      </c>
      <c r="Q69" s="2203"/>
      <c r="R69" s="3090"/>
      <c r="S69" s="3090"/>
      <c r="T69" s="3090"/>
      <c r="U69" s="2203"/>
      <c r="V69" s="3084"/>
      <c r="W69" s="3089"/>
      <c r="X69" s="2203"/>
      <c r="Y69" s="2203"/>
      <c r="Z69" s="2203"/>
      <c r="AA69" s="2203"/>
      <c r="AB69" s="2203"/>
      <c r="AC69" s="2203"/>
      <c r="AD69" s="2203"/>
      <c r="AE69" s="2203"/>
      <c r="AF69" s="2203"/>
      <c r="AG69" s="2203"/>
      <c r="AH69" s="2203"/>
      <c r="AI69" s="2203"/>
      <c r="AJ69" s="2203"/>
      <c r="AK69" s="3087"/>
      <c r="AL69" s="3085"/>
      <c r="AM69" s="3087"/>
      <c r="AN69" s="2203"/>
      <c r="AO69" s="2203"/>
      <c r="AP69" s="2203"/>
      <c r="AQ69" s="2203"/>
      <c r="AR69" s="2203"/>
      <c r="AS69" s="2203"/>
      <c r="AT69" s="2203"/>
      <c r="AU69" s="2203"/>
      <c r="AV69" s="2203"/>
      <c r="AW69" s="2203"/>
      <c r="AX69" s="2203"/>
      <c r="AY69" s="2203"/>
      <c r="AZ69" s="2203"/>
      <c r="BA69" s="2203"/>
      <c r="BB69" s="2203"/>
      <c r="BC69" s="2203"/>
      <c r="BD69" s="2203"/>
      <c r="BE69" s="2203"/>
      <c r="BF69" s="2203"/>
      <c r="BG69" s="2203"/>
      <c r="BH69" s="2203"/>
      <c r="BI69" s="2203"/>
      <c r="BJ69" s="2203"/>
      <c r="BK69" s="2203"/>
      <c r="BL69" s="2203"/>
      <c r="BM69" s="2203"/>
      <c r="BN69" s="2203"/>
      <c r="BO69" s="2203"/>
      <c r="BP69" s="2203"/>
      <c r="BQ69" s="3091" t="s">
        <v>9048</v>
      </c>
      <c r="BR69" s="3087" t="s">
        <v>12777</v>
      </c>
    </row>
    <row r="70" spans="1:73" s="2033" customFormat="1" ht="72">
      <c r="A70" s="3084" t="s">
        <v>12848</v>
      </c>
      <c r="B70" s="3085">
        <v>46150</v>
      </c>
      <c r="C70" s="3086" t="s">
        <v>12935</v>
      </c>
      <c r="D70" s="3087" t="s">
        <v>12849</v>
      </c>
      <c r="E70" s="3084" t="s">
        <v>4854</v>
      </c>
      <c r="F70" s="2203" t="s">
        <v>1815</v>
      </c>
      <c r="G70" s="2203" t="s">
        <v>1817</v>
      </c>
      <c r="H70" s="2203" t="s">
        <v>69</v>
      </c>
      <c r="I70" s="2203"/>
      <c r="J70" s="2203" t="s">
        <v>4855</v>
      </c>
      <c r="K70" s="2203" t="s">
        <v>12850</v>
      </c>
      <c r="L70" s="2203" t="s">
        <v>12851</v>
      </c>
      <c r="M70" s="3085">
        <v>46259</v>
      </c>
      <c r="N70" s="2203" t="s">
        <v>12419</v>
      </c>
      <c r="O70" s="3084"/>
      <c r="P70" s="3084"/>
      <c r="Q70" s="2203" t="s">
        <v>12852</v>
      </c>
      <c r="R70" s="3090"/>
      <c r="S70" s="3090"/>
      <c r="T70" s="3090"/>
      <c r="U70" s="2203"/>
      <c r="V70" s="3084"/>
      <c r="W70" s="3089"/>
      <c r="X70" s="2203"/>
      <c r="Y70" s="2203"/>
      <c r="Z70" s="2203"/>
      <c r="AA70" s="2203"/>
      <c r="AB70" s="2203"/>
      <c r="AC70" s="2203"/>
      <c r="AD70" s="2203"/>
      <c r="AE70" s="2203"/>
      <c r="AF70" s="2203"/>
      <c r="AG70" s="2203"/>
      <c r="AH70" s="2203"/>
      <c r="AI70" s="2203"/>
      <c r="AJ70" s="2203"/>
      <c r="AK70" s="3087"/>
      <c r="AL70" s="3085"/>
      <c r="AM70" s="3087"/>
      <c r="AN70" s="2203"/>
      <c r="AO70" s="2203"/>
      <c r="AP70" s="2203"/>
      <c r="AQ70" s="2203"/>
      <c r="AR70" s="2203"/>
      <c r="AS70" s="2203"/>
      <c r="AT70" s="2203"/>
      <c r="AU70" s="2203"/>
      <c r="AV70" s="2203"/>
      <c r="AW70" s="2203"/>
      <c r="AX70" s="2203"/>
      <c r="AY70" s="2203"/>
      <c r="AZ70" s="2203"/>
      <c r="BA70" s="2203"/>
      <c r="BB70" s="2203"/>
      <c r="BC70" s="2203"/>
      <c r="BD70" s="2203"/>
      <c r="BE70" s="2203"/>
      <c r="BF70" s="2203"/>
      <c r="BG70" s="2203"/>
      <c r="BH70" s="2203"/>
      <c r="BI70" s="2203"/>
      <c r="BJ70" s="2203"/>
      <c r="BK70" s="2203"/>
      <c r="BL70" s="2203"/>
      <c r="BM70" s="2203"/>
      <c r="BN70" s="2203"/>
      <c r="BO70" s="2203"/>
      <c r="BP70" s="2203"/>
      <c r="BQ70" s="3084" t="s">
        <v>7460</v>
      </c>
      <c r="BR70" s="3087" t="s">
        <v>12853</v>
      </c>
    </row>
    <row r="71" spans="1:73" s="2203" customFormat="1" ht="57.75">
      <c r="A71" s="3084" t="s">
        <v>12125</v>
      </c>
      <c r="B71" s="3085">
        <v>46100</v>
      </c>
      <c r="C71" s="3086" t="s">
        <v>12936</v>
      </c>
      <c r="D71" s="2203" t="s">
        <v>12463</v>
      </c>
      <c r="E71" s="3084">
        <v>900147663</v>
      </c>
      <c r="F71" s="2203" t="s">
        <v>108</v>
      </c>
      <c r="G71" s="2203" t="s">
        <v>9917</v>
      </c>
      <c r="H71" s="2203" t="s">
        <v>128</v>
      </c>
      <c r="I71" s="2203" t="s">
        <v>303</v>
      </c>
      <c r="J71" s="2203" t="s">
        <v>100</v>
      </c>
      <c r="K71" s="2203" t="s">
        <v>101</v>
      </c>
      <c r="L71" s="3087" t="s">
        <v>12865</v>
      </c>
      <c r="M71" s="3088" t="s">
        <v>12866</v>
      </c>
      <c r="N71" s="2203" t="s">
        <v>3487</v>
      </c>
      <c r="O71" s="3091" t="s">
        <v>12863</v>
      </c>
      <c r="P71" s="3117" t="s">
        <v>12864</v>
      </c>
      <c r="Q71" s="2203" t="s">
        <v>12867</v>
      </c>
      <c r="R71" s="3090"/>
      <c r="S71" s="3090"/>
      <c r="T71" s="3090"/>
      <c r="V71" s="3084"/>
      <c r="W71" s="3089"/>
      <c r="AK71" s="3087"/>
      <c r="AL71" s="3085"/>
      <c r="AM71" s="3087"/>
      <c r="BQ71" s="3091" t="s">
        <v>7460</v>
      </c>
      <c r="BR71" s="3087" t="s">
        <v>12862</v>
      </c>
    </row>
    <row r="72" spans="1:73" s="2033" customFormat="1" ht="43.5">
      <c r="A72" s="3084" t="s">
        <v>12296</v>
      </c>
      <c r="B72" s="3085">
        <v>46135</v>
      </c>
      <c r="C72" s="3086" t="s">
        <v>12937</v>
      </c>
      <c r="D72" s="2203" t="s">
        <v>12198</v>
      </c>
      <c r="E72" s="3084">
        <v>1014207471</v>
      </c>
      <c r="F72" s="2203" t="s">
        <v>108</v>
      </c>
      <c r="G72" s="2203" t="s">
        <v>556</v>
      </c>
      <c r="H72" s="2203" t="s">
        <v>128</v>
      </c>
      <c r="I72" s="2203" t="s">
        <v>303</v>
      </c>
      <c r="J72" s="2203" t="s">
        <v>100</v>
      </c>
      <c r="K72" s="2203" t="s">
        <v>12199</v>
      </c>
      <c r="L72" s="3087" t="s">
        <v>12858</v>
      </c>
      <c r="M72" s="3088" t="s">
        <v>12859</v>
      </c>
      <c r="N72" s="2203" t="s">
        <v>1986</v>
      </c>
      <c r="O72" s="3084" t="s">
        <v>12857</v>
      </c>
      <c r="P72" s="3089">
        <v>46167</v>
      </c>
      <c r="Q72" s="2203"/>
      <c r="R72" s="3090"/>
      <c r="S72" s="3090"/>
      <c r="T72" s="3090"/>
      <c r="U72" s="2203"/>
      <c r="V72" s="3084"/>
      <c r="W72" s="3089"/>
      <c r="X72" s="2203"/>
      <c r="Y72" s="2203"/>
      <c r="Z72" s="2203"/>
      <c r="AA72" s="2203"/>
      <c r="AB72" s="2203"/>
      <c r="AC72" s="2203"/>
      <c r="AD72" s="2203"/>
      <c r="AE72" s="2203"/>
      <c r="AF72" s="2203"/>
      <c r="AG72" s="2203"/>
      <c r="AH72" s="2203"/>
      <c r="AI72" s="2203"/>
      <c r="AJ72" s="2203"/>
      <c r="AK72" s="3087"/>
      <c r="AL72" s="3085"/>
      <c r="AM72" s="3087"/>
      <c r="AN72" s="2203"/>
      <c r="AO72" s="2203"/>
      <c r="AP72" s="2203"/>
      <c r="AQ72" s="2203"/>
      <c r="AR72" s="2203"/>
      <c r="AS72" s="2203"/>
      <c r="AT72" s="2203"/>
      <c r="AU72" s="2203"/>
      <c r="AV72" s="2203"/>
      <c r="AW72" s="2203"/>
      <c r="AX72" s="2203"/>
      <c r="AY72" s="2203"/>
      <c r="AZ72" s="2203"/>
      <c r="BA72" s="2203"/>
      <c r="BB72" s="2203"/>
      <c r="BC72" s="2203"/>
      <c r="BD72" s="2203"/>
      <c r="BE72" s="2203"/>
      <c r="BF72" s="2203"/>
      <c r="BG72" s="2203"/>
      <c r="BH72" s="2203"/>
      <c r="BI72" s="2203"/>
      <c r="BJ72" s="2203"/>
      <c r="BK72" s="2203"/>
      <c r="BL72" s="2203"/>
      <c r="BM72" s="2203"/>
      <c r="BN72" s="2203"/>
      <c r="BO72" s="2203"/>
      <c r="BP72" s="2203"/>
      <c r="BQ72" s="3091" t="s">
        <v>7460</v>
      </c>
      <c r="BR72" s="3087" t="s">
        <v>12853</v>
      </c>
    </row>
    <row r="73" spans="1:73" s="2033" customFormat="1" ht="43.5">
      <c r="A73" s="3084" t="s">
        <v>12704</v>
      </c>
      <c r="B73" s="3085">
        <v>46168</v>
      </c>
      <c r="C73" s="3086" t="s">
        <v>13016</v>
      </c>
      <c r="D73" s="2203" t="s">
        <v>12705</v>
      </c>
      <c r="E73" s="3084">
        <v>74339334</v>
      </c>
      <c r="F73" s="2203" t="s">
        <v>301</v>
      </c>
      <c r="G73" s="2203" t="s">
        <v>2183</v>
      </c>
      <c r="H73" s="2203" t="s">
        <v>69</v>
      </c>
      <c r="I73" s="2203" t="s">
        <v>303</v>
      </c>
      <c r="J73" s="2203" t="s">
        <v>12706</v>
      </c>
      <c r="K73" s="2203" t="s">
        <v>3495</v>
      </c>
      <c r="L73" s="3087" t="s">
        <v>12911</v>
      </c>
      <c r="M73" s="3088" t="s">
        <v>12912</v>
      </c>
      <c r="N73" s="2203" t="s">
        <v>4783</v>
      </c>
      <c r="O73" s="3091" t="s">
        <v>12909</v>
      </c>
      <c r="P73" s="3091" t="s">
        <v>12910</v>
      </c>
      <c r="Q73" s="2203" t="s">
        <v>12913</v>
      </c>
      <c r="R73" s="3090"/>
      <c r="S73" s="3090">
        <v>502648</v>
      </c>
      <c r="T73" s="3090"/>
      <c r="U73" s="2203"/>
      <c r="V73" s="3084"/>
      <c r="W73" s="3089"/>
      <c r="X73" s="2203"/>
      <c r="Y73" s="2203"/>
      <c r="Z73" s="2203"/>
      <c r="AA73" s="2203"/>
      <c r="AB73" s="2203"/>
      <c r="AC73" s="2203"/>
      <c r="AD73" s="2203"/>
      <c r="AE73" s="2203"/>
      <c r="AF73" s="2203"/>
      <c r="AG73" s="2203"/>
      <c r="AH73" s="2203"/>
      <c r="AI73" s="2203"/>
      <c r="AJ73" s="2203"/>
      <c r="AK73" s="3087"/>
      <c r="AL73" s="3085"/>
      <c r="AM73" s="3087"/>
      <c r="AN73" s="2203"/>
      <c r="AO73" s="2203"/>
      <c r="AP73" s="2203"/>
      <c r="AQ73" s="2203"/>
      <c r="AR73" s="2203"/>
      <c r="AS73" s="2203"/>
      <c r="AT73" s="2203"/>
      <c r="AU73" s="2203"/>
      <c r="AV73" s="2203"/>
      <c r="AW73" s="2203"/>
      <c r="AX73" s="2203"/>
      <c r="AY73" s="2203"/>
      <c r="AZ73" s="2203"/>
      <c r="BA73" s="2203"/>
      <c r="BB73" s="2203"/>
      <c r="BC73" s="2203"/>
      <c r="BD73" s="2203"/>
      <c r="BE73" s="2203"/>
      <c r="BF73" s="2203"/>
      <c r="BG73" s="2203"/>
      <c r="BH73" s="2203"/>
      <c r="BI73" s="2203"/>
      <c r="BJ73" s="2203"/>
      <c r="BK73" s="2203"/>
      <c r="BL73" s="2203"/>
      <c r="BM73" s="2203"/>
      <c r="BN73" s="2203"/>
      <c r="BO73" s="2203"/>
      <c r="BP73" s="2203"/>
      <c r="BQ73" s="3091" t="s">
        <v>7460</v>
      </c>
      <c r="BR73" s="3087" t="s">
        <v>12887</v>
      </c>
    </row>
    <row r="74" spans="1:73" s="2033" customFormat="1" ht="43.5">
      <c r="A74" s="3084" t="s">
        <v>12905</v>
      </c>
      <c r="B74" s="3085">
        <v>46252</v>
      </c>
      <c r="C74" s="3086" t="s">
        <v>13017</v>
      </c>
      <c r="D74" s="2203" t="s">
        <v>13018</v>
      </c>
      <c r="E74" s="3084">
        <v>17150359</v>
      </c>
      <c r="F74" s="2203" t="s">
        <v>239</v>
      </c>
      <c r="G74" s="2203" t="s">
        <v>12906</v>
      </c>
      <c r="H74" s="2203" t="s">
        <v>69</v>
      </c>
      <c r="I74" s="2203" t="s">
        <v>303</v>
      </c>
      <c r="J74" s="2203" t="s">
        <v>100</v>
      </c>
      <c r="K74" s="2203" t="s">
        <v>3495</v>
      </c>
      <c r="L74" s="2203" t="s">
        <v>12907</v>
      </c>
      <c r="M74" s="3085">
        <v>46273</v>
      </c>
      <c r="N74" s="2203" t="s">
        <v>4783</v>
      </c>
      <c r="O74" s="3084"/>
      <c r="P74" s="3084"/>
      <c r="Q74" s="2203" t="s">
        <v>12908</v>
      </c>
      <c r="R74" s="3090"/>
      <c r="S74" s="3090">
        <v>164571</v>
      </c>
      <c r="T74" s="3090"/>
      <c r="U74" s="2203"/>
      <c r="V74" s="3084"/>
      <c r="W74" s="3089"/>
      <c r="X74" s="2203"/>
      <c r="Y74" s="2203"/>
      <c r="Z74" s="2203"/>
      <c r="AA74" s="2203"/>
      <c r="AB74" s="2203"/>
      <c r="AC74" s="2203"/>
      <c r="AD74" s="2203"/>
      <c r="AE74" s="2203"/>
      <c r="AF74" s="2203"/>
      <c r="AG74" s="2203"/>
      <c r="AH74" s="2203"/>
      <c r="AI74" s="2203"/>
      <c r="AJ74" s="2203"/>
      <c r="AK74" s="3087"/>
      <c r="AL74" s="3085"/>
      <c r="AM74" s="3087"/>
      <c r="AN74" s="2203"/>
      <c r="AO74" s="2203"/>
      <c r="AP74" s="2203"/>
      <c r="AQ74" s="2203"/>
      <c r="AR74" s="2203"/>
      <c r="AS74" s="2203"/>
      <c r="AT74" s="2203"/>
      <c r="AU74" s="2203"/>
      <c r="AV74" s="2203"/>
      <c r="AW74" s="2203"/>
      <c r="AX74" s="2203"/>
      <c r="AY74" s="2203"/>
      <c r="AZ74" s="2203"/>
      <c r="BA74" s="2203"/>
      <c r="BB74" s="2203"/>
      <c r="BC74" s="2203"/>
      <c r="BD74" s="2203"/>
      <c r="BE74" s="2203"/>
      <c r="BF74" s="2203"/>
      <c r="BG74" s="2203"/>
      <c r="BH74" s="2203"/>
      <c r="BI74" s="2203"/>
      <c r="BJ74" s="2203"/>
      <c r="BK74" s="2203"/>
      <c r="BL74" s="2203"/>
      <c r="BM74" s="2203"/>
      <c r="BN74" s="2203"/>
      <c r="BO74" s="2203"/>
      <c r="BP74" s="2203"/>
      <c r="BQ74" s="3084" t="s">
        <v>7460</v>
      </c>
      <c r="BR74" s="3087" t="s">
        <v>12887</v>
      </c>
    </row>
    <row r="75" spans="1:73" s="2033" customFormat="1" ht="43.5">
      <c r="A75" s="3084" t="s">
        <v>12133</v>
      </c>
      <c r="B75" s="3085">
        <v>46083</v>
      </c>
      <c r="C75" s="3086" t="s">
        <v>13069</v>
      </c>
      <c r="D75" s="2203" t="s">
        <v>12134</v>
      </c>
      <c r="E75" s="3084">
        <v>24218964</v>
      </c>
      <c r="F75" s="2203" t="s">
        <v>108</v>
      </c>
      <c r="G75" s="2203" t="s">
        <v>822</v>
      </c>
      <c r="H75" s="2203" t="s">
        <v>128</v>
      </c>
      <c r="I75" s="2203" t="s">
        <v>9884</v>
      </c>
      <c r="J75" s="2203" t="s">
        <v>12135</v>
      </c>
      <c r="K75" s="2203" t="s">
        <v>12136</v>
      </c>
      <c r="L75" s="3087" t="s">
        <v>13074</v>
      </c>
      <c r="M75" s="3088" t="s">
        <v>13075</v>
      </c>
      <c r="N75" s="2203" t="s">
        <v>12137</v>
      </c>
      <c r="O75" s="3091" t="s">
        <v>13070</v>
      </c>
      <c r="P75" s="3117" t="s">
        <v>13071</v>
      </c>
      <c r="Q75" s="2203" t="s">
        <v>13076</v>
      </c>
      <c r="R75" s="3090"/>
      <c r="S75" s="3090">
        <v>164571</v>
      </c>
      <c r="T75" s="3090"/>
      <c r="U75" s="2203"/>
      <c r="V75" s="3084"/>
      <c r="W75" s="3089"/>
      <c r="X75" s="2203"/>
      <c r="Y75" s="2203"/>
      <c r="Z75" s="2203"/>
      <c r="AA75" s="2203"/>
      <c r="AB75" s="2203"/>
      <c r="AC75" s="2203"/>
      <c r="AD75" s="2203"/>
      <c r="AE75" s="2203"/>
      <c r="AF75" s="2203"/>
      <c r="AG75" s="2203"/>
      <c r="AH75" s="2203"/>
      <c r="AI75" s="2203"/>
      <c r="AJ75" s="2203"/>
      <c r="AK75" s="3087" t="s">
        <v>13072</v>
      </c>
      <c r="AL75" s="3088" t="s">
        <v>13073</v>
      </c>
      <c r="AM75" s="3087" t="s">
        <v>12419</v>
      </c>
      <c r="AN75" s="2203"/>
      <c r="AO75" s="2203" t="s">
        <v>1860</v>
      </c>
      <c r="AP75" s="3085">
        <v>46233</v>
      </c>
      <c r="AQ75" s="2203"/>
      <c r="AR75" s="2203"/>
      <c r="AS75" s="2203"/>
      <c r="AT75" s="2203"/>
      <c r="AU75" s="2203"/>
      <c r="AV75" s="2203"/>
      <c r="AW75" s="2203"/>
      <c r="AX75" s="2203"/>
      <c r="AY75" s="2203"/>
      <c r="AZ75" s="2203"/>
      <c r="BA75" s="2203"/>
      <c r="BB75" s="2203"/>
      <c r="BC75" s="2203"/>
      <c r="BD75" s="2203"/>
      <c r="BE75" s="2203"/>
      <c r="BF75" s="2203"/>
      <c r="BG75" s="2203"/>
      <c r="BH75" s="2203"/>
      <c r="BI75" s="2203"/>
      <c r="BJ75" s="2203"/>
      <c r="BK75" s="2203"/>
      <c r="BL75" s="2203"/>
      <c r="BM75" s="2203"/>
      <c r="BN75" s="2203"/>
      <c r="BO75" s="2203"/>
      <c r="BP75" s="2203"/>
      <c r="BQ75" s="3091" t="s">
        <v>1860</v>
      </c>
      <c r="BR75" s="3087" t="s">
        <v>12653</v>
      </c>
    </row>
    <row r="76" spans="1:73" s="2033" customFormat="1" ht="43.5">
      <c r="A76" s="3084" t="s">
        <v>12784</v>
      </c>
      <c r="B76" s="3085">
        <v>46163</v>
      </c>
      <c r="C76" s="3086" t="s">
        <v>13123</v>
      </c>
      <c r="D76" s="2203" t="s">
        <v>11596</v>
      </c>
      <c r="E76" s="3084" t="s">
        <v>11597</v>
      </c>
      <c r="F76" s="2203" t="s">
        <v>2853</v>
      </c>
      <c r="G76" s="2203" t="s">
        <v>2899</v>
      </c>
      <c r="H76" s="2203" t="s">
        <v>69</v>
      </c>
      <c r="I76" s="2203" t="s">
        <v>142</v>
      </c>
      <c r="J76" s="2203" t="s">
        <v>140</v>
      </c>
      <c r="K76" s="2203" t="s">
        <v>131</v>
      </c>
      <c r="L76" s="3087" t="s">
        <v>12901</v>
      </c>
      <c r="M76" s="3088" t="s">
        <v>12902</v>
      </c>
      <c r="N76" s="3087" t="s">
        <v>12903</v>
      </c>
      <c r="O76" s="3084" t="s">
        <v>12900</v>
      </c>
      <c r="P76" s="3089">
        <v>46253</v>
      </c>
      <c r="Q76" s="2203" t="s">
        <v>12904</v>
      </c>
      <c r="R76" s="3090"/>
      <c r="S76" s="3090">
        <v>230664</v>
      </c>
      <c r="T76" s="3090"/>
      <c r="U76" s="2203"/>
      <c r="V76" s="3084"/>
      <c r="W76" s="3089"/>
      <c r="X76" s="2203"/>
      <c r="Y76" s="2203"/>
      <c r="Z76" s="2203"/>
      <c r="AA76" s="2203"/>
      <c r="AB76" s="2203"/>
      <c r="AC76" s="2203"/>
      <c r="AD76" s="2203"/>
      <c r="AE76" s="2203"/>
      <c r="AF76" s="2203"/>
      <c r="AG76" s="2203"/>
      <c r="AH76" s="2203"/>
      <c r="AI76" s="2203"/>
      <c r="AJ76" s="2203"/>
      <c r="AK76" s="3087"/>
      <c r="AL76" s="3085"/>
      <c r="AM76" s="3087"/>
      <c r="AN76" s="2203"/>
      <c r="AO76" s="2203"/>
      <c r="AP76" s="2203"/>
      <c r="AQ76" s="2203"/>
      <c r="AR76" s="2203"/>
      <c r="AS76" s="2203"/>
      <c r="AT76" s="2203"/>
      <c r="AU76" s="2203"/>
      <c r="AV76" s="2203"/>
      <c r="AW76" s="2203"/>
      <c r="AX76" s="2203"/>
      <c r="AY76" s="2203"/>
      <c r="AZ76" s="2203"/>
      <c r="BA76" s="2203"/>
      <c r="BB76" s="2203"/>
      <c r="BC76" s="2203"/>
      <c r="BD76" s="2203"/>
      <c r="BE76" s="2203"/>
      <c r="BF76" s="2203"/>
      <c r="BG76" s="2203"/>
      <c r="BH76" s="2203"/>
      <c r="BI76" s="2203"/>
      <c r="BJ76" s="2203"/>
      <c r="BK76" s="2203"/>
      <c r="BL76" s="2203"/>
      <c r="BM76" s="2203"/>
      <c r="BN76" s="2203"/>
      <c r="BO76" s="2203"/>
      <c r="BP76" s="2203"/>
      <c r="BQ76" s="3084" t="s">
        <v>7460</v>
      </c>
      <c r="BR76" s="3087" t="s">
        <v>12887</v>
      </c>
    </row>
    <row r="77" spans="1:73" s="2131" customFormat="1" ht="28.5">
      <c r="A77" s="1978" t="s">
        <v>10393</v>
      </c>
      <c r="B77" s="1985">
        <v>45874</v>
      </c>
      <c r="C77" s="1468" t="s">
        <v>3172</v>
      </c>
      <c r="D77" s="1984" t="s">
        <v>10394</v>
      </c>
      <c r="E77" s="1982">
        <v>74338589</v>
      </c>
      <c r="F77" s="1984" t="s">
        <v>182</v>
      </c>
      <c r="G77" s="1984" t="s">
        <v>8870</v>
      </c>
      <c r="H77" s="1984" t="s">
        <v>69</v>
      </c>
      <c r="I77" s="1983"/>
      <c r="J77" s="1984"/>
      <c r="K77" s="1984"/>
      <c r="L77" s="2307" t="s">
        <v>10627</v>
      </c>
      <c r="M77" s="2347" t="s">
        <v>10628</v>
      </c>
      <c r="N77" s="1984" t="s">
        <v>3487</v>
      </c>
      <c r="O77" s="1978" t="s">
        <v>10626</v>
      </c>
      <c r="P77" s="1979">
        <v>45916</v>
      </c>
      <c r="Q77" s="1984"/>
      <c r="R77" s="2350"/>
      <c r="S77" s="2350"/>
      <c r="T77" s="2350"/>
      <c r="U77" s="1985"/>
      <c r="V77" s="1987"/>
      <c r="W77" s="1979"/>
      <c r="X77" s="1988"/>
      <c r="Y77" s="1985"/>
      <c r="Z77" s="1984"/>
      <c r="AA77" s="1979"/>
      <c r="AB77" s="1978"/>
      <c r="AC77" s="1978"/>
      <c r="AD77" s="1978"/>
      <c r="AE77" s="1978"/>
      <c r="AF77" s="1978"/>
      <c r="AG77" s="1978"/>
      <c r="AH77" s="1978"/>
      <c r="AI77" s="1978"/>
      <c r="AJ77" s="1978"/>
      <c r="AK77" s="2307" t="s">
        <v>11435</v>
      </c>
      <c r="AL77" s="1979">
        <v>46036</v>
      </c>
      <c r="AM77" s="2349" t="s">
        <v>9207</v>
      </c>
      <c r="AN77" s="1978"/>
      <c r="AO77" s="1984" t="s">
        <v>1860</v>
      </c>
      <c r="AP77" s="1985">
        <v>46036</v>
      </c>
      <c r="AQ77" s="1984"/>
      <c r="AR77" s="1984"/>
      <c r="AS77" s="1984"/>
      <c r="AT77" s="1984"/>
      <c r="AU77" s="1984"/>
      <c r="AV77" s="1984"/>
      <c r="AW77" s="1984"/>
      <c r="AX77" s="1984"/>
      <c r="AY77" s="1984"/>
      <c r="AZ77" s="1984"/>
      <c r="BA77" s="1984"/>
      <c r="BB77" s="1984"/>
      <c r="BC77" s="1984"/>
      <c r="BD77" s="1984"/>
      <c r="BE77" s="1984"/>
      <c r="BF77" s="1984"/>
      <c r="BG77" s="1984"/>
      <c r="BH77" s="1984"/>
      <c r="BI77" s="1984"/>
      <c r="BJ77" s="1984"/>
      <c r="BK77" s="1984"/>
      <c r="BL77" s="1984"/>
      <c r="BM77" s="1984"/>
      <c r="BN77" s="1984"/>
      <c r="BO77" s="1984"/>
      <c r="BP77" s="1984"/>
      <c r="BQ77" s="1466" t="s">
        <v>1860</v>
      </c>
      <c r="BR77" s="1990" t="s">
        <v>11436</v>
      </c>
    </row>
    <row r="78" spans="1:73" s="2131" customFormat="1" ht="28.5">
      <c r="A78" s="1978" t="s">
        <v>10849</v>
      </c>
      <c r="B78" s="1985">
        <v>45908</v>
      </c>
      <c r="C78" s="1468" t="s">
        <v>3172</v>
      </c>
      <c r="D78" s="1984" t="s">
        <v>10397</v>
      </c>
      <c r="E78" s="1982">
        <v>1072714857</v>
      </c>
      <c r="F78" s="1984" t="s">
        <v>182</v>
      </c>
      <c r="G78" s="1984" t="s">
        <v>984</v>
      </c>
      <c r="H78" s="1984" t="s">
        <v>69</v>
      </c>
      <c r="I78" s="1983" t="s">
        <v>303</v>
      </c>
      <c r="J78" s="1984" t="s">
        <v>10398</v>
      </c>
      <c r="K78" s="1984" t="s">
        <v>2780</v>
      </c>
      <c r="L78" s="2307" t="s">
        <v>10851</v>
      </c>
      <c r="M78" s="2347" t="s">
        <v>10852</v>
      </c>
      <c r="N78" s="1984" t="s">
        <v>3487</v>
      </c>
      <c r="O78" s="1978" t="s">
        <v>10850</v>
      </c>
      <c r="P78" s="1979">
        <v>45898</v>
      </c>
      <c r="Q78" s="1984"/>
      <c r="R78" s="2350"/>
      <c r="S78" s="2350"/>
      <c r="T78" s="2350"/>
      <c r="U78" s="1985"/>
      <c r="V78" s="1987"/>
      <c r="W78" s="1979"/>
      <c r="X78" s="1988"/>
      <c r="Y78" s="1985"/>
      <c r="Z78" s="1984"/>
      <c r="AA78" s="1978"/>
      <c r="AB78" s="1978"/>
      <c r="AC78" s="1978"/>
      <c r="AD78" s="1978"/>
      <c r="AE78" s="1978"/>
      <c r="AF78" s="1978"/>
      <c r="AG78" s="1978"/>
      <c r="AH78" s="1978"/>
      <c r="AI78" s="1978"/>
      <c r="AJ78" s="1978"/>
      <c r="AK78" s="2307" t="s">
        <v>11762</v>
      </c>
      <c r="AL78" s="1979">
        <v>46052</v>
      </c>
      <c r="AM78" s="2348" t="s">
        <v>4704</v>
      </c>
      <c r="AN78" s="1978"/>
      <c r="AO78" s="1984" t="s">
        <v>1860</v>
      </c>
      <c r="AP78" s="1985">
        <v>46056</v>
      </c>
      <c r="AQ78" s="1984"/>
      <c r="AR78" s="1984"/>
      <c r="AS78" s="1984"/>
      <c r="AT78" s="1984"/>
      <c r="AU78" s="1984"/>
      <c r="AV78" s="1984"/>
      <c r="AW78" s="1984"/>
      <c r="AX78" s="1984"/>
      <c r="AY78" s="1984"/>
      <c r="AZ78" s="1984"/>
      <c r="BA78" s="1984"/>
      <c r="BB78" s="1984"/>
      <c r="BC78" s="1984"/>
      <c r="BD78" s="1984"/>
      <c r="BE78" s="1984"/>
      <c r="BF78" s="1984"/>
      <c r="BG78" s="1984"/>
      <c r="BH78" s="1984"/>
      <c r="BI78" s="1984"/>
      <c r="BJ78" s="1984"/>
      <c r="BK78" s="1984"/>
      <c r="BL78" s="1984"/>
      <c r="BM78" s="1984"/>
      <c r="BN78" s="1984" t="s">
        <v>2145</v>
      </c>
      <c r="BO78" s="1984"/>
      <c r="BP78" s="1984"/>
      <c r="BQ78" s="1466" t="s">
        <v>1860</v>
      </c>
      <c r="BR78" s="2131" t="s">
        <v>11746</v>
      </c>
    </row>
    <row r="79" spans="1:73" s="2131" customFormat="1" ht="28.5">
      <c r="A79" s="1978" t="s">
        <v>10489</v>
      </c>
      <c r="B79" s="1985">
        <v>45904</v>
      </c>
      <c r="C79" s="1980" t="s">
        <v>3172</v>
      </c>
      <c r="D79" s="1984" t="s">
        <v>10490</v>
      </c>
      <c r="E79" s="1982">
        <v>9536095</v>
      </c>
      <c r="F79" s="1984" t="s">
        <v>108</v>
      </c>
      <c r="G79" s="1984" t="s">
        <v>10491</v>
      </c>
      <c r="H79" s="1984" t="s">
        <v>69</v>
      </c>
      <c r="I79" s="1983" t="s">
        <v>70</v>
      </c>
      <c r="J79" s="1984" t="s">
        <v>10492</v>
      </c>
      <c r="K79" s="1984" t="s">
        <v>10493</v>
      </c>
      <c r="L79" s="1984" t="s">
        <v>10494</v>
      </c>
      <c r="M79" s="1985">
        <v>45854</v>
      </c>
      <c r="N79" s="1984" t="s">
        <v>4633</v>
      </c>
      <c r="O79" s="1978"/>
      <c r="P79" s="1978"/>
      <c r="Q79" s="1984"/>
      <c r="R79" s="2350"/>
      <c r="S79" s="2350"/>
      <c r="T79" s="2350"/>
      <c r="U79" s="1985"/>
      <c r="V79" s="1987"/>
      <c r="W79" s="1979"/>
      <c r="X79" s="1988"/>
      <c r="Y79" s="1985"/>
      <c r="Z79" s="1984"/>
      <c r="AA79" s="1979"/>
      <c r="AB79" s="1978"/>
      <c r="AC79" s="1978"/>
      <c r="AD79" s="1978"/>
      <c r="AE79" s="1978"/>
      <c r="AF79" s="1978"/>
      <c r="AG79" s="1979"/>
      <c r="AH79" s="1979"/>
      <c r="AI79" s="1978"/>
      <c r="AJ79" s="1978"/>
      <c r="AK79" s="2307" t="s">
        <v>11437</v>
      </c>
      <c r="AL79" s="1979">
        <v>46036</v>
      </c>
      <c r="AM79" s="2349" t="s">
        <v>9207</v>
      </c>
      <c r="AN79" s="1978"/>
      <c r="AO79" s="1984" t="s">
        <v>1860</v>
      </c>
      <c r="AP79" s="1985">
        <v>46036</v>
      </c>
      <c r="AQ79" s="1984"/>
      <c r="AR79" s="1984"/>
      <c r="AS79" s="1984"/>
      <c r="AT79" s="1984"/>
      <c r="AU79" s="1984"/>
      <c r="AV79" s="1984"/>
      <c r="AW79" s="1984"/>
      <c r="AX79" s="1984"/>
      <c r="AY79" s="1984"/>
      <c r="AZ79" s="1984"/>
      <c r="BA79" s="1984"/>
      <c r="BB79" s="1984"/>
      <c r="BC79" s="1984"/>
      <c r="BD79" s="1984"/>
      <c r="BE79" s="1984"/>
      <c r="BF79" s="1984"/>
      <c r="BG79" s="1984"/>
      <c r="BH79" s="1984"/>
      <c r="BI79" s="1984"/>
      <c r="BJ79" s="1984"/>
      <c r="BK79" s="1984"/>
      <c r="BL79" s="1984"/>
      <c r="BM79" s="1984"/>
      <c r="BN79" s="1984"/>
      <c r="BO79" s="1984"/>
      <c r="BP79" s="1984"/>
      <c r="BQ79" s="1466" t="s">
        <v>1860</v>
      </c>
      <c r="BR79" s="1990" t="s">
        <v>11436</v>
      </c>
    </row>
    <row r="80" spans="1:73" s="2131" customFormat="1" ht="28.5">
      <c r="A80" s="1978" t="s">
        <v>10567</v>
      </c>
      <c r="B80" s="1985">
        <v>45919</v>
      </c>
      <c r="C80" s="1980" t="s">
        <v>3172</v>
      </c>
      <c r="D80" s="1984" t="s">
        <v>9851</v>
      </c>
      <c r="E80" s="1982">
        <v>1077082722</v>
      </c>
      <c r="F80" s="1984" t="s">
        <v>9041</v>
      </c>
      <c r="G80" s="1984" t="s">
        <v>10652</v>
      </c>
      <c r="H80" s="1984" t="s">
        <v>69</v>
      </c>
      <c r="I80" s="1983" t="s">
        <v>9884</v>
      </c>
      <c r="J80" s="1984" t="s">
        <v>100</v>
      </c>
      <c r="K80" s="1984" t="s">
        <v>9902</v>
      </c>
      <c r="L80" s="2307" t="s">
        <v>11255</v>
      </c>
      <c r="M80" s="2347" t="s">
        <v>11256</v>
      </c>
      <c r="N80" s="1984" t="s">
        <v>3487</v>
      </c>
      <c r="O80" s="1978" t="s">
        <v>11254</v>
      </c>
      <c r="P80" s="1979">
        <v>45981</v>
      </c>
      <c r="Q80" s="1984"/>
      <c r="R80" s="2350"/>
      <c r="S80" s="2350"/>
      <c r="T80" s="2350"/>
      <c r="U80" s="1985"/>
      <c r="V80" s="1987"/>
      <c r="W80" s="1979"/>
      <c r="X80" s="1988"/>
      <c r="Y80" s="1985"/>
      <c r="Z80" s="1984"/>
      <c r="AA80" s="1979"/>
      <c r="AB80" s="1978"/>
      <c r="AC80" s="1978"/>
      <c r="AD80" s="1978"/>
      <c r="AE80" s="1978"/>
      <c r="AF80" s="1978"/>
      <c r="AG80" s="1978"/>
      <c r="AH80" s="1978"/>
      <c r="AI80" s="1978"/>
      <c r="AJ80" s="1978"/>
      <c r="AK80" s="2307" t="s">
        <v>12063</v>
      </c>
      <c r="AL80" s="1979">
        <v>46118</v>
      </c>
      <c r="AM80" s="2623" t="s">
        <v>4704</v>
      </c>
      <c r="AN80" s="1978"/>
      <c r="AO80" s="1984" t="s">
        <v>1860</v>
      </c>
      <c r="AP80" s="1985">
        <v>46118</v>
      </c>
      <c r="AQ80" s="1984"/>
      <c r="AR80" s="1984"/>
      <c r="AS80" s="1984"/>
      <c r="AT80" s="1984"/>
      <c r="AU80" s="1984"/>
      <c r="AV80" s="1984"/>
      <c r="AW80" s="1984"/>
      <c r="AX80" s="1984"/>
      <c r="AY80" s="1984"/>
      <c r="AZ80" s="1984"/>
      <c r="BA80" s="1984"/>
      <c r="BB80" s="1984"/>
      <c r="BC80" s="1984"/>
      <c r="BD80" s="1984"/>
      <c r="BE80" s="1984"/>
      <c r="BF80" s="1984"/>
      <c r="BG80" s="1984"/>
      <c r="BH80" s="1984"/>
      <c r="BI80" s="1984"/>
      <c r="BJ80" s="1984"/>
      <c r="BK80" s="1984"/>
      <c r="BL80" s="1984"/>
      <c r="BM80" s="1984"/>
      <c r="BN80" s="1984"/>
      <c r="BO80" s="1984"/>
      <c r="BP80" s="1984"/>
      <c r="BQ80" s="1466" t="s">
        <v>1860</v>
      </c>
      <c r="BR80" s="1990" t="s">
        <v>12054</v>
      </c>
      <c r="BU80" s="2131" t="s">
        <v>11059</v>
      </c>
    </row>
    <row r="81" spans="1:70" s="2131" customFormat="1" ht="42.75">
      <c r="A81" s="1978" t="s">
        <v>10841</v>
      </c>
      <c r="B81" s="1985">
        <v>45937</v>
      </c>
      <c r="C81" s="1980" t="s">
        <v>3172</v>
      </c>
      <c r="D81" s="1984" t="s">
        <v>9970</v>
      </c>
      <c r="E81" s="1982">
        <v>4221759</v>
      </c>
      <c r="F81" s="1984" t="s">
        <v>239</v>
      </c>
      <c r="G81" s="1984" t="s">
        <v>2327</v>
      </c>
      <c r="H81" s="1984" t="s">
        <v>69</v>
      </c>
      <c r="I81" s="1983" t="s">
        <v>303</v>
      </c>
      <c r="J81" s="1984" t="s">
        <v>10842</v>
      </c>
      <c r="K81" s="1984" t="s">
        <v>208</v>
      </c>
      <c r="L81" s="2307" t="s">
        <v>11209</v>
      </c>
      <c r="M81" s="2630" t="s">
        <v>11041</v>
      </c>
      <c r="N81" s="1984" t="s">
        <v>4633</v>
      </c>
      <c r="O81" s="1978" t="s">
        <v>11207</v>
      </c>
      <c r="P81" s="1978" t="s">
        <v>11208</v>
      </c>
      <c r="Q81" s="1984"/>
      <c r="R81" s="2350"/>
      <c r="S81" s="2350"/>
      <c r="T81" s="2350"/>
      <c r="U81" s="1985"/>
      <c r="V81" s="1987"/>
      <c r="W81" s="1979"/>
      <c r="X81" s="1988"/>
      <c r="Y81" s="1985"/>
      <c r="Z81" s="1984"/>
      <c r="AA81" s="1978"/>
      <c r="AB81" s="1978"/>
      <c r="AC81" s="1978"/>
      <c r="AD81" s="1978"/>
      <c r="AE81" s="1978"/>
      <c r="AF81" s="1978"/>
      <c r="AG81" s="1978"/>
      <c r="AH81" s="1978"/>
      <c r="AI81" s="1978"/>
      <c r="AJ81" s="1978"/>
      <c r="AK81" s="2307" t="s">
        <v>11753</v>
      </c>
      <c r="AL81" s="1979">
        <v>46080</v>
      </c>
      <c r="AM81" s="2623" t="s">
        <v>4783</v>
      </c>
      <c r="AN81" s="1978"/>
      <c r="AO81" s="1984" t="s">
        <v>1860</v>
      </c>
      <c r="AP81" s="1985">
        <v>46080</v>
      </c>
      <c r="AQ81" s="1984"/>
      <c r="AR81" s="1984"/>
      <c r="AS81" s="1984"/>
      <c r="AT81" s="1984"/>
      <c r="AU81" s="1984"/>
      <c r="AV81" s="1984"/>
      <c r="AW81" s="1984"/>
      <c r="AX81" s="1984"/>
      <c r="AY81" s="1984"/>
      <c r="AZ81" s="1984"/>
      <c r="BA81" s="1984"/>
      <c r="BB81" s="1984"/>
      <c r="BC81" s="1984"/>
      <c r="BD81" s="1984"/>
      <c r="BE81" s="1984"/>
      <c r="BF81" s="1984"/>
      <c r="BG81" s="1984"/>
      <c r="BH81" s="1984"/>
      <c r="BI81" s="1984"/>
      <c r="BJ81" s="1984"/>
      <c r="BK81" s="1984"/>
      <c r="BL81" s="1984"/>
      <c r="BM81" s="1984"/>
      <c r="BN81" s="1984"/>
      <c r="BO81" s="1984"/>
      <c r="BP81" s="1984"/>
      <c r="BQ81" s="1466" t="s">
        <v>1860</v>
      </c>
      <c r="BR81" s="2131" t="s">
        <v>11746</v>
      </c>
    </row>
    <row r="82" spans="1:70" s="2131" customFormat="1" ht="28.5">
      <c r="A82" s="1978" t="s">
        <v>10843</v>
      </c>
      <c r="B82" s="1985">
        <v>45937</v>
      </c>
      <c r="C82" s="1980" t="s">
        <v>3172</v>
      </c>
      <c r="D82" s="1984" t="s">
        <v>10844</v>
      </c>
      <c r="E82" s="1982">
        <v>23824309</v>
      </c>
      <c r="F82" s="1984" t="s">
        <v>2853</v>
      </c>
      <c r="G82" s="1984" t="s">
        <v>2159</v>
      </c>
      <c r="H82" s="1984" t="s">
        <v>69</v>
      </c>
      <c r="I82" s="1983" t="s">
        <v>9892</v>
      </c>
      <c r="J82" s="1984" t="s">
        <v>10845</v>
      </c>
      <c r="K82" s="1984" t="s">
        <v>9902</v>
      </c>
      <c r="L82" s="2307" t="s">
        <v>10846</v>
      </c>
      <c r="M82" s="1985">
        <v>45951</v>
      </c>
      <c r="N82" s="1984" t="s">
        <v>4633</v>
      </c>
      <c r="O82" s="2348" t="s">
        <v>11602</v>
      </c>
      <c r="P82" s="2349" t="s">
        <v>11603</v>
      </c>
      <c r="Q82" s="1984"/>
      <c r="R82" s="2350"/>
      <c r="S82" s="2350"/>
      <c r="T82" s="2350"/>
      <c r="U82" s="1985"/>
      <c r="V82" s="1987"/>
      <c r="W82" s="1979"/>
      <c r="X82" s="1988"/>
      <c r="Y82" s="1985"/>
      <c r="Z82" s="1984"/>
      <c r="AA82" s="1979"/>
      <c r="AB82" s="1978"/>
      <c r="AC82" s="1978"/>
      <c r="AD82" s="1978"/>
      <c r="AE82" s="1978"/>
      <c r="AF82" s="1978"/>
      <c r="AG82" s="1978"/>
      <c r="AH82" s="1978"/>
      <c r="AI82" s="1978"/>
      <c r="AJ82" s="1978"/>
      <c r="AK82" s="2307" t="s">
        <v>12578</v>
      </c>
      <c r="AL82" s="1979">
        <v>46184</v>
      </c>
      <c r="AM82" s="2623" t="s">
        <v>4783</v>
      </c>
      <c r="AN82" s="1978"/>
      <c r="AO82" s="1984" t="s">
        <v>1860</v>
      </c>
      <c r="AP82" s="1985">
        <v>46184</v>
      </c>
      <c r="AQ82" s="1984"/>
      <c r="AR82" s="1984"/>
      <c r="AS82" s="1984"/>
      <c r="AT82" s="1984"/>
      <c r="AU82" s="1984"/>
      <c r="AV82" s="1984"/>
      <c r="AW82" s="1984"/>
      <c r="AX82" s="1984"/>
      <c r="AY82" s="1984"/>
      <c r="AZ82" s="1984"/>
      <c r="BA82" s="1984"/>
      <c r="BB82" s="1984"/>
      <c r="BC82" s="1984"/>
      <c r="BD82" s="1984"/>
      <c r="BE82" s="1984"/>
      <c r="BF82" s="1984"/>
      <c r="BG82" s="1984"/>
      <c r="BH82" s="1984"/>
      <c r="BI82" s="1984"/>
      <c r="BJ82" s="1984"/>
      <c r="BK82" s="1984"/>
      <c r="BL82" s="1984"/>
      <c r="BM82" s="1984"/>
      <c r="BN82" s="1984"/>
      <c r="BO82" s="1984"/>
      <c r="BP82" s="1984"/>
      <c r="BQ82" s="1466" t="s">
        <v>1860</v>
      </c>
      <c r="BR82" s="2131" t="s">
        <v>12579</v>
      </c>
    </row>
    <row r="83" spans="1:70" s="2131" customFormat="1" ht="26.85" customHeight="1">
      <c r="A83" s="1978" t="s">
        <v>10861</v>
      </c>
      <c r="B83" s="1985">
        <v>45933</v>
      </c>
      <c r="C83" s="1980" t="s">
        <v>3172</v>
      </c>
      <c r="D83" s="1984" t="s">
        <v>10862</v>
      </c>
      <c r="E83" s="1982">
        <v>4150328</v>
      </c>
      <c r="F83" s="1984" t="s">
        <v>9361</v>
      </c>
      <c r="G83" s="1984" t="s">
        <v>10499</v>
      </c>
      <c r="H83" s="1984" t="s">
        <v>128</v>
      </c>
      <c r="I83" s="1983" t="s">
        <v>70</v>
      </c>
      <c r="J83" s="1984" t="s">
        <v>4209</v>
      </c>
      <c r="K83" s="1984" t="s">
        <v>72</v>
      </c>
      <c r="L83" s="1984" t="s">
        <v>10863</v>
      </c>
      <c r="M83" s="1985">
        <v>45940</v>
      </c>
      <c r="N83" s="1984" t="s">
        <v>4633</v>
      </c>
      <c r="O83" s="1978"/>
      <c r="P83" s="1978"/>
      <c r="Q83" s="1984"/>
      <c r="R83" s="2350"/>
      <c r="S83" s="2350"/>
      <c r="T83" s="2350"/>
      <c r="U83" s="1985"/>
      <c r="V83" s="1987"/>
      <c r="W83" s="1979"/>
      <c r="X83" s="1988"/>
      <c r="Y83" s="1985"/>
      <c r="Z83" s="1984"/>
      <c r="AA83" s="1979"/>
      <c r="AB83" s="1978"/>
      <c r="AC83" s="1978"/>
      <c r="AD83" s="1978"/>
      <c r="AE83" s="1978"/>
      <c r="AF83" s="1978"/>
      <c r="AG83" s="1978"/>
      <c r="AH83" s="1978"/>
      <c r="AI83" s="1978"/>
      <c r="AJ83" s="1978"/>
      <c r="AK83" s="2307" t="s">
        <v>11450</v>
      </c>
      <c r="AL83" s="1979">
        <v>46017</v>
      </c>
      <c r="AM83" s="2623" t="s">
        <v>4704</v>
      </c>
      <c r="AN83" s="1978"/>
      <c r="AO83" s="1984" t="s">
        <v>1860</v>
      </c>
      <c r="AP83" s="1985">
        <v>46020</v>
      </c>
      <c r="AQ83" s="1984"/>
      <c r="AR83" s="1984"/>
      <c r="AS83" s="1984"/>
      <c r="AT83" s="1984"/>
      <c r="AU83" s="1984"/>
      <c r="AV83" s="1984"/>
      <c r="AW83" s="1984"/>
      <c r="AX83" s="1984"/>
      <c r="AY83" s="1984"/>
      <c r="AZ83" s="1984"/>
      <c r="BA83" s="1984"/>
      <c r="BB83" s="1984"/>
      <c r="BC83" s="1984"/>
      <c r="BD83" s="1984"/>
      <c r="BE83" s="1984"/>
      <c r="BF83" s="1984"/>
      <c r="BG83" s="1984"/>
      <c r="BH83" s="1984"/>
      <c r="BI83" s="1984"/>
      <c r="BJ83" s="1984"/>
      <c r="BK83" s="1984"/>
      <c r="BL83" s="1984"/>
      <c r="BM83" s="1984"/>
      <c r="BN83" s="1984"/>
      <c r="BO83" s="1984"/>
      <c r="BP83" s="1984"/>
      <c r="BQ83" s="1466" t="s">
        <v>1860</v>
      </c>
      <c r="BR83" s="1990" t="s">
        <v>11436</v>
      </c>
    </row>
    <row r="84" spans="1:70" s="2566" customFormat="1" ht="28.5">
      <c r="A84" s="2555" t="s">
        <v>10951</v>
      </c>
      <c r="B84" s="2556">
        <v>45944</v>
      </c>
      <c r="C84" s="2557" t="s">
        <v>3172</v>
      </c>
      <c r="D84" s="2558" t="s">
        <v>10953</v>
      </c>
      <c r="E84" s="2559">
        <v>17121615</v>
      </c>
      <c r="F84" s="2558" t="s">
        <v>239</v>
      </c>
      <c r="G84" s="2558" t="s">
        <v>9777</v>
      </c>
      <c r="H84" s="2558" t="s">
        <v>69</v>
      </c>
      <c r="I84" s="2560"/>
      <c r="J84" s="2558" t="s">
        <v>10954</v>
      </c>
      <c r="K84" s="2558" t="s">
        <v>231</v>
      </c>
      <c r="L84" s="2558" t="s">
        <v>10955</v>
      </c>
      <c r="M84" s="2556">
        <v>45957</v>
      </c>
      <c r="N84" s="2558" t="s">
        <v>4633</v>
      </c>
      <c r="O84" s="2555"/>
      <c r="P84" s="2555"/>
      <c r="Q84" s="2558"/>
      <c r="R84" s="2561"/>
      <c r="S84" s="2561"/>
      <c r="T84" s="2561"/>
      <c r="U84" s="2556"/>
      <c r="V84" s="2562"/>
      <c r="W84" s="2563"/>
      <c r="X84" s="2564"/>
      <c r="Y84" s="2556"/>
      <c r="Z84" s="2558"/>
      <c r="AA84" s="2555"/>
      <c r="AB84" s="2555"/>
      <c r="AC84" s="2555"/>
      <c r="AD84" s="2555"/>
      <c r="AE84" s="2555"/>
      <c r="AF84" s="2555"/>
      <c r="AG84" s="2555"/>
      <c r="AH84" s="2555"/>
      <c r="AI84" s="2555"/>
      <c r="AJ84" s="2555"/>
      <c r="AK84" s="2624" t="s">
        <v>11515</v>
      </c>
      <c r="AL84" s="2563">
        <v>46044</v>
      </c>
      <c r="AM84" s="2623" t="s">
        <v>4704</v>
      </c>
      <c r="AN84" s="2555"/>
      <c r="AO84" s="2558" t="s">
        <v>1860</v>
      </c>
      <c r="AP84" s="2556">
        <v>46048</v>
      </c>
      <c r="AQ84" s="2558"/>
      <c r="AR84" s="2558"/>
      <c r="AS84" s="2558"/>
      <c r="AT84" s="2558"/>
      <c r="AU84" s="2558"/>
      <c r="AV84" s="2558"/>
      <c r="AW84" s="2558"/>
      <c r="AX84" s="2558"/>
      <c r="AY84" s="2558"/>
      <c r="AZ84" s="2558"/>
      <c r="BA84" s="2558"/>
      <c r="BB84" s="2558"/>
      <c r="BC84" s="2558"/>
      <c r="BD84" s="2558"/>
      <c r="BE84" s="2558"/>
      <c r="BF84" s="2558"/>
      <c r="BG84" s="2558"/>
      <c r="BH84" s="2558"/>
      <c r="BI84" s="2558"/>
      <c r="BJ84" s="2558"/>
      <c r="BK84" s="2558"/>
      <c r="BL84" s="2558"/>
      <c r="BM84" s="2558"/>
      <c r="BN84" s="2558"/>
      <c r="BO84" s="2558"/>
      <c r="BP84" s="2558"/>
      <c r="BQ84" s="2565" t="s">
        <v>1860</v>
      </c>
      <c r="BR84" s="2566" t="s">
        <v>11516</v>
      </c>
    </row>
    <row r="85" spans="1:70" s="2259" customFormat="1" ht="42.75">
      <c r="A85" s="1978" t="s">
        <v>10969</v>
      </c>
      <c r="B85" s="1985">
        <v>45961</v>
      </c>
      <c r="C85" s="2557" t="s">
        <v>3172</v>
      </c>
      <c r="D85" s="1984" t="s">
        <v>10970</v>
      </c>
      <c r="E85" s="1982" t="s">
        <v>10752</v>
      </c>
      <c r="F85" s="1984" t="s">
        <v>1815</v>
      </c>
      <c r="G85" s="1984" t="s">
        <v>1254</v>
      </c>
      <c r="H85" s="1984" t="s">
        <v>69</v>
      </c>
      <c r="I85" s="1983" t="s">
        <v>303</v>
      </c>
      <c r="J85" s="1984" t="s">
        <v>4350</v>
      </c>
      <c r="K85" s="1984" t="s">
        <v>9902</v>
      </c>
      <c r="L85" s="1984" t="s">
        <v>10971</v>
      </c>
      <c r="M85" s="1985">
        <v>45972</v>
      </c>
      <c r="N85" s="1984" t="s">
        <v>4633</v>
      </c>
      <c r="O85" s="1978"/>
      <c r="P85" s="1978"/>
      <c r="Q85" s="1984"/>
      <c r="R85" s="2350"/>
      <c r="S85" s="2350"/>
      <c r="T85" s="2350"/>
      <c r="U85" s="1985"/>
      <c r="V85" s="1987"/>
      <c r="W85" s="1979"/>
      <c r="X85" s="1988"/>
      <c r="Y85" s="1985"/>
      <c r="Z85" s="1984"/>
      <c r="AA85" s="1978"/>
      <c r="AB85" s="1978"/>
      <c r="AC85" s="1978"/>
      <c r="AD85" s="1978"/>
      <c r="AE85" s="1978"/>
      <c r="AF85" s="1978"/>
      <c r="AG85" s="1978"/>
      <c r="AH85" s="1978"/>
      <c r="AI85" s="1978"/>
      <c r="AJ85" s="1978"/>
      <c r="AK85" s="2307" t="s">
        <v>11718</v>
      </c>
      <c r="AL85" s="1979">
        <v>46077</v>
      </c>
      <c r="AM85" s="2623" t="s">
        <v>1986</v>
      </c>
      <c r="AN85" s="1978"/>
      <c r="AO85" s="1984" t="s">
        <v>1860</v>
      </c>
      <c r="AP85" s="1985">
        <v>46077</v>
      </c>
      <c r="AQ85" s="1984"/>
      <c r="AR85" s="1984"/>
      <c r="AS85" s="1984"/>
      <c r="AT85" s="1984"/>
      <c r="AU85" s="1984"/>
      <c r="AV85" s="1984"/>
      <c r="AW85" s="1984"/>
      <c r="AX85" s="1984"/>
      <c r="AY85" s="1984"/>
      <c r="AZ85" s="1984"/>
      <c r="BA85" s="1984"/>
      <c r="BB85" s="1984"/>
      <c r="BC85" s="1984"/>
      <c r="BD85" s="1984"/>
      <c r="BE85" s="1984"/>
      <c r="BF85" s="1984"/>
      <c r="BG85" s="1984"/>
      <c r="BH85" s="1984"/>
      <c r="BI85" s="1984"/>
      <c r="BJ85" s="1984"/>
      <c r="BK85" s="1984"/>
      <c r="BL85" s="1984"/>
      <c r="BM85" s="1984"/>
      <c r="BN85" s="1984"/>
      <c r="BO85" s="1984"/>
      <c r="BP85" s="1984"/>
      <c r="BQ85" s="2621" t="s">
        <v>11717</v>
      </c>
      <c r="BR85" s="1469" t="s">
        <v>11716</v>
      </c>
    </row>
    <row r="86" spans="1:70" s="2259" customFormat="1" ht="28.5">
      <c r="A86" s="1978" t="s">
        <v>11012</v>
      </c>
      <c r="B86" s="1985">
        <v>45966</v>
      </c>
      <c r="C86" s="1980" t="s">
        <v>3172</v>
      </c>
      <c r="D86" s="1984" t="s">
        <v>11013</v>
      </c>
      <c r="E86" s="1982" t="s">
        <v>2145</v>
      </c>
      <c r="F86" s="1984" t="s">
        <v>2853</v>
      </c>
      <c r="G86" s="1984" t="s">
        <v>2159</v>
      </c>
      <c r="H86" s="1984" t="s">
        <v>128</v>
      </c>
      <c r="I86" s="1983" t="s">
        <v>9892</v>
      </c>
      <c r="J86" s="1984" t="s">
        <v>10845</v>
      </c>
      <c r="K86" s="1984" t="s">
        <v>9902</v>
      </c>
      <c r="L86" s="2307" t="s">
        <v>11425</v>
      </c>
      <c r="M86" s="2347" t="s">
        <v>11426</v>
      </c>
      <c r="N86" s="2307" t="s">
        <v>11427</v>
      </c>
      <c r="O86" s="1978" t="s">
        <v>11721</v>
      </c>
      <c r="P86" s="1979">
        <v>46001</v>
      </c>
      <c r="Q86" s="1984"/>
      <c r="R86" s="2350"/>
      <c r="S86" s="2350"/>
      <c r="T86" s="2350"/>
      <c r="U86" s="1985"/>
      <c r="V86" s="1987"/>
      <c r="W86" s="1979"/>
      <c r="X86" s="1988"/>
      <c r="Y86" s="1985"/>
      <c r="Z86" s="1984"/>
      <c r="AA86" s="1978"/>
      <c r="AB86" s="1978"/>
      <c r="AC86" s="1978"/>
      <c r="AD86" s="1978"/>
      <c r="AE86" s="1978"/>
      <c r="AF86" s="1978"/>
      <c r="AG86" s="1978"/>
      <c r="AH86" s="1978"/>
      <c r="AI86" s="1978"/>
      <c r="AJ86" s="1978"/>
      <c r="AK86" s="2307" t="s">
        <v>12426</v>
      </c>
      <c r="AL86" s="1979">
        <v>46167</v>
      </c>
      <c r="AM86" s="2623" t="s">
        <v>1986</v>
      </c>
      <c r="AN86" s="1978"/>
      <c r="AO86" s="1984" t="s">
        <v>1860</v>
      </c>
      <c r="AP86" s="1985">
        <v>46168</v>
      </c>
      <c r="AQ86" s="1984"/>
      <c r="AR86" s="1984"/>
      <c r="AS86" s="1984"/>
      <c r="AT86" s="1984"/>
      <c r="AU86" s="1984"/>
      <c r="AV86" s="1984"/>
      <c r="AW86" s="1984"/>
      <c r="AX86" s="1984"/>
      <c r="AY86" s="1984"/>
      <c r="AZ86" s="1984"/>
      <c r="BA86" s="1984"/>
      <c r="BB86" s="1984"/>
      <c r="BC86" s="1984"/>
      <c r="BD86" s="1984"/>
      <c r="BE86" s="1984"/>
      <c r="BF86" s="1984"/>
      <c r="BG86" s="1984"/>
      <c r="BH86" s="1984"/>
      <c r="BI86" s="1984"/>
      <c r="BJ86" s="1984"/>
      <c r="BK86" s="1984"/>
      <c r="BL86" s="1984"/>
      <c r="BM86" s="1984"/>
      <c r="BN86" s="1984"/>
      <c r="BO86" s="1984"/>
      <c r="BP86" s="1984"/>
      <c r="BQ86" s="2565" t="s">
        <v>1860</v>
      </c>
      <c r="BR86" s="2259" t="s">
        <v>12422</v>
      </c>
    </row>
    <row r="87" spans="1:70" s="2359" customFormat="1" ht="42.75">
      <c r="A87" s="2625" t="s">
        <v>11031</v>
      </c>
      <c r="B87" s="2626">
        <v>45973</v>
      </c>
      <c r="C87" s="1980" t="s">
        <v>3172</v>
      </c>
      <c r="D87" s="2627" t="s">
        <v>11032</v>
      </c>
      <c r="E87" s="2625" t="s">
        <v>11035</v>
      </c>
      <c r="F87" s="2627" t="s">
        <v>153</v>
      </c>
      <c r="G87" s="2627" t="s">
        <v>127</v>
      </c>
      <c r="H87" s="1984" t="s">
        <v>128</v>
      </c>
      <c r="I87" s="2627" t="s">
        <v>303</v>
      </c>
      <c r="J87" s="2627" t="s">
        <v>6881</v>
      </c>
      <c r="K87" s="1984" t="s">
        <v>9902</v>
      </c>
      <c r="L87" s="2625" t="s">
        <v>11033</v>
      </c>
      <c r="M87" s="2626">
        <v>45986</v>
      </c>
      <c r="N87" s="2625" t="s">
        <v>3487</v>
      </c>
      <c r="O87" s="2625"/>
      <c r="P87" s="2625"/>
      <c r="Q87" s="2625"/>
      <c r="R87" s="2628"/>
      <c r="S87" s="2628"/>
      <c r="T87" s="2722"/>
      <c r="U87" s="2629"/>
      <c r="V87" s="2348"/>
      <c r="W87" s="2349"/>
      <c r="X87" s="2622"/>
      <c r="Y87" s="2630"/>
      <c r="Z87" s="2348"/>
      <c r="AA87" s="2348"/>
      <c r="AB87" s="2625"/>
      <c r="AC87" s="2625"/>
      <c r="AD87" s="2625"/>
      <c r="AE87" s="2625"/>
      <c r="AF87" s="2348"/>
      <c r="AG87" s="2348"/>
      <c r="AH87" s="2348"/>
      <c r="AI87" s="2348"/>
      <c r="AJ87" s="2348"/>
      <c r="AK87" s="2307" t="s">
        <v>11722</v>
      </c>
      <c r="AL87" s="1979">
        <v>46077</v>
      </c>
      <c r="AM87" s="2623" t="s">
        <v>1986</v>
      </c>
      <c r="AN87" s="1978"/>
      <c r="AO87" s="1984" t="s">
        <v>1860</v>
      </c>
      <c r="AP87" s="1985"/>
      <c r="AQ87" s="2625"/>
      <c r="AR87" s="2625"/>
      <c r="AS87" s="2625"/>
      <c r="AT87" s="2631"/>
      <c r="AU87" s="2632"/>
      <c r="AV87" s="2632"/>
      <c r="AW87" s="2625"/>
      <c r="AX87" s="2625"/>
      <c r="AY87" s="2625"/>
      <c r="AZ87" s="2625"/>
      <c r="BA87" s="2625"/>
      <c r="BB87" s="2625"/>
      <c r="BC87" s="2625"/>
      <c r="BD87" s="2625"/>
      <c r="BE87" s="2625"/>
      <c r="BF87" s="2625"/>
      <c r="BG87" s="2625"/>
      <c r="BH87" s="2625"/>
      <c r="BI87" s="2625"/>
      <c r="BJ87" s="2625"/>
      <c r="BK87" s="2625"/>
      <c r="BL87" s="2625"/>
      <c r="BM87" s="2625"/>
      <c r="BN87" s="2625"/>
      <c r="BO87" s="2625"/>
      <c r="BP87" s="2625"/>
      <c r="BQ87" s="2621" t="s">
        <v>11723</v>
      </c>
      <c r="BR87" s="1469" t="s">
        <v>11716</v>
      </c>
    </row>
    <row r="88" spans="1:70" s="1990" customFormat="1" ht="29.65" customHeight="1">
      <c r="A88" s="1978" t="s">
        <v>11036</v>
      </c>
      <c r="B88" s="1985">
        <v>45972</v>
      </c>
      <c r="C88" s="1980" t="s">
        <v>3172</v>
      </c>
      <c r="D88" s="1984" t="s">
        <v>11037</v>
      </c>
      <c r="E88" s="1982">
        <v>4220636</v>
      </c>
      <c r="F88" s="1984" t="s">
        <v>239</v>
      </c>
      <c r="G88" s="1984" t="s">
        <v>11038</v>
      </c>
      <c r="H88" s="1984" t="s">
        <v>128</v>
      </c>
      <c r="I88" s="1983" t="s">
        <v>142</v>
      </c>
      <c r="J88" s="1984" t="s">
        <v>1385</v>
      </c>
      <c r="K88" s="1984" t="s">
        <v>10409</v>
      </c>
      <c r="L88" s="1984" t="s">
        <v>11039</v>
      </c>
      <c r="M88" s="1985">
        <v>45986</v>
      </c>
      <c r="N88" s="2625" t="s">
        <v>3487</v>
      </c>
      <c r="O88" s="1978"/>
      <c r="P88" s="1978"/>
      <c r="Q88" s="1984"/>
      <c r="R88" s="2350"/>
      <c r="S88" s="2350"/>
      <c r="T88" s="2350"/>
      <c r="U88" s="1985"/>
      <c r="V88" s="1987"/>
      <c r="W88" s="1979"/>
      <c r="X88" s="1988"/>
      <c r="Y88" s="1985"/>
      <c r="Z88" s="1984"/>
      <c r="AA88" s="1978"/>
      <c r="AB88" s="1978"/>
      <c r="AC88" s="1978"/>
      <c r="AD88" s="1978"/>
      <c r="AE88" s="1978"/>
      <c r="AF88" s="1978"/>
      <c r="AG88" s="1978"/>
      <c r="AH88" s="1978"/>
      <c r="AI88" s="1978"/>
      <c r="AJ88" s="1978"/>
      <c r="AK88" s="2307" t="s">
        <v>12058</v>
      </c>
      <c r="AL88" s="1979">
        <v>46118</v>
      </c>
      <c r="AM88" s="2623" t="s">
        <v>4704</v>
      </c>
      <c r="AN88" s="1978"/>
      <c r="AO88" s="1984" t="s">
        <v>1860</v>
      </c>
      <c r="AP88" s="1984" t="s">
        <v>12059</v>
      </c>
      <c r="AQ88" s="1984"/>
      <c r="AR88" s="1984"/>
      <c r="AS88" s="1984"/>
      <c r="AT88" s="1984"/>
      <c r="AU88" s="1984"/>
      <c r="AV88" s="1984"/>
      <c r="AW88" s="1984"/>
      <c r="AX88" s="1984"/>
      <c r="AY88" s="1984"/>
      <c r="AZ88" s="1984"/>
      <c r="BA88" s="1984"/>
      <c r="BB88" s="1984"/>
      <c r="BC88" s="1984"/>
      <c r="BD88" s="1984"/>
      <c r="BE88" s="1984"/>
      <c r="BF88" s="1984"/>
      <c r="BG88" s="1984"/>
      <c r="BH88" s="1984"/>
      <c r="BI88" s="1984"/>
      <c r="BJ88" s="1984"/>
      <c r="BK88" s="1984"/>
      <c r="BL88" s="1984"/>
      <c r="BM88" s="1984"/>
      <c r="BN88" s="1984"/>
      <c r="BO88" s="1984"/>
      <c r="BP88" s="1984"/>
      <c r="BQ88" s="2565" t="s">
        <v>1860</v>
      </c>
      <c r="BR88" s="1990" t="s">
        <v>12054</v>
      </c>
    </row>
    <row r="89" spans="1:70" s="1990" customFormat="1" ht="28.5">
      <c r="A89" s="1978" t="s">
        <v>11051</v>
      </c>
      <c r="B89" s="1985">
        <v>45974</v>
      </c>
      <c r="C89" s="1980" t="s">
        <v>3172</v>
      </c>
      <c r="D89" s="1984" t="s">
        <v>11052</v>
      </c>
      <c r="E89" s="1982">
        <v>1054800916</v>
      </c>
      <c r="F89" s="1984" t="s">
        <v>719</v>
      </c>
      <c r="G89" s="1984" t="s">
        <v>11053</v>
      </c>
      <c r="H89" s="1984" t="s">
        <v>128</v>
      </c>
      <c r="I89" s="1983" t="s">
        <v>303</v>
      </c>
      <c r="J89" s="1984" t="s">
        <v>11054</v>
      </c>
      <c r="K89" s="1984" t="s">
        <v>72</v>
      </c>
      <c r="L89" s="1984" t="s">
        <v>11055</v>
      </c>
      <c r="M89" s="1985">
        <v>45989</v>
      </c>
      <c r="N89" s="1984" t="s">
        <v>4704</v>
      </c>
      <c r="O89" s="1978"/>
      <c r="P89" s="1978"/>
      <c r="Q89" s="1984"/>
      <c r="R89" s="2350"/>
      <c r="S89" s="2350"/>
      <c r="T89" s="2350"/>
      <c r="U89" s="1985"/>
      <c r="V89" s="1987"/>
      <c r="W89" s="1979"/>
      <c r="X89" s="1988"/>
      <c r="Y89" s="1985"/>
      <c r="Z89" s="1984"/>
      <c r="AA89" s="1978"/>
      <c r="AB89" s="1978"/>
      <c r="AC89" s="1978"/>
      <c r="AD89" s="1978"/>
      <c r="AE89" s="1978"/>
      <c r="AF89" s="1978"/>
      <c r="AG89" s="1978"/>
      <c r="AH89" s="1978"/>
      <c r="AI89" s="1978"/>
      <c r="AJ89" s="1978"/>
      <c r="AK89" s="2307" t="s">
        <v>12060</v>
      </c>
      <c r="AL89" s="1979">
        <v>46118</v>
      </c>
      <c r="AM89" s="2623" t="s">
        <v>4704</v>
      </c>
      <c r="AN89" s="1978"/>
      <c r="AO89" s="1984" t="s">
        <v>1860</v>
      </c>
      <c r="AP89" s="1985">
        <v>46118</v>
      </c>
      <c r="AQ89" s="1984"/>
      <c r="AR89" s="1984"/>
      <c r="AS89" s="1984"/>
      <c r="AT89" s="1984"/>
      <c r="AU89" s="1984"/>
      <c r="AV89" s="1984"/>
      <c r="AW89" s="1984"/>
      <c r="AX89" s="1984"/>
      <c r="AY89" s="1984"/>
      <c r="AZ89" s="1984"/>
      <c r="BA89" s="1984"/>
      <c r="BB89" s="1984"/>
      <c r="BC89" s="1984"/>
      <c r="BD89" s="1984"/>
      <c r="BE89" s="1984"/>
      <c r="BF89" s="1984"/>
      <c r="BG89" s="1984"/>
      <c r="BH89" s="1984"/>
      <c r="BI89" s="1984"/>
      <c r="BJ89" s="1984"/>
      <c r="BK89" s="1984"/>
      <c r="BL89" s="1984"/>
      <c r="BM89" s="1984"/>
      <c r="BN89" s="1984"/>
      <c r="BO89" s="1984"/>
      <c r="BP89" s="1984"/>
      <c r="BQ89" s="2565" t="s">
        <v>1860</v>
      </c>
      <c r="BR89" s="1990" t="s">
        <v>12054</v>
      </c>
    </row>
    <row r="90" spans="1:70" s="2359" customFormat="1" ht="42.75">
      <c r="A90" s="1978" t="s">
        <v>11056</v>
      </c>
      <c r="B90" s="1985">
        <v>45971</v>
      </c>
      <c r="C90" s="1980" t="s">
        <v>3172</v>
      </c>
      <c r="D90" s="1984" t="s">
        <v>11057</v>
      </c>
      <c r="E90" s="1982">
        <v>4276864</v>
      </c>
      <c r="F90" s="1984" t="s">
        <v>126</v>
      </c>
      <c r="G90" s="1984" t="s">
        <v>11058</v>
      </c>
      <c r="H90" s="1984" t="s">
        <v>128</v>
      </c>
      <c r="I90" s="1983" t="s">
        <v>303</v>
      </c>
      <c r="J90" s="1984" t="s">
        <v>2480</v>
      </c>
      <c r="K90" s="1984" t="s">
        <v>2795</v>
      </c>
      <c r="L90" s="2307" t="s">
        <v>11351</v>
      </c>
      <c r="M90" s="2347" t="s">
        <v>11715</v>
      </c>
      <c r="N90" s="1984" t="s">
        <v>4704</v>
      </c>
      <c r="O90" s="1978" t="s">
        <v>11350</v>
      </c>
      <c r="P90" s="1979">
        <v>46000</v>
      </c>
      <c r="Q90" s="1984"/>
      <c r="R90" s="2350"/>
      <c r="S90" s="2350"/>
      <c r="T90" s="2350"/>
      <c r="U90" s="1985"/>
      <c r="V90" s="1987"/>
      <c r="W90" s="1979"/>
      <c r="X90" s="1988"/>
      <c r="Y90" s="1985"/>
      <c r="Z90" s="1984"/>
      <c r="AA90" s="1978"/>
      <c r="AB90" s="1978"/>
      <c r="AC90" s="1978"/>
      <c r="AD90" s="1978"/>
      <c r="AE90" s="1978"/>
      <c r="AF90" s="1978"/>
      <c r="AG90" s="1978"/>
      <c r="AH90" s="1978"/>
      <c r="AI90" s="1978"/>
      <c r="AJ90" s="1978"/>
      <c r="AK90" s="2348" t="s">
        <v>11740</v>
      </c>
      <c r="AL90" s="1979">
        <v>46077</v>
      </c>
      <c r="AM90" s="2623" t="s">
        <v>1986</v>
      </c>
      <c r="AN90" s="1978"/>
      <c r="AO90" s="1984" t="s">
        <v>1860</v>
      </c>
      <c r="AP90" s="1985">
        <v>46077</v>
      </c>
      <c r="AQ90" s="1984"/>
      <c r="AR90" s="1984"/>
      <c r="AS90" s="1984"/>
      <c r="AT90" s="1984"/>
      <c r="AU90" s="1984"/>
      <c r="AV90" s="1984"/>
      <c r="AW90" s="1984"/>
      <c r="AX90" s="1984"/>
      <c r="AY90" s="1984"/>
      <c r="AZ90" s="1984"/>
      <c r="BA90" s="1984"/>
      <c r="BB90" s="1984"/>
      <c r="BC90" s="1984"/>
      <c r="BD90" s="1984"/>
      <c r="BE90" s="1984"/>
      <c r="BF90" s="1984"/>
      <c r="BG90" s="1984"/>
      <c r="BH90" s="1984"/>
      <c r="BI90" s="1984"/>
      <c r="BJ90" s="1984"/>
      <c r="BK90" s="1984"/>
      <c r="BL90" s="1984"/>
      <c r="BM90" s="1984"/>
      <c r="BN90" s="1984"/>
      <c r="BO90" s="1984"/>
      <c r="BP90" s="1984"/>
      <c r="BQ90" s="2621" t="s">
        <v>11717</v>
      </c>
      <c r="BR90" s="1469" t="s">
        <v>11716</v>
      </c>
    </row>
    <row r="91" spans="1:70" s="1990" customFormat="1" ht="28.5">
      <c r="A91" s="1978" t="s">
        <v>11063</v>
      </c>
      <c r="B91" s="1985">
        <v>45979</v>
      </c>
      <c r="C91" s="1980" t="s">
        <v>3172</v>
      </c>
      <c r="D91" s="1984" t="s">
        <v>11064</v>
      </c>
      <c r="E91" s="1982">
        <v>52741876</v>
      </c>
      <c r="F91" s="1984" t="s">
        <v>108</v>
      </c>
      <c r="G91" s="1984" t="s">
        <v>11065</v>
      </c>
      <c r="H91" s="1984" t="s">
        <v>128</v>
      </c>
      <c r="I91" s="1983" t="s">
        <v>142</v>
      </c>
      <c r="J91" s="1984" t="s">
        <v>2558</v>
      </c>
      <c r="K91" s="1984" t="s">
        <v>10409</v>
      </c>
      <c r="L91" s="1984" t="s">
        <v>11066</v>
      </c>
      <c r="M91" s="1985">
        <v>45989</v>
      </c>
      <c r="N91" s="1984" t="s">
        <v>3487</v>
      </c>
      <c r="O91" s="1978"/>
      <c r="P91" s="1978"/>
      <c r="Q91" s="1984"/>
      <c r="R91" s="2350"/>
      <c r="S91" s="2350"/>
      <c r="T91" s="2350"/>
      <c r="U91" s="1985"/>
      <c r="V91" s="1987"/>
      <c r="W91" s="1979"/>
      <c r="X91" s="1988"/>
      <c r="Y91" s="1985"/>
      <c r="Z91" s="1984"/>
      <c r="AA91" s="1978"/>
      <c r="AB91" s="1978"/>
      <c r="AC91" s="1978"/>
      <c r="AD91" s="1978"/>
      <c r="AE91" s="1978"/>
      <c r="AF91" s="1978"/>
      <c r="AG91" s="1978"/>
      <c r="AH91" s="1978"/>
      <c r="AI91" s="1978"/>
      <c r="AJ91" s="1978"/>
      <c r="AK91" s="2307" t="s">
        <v>11750</v>
      </c>
      <c r="AL91" s="1979">
        <v>46083</v>
      </c>
      <c r="AM91" s="2623" t="s">
        <v>4783</v>
      </c>
      <c r="AN91" s="1978"/>
      <c r="AO91" s="1984" t="s">
        <v>1860</v>
      </c>
      <c r="AP91" s="1985">
        <v>46083</v>
      </c>
      <c r="AQ91" s="1984"/>
      <c r="AR91" s="1984"/>
      <c r="AS91" s="1984"/>
      <c r="AT91" s="1984"/>
      <c r="AU91" s="1984"/>
      <c r="AV91" s="1984"/>
      <c r="AW91" s="1984"/>
      <c r="AX91" s="1984"/>
      <c r="AY91" s="1984"/>
      <c r="AZ91" s="1984"/>
      <c r="BA91" s="1984"/>
      <c r="BB91" s="1984"/>
      <c r="BC91" s="1984"/>
      <c r="BD91" s="1984"/>
      <c r="BE91" s="1984"/>
      <c r="BF91" s="1984"/>
      <c r="BG91" s="1984"/>
      <c r="BH91" s="1984"/>
      <c r="BI91" s="1984"/>
      <c r="BJ91" s="1984"/>
      <c r="BK91" s="1984"/>
      <c r="BL91" s="1984"/>
      <c r="BM91" s="1984"/>
      <c r="BN91" s="1984"/>
      <c r="BO91" s="1984"/>
      <c r="BP91" s="1984"/>
      <c r="BQ91" s="1466" t="s">
        <v>1860</v>
      </c>
      <c r="BR91" s="1990" t="s">
        <v>11739</v>
      </c>
    </row>
    <row r="92" spans="1:70" s="1990" customFormat="1" ht="28.5">
      <c r="A92" s="1978" t="s">
        <v>11069</v>
      </c>
      <c r="B92" s="1985">
        <v>45974</v>
      </c>
      <c r="C92" s="1980" t="s">
        <v>3172</v>
      </c>
      <c r="D92" s="1984" t="s">
        <v>11070</v>
      </c>
      <c r="E92" s="1982">
        <v>4079569</v>
      </c>
      <c r="F92" s="1984" t="s">
        <v>375</v>
      </c>
      <c r="G92" s="1984" t="s">
        <v>2223</v>
      </c>
      <c r="H92" s="1984" t="s">
        <v>128</v>
      </c>
      <c r="I92" s="1983"/>
      <c r="J92" s="1984"/>
      <c r="K92" s="1984"/>
      <c r="L92" s="1984" t="s">
        <v>11071</v>
      </c>
      <c r="M92" s="1985">
        <v>45989</v>
      </c>
      <c r="N92" s="1984" t="s">
        <v>3487</v>
      </c>
      <c r="O92" s="1978"/>
      <c r="P92" s="1978"/>
      <c r="Q92" s="1984"/>
      <c r="R92" s="2350"/>
      <c r="S92" s="2350"/>
      <c r="T92" s="2350"/>
      <c r="U92" s="1985"/>
      <c r="V92" s="1987"/>
      <c r="W92" s="1979"/>
      <c r="X92" s="1988"/>
      <c r="Y92" s="1985"/>
      <c r="Z92" s="1984"/>
      <c r="AA92" s="1978"/>
      <c r="AB92" s="1978"/>
      <c r="AC92" s="1978"/>
      <c r="AD92" s="1978"/>
      <c r="AE92" s="1978"/>
      <c r="AF92" s="1978"/>
      <c r="AG92" s="1978"/>
      <c r="AH92" s="1978"/>
      <c r="AI92" s="1978"/>
      <c r="AJ92" s="1978"/>
      <c r="AK92" s="2307" t="s">
        <v>11752</v>
      </c>
      <c r="AL92" s="1979">
        <v>46080</v>
      </c>
      <c r="AM92" s="2623" t="s">
        <v>4783</v>
      </c>
      <c r="AN92" s="1978"/>
      <c r="AO92" s="1984" t="s">
        <v>1860</v>
      </c>
      <c r="AP92" s="1985">
        <v>46083</v>
      </c>
      <c r="AQ92" s="1984"/>
      <c r="AR92" s="1984"/>
      <c r="AS92" s="1984"/>
      <c r="AT92" s="1984"/>
      <c r="AU92" s="1984"/>
      <c r="AV92" s="1984"/>
      <c r="AW92" s="1984"/>
      <c r="AX92" s="1984"/>
      <c r="AY92" s="1984"/>
      <c r="AZ92" s="1984"/>
      <c r="BA92" s="1984"/>
      <c r="BB92" s="1984"/>
      <c r="BC92" s="1984"/>
      <c r="BD92" s="1984"/>
      <c r="BE92" s="1984"/>
      <c r="BF92" s="1984"/>
      <c r="BG92" s="1984"/>
      <c r="BH92" s="1984"/>
      <c r="BI92" s="1984"/>
      <c r="BJ92" s="1984"/>
      <c r="BK92" s="1984"/>
      <c r="BL92" s="1984"/>
      <c r="BM92" s="1984"/>
      <c r="BN92" s="1984"/>
      <c r="BO92" s="1984"/>
      <c r="BP92" s="1984"/>
      <c r="BQ92" s="1466" t="s">
        <v>1860</v>
      </c>
      <c r="BR92" s="1990" t="s">
        <v>11739</v>
      </c>
    </row>
    <row r="93" spans="1:70" s="2359" customFormat="1" ht="42.75">
      <c r="A93" s="1978" t="s">
        <v>11072</v>
      </c>
      <c r="B93" s="1985">
        <v>45981</v>
      </c>
      <c r="C93" s="1980" t="s">
        <v>3172</v>
      </c>
      <c r="D93" s="1984" t="s">
        <v>9727</v>
      </c>
      <c r="E93" s="1982">
        <v>74280455</v>
      </c>
      <c r="F93" s="1984" t="s">
        <v>9041</v>
      </c>
      <c r="G93" s="1984" t="s">
        <v>10652</v>
      </c>
      <c r="H93" s="1984" t="s">
        <v>128</v>
      </c>
      <c r="I93" s="1983" t="s">
        <v>70</v>
      </c>
      <c r="J93" s="1984" t="s">
        <v>392</v>
      </c>
      <c r="K93" s="1984" t="s">
        <v>11073</v>
      </c>
      <c r="L93" s="1984" t="s">
        <v>11074</v>
      </c>
      <c r="M93" s="1985">
        <v>45989</v>
      </c>
      <c r="N93" s="1984" t="s">
        <v>3487</v>
      </c>
      <c r="O93" s="1978"/>
      <c r="P93" s="1978"/>
      <c r="Q93" s="1984"/>
      <c r="R93" s="2350"/>
      <c r="S93" s="2350"/>
      <c r="T93" s="2350"/>
      <c r="U93" s="1985"/>
      <c r="V93" s="1987"/>
      <c r="W93" s="1979"/>
      <c r="X93" s="1988"/>
      <c r="Y93" s="1985"/>
      <c r="Z93" s="1984"/>
      <c r="AA93" s="1978"/>
      <c r="AB93" s="1978"/>
      <c r="AC93" s="1978"/>
      <c r="AD93" s="1978"/>
      <c r="AE93" s="1978"/>
      <c r="AF93" s="1978"/>
      <c r="AG93" s="1978"/>
      <c r="AH93" s="1978"/>
      <c r="AI93" s="1978"/>
      <c r="AJ93" s="1978"/>
      <c r="AK93" s="2307" t="s">
        <v>11719</v>
      </c>
      <c r="AL93" s="1979">
        <v>46078</v>
      </c>
      <c r="AM93" s="2623" t="s">
        <v>1986</v>
      </c>
      <c r="AN93" s="1978"/>
      <c r="AO93" s="1984" t="s">
        <v>1860</v>
      </c>
      <c r="AP93" s="1979">
        <v>46078</v>
      </c>
      <c r="AQ93" s="1984"/>
      <c r="AR93" s="1984"/>
      <c r="AS93" s="1984"/>
      <c r="AT93" s="1984"/>
      <c r="AU93" s="1984"/>
      <c r="AV93" s="1984"/>
      <c r="AW93" s="1984"/>
      <c r="AX93" s="1984"/>
      <c r="AY93" s="1984"/>
      <c r="AZ93" s="1984"/>
      <c r="BA93" s="1984"/>
      <c r="BB93" s="1984"/>
      <c r="BC93" s="1984"/>
      <c r="BD93" s="1984"/>
      <c r="BE93" s="1984"/>
      <c r="BF93" s="1984"/>
      <c r="BG93" s="1984"/>
      <c r="BH93" s="1984"/>
      <c r="BI93" s="1984"/>
      <c r="BJ93" s="1984"/>
      <c r="BK93" s="1984"/>
      <c r="BL93" s="1984"/>
      <c r="BM93" s="1984"/>
      <c r="BN93" s="1984"/>
      <c r="BO93" s="1984"/>
      <c r="BP93" s="1984"/>
      <c r="BQ93" s="2621" t="s">
        <v>11717</v>
      </c>
      <c r="BR93" s="1469" t="s">
        <v>11716</v>
      </c>
    </row>
    <row r="94" spans="1:70" s="2131" customFormat="1" ht="28.5">
      <c r="A94" s="1978" t="s">
        <v>11084</v>
      </c>
      <c r="B94" s="1985">
        <v>45979</v>
      </c>
      <c r="C94" s="1980" t="s">
        <v>3172</v>
      </c>
      <c r="D94" s="1984" t="s">
        <v>11085</v>
      </c>
      <c r="E94" s="1982">
        <v>24162950</v>
      </c>
      <c r="F94" s="1984" t="s">
        <v>182</v>
      </c>
      <c r="G94" s="1984" t="s">
        <v>11086</v>
      </c>
      <c r="H94" s="1984" t="s">
        <v>128</v>
      </c>
      <c r="I94" s="1983"/>
      <c r="J94" s="1984" t="s">
        <v>11087</v>
      </c>
      <c r="K94" s="1984" t="s">
        <v>72</v>
      </c>
      <c r="L94" s="1984" t="s">
        <v>11088</v>
      </c>
      <c r="M94" s="1985">
        <v>45989</v>
      </c>
      <c r="N94" s="1984" t="s">
        <v>4783</v>
      </c>
      <c r="O94" s="1978"/>
      <c r="P94" s="1978"/>
      <c r="Q94" s="1984"/>
      <c r="R94" s="2350"/>
      <c r="S94" s="2350"/>
      <c r="T94" s="2350"/>
      <c r="U94" s="1985"/>
      <c r="V94" s="1987"/>
      <c r="W94" s="1979"/>
      <c r="X94" s="1988"/>
      <c r="Y94" s="1985"/>
      <c r="Z94" s="1984"/>
      <c r="AA94" s="1978"/>
      <c r="AB94" s="1978"/>
      <c r="AC94" s="1978"/>
      <c r="AD94" s="1978"/>
      <c r="AE94" s="1978"/>
      <c r="AF94" s="1978"/>
      <c r="AG94" s="1978"/>
      <c r="AH94" s="1978"/>
      <c r="AI94" s="1978"/>
      <c r="AJ94" s="1978"/>
      <c r="AK94" s="2307" t="s">
        <v>11751</v>
      </c>
      <c r="AL94" s="1979">
        <v>46080</v>
      </c>
      <c r="AM94" s="2623" t="s">
        <v>4783</v>
      </c>
      <c r="AN94" s="1978"/>
      <c r="AO94" s="1984" t="s">
        <v>1860</v>
      </c>
      <c r="AP94" s="1985">
        <v>46080</v>
      </c>
      <c r="AQ94" s="1984"/>
      <c r="AR94" s="1984"/>
      <c r="AS94" s="1984"/>
      <c r="AT94" s="1984"/>
      <c r="AU94" s="1984"/>
      <c r="AV94" s="1984"/>
      <c r="AW94" s="1984"/>
      <c r="AX94" s="1984"/>
      <c r="AY94" s="1984"/>
      <c r="AZ94" s="1984"/>
      <c r="BA94" s="1984"/>
      <c r="BB94" s="1984"/>
      <c r="BC94" s="1984"/>
      <c r="BD94" s="1984"/>
      <c r="BE94" s="1984"/>
      <c r="BF94" s="1984"/>
      <c r="BG94" s="1984"/>
      <c r="BH94" s="1984"/>
      <c r="BI94" s="1984"/>
      <c r="BJ94" s="1984"/>
      <c r="BK94" s="1984"/>
      <c r="BL94" s="1984"/>
      <c r="BM94" s="1984"/>
      <c r="BN94" s="1984"/>
      <c r="BO94" s="1984"/>
      <c r="BP94" s="1984"/>
      <c r="BQ94" s="1466" t="s">
        <v>1860</v>
      </c>
      <c r="BR94" s="1990" t="s">
        <v>11746</v>
      </c>
    </row>
    <row r="95" spans="1:70" s="2131" customFormat="1" ht="28.5">
      <c r="A95" s="1978" t="s">
        <v>11089</v>
      </c>
      <c r="B95" s="1985">
        <v>45974</v>
      </c>
      <c r="C95" s="1980" t="s">
        <v>3172</v>
      </c>
      <c r="D95" s="1984" t="s">
        <v>11090</v>
      </c>
      <c r="E95" s="1982">
        <v>4264153</v>
      </c>
      <c r="F95" s="1984" t="s">
        <v>78</v>
      </c>
      <c r="G95" s="1984" t="s">
        <v>630</v>
      </c>
      <c r="H95" s="1984" t="s">
        <v>128</v>
      </c>
      <c r="I95" s="1983" t="s">
        <v>303</v>
      </c>
      <c r="J95" s="1984" t="s">
        <v>313</v>
      </c>
      <c r="K95" s="1984" t="s">
        <v>10409</v>
      </c>
      <c r="L95" s="1984" t="s">
        <v>11091</v>
      </c>
      <c r="M95" s="1985">
        <v>45989</v>
      </c>
      <c r="N95" s="1984" t="s">
        <v>4783</v>
      </c>
      <c r="O95" s="1978"/>
      <c r="P95" s="1978"/>
      <c r="Q95" s="1984"/>
      <c r="R95" s="2350"/>
      <c r="S95" s="2350"/>
      <c r="T95" s="2350"/>
      <c r="U95" s="1985"/>
      <c r="V95" s="1987"/>
      <c r="W95" s="1979"/>
      <c r="X95" s="1988"/>
      <c r="Y95" s="1985"/>
      <c r="Z95" s="1984"/>
      <c r="AA95" s="1978"/>
      <c r="AB95" s="1978"/>
      <c r="AC95" s="1978"/>
      <c r="AD95" s="1978"/>
      <c r="AE95" s="1978"/>
      <c r="AF95" s="1978"/>
      <c r="AG95" s="1978"/>
      <c r="AH95" s="1978"/>
      <c r="AI95" s="1978"/>
      <c r="AJ95" s="1978"/>
      <c r="AK95" s="2307" t="s">
        <v>11747</v>
      </c>
      <c r="AL95" s="1979">
        <v>46080</v>
      </c>
      <c r="AM95" s="2623" t="s">
        <v>4783</v>
      </c>
      <c r="AN95" s="1978"/>
      <c r="AO95" s="1984" t="s">
        <v>1860</v>
      </c>
      <c r="AP95" s="1985">
        <v>46080</v>
      </c>
      <c r="AQ95" s="1984"/>
      <c r="AR95" s="1984"/>
      <c r="AS95" s="1984"/>
      <c r="AT95" s="1984"/>
      <c r="AU95" s="1984"/>
      <c r="AV95" s="1984"/>
      <c r="AW95" s="1984"/>
      <c r="AX95" s="1984"/>
      <c r="AY95" s="1984"/>
      <c r="AZ95" s="1984"/>
      <c r="BA95" s="1984"/>
      <c r="BB95" s="1984"/>
      <c r="BC95" s="1984"/>
      <c r="BD95" s="1984"/>
      <c r="BE95" s="1984"/>
      <c r="BF95" s="1984"/>
      <c r="BG95" s="1984"/>
      <c r="BH95" s="1984"/>
      <c r="BI95" s="1984"/>
      <c r="BJ95" s="1984"/>
      <c r="BK95" s="1984"/>
      <c r="BL95" s="1984"/>
      <c r="BM95" s="1984"/>
      <c r="BN95" s="1984"/>
      <c r="BO95" s="1984"/>
      <c r="BP95" s="1984"/>
      <c r="BQ95" s="1466" t="s">
        <v>1860</v>
      </c>
      <c r="BR95" s="1990" t="s">
        <v>11746</v>
      </c>
    </row>
    <row r="96" spans="1:70" s="2131" customFormat="1" ht="28.5">
      <c r="A96" s="1978" t="s">
        <v>11092</v>
      </c>
      <c r="B96" s="1985">
        <v>45973</v>
      </c>
      <c r="C96" s="1980" t="s">
        <v>3172</v>
      </c>
      <c r="D96" s="1984" t="s">
        <v>11093</v>
      </c>
      <c r="E96" s="1982" t="s">
        <v>11094</v>
      </c>
      <c r="F96" s="1984" t="s">
        <v>140</v>
      </c>
      <c r="G96" s="1984" t="s">
        <v>11095</v>
      </c>
      <c r="H96" s="1984" t="s">
        <v>128</v>
      </c>
      <c r="I96" s="1983" t="s">
        <v>303</v>
      </c>
      <c r="J96" s="1984" t="s">
        <v>11096</v>
      </c>
      <c r="K96" s="1984" t="s">
        <v>9902</v>
      </c>
      <c r="L96" s="1984" t="s">
        <v>11097</v>
      </c>
      <c r="M96" s="1985">
        <v>45989</v>
      </c>
      <c r="N96" s="1984" t="s">
        <v>4783</v>
      </c>
      <c r="O96" s="1978" t="s">
        <v>11375</v>
      </c>
      <c r="P96" s="1979">
        <v>45993</v>
      </c>
      <c r="Q96" s="1984"/>
      <c r="R96" s="2350"/>
      <c r="S96" s="2350"/>
      <c r="T96" s="2350"/>
      <c r="U96" s="1985"/>
      <c r="V96" s="1987"/>
      <c r="W96" s="1979"/>
      <c r="X96" s="1988"/>
      <c r="Y96" s="1985"/>
      <c r="Z96" s="1984"/>
      <c r="AA96" s="1978"/>
      <c r="AB96" s="1978"/>
      <c r="AC96" s="1978"/>
      <c r="AD96" s="1978"/>
      <c r="AE96" s="1978"/>
      <c r="AF96" s="1978"/>
      <c r="AG96" s="1978"/>
      <c r="AH96" s="1978"/>
      <c r="AI96" s="1978"/>
      <c r="AJ96" s="1978"/>
      <c r="AK96" s="2307" t="s">
        <v>12049</v>
      </c>
      <c r="AL96" s="1979">
        <v>46090</v>
      </c>
      <c r="AM96" s="2623" t="s">
        <v>4783</v>
      </c>
      <c r="AN96" s="1978"/>
      <c r="AO96" s="1984" t="s">
        <v>1860</v>
      </c>
      <c r="AP96" s="1985">
        <v>46090</v>
      </c>
      <c r="AQ96" s="1984"/>
      <c r="AR96" s="1984"/>
      <c r="AS96" s="1984"/>
      <c r="AT96" s="1984"/>
      <c r="AU96" s="1984"/>
      <c r="AV96" s="1984"/>
      <c r="AW96" s="1984"/>
      <c r="AX96" s="1984"/>
      <c r="AY96" s="1984"/>
      <c r="AZ96" s="1984"/>
      <c r="BA96" s="1984"/>
      <c r="BB96" s="1984"/>
      <c r="BC96" s="1984"/>
      <c r="BD96" s="1984"/>
      <c r="BE96" s="1984"/>
      <c r="BF96" s="1984"/>
      <c r="BG96" s="1984"/>
      <c r="BH96" s="1984"/>
      <c r="BI96" s="1984"/>
      <c r="BJ96" s="1984"/>
      <c r="BK96" s="1984"/>
      <c r="BL96" s="1984"/>
      <c r="BM96" s="1984"/>
      <c r="BN96" s="1984"/>
      <c r="BO96" s="1984"/>
      <c r="BP96" s="1984"/>
      <c r="BQ96" s="1466" t="s">
        <v>1860</v>
      </c>
      <c r="BR96" s="1990" t="s">
        <v>12054</v>
      </c>
    </row>
    <row r="97" spans="1:71" ht="28.5">
      <c r="A97" s="2353" t="s">
        <v>11098</v>
      </c>
      <c r="B97" s="2354">
        <v>45980</v>
      </c>
      <c r="C97" s="2355" t="s">
        <v>3172</v>
      </c>
      <c r="D97" s="2356" t="s">
        <v>11099</v>
      </c>
      <c r="E97" s="2372">
        <v>1056955168</v>
      </c>
      <c r="F97" s="2356" t="s">
        <v>108</v>
      </c>
      <c r="G97" s="2356" t="s">
        <v>8315</v>
      </c>
      <c r="H97" s="2356" t="s">
        <v>128</v>
      </c>
      <c r="I97" s="2373"/>
      <c r="J97" s="2356"/>
      <c r="K97" s="2356" t="s">
        <v>131</v>
      </c>
      <c r="L97" s="2356" t="s">
        <v>11100</v>
      </c>
      <c r="M97" s="2354">
        <v>45989</v>
      </c>
      <c r="N97" s="2356" t="s">
        <v>4783</v>
      </c>
      <c r="O97" s="2353"/>
      <c r="P97" s="2353"/>
      <c r="Q97" s="2356"/>
      <c r="R97" s="2471"/>
      <c r="S97" s="2471"/>
      <c r="T97" s="2471"/>
      <c r="U97" s="2354"/>
      <c r="V97" s="2357"/>
      <c r="W97" s="2543"/>
      <c r="X97" s="2358"/>
      <c r="Y97" s="2354"/>
      <c r="Z97" s="2356"/>
      <c r="AA97" s="2353"/>
      <c r="AB97" s="2353"/>
      <c r="AC97" s="2353"/>
      <c r="AD97" s="2353"/>
      <c r="AE97" s="2353"/>
      <c r="AF97" s="2353"/>
      <c r="AG97" s="2353"/>
      <c r="AH97" s="2353"/>
      <c r="AI97" s="2353"/>
      <c r="AJ97" s="2353"/>
      <c r="AK97" s="2638"/>
      <c r="AL97" s="2543"/>
      <c r="AM97" s="2640"/>
      <c r="AN97" s="2353"/>
      <c r="AO97" s="2356"/>
      <c r="AP97" s="2356"/>
      <c r="AQ97" s="2356"/>
      <c r="AR97" s="2356"/>
      <c r="AS97" s="2356"/>
      <c r="AT97" s="2356"/>
      <c r="AU97" s="2356"/>
      <c r="AV97" s="2356"/>
      <c r="AW97" s="2356"/>
      <c r="AX97" s="2356"/>
      <c r="AY97" s="2356"/>
      <c r="AZ97" s="2356"/>
      <c r="BA97" s="2356"/>
      <c r="BB97" s="2356"/>
      <c r="BC97" s="2356"/>
      <c r="BD97" s="2356"/>
      <c r="BE97" s="2356"/>
      <c r="BF97" s="2356"/>
      <c r="BG97" s="2356"/>
      <c r="BH97" s="2356"/>
      <c r="BI97" s="2356"/>
      <c r="BJ97" s="2356"/>
      <c r="BK97" s="2356"/>
      <c r="BL97" s="2356"/>
      <c r="BM97" s="2356"/>
      <c r="BN97" s="2356"/>
      <c r="BO97" s="2356"/>
      <c r="BP97" s="2356"/>
      <c r="BQ97" s="1993" t="s">
        <v>9048</v>
      </c>
      <c r="BR97" s="2413" t="s">
        <v>11034</v>
      </c>
    </row>
    <row r="98" spans="1:71" s="1990" customFormat="1" ht="28.5">
      <c r="A98" s="1978" t="s">
        <v>11213</v>
      </c>
      <c r="B98" s="1985">
        <v>45950</v>
      </c>
      <c r="C98" s="1980" t="s">
        <v>3172</v>
      </c>
      <c r="D98" s="1984" t="s">
        <v>11214</v>
      </c>
      <c r="E98" s="1982" t="s">
        <v>11215</v>
      </c>
      <c r="F98" s="1984" t="s">
        <v>108</v>
      </c>
      <c r="G98" s="1984" t="s">
        <v>642</v>
      </c>
      <c r="H98" s="1984" t="s">
        <v>128</v>
      </c>
      <c r="I98" s="1983" t="s">
        <v>303</v>
      </c>
      <c r="J98" s="1984" t="s">
        <v>4440</v>
      </c>
      <c r="K98" s="1984" t="s">
        <v>3632</v>
      </c>
      <c r="L98" s="1984" t="s">
        <v>11216</v>
      </c>
      <c r="M98" s="1985">
        <v>45989</v>
      </c>
      <c r="N98" s="1984" t="s">
        <v>4783</v>
      </c>
      <c r="O98" s="1978"/>
      <c r="P98" s="1978"/>
      <c r="Q98" s="1984"/>
      <c r="R98" s="2350"/>
      <c r="S98" s="2350"/>
      <c r="T98" s="2350"/>
      <c r="U98" s="1985"/>
      <c r="V98" s="1987"/>
      <c r="W98" s="1979"/>
      <c r="X98" s="1988"/>
      <c r="Y98" s="1985"/>
      <c r="Z98" s="1984"/>
      <c r="AA98" s="1978"/>
      <c r="AB98" s="1978"/>
      <c r="AC98" s="1978"/>
      <c r="AD98" s="1978"/>
      <c r="AE98" s="1978"/>
      <c r="AF98" s="1978"/>
      <c r="AG98" s="1978"/>
      <c r="AH98" s="1978"/>
      <c r="AI98" s="1978"/>
      <c r="AJ98" s="1978"/>
      <c r="AK98" s="2307" t="s">
        <v>12683</v>
      </c>
      <c r="AL98" s="2349" t="s">
        <v>12684</v>
      </c>
      <c r="AM98" s="2623" t="s">
        <v>4783</v>
      </c>
      <c r="AN98" s="1978"/>
      <c r="AO98" s="1984" t="s">
        <v>1860</v>
      </c>
      <c r="AP98" s="1985">
        <v>46080</v>
      </c>
      <c r="AQ98" s="1984"/>
      <c r="AR98" s="1984"/>
      <c r="AS98" s="1984"/>
      <c r="AT98" s="1984"/>
      <c r="AU98" s="1984"/>
      <c r="AV98" s="1984"/>
      <c r="AW98" s="1984"/>
      <c r="AX98" s="1984"/>
      <c r="AY98" s="1984"/>
      <c r="AZ98" s="1984"/>
      <c r="BA98" s="1984"/>
      <c r="BB98" s="1984"/>
      <c r="BC98" s="1984"/>
      <c r="BD98" s="1984"/>
      <c r="BE98" s="1984"/>
      <c r="BF98" s="1984"/>
      <c r="BG98" s="1984"/>
      <c r="BH98" s="1984"/>
      <c r="BI98" s="1984"/>
      <c r="BJ98" s="1984"/>
      <c r="BK98" s="1984"/>
      <c r="BL98" s="1984"/>
      <c r="BM98" s="1984"/>
      <c r="BN98" s="1984"/>
      <c r="BO98" s="1984"/>
      <c r="BP98" s="1984"/>
      <c r="BQ98" s="1466" t="s">
        <v>1860</v>
      </c>
      <c r="BR98" s="1990" t="s">
        <v>11746</v>
      </c>
    </row>
    <row r="99" spans="1:71" s="2259" customFormat="1" ht="42.75">
      <c r="A99" s="1978" t="s">
        <v>11244</v>
      </c>
      <c r="B99" s="1985">
        <v>45988</v>
      </c>
      <c r="C99" s="1980" t="s">
        <v>3172</v>
      </c>
      <c r="D99" s="1984" t="s">
        <v>11245</v>
      </c>
      <c r="E99" s="1982">
        <v>33917028</v>
      </c>
      <c r="F99" s="1984" t="s">
        <v>949</v>
      </c>
      <c r="G99" s="1984" t="s">
        <v>1792</v>
      </c>
      <c r="H99" s="1984" t="s">
        <v>128</v>
      </c>
      <c r="I99" s="1983" t="s">
        <v>11246</v>
      </c>
      <c r="J99" s="1984" t="s">
        <v>11247</v>
      </c>
      <c r="K99" s="1984" t="s">
        <v>11248</v>
      </c>
      <c r="L99" s="1984" t="s">
        <v>11249</v>
      </c>
      <c r="M99" s="1985">
        <v>45993</v>
      </c>
      <c r="N99" s="1984" t="s">
        <v>1986</v>
      </c>
      <c r="O99" s="1978"/>
      <c r="P99" s="1978"/>
      <c r="Q99" s="1984"/>
      <c r="R99" s="2350"/>
      <c r="S99" s="2350"/>
      <c r="T99" s="2350"/>
      <c r="U99" s="1985"/>
      <c r="V99" s="1987"/>
      <c r="W99" s="1979"/>
      <c r="X99" s="1988"/>
      <c r="Y99" s="1985"/>
      <c r="Z99" s="1984"/>
      <c r="AA99" s="1978"/>
      <c r="AB99" s="1978"/>
      <c r="AC99" s="1978"/>
      <c r="AD99" s="1978"/>
      <c r="AE99" s="1978"/>
      <c r="AF99" s="1978"/>
      <c r="AG99" s="1978"/>
      <c r="AH99" s="1978"/>
      <c r="AI99" s="1978"/>
      <c r="AJ99" s="1978"/>
      <c r="AK99" s="2307" t="s">
        <v>11720</v>
      </c>
      <c r="AL99" s="1979">
        <v>46077</v>
      </c>
      <c r="AM99" s="2623" t="s">
        <v>1986</v>
      </c>
      <c r="AN99" s="1978"/>
      <c r="AO99" s="1984" t="s">
        <v>1860</v>
      </c>
      <c r="AP99" s="1979">
        <v>46077</v>
      </c>
      <c r="AQ99" s="1984"/>
      <c r="AR99" s="1984"/>
      <c r="AS99" s="1984"/>
      <c r="AT99" s="1984"/>
      <c r="AU99" s="1984"/>
      <c r="AV99" s="1984"/>
      <c r="AW99" s="1984"/>
      <c r="AX99" s="1984"/>
      <c r="AY99" s="1984"/>
      <c r="AZ99" s="1984"/>
      <c r="BA99" s="1984"/>
      <c r="BB99" s="1984"/>
      <c r="BC99" s="1984"/>
      <c r="BD99" s="1984"/>
      <c r="BE99" s="1984"/>
      <c r="BF99" s="1984"/>
      <c r="BG99" s="1984"/>
      <c r="BH99" s="1984"/>
      <c r="BI99" s="1984"/>
      <c r="BJ99" s="1984"/>
      <c r="BK99" s="1984"/>
      <c r="BL99" s="1984"/>
      <c r="BM99" s="1984"/>
      <c r="BN99" s="1984"/>
      <c r="BO99" s="1984"/>
      <c r="BP99" s="1984"/>
      <c r="BQ99" s="2621" t="s">
        <v>11717</v>
      </c>
      <c r="BR99" s="1469" t="s">
        <v>11716</v>
      </c>
    </row>
    <row r="100" spans="1:71" s="1990" customFormat="1" ht="28.5">
      <c r="A100" s="1978" t="s">
        <v>11257</v>
      </c>
      <c r="B100" s="1985">
        <v>45966</v>
      </c>
      <c r="C100" s="1980" t="s">
        <v>3172</v>
      </c>
      <c r="D100" s="1984" t="s">
        <v>11258</v>
      </c>
      <c r="E100" s="1982" t="s">
        <v>4854</v>
      </c>
      <c r="F100" s="1984" t="s">
        <v>949</v>
      </c>
      <c r="G100" s="1984" t="s">
        <v>3615</v>
      </c>
      <c r="H100" s="1984" t="s">
        <v>128</v>
      </c>
      <c r="I100" s="1983"/>
      <c r="J100" s="1984" t="s">
        <v>10351</v>
      </c>
      <c r="K100" s="1984" t="s">
        <v>10884</v>
      </c>
      <c r="L100" s="1984" t="s">
        <v>11259</v>
      </c>
      <c r="M100" s="1985">
        <v>45994</v>
      </c>
      <c r="N100" s="1984" t="s">
        <v>1986</v>
      </c>
      <c r="O100" s="1978"/>
      <c r="P100" s="1978"/>
      <c r="Q100" s="1984"/>
      <c r="R100" s="2350"/>
      <c r="S100" s="2350"/>
      <c r="T100" s="2350"/>
      <c r="U100" s="1985"/>
      <c r="V100" s="1987"/>
      <c r="W100" s="1979"/>
      <c r="X100" s="1988"/>
      <c r="Y100" s="1985"/>
      <c r="Z100" s="1984"/>
      <c r="AA100" s="1978"/>
      <c r="AB100" s="1978"/>
      <c r="AC100" s="1978"/>
      <c r="AD100" s="1978"/>
      <c r="AE100" s="1978"/>
      <c r="AF100" s="1978"/>
      <c r="AG100" s="1978"/>
      <c r="AH100" s="1978"/>
      <c r="AI100" s="1978"/>
      <c r="AJ100" s="1978"/>
      <c r="AK100" s="2307" t="s">
        <v>12603</v>
      </c>
      <c r="AL100" s="1979">
        <v>46125</v>
      </c>
      <c r="AM100" s="2623" t="s">
        <v>4704</v>
      </c>
      <c r="AN100" s="1978"/>
      <c r="AO100" s="1984" t="s">
        <v>1860</v>
      </c>
      <c r="AP100" s="1985">
        <v>46127</v>
      </c>
      <c r="AQ100" s="1984"/>
      <c r="AR100" s="1984"/>
      <c r="AS100" s="1984"/>
      <c r="AT100" s="1984"/>
      <c r="AU100" s="1984"/>
      <c r="AV100" s="1984"/>
      <c r="AW100" s="1984"/>
      <c r="AX100" s="1984"/>
      <c r="AY100" s="1984"/>
      <c r="AZ100" s="1984"/>
      <c r="BA100" s="1984"/>
      <c r="BB100" s="1984"/>
      <c r="BC100" s="1984"/>
      <c r="BD100" s="1984"/>
      <c r="BE100" s="1984"/>
      <c r="BF100" s="1984"/>
      <c r="BG100" s="1984"/>
      <c r="BH100" s="1984"/>
      <c r="BI100" s="1984"/>
      <c r="BJ100" s="1984"/>
      <c r="BK100" s="1984"/>
      <c r="BL100" s="1984"/>
      <c r="BM100" s="1984"/>
      <c r="BN100" s="1984"/>
      <c r="BO100" s="1984"/>
      <c r="BP100" s="1984"/>
      <c r="BQ100" s="1466" t="s">
        <v>1860</v>
      </c>
      <c r="BR100" s="1990" t="s">
        <v>12224</v>
      </c>
    </row>
    <row r="101" spans="1:71" s="1990" customFormat="1" ht="28.5">
      <c r="A101" s="1978" t="s">
        <v>11263</v>
      </c>
      <c r="B101" s="1985">
        <v>45986</v>
      </c>
      <c r="C101" s="1980" t="s">
        <v>3172</v>
      </c>
      <c r="D101" s="1984" t="s">
        <v>11264</v>
      </c>
      <c r="E101" s="1982">
        <v>4129113</v>
      </c>
      <c r="F101" s="1984" t="s">
        <v>78</v>
      </c>
      <c r="G101" s="1984" t="s">
        <v>323</v>
      </c>
      <c r="H101" s="1984" t="s">
        <v>128</v>
      </c>
      <c r="I101" s="1983" t="s">
        <v>303</v>
      </c>
      <c r="J101" s="1984" t="s">
        <v>100</v>
      </c>
      <c r="K101" s="1984" t="s">
        <v>10884</v>
      </c>
      <c r="L101" s="1984" t="s">
        <v>11265</v>
      </c>
      <c r="M101" s="1985">
        <v>46002</v>
      </c>
      <c r="N101" s="1984" t="s">
        <v>4628</v>
      </c>
      <c r="O101" s="1978"/>
      <c r="P101" s="1978"/>
      <c r="Q101" s="1984" t="s">
        <v>11266</v>
      </c>
      <c r="R101" s="2350"/>
      <c r="S101" s="2350">
        <v>313799</v>
      </c>
      <c r="T101" s="2350"/>
      <c r="U101" s="1985"/>
      <c r="V101" s="1987"/>
      <c r="W101" s="1979"/>
      <c r="X101" s="1988"/>
      <c r="Y101" s="1985"/>
      <c r="Z101" s="1984"/>
      <c r="AA101" s="1978"/>
      <c r="AB101" s="1978"/>
      <c r="AC101" s="1978"/>
      <c r="AD101" s="1978"/>
      <c r="AE101" s="1978"/>
      <c r="AF101" s="1978"/>
      <c r="AG101" s="1978"/>
      <c r="AH101" s="1978"/>
      <c r="AI101" s="1978"/>
      <c r="AJ101" s="1978"/>
      <c r="AK101" s="2307" t="s">
        <v>12120</v>
      </c>
      <c r="AL101" s="1979">
        <v>46106</v>
      </c>
      <c r="AM101" s="2623" t="s">
        <v>4783</v>
      </c>
      <c r="AN101" s="1978"/>
      <c r="AO101" s="1984" t="s">
        <v>1860</v>
      </c>
      <c r="AP101" s="1984"/>
      <c r="AQ101" s="1984"/>
      <c r="AR101" s="1984"/>
      <c r="AS101" s="1984"/>
      <c r="AT101" s="1984"/>
      <c r="AU101" s="1984"/>
      <c r="AV101" s="1984"/>
      <c r="AW101" s="1984"/>
      <c r="AX101" s="1984"/>
      <c r="AY101" s="1984"/>
      <c r="AZ101" s="1984"/>
      <c r="BA101" s="1984"/>
      <c r="BB101" s="1984"/>
      <c r="BC101" s="1984"/>
      <c r="BD101" s="1984"/>
      <c r="BE101" s="1984"/>
      <c r="BF101" s="1984"/>
      <c r="BG101" s="1984"/>
      <c r="BH101" s="1984"/>
      <c r="BI101" s="1984"/>
      <c r="BJ101" s="1984"/>
      <c r="BK101" s="1984"/>
      <c r="BL101" s="1984"/>
      <c r="BM101" s="1984"/>
      <c r="BN101" s="1984"/>
      <c r="BO101" s="1984"/>
      <c r="BP101" s="1984"/>
      <c r="BQ101" s="2348" t="s">
        <v>4632</v>
      </c>
      <c r="BR101" s="1990" t="s">
        <v>12121</v>
      </c>
    </row>
    <row r="102" spans="1:71" s="1990" customFormat="1" ht="28.5">
      <c r="A102" s="1978" t="s">
        <v>11273</v>
      </c>
      <c r="B102" s="1985">
        <v>45989</v>
      </c>
      <c r="C102" s="1980" t="s">
        <v>3172</v>
      </c>
      <c r="D102" s="1984" t="s">
        <v>11274</v>
      </c>
      <c r="E102" s="1982">
        <v>79941707</v>
      </c>
      <c r="F102" s="1984" t="s">
        <v>88</v>
      </c>
      <c r="G102" s="1984" t="s">
        <v>1009</v>
      </c>
      <c r="H102" s="1984" t="s">
        <v>128</v>
      </c>
      <c r="I102" s="1983" t="s">
        <v>70</v>
      </c>
      <c r="J102" s="1984" t="s">
        <v>11275</v>
      </c>
      <c r="K102" s="1984" t="s">
        <v>101</v>
      </c>
      <c r="L102" s="1984" t="s">
        <v>11276</v>
      </c>
      <c r="M102" s="1985">
        <v>46002</v>
      </c>
      <c r="N102" s="1984" t="s">
        <v>1986</v>
      </c>
      <c r="O102" s="1978"/>
      <c r="P102" s="1978"/>
      <c r="Q102" s="1984" t="s">
        <v>11277</v>
      </c>
      <c r="R102" s="2350"/>
      <c r="S102" s="2350">
        <v>156585</v>
      </c>
      <c r="T102" s="2350"/>
      <c r="U102" s="1985"/>
      <c r="V102" s="1987"/>
      <c r="W102" s="1979"/>
      <c r="X102" s="1988"/>
      <c r="Y102" s="1985"/>
      <c r="Z102" s="1984"/>
      <c r="AA102" s="1978"/>
      <c r="AB102" s="1978"/>
      <c r="AC102" s="1978"/>
      <c r="AD102" s="1978"/>
      <c r="AE102" s="1978"/>
      <c r="AF102" s="1978"/>
      <c r="AG102" s="1978"/>
      <c r="AH102" s="1978"/>
      <c r="AI102" s="1978"/>
      <c r="AJ102" s="1978"/>
      <c r="AK102" s="2307" t="s">
        <v>11763</v>
      </c>
      <c r="AL102" s="1979">
        <v>46080</v>
      </c>
      <c r="AM102" s="2623" t="s">
        <v>3487</v>
      </c>
      <c r="AN102" s="1978"/>
      <c r="AO102" s="1984" t="s">
        <v>1860</v>
      </c>
      <c r="AP102" s="1985">
        <v>46084</v>
      </c>
      <c r="AQ102" s="1984"/>
      <c r="AR102" s="1984"/>
      <c r="AS102" s="1984"/>
      <c r="AT102" s="1984"/>
      <c r="AU102" s="1984"/>
      <c r="AV102" s="1984"/>
      <c r="AW102" s="1984"/>
      <c r="AX102" s="1984"/>
      <c r="AY102" s="1984"/>
      <c r="AZ102" s="1984"/>
      <c r="BA102" s="1984"/>
      <c r="BB102" s="1984"/>
      <c r="BC102" s="1984"/>
      <c r="BD102" s="1984"/>
      <c r="BE102" s="1984"/>
      <c r="BF102" s="1984"/>
      <c r="BG102" s="1984"/>
      <c r="BH102" s="1984"/>
      <c r="BI102" s="1984"/>
      <c r="BJ102" s="1984"/>
      <c r="BK102" s="1984"/>
      <c r="BL102" s="1984"/>
      <c r="BM102" s="1984"/>
      <c r="BN102" s="1984"/>
      <c r="BO102" s="1984"/>
      <c r="BP102" s="1984"/>
      <c r="BQ102" s="2348" t="s">
        <v>1860</v>
      </c>
      <c r="BR102" s="1990" t="s">
        <v>11739</v>
      </c>
    </row>
    <row r="103" spans="1:71" s="1990" customFormat="1" ht="28.5">
      <c r="A103" s="1989" t="s">
        <v>11285</v>
      </c>
      <c r="B103" s="2466">
        <v>45987</v>
      </c>
      <c r="C103" s="1980" t="s">
        <v>3172</v>
      </c>
      <c r="D103" s="1990" t="s">
        <v>2410</v>
      </c>
      <c r="E103" s="1982">
        <v>24162492</v>
      </c>
      <c r="F103" s="1990" t="s">
        <v>182</v>
      </c>
      <c r="G103" s="1990" t="s">
        <v>1280</v>
      </c>
      <c r="H103" s="1984" t="s">
        <v>128</v>
      </c>
      <c r="K103" s="1984" t="s">
        <v>11248</v>
      </c>
      <c r="L103" s="1990" t="s">
        <v>11286</v>
      </c>
      <c r="M103" s="2466">
        <v>46003</v>
      </c>
      <c r="N103" s="1990" t="s">
        <v>4704</v>
      </c>
      <c r="O103" s="1989"/>
      <c r="P103" s="1989"/>
      <c r="R103" s="2470"/>
      <c r="S103" s="2470"/>
      <c r="T103" s="2470"/>
      <c r="V103" s="1989"/>
      <c r="W103" s="2749"/>
      <c r="AK103" s="1469" t="s">
        <v>11757</v>
      </c>
      <c r="AL103" s="2466">
        <v>46080</v>
      </c>
      <c r="AM103" s="1469" t="s">
        <v>4704</v>
      </c>
      <c r="AO103" s="1990" t="s">
        <v>1860</v>
      </c>
      <c r="AP103" s="2466">
        <v>46080</v>
      </c>
      <c r="BQ103" s="1466" t="s">
        <v>1860</v>
      </c>
      <c r="BR103" s="1990" t="s">
        <v>11739</v>
      </c>
    </row>
    <row r="104" spans="1:71" s="1990" customFormat="1" ht="28.5">
      <c r="A104" s="1989" t="s">
        <v>11361</v>
      </c>
      <c r="B104" s="2466">
        <v>46001</v>
      </c>
      <c r="C104" s="1980" t="s">
        <v>3172</v>
      </c>
      <c r="D104" s="1990" t="s">
        <v>11362</v>
      </c>
      <c r="E104" s="1982" t="s">
        <v>11363</v>
      </c>
      <c r="F104" s="1990" t="s">
        <v>108</v>
      </c>
      <c r="G104" s="1990" t="s">
        <v>11283</v>
      </c>
      <c r="H104" s="1984" t="s">
        <v>128</v>
      </c>
      <c r="K104" s="1990" t="s">
        <v>325</v>
      </c>
      <c r="L104" s="1990" t="s">
        <v>11364</v>
      </c>
      <c r="M104" s="2466">
        <v>46013</v>
      </c>
      <c r="N104" s="1990" t="s">
        <v>3487</v>
      </c>
      <c r="O104" s="1989"/>
      <c r="P104" s="1989"/>
      <c r="R104" s="2470"/>
      <c r="S104" s="2470"/>
      <c r="T104" s="2470"/>
      <c r="V104" s="1989"/>
      <c r="W104" s="2749"/>
      <c r="AK104" s="1469" t="s">
        <v>11756</v>
      </c>
      <c r="AL104" s="2466">
        <v>46080</v>
      </c>
      <c r="AM104" s="1469" t="s">
        <v>4704</v>
      </c>
      <c r="AO104" s="1990" t="s">
        <v>1860</v>
      </c>
      <c r="AP104" s="2466">
        <v>46080</v>
      </c>
      <c r="BQ104" s="1466" t="s">
        <v>1860</v>
      </c>
      <c r="BR104" s="1990" t="s">
        <v>11739</v>
      </c>
    </row>
    <row r="105" spans="1:71" s="1990" customFormat="1" ht="28.5">
      <c r="A105" s="1989" t="s">
        <v>11443</v>
      </c>
      <c r="B105" s="2466">
        <v>46003</v>
      </c>
      <c r="C105" s="1980" t="s">
        <v>3172</v>
      </c>
      <c r="D105" s="1990" t="s">
        <v>11444</v>
      </c>
      <c r="E105" s="1982">
        <v>4276258</v>
      </c>
      <c r="F105" s="1990" t="s">
        <v>182</v>
      </c>
      <c r="G105" s="1990" t="s">
        <v>4385</v>
      </c>
      <c r="H105" s="1990" t="s">
        <v>69</v>
      </c>
      <c r="I105" s="1990" t="s">
        <v>142</v>
      </c>
      <c r="J105" s="1990" t="s">
        <v>140</v>
      </c>
      <c r="K105" s="1990" t="s">
        <v>131</v>
      </c>
      <c r="L105" s="1990" t="s">
        <v>11445</v>
      </c>
      <c r="M105" s="2466">
        <v>46020</v>
      </c>
      <c r="N105" s="1990" t="s">
        <v>4704</v>
      </c>
      <c r="O105" s="1989"/>
      <c r="P105" s="1989"/>
      <c r="R105" s="2470"/>
      <c r="S105" s="2470"/>
      <c r="T105" s="2470"/>
      <c r="V105" s="1989"/>
      <c r="W105" s="2749"/>
      <c r="AK105" s="1469" t="s">
        <v>11867</v>
      </c>
      <c r="AL105" s="2466">
        <v>46090</v>
      </c>
      <c r="AM105" s="1469" t="s">
        <v>4628</v>
      </c>
      <c r="AO105" s="1990" t="s">
        <v>1860</v>
      </c>
      <c r="AP105" s="2466">
        <v>46090</v>
      </c>
      <c r="BQ105" s="1466" t="s">
        <v>1860</v>
      </c>
      <c r="BR105" s="1990" t="s">
        <v>11868</v>
      </c>
    </row>
    <row r="106" spans="1:71" s="1990" customFormat="1" ht="28.5">
      <c r="A106" s="1989" t="s">
        <v>11517</v>
      </c>
      <c r="B106" s="2466">
        <v>46021</v>
      </c>
      <c r="C106" s="1980" t="s">
        <v>3172</v>
      </c>
      <c r="D106" s="1990" t="s">
        <v>11546</v>
      </c>
      <c r="E106" s="1989">
        <v>4292967</v>
      </c>
      <c r="F106" s="1990" t="s">
        <v>108</v>
      </c>
      <c r="G106" s="1990" t="s">
        <v>822</v>
      </c>
      <c r="H106" s="1990" t="s">
        <v>128</v>
      </c>
      <c r="I106" s="1990" t="s">
        <v>142</v>
      </c>
      <c r="J106" s="1990" t="s">
        <v>1325</v>
      </c>
      <c r="K106" s="1990" t="s">
        <v>3599</v>
      </c>
      <c r="L106" s="1990" t="s">
        <v>11518</v>
      </c>
      <c r="M106" s="2466">
        <v>46049</v>
      </c>
      <c r="N106" s="1990" t="s">
        <v>4704</v>
      </c>
      <c r="O106" s="1989"/>
      <c r="P106" s="1989"/>
      <c r="R106" s="2470"/>
      <c r="S106" s="2470"/>
      <c r="T106" s="2470"/>
      <c r="V106" s="1989"/>
      <c r="W106" s="2749"/>
      <c r="AK106" s="1469" t="s">
        <v>12233</v>
      </c>
      <c r="AL106" s="2466">
        <v>46142</v>
      </c>
      <c r="AM106" s="1469" t="s">
        <v>1986</v>
      </c>
      <c r="AO106" s="1990" t="s">
        <v>1860</v>
      </c>
      <c r="AP106" s="2466">
        <v>46142</v>
      </c>
      <c r="BQ106" s="1466" t="s">
        <v>1860</v>
      </c>
      <c r="BR106" s="1990" t="s">
        <v>12234</v>
      </c>
    </row>
    <row r="107" spans="1:71" s="2259" customFormat="1" ht="43.5">
      <c r="A107" s="1989" t="s">
        <v>11542</v>
      </c>
      <c r="B107" s="2466">
        <v>46044</v>
      </c>
      <c r="C107" s="2725" t="s">
        <v>3172</v>
      </c>
      <c r="D107" s="1990" t="s">
        <v>11543</v>
      </c>
      <c r="E107" s="1989">
        <v>23267392</v>
      </c>
      <c r="F107" s="1990" t="s">
        <v>108</v>
      </c>
      <c r="G107" s="1990" t="s">
        <v>11283</v>
      </c>
      <c r="H107" s="1990" t="s">
        <v>128</v>
      </c>
      <c r="I107" s="1990" t="s">
        <v>11544</v>
      </c>
      <c r="J107" s="1990"/>
      <c r="K107" s="1990" t="s">
        <v>3599</v>
      </c>
      <c r="L107" s="1469" t="s">
        <v>11759</v>
      </c>
      <c r="M107" s="1471" t="s">
        <v>11760</v>
      </c>
      <c r="N107" s="1990" t="s">
        <v>3487</v>
      </c>
      <c r="O107" s="1989" t="s">
        <v>11758</v>
      </c>
      <c r="P107" s="2749">
        <v>46072</v>
      </c>
      <c r="Q107" s="1990"/>
      <c r="R107" s="2470"/>
      <c r="S107" s="2470"/>
      <c r="T107" s="2470"/>
      <c r="U107" s="1990"/>
      <c r="V107" s="1989"/>
      <c r="W107" s="2749"/>
      <c r="X107" s="1990"/>
      <c r="Y107" s="1990"/>
      <c r="Z107" s="1990"/>
      <c r="AA107" s="1990"/>
      <c r="AB107" s="1990"/>
      <c r="AC107" s="1990"/>
      <c r="AD107" s="1990"/>
      <c r="AE107" s="1990"/>
      <c r="AF107" s="1990"/>
      <c r="AG107" s="1990"/>
      <c r="AH107" s="1990"/>
      <c r="AI107" s="1990"/>
      <c r="AJ107" s="1990"/>
      <c r="AK107" s="1469" t="s">
        <v>12283</v>
      </c>
      <c r="AL107" s="2466">
        <v>46153</v>
      </c>
      <c r="AM107" s="1469" t="s">
        <v>1986</v>
      </c>
      <c r="AN107" s="1990"/>
      <c r="AO107" s="1990" t="s">
        <v>1860</v>
      </c>
      <c r="AP107" s="2466">
        <v>46153</v>
      </c>
      <c r="AQ107" s="1990"/>
      <c r="AR107" s="1990"/>
      <c r="AS107" s="1990"/>
      <c r="AT107" s="1990"/>
      <c r="AU107" s="1990"/>
      <c r="AV107" s="1990"/>
      <c r="AW107" s="1990"/>
      <c r="AX107" s="1990"/>
      <c r="AY107" s="1990"/>
      <c r="AZ107" s="1990"/>
      <c r="BA107" s="1990"/>
      <c r="BB107" s="1990"/>
      <c r="BC107" s="1990"/>
      <c r="BD107" s="1990"/>
      <c r="BE107" s="1990"/>
      <c r="BF107" s="1990"/>
      <c r="BG107" s="1990"/>
      <c r="BH107" s="1990"/>
      <c r="BI107" s="1990"/>
      <c r="BJ107" s="1990"/>
      <c r="BK107" s="1990"/>
      <c r="BL107" s="1990"/>
      <c r="BM107" s="1990"/>
      <c r="BN107" s="1990"/>
      <c r="BO107" s="1990"/>
      <c r="BP107" s="1990"/>
      <c r="BQ107" s="2621" t="s">
        <v>1860</v>
      </c>
      <c r="BR107" s="1469" t="s">
        <v>12279</v>
      </c>
    </row>
    <row r="108" spans="1:71" s="2568" customFormat="1" ht="43.5">
      <c r="A108" s="2569" t="s">
        <v>11550</v>
      </c>
      <c r="B108" s="2570">
        <v>46031</v>
      </c>
      <c r="C108" s="2572" t="s">
        <v>3172</v>
      </c>
      <c r="D108" s="2568" t="s">
        <v>11551</v>
      </c>
      <c r="E108" s="2569">
        <v>1061624457</v>
      </c>
      <c r="F108" s="2568" t="s">
        <v>4154</v>
      </c>
      <c r="G108" s="2568" t="s">
        <v>11552</v>
      </c>
      <c r="H108" s="2568" t="s">
        <v>128</v>
      </c>
      <c r="I108" s="2568" t="s">
        <v>90</v>
      </c>
      <c r="J108" s="2568" t="s">
        <v>100</v>
      </c>
      <c r="K108" s="2568" t="s">
        <v>325</v>
      </c>
      <c r="L108" s="2041" t="s">
        <v>11754</v>
      </c>
      <c r="M108" s="2043" t="s">
        <v>11755</v>
      </c>
      <c r="N108" s="2568" t="s">
        <v>4628</v>
      </c>
      <c r="O108" s="2038" t="s">
        <v>12260</v>
      </c>
      <c r="P108" s="2039" t="s">
        <v>12261</v>
      </c>
      <c r="Q108" s="2568" t="s">
        <v>12055</v>
      </c>
      <c r="R108" s="2571"/>
      <c r="S108" s="2571">
        <v>230664</v>
      </c>
      <c r="T108" s="2571"/>
      <c r="V108" s="2569"/>
      <c r="W108" s="3094"/>
      <c r="AK108" s="2041"/>
      <c r="AL108" s="2570"/>
      <c r="AM108" s="2041"/>
      <c r="BQ108" s="2403" t="s">
        <v>7460</v>
      </c>
      <c r="BR108" s="2041" t="s">
        <v>12054</v>
      </c>
      <c r="BS108" s="1991" t="s">
        <v>12772</v>
      </c>
    </row>
    <row r="109" spans="1:71" s="1991" customFormat="1" ht="29.25">
      <c r="A109" s="1989" t="s">
        <v>11570</v>
      </c>
      <c r="B109" s="2748">
        <v>46048</v>
      </c>
      <c r="C109" s="2725" t="s">
        <v>3172</v>
      </c>
      <c r="D109" s="1990" t="s">
        <v>11571</v>
      </c>
      <c r="E109" s="1989" t="s">
        <v>11572</v>
      </c>
      <c r="F109" s="1990" t="s">
        <v>67</v>
      </c>
      <c r="G109" s="1990" t="s">
        <v>11573</v>
      </c>
      <c r="H109" s="1990" t="s">
        <v>69</v>
      </c>
      <c r="I109" s="1990" t="s">
        <v>1602</v>
      </c>
      <c r="J109" s="1990" t="s">
        <v>11574</v>
      </c>
      <c r="K109" s="1990" t="s">
        <v>131</v>
      </c>
      <c r="L109" s="1990" t="s">
        <v>11575</v>
      </c>
      <c r="M109" s="2466">
        <v>46063</v>
      </c>
      <c r="N109" s="1990" t="s">
        <v>4783</v>
      </c>
      <c r="O109" s="1989"/>
      <c r="P109" s="1989"/>
      <c r="Q109" s="1990"/>
      <c r="R109" s="2470"/>
      <c r="S109" s="2470"/>
      <c r="T109" s="2470"/>
      <c r="U109" s="1990"/>
      <c r="V109" s="1989"/>
      <c r="W109" s="2749"/>
      <c r="X109" s="1990"/>
      <c r="Y109" s="1990"/>
      <c r="Z109" s="1990"/>
      <c r="AA109" s="1990"/>
      <c r="AB109" s="1990"/>
      <c r="AC109" s="1990"/>
      <c r="AD109" s="1990"/>
      <c r="AE109" s="1990"/>
      <c r="AF109" s="1990"/>
      <c r="AG109" s="1990"/>
      <c r="AH109" s="1990"/>
      <c r="AI109" s="1990"/>
      <c r="AJ109" s="1990"/>
      <c r="AK109" s="1469" t="s">
        <v>12436</v>
      </c>
      <c r="AL109" s="2466">
        <v>46174</v>
      </c>
      <c r="AM109" s="1469" t="s">
        <v>4628</v>
      </c>
      <c r="AN109" s="1990"/>
      <c r="AO109" s="1990" t="s">
        <v>1860</v>
      </c>
      <c r="AP109" s="2466">
        <v>46174</v>
      </c>
      <c r="AQ109" s="1990"/>
      <c r="AR109" s="1990"/>
      <c r="AS109" s="1990"/>
      <c r="AT109" s="1990"/>
      <c r="AU109" s="1990"/>
      <c r="AV109" s="1990"/>
      <c r="AW109" s="1990"/>
      <c r="AX109" s="1990"/>
      <c r="AY109" s="1990"/>
      <c r="AZ109" s="1990"/>
      <c r="BA109" s="1990"/>
      <c r="BB109" s="1990"/>
      <c r="BC109" s="1990"/>
      <c r="BD109" s="1990"/>
      <c r="BE109" s="1990"/>
      <c r="BF109" s="1990"/>
      <c r="BG109" s="1990"/>
      <c r="BH109" s="1990"/>
      <c r="BI109" s="1990"/>
      <c r="BJ109" s="1990"/>
      <c r="BK109" s="1990"/>
      <c r="BL109" s="1990"/>
      <c r="BM109" s="1990"/>
      <c r="BN109" s="1990"/>
      <c r="BO109" s="1990"/>
      <c r="BP109" s="1990"/>
      <c r="BQ109" s="1466" t="s">
        <v>1860</v>
      </c>
      <c r="BR109" s="1990" t="s">
        <v>12422</v>
      </c>
    </row>
    <row r="110" spans="1:71" s="1991" customFormat="1" ht="29.25">
      <c r="A110" s="1466" t="s">
        <v>11578</v>
      </c>
      <c r="B110" s="2942" t="s">
        <v>11579</v>
      </c>
      <c r="C110" s="2725" t="s">
        <v>3172</v>
      </c>
      <c r="D110" s="1990" t="s">
        <v>11576</v>
      </c>
      <c r="E110" s="1989">
        <v>42927883</v>
      </c>
      <c r="F110" s="1990" t="s">
        <v>108</v>
      </c>
      <c r="G110" s="1990" t="s">
        <v>323</v>
      </c>
      <c r="H110" s="1990" t="s">
        <v>69</v>
      </c>
      <c r="I110" s="1990" t="s">
        <v>90</v>
      </c>
      <c r="J110" s="1990" t="s">
        <v>11577</v>
      </c>
      <c r="K110" s="1990" t="s">
        <v>7759</v>
      </c>
      <c r="L110" s="1990" t="s">
        <v>11580</v>
      </c>
      <c r="M110" s="2466">
        <v>46063</v>
      </c>
      <c r="N110" s="1990" t="s">
        <v>4783</v>
      </c>
      <c r="O110" s="1989"/>
      <c r="P110" s="1989"/>
      <c r="Q110" s="1990"/>
      <c r="R110" s="2470"/>
      <c r="S110" s="2470"/>
      <c r="T110" s="2470"/>
      <c r="U110" s="1990"/>
      <c r="V110" s="1989"/>
      <c r="W110" s="2749"/>
      <c r="X110" s="1990"/>
      <c r="Y110" s="1990"/>
      <c r="Z110" s="1990"/>
      <c r="AA110" s="1990"/>
      <c r="AB110" s="1990"/>
      <c r="AC110" s="1990"/>
      <c r="AD110" s="1990"/>
      <c r="AE110" s="1990"/>
      <c r="AF110" s="1990"/>
      <c r="AG110" s="1990"/>
      <c r="AH110" s="1990"/>
      <c r="AI110" s="1990"/>
      <c r="AJ110" s="1990"/>
      <c r="AK110" s="1469" t="s">
        <v>12439</v>
      </c>
      <c r="AL110" s="2466">
        <v>46174</v>
      </c>
      <c r="AM110" s="1469" t="s">
        <v>4628</v>
      </c>
      <c r="AN110" s="1990"/>
      <c r="AO110" s="1990" t="s">
        <v>1860</v>
      </c>
      <c r="AP110" s="2466">
        <v>46174</v>
      </c>
      <c r="AQ110" s="1990"/>
      <c r="AR110" s="1990"/>
      <c r="AS110" s="1990"/>
      <c r="AT110" s="1990"/>
      <c r="AU110" s="1990"/>
      <c r="AV110" s="1990"/>
      <c r="AW110" s="1990"/>
      <c r="AX110" s="1990"/>
      <c r="AY110" s="1990"/>
      <c r="AZ110" s="1990"/>
      <c r="BA110" s="1990"/>
      <c r="BB110" s="1990"/>
      <c r="BC110" s="1990"/>
      <c r="BD110" s="1990"/>
      <c r="BE110" s="1990"/>
      <c r="BF110" s="1990"/>
      <c r="BG110" s="1990"/>
      <c r="BH110" s="1990"/>
      <c r="BI110" s="1990"/>
      <c r="BJ110" s="1990"/>
      <c r="BK110" s="1990"/>
      <c r="BL110" s="1990"/>
      <c r="BM110" s="1990"/>
      <c r="BN110" s="1990"/>
      <c r="BO110" s="1990"/>
      <c r="BP110" s="1990"/>
      <c r="BQ110" s="1466" t="s">
        <v>1860</v>
      </c>
      <c r="BR110" s="1990" t="s">
        <v>12422</v>
      </c>
    </row>
    <row r="111" spans="1:71" s="2131" customFormat="1" ht="29.25">
      <c r="A111" s="1989" t="s">
        <v>11584</v>
      </c>
      <c r="B111" s="2748">
        <v>46041</v>
      </c>
      <c r="C111" s="2725" t="s">
        <v>3172</v>
      </c>
      <c r="D111" s="1990" t="s">
        <v>11585</v>
      </c>
      <c r="E111" s="1989">
        <v>4137158</v>
      </c>
      <c r="F111" s="1990" t="s">
        <v>239</v>
      </c>
      <c r="G111" s="1990" t="s">
        <v>1074</v>
      </c>
      <c r="H111" s="1990" t="s">
        <v>128</v>
      </c>
      <c r="I111" s="1990" t="s">
        <v>2557</v>
      </c>
      <c r="J111" s="1990" t="s">
        <v>1325</v>
      </c>
      <c r="K111" s="1990" t="s">
        <v>131</v>
      </c>
      <c r="L111" s="1990" t="s">
        <v>11586</v>
      </c>
      <c r="M111" s="2466">
        <v>46062</v>
      </c>
      <c r="N111" s="1990" t="s">
        <v>4704</v>
      </c>
      <c r="O111" s="1989"/>
      <c r="P111" s="1989"/>
      <c r="Q111" s="1990"/>
      <c r="R111" s="2470"/>
      <c r="S111" s="2470"/>
      <c r="T111" s="2470"/>
      <c r="U111" s="1990"/>
      <c r="V111" s="1989"/>
      <c r="W111" s="2749"/>
      <c r="X111" s="1990"/>
      <c r="Y111" s="1990"/>
      <c r="Z111" s="1990"/>
      <c r="AA111" s="1990"/>
      <c r="AB111" s="1990"/>
      <c r="AC111" s="1990"/>
      <c r="AD111" s="1990"/>
      <c r="AE111" s="1990"/>
      <c r="AF111" s="1990"/>
      <c r="AG111" s="1990"/>
      <c r="AH111" s="1990"/>
      <c r="AI111" s="1990"/>
      <c r="AJ111" s="1990"/>
      <c r="AK111" s="1469" t="s">
        <v>12437</v>
      </c>
      <c r="AL111" s="2466">
        <v>46174</v>
      </c>
      <c r="AM111" s="1469" t="s">
        <v>4628</v>
      </c>
      <c r="AN111" s="1990"/>
      <c r="AO111" s="1990" t="s">
        <v>1860</v>
      </c>
      <c r="AP111" s="2466">
        <v>46174</v>
      </c>
      <c r="AQ111" s="1990"/>
      <c r="AR111" s="1990"/>
      <c r="AS111" s="1990"/>
      <c r="AT111" s="1990"/>
      <c r="AU111" s="1990"/>
      <c r="AV111" s="1990"/>
      <c r="AW111" s="1990"/>
      <c r="AX111" s="1990"/>
      <c r="AY111" s="1990"/>
      <c r="AZ111" s="1990"/>
      <c r="BA111" s="1990"/>
      <c r="BB111" s="1990"/>
      <c r="BC111" s="1990"/>
      <c r="BD111" s="1990"/>
      <c r="BE111" s="1990"/>
      <c r="BF111" s="1990"/>
      <c r="BG111" s="1990"/>
      <c r="BH111" s="1990"/>
      <c r="BI111" s="1990"/>
      <c r="BJ111" s="1990"/>
      <c r="BK111" s="1990"/>
      <c r="BL111" s="1990"/>
      <c r="BM111" s="1990"/>
      <c r="BN111" s="1990"/>
      <c r="BO111" s="1990"/>
      <c r="BP111" s="1990"/>
      <c r="BQ111" s="1466" t="s">
        <v>1860</v>
      </c>
      <c r="BR111" s="1990" t="s">
        <v>12470</v>
      </c>
    </row>
    <row r="112" spans="1:71" s="1991" customFormat="1" ht="43.5">
      <c r="A112" s="1989" t="s">
        <v>11590</v>
      </c>
      <c r="B112" s="2748">
        <v>46044</v>
      </c>
      <c r="C112" s="2725" t="s">
        <v>3172</v>
      </c>
      <c r="D112" s="1990" t="s">
        <v>11591</v>
      </c>
      <c r="E112" s="1989">
        <v>24218444</v>
      </c>
      <c r="F112" s="1990" t="s">
        <v>108</v>
      </c>
      <c r="G112" s="1990" t="s">
        <v>11592</v>
      </c>
      <c r="H112" s="1990" t="s">
        <v>69</v>
      </c>
      <c r="I112" s="1990"/>
      <c r="J112" s="1990"/>
      <c r="K112" s="1990" t="s">
        <v>11593</v>
      </c>
      <c r="L112" s="1990" t="s">
        <v>11594</v>
      </c>
      <c r="M112" s="2466">
        <v>46062</v>
      </c>
      <c r="N112" s="1990" t="s">
        <v>4704</v>
      </c>
      <c r="O112" s="1989"/>
      <c r="P112" s="1989"/>
      <c r="Q112" s="1990"/>
      <c r="R112" s="2470"/>
      <c r="S112" s="2470"/>
      <c r="T112" s="2470"/>
      <c r="U112" s="1990"/>
      <c r="V112" s="1989"/>
      <c r="W112" s="2749"/>
      <c r="X112" s="1990"/>
      <c r="Y112" s="1990"/>
      <c r="Z112" s="1990"/>
      <c r="AA112" s="1990"/>
      <c r="AB112" s="1990"/>
      <c r="AC112" s="1990"/>
      <c r="AD112" s="1990"/>
      <c r="AE112" s="1990"/>
      <c r="AF112" s="1990"/>
      <c r="AG112" s="1990"/>
      <c r="AH112" s="1990"/>
      <c r="AI112" s="1990"/>
      <c r="AJ112" s="1990"/>
      <c r="AK112" s="1469" t="s">
        <v>12276</v>
      </c>
      <c r="AL112" s="2466">
        <v>46153</v>
      </c>
      <c r="AM112" s="1469" t="s">
        <v>1986</v>
      </c>
      <c r="AN112" s="1990"/>
      <c r="AO112" s="1990" t="s">
        <v>1860</v>
      </c>
      <c r="AP112" s="2466">
        <v>46154</v>
      </c>
      <c r="AQ112" s="1990"/>
      <c r="AR112" s="1990"/>
      <c r="AS112" s="1990"/>
      <c r="AT112" s="1990"/>
      <c r="AU112" s="1990"/>
      <c r="AV112" s="1990"/>
      <c r="AW112" s="1990"/>
      <c r="AX112" s="1990"/>
      <c r="AY112" s="1990"/>
      <c r="AZ112" s="1990"/>
      <c r="BA112" s="1990"/>
      <c r="BB112" s="1990"/>
      <c r="BC112" s="1990"/>
      <c r="BD112" s="1990"/>
      <c r="BE112" s="1990"/>
      <c r="BF112" s="1990"/>
      <c r="BG112" s="1990"/>
      <c r="BH112" s="1990"/>
      <c r="BI112" s="1990"/>
      <c r="BJ112" s="1990"/>
      <c r="BK112" s="1990"/>
      <c r="BL112" s="1990"/>
      <c r="BM112" s="1990" t="s">
        <v>2145</v>
      </c>
      <c r="BN112" s="1990"/>
      <c r="BO112" s="1990"/>
      <c r="BP112" s="1990"/>
      <c r="BQ112" s="1466" t="s">
        <v>1860</v>
      </c>
      <c r="BR112" s="1469" t="s">
        <v>12270</v>
      </c>
    </row>
    <row r="113" spans="1:71" s="2131" customFormat="1" ht="29.25">
      <c r="A113" s="1989" t="s">
        <v>11595</v>
      </c>
      <c r="B113" s="2748">
        <v>46052</v>
      </c>
      <c r="C113" s="2725" t="s">
        <v>3172</v>
      </c>
      <c r="D113" s="1990" t="s">
        <v>11596</v>
      </c>
      <c r="E113" s="1989" t="s">
        <v>11597</v>
      </c>
      <c r="F113" s="1990" t="s">
        <v>2853</v>
      </c>
      <c r="G113" s="1990" t="s">
        <v>2899</v>
      </c>
      <c r="H113" s="1990" t="s">
        <v>69</v>
      </c>
      <c r="I113" s="1990" t="s">
        <v>142</v>
      </c>
      <c r="J113" s="1990" t="s">
        <v>140</v>
      </c>
      <c r="K113" s="1990" t="s">
        <v>131</v>
      </c>
      <c r="L113" s="1990" t="s">
        <v>11598</v>
      </c>
      <c r="M113" s="2466">
        <v>45697</v>
      </c>
      <c r="N113" s="1990" t="s">
        <v>3487</v>
      </c>
      <c r="O113" s="1989"/>
      <c r="P113" s="1989"/>
      <c r="Q113" s="1990"/>
      <c r="R113" s="2470"/>
      <c r="S113" s="2470"/>
      <c r="T113" s="2470"/>
      <c r="U113" s="1990"/>
      <c r="V113" s="1989"/>
      <c r="W113" s="2749"/>
      <c r="X113" s="1990"/>
      <c r="Y113" s="1990"/>
      <c r="Z113" s="1990"/>
      <c r="AA113" s="1990"/>
      <c r="AB113" s="1990"/>
      <c r="AC113" s="1990"/>
      <c r="AD113" s="1990"/>
      <c r="AE113" s="1990"/>
      <c r="AF113" s="1990"/>
      <c r="AG113" s="1990"/>
      <c r="AH113" s="1990"/>
      <c r="AI113" s="1990"/>
      <c r="AJ113" s="1990"/>
      <c r="AK113" s="1469" t="s">
        <v>12223</v>
      </c>
      <c r="AL113" s="2466">
        <v>46142</v>
      </c>
      <c r="AM113" s="1469" t="s">
        <v>1986</v>
      </c>
      <c r="AN113" s="1990"/>
      <c r="AO113" s="1990" t="s">
        <v>1860</v>
      </c>
      <c r="AP113" s="2466">
        <v>46142</v>
      </c>
      <c r="AQ113" s="1990"/>
      <c r="AR113" s="1990"/>
      <c r="AS113" s="1990"/>
      <c r="AT113" s="1990"/>
      <c r="AU113" s="1990"/>
      <c r="AV113" s="1990"/>
      <c r="AW113" s="1990"/>
      <c r="AX113" s="1990"/>
      <c r="AY113" s="1990"/>
      <c r="AZ113" s="1990"/>
      <c r="BA113" s="1990"/>
      <c r="BB113" s="1990"/>
      <c r="BC113" s="1990"/>
      <c r="BD113" s="1990"/>
      <c r="BE113" s="1990"/>
      <c r="BF113" s="1990"/>
      <c r="BG113" s="1990"/>
      <c r="BH113" s="1990"/>
      <c r="BI113" s="1990"/>
      <c r="BJ113" s="1990"/>
      <c r="BK113" s="1990"/>
      <c r="BL113" s="1990"/>
      <c r="BM113" s="1990"/>
      <c r="BN113" s="1990"/>
      <c r="BO113" s="1990"/>
      <c r="BP113" s="1990"/>
      <c r="BQ113" s="1466" t="s">
        <v>1860</v>
      </c>
      <c r="BR113" s="1990" t="s">
        <v>12224</v>
      </c>
    </row>
    <row r="114" spans="1:71" s="2131" customFormat="1" ht="29.25">
      <c r="A114" s="1466" t="s">
        <v>11604</v>
      </c>
      <c r="B114" s="3004" t="s">
        <v>11605</v>
      </c>
      <c r="C114" s="2725" t="s">
        <v>3172</v>
      </c>
      <c r="D114" s="1990" t="s">
        <v>11606</v>
      </c>
      <c r="E114" s="1989" t="s">
        <v>11607</v>
      </c>
      <c r="F114" s="1990" t="s">
        <v>98</v>
      </c>
      <c r="G114" s="1990" t="s">
        <v>1955</v>
      </c>
      <c r="H114" s="1990" t="s">
        <v>128</v>
      </c>
      <c r="I114" s="1990"/>
      <c r="J114" s="1990" t="s">
        <v>1559</v>
      </c>
      <c r="K114" s="1990" t="s">
        <v>10884</v>
      </c>
      <c r="L114" s="1990" t="s">
        <v>11608</v>
      </c>
      <c r="M114" s="2466">
        <v>46055</v>
      </c>
      <c r="N114" s="1990" t="s">
        <v>4783</v>
      </c>
      <c r="O114" s="1989"/>
      <c r="P114" s="1989"/>
      <c r="Q114" s="1990"/>
      <c r="R114" s="2470"/>
      <c r="S114" s="2470"/>
      <c r="T114" s="2470"/>
      <c r="U114" s="1990"/>
      <c r="V114" s="1989"/>
      <c r="W114" s="2749"/>
      <c r="X114" s="1990"/>
      <c r="Y114" s="1990"/>
      <c r="Z114" s="1990"/>
      <c r="AA114" s="1990"/>
      <c r="AB114" s="1990"/>
      <c r="AC114" s="1990"/>
      <c r="AD114" s="1990"/>
      <c r="AE114" s="1990"/>
      <c r="AF114" s="1990"/>
      <c r="AG114" s="1990"/>
      <c r="AH114" s="1990"/>
      <c r="AI114" s="1990"/>
      <c r="AJ114" s="1990"/>
      <c r="AK114" s="1469" t="s">
        <v>12580</v>
      </c>
      <c r="AL114" s="2466">
        <v>46184</v>
      </c>
      <c r="AM114" s="1469" t="s">
        <v>4783</v>
      </c>
      <c r="AN114" s="1990"/>
      <c r="AO114" s="1990" t="s">
        <v>1860</v>
      </c>
      <c r="AP114" s="1990"/>
      <c r="AQ114" s="1990"/>
      <c r="AR114" s="1990"/>
      <c r="AS114" s="1990"/>
      <c r="AT114" s="1990"/>
      <c r="AU114" s="1990"/>
      <c r="AV114" s="1990"/>
      <c r="AW114" s="1990"/>
      <c r="AX114" s="1990"/>
      <c r="AY114" s="1990"/>
      <c r="AZ114" s="1990"/>
      <c r="BA114" s="1990"/>
      <c r="BB114" s="1990"/>
      <c r="BC114" s="1990"/>
      <c r="BD114" s="1990"/>
      <c r="BE114" s="1990"/>
      <c r="BF114" s="1990"/>
      <c r="BG114" s="1990"/>
      <c r="BH114" s="1990"/>
      <c r="BI114" s="1990"/>
      <c r="BJ114" s="1990"/>
      <c r="BK114" s="1990"/>
      <c r="BL114" s="1990"/>
      <c r="BM114" s="1990"/>
      <c r="BN114" s="1990"/>
      <c r="BO114" s="1990"/>
      <c r="BP114" s="1990"/>
      <c r="BQ114" s="2565" t="s">
        <v>1860</v>
      </c>
      <c r="BR114" s="1990" t="s">
        <v>12544</v>
      </c>
    </row>
    <row r="115" spans="1:71" s="2131" customFormat="1" ht="28.5" customHeight="1">
      <c r="A115" s="1989" t="s">
        <v>11724</v>
      </c>
      <c r="B115" s="2466">
        <v>46050</v>
      </c>
      <c r="C115" s="2725" t="s">
        <v>3172</v>
      </c>
      <c r="D115" s="1984" t="s">
        <v>10394</v>
      </c>
      <c r="E115" s="1982">
        <v>74338589</v>
      </c>
      <c r="F115" s="1984" t="s">
        <v>182</v>
      </c>
      <c r="G115" s="1984" t="s">
        <v>8870</v>
      </c>
      <c r="H115" s="1984" t="s">
        <v>69</v>
      </c>
      <c r="I115" s="1990" t="s">
        <v>90</v>
      </c>
      <c r="J115" s="1990" t="s">
        <v>11725</v>
      </c>
      <c r="K115" s="1990" t="s">
        <v>11593</v>
      </c>
      <c r="L115" s="1469" t="s">
        <v>11872</v>
      </c>
      <c r="M115" s="1471" t="s">
        <v>11873</v>
      </c>
      <c r="N115" s="1990" t="s">
        <v>4704</v>
      </c>
      <c r="O115" s="1989" t="s">
        <v>11871</v>
      </c>
      <c r="P115" s="2749">
        <v>46083</v>
      </c>
      <c r="Q115" s="1990"/>
      <c r="R115" s="2470"/>
      <c r="S115" s="2470"/>
      <c r="T115" s="2470"/>
      <c r="U115" s="1990"/>
      <c r="V115" s="1989"/>
      <c r="W115" s="2749"/>
      <c r="X115" s="1990"/>
      <c r="Y115" s="1990"/>
      <c r="Z115" s="1990"/>
      <c r="AA115" s="1990"/>
      <c r="AB115" s="1990"/>
      <c r="AC115" s="1990"/>
      <c r="AD115" s="1990"/>
      <c r="AE115" s="1990"/>
      <c r="AF115" s="1990"/>
      <c r="AG115" s="1990"/>
      <c r="AH115" s="1990"/>
      <c r="AI115" s="1990"/>
      <c r="AJ115" s="1990"/>
      <c r="AK115" s="1469" t="s">
        <v>12685</v>
      </c>
      <c r="AL115" s="1471" t="s">
        <v>12686</v>
      </c>
      <c r="AM115" s="1469" t="s">
        <v>12419</v>
      </c>
      <c r="AN115" s="1990"/>
      <c r="AO115" s="1990" t="s">
        <v>1860</v>
      </c>
      <c r="AP115" s="2466">
        <v>46210</v>
      </c>
      <c r="AQ115" s="1990"/>
      <c r="AR115" s="1990"/>
      <c r="AS115" s="1990"/>
      <c r="AT115" s="1990"/>
      <c r="AU115" s="1990"/>
      <c r="AV115" s="1990"/>
      <c r="AW115" s="1990"/>
      <c r="AX115" s="1990"/>
      <c r="AY115" s="1990"/>
      <c r="AZ115" s="1990"/>
      <c r="BA115" s="1990"/>
      <c r="BB115" s="1990"/>
      <c r="BC115" s="1990"/>
      <c r="BD115" s="1990"/>
      <c r="BE115" s="1990"/>
      <c r="BF115" s="1990"/>
      <c r="BG115" s="1990"/>
      <c r="BH115" s="1990"/>
      <c r="BI115" s="1990"/>
      <c r="BJ115" s="1990"/>
      <c r="BK115" s="1990"/>
      <c r="BL115" s="1990"/>
      <c r="BM115" s="1990"/>
      <c r="BN115" s="1990"/>
      <c r="BO115" s="1990"/>
      <c r="BP115" s="1990"/>
      <c r="BQ115" s="2565" t="s">
        <v>1860</v>
      </c>
      <c r="BR115" s="1990" t="s">
        <v>12687</v>
      </c>
    </row>
    <row r="116" spans="1:71" s="2131" customFormat="1" ht="42.75">
      <c r="A116" s="1989" t="s">
        <v>11895</v>
      </c>
      <c r="B116" s="2466">
        <v>46076</v>
      </c>
      <c r="C116" s="3093" t="s">
        <v>1860</v>
      </c>
      <c r="D116" s="1990" t="s">
        <v>11896</v>
      </c>
      <c r="E116" s="2943">
        <v>4186152</v>
      </c>
      <c r="F116" s="1990" t="s">
        <v>126</v>
      </c>
      <c r="G116" s="1990" t="s">
        <v>2065</v>
      </c>
      <c r="H116" s="1990" t="s">
        <v>69</v>
      </c>
      <c r="I116" s="1990" t="s">
        <v>90</v>
      </c>
      <c r="J116" s="1990" t="s">
        <v>8844</v>
      </c>
      <c r="K116" s="1990" t="s">
        <v>11897</v>
      </c>
      <c r="L116" s="1469" t="s">
        <v>12358</v>
      </c>
      <c r="M116" s="1471" t="s">
        <v>12359</v>
      </c>
      <c r="N116" s="1469" t="s">
        <v>12360</v>
      </c>
      <c r="O116" s="1989"/>
      <c r="P116" s="1989"/>
      <c r="Q116" s="1990"/>
      <c r="R116" s="2470"/>
      <c r="S116" s="2470"/>
      <c r="T116" s="2470"/>
      <c r="U116" s="1990"/>
      <c r="V116" s="1989"/>
      <c r="W116" s="2749"/>
      <c r="X116" s="1990"/>
      <c r="Y116" s="1990"/>
      <c r="Z116" s="1990"/>
      <c r="AA116" s="1990"/>
      <c r="AB116" s="1990"/>
      <c r="AC116" s="1990"/>
      <c r="AD116" s="1990"/>
      <c r="AE116" s="1990"/>
      <c r="AF116" s="1990"/>
      <c r="AG116" s="1990"/>
      <c r="AH116" s="1990"/>
      <c r="AI116" s="1990"/>
      <c r="AJ116" s="1990"/>
      <c r="AK116" s="1469" t="s">
        <v>12739</v>
      </c>
      <c r="AL116" s="2466">
        <v>46168</v>
      </c>
      <c r="AM116" s="1469" t="s">
        <v>12419</v>
      </c>
      <c r="AN116" s="1990"/>
      <c r="AO116" s="1990"/>
      <c r="AP116" s="1990"/>
      <c r="AQ116" s="1990"/>
      <c r="AR116" s="1990"/>
      <c r="AS116" s="1990"/>
      <c r="AT116" s="1990"/>
      <c r="AU116" s="1990"/>
      <c r="AV116" s="1990"/>
      <c r="AW116" s="1990"/>
      <c r="AX116" s="1990"/>
      <c r="AY116" s="1990"/>
      <c r="AZ116" s="1990"/>
      <c r="BA116" s="1990"/>
      <c r="BB116" s="1990"/>
      <c r="BC116" s="1990"/>
      <c r="BD116" s="1990"/>
      <c r="BE116" s="1990"/>
      <c r="BF116" s="1990"/>
      <c r="BG116" s="1990"/>
      <c r="BH116" s="1990"/>
      <c r="BI116" s="1990"/>
      <c r="BJ116" s="1990"/>
      <c r="BK116" s="1990"/>
      <c r="BL116" s="1990"/>
      <c r="BM116" s="1990"/>
      <c r="BN116" s="1990"/>
      <c r="BO116" s="1990"/>
      <c r="BP116" s="1990"/>
      <c r="BQ116" s="2565" t="s">
        <v>1860</v>
      </c>
      <c r="BR116" s="1469" t="s">
        <v>12738</v>
      </c>
    </row>
    <row r="117" spans="1:71" s="3105" customFormat="1" ht="43.5">
      <c r="A117" s="3095" t="s">
        <v>11998</v>
      </c>
      <c r="B117" s="3096">
        <v>46107</v>
      </c>
      <c r="C117" s="3097" t="s">
        <v>3172</v>
      </c>
      <c r="D117" s="3098" t="s">
        <v>11999</v>
      </c>
      <c r="E117" s="3110">
        <v>18221616</v>
      </c>
      <c r="F117" s="3098" t="s">
        <v>801</v>
      </c>
      <c r="G117" s="3098" t="s">
        <v>12000</v>
      </c>
      <c r="H117" s="3098" t="s">
        <v>69</v>
      </c>
      <c r="I117" s="3098" t="s">
        <v>1602</v>
      </c>
      <c r="J117" s="3098" t="s">
        <v>12001</v>
      </c>
      <c r="K117" s="3098" t="s">
        <v>5125</v>
      </c>
      <c r="L117" s="3099" t="s">
        <v>12289</v>
      </c>
      <c r="M117" s="3112" t="s">
        <v>12290</v>
      </c>
      <c r="N117" s="3098" t="s">
        <v>1986</v>
      </c>
      <c r="O117" s="3095" t="s">
        <v>12280</v>
      </c>
      <c r="P117" s="3100">
        <v>46121</v>
      </c>
      <c r="Q117" s="3098"/>
      <c r="R117" s="3101"/>
      <c r="S117" s="3101"/>
      <c r="T117" s="3101"/>
      <c r="U117" s="3098"/>
      <c r="V117" s="3095"/>
      <c r="W117" s="3100"/>
      <c r="X117" s="3098"/>
      <c r="Y117" s="3098"/>
      <c r="Z117" s="3098"/>
      <c r="AA117" s="3098"/>
      <c r="AB117" s="3098"/>
      <c r="AC117" s="3098"/>
      <c r="AD117" s="3098"/>
      <c r="AE117" s="3098"/>
      <c r="AF117" s="3098"/>
      <c r="AG117" s="3098"/>
      <c r="AH117" s="3098"/>
      <c r="AI117" s="3098"/>
      <c r="AJ117" s="3098"/>
      <c r="AK117" s="3099"/>
      <c r="AL117" s="3096"/>
      <c r="AM117" s="3099"/>
      <c r="AN117" s="3098"/>
      <c r="AO117" s="3098"/>
      <c r="AP117" s="3098"/>
      <c r="AQ117" s="3098"/>
      <c r="AR117" s="3098"/>
      <c r="AS117" s="3098"/>
      <c r="AT117" s="3098"/>
      <c r="AU117" s="3098"/>
      <c r="AV117" s="3098"/>
      <c r="AW117" s="3098"/>
      <c r="AX117" s="3098"/>
      <c r="AY117" s="3098"/>
      <c r="AZ117" s="3098"/>
      <c r="BA117" s="3098"/>
      <c r="BB117" s="3098"/>
      <c r="BC117" s="3098"/>
      <c r="BD117" s="3098"/>
      <c r="BE117" s="3098"/>
      <c r="BF117" s="3098"/>
      <c r="BG117" s="3098"/>
      <c r="BH117" s="3098"/>
      <c r="BI117" s="3098"/>
      <c r="BJ117" s="3098"/>
      <c r="BK117" s="3098"/>
      <c r="BL117" s="3098"/>
      <c r="BM117" s="3098"/>
      <c r="BN117" s="3098"/>
      <c r="BO117" s="3098"/>
      <c r="BP117" s="3098"/>
      <c r="BQ117" s="3102" t="s">
        <v>12282</v>
      </c>
      <c r="BR117" s="3099" t="s">
        <v>12281</v>
      </c>
    </row>
    <row r="118" spans="1:71" s="3105" customFormat="1" ht="43.5">
      <c r="A118" s="3095" t="s">
        <v>12008</v>
      </c>
      <c r="B118" s="3096">
        <v>46101</v>
      </c>
      <c r="C118" s="3097" t="s">
        <v>3172</v>
      </c>
      <c r="D118" s="3098" t="s">
        <v>12009</v>
      </c>
      <c r="E118" s="3110">
        <v>74338782</v>
      </c>
      <c r="F118" s="3098" t="s">
        <v>2853</v>
      </c>
      <c r="G118" s="3098" t="s">
        <v>2352</v>
      </c>
      <c r="H118" s="3098" t="s">
        <v>69</v>
      </c>
      <c r="I118" s="3098" t="s">
        <v>90</v>
      </c>
      <c r="J118" s="3098" t="s">
        <v>4007</v>
      </c>
      <c r="K118" s="3098" t="s">
        <v>427</v>
      </c>
      <c r="L118" s="3099" t="s">
        <v>12353</v>
      </c>
      <c r="M118" s="3111" t="s">
        <v>12354</v>
      </c>
      <c r="N118" s="3099" t="s">
        <v>12355</v>
      </c>
      <c r="O118" s="3095" t="s">
        <v>12352</v>
      </c>
      <c r="P118" s="3100">
        <v>46149</v>
      </c>
      <c r="Q118" s="3098"/>
      <c r="R118" s="3101"/>
      <c r="S118" s="3101"/>
      <c r="T118" s="3101"/>
      <c r="U118" s="3098"/>
      <c r="V118" s="3095"/>
      <c r="W118" s="3100"/>
      <c r="X118" s="3098"/>
      <c r="Y118" s="3098"/>
      <c r="Z118" s="3098"/>
      <c r="AA118" s="3098"/>
      <c r="AB118" s="3098"/>
      <c r="AC118" s="3098"/>
      <c r="AD118" s="3098"/>
      <c r="AE118" s="3098"/>
      <c r="AF118" s="3098"/>
      <c r="AG118" s="3098"/>
      <c r="AH118" s="3098"/>
      <c r="AI118" s="3098"/>
      <c r="AJ118" s="3098"/>
      <c r="AK118" s="3099"/>
      <c r="AL118" s="3096"/>
      <c r="AM118" s="3099"/>
      <c r="AN118" s="3098"/>
      <c r="AO118" s="3098"/>
      <c r="AP118" s="3098"/>
      <c r="AQ118" s="3098"/>
      <c r="AR118" s="3098"/>
      <c r="AS118" s="3098"/>
      <c r="AT118" s="3098"/>
      <c r="AU118" s="3098"/>
      <c r="AV118" s="3098"/>
      <c r="AW118" s="3098"/>
      <c r="AX118" s="3098"/>
      <c r="AY118" s="3098"/>
      <c r="AZ118" s="3098"/>
      <c r="BA118" s="3098"/>
      <c r="BB118" s="3098"/>
      <c r="BC118" s="3098"/>
      <c r="BD118" s="3098"/>
      <c r="BE118" s="3098"/>
      <c r="BF118" s="3098"/>
      <c r="BG118" s="3098"/>
      <c r="BH118" s="3098"/>
      <c r="BI118" s="3098"/>
      <c r="BJ118" s="3098"/>
      <c r="BK118" s="3098"/>
      <c r="BL118" s="3098"/>
      <c r="BM118" s="3098"/>
      <c r="BN118" s="3098"/>
      <c r="BO118" s="3098"/>
      <c r="BP118" s="3098"/>
      <c r="BQ118" s="3102" t="s">
        <v>9048</v>
      </c>
      <c r="BR118" s="3099" t="s">
        <v>12344</v>
      </c>
    </row>
    <row r="119" spans="1:71" s="2131" customFormat="1" ht="43.5">
      <c r="A119" s="1466" t="s">
        <v>12011</v>
      </c>
      <c r="B119" s="1471" t="s">
        <v>12012</v>
      </c>
      <c r="C119" s="2725" t="s">
        <v>3172</v>
      </c>
      <c r="D119" s="1990" t="s">
        <v>12010</v>
      </c>
      <c r="E119" s="2943">
        <v>4276948</v>
      </c>
      <c r="F119" s="1990" t="s">
        <v>182</v>
      </c>
      <c r="G119" s="1990" t="s">
        <v>1591</v>
      </c>
      <c r="H119" s="1990" t="s">
        <v>69</v>
      </c>
      <c r="I119" s="1990" t="s">
        <v>90</v>
      </c>
      <c r="J119" s="1990" t="s">
        <v>10398</v>
      </c>
      <c r="K119" s="1990" t="s">
        <v>3495</v>
      </c>
      <c r="L119" s="1990" t="s">
        <v>12013</v>
      </c>
      <c r="M119" s="2466">
        <v>46118</v>
      </c>
      <c r="N119" s="1990" t="s">
        <v>1986</v>
      </c>
      <c r="O119" s="1989"/>
      <c r="P119" s="1989"/>
      <c r="Q119" s="1990"/>
      <c r="R119" s="2470"/>
      <c r="S119" s="2470"/>
      <c r="T119" s="2470"/>
      <c r="U119" s="1990"/>
      <c r="V119" s="1989"/>
      <c r="W119" s="2749"/>
      <c r="X119" s="1990"/>
      <c r="Y119" s="1990"/>
      <c r="Z119" s="1990"/>
      <c r="AA119" s="1990"/>
      <c r="AB119" s="1990"/>
      <c r="AC119" s="1990"/>
      <c r="AD119" s="1990"/>
      <c r="AE119" s="1990"/>
      <c r="AF119" s="1990"/>
      <c r="AG119" s="1990"/>
      <c r="AH119" s="1990"/>
      <c r="AI119" s="1990"/>
      <c r="AJ119" s="1990"/>
      <c r="AK119" s="1469" t="s">
        <v>12677</v>
      </c>
      <c r="AL119" s="2466">
        <v>46226</v>
      </c>
      <c r="AM119" s="1469" t="s">
        <v>12318</v>
      </c>
      <c r="AN119" s="1990"/>
      <c r="AO119" s="1990" t="s">
        <v>1860</v>
      </c>
      <c r="AP119" s="1990"/>
      <c r="AQ119" s="2466">
        <v>46227</v>
      </c>
      <c r="AR119" s="1990"/>
      <c r="AS119" s="1990"/>
      <c r="AT119" s="1990"/>
      <c r="AU119" s="1990"/>
      <c r="AV119" s="1990"/>
      <c r="AW119" s="1990"/>
      <c r="AX119" s="1990"/>
      <c r="AY119" s="1990"/>
      <c r="AZ119" s="1990"/>
      <c r="BA119" s="1990"/>
      <c r="BB119" s="1990"/>
      <c r="BC119" s="1990"/>
      <c r="BD119" s="1990"/>
      <c r="BE119" s="1990"/>
      <c r="BF119" s="1990"/>
      <c r="BG119" s="1990"/>
      <c r="BH119" s="1990"/>
      <c r="BI119" s="1990"/>
      <c r="BJ119" s="1990"/>
      <c r="BK119" s="1990"/>
      <c r="BL119" s="1990"/>
      <c r="BM119" s="1990"/>
      <c r="BN119" s="1990"/>
      <c r="BO119" s="1990"/>
      <c r="BP119" s="1990"/>
      <c r="BQ119" s="1466" t="s">
        <v>1860</v>
      </c>
      <c r="BR119" s="1469" t="s">
        <v>12653</v>
      </c>
    </row>
    <row r="120" spans="1:71" s="2131" customFormat="1" ht="43.5">
      <c r="A120" s="1989" t="s">
        <v>12014</v>
      </c>
      <c r="B120" s="2466">
        <v>46077</v>
      </c>
      <c r="C120" s="2725" t="s">
        <v>3172</v>
      </c>
      <c r="D120" s="1990" t="s">
        <v>12015</v>
      </c>
      <c r="E120" s="2943">
        <v>72326816</v>
      </c>
      <c r="F120" s="1990" t="s">
        <v>239</v>
      </c>
      <c r="G120" s="1990" t="s">
        <v>240</v>
      </c>
      <c r="H120" s="1990" t="s">
        <v>69</v>
      </c>
      <c r="I120" s="1990" t="s">
        <v>142</v>
      </c>
      <c r="J120" s="1990" t="s">
        <v>1385</v>
      </c>
      <c r="K120" s="1990" t="s">
        <v>131</v>
      </c>
      <c r="L120" s="1469" t="s">
        <v>12361</v>
      </c>
      <c r="M120" s="1471" t="s">
        <v>12362</v>
      </c>
      <c r="N120" s="1469" t="s">
        <v>12355</v>
      </c>
      <c r="O120" s="1989"/>
      <c r="P120" s="1989"/>
      <c r="Q120" s="1990"/>
      <c r="R120" s="2470"/>
      <c r="S120" s="2470"/>
      <c r="T120" s="2470"/>
      <c r="U120" s="1990"/>
      <c r="V120" s="1989"/>
      <c r="W120" s="2749"/>
      <c r="X120" s="1990"/>
      <c r="Y120" s="1990"/>
      <c r="Z120" s="1990"/>
      <c r="AA120" s="1990"/>
      <c r="AB120" s="1990"/>
      <c r="AC120" s="1990"/>
      <c r="AD120" s="1990"/>
      <c r="AE120" s="1990"/>
      <c r="AF120" s="1990"/>
      <c r="AG120" s="1990"/>
      <c r="AH120" s="1990"/>
      <c r="AI120" s="1990"/>
      <c r="AJ120" s="1990"/>
      <c r="AK120" s="1469" t="s">
        <v>12469</v>
      </c>
      <c r="AL120" s="2466">
        <v>46091</v>
      </c>
      <c r="AM120" s="1469" t="s">
        <v>12318</v>
      </c>
      <c r="AN120" s="1990"/>
      <c r="AO120" s="1990" t="s">
        <v>1860</v>
      </c>
      <c r="AP120" s="2466">
        <v>46161</v>
      </c>
      <c r="AQ120" s="1990"/>
      <c r="AR120" s="1990"/>
      <c r="AS120" s="1990"/>
      <c r="AT120" s="1990"/>
      <c r="AU120" s="1990"/>
      <c r="AV120" s="1990"/>
      <c r="AW120" s="1990"/>
      <c r="AX120" s="1990"/>
      <c r="AY120" s="1990"/>
      <c r="AZ120" s="1990"/>
      <c r="BA120" s="1990"/>
      <c r="BB120" s="1990"/>
      <c r="BC120" s="1990"/>
      <c r="BD120" s="1990"/>
      <c r="BE120" s="1990"/>
      <c r="BF120" s="1990"/>
      <c r="BG120" s="1990"/>
      <c r="BH120" s="1990"/>
      <c r="BI120" s="1990"/>
      <c r="BJ120" s="1990"/>
      <c r="BK120" s="1990"/>
      <c r="BL120" s="1990"/>
      <c r="BM120" s="1990"/>
      <c r="BN120" s="1990"/>
      <c r="BO120" s="1990"/>
      <c r="BP120" s="1990"/>
      <c r="BQ120" s="1466" t="s">
        <v>1860</v>
      </c>
      <c r="BR120" s="1469" t="s">
        <v>12470</v>
      </c>
    </row>
    <row r="121" spans="1:71" s="2131" customFormat="1" ht="43.5">
      <c r="A121" s="1989" t="s">
        <v>12020</v>
      </c>
      <c r="B121" s="2466">
        <v>46098</v>
      </c>
      <c r="C121" s="2725" t="s">
        <v>3172</v>
      </c>
      <c r="D121" s="1469" t="s">
        <v>12021</v>
      </c>
      <c r="E121" s="3122" t="s">
        <v>12022</v>
      </c>
      <c r="F121" s="1990" t="s">
        <v>182</v>
      </c>
      <c r="G121" s="1990" t="s">
        <v>2317</v>
      </c>
      <c r="H121" s="1990" t="s">
        <v>69</v>
      </c>
      <c r="I121" s="1990" t="s">
        <v>70</v>
      </c>
      <c r="J121" s="1990" t="s">
        <v>2317</v>
      </c>
      <c r="K121" s="1990" t="s">
        <v>3599</v>
      </c>
      <c r="L121" s="1990" t="s">
        <v>12023</v>
      </c>
      <c r="M121" s="2466">
        <v>46118</v>
      </c>
      <c r="N121" s="1990" t="s">
        <v>1986</v>
      </c>
      <c r="O121" s="1989"/>
      <c r="P121" s="1989"/>
      <c r="Q121" s="1990"/>
      <c r="R121" s="2470"/>
      <c r="S121" s="2470"/>
      <c r="T121" s="2470"/>
      <c r="U121" s="1990"/>
      <c r="V121" s="1989"/>
      <c r="W121" s="2749"/>
      <c r="X121" s="1990"/>
      <c r="Y121" s="1990"/>
      <c r="Z121" s="1990"/>
      <c r="AA121" s="1990"/>
      <c r="AB121" s="1990"/>
      <c r="AC121" s="1990"/>
      <c r="AD121" s="1990"/>
      <c r="AE121" s="1990"/>
      <c r="AF121" s="1990"/>
      <c r="AG121" s="1990"/>
      <c r="AH121" s="1990"/>
      <c r="AI121" s="1990"/>
      <c r="AJ121" s="1990"/>
      <c r="AK121" s="1469" t="s">
        <v>12793</v>
      </c>
      <c r="AL121" s="2466">
        <v>46247</v>
      </c>
      <c r="AM121" s="1469" t="s">
        <v>12318</v>
      </c>
      <c r="AN121" s="1990"/>
      <c r="AO121" s="1990" t="s">
        <v>1860</v>
      </c>
      <c r="AP121" s="2466">
        <v>46248</v>
      </c>
      <c r="AQ121" s="1990"/>
      <c r="AR121" s="1990"/>
      <c r="AS121" s="1990"/>
      <c r="AT121" s="1990"/>
      <c r="AU121" s="1990"/>
      <c r="AV121" s="1990"/>
      <c r="AW121" s="1990"/>
      <c r="AX121" s="1990"/>
      <c r="AY121" s="1990"/>
      <c r="AZ121" s="1990"/>
      <c r="BA121" s="1990"/>
      <c r="BB121" s="1990"/>
      <c r="BC121" s="1990"/>
      <c r="BD121" s="1990"/>
      <c r="BE121" s="1990"/>
      <c r="BF121" s="1990"/>
      <c r="BG121" s="1990"/>
      <c r="BH121" s="1990"/>
      <c r="BI121" s="1990"/>
      <c r="BJ121" s="1990"/>
      <c r="BK121" s="1990"/>
      <c r="BL121" s="1990"/>
      <c r="BM121" s="1990"/>
      <c r="BN121" s="1990"/>
      <c r="BO121" s="1990"/>
      <c r="BP121" s="1990"/>
      <c r="BQ121" s="1466" t="s">
        <v>1860</v>
      </c>
      <c r="BR121" s="1469" t="s">
        <v>12777</v>
      </c>
    </row>
    <row r="122" spans="1:71" s="2131" customFormat="1" ht="43.5">
      <c r="A122" s="1989" t="s">
        <v>12033</v>
      </c>
      <c r="B122" s="2466">
        <v>46090</v>
      </c>
      <c r="C122" s="2725" t="s">
        <v>3172</v>
      </c>
      <c r="D122" s="1990" t="s">
        <v>12034</v>
      </c>
      <c r="E122" s="2943">
        <v>1054802719</v>
      </c>
      <c r="F122" s="1990" t="s">
        <v>182</v>
      </c>
      <c r="G122" s="1990" t="s">
        <v>1115</v>
      </c>
      <c r="H122" s="1990" t="s">
        <v>69</v>
      </c>
      <c r="I122" s="1990" t="s">
        <v>90</v>
      </c>
      <c r="J122" s="1990" t="s">
        <v>6188</v>
      </c>
      <c r="K122" s="1990" t="s">
        <v>12035</v>
      </c>
      <c r="L122" s="1469" t="s">
        <v>12236</v>
      </c>
      <c r="M122" s="1471" t="s">
        <v>12237</v>
      </c>
      <c r="N122" s="1990" t="s">
        <v>4704</v>
      </c>
      <c r="O122" s="1989" t="s">
        <v>12235</v>
      </c>
      <c r="P122" s="2749">
        <v>46132</v>
      </c>
      <c r="Q122" s="1990"/>
      <c r="R122" s="2470"/>
      <c r="S122" s="2470"/>
      <c r="T122" s="2470"/>
      <c r="U122" s="1990"/>
      <c r="V122" s="1989"/>
      <c r="W122" s="2749"/>
      <c r="X122" s="1990"/>
      <c r="Y122" s="1990"/>
      <c r="Z122" s="1990"/>
      <c r="AA122" s="1990"/>
      <c r="AB122" s="1990"/>
      <c r="AC122" s="1990"/>
      <c r="AD122" s="1990"/>
      <c r="AE122" s="1990"/>
      <c r="AF122" s="1990"/>
      <c r="AG122" s="1990"/>
      <c r="AH122" s="1990"/>
      <c r="AI122" s="1990"/>
      <c r="AJ122" s="1990"/>
      <c r="AK122" s="1469" t="s">
        <v>12678</v>
      </c>
      <c r="AL122" s="2466">
        <v>46226</v>
      </c>
      <c r="AM122" s="1469" t="s">
        <v>12318</v>
      </c>
      <c r="AN122" s="1990"/>
      <c r="AO122" s="1990" t="s">
        <v>1860</v>
      </c>
      <c r="AP122" s="2466">
        <v>46227</v>
      </c>
      <c r="AQ122" s="1990"/>
      <c r="AR122" s="1990"/>
      <c r="AS122" s="1990"/>
      <c r="AT122" s="1990"/>
      <c r="AU122" s="1990"/>
      <c r="AV122" s="1990"/>
      <c r="AW122" s="1990"/>
      <c r="AX122" s="1990"/>
      <c r="AY122" s="1990"/>
      <c r="AZ122" s="1990"/>
      <c r="BA122" s="1990"/>
      <c r="BB122" s="1990"/>
      <c r="BC122" s="1990"/>
      <c r="BD122" s="1990"/>
      <c r="BE122" s="1990"/>
      <c r="BF122" s="1990"/>
      <c r="BG122" s="1990"/>
      <c r="BH122" s="1990"/>
      <c r="BI122" s="1990"/>
      <c r="BJ122" s="1990"/>
      <c r="BK122" s="1990"/>
      <c r="BL122" s="1990"/>
      <c r="BM122" s="1990"/>
      <c r="BN122" s="1990"/>
      <c r="BO122" s="1990"/>
      <c r="BP122" s="1990"/>
      <c r="BQ122" s="1466" t="s">
        <v>1860</v>
      </c>
      <c r="BR122" s="1469" t="s">
        <v>12653</v>
      </c>
    </row>
    <row r="123" spans="1:71" s="2131" customFormat="1" ht="43.5">
      <c r="A123" s="1989" t="s">
        <v>12036</v>
      </c>
      <c r="B123" s="2466">
        <v>46090</v>
      </c>
      <c r="C123" s="2725" t="s">
        <v>3172</v>
      </c>
      <c r="D123" s="1990" t="s">
        <v>12037</v>
      </c>
      <c r="E123" s="2944">
        <v>52311.642</v>
      </c>
      <c r="F123" s="1990" t="s">
        <v>182</v>
      </c>
      <c r="G123" s="1990" t="s">
        <v>1591</v>
      </c>
      <c r="H123" s="1990" t="s">
        <v>69</v>
      </c>
      <c r="I123" s="1990" t="s">
        <v>70</v>
      </c>
      <c r="J123" s="1990" t="s">
        <v>12038</v>
      </c>
      <c r="K123" s="1990" t="s">
        <v>131</v>
      </c>
      <c r="L123" s="1469" t="s">
        <v>12356</v>
      </c>
      <c r="M123" s="1471" t="s">
        <v>12357</v>
      </c>
      <c r="N123" s="1469" t="s">
        <v>12355</v>
      </c>
      <c r="O123" s="2945"/>
      <c r="P123" s="1988"/>
      <c r="Q123" s="1990"/>
      <c r="R123" s="2470"/>
      <c r="S123" s="2470"/>
      <c r="T123" s="2470"/>
      <c r="U123" s="1990"/>
      <c r="V123" s="1989"/>
      <c r="W123" s="2749"/>
      <c r="X123" s="1990"/>
      <c r="Y123" s="1990"/>
      <c r="Z123" s="1990"/>
      <c r="AA123" s="1990"/>
      <c r="AB123" s="1990"/>
      <c r="AC123" s="1990"/>
      <c r="AD123" s="1990"/>
      <c r="AE123" s="1990"/>
      <c r="AF123" s="1990"/>
      <c r="AG123" s="1990"/>
      <c r="AH123" s="1990"/>
      <c r="AI123" s="1990"/>
      <c r="AJ123" s="1990"/>
      <c r="AK123" s="1469" t="s">
        <v>12471</v>
      </c>
      <c r="AL123" s="2466">
        <v>46168</v>
      </c>
      <c r="AM123" s="1469" t="s">
        <v>12318</v>
      </c>
      <c r="AN123" s="1990"/>
      <c r="AO123" s="1990" t="s">
        <v>1860</v>
      </c>
      <c r="AP123" s="2466">
        <v>46168</v>
      </c>
      <c r="AQ123" s="1990"/>
      <c r="AR123" s="1990"/>
      <c r="AS123" s="1990"/>
      <c r="AT123" s="1990"/>
      <c r="AU123" s="1990"/>
      <c r="AV123" s="1990"/>
      <c r="AW123" s="1990"/>
      <c r="AX123" s="1990"/>
      <c r="AY123" s="1990"/>
      <c r="AZ123" s="1990"/>
      <c r="BA123" s="1990"/>
      <c r="BB123" s="1990"/>
      <c r="BC123" s="1990"/>
      <c r="BD123" s="1990"/>
      <c r="BE123" s="1990"/>
      <c r="BF123" s="1990"/>
      <c r="BG123" s="1990"/>
      <c r="BH123" s="1990"/>
      <c r="BI123" s="1990"/>
      <c r="BJ123" s="1990"/>
      <c r="BK123" s="1990"/>
      <c r="BL123" s="1990"/>
      <c r="BM123" s="1990"/>
      <c r="BN123" s="1990"/>
      <c r="BO123" s="1990"/>
      <c r="BP123" s="1990"/>
      <c r="BQ123" s="1466" t="s">
        <v>1860</v>
      </c>
      <c r="BR123" s="1469" t="s">
        <v>12470</v>
      </c>
    </row>
    <row r="124" spans="1:71" s="2131" customFormat="1" ht="43.5">
      <c r="A124" s="1989" t="s">
        <v>12042</v>
      </c>
      <c r="B124" s="2466">
        <v>46083</v>
      </c>
      <c r="C124" s="2725" t="s">
        <v>3172</v>
      </c>
      <c r="D124" s="1990" t="s">
        <v>12043</v>
      </c>
      <c r="E124" s="2943">
        <v>1056955485</v>
      </c>
      <c r="F124" s="1990" t="s">
        <v>108</v>
      </c>
      <c r="G124" s="1990" t="s">
        <v>12044</v>
      </c>
      <c r="H124" s="1990" t="s">
        <v>69</v>
      </c>
      <c r="I124" s="1990" t="s">
        <v>70</v>
      </c>
      <c r="J124" s="1990" t="s">
        <v>80</v>
      </c>
      <c r="K124" s="1990" t="s">
        <v>3599</v>
      </c>
      <c r="L124" s="1990" t="s">
        <v>12045</v>
      </c>
      <c r="M124" s="2466">
        <v>46118</v>
      </c>
      <c r="N124" s="1990" t="s">
        <v>9492</v>
      </c>
      <c r="O124" s="1989"/>
      <c r="P124" s="1989"/>
      <c r="Q124" s="1990"/>
      <c r="R124" s="2470"/>
      <c r="S124" s="2470"/>
      <c r="T124" s="2470"/>
      <c r="U124" s="1990"/>
      <c r="V124" s="1989"/>
      <c r="W124" s="2749"/>
      <c r="X124" s="1990"/>
      <c r="Y124" s="1990"/>
      <c r="Z124" s="1990"/>
      <c r="AA124" s="1990"/>
      <c r="AB124" s="1990"/>
      <c r="AC124" s="1990"/>
      <c r="AD124" s="1990"/>
      <c r="AE124" s="1990"/>
      <c r="AF124" s="1990"/>
      <c r="AG124" s="1990"/>
      <c r="AH124" s="1990"/>
      <c r="AI124" s="1990"/>
      <c r="AJ124" s="1990"/>
      <c r="AK124" s="1469" t="s">
        <v>12680</v>
      </c>
      <c r="AL124" s="2466">
        <v>46226</v>
      </c>
      <c r="AM124" s="1469" t="s">
        <v>12318</v>
      </c>
      <c r="AN124" s="1990"/>
      <c r="AO124" s="1990" t="s">
        <v>1860</v>
      </c>
      <c r="AP124" s="2466">
        <v>46227</v>
      </c>
      <c r="AQ124" s="1990"/>
      <c r="AR124" s="1990"/>
      <c r="AS124" s="1990"/>
      <c r="AT124" s="1990"/>
      <c r="AU124" s="1990"/>
      <c r="AV124" s="1990"/>
      <c r="AW124" s="1990"/>
      <c r="AX124" s="1990"/>
      <c r="AY124" s="1990"/>
      <c r="AZ124" s="1990"/>
      <c r="BA124" s="1990"/>
      <c r="BB124" s="1990"/>
      <c r="BC124" s="1990"/>
      <c r="BD124" s="1990"/>
      <c r="BE124" s="1990"/>
      <c r="BF124" s="1990"/>
      <c r="BG124" s="1990"/>
      <c r="BH124" s="1990"/>
      <c r="BI124" s="1990"/>
      <c r="BJ124" s="1990"/>
      <c r="BK124" s="1990"/>
      <c r="BL124" s="1990"/>
      <c r="BM124" s="1990"/>
      <c r="BN124" s="1990"/>
      <c r="BO124" s="1990"/>
      <c r="BP124" s="1990"/>
      <c r="BQ124" s="1466" t="s">
        <v>1860</v>
      </c>
      <c r="BR124" s="1469" t="s">
        <v>12653</v>
      </c>
    </row>
    <row r="125" spans="1:71" s="3105" customFormat="1" ht="43.5">
      <c r="A125" s="3095" t="s">
        <v>12064</v>
      </c>
      <c r="B125" s="3096">
        <v>46120</v>
      </c>
      <c r="C125" s="3097" t="s">
        <v>3172</v>
      </c>
      <c r="D125" s="3098" t="s">
        <v>4681</v>
      </c>
      <c r="E125" s="3110">
        <v>6758928</v>
      </c>
      <c r="F125" s="3098" t="s">
        <v>343</v>
      </c>
      <c r="G125" s="3098" t="s">
        <v>2206</v>
      </c>
      <c r="H125" s="3098" t="s">
        <v>69</v>
      </c>
      <c r="I125" s="3098"/>
      <c r="J125" s="3098" t="s">
        <v>100</v>
      </c>
      <c r="K125" s="3098" t="s">
        <v>12035</v>
      </c>
      <c r="L125" s="3099" t="s">
        <v>12869</v>
      </c>
      <c r="M125" s="3111" t="s">
        <v>12870</v>
      </c>
      <c r="N125" s="3098" t="s">
        <v>12065</v>
      </c>
      <c r="O125" s="3095" t="s">
        <v>12868</v>
      </c>
      <c r="P125" s="3100">
        <v>46248</v>
      </c>
      <c r="Q125" s="3098"/>
      <c r="R125" s="3101"/>
      <c r="S125" s="3101"/>
      <c r="T125" s="3101"/>
      <c r="U125" s="3098"/>
      <c r="V125" s="3095"/>
      <c r="W125" s="3100"/>
      <c r="X125" s="3098"/>
      <c r="Y125" s="3098"/>
      <c r="Z125" s="3098"/>
      <c r="AA125" s="3098"/>
      <c r="AB125" s="3098"/>
      <c r="AC125" s="3098"/>
      <c r="AD125" s="3098"/>
      <c r="AE125" s="3098"/>
      <c r="AF125" s="3098"/>
      <c r="AG125" s="3098"/>
      <c r="AH125" s="3098"/>
      <c r="AI125" s="3098"/>
      <c r="AJ125" s="3098"/>
      <c r="AK125" s="3099"/>
      <c r="AL125" s="3096"/>
      <c r="AM125" s="3099"/>
      <c r="AN125" s="3098"/>
      <c r="AO125" s="3098"/>
      <c r="AP125" s="3098"/>
      <c r="AQ125" s="3098"/>
      <c r="AR125" s="3098"/>
      <c r="AS125" s="3098"/>
      <c r="AT125" s="3098"/>
      <c r="AU125" s="3098"/>
      <c r="AV125" s="3098"/>
      <c r="AW125" s="3098"/>
      <c r="AX125" s="3098"/>
      <c r="AY125" s="3098"/>
      <c r="AZ125" s="3098"/>
      <c r="BA125" s="3098"/>
      <c r="BB125" s="3098"/>
      <c r="BC125" s="3098"/>
      <c r="BD125" s="3098"/>
      <c r="BE125" s="3098"/>
      <c r="BF125" s="3098"/>
      <c r="BG125" s="3098"/>
      <c r="BH125" s="3098"/>
      <c r="BI125" s="3098"/>
      <c r="BJ125" s="3098"/>
      <c r="BK125" s="3098"/>
      <c r="BL125" s="3098"/>
      <c r="BM125" s="3098"/>
      <c r="BN125" s="3098"/>
      <c r="BO125" s="3098"/>
      <c r="BP125" s="3098"/>
      <c r="BQ125" s="3102" t="s">
        <v>9048</v>
      </c>
      <c r="BR125" s="3099" t="s">
        <v>12862</v>
      </c>
    </row>
    <row r="126" spans="1:71" s="3105" customFormat="1" ht="43.5">
      <c r="A126" s="3095" t="s">
        <v>12122</v>
      </c>
      <c r="B126" s="3096">
        <v>46099</v>
      </c>
      <c r="C126" s="3097" t="s">
        <v>3172</v>
      </c>
      <c r="D126" s="3098" t="s">
        <v>12123</v>
      </c>
      <c r="E126" s="3095">
        <v>1009270</v>
      </c>
      <c r="F126" s="3098" t="s">
        <v>343</v>
      </c>
      <c r="G126" s="3098" t="s">
        <v>12124</v>
      </c>
      <c r="H126" s="3098" t="s">
        <v>128</v>
      </c>
      <c r="I126" s="3098" t="s">
        <v>142</v>
      </c>
      <c r="J126" s="3105" t="s">
        <v>12772</v>
      </c>
      <c r="K126" s="3098"/>
      <c r="L126" s="3099" t="s">
        <v>12791</v>
      </c>
      <c r="M126" s="3111" t="s">
        <v>12792</v>
      </c>
      <c r="N126" s="3098" t="s">
        <v>4704</v>
      </c>
      <c r="O126" s="3095" t="s">
        <v>12790</v>
      </c>
      <c r="P126" s="3100">
        <v>46168</v>
      </c>
      <c r="Q126" s="3098"/>
      <c r="R126" s="3101"/>
      <c r="S126" s="3101"/>
      <c r="T126" s="3101"/>
      <c r="U126" s="3098"/>
      <c r="V126" s="3095"/>
      <c r="W126" s="3100"/>
      <c r="X126" s="3098"/>
      <c r="Y126" s="3098"/>
      <c r="Z126" s="3098"/>
      <c r="AA126" s="3098"/>
      <c r="AB126" s="3098"/>
      <c r="AC126" s="3098"/>
      <c r="AD126" s="3098"/>
      <c r="AE126" s="3098"/>
      <c r="AF126" s="3098"/>
      <c r="AG126" s="3098"/>
      <c r="AH126" s="3098"/>
      <c r="AI126" s="3098"/>
      <c r="AJ126" s="3098"/>
      <c r="AK126" s="3099"/>
      <c r="AL126" s="3096"/>
      <c r="AM126" s="3099"/>
      <c r="AN126" s="3098"/>
      <c r="AO126" s="3098"/>
      <c r="AP126" s="3098"/>
      <c r="AQ126" s="3098"/>
      <c r="AR126" s="3098"/>
      <c r="AS126" s="3098"/>
      <c r="AT126" s="3098"/>
      <c r="AU126" s="3098"/>
      <c r="AV126" s="3098"/>
      <c r="AW126" s="3098"/>
      <c r="AX126" s="3098"/>
      <c r="AY126" s="3098"/>
      <c r="AZ126" s="3098"/>
      <c r="BA126" s="3098"/>
      <c r="BB126" s="3098"/>
      <c r="BC126" s="3098"/>
      <c r="BD126" s="3098"/>
      <c r="BE126" s="3098"/>
      <c r="BF126" s="3098"/>
      <c r="BG126" s="3098"/>
      <c r="BH126" s="3098"/>
      <c r="BI126" s="3098"/>
      <c r="BJ126" s="3098"/>
      <c r="BK126" s="3098"/>
      <c r="BL126" s="3098"/>
      <c r="BM126" s="3098"/>
      <c r="BN126" s="3098"/>
      <c r="BO126" s="3098"/>
      <c r="BP126" s="3098"/>
      <c r="BQ126" s="3102" t="s">
        <v>9048</v>
      </c>
      <c r="BR126" s="3099" t="s">
        <v>12789</v>
      </c>
      <c r="BS126" s="3105" t="s">
        <v>12772</v>
      </c>
    </row>
    <row r="127" spans="1:71" s="2131" customFormat="1" ht="43.5">
      <c r="A127" s="1989" t="s">
        <v>12138</v>
      </c>
      <c r="B127" s="2466">
        <v>46099</v>
      </c>
      <c r="C127" s="2725" t="s">
        <v>3172</v>
      </c>
      <c r="D127" s="1990" t="s">
        <v>12139</v>
      </c>
      <c r="E127" s="1989">
        <v>6747148</v>
      </c>
      <c r="F127" s="1990" t="s">
        <v>343</v>
      </c>
      <c r="G127" s="1990" t="s">
        <v>12140</v>
      </c>
      <c r="H127" s="1990" t="s">
        <v>128</v>
      </c>
      <c r="I127" s="1990" t="s">
        <v>2557</v>
      </c>
      <c r="J127" s="1990" t="s">
        <v>1325</v>
      </c>
      <c r="K127" s="1990" t="s">
        <v>9926</v>
      </c>
      <c r="L127" s="1990" t="s">
        <v>12141</v>
      </c>
      <c r="M127" s="2466">
        <v>46126</v>
      </c>
      <c r="N127" s="1990" t="s">
        <v>4783</v>
      </c>
      <c r="O127" s="1989"/>
      <c r="P127" s="1989"/>
      <c r="Q127" s="1990"/>
      <c r="R127" s="2470"/>
      <c r="S127" s="2470"/>
      <c r="T127" s="2470"/>
      <c r="U127" s="1990"/>
      <c r="V127" s="1989"/>
      <c r="W127" s="2749"/>
      <c r="X127" s="1990"/>
      <c r="Y127" s="1990"/>
      <c r="Z127" s="1990"/>
      <c r="AA127" s="1990"/>
      <c r="AB127" s="1990"/>
      <c r="AC127" s="1990"/>
      <c r="AD127" s="1990"/>
      <c r="AE127" s="1990"/>
      <c r="AF127" s="1990"/>
      <c r="AG127" s="1990"/>
      <c r="AH127" s="1990"/>
      <c r="AI127" s="1990"/>
      <c r="AJ127" s="1990"/>
      <c r="AK127" s="1469" t="s">
        <v>13090</v>
      </c>
      <c r="AL127" s="2466">
        <v>46282</v>
      </c>
      <c r="AM127" s="1469" t="s">
        <v>4628</v>
      </c>
      <c r="AN127" s="1990"/>
      <c r="AO127" s="1990" t="s">
        <v>1860</v>
      </c>
      <c r="AP127" s="2466">
        <v>46282</v>
      </c>
      <c r="AQ127" s="1990"/>
      <c r="AR127" s="1990"/>
      <c r="AS127" s="1990"/>
      <c r="AT127" s="1990"/>
      <c r="AU127" s="1990"/>
      <c r="AV127" s="1990"/>
      <c r="AW127" s="1990"/>
      <c r="AX127" s="1990"/>
      <c r="AY127" s="1990"/>
      <c r="AZ127" s="1990"/>
      <c r="BA127" s="1990"/>
      <c r="BB127" s="1990"/>
      <c r="BC127" s="1990"/>
      <c r="BD127" s="1990"/>
      <c r="BE127" s="1990"/>
      <c r="BF127" s="1990"/>
      <c r="BG127" s="1990"/>
      <c r="BH127" s="1990"/>
      <c r="BI127" s="1990"/>
      <c r="BJ127" s="1990"/>
      <c r="BK127" s="1990"/>
      <c r="BL127" s="1990"/>
      <c r="BM127" s="1990"/>
      <c r="BN127" s="1990"/>
      <c r="BO127" s="1990"/>
      <c r="BP127" s="1990"/>
      <c r="BQ127" s="1466" t="s">
        <v>4632</v>
      </c>
      <c r="BR127" s="1469" t="s">
        <v>13081</v>
      </c>
    </row>
    <row r="128" spans="1:71" s="2131" customFormat="1" ht="43.5">
      <c r="A128" s="1989" t="s">
        <v>12145</v>
      </c>
      <c r="B128" s="2466">
        <v>46099</v>
      </c>
      <c r="C128" s="2725" t="s">
        <v>3172</v>
      </c>
      <c r="D128" s="1990" t="s">
        <v>12146</v>
      </c>
      <c r="E128" s="1989">
        <v>9535090</v>
      </c>
      <c r="F128" s="1990" t="s">
        <v>108</v>
      </c>
      <c r="G128" s="1990" t="s">
        <v>822</v>
      </c>
      <c r="H128" s="1990" t="s">
        <v>128</v>
      </c>
      <c r="I128" s="1990" t="s">
        <v>70</v>
      </c>
      <c r="J128" s="1990" t="s">
        <v>313</v>
      </c>
      <c r="K128" s="1990" t="s">
        <v>3495</v>
      </c>
      <c r="L128" s="1990" t="s">
        <v>12147</v>
      </c>
      <c r="M128" s="2466">
        <v>46126</v>
      </c>
      <c r="N128" s="1990" t="s">
        <v>4783</v>
      </c>
      <c r="O128" s="1989"/>
      <c r="P128" s="1989"/>
      <c r="Q128" s="1990"/>
      <c r="R128" s="2470"/>
      <c r="S128" s="2470"/>
      <c r="T128" s="2470"/>
      <c r="U128" s="1990"/>
      <c r="V128" s="1989"/>
      <c r="W128" s="2749"/>
      <c r="X128" s="1990"/>
      <c r="Y128" s="1990"/>
      <c r="Z128" s="1990"/>
      <c r="AA128" s="1990"/>
      <c r="AB128" s="1990"/>
      <c r="AC128" s="1990"/>
      <c r="AD128" s="1990"/>
      <c r="AE128" s="1990"/>
      <c r="AF128" s="1990"/>
      <c r="AG128" s="1990"/>
      <c r="AH128" s="1990"/>
      <c r="AI128" s="1990"/>
      <c r="AJ128" s="1990"/>
      <c r="AK128" s="1469" t="s">
        <v>12894</v>
      </c>
      <c r="AL128" s="2466">
        <v>46247</v>
      </c>
      <c r="AM128" s="1469" t="s">
        <v>12419</v>
      </c>
      <c r="AN128" s="1990"/>
      <c r="AO128" s="1990" t="s">
        <v>1860</v>
      </c>
      <c r="AP128" s="1990"/>
      <c r="AQ128" s="1990"/>
      <c r="AR128" s="1990"/>
      <c r="AS128" s="1990"/>
      <c r="AT128" s="1990"/>
      <c r="AU128" s="1990"/>
      <c r="AV128" s="1990"/>
      <c r="AW128" s="1990"/>
      <c r="AX128" s="1990"/>
      <c r="AY128" s="1990"/>
      <c r="AZ128" s="1990"/>
      <c r="BA128" s="1990"/>
      <c r="BB128" s="1990"/>
      <c r="BC128" s="1990"/>
      <c r="BD128" s="1990"/>
      <c r="BE128" s="1990"/>
      <c r="BF128" s="1990"/>
      <c r="BG128" s="1990"/>
      <c r="BH128" s="1990"/>
      <c r="BI128" s="1990"/>
      <c r="BJ128" s="1990"/>
      <c r="BK128" s="1990"/>
      <c r="BL128" s="1990"/>
      <c r="BM128" s="1990"/>
      <c r="BN128" s="1990"/>
      <c r="BO128" s="1990"/>
      <c r="BP128" s="1990"/>
      <c r="BQ128" s="1466" t="s">
        <v>4632</v>
      </c>
      <c r="BR128" s="1469" t="s">
        <v>12895</v>
      </c>
    </row>
    <row r="129" spans="1:80" s="3105" customFormat="1" ht="57.75">
      <c r="A129" s="3095" t="s">
        <v>12148</v>
      </c>
      <c r="B129" s="3096">
        <v>46106</v>
      </c>
      <c r="C129" s="3097" t="s">
        <v>3172</v>
      </c>
      <c r="D129" s="3098" t="s">
        <v>12149</v>
      </c>
      <c r="E129" s="3095">
        <v>4276332</v>
      </c>
      <c r="F129" s="3098" t="s">
        <v>182</v>
      </c>
      <c r="G129" s="3098" t="s">
        <v>12150</v>
      </c>
      <c r="H129" s="3098" t="s">
        <v>128</v>
      </c>
      <c r="I129" s="3098"/>
      <c r="J129" s="3098"/>
      <c r="K129" s="3098" t="s">
        <v>208</v>
      </c>
      <c r="L129" s="3099" t="s">
        <v>12787</v>
      </c>
      <c r="M129" s="3111" t="s">
        <v>12788</v>
      </c>
      <c r="N129" s="3098" t="s">
        <v>1986</v>
      </c>
      <c r="O129" s="3102" t="s">
        <v>12785</v>
      </c>
      <c r="P129" s="3116" t="s">
        <v>12786</v>
      </c>
      <c r="Q129" s="3098"/>
      <c r="R129" s="3101"/>
      <c r="S129" s="3101"/>
      <c r="T129" s="3101"/>
      <c r="U129" s="3098"/>
      <c r="V129" s="3095"/>
      <c r="W129" s="3100"/>
      <c r="X129" s="3098"/>
      <c r="Y129" s="3098"/>
      <c r="Z129" s="3098"/>
      <c r="AA129" s="3098"/>
      <c r="AB129" s="3098"/>
      <c r="AC129" s="3098"/>
      <c r="AD129" s="3098"/>
      <c r="AE129" s="3098"/>
      <c r="AF129" s="3098"/>
      <c r="AG129" s="3098"/>
      <c r="AH129" s="3098"/>
      <c r="AI129" s="3098"/>
      <c r="AJ129" s="3098"/>
      <c r="AK129" s="3099"/>
      <c r="AL129" s="3096"/>
      <c r="AM129" s="3099"/>
      <c r="AN129" s="3098"/>
      <c r="AO129" s="3098"/>
      <c r="AP129" s="3098"/>
      <c r="AQ129" s="3098"/>
      <c r="AR129" s="3098"/>
      <c r="AS129" s="3098"/>
      <c r="AT129" s="3098"/>
      <c r="AU129" s="3098"/>
      <c r="AV129" s="3098"/>
      <c r="AW129" s="3098"/>
      <c r="AX129" s="3098"/>
      <c r="AY129" s="3098"/>
      <c r="AZ129" s="3098"/>
      <c r="BA129" s="3098"/>
      <c r="BB129" s="3098"/>
      <c r="BC129" s="3098"/>
      <c r="BD129" s="3098"/>
      <c r="BE129" s="3098"/>
      <c r="BF129" s="3098"/>
      <c r="BG129" s="3098"/>
      <c r="BH129" s="3098"/>
      <c r="BI129" s="3098"/>
      <c r="BJ129" s="3098"/>
      <c r="BK129" s="3098"/>
      <c r="BL129" s="3098"/>
      <c r="BM129" s="3098"/>
      <c r="BN129" s="3098"/>
      <c r="BO129" s="3098"/>
      <c r="BP129" s="3098" t="s">
        <v>12930</v>
      </c>
      <c r="BQ129" s="3102" t="s">
        <v>9048</v>
      </c>
      <c r="BR129" s="3099" t="s">
        <v>12789</v>
      </c>
    </row>
    <row r="130" spans="1:80" s="2131" customFormat="1" ht="43.5">
      <c r="A130" s="1989" t="s">
        <v>12151</v>
      </c>
      <c r="B130" s="2466">
        <v>46106</v>
      </c>
      <c r="C130" s="2725" t="s">
        <v>3172</v>
      </c>
      <c r="D130" s="1990" t="s">
        <v>12152</v>
      </c>
      <c r="E130" s="1989">
        <v>23965683</v>
      </c>
      <c r="F130" s="1990" t="s">
        <v>343</v>
      </c>
      <c r="G130" s="1990" t="s">
        <v>12153</v>
      </c>
      <c r="H130" s="1990" t="s">
        <v>128</v>
      </c>
      <c r="I130" s="1990" t="s">
        <v>70</v>
      </c>
      <c r="J130" s="1990" t="s">
        <v>12154</v>
      </c>
      <c r="K130" s="1990" t="s">
        <v>2795</v>
      </c>
      <c r="L130" s="1990" t="s">
        <v>12155</v>
      </c>
      <c r="M130" s="2466">
        <v>46126</v>
      </c>
      <c r="N130" s="1990" t="s">
        <v>4783</v>
      </c>
      <c r="O130" s="1989"/>
      <c r="P130" s="1989"/>
      <c r="Q130" s="1990"/>
      <c r="R130" s="2470"/>
      <c r="S130" s="2470"/>
      <c r="T130" s="2470"/>
      <c r="U130" s="1990"/>
      <c r="V130" s="1989"/>
      <c r="W130" s="2749"/>
      <c r="X130" s="1990"/>
      <c r="Y130" s="1990"/>
      <c r="Z130" s="1990"/>
      <c r="AA130" s="1990"/>
      <c r="AB130" s="1990"/>
      <c r="AC130" s="1990"/>
      <c r="AD130" s="1990"/>
      <c r="AE130" s="1990"/>
      <c r="AF130" s="1990"/>
      <c r="AG130" s="1990"/>
      <c r="AH130" s="1990"/>
      <c r="AI130" s="1990"/>
      <c r="AJ130" s="1990"/>
      <c r="AK130" s="1469" t="s">
        <v>12929</v>
      </c>
      <c r="AL130" s="2466">
        <v>46272</v>
      </c>
      <c r="AM130" s="1469" t="s">
        <v>12318</v>
      </c>
      <c r="AN130" s="1990"/>
      <c r="AO130" s="1990" t="s">
        <v>1860</v>
      </c>
      <c r="AP130" s="2466">
        <v>46273</v>
      </c>
      <c r="AQ130" s="1990"/>
      <c r="AR130" s="1990"/>
      <c r="AS130" s="1990"/>
      <c r="AT130" s="1990"/>
      <c r="AU130" s="1990"/>
      <c r="AV130" s="1990"/>
      <c r="AW130" s="1990"/>
      <c r="AX130" s="1990"/>
      <c r="AY130" s="1990"/>
      <c r="AZ130" s="1990"/>
      <c r="BA130" s="1990"/>
      <c r="BB130" s="1990"/>
      <c r="BC130" s="1990"/>
      <c r="BD130" s="1990"/>
      <c r="BE130" s="1990"/>
      <c r="BF130" s="1990"/>
      <c r="BG130" s="1990"/>
      <c r="BH130" s="1990"/>
      <c r="BI130" s="1990"/>
      <c r="BJ130" s="1990"/>
      <c r="BK130" s="1990"/>
      <c r="BL130" s="1990"/>
      <c r="BM130" s="1990"/>
      <c r="BN130" s="1990"/>
      <c r="BO130" s="1990"/>
      <c r="BP130" s="1990"/>
      <c r="BQ130" s="1466" t="s">
        <v>1860</v>
      </c>
      <c r="BR130" s="1469" t="s">
        <v>12887</v>
      </c>
    </row>
    <row r="131" spans="1:80" s="2131" customFormat="1" ht="43.5">
      <c r="A131" s="1989" t="s">
        <v>12156</v>
      </c>
      <c r="B131" s="2466">
        <v>46098</v>
      </c>
      <c r="C131" s="2725" t="s">
        <v>3172</v>
      </c>
      <c r="D131" s="1990" t="s">
        <v>12157</v>
      </c>
      <c r="E131" s="1989">
        <v>1057465392</v>
      </c>
      <c r="F131" s="1990" t="s">
        <v>343</v>
      </c>
      <c r="G131" s="1990" t="s">
        <v>12153</v>
      </c>
      <c r="H131" s="1990" t="s">
        <v>128</v>
      </c>
      <c r="I131" s="1990" t="s">
        <v>142</v>
      </c>
      <c r="J131" s="1990" t="s">
        <v>1325</v>
      </c>
      <c r="K131" s="1990" t="s">
        <v>2795</v>
      </c>
      <c r="L131" s="1990" t="s">
        <v>12158</v>
      </c>
      <c r="M131" s="2466">
        <v>46129</v>
      </c>
      <c r="N131" s="1990" t="s">
        <v>4633</v>
      </c>
      <c r="O131" s="1989" t="s">
        <v>12688</v>
      </c>
      <c r="P131" s="2749">
        <v>46162</v>
      </c>
      <c r="Q131" s="1990"/>
      <c r="R131" s="2470"/>
      <c r="S131" s="2470"/>
      <c r="T131" s="2470"/>
      <c r="U131" s="1990"/>
      <c r="V131" s="1989"/>
      <c r="W131" s="2749"/>
      <c r="X131" s="1990"/>
      <c r="Y131" s="1990"/>
      <c r="Z131" s="1990"/>
      <c r="AA131" s="1990"/>
      <c r="AB131" s="1990"/>
      <c r="AC131" s="1990"/>
      <c r="AD131" s="1990"/>
      <c r="AE131" s="1990"/>
      <c r="AF131" s="1990"/>
      <c r="AG131" s="2466"/>
      <c r="AH131" s="1990"/>
      <c r="AI131" s="1990"/>
      <c r="AJ131" s="1990"/>
      <c r="AK131" s="1469" t="s">
        <v>12689</v>
      </c>
      <c r="AL131" s="2466">
        <v>46226</v>
      </c>
      <c r="AM131" s="1990" t="s">
        <v>12318</v>
      </c>
      <c r="AN131" s="1990"/>
      <c r="AO131" s="1990" t="s">
        <v>1860</v>
      </c>
      <c r="AP131" s="2466">
        <v>46227</v>
      </c>
      <c r="AQ131" s="1990"/>
      <c r="AR131" s="1990"/>
      <c r="AS131" s="1990"/>
      <c r="AT131" s="1990"/>
      <c r="AU131" s="1990"/>
      <c r="AV131" s="1990"/>
      <c r="AW131" s="1990"/>
      <c r="AX131" s="1990"/>
      <c r="AY131" s="1990"/>
      <c r="AZ131" s="1990"/>
      <c r="BA131" s="1990"/>
      <c r="BB131" s="1990"/>
      <c r="BC131" s="1990"/>
      <c r="BD131" s="1990"/>
      <c r="BE131" s="1990"/>
      <c r="BF131" s="1990"/>
      <c r="BG131" s="1990"/>
      <c r="BH131" s="1990"/>
      <c r="BI131" s="1990"/>
      <c r="BJ131" s="1990"/>
      <c r="BK131" s="1990"/>
      <c r="BL131" s="1990"/>
      <c r="BM131" s="1990"/>
      <c r="BN131" s="1990"/>
      <c r="BO131" s="1990"/>
      <c r="BP131" s="1990"/>
      <c r="BQ131" s="1466" t="s">
        <v>1860</v>
      </c>
      <c r="BR131" s="1469" t="s">
        <v>12690</v>
      </c>
    </row>
    <row r="132" spans="1:80" s="3105" customFormat="1" ht="43.5">
      <c r="A132" s="3095" t="s">
        <v>12159</v>
      </c>
      <c r="B132" s="3096">
        <v>46099</v>
      </c>
      <c r="C132" s="3097" t="s">
        <v>3172</v>
      </c>
      <c r="D132" s="3098" t="s">
        <v>12160</v>
      </c>
      <c r="E132" s="3095">
        <v>40012943</v>
      </c>
      <c r="F132" s="3098" t="s">
        <v>343</v>
      </c>
      <c r="G132" s="3098" t="s">
        <v>3106</v>
      </c>
      <c r="H132" s="3098" t="s">
        <v>128</v>
      </c>
      <c r="I132" s="3098" t="s">
        <v>2557</v>
      </c>
      <c r="J132" s="3098" t="s">
        <v>130</v>
      </c>
      <c r="K132" s="3098" t="s">
        <v>9926</v>
      </c>
      <c r="L132" s="3098" t="s">
        <v>12161</v>
      </c>
      <c r="M132" s="3096">
        <v>46129</v>
      </c>
      <c r="N132" s="3098" t="s">
        <v>4704</v>
      </c>
      <c r="O132" s="3095"/>
      <c r="P132" s="3095"/>
      <c r="Q132" s="3098"/>
      <c r="R132" s="3101"/>
      <c r="S132" s="3101"/>
      <c r="T132" s="3101"/>
      <c r="U132" s="3098"/>
      <c r="V132" s="3095"/>
      <c r="W132" s="3100"/>
      <c r="X132" s="3098"/>
      <c r="Y132" s="3098"/>
      <c r="Z132" s="3098"/>
      <c r="AA132" s="3098"/>
      <c r="AB132" s="3098"/>
      <c r="AC132" s="3098"/>
      <c r="AD132" s="3098"/>
      <c r="AE132" s="3098"/>
      <c r="AF132" s="3098"/>
      <c r="AG132" s="3098"/>
      <c r="AH132" s="3098"/>
      <c r="AI132" s="3098"/>
      <c r="AJ132" s="3098"/>
      <c r="AK132" s="3099"/>
      <c r="AL132" s="3096"/>
      <c r="AM132" s="3099"/>
      <c r="AN132" s="3098"/>
      <c r="AO132" s="3098"/>
      <c r="AP132" s="3096"/>
      <c r="AQ132" s="3098"/>
      <c r="AR132" s="3098"/>
      <c r="AS132" s="3098"/>
      <c r="AT132" s="3098"/>
      <c r="AU132" s="3098"/>
      <c r="AV132" s="3098"/>
      <c r="AW132" s="3098"/>
      <c r="AX132" s="3098"/>
      <c r="AY132" s="3098"/>
      <c r="AZ132" s="3098"/>
      <c r="BA132" s="3098"/>
      <c r="BB132" s="3098"/>
      <c r="BC132" s="3098"/>
      <c r="BD132" s="3098"/>
      <c r="BE132" s="3098"/>
      <c r="BF132" s="3098"/>
      <c r="BG132" s="3098"/>
      <c r="BH132" s="3098"/>
      <c r="BI132" s="3098"/>
      <c r="BJ132" s="3098"/>
      <c r="BK132" s="3098"/>
      <c r="BL132" s="3098"/>
      <c r="BM132" s="3098"/>
      <c r="BN132" s="3098"/>
      <c r="BO132" s="3098"/>
      <c r="BP132" s="3098"/>
      <c r="BQ132" s="3102" t="s">
        <v>1860</v>
      </c>
      <c r="BR132" s="3099" t="s">
        <v>12422</v>
      </c>
      <c r="CB132" s="3105" t="s">
        <v>12438</v>
      </c>
    </row>
    <row r="133" spans="1:80" s="2131" customFormat="1" ht="43.5">
      <c r="A133" s="1989" t="s">
        <v>12162</v>
      </c>
      <c r="B133" s="2466">
        <v>46118</v>
      </c>
      <c r="C133" s="2725" t="s">
        <v>3172</v>
      </c>
      <c r="D133" s="1990" t="s">
        <v>12163</v>
      </c>
      <c r="E133" s="1989">
        <v>1056955704</v>
      </c>
      <c r="F133" s="1990" t="s">
        <v>12164</v>
      </c>
      <c r="G133" s="1990" t="s">
        <v>2206</v>
      </c>
      <c r="H133" s="1990" t="s">
        <v>128</v>
      </c>
      <c r="I133" s="1990" t="s">
        <v>303</v>
      </c>
      <c r="J133" s="1990" t="s">
        <v>313</v>
      </c>
      <c r="K133" s="1990" t="s">
        <v>12165</v>
      </c>
      <c r="L133" s="1990" t="s">
        <v>12166</v>
      </c>
      <c r="M133" s="2466">
        <v>46126</v>
      </c>
      <c r="N133" s="1990" t="s">
        <v>3487</v>
      </c>
      <c r="O133" s="1989"/>
      <c r="P133" s="1989"/>
      <c r="Q133" s="1990"/>
      <c r="R133" s="2470"/>
      <c r="S133" s="2470"/>
      <c r="T133" s="2470"/>
      <c r="U133" s="1990"/>
      <c r="V133" s="1989"/>
      <c r="W133" s="2749"/>
      <c r="X133" s="1990"/>
      <c r="Y133" s="1990"/>
      <c r="Z133" s="1990"/>
      <c r="AA133" s="1990"/>
      <c r="AB133" s="1990"/>
      <c r="AC133" s="1990"/>
      <c r="AD133" s="1990"/>
      <c r="AE133" s="1990"/>
      <c r="AF133" s="1990"/>
      <c r="AG133" s="1990"/>
      <c r="AH133" s="1990"/>
      <c r="AI133" s="1990"/>
      <c r="AJ133" s="1990"/>
      <c r="AK133" s="1469" t="s">
        <v>12783</v>
      </c>
      <c r="AL133" s="2466">
        <v>46247</v>
      </c>
      <c r="AM133" s="1469" t="s">
        <v>12318</v>
      </c>
      <c r="AN133" s="1990"/>
      <c r="AO133" s="1990" t="s">
        <v>1860</v>
      </c>
      <c r="AP133" s="2466">
        <v>46248</v>
      </c>
      <c r="AQ133" s="1990"/>
      <c r="AR133" s="1990"/>
      <c r="AS133" s="1990"/>
      <c r="AT133" s="1990"/>
      <c r="AU133" s="1990"/>
      <c r="AV133" s="1990"/>
      <c r="AW133" s="1990"/>
      <c r="AX133" s="1990"/>
      <c r="AY133" s="1990"/>
      <c r="AZ133" s="1990"/>
      <c r="BA133" s="1990"/>
      <c r="BB133" s="1990"/>
      <c r="BC133" s="1990"/>
      <c r="BD133" s="1990"/>
      <c r="BE133" s="1990"/>
      <c r="BF133" s="1990"/>
      <c r="BG133" s="1990"/>
      <c r="BH133" s="1990"/>
      <c r="BI133" s="1990"/>
      <c r="BJ133" s="1990"/>
      <c r="BK133" s="1990"/>
      <c r="BL133" s="1990"/>
      <c r="BM133" s="1990"/>
      <c r="BN133" s="1990"/>
      <c r="BO133" s="1990"/>
      <c r="BP133" s="1990"/>
      <c r="BQ133" s="1466" t="s">
        <v>1860</v>
      </c>
      <c r="BR133" s="1469" t="s">
        <v>12777</v>
      </c>
    </row>
    <row r="134" spans="1:80" s="2131" customFormat="1" ht="43.5">
      <c r="A134" s="1989" t="s">
        <v>12201</v>
      </c>
      <c r="B134" s="2466">
        <v>46126</v>
      </c>
      <c r="C134" s="2725" t="s">
        <v>3172</v>
      </c>
      <c r="D134" s="1990" t="s">
        <v>12202</v>
      </c>
      <c r="E134" s="1989">
        <v>1053302177</v>
      </c>
      <c r="F134" s="1990" t="s">
        <v>140</v>
      </c>
      <c r="G134" s="1990" t="s">
        <v>323</v>
      </c>
      <c r="H134" s="1990" t="s">
        <v>128</v>
      </c>
      <c r="I134" s="1990"/>
      <c r="J134" s="1990"/>
      <c r="K134" s="1990" t="s">
        <v>3599</v>
      </c>
      <c r="L134" s="1990" t="s">
        <v>12203</v>
      </c>
      <c r="M134" s="2466">
        <v>46142</v>
      </c>
      <c r="N134" s="1990" t="s">
        <v>12065</v>
      </c>
      <c r="O134" s="1989"/>
      <c r="P134" s="1989"/>
      <c r="Q134" s="1990"/>
      <c r="R134" s="2470"/>
      <c r="S134" s="2470"/>
      <c r="T134" s="2470"/>
      <c r="U134" s="1990"/>
      <c r="V134" s="1989"/>
      <c r="W134" s="2749"/>
      <c r="X134" s="1990"/>
      <c r="Y134" s="1990"/>
      <c r="Z134" s="1990"/>
      <c r="AA134" s="1990"/>
      <c r="AB134" s="1990"/>
      <c r="AC134" s="1990"/>
      <c r="AD134" s="1990"/>
      <c r="AE134" s="1990"/>
      <c r="AF134" s="1990"/>
      <c r="AG134" s="1990"/>
      <c r="AH134" s="1990"/>
      <c r="AI134" s="1990"/>
      <c r="AJ134" s="1990"/>
      <c r="AK134" s="1469" t="s">
        <v>12918</v>
      </c>
      <c r="AL134" s="2466">
        <v>46272</v>
      </c>
      <c r="AM134" s="1469" t="s">
        <v>12419</v>
      </c>
      <c r="AN134" s="1990"/>
      <c r="AO134" s="1990" t="s">
        <v>1860</v>
      </c>
      <c r="AP134" s="2466">
        <v>46273</v>
      </c>
      <c r="AQ134" s="1990"/>
      <c r="AR134" s="1990"/>
      <c r="AS134" s="1990"/>
      <c r="AT134" s="1990"/>
      <c r="AU134" s="1990"/>
      <c r="AV134" s="1990"/>
      <c r="AW134" s="1990"/>
      <c r="AX134" s="1990"/>
      <c r="AY134" s="1990"/>
      <c r="AZ134" s="1990"/>
      <c r="BA134" s="1990"/>
      <c r="BB134" s="1990"/>
      <c r="BC134" s="1990"/>
      <c r="BD134" s="1990"/>
      <c r="BE134" s="1990"/>
      <c r="BF134" s="1990"/>
      <c r="BG134" s="1990"/>
      <c r="BH134" s="1990"/>
      <c r="BI134" s="1990"/>
      <c r="BJ134" s="1990"/>
      <c r="BK134" s="1990"/>
      <c r="BL134" s="1990"/>
      <c r="BM134" s="1990"/>
      <c r="BN134" s="1990"/>
      <c r="BO134" s="1990"/>
      <c r="BP134" s="1990"/>
      <c r="BQ134" s="1466" t="s">
        <v>1860</v>
      </c>
      <c r="BR134" s="1469" t="s">
        <v>12887</v>
      </c>
    </row>
    <row r="135" spans="1:80" s="2131" customFormat="1" ht="43.5">
      <c r="A135" s="1989" t="s">
        <v>12204</v>
      </c>
      <c r="B135" s="2466">
        <v>46132</v>
      </c>
      <c r="C135" s="2725" t="s">
        <v>3172</v>
      </c>
      <c r="D135" s="1990" t="s">
        <v>12205</v>
      </c>
      <c r="E135" s="1989">
        <v>24212213</v>
      </c>
      <c r="F135" s="1990" t="s">
        <v>343</v>
      </c>
      <c r="G135" s="1990" t="s">
        <v>3615</v>
      </c>
      <c r="H135" s="1990" t="s">
        <v>128</v>
      </c>
      <c r="I135" s="1990"/>
      <c r="J135" s="1990" t="s">
        <v>12206</v>
      </c>
      <c r="K135" s="1990" t="s">
        <v>3599</v>
      </c>
      <c r="L135" s="1990" t="s">
        <v>12207</v>
      </c>
      <c r="M135" s="2466">
        <v>46142</v>
      </c>
      <c r="N135" s="1990" t="s">
        <v>12065</v>
      </c>
      <c r="O135" s="1989"/>
      <c r="P135" s="1989"/>
      <c r="Q135" s="1990"/>
      <c r="R135" s="2470"/>
      <c r="S135" s="2470"/>
      <c r="T135" s="2470"/>
      <c r="U135" s="1990"/>
      <c r="V135" s="1989"/>
      <c r="W135" s="2749"/>
      <c r="X135" s="1990"/>
      <c r="Y135" s="1990"/>
      <c r="Z135" s="1990"/>
      <c r="AA135" s="1990"/>
      <c r="AB135" s="1990"/>
      <c r="AC135" s="1990"/>
      <c r="AD135" s="1990"/>
      <c r="AE135" s="1990"/>
      <c r="AF135" s="1990"/>
      <c r="AG135" s="1990"/>
      <c r="AH135" s="1990"/>
      <c r="AI135" s="1990"/>
      <c r="AJ135" s="1990"/>
      <c r="AK135" s="1469" t="s">
        <v>12794</v>
      </c>
      <c r="AL135" s="2466">
        <v>46247</v>
      </c>
      <c r="AM135" s="1469" t="s">
        <v>12419</v>
      </c>
      <c r="AN135" s="1990"/>
      <c r="AO135" s="1990" t="s">
        <v>1860</v>
      </c>
      <c r="AP135" s="2466">
        <v>46248</v>
      </c>
      <c r="AQ135" s="1990"/>
      <c r="AR135" s="1990"/>
      <c r="AS135" s="1990"/>
      <c r="AT135" s="1990"/>
      <c r="AU135" s="1990"/>
      <c r="AV135" s="1990"/>
      <c r="AW135" s="1990"/>
      <c r="AX135" s="1990"/>
      <c r="AY135" s="1990"/>
      <c r="AZ135" s="1990"/>
      <c r="BA135" s="1990"/>
      <c r="BB135" s="1990"/>
      <c r="BC135" s="1990"/>
      <c r="BD135" s="1990"/>
      <c r="BE135" s="1990"/>
      <c r="BF135" s="1990"/>
      <c r="BG135" s="1990"/>
      <c r="BH135" s="1990"/>
      <c r="BI135" s="1990"/>
      <c r="BJ135" s="1990"/>
      <c r="BK135" s="1990"/>
      <c r="BL135" s="1990"/>
      <c r="BM135" s="1990"/>
      <c r="BN135" s="1990"/>
      <c r="BO135" s="1990"/>
      <c r="BP135" s="1990"/>
      <c r="BQ135" s="1466" t="s">
        <v>1860</v>
      </c>
      <c r="BR135" s="1469" t="s">
        <v>12777</v>
      </c>
    </row>
    <row r="136" spans="1:80" s="2131" customFormat="1" ht="43.5">
      <c r="A136" s="1989" t="s">
        <v>12208</v>
      </c>
      <c r="B136" s="2466">
        <v>46083</v>
      </c>
      <c r="C136" s="2725" t="s">
        <v>3172</v>
      </c>
      <c r="D136" s="1990" t="s">
        <v>12209</v>
      </c>
      <c r="E136" s="1989">
        <v>6757530</v>
      </c>
      <c r="F136" s="1990" t="s">
        <v>108</v>
      </c>
      <c r="G136" s="1990" t="s">
        <v>174</v>
      </c>
      <c r="H136" s="1990" t="s">
        <v>128</v>
      </c>
      <c r="I136" s="1990" t="s">
        <v>1602</v>
      </c>
      <c r="J136" s="1990" t="s">
        <v>313</v>
      </c>
      <c r="K136" s="1990" t="s">
        <v>3599</v>
      </c>
      <c r="L136" s="1990" t="s">
        <v>12210</v>
      </c>
      <c r="M136" s="2466">
        <v>46142</v>
      </c>
      <c r="N136" s="1990" t="s">
        <v>4783</v>
      </c>
      <c r="O136" s="1989"/>
      <c r="P136" s="1989"/>
      <c r="Q136" s="1990"/>
      <c r="R136" s="2470"/>
      <c r="S136" s="2470"/>
      <c r="T136" s="2470"/>
      <c r="U136" s="1990"/>
      <c r="V136" s="1989"/>
      <c r="W136" s="2749"/>
      <c r="X136" s="1990"/>
      <c r="Y136" s="1990"/>
      <c r="Z136" s="1990"/>
      <c r="AA136" s="1990"/>
      <c r="AB136" s="1990"/>
      <c r="AC136" s="1990"/>
      <c r="AD136" s="1990"/>
      <c r="AE136" s="1990"/>
      <c r="AF136" s="1990"/>
      <c r="AG136" s="1990"/>
      <c r="AH136" s="1990"/>
      <c r="AI136" s="1990"/>
      <c r="AJ136" s="1990"/>
      <c r="AK136" s="1469" t="s">
        <v>12679</v>
      </c>
      <c r="AL136" s="2466">
        <v>46226</v>
      </c>
      <c r="AM136" s="1469" t="s">
        <v>12419</v>
      </c>
      <c r="AN136" s="1990"/>
      <c r="AO136" s="1990" t="s">
        <v>1860</v>
      </c>
      <c r="AP136" s="2466">
        <v>46233</v>
      </c>
      <c r="AQ136" s="1990"/>
      <c r="AR136" s="1990"/>
      <c r="AS136" s="1990"/>
      <c r="AT136" s="1990"/>
      <c r="AU136" s="1990"/>
      <c r="AV136" s="1990"/>
      <c r="AW136" s="1990"/>
      <c r="AX136" s="1990"/>
      <c r="AY136" s="1990"/>
      <c r="AZ136" s="1990"/>
      <c r="BA136" s="1990"/>
      <c r="BB136" s="1990"/>
      <c r="BC136" s="1990"/>
      <c r="BD136" s="1990"/>
      <c r="BE136" s="1990"/>
      <c r="BF136" s="1990"/>
      <c r="BG136" s="1990"/>
      <c r="BH136" s="1990"/>
      <c r="BI136" s="1990"/>
      <c r="BJ136" s="1990"/>
      <c r="BK136" s="1990"/>
      <c r="BL136" s="1990"/>
      <c r="BM136" s="1990"/>
      <c r="BN136" s="1990"/>
      <c r="BO136" s="1990"/>
      <c r="BP136" s="1990"/>
      <c r="BQ136" s="1466" t="s">
        <v>1860</v>
      </c>
      <c r="BR136" s="1469" t="s">
        <v>12653</v>
      </c>
    </row>
    <row r="137" spans="1:80" s="2131" customFormat="1" ht="43.5">
      <c r="A137" s="1989" t="s">
        <v>12229</v>
      </c>
      <c r="B137" s="2466">
        <v>46107</v>
      </c>
      <c r="C137" s="2725" t="s">
        <v>3172</v>
      </c>
      <c r="D137" s="1990" t="s">
        <v>12230</v>
      </c>
      <c r="E137" s="1989">
        <v>1009383</v>
      </c>
      <c r="F137" s="1990" t="s">
        <v>343</v>
      </c>
      <c r="G137" s="1990" t="s">
        <v>12231</v>
      </c>
      <c r="H137" s="1990" t="s">
        <v>69</v>
      </c>
      <c r="I137" s="1990" t="s">
        <v>70</v>
      </c>
      <c r="J137" s="1990" t="s">
        <v>606</v>
      </c>
      <c r="K137" s="1990" t="s">
        <v>131</v>
      </c>
      <c r="L137" s="1990" t="s">
        <v>12232</v>
      </c>
      <c r="M137" s="2466">
        <v>46142</v>
      </c>
      <c r="N137" s="1990" t="s">
        <v>3487</v>
      </c>
      <c r="O137" s="1989"/>
      <c r="P137" s="1989"/>
      <c r="Q137" s="1990"/>
      <c r="R137" s="2470"/>
      <c r="S137" s="2470"/>
      <c r="T137" s="2470"/>
      <c r="U137" s="1990"/>
      <c r="V137" s="1989"/>
      <c r="W137" s="2749"/>
      <c r="X137" s="1990"/>
      <c r="Y137" s="1990"/>
      <c r="Z137" s="1990"/>
      <c r="AA137" s="1990"/>
      <c r="AB137" s="1990"/>
      <c r="AC137" s="1990"/>
      <c r="AD137" s="1990"/>
      <c r="AE137" s="1990"/>
      <c r="AF137" s="1990"/>
      <c r="AG137" s="1990"/>
      <c r="AH137" s="1990"/>
      <c r="AI137" s="1990"/>
      <c r="AJ137" s="1990"/>
      <c r="AK137" s="1469" t="s">
        <v>12896</v>
      </c>
      <c r="AL137" s="2466">
        <v>46247</v>
      </c>
      <c r="AM137" s="1469" t="s">
        <v>12419</v>
      </c>
      <c r="AN137" s="1990"/>
      <c r="AO137" s="1990" t="s">
        <v>1860</v>
      </c>
      <c r="AP137" s="1990"/>
      <c r="AQ137" s="1990"/>
      <c r="AR137" s="1990"/>
      <c r="AS137" s="1990"/>
      <c r="AT137" s="1990"/>
      <c r="AU137" s="1990"/>
      <c r="AV137" s="1990"/>
      <c r="AW137" s="1990"/>
      <c r="AX137" s="1990"/>
      <c r="AY137" s="1990"/>
      <c r="AZ137" s="1990"/>
      <c r="BA137" s="1990"/>
      <c r="BB137" s="1990"/>
      <c r="BC137" s="1990"/>
      <c r="BD137" s="1990"/>
      <c r="BE137" s="1990"/>
      <c r="BF137" s="1990"/>
      <c r="BG137" s="1990"/>
      <c r="BH137" s="1990"/>
      <c r="BI137" s="1990"/>
      <c r="BJ137" s="1990"/>
      <c r="BK137" s="1990"/>
      <c r="BL137" s="1990"/>
      <c r="BM137" s="1990"/>
      <c r="BN137" s="1990"/>
      <c r="BO137" s="1990"/>
      <c r="BP137" s="1990"/>
      <c r="BQ137" s="1466" t="s">
        <v>1860</v>
      </c>
      <c r="BR137" s="1469" t="s">
        <v>12887</v>
      </c>
    </row>
    <row r="138" spans="1:80" s="3105" customFormat="1" ht="43.5">
      <c r="A138" s="3095" t="s">
        <v>12274</v>
      </c>
      <c r="B138" s="3096">
        <v>46135</v>
      </c>
      <c r="C138" s="3097" t="s">
        <v>3172</v>
      </c>
      <c r="D138" s="3113" t="s">
        <v>11064</v>
      </c>
      <c r="E138" s="3114">
        <v>52741876</v>
      </c>
      <c r="F138" s="3113" t="s">
        <v>108</v>
      </c>
      <c r="G138" s="3113" t="s">
        <v>11065</v>
      </c>
      <c r="H138" s="3113" t="s">
        <v>128</v>
      </c>
      <c r="I138" s="3115" t="s">
        <v>142</v>
      </c>
      <c r="J138" s="3113" t="s">
        <v>2558</v>
      </c>
      <c r="K138" s="3113" t="s">
        <v>10409</v>
      </c>
      <c r="L138" s="3098" t="s">
        <v>12275</v>
      </c>
      <c r="M138" s="3096">
        <v>46150</v>
      </c>
      <c r="N138" s="3098" t="s">
        <v>1986</v>
      </c>
      <c r="O138" s="3095"/>
      <c r="P138" s="3095"/>
      <c r="Q138" s="3098"/>
      <c r="R138" s="3101"/>
      <c r="S138" s="3101"/>
      <c r="T138" s="3101"/>
      <c r="U138" s="3098"/>
      <c r="V138" s="3095"/>
      <c r="W138" s="3100"/>
      <c r="X138" s="3098"/>
      <c r="Y138" s="3098"/>
      <c r="Z138" s="3098"/>
      <c r="AA138" s="3098"/>
      <c r="AB138" s="3098"/>
      <c r="AC138" s="3098"/>
      <c r="AD138" s="3098"/>
      <c r="AE138" s="3098"/>
      <c r="AF138" s="3098"/>
      <c r="AG138" s="3098"/>
      <c r="AH138" s="3098"/>
      <c r="AI138" s="3098"/>
      <c r="AJ138" s="3098"/>
      <c r="AK138" s="3099"/>
      <c r="AL138" s="3096"/>
      <c r="AM138" s="3099"/>
      <c r="AN138" s="3098"/>
      <c r="AO138" s="3098"/>
      <c r="AP138" s="3098"/>
      <c r="AQ138" s="3098"/>
      <c r="AR138" s="3098"/>
      <c r="AS138" s="3098"/>
      <c r="AT138" s="3098"/>
      <c r="AU138" s="3098"/>
      <c r="AV138" s="3098"/>
      <c r="AW138" s="3098"/>
      <c r="AX138" s="3098"/>
      <c r="AY138" s="3098"/>
      <c r="AZ138" s="3098"/>
      <c r="BA138" s="3098"/>
      <c r="BB138" s="3098"/>
      <c r="BC138" s="3098"/>
      <c r="BD138" s="3098"/>
      <c r="BE138" s="3098"/>
      <c r="BF138" s="3098"/>
      <c r="BG138" s="3098"/>
      <c r="BH138" s="3098"/>
      <c r="BI138" s="3098"/>
      <c r="BJ138" s="3098"/>
      <c r="BK138" s="3098"/>
      <c r="BL138" s="3098"/>
      <c r="BM138" s="3098"/>
      <c r="BN138" s="3098"/>
      <c r="BO138" s="3098"/>
      <c r="BP138" s="3098"/>
      <c r="BQ138" s="3102" t="s">
        <v>9048</v>
      </c>
      <c r="BR138" s="3099" t="s">
        <v>12270</v>
      </c>
    </row>
    <row r="139" spans="1:80" s="3105" customFormat="1" ht="43.5">
      <c r="A139" s="3095" t="s">
        <v>12277</v>
      </c>
      <c r="B139" s="3096">
        <v>46136</v>
      </c>
      <c r="C139" s="3097" t="s">
        <v>3172</v>
      </c>
      <c r="D139" s="3098" t="s">
        <v>12278</v>
      </c>
      <c r="E139" s="3110">
        <v>1071240</v>
      </c>
      <c r="F139" s="3098" t="s">
        <v>126</v>
      </c>
      <c r="G139" s="3098" t="s">
        <v>853</v>
      </c>
      <c r="H139" s="3098" t="s">
        <v>69</v>
      </c>
      <c r="I139" s="3098" t="s">
        <v>90</v>
      </c>
      <c r="J139" s="3098" t="s">
        <v>7676</v>
      </c>
      <c r="K139" s="3098" t="s">
        <v>10884</v>
      </c>
      <c r="L139" s="3099" t="s">
        <v>12617</v>
      </c>
      <c r="M139" s="3111" t="s">
        <v>12618</v>
      </c>
      <c r="N139" s="3098" t="s">
        <v>1986</v>
      </c>
      <c r="O139" s="3102" t="s">
        <v>12615</v>
      </c>
      <c r="P139" s="3116" t="s">
        <v>12616</v>
      </c>
      <c r="Q139" s="3098"/>
      <c r="R139" s="3101"/>
      <c r="S139" s="3101"/>
      <c r="T139" s="3101"/>
      <c r="U139" s="3098"/>
      <c r="V139" s="3095"/>
      <c r="W139" s="3100"/>
      <c r="X139" s="3098"/>
      <c r="Y139" s="3098"/>
      <c r="Z139" s="3098"/>
      <c r="AA139" s="3098"/>
      <c r="AB139" s="3098"/>
      <c r="AC139" s="3098"/>
      <c r="AD139" s="3098"/>
      <c r="AE139" s="3098"/>
      <c r="AF139" s="3098"/>
      <c r="AG139" s="3098"/>
      <c r="AH139" s="3098"/>
      <c r="AI139" s="3098"/>
      <c r="AJ139" s="3098"/>
      <c r="AK139" s="3099"/>
      <c r="AL139" s="3096"/>
      <c r="AM139" s="3099"/>
      <c r="AN139" s="3098"/>
      <c r="AO139" s="3098"/>
      <c r="AP139" s="3098"/>
      <c r="AQ139" s="3098"/>
      <c r="AR139" s="3098"/>
      <c r="AS139" s="3098"/>
      <c r="AT139" s="3098"/>
      <c r="AU139" s="3098"/>
      <c r="AV139" s="3098"/>
      <c r="AW139" s="3098"/>
      <c r="AX139" s="3098"/>
      <c r="AY139" s="3098"/>
      <c r="AZ139" s="3098"/>
      <c r="BA139" s="3098"/>
      <c r="BB139" s="3098"/>
      <c r="BC139" s="3098"/>
      <c r="BD139" s="3098"/>
      <c r="BE139" s="3098"/>
      <c r="BF139" s="3098"/>
      <c r="BG139" s="3098"/>
      <c r="BH139" s="3098"/>
      <c r="BI139" s="3098"/>
      <c r="BJ139" s="3098"/>
      <c r="BK139" s="3098"/>
      <c r="BL139" s="3098"/>
      <c r="BM139" s="3098"/>
      <c r="BN139" s="3098"/>
      <c r="BO139" s="3098"/>
      <c r="BP139" s="3098"/>
      <c r="BQ139" s="3102" t="s">
        <v>9048</v>
      </c>
      <c r="BR139" s="3099" t="s">
        <v>12279</v>
      </c>
    </row>
    <row r="140" spans="1:80" s="3105" customFormat="1" ht="43.5">
      <c r="A140" s="3095" t="s">
        <v>12334</v>
      </c>
      <c r="B140" s="3096">
        <v>46147</v>
      </c>
      <c r="C140" s="3097" t="s">
        <v>3172</v>
      </c>
      <c r="D140" s="3098" t="s">
        <v>12335</v>
      </c>
      <c r="E140" s="3095">
        <v>79838993</v>
      </c>
      <c r="F140" s="3098" t="s">
        <v>182</v>
      </c>
      <c r="G140" s="3098" t="s">
        <v>1568</v>
      </c>
      <c r="H140" s="3098" t="s">
        <v>128</v>
      </c>
      <c r="I140" s="3098" t="s">
        <v>303</v>
      </c>
      <c r="J140" s="3098" t="s">
        <v>7135</v>
      </c>
      <c r="K140" s="3098" t="s">
        <v>208</v>
      </c>
      <c r="L140" s="3099" t="s">
        <v>12781</v>
      </c>
      <c r="M140" s="3111" t="s">
        <v>12782</v>
      </c>
      <c r="N140" s="3098" t="s">
        <v>3487</v>
      </c>
      <c r="O140" s="3095" t="s">
        <v>12780</v>
      </c>
      <c r="P140" s="3100">
        <v>46197</v>
      </c>
      <c r="Q140" s="3098"/>
      <c r="R140" s="3101"/>
      <c r="S140" s="3101"/>
      <c r="T140" s="3101"/>
      <c r="U140" s="3098"/>
      <c r="V140" s="3095"/>
      <c r="W140" s="3100"/>
      <c r="X140" s="3098"/>
      <c r="Y140" s="3098"/>
      <c r="Z140" s="3098"/>
      <c r="AA140" s="3098"/>
      <c r="AB140" s="3098"/>
      <c r="AC140" s="3098"/>
      <c r="AD140" s="3098"/>
      <c r="AE140" s="3098"/>
      <c r="AF140" s="3098"/>
      <c r="AG140" s="3098"/>
      <c r="AH140" s="3098"/>
      <c r="AI140" s="3098"/>
      <c r="AJ140" s="3098"/>
      <c r="AK140" s="3099"/>
      <c r="AL140" s="3096"/>
      <c r="AM140" s="3099"/>
      <c r="AN140" s="3098"/>
      <c r="AO140" s="3098"/>
      <c r="AP140" s="3098"/>
      <c r="AQ140" s="3098"/>
      <c r="AR140" s="3098"/>
      <c r="AS140" s="3098"/>
      <c r="AT140" s="3098"/>
      <c r="AU140" s="3098"/>
      <c r="AV140" s="3098"/>
      <c r="AW140" s="3098"/>
      <c r="AX140" s="3098"/>
      <c r="AY140" s="3098"/>
      <c r="AZ140" s="3098"/>
      <c r="BA140" s="3098"/>
      <c r="BB140" s="3098"/>
      <c r="BC140" s="3098"/>
      <c r="BD140" s="3098"/>
      <c r="BE140" s="3098"/>
      <c r="BF140" s="3098"/>
      <c r="BG140" s="3098"/>
      <c r="BH140" s="3098"/>
      <c r="BI140" s="3098"/>
      <c r="BJ140" s="3098"/>
      <c r="BK140" s="3098"/>
      <c r="BL140" s="3098"/>
      <c r="BM140" s="3098"/>
      <c r="BN140" s="3098"/>
      <c r="BO140" s="3098"/>
      <c r="BP140" s="3098"/>
      <c r="BQ140" s="3102" t="s">
        <v>9048</v>
      </c>
      <c r="BR140" s="3099" t="s">
        <v>12777</v>
      </c>
    </row>
    <row r="141" spans="1:80" s="3105" customFormat="1" ht="43.5">
      <c r="A141" s="3102" t="s">
        <v>12337</v>
      </c>
      <c r="B141" s="3099" t="s">
        <v>12338</v>
      </c>
      <c r="C141" s="3097" t="s">
        <v>3172</v>
      </c>
      <c r="D141" s="3098" t="s">
        <v>12339</v>
      </c>
      <c r="E141" s="3095">
        <v>52036255</v>
      </c>
      <c r="F141" s="3098" t="s">
        <v>2853</v>
      </c>
      <c r="G141" s="3098" t="s">
        <v>12340</v>
      </c>
      <c r="H141" s="3098" t="s">
        <v>128</v>
      </c>
      <c r="I141" s="3098" t="s">
        <v>142</v>
      </c>
      <c r="J141" s="3098" t="s">
        <v>2899</v>
      </c>
      <c r="K141" s="3098" t="s">
        <v>12341</v>
      </c>
      <c r="L141" s="3098" t="s">
        <v>12342</v>
      </c>
      <c r="M141" s="3096">
        <v>46169</v>
      </c>
      <c r="N141" s="3098" t="s">
        <v>12137</v>
      </c>
      <c r="O141" s="3095"/>
      <c r="P141" s="3095"/>
      <c r="Q141" s="3098"/>
      <c r="R141" s="3101"/>
      <c r="S141" s="3101"/>
      <c r="T141" s="3101"/>
      <c r="U141" s="3098"/>
      <c r="V141" s="3095"/>
      <c r="W141" s="3100"/>
      <c r="X141" s="3098"/>
      <c r="Y141" s="3098"/>
      <c r="Z141" s="3098"/>
      <c r="AA141" s="3098"/>
      <c r="AB141" s="3098"/>
      <c r="AC141" s="3098"/>
      <c r="AD141" s="3098"/>
      <c r="AE141" s="3098"/>
      <c r="AF141" s="3098"/>
      <c r="AG141" s="3098"/>
      <c r="AH141" s="3098"/>
      <c r="AI141" s="3098"/>
      <c r="AJ141" s="3098"/>
      <c r="AK141" s="3099"/>
      <c r="AL141" s="3096"/>
      <c r="AM141" s="3099"/>
      <c r="AN141" s="3098"/>
      <c r="AO141" s="3098"/>
      <c r="AP141" s="3098"/>
      <c r="AQ141" s="3098"/>
      <c r="AR141" s="3098"/>
      <c r="AS141" s="3098"/>
      <c r="AT141" s="3098"/>
      <c r="AU141" s="3098"/>
      <c r="AV141" s="3098"/>
      <c r="AW141" s="3098"/>
      <c r="AX141" s="3098"/>
      <c r="AY141" s="3098"/>
      <c r="AZ141" s="3098"/>
      <c r="BA141" s="3098"/>
      <c r="BB141" s="3098"/>
      <c r="BC141" s="3098"/>
      <c r="BD141" s="3098"/>
      <c r="BE141" s="3098"/>
      <c r="BF141" s="3098"/>
      <c r="BG141" s="3098"/>
      <c r="BH141" s="3098"/>
      <c r="BI141" s="3098"/>
      <c r="BJ141" s="3098"/>
      <c r="BK141" s="3098"/>
      <c r="BL141" s="3098"/>
      <c r="BM141" s="3098"/>
      <c r="BN141" s="3098"/>
      <c r="BO141" s="3098"/>
      <c r="BP141" s="3098"/>
      <c r="BQ141" s="3102" t="s">
        <v>9048</v>
      </c>
      <c r="BR141" s="3099" t="s">
        <v>12336</v>
      </c>
    </row>
    <row r="142" spans="1:80" s="3105" customFormat="1" ht="43.5">
      <c r="A142" s="3095" t="s">
        <v>12363</v>
      </c>
      <c r="B142" s="3096">
        <v>46140</v>
      </c>
      <c r="C142" s="3097" t="s">
        <v>3172</v>
      </c>
      <c r="D142" s="3098" t="s">
        <v>2410</v>
      </c>
      <c r="E142" s="3114">
        <v>24162492</v>
      </c>
      <c r="F142" s="3098" t="s">
        <v>182</v>
      </c>
      <c r="G142" s="3098" t="s">
        <v>1280</v>
      </c>
      <c r="H142" s="3113" t="s">
        <v>128</v>
      </c>
      <c r="I142" s="3098" t="s">
        <v>90</v>
      </c>
      <c r="J142" s="3098" t="s">
        <v>11087</v>
      </c>
      <c r="K142" s="3098" t="s">
        <v>101</v>
      </c>
      <c r="L142" s="3098" t="s">
        <v>12364</v>
      </c>
      <c r="M142" s="3096">
        <v>46161</v>
      </c>
      <c r="N142" s="3098" t="s">
        <v>12318</v>
      </c>
      <c r="O142" s="3095"/>
      <c r="P142" s="3095"/>
      <c r="Q142" s="3098"/>
      <c r="R142" s="3101"/>
      <c r="S142" s="3101"/>
      <c r="T142" s="3101"/>
      <c r="U142" s="3098"/>
      <c r="V142" s="3095"/>
      <c r="W142" s="3100"/>
      <c r="X142" s="3098"/>
      <c r="Y142" s="3098"/>
      <c r="Z142" s="3098"/>
      <c r="AA142" s="3098"/>
      <c r="AB142" s="3098"/>
      <c r="AC142" s="3098"/>
      <c r="AD142" s="3098"/>
      <c r="AE142" s="3098"/>
      <c r="AF142" s="3098"/>
      <c r="AG142" s="3098"/>
      <c r="AH142" s="3098"/>
      <c r="AI142" s="3098"/>
      <c r="AJ142" s="3098"/>
      <c r="AK142" s="3099"/>
      <c r="AL142" s="3096"/>
      <c r="AM142" s="3099"/>
      <c r="AN142" s="3098"/>
      <c r="AO142" s="3098"/>
      <c r="AP142" s="3098"/>
      <c r="AQ142" s="3098"/>
      <c r="AR142" s="3098"/>
      <c r="AS142" s="3098"/>
      <c r="AT142" s="3098"/>
      <c r="AU142" s="3098"/>
      <c r="AV142" s="3098"/>
      <c r="AW142" s="3098"/>
      <c r="AX142" s="3098"/>
      <c r="AY142" s="3098"/>
      <c r="AZ142" s="3098"/>
      <c r="BA142" s="3098"/>
      <c r="BB142" s="3098"/>
      <c r="BC142" s="3098"/>
      <c r="BD142" s="3098"/>
      <c r="BE142" s="3098"/>
      <c r="BF142" s="3098"/>
      <c r="BG142" s="3098"/>
      <c r="BH142" s="3098"/>
      <c r="BI142" s="3098"/>
      <c r="BJ142" s="3098"/>
      <c r="BK142" s="3098"/>
      <c r="BL142" s="3098"/>
      <c r="BM142" s="3098"/>
      <c r="BN142" s="3098"/>
      <c r="BO142" s="3098"/>
      <c r="BP142" s="3098"/>
      <c r="BQ142" s="3102" t="s">
        <v>9048</v>
      </c>
      <c r="BR142" s="3099" t="s">
        <v>12351</v>
      </c>
    </row>
    <row r="143" spans="1:80" s="3105" customFormat="1" ht="43.5">
      <c r="A143" s="3103" t="s">
        <v>12427</v>
      </c>
      <c r="B143" s="3104">
        <v>46098</v>
      </c>
      <c r="C143" s="3097" t="s">
        <v>3172</v>
      </c>
      <c r="D143" s="3105" t="s">
        <v>12430</v>
      </c>
      <c r="E143" s="3103">
        <v>1049621874</v>
      </c>
      <c r="F143" s="3105" t="s">
        <v>108</v>
      </c>
      <c r="G143" s="3105" t="s">
        <v>11283</v>
      </c>
      <c r="H143" s="3105" t="s">
        <v>128</v>
      </c>
      <c r="I143" s="3105" t="s">
        <v>303</v>
      </c>
      <c r="J143" s="3105" t="s">
        <v>12428</v>
      </c>
      <c r="K143" s="3105" t="s">
        <v>208</v>
      </c>
      <c r="L143" s="3105" t="s">
        <v>12429</v>
      </c>
      <c r="M143" s="3104">
        <v>46174</v>
      </c>
      <c r="N143" s="3105" t="s">
        <v>4783</v>
      </c>
      <c r="O143" s="3103"/>
      <c r="P143" s="3103"/>
      <c r="R143" s="3106"/>
      <c r="S143" s="3106"/>
      <c r="T143" s="3106"/>
      <c r="V143" s="3103"/>
      <c r="W143" s="3119"/>
      <c r="AK143" s="3107"/>
      <c r="AL143" s="3104"/>
      <c r="AM143" s="3107"/>
      <c r="BQ143" s="3108" t="s">
        <v>9048</v>
      </c>
      <c r="BR143" s="3109" t="s">
        <v>12422</v>
      </c>
    </row>
    <row r="144" spans="1:80" s="3098" customFormat="1" ht="43.5">
      <c r="A144" s="3095" t="s">
        <v>12431</v>
      </c>
      <c r="B144" s="3096">
        <v>46122</v>
      </c>
      <c r="C144" s="3097" t="s">
        <v>3172</v>
      </c>
      <c r="D144" s="3098" t="s">
        <v>12433</v>
      </c>
      <c r="E144" s="3095">
        <v>7171311</v>
      </c>
      <c r="F144" s="3098" t="s">
        <v>108</v>
      </c>
      <c r="G144" s="3098" t="s">
        <v>12432</v>
      </c>
      <c r="H144" s="3098" t="s">
        <v>128</v>
      </c>
      <c r="I144" s="3098" t="s">
        <v>303</v>
      </c>
      <c r="J144" s="3098" t="s">
        <v>12434</v>
      </c>
      <c r="K144" s="3098" t="s">
        <v>11547</v>
      </c>
      <c r="L144" s="3098" t="s">
        <v>12435</v>
      </c>
      <c r="M144" s="3096">
        <v>46174</v>
      </c>
      <c r="N144" s="3098" t="s">
        <v>4628</v>
      </c>
      <c r="O144" s="3095"/>
      <c r="P144" s="3095"/>
      <c r="R144" s="3101"/>
      <c r="S144" s="3101"/>
      <c r="T144" s="3101"/>
      <c r="V144" s="3095"/>
      <c r="W144" s="3100"/>
      <c r="AK144" s="3099"/>
      <c r="AL144" s="3096"/>
      <c r="AM144" s="3099"/>
      <c r="BQ144" s="3102" t="s">
        <v>9048</v>
      </c>
      <c r="BR144" s="3099" t="s">
        <v>12422</v>
      </c>
    </row>
    <row r="145" spans="1:70" s="3098" customFormat="1" ht="43.5">
      <c r="A145" s="3095" t="s">
        <v>12440</v>
      </c>
      <c r="B145" s="3096">
        <v>46093</v>
      </c>
      <c r="C145" s="3097" t="s">
        <v>3172</v>
      </c>
      <c r="D145" s="3098" t="s">
        <v>12441</v>
      </c>
      <c r="E145" s="3095">
        <v>7179828</v>
      </c>
      <c r="F145" s="3098" t="s">
        <v>343</v>
      </c>
      <c r="G145" s="3098" t="s">
        <v>2206</v>
      </c>
      <c r="H145" s="3098" t="s">
        <v>128</v>
      </c>
      <c r="I145" s="3098" t="s">
        <v>303</v>
      </c>
      <c r="J145" s="3098" t="s">
        <v>2439</v>
      </c>
      <c r="K145" s="3098" t="s">
        <v>3599</v>
      </c>
      <c r="L145" s="3099" t="s">
        <v>12442</v>
      </c>
      <c r="M145" s="3099" t="s">
        <v>12443</v>
      </c>
      <c r="N145" s="3098" t="s">
        <v>12318</v>
      </c>
      <c r="O145" s="3095" t="s">
        <v>12444</v>
      </c>
      <c r="P145" s="3100">
        <v>46142</v>
      </c>
      <c r="R145" s="3101"/>
      <c r="S145" s="3101"/>
      <c r="T145" s="3101"/>
      <c r="V145" s="3095"/>
      <c r="W145" s="3100"/>
      <c r="AK145" s="3099"/>
      <c r="AL145" s="3096"/>
      <c r="AM145" s="3099"/>
      <c r="BQ145" s="3102" t="s">
        <v>9048</v>
      </c>
      <c r="BR145" s="3099" t="s">
        <v>12422</v>
      </c>
    </row>
    <row r="146" spans="1:70" s="3098" customFormat="1" ht="43.5">
      <c r="A146" s="3095" t="s">
        <v>12445</v>
      </c>
      <c r="B146" s="3096">
        <v>46146</v>
      </c>
      <c r="C146" s="3097" t="s">
        <v>3172</v>
      </c>
      <c r="D146" s="3098" t="s">
        <v>11070</v>
      </c>
      <c r="E146" s="3095">
        <v>4079569</v>
      </c>
      <c r="F146" s="3098" t="s">
        <v>375</v>
      </c>
      <c r="G146" s="3098" t="s">
        <v>653</v>
      </c>
      <c r="H146" s="3098" t="s">
        <v>128</v>
      </c>
      <c r="K146" s="3098" t="s">
        <v>12446</v>
      </c>
      <c r="L146" s="3098" t="s">
        <v>12447</v>
      </c>
      <c r="M146" s="3096">
        <v>46177</v>
      </c>
      <c r="N146" s="3098" t="s">
        <v>12318</v>
      </c>
      <c r="O146" s="3095"/>
      <c r="P146" s="3095"/>
      <c r="R146" s="3101"/>
      <c r="S146" s="3101"/>
      <c r="T146" s="3101"/>
      <c r="V146" s="3095"/>
      <c r="W146" s="3100"/>
      <c r="AK146" s="3099"/>
      <c r="AL146" s="3096"/>
      <c r="AM146" s="3099"/>
      <c r="BQ146" s="3102" t="s">
        <v>9048</v>
      </c>
      <c r="BR146" s="3099" t="s">
        <v>12422</v>
      </c>
    </row>
    <row r="147" spans="1:70" s="3098" customFormat="1" ht="43.5">
      <c r="A147" s="3095" t="s">
        <v>12459</v>
      </c>
      <c r="B147" s="3096">
        <v>46163</v>
      </c>
      <c r="C147" s="3097" t="s">
        <v>3172</v>
      </c>
      <c r="D147" s="3098" t="s">
        <v>12460</v>
      </c>
      <c r="E147" s="3095">
        <v>74324813</v>
      </c>
      <c r="F147" s="3098" t="s">
        <v>9361</v>
      </c>
      <c r="G147" s="3098" t="s">
        <v>12461</v>
      </c>
      <c r="H147" s="3098" t="s">
        <v>128</v>
      </c>
      <c r="I147" s="3098" t="s">
        <v>303</v>
      </c>
      <c r="J147" s="3098" t="s">
        <v>12462</v>
      </c>
      <c r="K147" s="3098" t="s">
        <v>1181</v>
      </c>
      <c r="L147" s="3099" t="s">
        <v>12586</v>
      </c>
      <c r="M147" s="3111" t="s">
        <v>12587</v>
      </c>
      <c r="N147" s="3098" t="s">
        <v>11623</v>
      </c>
      <c r="O147" s="3095" t="s">
        <v>12585</v>
      </c>
      <c r="P147" s="3100">
        <v>46171</v>
      </c>
      <c r="R147" s="3101"/>
      <c r="S147" s="3101"/>
      <c r="T147" s="3101"/>
      <c r="V147" s="3095"/>
      <c r="W147" s="3100"/>
      <c r="AK147" s="3099"/>
      <c r="AL147" s="3096"/>
      <c r="AM147" s="3099"/>
      <c r="BQ147" s="3102" t="s">
        <v>9048</v>
      </c>
      <c r="BR147" s="3099" t="s">
        <v>12544</v>
      </c>
    </row>
    <row r="148" spans="1:70" s="2429" customFormat="1" ht="43.5">
      <c r="A148" s="3005" t="s">
        <v>12472</v>
      </c>
      <c r="B148" s="3006">
        <v>46128</v>
      </c>
      <c r="C148" s="3007" t="s">
        <v>3172</v>
      </c>
      <c r="D148" s="3008" t="s">
        <v>12473</v>
      </c>
      <c r="E148" s="3005"/>
      <c r="F148" s="3008" t="s">
        <v>108</v>
      </c>
      <c r="G148" s="3008" t="s">
        <v>11283</v>
      </c>
      <c r="H148" s="3008"/>
      <c r="I148" s="3008" t="s">
        <v>11544</v>
      </c>
      <c r="J148" s="3008"/>
      <c r="K148" s="3008"/>
      <c r="L148" s="3008"/>
      <c r="M148" s="3008"/>
      <c r="N148" s="3008"/>
      <c r="O148" s="3005"/>
      <c r="P148" s="3005"/>
      <c r="Q148" s="3008"/>
      <c r="R148" s="3009"/>
      <c r="S148" s="3009"/>
      <c r="T148" s="3009"/>
      <c r="U148" s="3008"/>
      <c r="V148" s="3005"/>
      <c r="W148" s="3120"/>
      <c r="X148" s="3008"/>
      <c r="Y148" s="3008"/>
      <c r="Z148" s="3008"/>
      <c r="AA148" s="3008"/>
      <c r="AB148" s="3008"/>
      <c r="AC148" s="3008"/>
      <c r="AD148" s="3008"/>
      <c r="AE148" s="3008"/>
      <c r="AF148" s="3008"/>
      <c r="AG148" s="3008"/>
      <c r="AH148" s="3008"/>
      <c r="AI148" s="3008"/>
      <c r="AJ148" s="3008"/>
      <c r="AK148" s="3010"/>
      <c r="AL148" s="3006"/>
      <c r="AM148" s="3010"/>
      <c r="AN148" s="3008"/>
      <c r="AO148" s="3008"/>
      <c r="AP148" s="3008"/>
      <c r="AQ148" s="3008"/>
      <c r="AR148" s="3008"/>
      <c r="AS148" s="3008"/>
      <c r="AT148" s="3008"/>
      <c r="AU148" s="3008"/>
      <c r="AV148" s="3008"/>
      <c r="AW148" s="3008"/>
      <c r="AX148" s="3008"/>
      <c r="AY148" s="3008"/>
      <c r="AZ148" s="3008"/>
      <c r="BA148" s="3008"/>
      <c r="BB148" s="3008"/>
      <c r="BC148" s="3008"/>
      <c r="BD148" s="3008"/>
      <c r="BE148" s="3008"/>
      <c r="BF148" s="3008"/>
      <c r="BG148" s="3008"/>
      <c r="BH148" s="3008"/>
      <c r="BI148" s="3008"/>
      <c r="BJ148" s="3008"/>
      <c r="BK148" s="3008"/>
      <c r="BL148" s="3008"/>
      <c r="BM148" s="3008"/>
      <c r="BN148" s="3008"/>
      <c r="BO148" s="3008"/>
      <c r="BP148" s="3008"/>
      <c r="BQ148" s="3005" t="s">
        <v>12474</v>
      </c>
      <c r="BR148" s="2615" t="s">
        <v>12470</v>
      </c>
    </row>
    <row r="149" spans="1:70" s="3105" customFormat="1" ht="43.5">
      <c r="A149" s="3095" t="s">
        <v>12553</v>
      </c>
      <c r="B149" s="3096">
        <v>46140</v>
      </c>
      <c r="C149" s="3097" t="s">
        <v>3172</v>
      </c>
      <c r="D149" s="3113" t="s">
        <v>11064</v>
      </c>
      <c r="E149" s="3114">
        <v>52741876</v>
      </c>
      <c r="F149" s="3113" t="s">
        <v>108</v>
      </c>
      <c r="G149" s="3113" t="s">
        <v>7557</v>
      </c>
      <c r="H149" s="3113" t="s">
        <v>128</v>
      </c>
      <c r="I149" s="3115" t="s">
        <v>303</v>
      </c>
      <c r="J149" s="3113" t="s">
        <v>100</v>
      </c>
      <c r="K149" s="3113" t="s">
        <v>120</v>
      </c>
      <c r="L149" s="3098" t="s">
        <v>12554</v>
      </c>
      <c r="M149" s="3096">
        <v>46178</v>
      </c>
      <c r="N149" s="3098" t="s">
        <v>12555</v>
      </c>
      <c r="O149" s="3095"/>
      <c r="P149" s="3095"/>
      <c r="Q149" s="3098"/>
      <c r="R149" s="3101"/>
      <c r="S149" s="3101"/>
      <c r="T149" s="3101"/>
      <c r="U149" s="3098"/>
      <c r="V149" s="3095"/>
      <c r="W149" s="3100"/>
      <c r="X149" s="3098"/>
      <c r="Y149" s="3098"/>
      <c r="Z149" s="3098"/>
      <c r="AA149" s="3098"/>
      <c r="AB149" s="3098"/>
      <c r="AC149" s="3098"/>
      <c r="AD149" s="3098"/>
      <c r="AE149" s="3098"/>
      <c r="AF149" s="3098"/>
      <c r="AG149" s="3098"/>
      <c r="AH149" s="3098"/>
      <c r="AI149" s="3098"/>
      <c r="AJ149" s="3098"/>
      <c r="AK149" s="3099"/>
      <c r="AL149" s="3096"/>
      <c r="AM149" s="3099"/>
      <c r="AN149" s="3098"/>
      <c r="AO149" s="3098"/>
      <c r="AP149" s="3098"/>
      <c r="AQ149" s="3098"/>
      <c r="AR149" s="3098"/>
      <c r="AS149" s="3098"/>
      <c r="AT149" s="3098"/>
      <c r="AU149" s="3098"/>
      <c r="AV149" s="3098"/>
      <c r="AW149" s="3098"/>
      <c r="AX149" s="3098"/>
      <c r="AY149" s="3098"/>
      <c r="AZ149" s="3098"/>
      <c r="BA149" s="3098"/>
      <c r="BB149" s="3098"/>
      <c r="BC149" s="3098"/>
      <c r="BD149" s="3098"/>
      <c r="BE149" s="3098"/>
      <c r="BF149" s="3098"/>
      <c r="BG149" s="3098"/>
      <c r="BH149" s="3098"/>
      <c r="BI149" s="3098"/>
      <c r="BJ149" s="3098"/>
      <c r="BK149" s="3098"/>
      <c r="BL149" s="3098"/>
      <c r="BM149" s="3098"/>
      <c r="BN149" s="3098"/>
      <c r="BO149" s="3098"/>
      <c r="BP149" s="3098"/>
      <c r="BQ149" s="3102" t="s">
        <v>9048</v>
      </c>
      <c r="BR149" s="3099" t="s">
        <v>12544</v>
      </c>
    </row>
    <row r="150" spans="1:70" s="3105" customFormat="1" ht="43.5">
      <c r="A150" s="3095" t="s">
        <v>12556</v>
      </c>
      <c r="B150" s="3096">
        <v>46153</v>
      </c>
      <c r="C150" s="3097" t="s">
        <v>3172</v>
      </c>
      <c r="D150" s="3098" t="s">
        <v>12558</v>
      </c>
      <c r="E150" s="3110">
        <v>74338789</v>
      </c>
      <c r="F150" s="3098" t="s">
        <v>474</v>
      </c>
      <c r="G150" s="3098" t="s">
        <v>2183</v>
      </c>
      <c r="H150" s="3113" t="s">
        <v>128</v>
      </c>
      <c r="I150" s="3098" t="s">
        <v>70</v>
      </c>
      <c r="J150" s="3098" t="s">
        <v>12559</v>
      </c>
      <c r="K150" s="3098" t="s">
        <v>3495</v>
      </c>
      <c r="L150" s="3098" t="s">
        <v>12557</v>
      </c>
      <c r="M150" s="3096">
        <v>46182</v>
      </c>
      <c r="N150" s="3098" t="s">
        <v>1986</v>
      </c>
      <c r="O150" s="3095"/>
      <c r="P150" s="3095"/>
      <c r="Q150" s="3098"/>
      <c r="R150" s="3101"/>
      <c r="S150" s="3101"/>
      <c r="T150" s="3101"/>
      <c r="U150" s="3098"/>
      <c r="V150" s="3095"/>
      <c r="W150" s="3100"/>
      <c r="X150" s="3098"/>
      <c r="Y150" s="3098"/>
      <c r="Z150" s="3098"/>
      <c r="AA150" s="3098"/>
      <c r="AB150" s="3098"/>
      <c r="AC150" s="3098"/>
      <c r="AD150" s="3098"/>
      <c r="AE150" s="3098"/>
      <c r="AF150" s="3098"/>
      <c r="AG150" s="3098"/>
      <c r="AH150" s="3098"/>
      <c r="AI150" s="3098"/>
      <c r="AJ150" s="3098"/>
      <c r="AK150" s="3099"/>
      <c r="AL150" s="3096"/>
      <c r="AM150" s="3099"/>
      <c r="AN150" s="3098"/>
      <c r="AO150" s="3098"/>
      <c r="AP150" s="3098"/>
      <c r="AQ150" s="3098"/>
      <c r="AR150" s="3098"/>
      <c r="AS150" s="3098"/>
      <c r="AT150" s="3098"/>
      <c r="AU150" s="3098"/>
      <c r="AV150" s="3098"/>
      <c r="AW150" s="3098"/>
      <c r="AX150" s="3098"/>
      <c r="AY150" s="3098"/>
      <c r="AZ150" s="3098"/>
      <c r="BA150" s="3098"/>
      <c r="BB150" s="3098"/>
      <c r="BC150" s="3098"/>
      <c r="BD150" s="3098"/>
      <c r="BE150" s="3098"/>
      <c r="BF150" s="3098"/>
      <c r="BG150" s="3098"/>
      <c r="BH150" s="3098"/>
      <c r="BI150" s="3098"/>
      <c r="BJ150" s="3098"/>
      <c r="BK150" s="3098"/>
      <c r="BL150" s="3098"/>
      <c r="BM150" s="3098"/>
      <c r="BN150" s="3098"/>
      <c r="BO150" s="3098"/>
      <c r="BP150" s="3098"/>
      <c r="BQ150" s="3102" t="s">
        <v>9048</v>
      </c>
      <c r="BR150" s="3099" t="s">
        <v>12544</v>
      </c>
    </row>
    <row r="151" spans="1:70" s="3105" customFormat="1" ht="43.5">
      <c r="A151" s="3095" t="s">
        <v>12560</v>
      </c>
      <c r="B151" s="3096">
        <v>46155</v>
      </c>
      <c r="C151" s="3097" t="s">
        <v>3172</v>
      </c>
      <c r="D151" s="3098" t="s">
        <v>12561</v>
      </c>
      <c r="E151" s="3095" t="s">
        <v>12562</v>
      </c>
      <c r="F151" s="3098" t="s">
        <v>892</v>
      </c>
      <c r="G151" s="3098" t="s">
        <v>12563</v>
      </c>
      <c r="H151" s="3113" t="s">
        <v>128</v>
      </c>
      <c r="I151" s="3098" t="s">
        <v>3416</v>
      </c>
      <c r="J151" s="3098"/>
      <c r="K151" s="3098" t="s">
        <v>12564</v>
      </c>
      <c r="L151" s="3098" t="s">
        <v>12565</v>
      </c>
      <c r="M151" s="3096">
        <v>46182</v>
      </c>
      <c r="N151" s="3098" t="s">
        <v>1986</v>
      </c>
      <c r="O151" s="3095"/>
      <c r="P151" s="3095"/>
      <c r="Q151" s="3098"/>
      <c r="R151" s="3101"/>
      <c r="S151" s="3101"/>
      <c r="T151" s="3101"/>
      <c r="U151" s="3098"/>
      <c r="V151" s="3095"/>
      <c r="W151" s="3100"/>
      <c r="X151" s="3098"/>
      <c r="Y151" s="3098"/>
      <c r="Z151" s="3098"/>
      <c r="AA151" s="3098"/>
      <c r="AB151" s="3098"/>
      <c r="AC151" s="3098"/>
      <c r="AD151" s="3098"/>
      <c r="AE151" s="3098"/>
      <c r="AF151" s="3098"/>
      <c r="AG151" s="3098"/>
      <c r="AH151" s="3098"/>
      <c r="AI151" s="3098"/>
      <c r="AJ151" s="3098"/>
      <c r="AK151" s="3099"/>
      <c r="AL151" s="3096"/>
      <c r="AM151" s="3099"/>
      <c r="AN151" s="3098"/>
      <c r="AO151" s="3098"/>
      <c r="AP151" s="3098"/>
      <c r="AQ151" s="3098"/>
      <c r="AR151" s="3098"/>
      <c r="AS151" s="3098"/>
      <c r="AT151" s="3098"/>
      <c r="AU151" s="3098"/>
      <c r="AV151" s="3098"/>
      <c r="AW151" s="3098"/>
      <c r="AX151" s="3098"/>
      <c r="AY151" s="3098"/>
      <c r="AZ151" s="3098"/>
      <c r="BA151" s="3098"/>
      <c r="BB151" s="3098"/>
      <c r="BC151" s="3098"/>
      <c r="BD151" s="3098"/>
      <c r="BE151" s="3098"/>
      <c r="BF151" s="3098"/>
      <c r="BG151" s="3098"/>
      <c r="BH151" s="3098"/>
      <c r="BI151" s="3098"/>
      <c r="BJ151" s="3098"/>
      <c r="BK151" s="3098"/>
      <c r="BL151" s="3098"/>
      <c r="BM151" s="3098"/>
      <c r="BN151" s="3098"/>
      <c r="BO151" s="3098"/>
      <c r="BP151" s="3098"/>
      <c r="BQ151" s="3102" t="s">
        <v>9048</v>
      </c>
      <c r="BR151" s="3099" t="s">
        <v>12544</v>
      </c>
    </row>
    <row r="152" spans="1:70" s="3105" customFormat="1" ht="43.5">
      <c r="A152" s="3095" t="s">
        <v>12566</v>
      </c>
      <c r="B152" s="3096">
        <v>46128</v>
      </c>
      <c r="C152" s="3097" t="s">
        <v>3172</v>
      </c>
      <c r="D152" s="3098" t="s">
        <v>12568</v>
      </c>
      <c r="E152" s="3095" t="s">
        <v>12569</v>
      </c>
      <c r="F152" s="3098" t="s">
        <v>343</v>
      </c>
      <c r="G152" s="3098" t="s">
        <v>12124</v>
      </c>
      <c r="H152" s="3113" t="s">
        <v>128</v>
      </c>
      <c r="I152" s="3098" t="s">
        <v>303</v>
      </c>
      <c r="J152" s="3098" t="s">
        <v>12577</v>
      </c>
      <c r="K152" s="3098" t="s">
        <v>3599</v>
      </c>
      <c r="L152" s="3098" t="s">
        <v>12567</v>
      </c>
      <c r="M152" s="3096">
        <v>46184</v>
      </c>
      <c r="N152" s="3098" t="s">
        <v>4783</v>
      </c>
      <c r="O152" s="3095"/>
      <c r="P152" s="3095"/>
      <c r="Q152" s="3098"/>
      <c r="R152" s="3101"/>
      <c r="S152" s="3101"/>
      <c r="T152" s="3101"/>
      <c r="U152" s="3098"/>
      <c r="V152" s="3095"/>
      <c r="W152" s="3100"/>
      <c r="X152" s="3098"/>
      <c r="Y152" s="3098"/>
      <c r="Z152" s="3098"/>
      <c r="AA152" s="3098"/>
      <c r="AB152" s="3098"/>
      <c r="AC152" s="3098"/>
      <c r="AD152" s="3098"/>
      <c r="AE152" s="3098"/>
      <c r="AF152" s="3098"/>
      <c r="AG152" s="3098"/>
      <c r="AH152" s="3098"/>
      <c r="AI152" s="3098"/>
      <c r="AJ152" s="3098"/>
      <c r="AK152" s="3099"/>
      <c r="AL152" s="3096"/>
      <c r="AM152" s="3099"/>
      <c r="AN152" s="3098"/>
      <c r="AO152" s="3098"/>
      <c r="AP152" s="3098"/>
      <c r="AQ152" s="3098"/>
      <c r="AR152" s="3098"/>
      <c r="AS152" s="3098"/>
      <c r="AT152" s="3098"/>
      <c r="AU152" s="3098"/>
      <c r="AV152" s="3098"/>
      <c r="AW152" s="3098"/>
      <c r="AX152" s="3098"/>
      <c r="AY152" s="3098"/>
      <c r="AZ152" s="3098"/>
      <c r="BA152" s="3098"/>
      <c r="BB152" s="3098"/>
      <c r="BC152" s="3098"/>
      <c r="BD152" s="3098"/>
      <c r="BE152" s="3098"/>
      <c r="BF152" s="3098"/>
      <c r="BG152" s="3098"/>
      <c r="BH152" s="3098"/>
      <c r="BI152" s="3098"/>
      <c r="BJ152" s="3098"/>
      <c r="BK152" s="3098"/>
      <c r="BL152" s="3098"/>
      <c r="BM152" s="3098"/>
      <c r="BN152" s="3098"/>
      <c r="BO152" s="3098"/>
      <c r="BP152" s="3098"/>
      <c r="BQ152" s="3102" t="s">
        <v>9048</v>
      </c>
      <c r="BR152" s="3099" t="s">
        <v>12544</v>
      </c>
    </row>
    <row r="153" spans="1:70" s="2184" customFormat="1" ht="57.75">
      <c r="A153" s="2569" t="s">
        <v>12581</v>
      </c>
      <c r="B153" s="2570">
        <v>46170</v>
      </c>
      <c r="C153" s="2572" t="s">
        <v>3172</v>
      </c>
      <c r="D153" s="2568" t="s">
        <v>7119</v>
      </c>
      <c r="E153" s="2569">
        <v>24162153</v>
      </c>
      <c r="F153" s="2568" t="s">
        <v>182</v>
      </c>
      <c r="G153" s="2568" t="s">
        <v>574</v>
      </c>
      <c r="H153" s="2395" t="s">
        <v>128</v>
      </c>
      <c r="I153" s="2568"/>
      <c r="J153" s="2568" t="s">
        <v>6188</v>
      </c>
      <c r="K153" s="2568" t="s">
        <v>3599</v>
      </c>
      <c r="L153" s="2041" t="s">
        <v>12877</v>
      </c>
      <c r="M153" s="2043" t="s">
        <v>12878</v>
      </c>
      <c r="N153" s="2568" t="s">
        <v>1986</v>
      </c>
      <c r="O153" s="2038" t="s">
        <v>12875</v>
      </c>
      <c r="P153" s="2039" t="s">
        <v>12876</v>
      </c>
      <c r="Q153" s="2568" t="s">
        <v>12879</v>
      </c>
      <c r="R153" s="2571"/>
      <c r="S153" s="2571">
        <v>164571</v>
      </c>
      <c r="T153" s="2571"/>
      <c r="U153" s="2568"/>
      <c r="V153" s="2569"/>
      <c r="W153" s="3094"/>
      <c r="X153" s="2568"/>
      <c r="Y153" s="2568"/>
      <c r="Z153" s="2568"/>
      <c r="AA153" s="2568"/>
      <c r="AB153" s="2568"/>
      <c r="AC153" s="2568"/>
      <c r="AD153" s="2568"/>
      <c r="AE153" s="2568"/>
      <c r="AF153" s="2568"/>
      <c r="AG153" s="2568"/>
      <c r="AH153" s="2568"/>
      <c r="AI153" s="2568"/>
      <c r="AJ153" s="2568"/>
      <c r="AK153" s="2041"/>
      <c r="AL153" s="2570"/>
      <c r="AM153" s="2041"/>
      <c r="AN153" s="2568"/>
      <c r="AO153" s="2568"/>
      <c r="AP153" s="2568"/>
      <c r="AQ153" s="2568"/>
      <c r="AR153" s="2568"/>
      <c r="AS153" s="2568"/>
      <c r="AT153" s="2568"/>
      <c r="AU153" s="2568"/>
      <c r="AV153" s="2568"/>
      <c r="AW153" s="2568"/>
      <c r="AX153" s="2568"/>
      <c r="AY153" s="2568"/>
      <c r="AZ153" s="2568"/>
      <c r="BA153" s="2568"/>
      <c r="BB153" s="2568"/>
      <c r="BC153" s="2568"/>
      <c r="BD153" s="2568"/>
      <c r="BE153" s="2568"/>
      <c r="BF153" s="2568"/>
      <c r="BG153" s="2568"/>
      <c r="BH153" s="2568"/>
      <c r="BI153" s="2568"/>
      <c r="BJ153" s="2568"/>
      <c r="BK153" s="2568"/>
      <c r="BL153" s="2568"/>
      <c r="BM153" s="2568"/>
      <c r="BN153" s="2568"/>
      <c r="BO153" s="2568"/>
      <c r="BP153" s="2568"/>
      <c r="BQ153" s="2038" t="s">
        <v>9048</v>
      </c>
      <c r="BR153" s="2041" t="s">
        <v>12777</v>
      </c>
    </row>
    <row r="154" spans="1:70" s="3105" customFormat="1" ht="43.5">
      <c r="A154" s="3095" t="s">
        <v>12627</v>
      </c>
      <c r="B154" s="3096">
        <v>46140</v>
      </c>
      <c r="C154" s="3097" t="s">
        <v>3172</v>
      </c>
      <c r="D154" s="3098" t="s">
        <v>12628</v>
      </c>
      <c r="E154" s="3095">
        <v>7170676</v>
      </c>
      <c r="F154" s="3098" t="s">
        <v>343</v>
      </c>
      <c r="G154" s="3098" t="s">
        <v>2206</v>
      </c>
      <c r="H154" s="3113" t="s">
        <v>128</v>
      </c>
      <c r="I154" s="3098" t="s">
        <v>70</v>
      </c>
      <c r="J154" s="3098" t="s">
        <v>774</v>
      </c>
      <c r="K154" s="3098" t="s">
        <v>11248</v>
      </c>
      <c r="L154" s="3098" t="s">
        <v>12629</v>
      </c>
      <c r="M154" s="3096">
        <v>46203</v>
      </c>
      <c r="N154" s="3098" t="s">
        <v>12318</v>
      </c>
      <c r="O154" s="3095"/>
      <c r="P154" s="3095"/>
      <c r="Q154" s="3098"/>
      <c r="R154" s="3101"/>
      <c r="S154" s="3101"/>
      <c r="T154" s="3101"/>
      <c r="U154" s="3098"/>
      <c r="V154" s="3095"/>
      <c r="W154" s="3100"/>
      <c r="X154" s="3098"/>
      <c r="Y154" s="3098"/>
      <c r="Z154" s="3098"/>
      <c r="AA154" s="3098"/>
      <c r="AB154" s="3098"/>
      <c r="AC154" s="3098"/>
      <c r="AD154" s="3098"/>
      <c r="AE154" s="3098"/>
      <c r="AF154" s="3098"/>
      <c r="AG154" s="3098"/>
      <c r="AH154" s="3098"/>
      <c r="AI154" s="3098"/>
      <c r="AJ154" s="3098"/>
      <c r="AK154" s="3099"/>
      <c r="AL154" s="3096"/>
      <c r="AM154" s="3099"/>
      <c r="AN154" s="3098"/>
      <c r="AO154" s="3098"/>
      <c r="AP154" s="3098"/>
      <c r="AQ154" s="3098"/>
      <c r="AR154" s="3098"/>
      <c r="AS154" s="3098"/>
      <c r="AT154" s="3098"/>
      <c r="AU154" s="3098"/>
      <c r="AV154" s="3098"/>
      <c r="AW154" s="3098"/>
      <c r="AX154" s="3098"/>
      <c r="AY154" s="3098"/>
      <c r="AZ154" s="3098"/>
      <c r="BA154" s="3098"/>
      <c r="BB154" s="3098"/>
      <c r="BC154" s="3098"/>
      <c r="BD154" s="3098"/>
      <c r="BE154" s="3098"/>
      <c r="BF154" s="3098"/>
      <c r="BG154" s="3098"/>
      <c r="BH154" s="3098"/>
      <c r="BI154" s="3098"/>
      <c r="BJ154" s="3098"/>
      <c r="BK154" s="3098"/>
      <c r="BL154" s="3098"/>
      <c r="BM154" s="3098"/>
      <c r="BN154" s="3098"/>
      <c r="BO154" s="3098"/>
      <c r="BP154" s="3098"/>
      <c r="BQ154" s="3102" t="s">
        <v>9048</v>
      </c>
      <c r="BR154" s="3099" t="s">
        <v>12611</v>
      </c>
    </row>
    <row r="155" spans="1:70" s="2184" customFormat="1" ht="43.5">
      <c r="A155" s="2569" t="s">
        <v>12630</v>
      </c>
      <c r="B155" s="2570">
        <v>46146</v>
      </c>
      <c r="C155" s="2572" t="s">
        <v>3172</v>
      </c>
      <c r="D155" s="2568" t="s">
        <v>11362</v>
      </c>
      <c r="E155" s="2401" t="s">
        <v>11363</v>
      </c>
      <c r="F155" s="2568" t="s">
        <v>108</v>
      </c>
      <c r="G155" s="2568" t="s">
        <v>11283</v>
      </c>
      <c r="H155" s="2395" t="s">
        <v>128</v>
      </c>
      <c r="I155" s="2568" t="s">
        <v>12631</v>
      </c>
      <c r="J155" s="2568" t="s">
        <v>12632</v>
      </c>
      <c r="K155" s="2568" t="s">
        <v>120</v>
      </c>
      <c r="L155" s="2041" t="s">
        <v>13101</v>
      </c>
      <c r="M155" s="2043" t="s">
        <v>13102</v>
      </c>
      <c r="N155" s="2568" t="s">
        <v>12318</v>
      </c>
      <c r="O155" s="2569" t="s">
        <v>13100</v>
      </c>
      <c r="P155" s="3094">
        <v>46226</v>
      </c>
      <c r="Q155" s="2568" t="s">
        <v>13103</v>
      </c>
      <c r="R155" s="2571"/>
      <c r="S155" s="2571">
        <v>164571</v>
      </c>
      <c r="T155" s="2571"/>
      <c r="U155" s="2568"/>
      <c r="V155" s="2569"/>
      <c r="W155" s="3094"/>
      <c r="X155" s="2568"/>
      <c r="Y155" s="2568"/>
      <c r="Z155" s="2568"/>
      <c r="AA155" s="2568"/>
      <c r="AB155" s="2568"/>
      <c r="AC155" s="2568"/>
      <c r="AD155" s="2568"/>
      <c r="AE155" s="2568"/>
      <c r="AF155" s="2568"/>
      <c r="AG155" s="2568"/>
      <c r="AH155" s="2568"/>
      <c r="AI155" s="2568"/>
      <c r="AJ155" s="2568"/>
      <c r="AK155" s="2041"/>
      <c r="AL155" s="2570"/>
      <c r="AM155" s="2041"/>
      <c r="AN155" s="2568"/>
      <c r="AO155" s="2568"/>
      <c r="AP155" s="2568"/>
      <c r="AQ155" s="2568"/>
      <c r="AR155" s="2568"/>
      <c r="AS155" s="2568"/>
      <c r="AT155" s="2568"/>
      <c r="AU155" s="2568"/>
      <c r="AV155" s="2568"/>
      <c r="AW155" s="2568"/>
      <c r="AX155" s="2568"/>
      <c r="AY155" s="2568"/>
      <c r="AZ155" s="2568"/>
      <c r="BA155" s="2568"/>
      <c r="BB155" s="2568"/>
      <c r="BC155" s="2568"/>
      <c r="BD155" s="2568"/>
      <c r="BE155" s="2568"/>
      <c r="BF155" s="2568"/>
      <c r="BG155" s="2568"/>
      <c r="BH155" s="2568"/>
      <c r="BI155" s="2568"/>
      <c r="BJ155" s="2568"/>
      <c r="BK155" s="2568"/>
      <c r="BL155" s="2568"/>
      <c r="BM155" s="2568"/>
      <c r="BN155" s="2568"/>
      <c r="BO155" s="2568"/>
      <c r="BP155" s="2568"/>
      <c r="BQ155" s="2038" t="s">
        <v>9048</v>
      </c>
      <c r="BR155" s="2041" t="s">
        <v>13104</v>
      </c>
    </row>
    <row r="156" spans="1:70" s="3105" customFormat="1" ht="43.5">
      <c r="A156" s="3095" t="s">
        <v>12697</v>
      </c>
      <c r="B156" s="3096">
        <v>46218</v>
      </c>
      <c r="C156" s="3097" t="s">
        <v>3172</v>
      </c>
      <c r="D156" s="3098" t="s">
        <v>12698</v>
      </c>
      <c r="E156" s="3095">
        <v>24160789</v>
      </c>
      <c r="F156" s="3098" t="s">
        <v>182</v>
      </c>
      <c r="G156" s="3098" t="s">
        <v>424</v>
      </c>
      <c r="H156" s="3113" t="s">
        <v>128</v>
      </c>
      <c r="I156" s="3098"/>
      <c r="J156" s="3098" t="s">
        <v>12699</v>
      </c>
      <c r="K156" s="3098" t="s">
        <v>11547</v>
      </c>
      <c r="L156" s="3098" t="s">
        <v>12700</v>
      </c>
      <c r="M156" s="3096">
        <v>46230</v>
      </c>
      <c r="N156" s="3098" t="s">
        <v>12701</v>
      </c>
      <c r="O156" s="3095"/>
      <c r="P156" s="3095"/>
      <c r="Q156" s="3098"/>
      <c r="R156" s="3101"/>
      <c r="S156" s="3101"/>
      <c r="T156" s="3101"/>
      <c r="U156" s="3098"/>
      <c r="V156" s="3095"/>
      <c r="W156" s="3100"/>
      <c r="X156" s="3098"/>
      <c r="Y156" s="3098"/>
      <c r="Z156" s="3098"/>
      <c r="AA156" s="3098"/>
      <c r="AB156" s="3098"/>
      <c r="AC156" s="3098"/>
      <c r="AD156" s="3098"/>
      <c r="AE156" s="3098"/>
      <c r="AF156" s="3098"/>
      <c r="AG156" s="3098"/>
      <c r="AH156" s="3098"/>
      <c r="AI156" s="3098"/>
      <c r="AJ156" s="3098"/>
      <c r="AK156" s="3099"/>
      <c r="AL156" s="3096"/>
      <c r="AM156" s="3099"/>
      <c r="AN156" s="3098"/>
      <c r="AO156" s="3098"/>
      <c r="AP156" s="3098"/>
      <c r="AQ156" s="3098"/>
      <c r="AR156" s="3098"/>
      <c r="AS156" s="3098"/>
      <c r="AT156" s="3098"/>
      <c r="AU156" s="3098"/>
      <c r="AV156" s="3098"/>
      <c r="AW156" s="3098"/>
      <c r="AX156" s="3098"/>
      <c r="AY156" s="3098"/>
      <c r="AZ156" s="3098"/>
      <c r="BA156" s="3098"/>
      <c r="BB156" s="3098"/>
      <c r="BC156" s="3098"/>
      <c r="BD156" s="3098"/>
      <c r="BE156" s="3098"/>
      <c r="BF156" s="3098"/>
      <c r="BG156" s="3098"/>
      <c r="BH156" s="3098"/>
      <c r="BI156" s="3098"/>
      <c r="BJ156" s="3098"/>
      <c r="BK156" s="3098"/>
      <c r="BL156" s="3098"/>
      <c r="BM156" s="3098"/>
      <c r="BN156" s="3098"/>
      <c r="BO156" s="3098"/>
      <c r="BP156" s="3098"/>
      <c r="BQ156" s="3102" t="s">
        <v>9048</v>
      </c>
      <c r="BR156" s="3099" t="s">
        <v>12690</v>
      </c>
    </row>
    <row r="157" spans="1:70" s="3105" customFormat="1" ht="43.5">
      <c r="A157" s="3095" t="s">
        <v>12702</v>
      </c>
      <c r="B157" s="3096">
        <v>46197</v>
      </c>
      <c r="C157" s="3097" t="s">
        <v>3172</v>
      </c>
      <c r="D157" s="3098" t="s">
        <v>12015</v>
      </c>
      <c r="E157" s="3110">
        <v>72326816</v>
      </c>
      <c r="F157" s="3098" t="s">
        <v>239</v>
      </c>
      <c r="G157" s="3098" t="s">
        <v>240</v>
      </c>
      <c r="H157" s="3098" t="s">
        <v>69</v>
      </c>
      <c r="I157" s="3098" t="s">
        <v>142</v>
      </c>
      <c r="J157" s="3098" t="s">
        <v>1385</v>
      </c>
      <c r="K157" s="3098" t="s">
        <v>131</v>
      </c>
      <c r="L157" s="3098" t="s">
        <v>12703</v>
      </c>
      <c r="M157" s="3096">
        <v>46227</v>
      </c>
      <c r="N157" s="3098" t="s">
        <v>3487</v>
      </c>
      <c r="O157" s="3095"/>
      <c r="P157" s="3095"/>
      <c r="Q157" s="3098"/>
      <c r="R157" s="3101"/>
      <c r="S157" s="3101"/>
      <c r="T157" s="3101"/>
      <c r="U157" s="3098"/>
      <c r="V157" s="3095"/>
      <c r="W157" s="3100"/>
      <c r="X157" s="3098"/>
      <c r="Y157" s="3098"/>
      <c r="Z157" s="3098"/>
      <c r="AA157" s="3098"/>
      <c r="AB157" s="3098"/>
      <c r="AC157" s="3098"/>
      <c r="AD157" s="3098"/>
      <c r="AE157" s="3098"/>
      <c r="AF157" s="3098"/>
      <c r="AG157" s="3098"/>
      <c r="AH157" s="3098"/>
      <c r="AI157" s="3098"/>
      <c r="AJ157" s="3098"/>
      <c r="AK157" s="3099"/>
      <c r="AL157" s="3096"/>
      <c r="AM157" s="3099"/>
      <c r="AN157" s="3098"/>
      <c r="AO157" s="3098"/>
      <c r="AP157" s="3098"/>
      <c r="AQ157" s="3098"/>
      <c r="AR157" s="3098"/>
      <c r="AS157" s="3098"/>
      <c r="AT157" s="3098"/>
      <c r="AU157" s="3098"/>
      <c r="AV157" s="3098"/>
      <c r="AW157" s="3098"/>
      <c r="AX157" s="3098"/>
      <c r="AY157" s="3098"/>
      <c r="AZ157" s="3098"/>
      <c r="BA157" s="3098"/>
      <c r="BB157" s="3098"/>
      <c r="BC157" s="3098"/>
      <c r="BD157" s="3098"/>
      <c r="BE157" s="3098"/>
      <c r="BF157" s="3098"/>
      <c r="BG157" s="3098"/>
      <c r="BH157" s="3098"/>
      <c r="BI157" s="3098"/>
      <c r="BJ157" s="3098"/>
      <c r="BK157" s="3098"/>
      <c r="BL157" s="3098"/>
      <c r="BM157" s="3098"/>
      <c r="BN157" s="3098"/>
      <c r="BO157" s="3098"/>
      <c r="BP157" s="3098"/>
      <c r="BQ157" s="3102" t="s">
        <v>9048</v>
      </c>
      <c r="BR157" s="3099" t="s">
        <v>12690</v>
      </c>
    </row>
    <row r="158" spans="1:70" s="3105" customFormat="1" ht="43.5">
      <c r="A158" s="3095" t="s">
        <v>12707</v>
      </c>
      <c r="B158" s="3096">
        <v>46174</v>
      </c>
      <c r="C158" s="3097" t="s">
        <v>3172</v>
      </c>
      <c r="D158" s="3098" t="s">
        <v>12708</v>
      </c>
      <c r="E158" s="3095" t="s">
        <v>12709</v>
      </c>
      <c r="F158" s="3098" t="s">
        <v>108</v>
      </c>
      <c r="G158" s="3098" t="s">
        <v>12710</v>
      </c>
      <c r="H158" s="3098" t="s">
        <v>69</v>
      </c>
      <c r="I158" s="3098" t="s">
        <v>303</v>
      </c>
      <c r="J158" s="3098" t="s">
        <v>12711</v>
      </c>
      <c r="K158" s="3098" t="s">
        <v>11547</v>
      </c>
      <c r="L158" s="3098" t="s">
        <v>12712</v>
      </c>
      <c r="M158" s="3096">
        <v>46209</v>
      </c>
      <c r="N158" s="3098" t="s">
        <v>4783</v>
      </c>
      <c r="O158" s="3095"/>
      <c r="P158" s="3095"/>
      <c r="Q158" s="3098"/>
      <c r="R158" s="3101"/>
      <c r="S158" s="3101"/>
      <c r="T158" s="3101"/>
      <c r="U158" s="3098"/>
      <c r="V158" s="3095"/>
      <c r="W158" s="3100"/>
      <c r="X158" s="3098"/>
      <c r="Y158" s="3098"/>
      <c r="Z158" s="3098"/>
      <c r="AA158" s="3098"/>
      <c r="AB158" s="3098"/>
      <c r="AC158" s="3098"/>
      <c r="AD158" s="3098"/>
      <c r="AE158" s="3098"/>
      <c r="AF158" s="3098"/>
      <c r="AG158" s="3098"/>
      <c r="AH158" s="3098"/>
      <c r="AI158" s="3098"/>
      <c r="AJ158" s="3098"/>
      <c r="AK158" s="3099"/>
      <c r="AL158" s="3096"/>
      <c r="AM158" s="3099"/>
      <c r="AN158" s="3098"/>
      <c r="AO158" s="3098"/>
      <c r="AP158" s="3098"/>
      <c r="AQ158" s="3098"/>
      <c r="AR158" s="3098"/>
      <c r="AS158" s="3098"/>
      <c r="AT158" s="3098"/>
      <c r="AU158" s="3098"/>
      <c r="AV158" s="3098"/>
      <c r="AW158" s="3098"/>
      <c r="AX158" s="3098"/>
      <c r="AY158" s="3098"/>
      <c r="AZ158" s="3098"/>
      <c r="BA158" s="3098"/>
      <c r="BB158" s="3098"/>
      <c r="BC158" s="3098"/>
      <c r="BD158" s="3098"/>
      <c r="BE158" s="3098"/>
      <c r="BF158" s="3098"/>
      <c r="BG158" s="3098"/>
      <c r="BH158" s="3098"/>
      <c r="BI158" s="3098"/>
      <c r="BJ158" s="3098"/>
      <c r="BK158" s="3098"/>
      <c r="BL158" s="3098"/>
      <c r="BM158" s="3098"/>
      <c r="BN158" s="3098"/>
      <c r="BO158" s="3098"/>
      <c r="BP158" s="3098"/>
      <c r="BQ158" s="3102" t="s">
        <v>9048</v>
      </c>
      <c r="BR158" s="3099" t="s">
        <v>12690</v>
      </c>
    </row>
    <row r="159" spans="1:70" s="3105" customFormat="1" ht="43.5">
      <c r="A159" s="3095" t="s">
        <v>12774</v>
      </c>
      <c r="B159" s="3096">
        <v>46212</v>
      </c>
      <c r="C159" s="3097" t="s">
        <v>3172</v>
      </c>
      <c r="D159" s="3098" t="s">
        <v>12775</v>
      </c>
      <c r="E159" s="3095">
        <v>19302214</v>
      </c>
      <c r="F159" s="3098" t="s">
        <v>343</v>
      </c>
      <c r="G159" s="3098" t="s">
        <v>2206</v>
      </c>
      <c r="H159" s="3098" t="s">
        <v>69</v>
      </c>
      <c r="I159" s="3098" t="s">
        <v>70</v>
      </c>
      <c r="J159" s="3098" t="s">
        <v>774</v>
      </c>
      <c r="K159" s="3098" t="s">
        <v>8593</v>
      </c>
      <c r="L159" s="3098" t="s">
        <v>12776</v>
      </c>
      <c r="M159" s="3096">
        <v>46232</v>
      </c>
      <c r="N159" s="3098" t="s">
        <v>3487</v>
      </c>
      <c r="O159" s="3095"/>
      <c r="P159" s="3095"/>
      <c r="Q159" s="3098"/>
      <c r="R159" s="3101"/>
      <c r="S159" s="3101"/>
      <c r="T159" s="3101"/>
      <c r="U159" s="3098"/>
      <c r="V159" s="3095"/>
      <c r="W159" s="3100"/>
      <c r="X159" s="3098"/>
      <c r="Y159" s="3098"/>
      <c r="Z159" s="3098"/>
      <c r="AA159" s="3098"/>
      <c r="AB159" s="3098"/>
      <c r="AC159" s="3098"/>
      <c r="AD159" s="3098"/>
      <c r="AE159" s="3098"/>
      <c r="AF159" s="3098"/>
      <c r="AG159" s="3098"/>
      <c r="AH159" s="3098"/>
      <c r="AI159" s="3098"/>
      <c r="AJ159" s="3098"/>
      <c r="AK159" s="3099"/>
      <c r="AL159" s="3096"/>
      <c r="AM159" s="3099"/>
      <c r="AN159" s="3098"/>
      <c r="AO159" s="3098"/>
      <c r="AP159" s="3098"/>
      <c r="AQ159" s="3098"/>
      <c r="AR159" s="3098"/>
      <c r="AS159" s="3098"/>
      <c r="AT159" s="3098"/>
      <c r="AU159" s="3098"/>
      <c r="AV159" s="3098"/>
      <c r="AW159" s="3098"/>
      <c r="AX159" s="3098"/>
      <c r="AY159" s="3098"/>
      <c r="AZ159" s="3098"/>
      <c r="BA159" s="3098"/>
      <c r="BB159" s="3098"/>
      <c r="BC159" s="3098"/>
      <c r="BD159" s="3098"/>
      <c r="BE159" s="3098"/>
      <c r="BF159" s="3098"/>
      <c r="BG159" s="3098"/>
      <c r="BH159" s="3098"/>
      <c r="BI159" s="3098"/>
      <c r="BJ159" s="3098"/>
      <c r="BK159" s="3098"/>
      <c r="BL159" s="3098"/>
      <c r="BM159" s="3098"/>
      <c r="BN159" s="3098"/>
      <c r="BO159" s="3098"/>
      <c r="BP159" s="3098"/>
      <c r="BQ159" s="3102" t="s">
        <v>9048</v>
      </c>
      <c r="BR159" s="3099" t="s">
        <v>12777</v>
      </c>
    </row>
    <row r="160" spans="1:70" s="3105" customFormat="1" ht="43.5">
      <c r="A160" s="3095" t="s">
        <v>12778</v>
      </c>
      <c r="B160" s="3096">
        <v>46231</v>
      </c>
      <c r="C160" s="3097" t="s">
        <v>3172</v>
      </c>
      <c r="D160" s="3098" t="s">
        <v>12043</v>
      </c>
      <c r="E160" s="3095">
        <v>1056955485</v>
      </c>
      <c r="F160" s="3098" t="s">
        <v>108</v>
      </c>
      <c r="G160" s="3098" t="s">
        <v>12044</v>
      </c>
      <c r="H160" s="3098" t="s">
        <v>69</v>
      </c>
      <c r="I160" s="3098" t="s">
        <v>70</v>
      </c>
      <c r="J160" s="3098" t="s">
        <v>80</v>
      </c>
      <c r="K160" s="3098" t="s">
        <v>3599</v>
      </c>
      <c r="L160" s="3098" t="s">
        <v>12779</v>
      </c>
      <c r="M160" s="3096">
        <v>46248</v>
      </c>
      <c r="N160" s="3098" t="s">
        <v>3487</v>
      </c>
      <c r="O160" s="3095"/>
      <c r="P160" s="3095"/>
      <c r="Q160" s="3098"/>
      <c r="R160" s="3101"/>
      <c r="S160" s="3101"/>
      <c r="T160" s="3101"/>
      <c r="U160" s="3098"/>
      <c r="V160" s="3095"/>
      <c r="W160" s="3100"/>
      <c r="X160" s="3098"/>
      <c r="Y160" s="3098"/>
      <c r="Z160" s="3098"/>
      <c r="AA160" s="3098"/>
      <c r="AB160" s="3098"/>
      <c r="AC160" s="3098"/>
      <c r="AD160" s="3098"/>
      <c r="AE160" s="3098"/>
      <c r="AF160" s="3098"/>
      <c r="AG160" s="3098"/>
      <c r="AH160" s="3098"/>
      <c r="AI160" s="3098"/>
      <c r="AJ160" s="3098"/>
      <c r="AK160" s="3099"/>
      <c r="AL160" s="3096"/>
      <c r="AM160" s="3099"/>
      <c r="AN160" s="3098"/>
      <c r="AO160" s="3098"/>
      <c r="AP160" s="3098"/>
      <c r="AQ160" s="3098"/>
      <c r="AR160" s="3098"/>
      <c r="AS160" s="3098"/>
      <c r="AT160" s="3098"/>
      <c r="AU160" s="3098"/>
      <c r="AV160" s="3098"/>
      <c r="AW160" s="3098"/>
      <c r="AX160" s="3098"/>
      <c r="AY160" s="3098"/>
      <c r="AZ160" s="3098"/>
      <c r="BA160" s="3098"/>
      <c r="BB160" s="3098"/>
      <c r="BC160" s="3098"/>
      <c r="BD160" s="3098"/>
      <c r="BE160" s="3098"/>
      <c r="BF160" s="3098"/>
      <c r="BG160" s="3098"/>
      <c r="BH160" s="3098"/>
      <c r="BI160" s="3098"/>
      <c r="BJ160" s="3098"/>
      <c r="BK160" s="3098"/>
      <c r="BL160" s="3098"/>
      <c r="BM160" s="3098"/>
      <c r="BN160" s="3098"/>
      <c r="BO160" s="3098"/>
      <c r="BP160" s="3098"/>
      <c r="BQ160" s="3102" t="s">
        <v>9048</v>
      </c>
      <c r="BR160" s="3099" t="s">
        <v>12777</v>
      </c>
    </row>
    <row r="161" spans="1:70" s="3105" customFormat="1" ht="57.75">
      <c r="A161" s="3095" t="s">
        <v>12854</v>
      </c>
      <c r="B161" s="3096">
        <v>46237</v>
      </c>
      <c r="C161" s="3097" t="s">
        <v>3172</v>
      </c>
      <c r="D161" s="3099" t="s">
        <v>12855</v>
      </c>
      <c r="E161" s="3102" t="s">
        <v>12856</v>
      </c>
      <c r="F161" s="3098" t="s">
        <v>375</v>
      </c>
      <c r="G161" s="3098" t="s">
        <v>2813</v>
      </c>
      <c r="H161" s="3098" t="s">
        <v>69</v>
      </c>
      <c r="I161" s="3098" t="s">
        <v>70</v>
      </c>
      <c r="J161" s="3098"/>
      <c r="K161" s="3098" t="s">
        <v>3599</v>
      </c>
      <c r="L161" s="3099" t="s">
        <v>13083</v>
      </c>
      <c r="M161" s="3111" t="s">
        <v>13084</v>
      </c>
      <c r="N161" s="3098" t="s">
        <v>12137</v>
      </c>
      <c r="O161" s="3095" t="s">
        <v>13082</v>
      </c>
      <c r="P161" s="3100">
        <v>46245</v>
      </c>
      <c r="Q161" s="3098"/>
      <c r="R161" s="3101"/>
      <c r="S161" s="3101"/>
      <c r="T161" s="3101"/>
      <c r="U161" s="3098"/>
      <c r="V161" s="3095"/>
      <c r="W161" s="3100"/>
      <c r="X161" s="3098"/>
      <c r="Y161" s="3098"/>
      <c r="Z161" s="3098"/>
      <c r="AA161" s="3098"/>
      <c r="AB161" s="3098"/>
      <c r="AC161" s="3098"/>
      <c r="AD161" s="3098"/>
      <c r="AE161" s="3098"/>
      <c r="AF161" s="3098"/>
      <c r="AG161" s="3098"/>
      <c r="AH161" s="3098"/>
      <c r="AI161" s="3098"/>
      <c r="AJ161" s="3098"/>
      <c r="AK161" s="3099"/>
      <c r="AL161" s="3096"/>
      <c r="AM161" s="3099"/>
      <c r="AN161" s="3098"/>
      <c r="AO161" s="3098"/>
      <c r="AP161" s="3098"/>
      <c r="AQ161" s="3098"/>
      <c r="AR161" s="3098"/>
      <c r="AS161" s="3098"/>
      <c r="AT161" s="3098"/>
      <c r="AU161" s="3098"/>
      <c r="AV161" s="3098"/>
      <c r="AW161" s="3098"/>
      <c r="AX161" s="3098"/>
      <c r="AY161" s="3098"/>
      <c r="AZ161" s="3098"/>
      <c r="BA161" s="3098"/>
      <c r="BB161" s="3098"/>
      <c r="BC161" s="3098"/>
      <c r="BD161" s="3098"/>
      <c r="BE161" s="3098"/>
      <c r="BF161" s="3098"/>
      <c r="BG161" s="3098"/>
      <c r="BH161" s="3098"/>
      <c r="BI161" s="3098"/>
      <c r="BJ161" s="3098"/>
      <c r="BK161" s="3098"/>
      <c r="BL161" s="3098"/>
      <c r="BM161" s="3098"/>
      <c r="BN161" s="3098"/>
      <c r="BO161" s="3098"/>
      <c r="BP161" s="3098"/>
      <c r="BQ161" s="3102" t="s">
        <v>9048</v>
      </c>
      <c r="BR161" s="3099" t="s">
        <v>12853</v>
      </c>
    </row>
    <row r="162" spans="1:70" s="2184" customFormat="1" ht="43.5">
      <c r="A162" s="2569" t="s">
        <v>12880</v>
      </c>
      <c r="B162" s="2570">
        <v>46192</v>
      </c>
      <c r="C162" s="2572" t="s">
        <v>3172</v>
      </c>
      <c r="D162" s="2568" t="s">
        <v>11896</v>
      </c>
      <c r="E162" s="2569">
        <v>4186152</v>
      </c>
      <c r="F162" s="2568" t="s">
        <v>126</v>
      </c>
      <c r="G162" s="2568" t="s">
        <v>2065</v>
      </c>
      <c r="H162" s="2568" t="s">
        <v>69</v>
      </c>
      <c r="I162" s="2568" t="s">
        <v>303</v>
      </c>
      <c r="J162" s="2568" t="s">
        <v>8844</v>
      </c>
      <c r="K162" s="2568" t="s">
        <v>12881</v>
      </c>
      <c r="L162" s="2041" t="s">
        <v>12883</v>
      </c>
      <c r="M162" s="2043" t="s">
        <v>12884</v>
      </c>
      <c r="N162" s="2041" t="s">
        <v>12885</v>
      </c>
      <c r="O162" s="2569" t="s">
        <v>12882</v>
      </c>
      <c r="P162" s="3094">
        <v>46261</v>
      </c>
      <c r="Q162" s="2568" t="s">
        <v>12886</v>
      </c>
      <c r="R162" s="2571"/>
      <c r="S162" s="2571">
        <v>329803</v>
      </c>
      <c r="T162" s="2571"/>
      <c r="U162" s="2568"/>
      <c r="V162" s="2569"/>
      <c r="W162" s="3094"/>
      <c r="X162" s="2568"/>
      <c r="Y162" s="2568"/>
      <c r="Z162" s="2568"/>
      <c r="AA162" s="2568"/>
      <c r="AB162" s="2568"/>
      <c r="AC162" s="2568"/>
      <c r="AD162" s="2568"/>
      <c r="AE162" s="2568"/>
      <c r="AF162" s="2568"/>
      <c r="AG162" s="2568"/>
      <c r="AH162" s="2568"/>
      <c r="AI162" s="2568"/>
      <c r="AJ162" s="2568"/>
      <c r="AK162" s="2041"/>
      <c r="AL162" s="2570"/>
      <c r="AM162" s="2041"/>
      <c r="AN162" s="2568"/>
      <c r="AO162" s="2568"/>
      <c r="AP162" s="2568"/>
      <c r="AQ162" s="2568"/>
      <c r="AR162" s="2568"/>
      <c r="AS162" s="2568"/>
      <c r="AT162" s="2568"/>
      <c r="AU162" s="2568"/>
      <c r="AV162" s="2568"/>
      <c r="AW162" s="2568"/>
      <c r="AX162" s="2568"/>
      <c r="AY162" s="2568"/>
      <c r="AZ162" s="2568"/>
      <c r="BA162" s="2568"/>
      <c r="BB162" s="2568"/>
      <c r="BC162" s="2568"/>
      <c r="BD162" s="2568"/>
      <c r="BE162" s="2568"/>
      <c r="BF162" s="2568"/>
      <c r="BG162" s="2568"/>
      <c r="BH162" s="2568"/>
      <c r="BI162" s="2568"/>
      <c r="BJ162" s="2568"/>
      <c r="BK162" s="2568"/>
      <c r="BL162" s="2568"/>
      <c r="BM162" s="2568"/>
      <c r="BN162" s="2568"/>
      <c r="BO162" s="2568"/>
      <c r="BP162" s="2568"/>
      <c r="BQ162" s="2569" t="s">
        <v>7460</v>
      </c>
      <c r="BR162" s="2041" t="s">
        <v>12887</v>
      </c>
    </row>
    <row r="163" spans="1:70" s="2184" customFormat="1" ht="43.5">
      <c r="A163" s="2569" t="s">
        <v>12888</v>
      </c>
      <c r="B163" s="2570">
        <v>46259</v>
      </c>
      <c r="C163" s="2572" t="s">
        <v>3172</v>
      </c>
      <c r="D163" s="2568" t="s">
        <v>12889</v>
      </c>
      <c r="E163" s="2569" t="s">
        <v>12890</v>
      </c>
      <c r="F163" s="2568" t="s">
        <v>949</v>
      </c>
      <c r="G163" s="2568" t="s">
        <v>8315</v>
      </c>
      <c r="H163" s="2568" t="s">
        <v>69</v>
      </c>
      <c r="I163" s="2568" t="s">
        <v>303</v>
      </c>
      <c r="J163" s="2568" t="s">
        <v>12891</v>
      </c>
      <c r="K163" s="2568" t="s">
        <v>9902</v>
      </c>
      <c r="L163" s="2568" t="s">
        <v>12892</v>
      </c>
      <c r="M163" s="2570">
        <v>46261</v>
      </c>
      <c r="N163" s="2568" t="s">
        <v>3487</v>
      </c>
      <c r="O163" s="2569"/>
      <c r="P163" s="2569"/>
      <c r="Q163" s="2568" t="s">
        <v>12893</v>
      </c>
      <c r="R163" s="2571"/>
      <c r="S163" s="2571">
        <v>230664</v>
      </c>
      <c r="T163" s="2571"/>
      <c r="U163" s="2568"/>
      <c r="V163" s="2569"/>
      <c r="W163" s="3094"/>
      <c r="X163" s="2568"/>
      <c r="Y163" s="2568"/>
      <c r="Z163" s="2568"/>
      <c r="AA163" s="2568"/>
      <c r="AB163" s="2568"/>
      <c r="AC163" s="2568"/>
      <c r="AD163" s="2568"/>
      <c r="AE163" s="2568"/>
      <c r="AF163" s="2568"/>
      <c r="AG163" s="2568"/>
      <c r="AH163" s="2568"/>
      <c r="AI163" s="2568"/>
      <c r="AJ163" s="2568"/>
      <c r="AK163" s="2041"/>
      <c r="AL163" s="2570"/>
      <c r="AM163" s="2041"/>
      <c r="AN163" s="2568"/>
      <c r="AO163" s="2568"/>
      <c r="AP163" s="2568"/>
      <c r="AQ163" s="2568"/>
      <c r="AR163" s="2568"/>
      <c r="AS163" s="2568"/>
      <c r="AT163" s="2568"/>
      <c r="AU163" s="2568"/>
      <c r="AV163" s="2568"/>
      <c r="AW163" s="2568"/>
      <c r="AX163" s="2568"/>
      <c r="AY163" s="2568"/>
      <c r="AZ163" s="2568"/>
      <c r="BA163" s="2568"/>
      <c r="BB163" s="2568"/>
      <c r="BC163" s="2568"/>
      <c r="BD163" s="2568"/>
      <c r="BE163" s="2568"/>
      <c r="BF163" s="2568"/>
      <c r="BG163" s="2568"/>
      <c r="BH163" s="2568"/>
      <c r="BI163" s="2568"/>
      <c r="BJ163" s="2568"/>
      <c r="BK163" s="2568"/>
      <c r="BL163" s="2568"/>
      <c r="BM163" s="2568"/>
      <c r="BN163" s="2568"/>
      <c r="BO163" s="2568"/>
      <c r="BP163" s="2568"/>
      <c r="BQ163" s="2569" t="s">
        <v>7460</v>
      </c>
      <c r="BR163" s="2041" t="s">
        <v>12887</v>
      </c>
    </row>
    <row r="164" spans="1:70" s="3105" customFormat="1" ht="43.5">
      <c r="A164" s="3095" t="s">
        <v>12914</v>
      </c>
      <c r="B164" s="3096">
        <v>46225</v>
      </c>
      <c r="C164" s="3097" t="s">
        <v>3172</v>
      </c>
      <c r="D164" s="3098" t="s">
        <v>12915</v>
      </c>
      <c r="E164" s="3095">
        <v>24118272</v>
      </c>
      <c r="F164" s="3098" t="s">
        <v>78</v>
      </c>
      <c r="G164" s="3098" t="s">
        <v>5161</v>
      </c>
      <c r="H164" s="3098" t="s">
        <v>69</v>
      </c>
      <c r="I164" s="3098" t="s">
        <v>11246</v>
      </c>
      <c r="J164" s="3098" t="s">
        <v>12916</v>
      </c>
      <c r="K164" s="3098" t="s">
        <v>12917</v>
      </c>
      <c r="L164" s="3099" t="s">
        <v>13079</v>
      </c>
      <c r="M164" s="3111" t="s">
        <v>13080</v>
      </c>
      <c r="N164" s="3096" t="s">
        <v>12419</v>
      </c>
      <c r="O164" s="3102" t="s">
        <v>13077</v>
      </c>
      <c r="P164" s="3116" t="s">
        <v>13078</v>
      </c>
      <c r="Q164" s="3098"/>
      <c r="R164" s="3101"/>
      <c r="S164" s="3101"/>
      <c r="T164" s="3101"/>
      <c r="U164" s="3098"/>
      <c r="V164" s="3095"/>
      <c r="W164" s="3100"/>
      <c r="X164" s="3098"/>
      <c r="Y164" s="3098"/>
      <c r="Z164" s="3098"/>
      <c r="AA164" s="3098"/>
      <c r="AB164" s="3098"/>
      <c r="AC164" s="3098"/>
      <c r="AD164" s="3098"/>
      <c r="AE164" s="3098"/>
      <c r="AF164" s="3098"/>
      <c r="AG164" s="3098"/>
      <c r="AH164" s="3098"/>
      <c r="AI164" s="3098"/>
      <c r="AJ164" s="3098"/>
      <c r="AK164" s="3099"/>
      <c r="AL164" s="3096"/>
      <c r="AM164" s="3099"/>
      <c r="AN164" s="3098"/>
      <c r="AO164" s="3098"/>
      <c r="AP164" s="3098"/>
      <c r="AQ164" s="3098"/>
      <c r="AR164" s="3098"/>
      <c r="AS164" s="3098"/>
      <c r="AT164" s="3098"/>
      <c r="AU164" s="3098"/>
      <c r="AV164" s="3098"/>
      <c r="AW164" s="3098"/>
      <c r="AX164" s="3098"/>
      <c r="AY164" s="3098"/>
      <c r="AZ164" s="3098"/>
      <c r="BA164" s="3098"/>
      <c r="BB164" s="3098"/>
      <c r="BC164" s="3098"/>
      <c r="BD164" s="3098"/>
      <c r="BE164" s="3098"/>
      <c r="BF164" s="3098"/>
      <c r="BG164" s="3098"/>
      <c r="BH164" s="3098"/>
      <c r="BI164" s="3098"/>
      <c r="BJ164" s="3098"/>
      <c r="BK164" s="3098"/>
      <c r="BL164" s="3098"/>
      <c r="BM164" s="3098"/>
      <c r="BN164" s="3098"/>
      <c r="BO164" s="3098"/>
      <c r="BP164" s="3098"/>
      <c r="BQ164" s="3102" t="s">
        <v>9048</v>
      </c>
      <c r="BR164" s="3099" t="s">
        <v>13081</v>
      </c>
    </row>
    <row r="165" spans="1:70" s="3105" customFormat="1" ht="43.5">
      <c r="A165" s="3095" t="s">
        <v>12919</v>
      </c>
      <c r="B165" s="3096">
        <v>46230</v>
      </c>
      <c r="C165" s="3097" t="s">
        <v>3172</v>
      </c>
      <c r="D165" s="3098" t="s">
        <v>12921</v>
      </c>
      <c r="E165" s="3095">
        <v>52462707</v>
      </c>
      <c r="F165" s="3098" t="s">
        <v>108</v>
      </c>
      <c r="G165" s="3098" t="s">
        <v>11358</v>
      </c>
      <c r="H165" s="3098" t="s">
        <v>69</v>
      </c>
      <c r="I165" s="3098"/>
      <c r="J165" s="3098"/>
      <c r="K165" s="3098" t="s">
        <v>120</v>
      </c>
      <c r="L165" s="3098" t="s">
        <v>12920</v>
      </c>
      <c r="M165" s="3096">
        <v>46272</v>
      </c>
      <c r="N165" s="3096" t="s">
        <v>12419</v>
      </c>
      <c r="O165" s="3095"/>
      <c r="P165" s="3095"/>
      <c r="Q165" s="3098"/>
      <c r="R165" s="3101"/>
      <c r="S165" s="3101"/>
      <c r="T165" s="3101"/>
      <c r="U165" s="3098"/>
      <c r="V165" s="3095"/>
      <c r="W165" s="3100"/>
      <c r="X165" s="3098"/>
      <c r="Y165" s="3098"/>
      <c r="Z165" s="3098"/>
      <c r="AA165" s="3098"/>
      <c r="AB165" s="3098"/>
      <c r="AC165" s="3098"/>
      <c r="AD165" s="3098"/>
      <c r="AE165" s="3098"/>
      <c r="AF165" s="3098"/>
      <c r="AG165" s="3098"/>
      <c r="AH165" s="3098"/>
      <c r="AI165" s="3098"/>
      <c r="AJ165" s="3098"/>
      <c r="AK165" s="3099"/>
      <c r="AL165" s="3096"/>
      <c r="AM165" s="3099"/>
      <c r="AN165" s="3098"/>
      <c r="AO165" s="3098"/>
      <c r="AP165" s="3098"/>
      <c r="AQ165" s="3098"/>
      <c r="AR165" s="3098"/>
      <c r="AS165" s="3098"/>
      <c r="AT165" s="3098"/>
      <c r="AU165" s="3098"/>
      <c r="AV165" s="3098"/>
      <c r="AW165" s="3098"/>
      <c r="AX165" s="3098"/>
      <c r="AY165" s="3098"/>
      <c r="AZ165" s="3098"/>
      <c r="BA165" s="3098"/>
      <c r="BB165" s="3098"/>
      <c r="BC165" s="3098"/>
      <c r="BD165" s="3098"/>
      <c r="BE165" s="3098"/>
      <c r="BF165" s="3098"/>
      <c r="BG165" s="3098"/>
      <c r="BH165" s="3098"/>
      <c r="BI165" s="3098"/>
      <c r="BJ165" s="3098"/>
      <c r="BK165" s="3098"/>
      <c r="BL165" s="3098"/>
      <c r="BM165" s="3098"/>
      <c r="BN165" s="3098"/>
      <c r="BO165" s="3098"/>
      <c r="BP165" s="3098"/>
      <c r="BQ165" s="3102" t="s">
        <v>9048</v>
      </c>
      <c r="BR165" s="3099" t="s">
        <v>12887</v>
      </c>
    </row>
    <row r="166" spans="1:70" s="3105" customFormat="1" ht="43.5">
      <c r="A166" s="3095" t="s">
        <v>12922</v>
      </c>
      <c r="B166" s="3096">
        <v>46226</v>
      </c>
      <c r="C166" s="3097" t="s">
        <v>3172</v>
      </c>
      <c r="D166" s="3098" t="s">
        <v>12923</v>
      </c>
      <c r="E166" s="3095">
        <v>1051064444</v>
      </c>
      <c r="F166" s="3098" t="s">
        <v>108</v>
      </c>
      <c r="G166" s="3098" t="s">
        <v>11283</v>
      </c>
      <c r="H166" s="3098" t="s">
        <v>69</v>
      </c>
      <c r="I166" s="3098" t="s">
        <v>1602</v>
      </c>
      <c r="J166" s="3098" t="s">
        <v>12924</v>
      </c>
      <c r="K166" s="3098" t="s">
        <v>7759</v>
      </c>
      <c r="L166" s="3098" t="s">
        <v>12925</v>
      </c>
      <c r="M166" s="3096">
        <v>46272</v>
      </c>
      <c r="N166" s="3098" t="s">
        <v>12419</v>
      </c>
      <c r="O166" s="3095"/>
      <c r="P166" s="3095"/>
      <c r="Q166" s="3098"/>
      <c r="R166" s="3101"/>
      <c r="S166" s="3101"/>
      <c r="T166" s="3101"/>
      <c r="U166" s="3098"/>
      <c r="V166" s="3095"/>
      <c r="W166" s="3100"/>
      <c r="X166" s="3098"/>
      <c r="Y166" s="3098"/>
      <c r="Z166" s="3098"/>
      <c r="AA166" s="3098"/>
      <c r="AB166" s="3098"/>
      <c r="AC166" s="3098"/>
      <c r="AD166" s="3098"/>
      <c r="AE166" s="3098"/>
      <c r="AF166" s="3098"/>
      <c r="AG166" s="3098"/>
      <c r="AH166" s="3098"/>
      <c r="AI166" s="3098"/>
      <c r="AJ166" s="3098"/>
      <c r="AK166" s="3099"/>
      <c r="AL166" s="3096"/>
      <c r="AM166" s="3099"/>
      <c r="AN166" s="3098"/>
      <c r="AO166" s="3098"/>
      <c r="AP166" s="3098"/>
      <c r="AQ166" s="3098"/>
      <c r="AR166" s="3098"/>
      <c r="AS166" s="3098"/>
      <c r="AT166" s="3098"/>
      <c r="AU166" s="3098"/>
      <c r="AV166" s="3098"/>
      <c r="AW166" s="3098"/>
      <c r="AX166" s="3098"/>
      <c r="AY166" s="3098"/>
      <c r="AZ166" s="3098"/>
      <c r="BA166" s="3098"/>
      <c r="BB166" s="3098"/>
      <c r="BC166" s="3098"/>
      <c r="BD166" s="3098"/>
      <c r="BE166" s="3098"/>
      <c r="BF166" s="3098"/>
      <c r="BG166" s="3098"/>
      <c r="BH166" s="3098"/>
      <c r="BI166" s="3098"/>
      <c r="BJ166" s="3098"/>
      <c r="BK166" s="3098"/>
      <c r="BL166" s="3098"/>
      <c r="BM166" s="3098"/>
      <c r="BN166" s="3098"/>
      <c r="BO166" s="3098"/>
      <c r="BP166" s="3098"/>
      <c r="BQ166" s="3102" t="s">
        <v>9048</v>
      </c>
      <c r="BR166" s="3099" t="s">
        <v>12887</v>
      </c>
    </row>
    <row r="167" spans="1:70" s="3105" customFormat="1" ht="43.5">
      <c r="A167" s="3095" t="s">
        <v>12926</v>
      </c>
      <c r="B167" s="3096">
        <v>46218</v>
      </c>
      <c r="C167" s="3097" t="s">
        <v>3172</v>
      </c>
      <c r="D167" s="3098" t="s">
        <v>12927</v>
      </c>
      <c r="E167" s="3095">
        <v>24161295</v>
      </c>
      <c r="F167" s="3098" t="s">
        <v>301</v>
      </c>
      <c r="G167" s="3098" t="s">
        <v>1568</v>
      </c>
      <c r="H167" s="3098" t="s">
        <v>69</v>
      </c>
      <c r="I167" s="3098"/>
      <c r="J167" s="3098"/>
      <c r="K167" s="3098" t="s">
        <v>9902</v>
      </c>
      <c r="L167" s="3098" t="s">
        <v>12928</v>
      </c>
      <c r="M167" s="3096">
        <v>46272</v>
      </c>
      <c r="N167" s="3098" t="s">
        <v>12419</v>
      </c>
      <c r="O167" s="3095"/>
      <c r="P167" s="3095"/>
      <c r="Q167" s="3098"/>
      <c r="R167" s="3101"/>
      <c r="S167" s="3101"/>
      <c r="T167" s="3101"/>
      <c r="U167" s="3098"/>
      <c r="V167" s="3095"/>
      <c r="W167" s="3100"/>
      <c r="X167" s="3098"/>
      <c r="Y167" s="3098"/>
      <c r="Z167" s="3098"/>
      <c r="AA167" s="3098"/>
      <c r="AB167" s="3098"/>
      <c r="AC167" s="3098"/>
      <c r="AD167" s="3098"/>
      <c r="AE167" s="3098"/>
      <c r="AF167" s="3098"/>
      <c r="AG167" s="3098"/>
      <c r="AH167" s="3098"/>
      <c r="AI167" s="3098"/>
      <c r="AJ167" s="3098"/>
      <c r="AK167" s="3099"/>
      <c r="AL167" s="3096"/>
      <c r="AM167" s="3099"/>
      <c r="AN167" s="3098"/>
      <c r="AO167" s="3098"/>
      <c r="AP167" s="3098"/>
      <c r="AQ167" s="3098"/>
      <c r="AR167" s="3098"/>
      <c r="AS167" s="3098"/>
      <c r="AT167" s="3098"/>
      <c r="AU167" s="3098"/>
      <c r="AV167" s="3098"/>
      <c r="AW167" s="3098"/>
      <c r="AX167" s="3098"/>
      <c r="AY167" s="3098"/>
      <c r="AZ167" s="3098"/>
      <c r="BA167" s="3098"/>
      <c r="BB167" s="3098"/>
      <c r="BC167" s="3098"/>
      <c r="BD167" s="3098"/>
      <c r="BE167" s="3098"/>
      <c r="BF167" s="3098"/>
      <c r="BG167" s="3098"/>
      <c r="BH167" s="3098"/>
      <c r="BI167" s="3098"/>
      <c r="BJ167" s="3098"/>
      <c r="BK167" s="3098"/>
      <c r="BL167" s="3098"/>
      <c r="BM167" s="3098"/>
      <c r="BN167" s="3098"/>
      <c r="BO167" s="3098"/>
      <c r="BP167" s="3098"/>
      <c r="BQ167" s="3102" t="s">
        <v>9048</v>
      </c>
      <c r="BR167" s="3099" t="s">
        <v>12887</v>
      </c>
    </row>
    <row r="168" spans="1:70" s="3105" customFormat="1" ht="43.5">
      <c r="A168" s="3095" t="s">
        <v>12931</v>
      </c>
      <c r="B168" s="3096">
        <v>46184</v>
      </c>
      <c r="C168" s="3097" t="s">
        <v>3172</v>
      </c>
      <c r="D168" s="3098" t="s">
        <v>12932</v>
      </c>
      <c r="E168" s="3095">
        <v>51990015</v>
      </c>
      <c r="F168" s="3098" t="s">
        <v>182</v>
      </c>
      <c r="G168" s="3098" t="s">
        <v>12933</v>
      </c>
      <c r="H168" s="3098" t="s">
        <v>69</v>
      </c>
      <c r="I168" s="3098"/>
      <c r="J168" s="3098" t="s">
        <v>1741</v>
      </c>
      <c r="K168" s="3098" t="s">
        <v>9902</v>
      </c>
      <c r="L168" s="3098" t="s">
        <v>12934</v>
      </c>
      <c r="M168" s="3096">
        <v>46272</v>
      </c>
      <c r="N168" s="3098" t="s">
        <v>12419</v>
      </c>
      <c r="O168" s="3095"/>
      <c r="P168" s="3095"/>
      <c r="Q168" s="3098"/>
      <c r="R168" s="3101"/>
      <c r="S168" s="3101"/>
      <c r="T168" s="3101"/>
      <c r="U168" s="3098"/>
      <c r="V168" s="3095"/>
      <c r="W168" s="3100"/>
      <c r="X168" s="3098"/>
      <c r="Y168" s="3098"/>
      <c r="Z168" s="3098"/>
      <c r="AA168" s="3098"/>
      <c r="AB168" s="3098"/>
      <c r="AC168" s="3098"/>
      <c r="AD168" s="3098"/>
      <c r="AE168" s="3098"/>
      <c r="AF168" s="3098"/>
      <c r="AG168" s="3098"/>
      <c r="AH168" s="3098"/>
      <c r="AI168" s="3098"/>
      <c r="AJ168" s="3098"/>
      <c r="AK168" s="3099"/>
      <c r="AL168" s="3096"/>
      <c r="AM168" s="3099"/>
      <c r="AN168" s="3098"/>
      <c r="AO168" s="3098"/>
      <c r="AP168" s="3098"/>
      <c r="AQ168" s="3098"/>
      <c r="AR168" s="3098"/>
      <c r="AS168" s="3098"/>
      <c r="AT168" s="3098"/>
      <c r="AU168" s="3098"/>
      <c r="AV168" s="3098"/>
      <c r="AW168" s="3098"/>
      <c r="AX168" s="3098"/>
      <c r="AY168" s="3098"/>
      <c r="AZ168" s="3098"/>
      <c r="BA168" s="3098"/>
      <c r="BB168" s="3098"/>
      <c r="BC168" s="3098"/>
      <c r="BD168" s="3098"/>
      <c r="BE168" s="3098"/>
      <c r="BF168" s="3098"/>
      <c r="BG168" s="3098"/>
      <c r="BH168" s="3098"/>
      <c r="BI168" s="3098"/>
      <c r="BJ168" s="3098"/>
      <c r="BK168" s="3098"/>
      <c r="BL168" s="3098"/>
      <c r="BM168" s="3098"/>
      <c r="BN168" s="3098"/>
      <c r="BO168" s="3098"/>
      <c r="BP168" s="3098"/>
      <c r="BQ168" s="3102" t="s">
        <v>9048</v>
      </c>
      <c r="BR168" s="3099" t="s">
        <v>12887</v>
      </c>
    </row>
    <row r="169" spans="1:70" s="3105" customFormat="1" ht="43.5">
      <c r="A169" s="3103" t="s">
        <v>13085</v>
      </c>
      <c r="B169" s="3104">
        <v>46266</v>
      </c>
      <c r="C169" s="3097" t="s">
        <v>3172</v>
      </c>
      <c r="D169" s="3105" t="s">
        <v>13086</v>
      </c>
      <c r="E169" s="3103">
        <v>1022326865</v>
      </c>
      <c r="F169" s="3105" t="s">
        <v>13087</v>
      </c>
      <c r="G169" s="3105" t="s">
        <v>182</v>
      </c>
      <c r="H169" s="3098" t="s">
        <v>69</v>
      </c>
      <c r="I169" s="3105" t="s">
        <v>303</v>
      </c>
      <c r="J169" s="3105" t="s">
        <v>13088</v>
      </c>
      <c r="K169" s="3105" t="s">
        <v>12199</v>
      </c>
      <c r="L169" s="3105" t="s">
        <v>13089</v>
      </c>
      <c r="M169" s="3104">
        <v>46286</v>
      </c>
      <c r="N169" s="3105" t="s">
        <v>3487</v>
      </c>
      <c r="O169" s="3103"/>
      <c r="P169" s="3103"/>
      <c r="R169" s="3106"/>
      <c r="S169" s="3106"/>
      <c r="T169" s="3106"/>
      <c r="V169" s="3103"/>
      <c r="W169" s="3119"/>
      <c r="AK169" s="3107"/>
      <c r="AL169" s="3104"/>
      <c r="AM169" s="3107"/>
      <c r="BQ169" s="3102" t="s">
        <v>9048</v>
      </c>
      <c r="BR169" s="3099" t="s">
        <v>13081</v>
      </c>
    </row>
    <row r="170" spans="1:70" s="3105" customFormat="1" ht="43.5">
      <c r="A170" s="3103" t="s">
        <v>13091</v>
      </c>
      <c r="B170" s="3104">
        <v>46254</v>
      </c>
      <c r="C170" s="3097" t="s">
        <v>3172</v>
      </c>
      <c r="D170" s="3105" t="s">
        <v>13092</v>
      </c>
      <c r="E170" s="3103">
        <v>6769916</v>
      </c>
      <c r="F170" s="3105" t="s">
        <v>108</v>
      </c>
      <c r="G170" s="3105" t="s">
        <v>642</v>
      </c>
      <c r="H170" s="3098" t="s">
        <v>69</v>
      </c>
      <c r="I170" s="3105" t="s">
        <v>1602</v>
      </c>
      <c r="J170" s="3105" t="s">
        <v>13093</v>
      </c>
      <c r="K170" s="3105" t="s">
        <v>11248</v>
      </c>
      <c r="L170" s="3105" t="s">
        <v>13094</v>
      </c>
      <c r="M170" s="3104">
        <v>46280</v>
      </c>
      <c r="N170" s="3105" t="s">
        <v>3487</v>
      </c>
      <c r="O170" s="3103"/>
      <c r="P170" s="3103"/>
      <c r="R170" s="3106"/>
      <c r="S170" s="3106"/>
      <c r="T170" s="3106"/>
      <c r="V170" s="3103"/>
      <c r="W170" s="3119"/>
      <c r="AK170" s="3107"/>
      <c r="AL170" s="3104"/>
      <c r="AM170" s="3107"/>
      <c r="BQ170" s="3102" t="s">
        <v>9048</v>
      </c>
      <c r="BR170" s="3099" t="s">
        <v>13081</v>
      </c>
    </row>
    <row r="171" spans="1:70" s="3105" customFormat="1" ht="43.5">
      <c r="A171" s="3103" t="s">
        <v>13095</v>
      </c>
      <c r="B171" s="3104">
        <v>46182</v>
      </c>
      <c r="C171" s="3097" t="s">
        <v>3172</v>
      </c>
      <c r="D171" s="3105" t="s">
        <v>13096</v>
      </c>
      <c r="E171" s="3103">
        <v>4137457</v>
      </c>
      <c r="F171" s="3105" t="s">
        <v>126</v>
      </c>
      <c r="G171" s="3105" t="s">
        <v>13097</v>
      </c>
      <c r="H171" s="3098" t="s">
        <v>69</v>
      </c>
      <c r="I171" s="3105" t="s">
        <v>70</v>
      </c>
      <c r="K171" s="3105" t="s">
        <v>13098</v>
      </c>
      <c r="L171" s="3105" t="s">
        <v>13099</v>
      </c>
      <c r="M171" s="3104">
        <v>46280</v>
      </c>
      <c r="N171" s="3105" t="s">
        <v>12318</v>
      </c>
      <c r="O171" s="3103"/>
      <c r="P171" s="3103"/>
      <c r="R171" s="3106"/>
      <c r="S171" s="3106"/>
      <c r="T171" s="3106"/>
      <c r="V171" s="3103"/>
      <c r="W171" s="3119"/>
      <c r="AK171" s="3107"/>
      <c r="AL171" s="3104"/>
      <c r="AM171" s="3107"/>
      <c r="BQ171" s="3102" t="s">
        <v>9048</v>
      </c>
      <c r="BR171" s="3099" t="s">
        <v>13081</v>
      </c>
    </row>
    <row r="172" spans="1:70" s="2184" customFormat="1" ht="57.75">
      <c r="A172" s="3166" t="s">
        <v>13105</v>
      </c>
      <c r="B172" s="3167">
        <v>46254</v>
      </c>
      <c r="C172" s="3168" t="s">
        <v>3172</v>
      </c>
      <c r="D172" s="2705" t="s">
        <v>13108</v>
      </c>
      <c r="E172" s="3166" t="s">
        <v>13109</v>
      </c>
      <c r="F172" s="2184" t="s">
        <v>1815</v>
      </c>
      <c r="G172" s="2184" t="s">
        <v>13110</v>
      </c>
      <c r="H172" s="2568" t="s">
        <v>69</v>
      </c>
      <c r="I172" s="2184" t="s">
        <v>303</v>
      </c>
      <c r="J172" s="2184" t="s">
        <v>690</v>
      </c>
      <c r="K172" s="2184" t="s">
        <v>101</v>
      </c>
      <c r="L172" s="2184" t="s">
        <v>13106</v>
      </c>
      <c r="M172" s="3167">
        <v>46276</v>
      </c>
      <c r="N172" s="2184" t="s">
        <v>12318</v>
      </c>
      <c r="O172" s="3166"/>
      <c r="P172" s="3166"/>
      <c r="Q172" s="2184" t="s">
        <v>13107</v>
      </c>
      <c r="R172" s="3169"/>
      <c r="S172" s="3169">
        <v>502648</v>
      </c>
      <c r="T172" s="3169"/>
      <c r="V172" s="3166"/>
      <c r="W172" s="3170"/>
      <c r="AK172" s="2705"/>
      <c r="AL172" s="3167"/>
      <c r="AM172" s="2705"/>
      <c r="BQ172" s="2038" t="s">
        <v>9048</v>
      </c>
      <c r="BR172" s="2041" t="s">
        <v>13104</v>
      </c>
    </row>
    <row r="173" spans="1:70" s="3105" customFormat="1" ht="43.5">
      <c r="A173" s="3171" t="s">
        <v>13111</v>
      </c>
      <c r="B173" s="3107" t="s">
        <v>13112</v>
      </c>
      <c r="C173" s="3165" t="s">
        <v>3172</v>
      </c>
      <c r="D173" s="3105" t="s">
        <v>13113</v>
      </c>
      <c r="E173" s="3103" t="s">
        <v>13114</v>
      </c>
      <c r="F173" s="3105" t="s">
        <v>153</v>
      </c>
      <c r="G173" s="3105" t="s">
        <v>13115</v>
      </c>
      <c r="H173" s="3098" t="s">
        <v>69</v>
      </c>
      <c r="I173" s="3105" t="s">
        <v>11544</v>
      </c>
      <c r="K173" s="3105" t="s">
        <v>120</v>
      </c>
      <c r="L173" s="3105" t="s">
        <v>13116</v>
      </c>
      <c r="M173" s="3104">
        <v>46279</v>
      </c>
      <c r="N173" s="3105" t="s">
        <v>3487</v>
      </c>
      <c r="O173" s="3103"/>
      <c r="P173" s="3103"/>
      <c r="R173" s="3106"/>
      <c r="S173" s="3106"/>
      <c r="T173" s="3106"/>
      <c r="V173" s="3103"/>
      <c r="W173" s="3119"/>
      <c r="AK173" s="3107"/>
      <c r="AL173" s="3104"/>
      <c r="AM173" s="3107"/>
      <c r="BQ173" s="3102" t="s">
        <v>9048</v>
      </c>
      <c r="BR173" s="3099" t="s">
        <v>13081</v>
      </c>
    </row>
    <row r="174" spans="1:70" s="3105" customFormat="1" ht="43.5">
      <c r="A174" s="3103" t="s">
        <v>13117</v>
      </c>
      <c r="B174" s="3104">
        <v>46183</v>
      </c>
      <c r="C174" s="3165" t="s">
        <v>3172</v>
      </c>
      <c r="D174" s="3105" t="s">
        <v>13118</v>
      </c>
      <c r="E174" s="3103">
        <v>6774680</v>
      </c>
      <c r="F174" s="3105" t="s">
        <v>108</v>
      </c>
      <c r="G174" s="3105" t="s">
        <v>11283</v>
      </c>
      <c r="H174" s="3098" t="s">
        <v>69</v>
      </c>
      <c r="I174" s="3105" t="s">
        <v>70</v>
      </c>
      <c r="J174" s="3105" t="s">
        <v>13119</v>
      </c>
      <c r="K174" s="3105" t="s">
        <v>325</v>
      </c>
      <c r="L174" s="3105" t="s">
        <v>13120</v>
      </c>
      <c r="M174" s="3104">
        <v>46272</v>
      </c>
      <c r="N174" s="3105" t="s">
        <v>12318</v>
      </c>
      <c r="O174" s="3103"/>
      <c r="P174" s="3103"/>
      <c r="R174" s="3106"/>
      <c r="S174" s="3106"/>
      <c r="T174" s="3106"/>
      <c r="V174" s="3103"/>
      <c r="W174" s="3119"/>
      <c r="AK174" s="3107"/>
      <c r="AL174" s="3104"/>
      <c r="AM174" s="3107"/>
      <c r="BQ174" s="3102" t="s">
        <v>9048</v>
      </c>
      <c r="BR174" s="3099" t="s">
        <v>13081</v>
      </c>
    </row>
    <row r="175" spans="1:70" s="3105" customFormat="1" ht="43.5">
      <c r="A175" s="3103" t="s">
        <v>13121</v>
      </c>
      <c r="B175" s="3104">
        <v>46230</v>
      </c>
      <c r="C175" s="3165" t="s">
        <v>3172</v>
      </c>
      <c r="D175" s="3098" t="s">
        <v>12043</v>
      </c>
      <c r="E175" s="3110">
        <v>1056955485</v>
      </c>
      <c r="F175" s="3098" t="s">
        <v>108</v>
      </c>
      <c r="G175" s="3098" t="s">
        <v>12044</v>
      </c>
      <c r="H175" s="3098" t="s">
        <v>69</v>
      </c>
      <c r="I175" s="3098" t="s">
        <v>70</v>
      </c>
      <c r="J175" s="3098" t="s">
        <v>80</v>
      </c>
      <c r="K175" s="3098" t="s">
        <v>3599</v>
      </c>
      <c r="L175" s="3105" t="s">
        <v>13122</v>
      </c>
      <c r="M175" s="3104">
        <v>46272</v>
      </c>
      <c r="N175" s="3105" t="s">
        <v>12318</v>
      </c>
      <c r="O175" s="3103"/>
      <c r="P175" s="3103"/>
      <c r="R175" s="3106"/>
      <c r="S175" s="3106"/>
      <c r="T175" s="3106"/>
      <c r="V175" s="3103"/>
      <c r="W175" s="3119"/>
      <c r="AK175" s="3107"/>
      <c r="AL175" s="3104"/>
      <c r="AM175" s="3107"/>
      <c r="BQ175" s="3102" t="s">
        <v>9048</v>
      </c>
      <c r="BR175" s="3099" t="s">
        <v>13081</v>
      </c>
    </row>
  </sheetData>
  <mergeCells count="15">
    <mergeCell ref="A1:B3"/>
    <mergeCell ref="C1:BN3"/>
    <mergeCell ref="A4:BQ4"/>
    <mergeCell ref="A5:K5"/>
    <mergeCell ref="L5:P5"/>
    <mergeCell ref="Q5:U5"/>
    <mergeCell ref="V5:X5"/>
    <mergeCell ref="Y5:AE5"/>
    <mergeCell ref="AF5:AJ5"/>
    <mergeCell ref="AK5:AQ5"/>
    <mergeCell ref="AR5:AS5"/>
    <mergeCell ref="AT5:AX5"/>
    <mergeCell ref="AY5:BG5"/>
    <mergeCell ref="BH5:BP5"/>
    <mergeCell ref="BQ5:BQ6"/>
  </mergeCells>
  <pageMargins left="0.7" right="0.7" top="0.75" bottom="0.75" header="0.3" footer="0.3"/>
  <pageSetup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0">
    <tabColor theme="9" tint="-0.249977111117893"/>
  </sheetPr>
  <dimension ref="B1:P51"/>
  <sheetViews>
    <sheetView topLeftCell="A7" zoomScale="113" zoomScaleNormal="130" workbookViewId="0">
      <selection activeCell="E20" sqref="E20"/>
    </sheetView>
  </sheetViews>
  <sheetFormatPr baseColWidth="10" defaultRowHeight="15"/>
  <cols>
    <col min="2" max="2" width="22.42578125" customWidth="1"/>
    <col min="3" max="3" width="20.42578125" customWidth="1"/>
    <col min="4" max="4" width="18.5703125" customWidth="1"/>
    <col min="6" max="6" width="20.5703125" customWidth="1"/>
    <col min="7" max="7" width="20.42578125" customWidth="1"/>
    <col min="8" max="8" width="17.42578125" customWidth="1"/>
    <col min="10" max="10" width="20" customWidth="1"/>
    <col min="11" max="11" width="20.5703125" customWidth="1"/>
    <col min="12" max="12" width="17.5703125" customWidth="1"/>
    <col min="14" max="14" width="26.5703125" customWidth="1"/>
    <col min="15" max="15" width="19.5703125" customWidth="1"/>
    <col min="16" max="16" width="15" customWidth="1"/>
  </cols>
  <sheetData>
    <row r="1" spans="2:16">
      <c r="B1" s="2481"/>
      <c r="C1" s="2482"/>
      <c r="D1" s="155"/>
    </row>
    <row r="3" spans="2:16">
      <c r="B3" s="3569" t="s">
        <v>11387</v>
      </c>
      <c r="C3" s="3570"/>
      <c r="D3" s="3571"/>
      <c r="F3" s="3569" t="s">
        <v>9635</v>
      </c>
      <c r="G3" s="3570"/>
      <c r="H3" s="3571"/>
      <c r="J3" s="3569" t="s">
        <v>11389</v>
      </c>
      <c r="K3" s="3570"/>
      <c r="L3" s="3571"/>
      <c r="N3" s="3569" t="s">
        <v>9636</v>
      </c>
      <c r="O3" s="3570"/>
      <c r="P3" s="3571"/>
    </row>
    <row r="4" spans="2:16">
      <c r="B4" s="94" t="s">
        <v>11388</v>
      </c>
      <c r="C4" s="246" t="s">
        <v>8771</v>
      </c>
      <c r="D4" s="49"/>
      <c r="F4" s="94" t="s">
        <v>11388</v>
      </c>
      <c r="G4" s="246" t="s">
        <v>8771</v>
      </c>
      <c r="H4" s="49"/>
      <c r="J4" s="94" t="s">
        <v>11388</v>
      </c>
      <c r="K4" s="246" t="s">
        <v>8771</v>
      </c>
      <c r="L4" s="49"/>
      <c r="N4" s="94" t="s">
        <v>11388</v>
      </c>
      <c r="O4" s="246" t="s">
        <v>8771</v>
      </c>
      <c r="P4" s="49"/>
    </row>
    <row r="5" spans="2:16">
      <c r="B5" s="252">
        <v>46013</v>
      </c>
      <c r="C5" s="246">
        <v>46031</v>
      </c>
      <c r="D5" s="49">
        <f t="shared" ref="D5" si="0">NETWORKDAYS(B5,C5)-1</f>
        <v>14</v>
      </c>
      <c r="F5" s="252">
        <v>46017</v>
      </c>
      <c r="G5" s="246">
        <v>46031</v>
      </c>
      <c r="H5" s="49">
        <f t="shared" ref="H5" si="1">NETWORKDAYS(F5,G5)-1</f>
        <v>10</v>
      </c>
      <c r="J5" s="252">
        <v>46022</v>
      </c>
      <c r="K5" s="246">
        <v>46031</v>
      </c>
      <c r="L5" s="49">
        <f t="shared" ref="L5" si="2">NETWORKDAYS(J5,K5)-1</f>
        <v>7</v>
      </c>
      <c r="N5" s="252">
        <v>46029</v>
      </c>
      <c r="O5" s="246">
        <v>46038</v>
      </c>
      <c r="P5" s="49">
        <f t="shared" ref="P5" si="3">NETWORKDAYS(N5,O5)-1</f>
        <v>7</v>
      </c>
    </row>
    <row r="6" spans="2:16">
      <c r="B6" s="246" t="s">
        <v>8771</v>
      </c>
      <c r="C6" s="246" t="s">
        <v>9620</v>
      </c>
      <c r="D6" s="49"/>
      <c r="F6" s="246" t="s">
        <v>8771</v>
      </c>
      <c r="G6" s="246" t="s">
        <v>9620</v>
      </c>
      <c r="H6" s="49"/>
      <c r="J6" s="246" t="s">
        <v>8771</v>
      </c>
      <c r="K6" s="246" t="s">
        <v>9620</v>
      </c>
      <c r="L6" s="49"/>
      <c r="N6" s="246" t="s">
        <v>8771</v>
      </c>
      <c r="O6" s="246" t="s">
        <v>9620</v>
      </c>
      <c r="P6" s="49"/>
    </row>
    <row r="7" spans="2:16">
      <c r="B7" s="246">
        <f>C5</f>
        <v>46031</v>
      </c>
      <c r="C7" s="246">
        <v>46052</v>
      </c>
      <c r="D7" s="49">
        <f>NETWORKDAYS(B7,C7)-1</f>
        <v>15</v>
      </c>
      <c r="F7" s="246">
        <f>G5</f>
        <v>46031</v>
      </c>
      <c r="G7" s="246">
        <v>46052</v>
      </c>
      <c r="H7" s="49">
        <f>NETWORKDAYS(F7,G7)-1</f>
        <v>15</v>
      </c>
      <c r="J7" s="246">
        <f>K5</f>
        <v>46031</v>
      </c>
      <c r="K7" s="246">
        <v>46052</v>
      </c>
      <c r="L7" s="49">
        <f>NETWORKDAYS(J7,K7)-1</f>
        <v>15</v>
      </c>
      <c r="N7" s="246">
        <f>O5</f>
        <v>46038</v>
      </c>
      <c r="O7" s="246">
        <v>46059</v>
      </c>
      <c r="P7" s="49">
        <f>NETWORKDAYS(N7,O7)-1</f>
        <v>15</v>
      </c>
    </row>
    <row r="8" spans="2:16">
      <c r="B8" s="246" t="s">
        <v>9620</v>
      </c>
      <c r="C8" s="246" t="s">
        <v>9621</v>
      </c>
      <c r="D8" s="49"/>
      <c r="F8" s="246" t="s">
        <v>9620</v>
      </c>
      <c r="G8" s="246" t="s">
        <v>9621</v>
      </c>
      <c r="H8" s="49"/>
      <c r="J8" s="246" t="s">
        <v>9620</v>
      </c>
      <c r="K8" s="246" t="s">
        <v>9621</v>
      </c>
      <c r="L8" s="49"/>
      <c r="N8" s="246" t="s">
        <v>9620</v>
      </c>
      <c r="O8" s="246" t="s">
        <v>9621</v>
      </c>
      <c r="P8" s="49"/>
    </row>
    <row r="9" spans="2:16">
      <c r="B9" s="246">
        <f>C7</f>
        <v>46052</v>
      </c>
      <c r="C9" s="246">
        <v>46062</v>
      </c>
      <c r="D9" s="49">
        <f>NETWORKDAYS(B9,C9)-1</f>
        <v>6</v>
      </c>
      <c r="F9" s="246">
        <f>G7</f>
        <v>46052</v>
      </c>
      <c r="G9" s="246">
        <v>46062</v>
      </c>
      <c r="H9" s="49">
        <f>NETWORKDAYS(F9,G9)-1</f>
        <v>6</v>
      </c>
      <c r="J9" s="246">
        <f>K7</f>
        <v>46052</v>
      </c>
      <c r="K9" s="246">
        <v>46062</v>
      </c>
      <c r="L9" s="49">
        <f>NETWORKDAYS(J9,K9)-1</f>
        <v>6</v>
      </c>
      <c r="N9" s="246">
        <f>O7</f>
        <v>46059</v>
      </c>
      <c r="O9" s="246">
        <v>46062</v>
      </c>
      <c r="P9" s="49">
        <f>NETWORKDAYS(N9,O9)-1</f>
        <v>1</v>
      </c>
    </row>
    <row r="10" spans="2:16">
      <c r="B10" s="246" t="s">
        <v>9621</v>
      </c>
      <c r="C10" s="246" t="s">
        <v>11390</v>
      </c>
      <c r="D10" s="49"/>
      <c r="F10" s="246" t="s">
        <v>9621</v>
      </c>
      <c r="G10" s="246" t="s">
        <v>11390</v>
      </c>
      <c r="H10" s="49"/>
      <c r="J10" s="246" t="s">
        <v>9621</v>
      </c>
      <c r="K10" s="246" t="s">
        <v>11390</v>
      </c>
      <c r="L10" s="49"/>
      <c r="N10" s="246" t="s">
        <v>9621</v>
      </c>
      <c r="O10" s="246" t="s">
        <v>11390</v>
      </c>
      <c r="P10" s="49"/>
    </row>
    <row r="11" spans="2:16">
      <c r="B11" s="246"/>
      <c r="C11" s="246"/>
      <c r="D11" s="49"/>
      <c r="F11" s="246"/>
      <c r="G11" s="246"/>
      <c r="H11" s="49"/>
      <c r="J11" s="246"/>
      <c r="K11" s="246"/>
      <c r="L11" s="49"/>
      <c r="N11" s="246"/>
      <c r="O11" s="246"/>
      <c r="P11" s="49"/>
    </row>
    <row r="12" spans="2:16">
      <c r="B12" s="203" t="s">
        <v>4175</v>
      </c>
      <c r="C12" s="204"/>
      <c r="D12" s="243">
        <f>SUM(D5:D11)</f>
        <v>35</v>
      </c>
      <c r="F12" s="203" t="s">
        <v>4175</v>
      </c>
      <c r="G12" s="204"/>
      <c r="H12" s="243">
        <f>SUM(H5:H11)</f>
        <v>31</v>
      </c>
      <c r="J12" s="203" t="s">
        <v>4175</v>
      </c>
      <c r="K12" s="204"/>
      <c r="L12" s="243">
        <f>SUM(L5:L11)</f>
        <v>28</v>
      </c>
      <c r="N12" s="203" t="s">
        <v>4175</v>
      </c>
      <c r="O12" s="204"/>
      <c r="P12" s="243">
        <f>SUM(P5:P11)</f>
        <v>23</v>
      </c>
    </row>
    <row r="13" spans="2:16">
      <c r="B13" s="203" t="s">
        <v>4176</v>
      </c>
      <c r="C13" s="260"/>
      <c r="D13" s="2480" t="s">
        <v>9565</v>
      </c>
      <c r="F13" s="203" t="s">
        <v>4176</v>
      </c>
      <c r="G13" s="260"/>
      <c r="H13" s="2480" t="s">
        <v>9565</v>
      </c>
      <c r="J13" s="203" t="s">
        <v>4176</v>
      </c>
      <c r="K13" s="260"/>
      <c r="L13" s="2480" t="s">
        <v>9565</v>
      </c>
      <c r="N13" s="203" t="s">
        <v>4176</v>
      </c>
      <c r="O13" s="260"/>
      <c r="P13" s="2480" t="s">
        <v>9565</v>
      </c>
    </row>
    <row r="16" spans="2:16">
      <c r="B16" s="3569" t="s">
        <v>12175</v>
      </c>
      <c r="C16" s="3570"/>
      <c r="D16" s="3571"/>
      <c r="F16" s="3569" t="s">
        <v>12176</v>
      </c>
      <c r="G16" s="3570"/>
      <c r="H16" s="3571"/>
      <c r="J16" s="3569" t="s">
        <v>12177</v>
      </c>
      <c r="K16" s="3570"/>
      <c r="L16" s="3571"/>
      <c r="N16" s="3569" t="s">
        <v>12178</v>
      </c>
      <c r="O16" s="3570"/>
      <c r="P16" s="3571"/>
    </row>
    <row r="17" spans="2:16">
      <c r="B17" s="94" t="s">
        <v>11388</v>
      </c>
      <c r="C17" s="246" t="s">
        <v>8771</v>
      </c>
      <c r="D17" s="49"/>
      <c r="F17" s="94" t="s">
        <v>11388</v>
      </c>
      <c r="G17" s="246" t="s">
        <v>8771</v>
      </c>
      <c r="H17" s="49"/>
      <c r="J17" s="94" t="s">
        <v>11388</v>
      </c>
      <c r="K17" s="246" t="s">
        <v>8771</v>
      </c>
      <c r="L17" s="49"/>
      <c r="N17" s="94" t="s">
        <v>11388</v>
      </c>
      <c r="O17" s="246" t="s">
        <v>8771</v>
      </c>
      <c r="P17" s="49"/>
    </row>
    <row r="18" spans="2:16">
      <c r="B18" s="252"/>
      <c r="C18" s="246"/>
      <c r="D18" s="49">
        <f t="shared" ref="D18" si="4">NETWORKDAYS(B18,C18)-1</f>
        <v>-1</v>
      </c>
      <c r="F18" s="252"/>
      <c r="G18" s="246"/>
      <c r="H18" s="49">
        <f t="shared" ref="H18" si="5">NETWORKDAYS(F18,G18)-1</f>
        <v>-1</v>
      </c>
      <c r="J18" s="252"/>
      <c r="K18" s="246"/>
      <c r="L18" s="49">
        <f t="shared" ref="L18" si="6">NETWORKDAYS(J18,K18)-1</f>
        <v>-1</v>
      </c>
      <c r="N18" s="252"/>
      <c r="O18" s="246"/>
      <c r="P18" s="49">
        <f t="shared" ref="P18" si="7">NETWORKDAYS(N18,O18)-1</f>
        <v>-1</v>
      </c>
    </row>
    <row r="19" spans="2:16">
      <c r="B19" s="246" t="s">
        <v>8771</v>
      </c>
      <c r="C19" s="246" t="s">
        <v>9620</v>
      </c>
      <c r="D19" s="49"/>
      <c r="F19" s="246" t="s">
        <v>8771</v>
      </c>
      <c r="G19" s="246" t="s">
        <v>9620</v>
      </c>
      <c r="H19" s="49"/>
      <c r="J19" s="246" t="s">
        <v>8771</v>
      </c>
      <c r="K19" s="246" t="s">
        <v>9620</v>
      </c>
      <c r="L19" s="49"/>
      <c r="N19" s="246" t="s">
        <v>8771</v>
      </c>
      <c r="O19" s="246" t="s">
        <v>9620</v>
      </c>
      <c r="P19" s="49"/>
    </row>
    <row r="20" spans="2:16">
      <c r="B20" s="246"/>
      <c r="C20" s="246"/>
      <c r="D20" s="49">
        <f>NETWORKDAYS(B20,C20)-1</f>
        <v>-1</v>
      </c>
      <c r="F20" s="246"/>
      <c r="G20" s="246"/>
      <c r="H20" s="49">
        <f>NETWORKDAYS(F20,G20)-1</f>
        <v>-1</v>
      </c>
      <c r="J20" s="246"/>
      <c r="K20" s="246"/>
      <c r="L20" s="49">
        <f>NETWORKDAYS(J20,K20)-1</f>
        <v>-1</v>
      </c>
      <c r="N20" s="246"/>
      <c r="O20" s="246"/>
      <c r="P20" s="49">
        <f>NETWORKDAYS(N20,O20)-1</f>
        <v>-1</v>
      </c>
    </row>
    <row r="21" spans="2:16">
      <c r="B21" s="246" t="s">
        <v>9620</v>
      </c>
      <c r="C21" s="246" t="s">
        <v>9621</v>
      </c>
      <c r="D21" s="49"/>
      <c r="F21" s="246" t="s">
        <v>9620</v>
      </c>
      <c r="G21" s="246" t="s">
        <v>9621</v>
      </c>
      <c r="H21" s="49"/>
      <c r="J21" s="246" t="s">
        <v>9620</v>
      </c>
      <c r="K21" s="246" t="s">
        <v>9621</v>
      </c>
      <c r="L21" s="49"/>
      <c r="N21" s="246" t="s">
        <v>9620</v>
      </c>
      <c r="O21" s="246" t="s">
        <v>9621</v>
      </c>
      <c r="P21" s="49"/>
    </row>
    <row r="22" spans="2:16">
      <c r="B22" s="246"/>
      <c r="C22" s="246"/>
      <c r="D22" s="49">
        <f>NETWORKDAYS(B22,C22)-1</f>
        <v>-1</v>
      </c>
      <c r="F22" s="246"/>
      <c r="G22" s="246"/>
      <c r="H22" s="49">
        <f>NETWORKDAYS(F22,G22)-1</f>
        <v>-1</v>
      </c>
      <c r="J22" s="246"/>
      <c r="K22" s="246"/>
      <c r="L22" s="49">
        <f>NETWORKDAYS(J22,K22)-1</f>
        <v>-1</v>
      </c>
      <c r="N22" s="246"/>
      <c r="O22" s="246"/>
      <c r="P22" s="49">
        <f>NETWORKDAYS(N22,O22)-1</f>
        <v>-1</v>
      </c>
    </row>
    <row r="23" spans="2:16">
      <c r="B23" s="246" t="s">
        <v>9621</v>
      </c>
      <c r="C23" s="246" t="s">
        <v>11390</v>
      </c>
      <c r="D23" s="49"/>
      <c r="F23" s="246" t="s">
        <v>9621</v>
      </c>
      <c r="G23" s="246" t="s">
        <v>11390</v>
      </c>
      <c r="H23" s="49"/>
      <c r="J23" s="246" t="s">
        <v>9621</v>
      </c>
      <c r="K23" s="246" t="s">
        <v>11390</v>
      </c>
      <c r="L23" s="49"/>
      <c r="N23" s="246" t="s">
        <v>9621</v>
      </c>
      <c r="O23" s="246" t="s">
        <v>11390</v>
      </c>
      <c r="P23" s="49"/>
    </row>
    <row r="24" spans="2:16">
      <c r="B24" s="246"/>
      <c r="C24" s="246"/>
      <c r="D24" s="49"/>
      <c r="F24" s="246"/>
      <c r="G24" s="246"/>
      <c r="H24" s="49"/>
      <c r="J24" s="246"/>
      <c r="K24" s="246"/>
      <c r="L24" s="49"/>
      <c r="N24" s="246"/>
      <c r="O24" s="246"/>
      <c r="P24" s="49"/>
    </row>
    <row r="25" spans="2:16">
      <c r="B25" s="203" t="s">
        <v>4175</v>
      </c>
      <c r="C25" s="204"/>
      <c r="D25" s="243">
        <f>SUM(D18:D24)</f>
        <v>-3</v>
      </c>
      <c r="F25" s="203" t="s">
        <v>4175</v>
      </c>
      <c r="G25" s="204"/>
      <c r="H25" s="243">
        <f>SUM(H18:H24)</f>
        <v>-3</v>
      </c>
      <c r="J25" s="203" t="s">
        <v>4175</v>
      </c>
      <c r="K25" s="204"/>
      <c r="L25" s="243">
        <f>SUM(L18:L24)</f>
        <v>-3</v>
      </c>
      <c r="N25" s="203" t="s">
        <v>4175</v>
      </c>
      <c r="O25" s="204"/>
      <c r="P25" s="243">
        <f>SUM(P18:P24)</f>
        <v>-3</v>
      </c>
    </row>
    <row r="26" spans="2:16">
      <c r="B26" s="203" t="s">
        <v>4176</v>
      </c>
      <c r="C26" s="260"/>
      <c r="D26" s="2480" t="s">
        <v>9565</v>
      </c>
      <c r="F26" s="203" t="s">
        <v>4176</v>
      </c>
      <c r="G26" s="260"/>
      <c r="H26" s="2480" t="s">
        <v>9565</v>
      </c>
      <c r="J26" s="203" t="s">
        <v>4176</v>
      </c>
      <c r="K26" s="260"/>
      <c r="L26" s="2480" t="s">
        <v>9565</v>
      </c>
      <c r="N26" s="203" t="s">
        <v>4176</v>
      </c>
      <c r="O26" s="260"/>
      <c r="P26" s="2480" t="s">
        <v>9565</v>
      </c>
    </row>
    <row r="29" spans="2:16">
      <c r="B29" s="3569" t="s">
        <v>12179</v>
      </c>
      <c r="C29" s="3570"/>
      <c r="D29" s="3571"/>
      <c r="F29" s="3569" t="s">
        <v>12180</v>
      </c>
      <c r="G29" s="3570"/>
      <c r="H29" s="3571"/>
      <c r="J29" s="3569" t="s">
        <v>12181</v>
      </c>
      <c r="K29" s="3570"/>
      <c r="L29" s="3571"/>
      <c r="N29" s="3569" t="s">
        <v>12182</v>
      </c>
      <c r="O29" s="3570"/>
      <c r="P29" s="3571"/>
    </row>
    <row r="30" spans="2:16">
      <c r="B30" s="94" t="s">
        <v>11388</v>
      </c>
      <c r="C30" s="246" t="s">
        <v>8771</v>
      </c>
      <c r="D30" s="49"/>
      <c r="F30" s="94" t="s">
        <v>11388</v>
      </c>
      <c r="G30" s="246" t="s">
        <v>8771</v>
      </c>
      <c r="H30" s="49"/>
      <c r="J30" s="94" t="s">
        <v>11388</v>
      </c>
      <c r="K30" s="246" t="s">
        <v>8771</v>
      </c>
      <c r="L30" s="49"/>
      <c r="N30" s="94" t="s">
        <v>11388</v>
      </c>
      <c r="O30" s="246" t="s">
        <v>8771</v>
      </c>
      <c r="P30" s="49"/>
    </row>
    <row r="31" spans="2:16">
      <c r="B31" s="252"/>
      <c r="C31" s="246"/>
      <c r="D31" s="49">
        <f t="shared" ref="D31" si="8">NETWORKDAYS(B31,C31)-1</f>
        <v>-1</v>
      </c>
      <c r="F31" s="252"/>
      <c r="G31" s="246"/>
      <c r="H31" s="49">
        <f t="shared" ref="H31" si="9">NETWORKDAYS(F31,G31)-1</f>
        <v>-1</v>
      </c>
      <c r="J31" s="252"/>
      <c r="K31" s="246"/>
      <c r="L31" s="49">
        <f t="shared" ref="L31" si="10">NETWORKDAYS(J31,K31)-1</f>
        <v>-1</v>
      </c>
      <c r="N31" s="252"/>
      <c r="O31" s="246"/>
      <c r="P31" s="49">
        <f t="shared" ref="P31" si="11">NETWORKDAYS(N31,O31)-1</f>
        <v>-1</v>
      </c>
    </row>
    <row r="32" spans="2:16">
      <c r="B32" s="246" t="s">
        <v>8771</v>
      </c>
      <c r="C32" s="246" t="s">
        <v>9620</v>
      </c>
      <c r="D32" s="49"/>
      <c r="F32" s="246" t="s">
        <v>8771</v>
      </c>
      <c r="G32" s="246" t="s">
        <v>9620</v>
      </c>
      <c r="H32" s="49"/>
      <c r="J32" s="246" t="s">
        <v>8771</v>
      </c>
      <c r="K32" s="246" t="s">
        <v>9620</v>
      </c>
      <c r="L32" s="49"/>
      <c r="N32" s="246" t="s">
        <v>8771</v>
      </c>
      <c r="O32" s="246" t="s">
        <v>9620</v>
      </c>
      <c r="P32" s="49"/>
    </row>
    <row r="33" spans="2:16">
      <c r="B33" s="246"/>
      <c r="C33" s="246"/>
      <c r="D33" s="49">
        <f>NETWORKDAYS(B33,C33)-1</f>
        <v>-1</v>
      </c>
      <c r="F33" s="246"/>
      <c r="G33" s="246"/>
      <c r="H33" s="49">
        <f>NETWORKDAYS(F33,G33)-1</f>
        <v>-1</v>
      </c>
      <c r="J33" s="246"/>
      <c r="K33" s="246"/>
      <c r="L33" s="49">
        <f>NETWORKDAYS(J33,K33)-1</f>
        <v>-1</v>
      </c>
      <c r="N33" s="246"/>
      <c r="O33" s="246"/>
      <c r="P33" s="49">
        <f>NETWORKDAYS(N33,O33)-1</f>
        <v>-1</v>
      </c>
    </row>
    <row r="34" spans="2:16">
      <c r="B34" s="246" t="s">
        <v>9620</v>
      </c>
      <c r="C34" s="246" t="s">
        <v>9621</v>
      </c>
      <c r="D34" s="49"/>
      <c r="F34" s="246" t="s">
        <v>9620</v>
      </c>
      <c r="G34" s="246" t="s">
        <v>9621</v>
      </c>
      <c r="H34" s="49"/>
      <c r="J34" s="246" t="s">
        <v>9620</v>
      </c>
      <c r="K34" s="246" t="s">
        <v>9621</v>
      </c>
      <c r="L34" s="49"/>
      <c r="N34" s="246" t="s">
        <v>9620</v>
      </c>
      <c r="O34" s="246" t="s">
        <v>9621</v>
      </c>
      <c r="P34" s="49"/>
    </row>
    <row r="35" spans="2:16">
      <c r="B35" s="246"/>
      <c r="C35" s="246"/>
      <c r="D35" s="49">
        <f>NETWORKDAYS(B35,C35)-1</f>
        <v>-1</v>
      </c>
      <c r="F35" s="246"/>
      <c r="G35" s="246"/>
      <c r="H35" s="49">
        <f>NETWORKDAYS(F35,G35)-1</f>
        <v>-1</v>
      </c>
      <c r="J35" s="246"/>
      <c r="K35" s="246"/>
      <c r="L35" s="49">
        <f>NETWORKDAYS(J35,K35)-1</f>
        <v>-1</v>
      </c>
      <c r="N35" s="246"/>
      <c r="O35" s="246"/>
      <c r="P35" s="49">
        <f>NETWORKDAYS(N35,O35)-1</f>
        <v>-1</v>
      </c>
    </row>
    <row r="36" spans="2:16">
      <c r="B36" s="246" t="s">
        <v>9621</v>
      </c>
      <c r="C36" s="246" t="s">
        <v>11390</v>
      </c>
      <c r="D36" s="49"/>
      <c r="F36" s="246" t="s">
        <v>9621</v>
      </c>
      <c r="G36" s="246" t="s">
        <v>11390</v>
      </c>
      <c r="H36" s="49"/>
      <c r="J36" s="246" t="s">
        <v>9621</v>
      </c>
      <c r="K36" s="246" t="s">
        <v>11390</v>
      </c>
      <c r="L36" s="49"/>
      <c r="N36" s="246" t="s">
        <v>9621</v>
      </c>
      <c r="O36" s="246" t="s">
        <v>11390</v>
      </c>
      <c r="P36" s="49"/>
    </row>
    <row r="37" spans="2:16">
      <c r="B37" s="246"/>
      <c r="C37" s="246"/>
      <c r="D37" s="49"/>
      <c r="F37" s="246"/>
      <c r="G37" s="246"/>
      <c r="H37" s="49"/>
      <c r="J37" s="246"/>
      <c r="K37" s="246"/>
      <c r="L37" s="49"/>
      <c r="N37" s="246"/>
      <c r="O37" s="246"/>
      <c r="P37" s="49"/>
    </row>
    <row r="38" spans="2:16">
      <c r="B38" s="203" t="s">
        <v>4175</v>
      </c>
      <c r="C38" s="204"/>
      <c r="D38" s="243">
        <f>SUM(D31:D37)</f>
        <v>-3</v>
      </c>
      <c r="F38" s="203" t="s">
        <v>4175</v>
      </c>
      <c r="G38" s="204"/>
      <c r="H38" s="243">
        <f>SUM(H31:H37)</f>
        <v>-3</v>
      </c>
      <c r="J38" s="203" t="s">
        <v>4175</v>
      </c>
      <c r="K38" s="204"/>
      <c r="L38" s="243">
        <f>SUM(L31:L37)</f>
        <v>-3</v>
      </c>
      <c r="N38" s="203" t="s">
        <v>4175</v>
      </c>
      <c r="O38" s="204"/>
      <c r="P38" s="243">
        <f>SUM(P31:P37)</f>
        <v>-3</v>
      </c>
    </row>
    <row r="39" spans="2:16">
      <c r="B39" s="203" t="s">
        <v>4176</v>
      </c>
      <c r="C39" s="260"/>
      <c r="D39" s="2480" t="s">
        <v>9565</v>
      </c>
      <c r="F39" s="203" t="s">
        <v>4176</v>
      </c>
      <c r="G39" s="260"/>
      <c r="H39" s="2480" t="s">
        <v>9565</v>
      </c>
      <c r="J39" s="203" t="s">
        <v>4176</v>
      </c>
      <c r="K39" s="260"/>
      <c r="L39" s="2480" t="s">
        <v>9565</v>
      </c>
      <c r="N39" s="203" t="s">
        <v>4176</v>
      </c>
      <c r="O39" s="260"/>
      <c r="P39" s="2480" t="s">
        <v>9565</v>
      </c>
    </row>
    <row r="41" spans="2:16">
      <c r="B41" s="3569" t="s">
        <v>12174</v>
      </c>
      <c r="C41" s="3570"/>
      <c r="D41" s="3571"/>
      <c r="F41" s="3569" t="s">
        <v>12174</v>
      </c>
      <c r="G41" s="3570"/>
      <c r="H41" s="3571"/>
      <c r="J41" s="3569" t="s">
        <v>12174</v>
      </c>
      <c r="K41" s="3570"/>
      <c r="L41" s="3571"/>
    </row>
    <row r="42" spans="2:16">
      <c r="B42" s="94" t="s">
        <v>11388</v>
      </c>
      <c r="C42" s="246" t="s">
        <v>8771</v>
      </c>
      <c r="D42" s="49"/>
      <c r="F42" s="94" t="s">
        <v>11388</v>
      </c>
      <c r="G42" s="246" t="s">
        <v>8771</v>
      </c>
      <c r="H42" s="49"/>
      <c r="J42" s="94" t="s">
        <v>11388</v>
      </c>
      <c r="K42" s="246" t="s">
        <v>8771</v>
      </c>
      <c r="L42" s="49"/>
    </row>
    <row r="43" spans="2:16">
      <c r="B43" s="252"/>
      <c r="C43" s="246"/>
      <c r="D43" s="49">
        <f t="shared" ref="D43" si="12">NETWORKDAYS(B43,C43)-1</f>
        <v>-1</v>
      </c>
      <c r="F43" s="252"/>
      <c r="G43" s="246"/>
      <c r="H43" s="49">
        <f t="shared" ref="H43" si="13">NETWORKDAYS(F43,G43)-1</f>
        <v>-1</v>
      </c>
      <c r="J43" s="252"/>
      <c r="K43" s="246"/>
      <c r="L43" s="49">
        <f t="shared" ref="L43" si="14">NETWORKDAYS(J43,K43)-1</f>
        <v>-1</v>
      </c>
    </row>
    <row r="44" spans="2:16">
      <c r="B44" s="246" t="s">
        <v>8771</v>
      </c>
      <c r="C44" s="246" t="s">
        <v>9620</v>
      </c>
      <c r="D44" s="49"/>
      <c r="F44" s="246" t="s">
        <v>8771</v>
      </c>
      <c r="G44" s="246" t="s">
        <v>9620</v>
      </c>
      <c r="H44" s="49"/>
      <c r="J44" s="246" t="s">
        <v>8771</v>
      </c>
      <c r="K44" s="246" t="s">
        <v>9620</v>
      </c>
      <c r="L44" s="49"/>
    </row>
    <row r="45" spans="2:16">
      <c r="B45" s="246"/>
      <c r="C45" s="246"/>
      <c r="D45" s="49">
        <f>NETWORKDAYS(B45,C45)-1</f>
        <v>-1</v>
      </c>
      <c r="F45" s="246"/>
      <c r="G45" s="246"/>
      <c r="H45" s="49">
        <f>NETWORKDAYS(F45,G45)-1</f>
        <v>-1</v>
      </c>
      <c r="J45" s="246"/>
      <c r="K45" s="246"/>
      <c r="L45" s="49">
        <f>NETWORKDAYS(J45,K45)-1</f>
        <v>-1</v>
      </c>
    </row>
    <row r="46" spans="2:16">
      <c r="B46" s="246" t="s">
        <v>9620</v>
      </c>
      <c r="C46" s="246" t="s">
        <v>9621</v>
      </c>
      <c r="D46" s="49"/>
      <c r="F46" s="246" t="s">
        <v>9620</v>
      </c>
      <c r="G46" s="246" t="s">
        <v>9621</v>
      </c>
      <c r="H46" s="49"/>
      <c r="J46" s="246" t="s">
        <v>9620</v>
      </c>
      <c r="K46" s="246" t="s">
        <v>9621</v>
      </c>
      <c r="L46" s="49"/>
    </row>
    <row r="47" spans="2:16">
      <c r="B47" s="246"/>
      <c r="C47" s="246"/>
      <c r="D47" s="49">
        <f>NETWORKDAYS(B47,C47)-1</f>
        <v>-1</v>
      </c>
      <c r="F47" s="246"/>
      <c r="G47" s="246"/>
      <c r="H47" s="49">
        <f>NETWORKDAYS(F47,G47)-1</f>
        <v>-1</v>
      </c>
      <c r="J47" s="246"/>
      <c r="K47" s="246"/>
      <c r="L47" s="49">
        <f>NETWORKDAYS(J47,K47)-1</f>
        <v>-1</v>
      </c>
    </row>
    <row r="48" spans="2:16">
      <c r="B48" s="246" t="s">
        <v>9621</v>
      </c>
      <c r="C48" s="246" t="s">
        <v>11390</v>
      </c>
      <c r="D48" s="49"/>
      <c r="F48" s="246" t="s">
        <v>9621</v>
      </c>
      <c r="G48" s="246" t="s">
        <v>11390</v>
      </c>
      <c r="H48" s="49"/>
      <c r="J48" s="246" t="s">
        <v>9621</v>
      </c>
      <c r="K48" s="246" t="s">
        <v>11390</v>
      </c>
      <c r="L48" s="49"/>
    </row>
    <row r="49" spans="2:12">
      <c r="B49" s="246"/>
      <c r="C49" s="246"/>
      <c r="D49" s="49"/>
      <c r="F49" s="246"/>
      <c r="G49" s="246"/>
      <c r="H49" s="49"/>
      <c r="J49" s="246"/>
      <c r="K49" s="246"/>
      <c r="L49" s="49"/>
    </row>
    <row r="50" spans="2:12">
      <c r="B50" s="203" t="s">
        <v>4175</v>
      </c>
      <c r="C50" s="204"/>
      <c r="D50" s="243">
        <f>SUM(D43:D49)</f>
        <v>-3</v>
      </c>
      <c r="F50" s="203" t="s">
        <v>4175</v>
      </c>
      <c r="G50" s="204"/>
      <c r="H50" s="243">
        <f>SUM(H43:H49)</f>
        <v>-3</v>
      </c>
      <c r="J50" s="203" t="s">
        <v>4175</v>
      </c>
      <c r="K50" s="204"/>
      <c r="L50" s="243">
        <f>SUM(L43:L49)</f>
        <v>-3</v>
      </c>
    </row>
    <row r="51" spans="2:12">
      <c r="B51" s="203" t="s">
        <v>4176</v>
      </c>
      <c r="C51" s="260"/>
      <c r="D51" s="2480" t="s">
        <v>9565</v>
      </c>
      <c r="F51" s="203" t="s">
        <v>4176</v>
      </c>
      <c r="G51" s="260"/>
      <c r="H51" s="2480" t="s">
        <v>9565</v>
      </c>
      <c r="J51" s="203" t="s">
        <v>4176</v>
      </c>
      <c r="K51" s="260"/>
      <c r="L51" s="2480" t="s">
        <v>9565</v>
      </c>
    </row>
  </sheetData>
  <mergeCells count="15">
    <mergeCell ref="F3:H3"/>
    <mergeCell ref="J3:L3"/>
    <mergeCell ref="N3:P3"/>
    <mergeCell ref="B3:D3"/>
    <mergeCell ref="B16:D16"/>
    <mergeCell ref="F16:H16"/>
    <mergeCell ref="J16:L16"/>
    <mergeCell ref="N16:P16"/>
    <mergeCell ref="B29:D29"/>
    <mergeCell ref="F29:H29"/>
    <mergeCell ref="J29:L29"/>
    <mergeCell ref="N29:P29"/>
    <mergeCell ref="B41:D41"/>
    <mergeCell ref="F41:H41"/>
    <mergeCell ref="J41:L41"/>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3">
    <tabColor rgb="FFCC66FF"/>
  </sheetPr>
  <dimension ref="B2:AB197"/>
  <sheetViews>
    <sheetView topLeftCell="A100" zoomScale="130" workbookViewId="0">
      <selection activeCell="E115" sqref="E115"/>
    </sheetView>
  </sheetViews>
  <sheetFormatPr baseColWidth="10" defaultRowHeight="15"/>
  <cols>
    <col min="2" max="2" width="19.42578125" customWidth="1"/>
    <col min="3" max="3" width="22.42578125" bestFit="1" customWidth="1"/>
    <col min="4" max="4" width="10.5703125" bestFit="1" customWidth="1"/>
    <col min="6" max="6" width="19.42578125" customWidth="1"/>
    <col min="7" max="7" width="24.5703125" customWidth="1"/>
    <col min="8" max="8" width="10.5703125" bestFit="1" customWidth="1"/>
    <col min="10" max="10" width="19.42578125" customWidth="1"/>
    <col min="11" max="11" width="24.5703125" customWidth="1"/>
    <col min="12" max="12" width="10.5703125" bestFit="1" customWidth="1"/>
    <col min="14" max="14" width="19.42578125" customWidth="1"/>
    <col min="15" max="15" width="22.42578125" bestFit="1" customWidth="1"/>
    <col min="16" max="16" width="10.5703125" bestFit="1" customWidth="1"/>
    <col min="18" max="18" width="19.42578125" customWidth="1"/>
    <col min="19" max="19" width="22.42578125" bestFit="1" customWidth="1"/>
    <col min="20" max="20" width="10.5703125" bestFit="1" customWidth="1"/>
    <col min="21" max="21" width="9.5703125" customWidth="1"/>
    <col min="22" max="22" width="22.42578125" customWidth="1"/>
    <col min="23" max="23" width="22.42578125" bestFit="1" customWidth="1"/>
    <col min="24" max="24" width="10.5703125" bestFit="1" customWidth="1"/>
    <col min="26" max="26" width="20.42578125" customWidth="1"/>
    <col min="27" max="27" width="21.42578125" customWidth="1"/>
  </cols>
  <sheetData>
    <row r="2" spans="2:24">
      <c r="B2" s="3578" t="s">
        <v>8579</v>
      </c>
      <c r="C2" s="3578"/>
      <c r="D2" s="3578"/>
      <c r="F2" s="3575" t="s">
        <v>9635</v>
      </c>
      <c r="G2" s="3576"/>
      <c r="H2" s="3577"/>
      <c r="J2" s="3578" t="s">
        <v>8772</v>
      </c>
      <c r="K2" s="3578"/>
      <c r="L2" s="3578"/>
      <c r="N2" s="3575" t="s">
        <v>9636</v>
      </c>
      <c r="O2" s="3576"/>
      <c r="P2" s="3577"/>
      <c r="R2" s="3575" t="s">
        <v>9644</v>
      </c>
      <c r="S2" s="3576"/>
      <c r="T2" s="3577"/>
      <c r="V2" s="3575" t="s">
        <v>10446</v>
      </c>
      <c r="W2" s="3576"/>
      <c r="X2" s="3577"/>
    </row>
    <row r="3" spans="2:24">
      <c r="B3" s="193" t="s">
        <v>4164</v>
      </c>
      <c r="C3" s="193" t="s">
        <v>4165</v>
      </c>
      <c r="D3" s="194" t="s">
        <v>4166</v>
      </c>
      <c r="F3" s="193" t="s">
        <v>4164</v>
      </c>
      <c r="G3" s="193" t="s">
        <v>4165</v>
      </c>
      <c r="H3" s="194" t="s">
        <v>4166</v>
      </c>
      <c r="J3" s="193" t="s">
        <v>4164</v>
      </c>
      <c r="K3" s="193" t="s">
        <v>4165</v>
      </c>
      <c r="L3" s="194" t="s">
        <v>4166</v>
      </c>
      <c r="N3" s="193" t="s">
        <v>4164</v>
      </c>
      <c r="O3" s="193" t="s">
        <v>4165</v>
      </c>
      <c r="P3" s="194" t="s">
        <v>4166</v>
      </c>
      <c r="R3" s="193" t="s">
        <v>4164</v>
      </c>
      <c r="S3" s="193" t="s">
        <v>4165</v>
      </c>
      <c r="T3" s="194" t="s">
        <v>4166</v>
      </c>
      <c r="V3" s="193" t="s">
        <v>4164</v>
      </c>
      <c r="W3" s="193" t="s">
        <v>4165</v>
      </c>
      <c r="X3" s="194" t="s">
        <v>4166</v>
      </c>
    </row>
    <row r="4" spans="2:24">
      <c r="B4" s="196">
        <v>45435</v>
      </c>
      <c r="C4" s="149">
        <v>45450</v>
      </c>
      <c r="D4" s="49">
        <f>NETWORKDAYS(B4,C4)-1</f>
        <v>11</v>
      </c>
      <c r="F4" s="196">
        <v>45586</v>
      </c>
      <c r="G4" s="149">
        <v>45608</v>
      </c>
      <c r="H4" s="49">
        <f>NETWORKDAYS(F4,G4)-1</f>
        <v>16</v>
      </c>
      <c r="J4" s="94"/>
      <c r="K4" s="149"/>
      <c r="L4" s="195"/>
      <c r="N4" s="196">
        <v>45546</v>
      </c>
      <c r="O4" s="149">
        <v>45555</v>
      </c>
      <c r="P4" s="49">
        <f>NETWORKDAYS(N4,O4)-1</f>
        <v>7</v>
      </c>
      <c r="R4" s="196">
        <v>45608</v>
      </c>
      <c r="S4" s="149">
        <v>45623</v>
      </c>
      <c r="T4" s="49">
        <f>NETWORKDAYS(R4,S4)-1</f>
        <v>11</v>
      </c>
      <c r="V4" s="196">
        <v>45341</v>
      </c>
      <c r="W4" s="149">
        <v>45369</v>
      </c>
      <c r="X4" s="49">
        <f>NETWORKDAYS(V4,W4)-1</f>
        <v>20</v>
      </c>
    </row>
    <row r="5" spans="2:24">
      <c r="B5" s="193" t="s">
        <v>4167</v>
      </c>
      <c r="C5" s="193" t="s">
        <v>8580</v>
      </c>
      <c r="D5" s="49"/>
      <c r="F5" s="94" t="s">
        <v>9626</v>
      </c>
      <c r="G5" s="193" t="s">
        <v>4165</v>
      </c>
      <c r="H5" s="49"/>
      <c r="J5" s="193" t="s">
        <v>4165</v>
      </c>
      <c r="K5" s="193" t="s">
        <v>4167</v>
      </c>
      <c r="L5" s="195"/>
      <c r="N5" s="94" t="s">
        <v>9626</v>
      </c>
      <c r="O5" s="193" t="s">
        <v>4165</v>
      </c>
      <c r="P5" s="49"/>
      <c r="R5" s="94" t="s">
        <v>9626</v>
      </c>
      <c r="S5" s="193" t="s">
        <v>4165</v>
      </c>
      <c r="T5" s="49"/>
      <c r="V5" s="94"/>
      <c r="W5" s="193"/>
      <c r="X5" s="49"/>
    </row>
    <row r="6" spans="2:24">
      <c r="B6" s="94">
        <v>45505</v>
      </c>
      <c r="C6" s="149">
        <v>45513</v>
      </c>
      <c r="D6" s="49">
        <f t="shared" ref="D6:D12" si="0">NETWORKDAYS(B6,C6)-1</f>
        <v>6</v>
      </c>
      <c r="F6" s="94">
        <v>45615</v>
      </c>
      <c r="G6" s="149">
        <v>45623</v>
      </c>
      <c r="H6" s="49">
        <f>NETWORKDAYS(F6,G6)-1</f>
        <v>6</v>
      </c>
      <c r="J6" s="94"/>
      <c r="K6" s="149"/>
      <c r="L6" s="195"/>
      <c r="N6" s="94">
        <v>45628</v>
      </c>
      <c r="O6" s="149">
        <v>45646</v>
      </c>
      <c r="P6" s="49">
        <f>NETWORKDAYS(N6,O6)-1</f>
        <v>14</v>
      </c>
      <c r="R6" s="94">
        <v>45630</v>
      </c>
      <c r="S6" s="149">
        <v>45646</v>
      </c>
      <c r="T6" s="49">
        <f>NETWORKDAYS(R6,S6)-1</f>
        <v>12</v>
      </c>
      <c r="V6" s="94"/>
      <c r="W6" s="149"/>
      <c r="X6" s="49"/>
    </row>
    <row r="7" spans="2:24">
      <c r="B7" s="94" t="s">
        <v>8581</v>
      </c>
      <c r="C7" s="149" t="s">
        <v>8582</v>
      </c>
      <c r="D7" s="246"/>
      <c r="F7" s="94" t="s">
        <v>9626</v>
      </c>
      <c r="G7" s="193" t="s">
        <v>4165</v>
      </c>
      <c r="H7" s="49"/>
      <c r="J7" s="94"/>
      <c r="K7" s="149"/>
      <c r="L7" s="195"/>
      <c r="N7" s="149" t="s">
        <v>9622</v>
      </c>
      <c r="O7" s="198" t="s">
        <v>9637</v>
      </c>
      <c r="P7" s="49"/>
      <c r="R7" s="149" t="s">
        <v>9622</v>
      </c>
      <c r="S7" s="198" t="s">
        <v>9637</v>
      </c>
      <c r="T7" s="49"/>
      <c r="V7" s="149" t="s">
        <v>9622</v>
      </c>
      <c r="W7" s="149" t="s">
        <v>9638</v>
      </c>
      <c r="X7" s="49"/>
    </row>
    <row r="8" spans="2:24">
      <c r="B8" s="94">
        <v>45517</v>
      </c>
      <c r="C8" s="149">
        <v>45525</v>
      </c>
      <c r="D8" s="49">
        <f t="shared" si="0"/>
        <v>6</v>
      </c>
      <c r="F8" s="149">
        <v>45625</v>
      </c>
      <c r="G8" s="149">
        <v>45636</v>
      </c>
      <c r="H8" s="49">
        <f>NETWORKDAYS(F8,G8)-1</f>
        <v>7</v>
      </c>
      <c r="J8" s="94"/>
      <c r="K8" s="149"/>
      <c r="L8" s="195"/>
      <c r="N8" s="153">
        <v>45646</v>
      </c>
      <c r="O8" s="153">
        <v>45650</v>
      </c>
      <c r="P8" s="136">
        <f>NETWORKDAYS(N8,O8)-1</f>
        <v>2</v>
      </c>
      <c r="R8" s="153">
        <v>45647</v>
      </c>
      <c r="S8" s="153">
        <v>45673</v>
      </c>
      <c r="T8" s="136">
        <f>NETWORKDAYS(R8,S8)-1</f>
        <v>18</v>
      </c>
      <c r="V8" s="153">
        <v>45632</v>
      </c>
      <c r="W8" s="153">
        <v>45714</v>
      </c>
      <c r="X8" s="136">
        <f>NETWORKDAYS(V8,W8)-1</f>
        <v>58</v>
      </c>
    </row>
    <row r="9" spans="2:24">
      <c r="B9" s="193" t="s">
        <v>8583</v>
      </c>
      <c r="C9" s="193" t="s">
        <v>8584</v>
      </c>
      <c r="D9" s="49"/>
      <c r="F9" s="153" t="s">
        <v>8769</v>
      </c>
      <c r="G9" s="94" t="s">
        <v>9626</v>
      </c>
      <c r="H9" s="198"/>
      <c r="J9" s="149"/>
      <c r="K9" s="149"/>
      <c r="L9" s="195"/>
      <c r="N9" s="149" t="str">
        <f>O7</f>
        <v>OFICIO</v>
      </c>
      <c r="O9" s="198" t="s">
        <v>9638</v>
      </c>
      <c r="P9" s="136"/>
      <c r="R9" s="149" t="str">
        <f>S7</f>
        <v>OFICIO</v>
      </c>
      <c r="S9" s="198" t="s">
        <v>9638</v>
      </c>
      <c r="T9" s="136"/>
      <c r="V9" s="149" t="s">
        <v>10453</v>
      </c>
      <c r="W9" s="198" t="s">
        <v>8771</v>
      </c>
      <c r="X9" s="136"/>
    </row>
    <row r="10" spans="2:24">
      <c r="B10" s="193">
        <v>45525</v>
      </c>
      <c r="C10" s="193">
        <v>45589</v>
      </c>
      <c r="D10" s="49">
        <f t="shared" si="0"/>
        <v>46</v>
      </c>
      <c r="F10" s="149">
        <v>45637</v>
      </c>
      <c r="G10" s="252">
        <v>45644</v>
      </c>
      <c r="H10" s="136">
        <f>NETWORKDAYS(F10,G10)-1</f>
        <v>5</v>
      </c>
      <c r="J10" s="193" t="s">
        <v>4167</v>
      </c>
      <c r="K10" s="193" t="s">
        <v>4168</v>
      </c>
      <c r="L10" s="195"/>
      <c r="N10" s="149">
        <f>O8</f>
        <v>45650</v>
      </c>
      <c r="O10" s="198">
        <v>45714</v>
      </c>
      <c r="P10" s="136">
        <f>NETWORKDAYS(N10,O10)-1</f>
        <v>46</v>
      </c>
      <c r="R10" s="149">
        <v>45673</v>
      </c>
      <c r="S10" s="198">
        <v>45714</v>
      </c>
      <c r="T10" s="136">
        <f>NETWORKDAYS(R10,S10)-1</f>
        <v>29</v>
      </c>
      <c r="V10" s="149">
        <v>45748</v>
      </c>
      <c r="W10" s="198">
        <v>45758</v>
      </c>
      <c r="X10" s="136"/>
    </row>
    <row r="11" spans="2:24">
      <c r="B11" s="193" t="s">
        <v>8583</v>
      </c>
      <c r="C11" s="153" t="s">
        <v>8769</v>
      </c>
      <c r="D11" s="49"/>
      <c r="F11" s="153" t="s">
        <v>8769</v>
      </c>
      <c r="G11" s="149" t="s">
        <v>9638</v>
      </c>
      <c r="H11" s="49"/>
      <c r="J11" s="149"/>
      <c r="K11" s="149"/>
      <c r="L11" s="195"/>
      <c r="N11" s="149" t="s">
        <v>9638</v>
      </c>
      <c r="O11" s="198" t="s">
        <v>8771</v>
      </c>
      <c r="P11" s="49"/>
      <c r="R11" s="149" t="s">
        <v>9638</v>
      </c>
      <c r="S11" s="198" t="s">
        <v>8771</v>
      </c>
      <c r="T11" s="49"/>
      <c r="V11" s="198" t="s">
        <v>8771</v>
      </c>
      <c r="W11" s="198" t="s">
        <v>9620</v>
      </c>
      <c r="X11" s="49"/>
    </row>
    <row r="12" spans="2:24">
      <c r="B12" s="193">
        <f>C10</f>
        <v>45589</v>
      </c>
      <c r="C12" s="153">
        <v>45632</v>
      </c>
      <c r="D12" s="49">
        <f t="shared" si="0"/>
        <v>31</v>
      </c>
      <c r="F12" s="149">
        <v>45637</v>
      </c>
      <c r="G12" s="198">
        <v>45714</v>
      </c>
      <c r="H12" s="49">
        <f>NETWORKDAYS(F12,G12)-1</f>
        <v>55</v>
      </c>
      <c r="J12" s="193" t="s">
        <v>4168</v>
      </c>
      <c r="K12" s="193" t="s">
        <v>4169</v>
      </c>
      <c r="L12" s="195"/>
      <c r="N12" s="149">
        <v>45714</v>
      </c>
      <c r="O12" s="198">
        <v>45722</v>
      </c>
      <c r="P12" s="49">
        <f>NETWORKDAYS(N12,O12)-1</f>
        <v>6</v>
      </c>
      <c r="R12" s="149">
        <v>45714</v>
      </c>
      <c r="S12" s="198">
        <v>45722</v>
      </c>
      <c r="T12" s="49">
        <f>NETWORKDAYS(R12,S12)-1</f>
        <v>6</v>
      </c>
      <c r="V12" s="149">
        <f>W10</f>
        <v>45758</v>
      </c>
      <c r="W12" s="198">
        <v>45779</v>
      </c>
      <c r="X12" s="49">
        <f>NETWORKDAYS(V12,W12)-1</f>
        <v>15</v>
      </c>
    </row>
    <row r="13" spans="2:24">
      <c r="B13" s="153" t="s">
        <v>8769</v>
      </c>
      <c r="C13" s="197" t="s">
        <v>8770</v>
      </c>
      <c r="D13" s="49"/>
      <c r="F13" s="149" t="s">
        <v>9638</v>
      </c>
      <c r="G13" s="198" t="s">
        <v>8771</v>
      </c>
      <c r="H13" s="49"/>
      <c r="J13" s="149"/>
      <c r="K13" s="197"/>
      <c r="L13" s="195"/>
      <c r="N13" s="198" t="s">
        <v>8771</v>
      </c>
      <c r="O13" s="198" t="s">
        <v>9620</v>
      </c>
      <c r="P13" s="49"/>
      <c r="R13" s="198" t="s">
        <v>8771</v>
      </c>
      <c r="S13" s="198" t="s">
        <v>9620</v>
      </c>
      <c r="T13" s="49"/>
      <c r="V13" s="198" t="s">
        <v>9620</v>
      </c>
      <c r="W13" s="198" t="s">
        <v>9621</v>
      </c>
      <c r="X13" s="49"/>
    </row>
    <row r="14" spans="2:24">
      <c r="B14" s="193">
        <f>C12</f>
        <v>45632</v>
      </c>
      <c r="C14" s="193">
        <v>45715</v>
      </c>
      <c r="D14" s="49"/>
      <c r="F14" s="149">
        <v>45714</v>
      </c>
      <c r="G14" s="198">
        <v>45719</v>
      </c>
      <c r="H14" s="49">
        <f>NETWORKDAYS(F14,G14)-1</f>
        <v>3</v>
      </c>
      <c r="J14" s="193" t="s">
        <v>4169</v>
      </c>
      <c r="K14" s="193" t="s">
        <v>4170</v>
      </c>
      <c r="L14" s="195"/>
      <c r="N14" s="149">
        <v>45722</v>
      </c>
      <c r="O14" s="198">
        <v>45743</v>
      </c>
      <c r="P14" s="49">
        <f>NETWORKDAYS(N14,O14)-1</f>
        <v>15</v>
      </c>
      <c r="R14" s="149">
        <v>45722</v>
      </c>
      <c r="S14" s="198">
        <v>45744</v>
      </c>
      <c r="T14" s="49">
        <f>NETWORKDAYS(R14,S14)-1</f>
        <v>16</v>
      </c>
      <c r="V14" s="197">
        <v>45779</v>
      </c>
      <c r="W14" s="242">
        <v>45789</v>
      </c>
      <c r="X14" s="49">
        <f>NETWORKDAYS(V14,W14)-1</f>
        <v>6</v>
      </c>
    </row>
    <row r="15" spans="2:24">
      <c r="B15" s="193" t="str">
        <f>C13</f>
        <v>ACTIVACION TERMINOS</v>
      </c>
      <c r="C15" s="193" t="s">
        <v>8771</v>
      </c>
      <c r="D15" s="49"/>
      <c r="F15" s="198" t="s">
        <v>9620</v>
      </c>
      <c r="G15" s="198" t="s">
        <v>9621</v>
      </c>
      <c r="H15" s="49"/>
      <c r="J15" s="197"/>
      <c r="K15" s="242"/>
      <c r="L15" s="195"/>
      <c r="N15" s="198" t="s">
        <v>9620</v>
      </c>
      <c r="O15" s="198" t="s">
        <v>9621</v>
      </c>
      <c r="P15" s="49"/>
      <c r="R15" s="198" t="s">
        <v>9620</v>
      </c>
      <c r="S15" s="198" t="s">
        <v>9621</v>
      </c>
      <c r="T15" s="49"/>
      <c r="V15" s="149" t="s">
        <v>9621</v>
      </c>
      <c r="W15" s="198" t="s">
        <v>10454</v>
      </c>
      <c r="X15" s="49"/>
    </row>
    <row r="16" spans="2:24">
      <c r="B16" s="197">
        <f>C14</f>
        <v>45715</v>
      </c>
      <c r="C16" s="242">
        <v>45719</v>
      </c>
      <c r="D16" s="49">
        <f>NETWORKDAYS(B16,C16)-1</f>
        <v>2</v>
      </c>
      <c r="F16" s="197">
        <v>45736</v>
      </c>
      <c r="G16" s="242">
        <v>45749</v>
      </c>
      <c r="H16" s="49">
        <f>NETWORKDAYS(F16,G16)-1</f>
        <v>9</v>
      </c>
      <c r="J16" s="193" t="s">
        <v>4170</v>
      </c>
      <c r="K16" s="193" t="s">
        <v>4171</v>
      </c>
      <c r="L16" s="195"/>
      <c r="N16" s="197">
        <f>O14</f>
        <v>45743</v>
      </c>
      <c r="O16" s="242">
        <v>45756</v>
      </c>
      <c r="P16" s="49">
        <f>NETWORKDAYS(N16,O16)-1</f>
        <v>9</v>
      </c>
      <c r="R16" s="197">
        <v>45744</v>
      </c>
      <c r="S16" s="242">
        <v>45768</v>
      </c>
      <c r="T16" s="49">
        <f>NETWORKDAYS(R16,S16)-1</f>
        <v>16</v>
      </c>
      <c r="V16" s="197">
        <v>45789</v>
      </c>
      <c r="W16" s="242">
        <v>45814</v>
      </c>
      <c r="X16" s="49">
        <f>NETWORKDAYS(V16,W16)-1</f>
        <v>19</v>
      </c>
    </row>
    <row r="17" spans="2:28">
      <c r="F17" s="149" t="s">
        <v>9621</v>
      </c>
      <c r="G17" s="149" t="s">
        <v>4165</v>
      </c>
      <c r="H17" s="49"/>
      <c r="N17" s="149" t="s">
        <v>9621</v>
      </c>
      <c r="O17" s="149" t="s">
        <v>4165</v>
      </c>
      <c r="P17" s="49"/>
      <c r="R17" s="149" t="s">
        <v>9621</v>
      </c>
      <c r="S17" s="198" t="s">
        <v>4171</v>
      </c>
      <c r="T17" s="49"/>
      <c r="V17" s="149" t="s">
        <v>10453</v>
      </c>
      <c r="W17" s="198" t="s">
        <v>4171</v>
      </c>
      <c r="X17" s="49"/>
    </row>
    <row r="18" spans="2:28">
      <c r="B18" s="149"/>
      <c r="C18" s="198"/>
      <c r="D18" s="49">
        <f>NETWORKDAYS(B18,C18)-1</f>
        <v>-1</v>
      </c>
      <c r="F18" s="149">
        <f>G16</f>
        <v>45749</v>
      </c>
      <c r="G18" s="198">
        <v>45771</v>
      </c>
      <c r="H18" s="49">
        <f>NETWORKDAYS(F18,G18)-1</f>
        <v>16</v>
      </c>
      <c r="J18" s="193"/>
      <c r="K18" s="193"/>
      <c r="L18" s="195"/>
      <c r="N18" s="149">
        <f>O16</f>
        <v>45756</v>
      </c>
      <c r="O18" s="198">
        <v>45771</v>
      </c>
      <c r="P18" s="49">
        <f>NETWORKDAYS(N18,O18)-1</f>
        <v>11</v>
      </c>
      <c r="R18" s="149">
        <v>45768</v>
      </c>
      <c r="S18" s="198">
        <v>45811</v>
      </c>
      <c r="T18" s="49">
        <f>NETWORKDAYS(R18,S18)-1</f>
        <v>31</v>
      </c>
      <c r="V18" s="149">
        <v>45848</v>
      </c>
      <c r="W18" s="198">
        <v>45853</v>
      </c>
      <c r="X18" s="49">
        <f>NETWORKDAYS(V18,W18)-1</f>
        <v>3</v>
      </c>
    </row>
    <row r="19" spans="2:28">
      <c r="B19" s="149"/>
      <c r="C19" s="149"/>
      <c r="D19" s="195"/>
      <c r="F19" s="149" t="s">
        <v>9626</v>
      </c>
      <c r="G19" s="198" t="s">
        <v>4171</v>
      </c>
      <c r="H19" s="49"/>
      <c r="J19" s="149"/>
      <c r="K19" s="149"/>
      <c r="L19" s="195"/>
      <c r="N19" s="149" t="s">
        <v>9626</v>
      </c>
      <c r="O19" s="198" t="s">
        <v>4171</v>
      </c>
      <c r="P19" s="49"/>
      <c r="R19" s="149"/>
      <c r="S19" s="198"/>
      <c r="T19" s="49"/>
      <c r="V19" s="149"/>
      <c r="W19" s="198"/>
      <c r="X19" s="49"/>
    </row>
    <row r="20" spans="2:28">
      <c r="B20" s="199" t="s">
        <v>4172</v>
      </c>
      <c r="C20" s="200"/>
      <c r="D20" s="395">
        <f>SUM(D4:D11)</f>
        <v>69</v>
      </c>
      <c r="F20" s="197">
        <v>45785</v>
      </c>
      <c r="G20" s="242">
        <v>45807</v>
      </c>
      <c r="H20" s="49">
        <f>NETWORKDAYS(F20,G20)-1</f>
        <v>16</v>
      </c>
      <c r="J20" s="199" t="s">
        <v>4172</v>
      </c>
      <c r="K20" s="200"/>
      <c r="L20" s="395">
        <f>SUM(L4:L11)</f>
        <v>0</v>
      </c>
      <c r="N20" s="197">
        <v>45786</v>
      </c>
      <c r="O20" s="242">
        <v>45807</v>
      </c>
      <c r="P20" s="49">
        <f>NETWORKDAYS(N20,O20)-1</f>
        <v>15</v>
      </c>
      <c r="R20" s="197"/>
      <c r="S20" s="242"/>
      <c r="T20" s="49"/>
      <c r="V20" s="197"/>
      <c r="W20" s="242"/>
      <c r="X20" s="49"/>
    </row>
    <row r="21" spans="2:28">
      <c r="B21" s="199" t="s">
        <v>4173</v>
      </c>
      <c r="C21" s="200"/>
      <c r="D21" s="395">
        <f>SUM(D13:D15)</f>
        <v>0</v>
      </c>
      <c r="F21" s="149"/>
      <c r="G21" s="149"/>
      <c r="H21" s="49"/>
      <c r="J21" s="199" t="s">
        <v>4173</v>
      </c>
      <c r="K21" s="200"/>
      <c r="L21" s="395">
        <f>SUM(L13:L15)</f>
        <v>0</v>
      </c>
      <c r="N21" s="149"/>
      <c r="O21" s="149"/>
      <c r="P21" s="49"/>
      <c r="R21" s="149"/>
      <c r="S21" s="149"/>
      <c r="T21" s="49"/>
      <c r="V21" s="149"/>
      <c r="W21" s="149"/>
      <c r="X21" s="49"/>
    </row>
    <row r="22" spans="2:28">
      <c r="B22" s="199" t="s">
        <v>4174</v>
      </c>
      <c r="C22" s="200"/>
      <c r="D22" s="396"/>
      <c r="F22" s="199" t="s">
        <v>4172</v>
      </c>
      <c r="G22" s="200"/>
      <c r="H22" s="395">
        <f>SUM(H4:H9)</f>
        <v>29</v>
      </c>
      <c r="J22" s="199" t="s">
        <v>4174</v>
      </c>
      <c r="K22" s="200"/>
      <c r="L22" s="396"/>
      <c r="N22" s="199" t="s">
        <v>4172</v>
      </c>
      <c r="O22" s="200"/>
      <c r="P22" s="395">
        <f>SUM(P4:P9)</f>
        <v>23</v>
      </c>
      <c r="R22" s="199" t="s">
        <v>4172</v>
      </c>
      <c r="S22" s="200"/>
      <c r="T22" s="395">
        <f>SUM(T4:T9)</f>
        <v>41</v>
      </c>
      <c r="V22" s="199" t="s">
        <v>4172</v>
      </c>
      <c r="W22" s="200"/>
      <c r="X22" s="395">
        <f>SUM(X4:X9)</f>
        <v>78</v>
      </c>
    </row>
    <row r="23" spans="2:28">
      <c r="B23" s="203" t="s">
        <v>4175</v>
      </c>
      <c r="C23" s="204"/>
      <c r="D23" s="243">
        <f>SUM(D4:D19)</f>
        <v>101</v>
      </c>
      <c r="F23" s="199" t="s">
        <v>4173</v>
      </c>
      <c r="G23" s="200"/>
      <c r="H23" s="395">
        <f>SUM(H10:H13)</f>
        <v>60</v>
      </c>
      <c r="J23" s="203" t="s">
        <v>4175</v>
      </c>
      <c r="K23" s="204"/>
      <c r="L23" s="243">
        <f>SUM(L4:L19)</f>
        <v>0</v>
      </c>
      <c r="N23" s="199" t="s">
        <v>4173</v>
      </c>
      <c r="O23" s="200"/>
      <c r="P23" s="395">
        <f>SUM(P11:P13)</f>
        <v>6</v>
      </c>
      <c r="R23" s="199" t="s">
        <v>4173</v>
      </c>
      <c r="S23" s="200"/>
      <c r="T23" s="395">
        <f>SUM(T11:T13)</f>
        <v>6</v>
      </c>
      <c r="V23" s="199" t="s">
        <v>4173</v>
      </c>
      <c r="W23" s="200"/>
      <c r="X23" s="395">
        <f>SUM(X11:X13)</f>
        <v>15</v>
      </c>
    </row>
    <row r="24" spans="2:28">
      <c r="B24" s="203" t="s">
        <v>4176</v>
      </c>
      <c r="C24" s="260"/>
      <c r="D24" s="204"/>
      <c r="F24" s="199" t="s">
        <v>9624</v>
      </c>
      <c r="G24" s="200"/>
      <c r="H24" s="395">
        <f>H10+H12</f>
        <v>60</v>
      </c>
      <c r="J24" s="203" t="s">
        <v>4176</v>
      </c>
      <c r="K24" s="260"/>
      <c r="L24" s="204"/>
      <c r="N24" s="199" t="s">
        <v>9624</v>
      </c>
      <c r="O24" s="200"/>
      <c r="P24" s="395">
        <f>P8+P10</f>
        <v>48</v>
      </c>
      <c r="R24" s="199" t="s">
        <v>9624</v>
      </c>
      <c r="S24" s="200"/>
      <c r="T24" s="395">
        <f>T8+T10</f>
        <v>47</v>
      </c>
      <c r="V24" s="199" t="s">
        <v>9624</v>
      </c>
      <c r="W24" s="200"/>
      <c r="X24" s="395">
        <f>X8+X10</f>
        <v>58</v>
      </c>
    </row>
    <row r="25" spans="2:28">
      <c r="F25" s="199" t="s">
        <v>4174</v>
      </c>
      <c r="G25" s="200"/>
      <c r="H25" s="395">
        <f>SUM(H14:H20)</f>
        <v>44</v>
      </c>
      <c r="N25" s="199" t="s">
        <v>4174</v>
      </c>
      <c r="O25" s="200"/>
      <c r="P25" s="396"/>
      <c r="R25" s="199" t="s">
        <v>4174</v>
      </c>
      <c r="S25" s="200"/>
      <c r="T25" s="396"/>
      <c r="V25" s="199" t="s">
        <v>4174</v>
      </c>
      <c r="W25" s="200"/>
      <c r="X25" s="396"/>
    </row>
    <row r="26" spans="2:28">
      <c r="F26" s="203" t="s">
        <v>4175</v>
      </c>
      <c r="G26" s="204"/>
      <c r="H26" s="243">
        <f>SUM(H4:H21)-H24+H25</f>
        <v>117</v>
      </c>
      <c r="N26" s="203" t="s">
        <v>4175</v>
      </c>
      <c r="O26" s="204"/>
      <c r="P26" s="243">
        <f>SUM(P4:P21)-P24</f>
        <v>77</v>
      </c>
      <c r="R26" s="203" t="s">
        <v>4175</v>
      </c>
      <c r="S26" s="204"/>
      <c r="T26" s="243">
        <f>SUM(T4:T21)-T24</f>
        <v>92</v>
      </c>
      <c r="V26" s="203" t="s">
        <v>4175</v>
      </c>
      <c r="W26" s="204"/>
      <c r="X26" s="243">
        <f>SUM(X4:X21)-X8</f>
        <v>63</v>
      </c>
    </row>
    <row r="27" spans="2:28">
      <c r="F27" s="203" t="s">
        <v>4176</v>
      </c>
      <c r="G27" s="260"/>
      <c r="H27" s="204"/>
      <c r="N27" s="203" t="s">
        <v>4176</v>
      </c>
      <c r="O27" s="260"/>
      <c r="P27" s="204"/>
      <c r="R27" s="203" t="s">
        <v>4176</v>
      </c>
      <c r="S27" s="260"/>
      <c r="T27" s="204"/>
      <c r="U27" s="1741"/>
      <c r="V27" s="203" t="s">
        <v>4176</v>
      </c>
      <c r="W27" s="260"/>
      <c r="X27" s="204"/>
    </row>
    <row r="28" spans="2:28">
      <c r="B28" s="3575" t="s">
        <v>9639</v>
      </c>
      <c r="C28" s="3576"/>
      <c r="D28" s="3577"/>
      <c r="J28" s="3575" t="s">
        <v>10430</v>
      </c>
      <c r="K28" s="3576"/>
      <c r="L28" s="3577"/>
      <c r="N28" s="3575" t="s">
        <v>10431</v>
      </c>
      <c r="O28" s="3576"/>
      <c r="P28" s="3577"/>
      <c r="R28" s="3575" t="s">
        <v>9871</v>
      </c>
      <c r="S28" s="3576"/>
      <c r="T28" s="3577"/>
      <c r="V28" s="3575" t="s">
        <v>9872</v>
      </c>
      <c r="W28" s="3576"/>
      <c r="X28" s="3577"/>
      <c r="Z28" s="3575" t="s">
        <v>10488</v>
      </c>
      <c r="AA28" s="3576"/>
      <c r="AB28" s="3577"/>
    </row>
    <row r="29" spans="2:28">
      <c r="B29" s="193" t="s">
        <v>4164</v>
      </c>
      <c r="C29" s="193" t="s">
        <v>4165</v>
      </c>
      <c r="D29" s="194" t="s">
        <v>4166</v>
      </c>
      <c r="F29" s="3575" t="s">
        <v>9682</v>
      </c>
      <c r="G29" s="3576"/>
      <c r="H29" s="3577"/>
      <c r="J29" s="193" t="s">
        <v>4164</v>
      </c>
      <c r="K29" s="193" t="s">
        <v>4165</v>
      </c>
      <c r="L29" s="194" t="s">
        <v>4166</v>
      </c>
      <c r="N29" s="193" t="s">
        <v>4164</v>
      </c>
      <c r="O29" s="193" t="s">
        <v>4165</v>
      </c>
      <c r="P29" s="194" t="s">
        <v>4166</v>
      </c>
      <c r="R29" s="193" t="s">
        <v>4164</v>
      </c>
      <c r="S29" s="193" t="s">
        <v>4165</v>
      </c>
      <c r="T29" s="194" t="s">
        <v>4166</v>
      </c>
      <c r="V29" s="193" t="s">
        <v>4164</v>
      </c>
      <c r="W29" s="193" t="s">
        <v>4165</v>
      </c>
      <c r="X29" s="194" t="s">
        <v>4166</v>
      </c>
      <c r="Z29" s="193" t="s">
        <v>4164</v>
      </c>
      <c r="AA29" s="193" t="s">
        <v>4165</v>
      </c>
      <c r="AB29" s="194" t="s">
        <v>4166</v>
      </c>
    </row>
    <row r="30" spans="2:28">
      <c r="B30" s="196">
        <v>45605</v>
      </c>
      <c r="C30" s="149">
        <v>45617</v>
      </c>
      <c r="D30" s="49">
        <f>NETWORKDAYS(B30,C30)-1</f>
        <v>8</v>
      </c>
      <c r="F30" s="193" t="s">
        <v>4164</v>
      </c>
      <c r="G30" s="193" t="s">
        <v>4165</v>
      </c>
      <c r="H30" s="194" t="s">
        <v>4166</v>
      </c>
      <c r="J30" s="94">
        <v>45538</v>
      </c>
      <c r="K30" s="149">
        <v>45589</v>
      </c>
      <c r="L30" s="49">
        <f t="shared" ref="L30" si="1">NETWORKDAYS(J30,K30)-1</f>
        <v>37</v>
      </c>
      <c r="N30" s="196">
        <v>45637</v>
      </c>
      <c r="O30" s="149">
        <v>45644</v>
      </c>
      <c r="P30" s="49">
        <f>NETWORKDAYS(N30,O30)-1</f>
        <v>5</v>
      </c>
      <c r="R30" s="196">
        <v>45722</v>
      </c>
      <c r="S30" s="149">
        <v>45751</v>
      </c>
      <c r="T30" s="49">
        <f>NETWORKDAYS(R30,S30)-1</f>
        <v>21</v>
      </c>
      <c r="V30" s="196">
        <v>45680</v>
      </c>
      <c r="W30" s="149">
        <v>45706</v>
      </c>
      <c r="X30" s="49">
        <f>NETWORKDAYS(V30,W30)-1</f>
        <v>18</v>
      </c>
      <c r="Z30" s="196">
        <v>45650</v>
      </c>
      <c r="AA30" s="149">
        <v>45701</v>
      </c>
      <c r="AB30" s="49">
        <f>NETWORKDAYS(Z30,AA30)-1</f>
        <v>37</v>
      </c>
    </row>
    <row r="31" spans="2:28">
      <c r="B31" s="94" t="s">
        <v>9626</v>
      </c>
      <c r="C31" s="149" t="s">
        <v>9622</v>
      </c>
      <c r="D31" s="49"/>
      <c r="F31" s="196">
        <v>45678</v>
      </c>
      <c r="G31" s="149">
        <v>45701</v>
      </c>
      <c r="H31" s="49">
        <f>NETWORKDAYS(F31,G31)-1</f>
        <v>17</v>
      </c>
      <c r="J31" s="94" t="s">
        <v>9626</v>
      </c>
      <c r="K31" s="149" t="s">
        <v>4165</v>
      </c>
      <c r="L31" s="49"/>
      <c r="N31" s="94"/>
      <c r="O31" s="149"/>
      <c r="P31" s="49"/>
      <c r="R31" s="94" t="s">
        <v>9626</v>
      </c>
      <c r="S31" s="149" t="s">
        <v>8771</v>
      </c>
      <c r="T31" s="49"/>
      <c r="V31" s="94" t="s">
        <v>9626</v>
      </c>
      <c r="W31" s="149" t="s">
        <v>4165</v>
      </c>
      <c r="X31" s="49"/>
      <c r="Z31" s="94" t="s">
        <v>9626</v>
      </c>
      <c r="AA31" s="149" t="s">
        <v>4165</v>
      </c>
      <c r="AB31" s="49"/>
    </row>
    <row r="32" spans="2:28">
      <c r="B32" s="94">
        <v>45625</v>
      </c>
      <c r="C32" s="149">
        <v>45632</v>
      </c>
      <c r="D32" s="49">
        <f>NETWORKDAYS(B32,C32)-1</f>
        <v>5</v>
      </c>
      <c r="F32" s="149" t="s">
        <v>9626</v>
      </c>
      <c r="G32" s="198" t="s">
        <v>8771</v>
      </c>
      <c r="H32" s="49"/>
      <c r="J32" s="94">
        <v>45595</v>
      </c>
      <c r="K32" s="149">
        <v>45609</v>
      </c>
      <c r="L32" s="49">
        <f>NETWORKDAYS(J32,K32)-1</f>
        <v>10</v>
      </c>
      <c r="N32" s="94"/>
      <c r="O32" s="149"/>
      <c r="P32" s="49"/>
      <c r="R32" s="94">
        <v>45757</v>
      </c>
      <c r="S32" s="149">
        <v>45784</v>
      </c>
      <c r="T32" s="49">
        <f>NETWORKDAYS(R32,S32)-1</f>
        <v>19</v>
      </c>
      <c r="V32" s="94">
        <v>45727</v>
      </c>
      <c r="W32" s="149">
        <v>45751</v>
      </c>
      <c r="X32" s="49">
        <f>NETWORKDAYS(V32,W32)-1</f>
        <v>18</v>
      </c>
      <c r="Z32" s="94">
        <v>45728</v>
      </c>
      <c r="AA32" s="149">
        <v>45761</v>
      </c>
      <c r="AB32" s="49">
        <f>NETWORKDAYS(Z32,AA32)-1</f>
        <v>23</v>
      </c>
    </row>
    <row r="33" spans="2:28">
      <c r="B33" s="149" t="s">
        <v>9622</v>
      </c>
      <c r="C33" s="198" t="s">
        <v>9623</v>
      </c>
      <c r="D33" s="49"/>
      <c r="F33" s="149">
        <v>45747</v>
      </c>
      <c r="G33" s="198">
        <v>45758</v>
      </c>
      <c r="H33" s="49">
        <f>NETWORKDAYS(F33,G33)-1</f>
        <v>9</v>
      </c>
      <c r="J33" s="149" t="s">
        <v>9626</v>
      </c>
      <c r="K33" s="149" t="s">
        <v>4165</v>
      </c>
      <c r="L33" s="49"/>
      <c r="N33" s="149" t="s">
        <v>10456</v>
      </c>
      <c r="O33" s="198" t="s">
        <v>9654</v>
      </c>
      <c r="P33" s="49"/>
      <c r="R33" s="149"/>
      <c r="S33" s="198"/>
      <c r="T33" s="49"/>
      <c r="V33" s="149" t="s">
        <v>9626</v>
      </c>
      <c r="W33" s="198" t="s">
        <v>8771</v>
      </c>
      <c r="X33" s="49"/>
      <c r="Z33" s="149" t="s">
        <v>9626</v>
      </c>
      <c r="AA33" s="198" t="s">
        <v>8771</v>
      </c>
      <c r="AB33" s="49"/>
    </row>
    <row r="34" spans="2:28">
      <c r="B34" s="153">
        <v>45632</v>
      </c>
      <c r="C34" s="153">
        <v>45714</v>
      </c>
      <c r="D34" s="136">
        <f>NETWORKDAYS(B34,C34)-1</f>
        <v>58</v>
      </c>
      <c r="F34" s="198" t="s">
        <v>9620</v>
      </c>
      <c r="G34" s="198" t="s">
        <v>9621</v>
      </c>
      <c r="H34" s="49"/>
      <c r="J34" s="149">
        <v>45614</v>
      </c>
      <c r="K34" s="149">
        <v>45623</v>
      </c>
      <c r="L34" s="136">
        <f>NETWORKDAYS(J34,K34)-1</f>
        <v>7</v>
      </c>
      <c r="N34" s="153">
        <v>45677</v>
      </c>
      <c r="O34" s="153">
        <v>45701</v>
      </c>
      <c r="P34" s="136">
        <f>NETWORKDAYS(N34,O34)-1</f>
        <v>18</v>
      </c>
      <c r="R34" s="153"/>
      <c r="S34" s="153"/>
      <c r="T34" s="136"/>
      <c r="V34" s="153">
        <v>45750</v>
      </c>
      <c r="W34" s="153">
        <v>45784</v>
      </c>
      <c r="X34" s="49">
        <f t="shared" ref="X34" si="2">NETWORKDAYS(V34,W34)-1</f>
        <v>24</v>
      </c>
      <c r="Z34" s="153">
        <v>45768</v>
      </c>
      <c r="AA34" s="153">
        <v>45791</v>
      </c>
      <c r="AB34" s="49">
        <f t="shared" ref="AB34" si="3">NETWORKDAYS(Z34,AA34)-1</f>
        <v>17</v>
      </c>
    </row>
    <row r="35" spans="2:28">
      <c r="B35" s="149" t="s">
        <v>8771</v>
      </c>
      <c r="C35" s="198" t="s">
        <v>9620</v>
      </c>
      <c r="D35" s="49"/>
      <c r="F35" s="197">
        <v>45779</v>
      </c>
      <c r="G35" s="242">
        <v>45799</v>
      </c>
      <c r="H35" s="49">
        <f>NETWORKDAYS(F35,G35)-1</f>
        <v>14</v>
      </c>
      <c r="J35" s="149" t="s">
        <v>10455</v>
      </c>
      <c r="K35" s="149" t="s">
        <v>8771</v>
      </c>
      <c r="L35" s="136"/>
      <c r="N35" s="149" t="s">
        <v>10456</v>
      </c>
      <c r="O35" s="198" t="s">
        <v>8771</v>
      </c>
      <c r="P35" s="49"/>
      <c r="R35" s="149" t="s">
        <v>8771</v>
      </c>
      <c r="S35" s="198" t="s">
        <v>9620</v>
      </c>
      <c r="T35" s="49"/>
      <c r="V35" s="149" t="s">
        <v>8771</v>
      </c>
      <c r="W35" s="198" t="s">
        <v>9620</v>
      </c>
      <c r="X35" s="49"/>
      <c r="Z35" s="149" t="s">
        <v>8771</v>
      </c>
      <c r="AA35" s="198" t="s">
        <v>9620</v>
      </c>
      <c r="AB35" s="49"/>
    </row>
    <row r="36" spans="2:28">
      <c r="B36" s="149">
        <v>45722</v>
      </c>
      <c r="C36" s="198">
        <v>45744</v>
      </c>
      <c r="D36" s="49">
        <f>NETWORKDAYS(B36,C36)-1</f>
        <v>16</v>
      </c>
      <c r="F36" s="149" t="s">
        <v>9621</v>
      </c>
      <c r="G36" s="149" t="s">
        <v>9633</v>
      </c>
      <c r="H36" s="49"/>
      <c r="J36" s="153">
        <v>45750</v>
      </c>
      <c r="K36" s="153">
        <v>45784</v>
      </c>
      <c r="L36" s="136">
        <f t="shared" ref="L36" si="4">NETWORKDAYS(J36,K36)-1</f>
        <v>24</v>
      </c>
      <c r="N36" s="149">
        <v>45775</v>
      </c>
      <c r="O36" s="198">
        <v>45784</v>
      </c>
      <c r="P36" s="49">
        <f>NETWORKDAYS(N36,O36)-1</f>
        <v>7</v>
      </c>
      <c r="R36" s="149">
        <v>45784</v>
      </c>
      <c r="S36" s="198">
        <v>45803</v>
      </c>
      <c r="T36" s="49">
        <f>NETWORKDAYS(R36,S36)-1</f>
        <v>13</v>
      </c>
      <c r="V36" s="149">
        <v>45784</v>
      </c>
      <c r="W36" s="198">
        <v>45805</v>
      </c>
      <c r="X36" s="49">
        <f>NETWORKDAYS(V36,W36)-1</f>
        <v>15</v>
      </c>
      <c r="Z36" s="149">
        <f>AA34</f>
        <v>45791</v>
      </c>
      <c r="AA36" s="198">
        <v>45811</v>
      </c>
      <c r="AB36" s="49">
        <f>NETWORKDAYS(Z36,AA36)-1</f>
        <v>14</v>
      </c>
    </row>
    <row r="37" spans="2:28">
      <c r="B37" s="198" t="s">
        <v>9620</v>
      </c>
      <c r="C37" s="198" t="s">
        <v>9621</v>
      </c>
      <c r="D37" s="49"/>
      <c r="F37" s="149">
        <f>G35</f>
        <v>45799</v>
      </c>
      <c r="G37" s="198">
        <v>45811</v>
      </c>
      <c r="H37" s="49">
        <f>NETWORKDAYS(F37,G37)-1</f>
        <v>8</v>
      </c>
      <c r="J37" s="149" t="s">
        <v>8771</v>
      </c>
      <c r="K37" s="198" t="s">
        <v>9620</v>
      </c>
      <c r="L37" s="49"/>
      <c r="N37" s="198" t="s">
        <v>8771</v>
      </c>
      <c r="O37" s="198" t="s">
        <v>9620</v>
      </c>
      <c r="P37" s="49"/>
      <c r="R37" s="198" t="s">
        <v>9620</v>
      </c>
      <c r="S37" s="198" t="s">
        <v>9621</v>
      </c>
      <c r="T37" s="49"/>
      <c r="V37" s="198" t="s">
        <v>9620</v>
      </c>
      <c r="W37" s="198" t="s">
        <v>9621</v>
      </c>
      <c r="X37" s="49"/>
      <c r="Z37" s="198" t="s">
        <v>9620</v>
      </c>
      <c r="AA37" s="198" t="s">
        <v>9621</v>
      </c>
      <c r="AB37" s="49"/>
    </row>
    <row r="38" spans="2:28">
      <c r="B38" s="149">
        <v>45744</v>
      </c>
      <c r="C38" s="198">
        <v>45762</v>
      </c>
      <c r="D38" s="49">
        <f>NETWORKDAYS(B38,C38)-1</f>
        <v>12</v>
      </c>
      <c r="F38" s="149"/>
      <c r="G38" s="198"/>
      <c r="H38" s="49"/>
      <c r="J38" s="149">
        <v>45784</v>
      </c>
      <c r="K38" s="198">
        <v>45800</v>
      </c>
      <c r="L38" s="49">
        <f>NETWORKDAYS(J38,K38)-1</f>
        <v>12</v>
      </c>
      <c r="N38" s="149">
        <v>45784</v>
      </c>
      <c r="O38" s="198">
        <v>45805</v>
      </c>
      <c r="P38" s="49">
        <f>NETWORKDAYS(N38,O38)-1</f>
        <v>15</v>
      </c>
      <c r="R38" s="149">
        <v>45803</v>
      </c>
      <c r="S38" s="198">
        <v>45839</v>
      </c>
      <c r="T38" s="49">
        <f>NETWORKDAYS(R38,S38)-1</f>
        <v>26</v>
      </c>
      <c r="V38" s="149">
        <v>45805</v>
      </c>
      <c r="W38" s="198">
        <v>45847</v>
      </c>
      <c r="X38" s="49">
        <f>NETWORKDAYS(V38,W38)-1</f>
        <v>30</v>
      </c>
      <c r="Z38" s="149">
        <f>AA36</f>
        <v>45811</v>
      </c>
      <c r="AA38" s="198">
        <v>45840</v>
      </c>
      <c r="AB38" s="49">
        <f>NETWORKDAYS(Z38,AA38)-1</f>
        <v>21</v>
      </c>
    </row>
    <row r="39" spans="2:28">
      <c r="B39" s="149" t="s">
        <v>9621</v>
      </c>
      <c r="C39" s="198" t="s">
        <v>9681</v>
      </c>
      <c r="D39" s="49"/>
      <c r="F39" s="197"/>
      <c r="G39" s="244"/>
      <c r="H39" s="49"/>
      <c r="J39" s="198" t="s">
        <v>9620</v>
      </c>
      <c r="K39" s="198" t="s">
        <v>9621</v>
      </c>
      <c r="L39" s="49"/>
      <c r="N39" s="149" t="s">
        <v>10457</v>
      </c>
      <c r="O39" s="198" t="s">
        <v>9621</v>
      </c>
      <c r="P39" s="49"/>
      <c r="R39" s="149" t="s">
        <v>9621</v>
      </c>
      <c r="S39" s="198" t="s">
        <v>9681</v>
      </c>
      <c r="T39" s="49"/>
      <c r="V39" s="149" t="s">
        <v>9621</v>
      </c>
      <c r="W39" s="198" t="s">
        <v>9681</v>
      </c>
      <c r="X39" s="49"/>
      <c r="Z39" s="149" t="s">
        <v>9621</v>
      </c>
      <c r="AA39" s="198" t="s">
        <v>9630</v>
      </c>
      <c r="AB39" s="49"/>
    </row>
    <row r="40" spans="2:28">
      <c r="B40" s="197">
        <v>45762</v>
      </c>
      <c r="C40" s="242">
        <v>45811</v>
      </c>
      <c r="D40" s="49">
        <f>NETWORKDAYS(B40,C40)-1</f>
        <v>35</v>
      </c>
      <c r="F40" s="149"/>
      <c r="G40" s="149"/>
      <c r="H40" s="49"/>
      <c r="J40" s="149">
        <v>45800</v>
      </c>
      <c r="K40" s="198">
        <v>45834</v>
      </c>
      <c r="L40" s="49">
        <f>NETWORKDAYS(J40,K40)-1</f>
        <v>24</v>
      </c>
      <c r="N40" s="197">
        <v>45805</v>
      </c>
      <c r="O40" s="242">
        <v>45835</v>
      </c>
      <c r="P40" s="49">
        <f>NETWORKDAYS(N40,O40)-1</f>
        <v>22</v>
      </c>
      <c r="R40" s="197">
        <v>45839</v>
      </c>
      <c r="S40" s="242">
        <v>45846</v>
      </c>
      <c r="T40" s="49">
        <f>NETWORKDAYS(R40,S40)-1</f>
        <v>5</v>
      </c>
      <c r="V40" s="197">
        <v>45847</v>
      </c>
      <c r="W40" s="242">
        <v>45856</v>
      </c>
      <c r="X40" s="49">
        <f>NETWORKDAYS(V40,W40)-1</f>
        <v>7</v>
      </c>
      <c r="Z40" s="197">
        <f>AA38</f>
        <v>45840</v>
      </c>
      <c r="AA40" s="242">
        <v>45846</v>
      </c>
      <c r="AB40" s="49">
        <f>NETWORKDAYS(Z40,AA40)-1</f>
        <v>4</v>
      </c>
    </row>
    <row r="41" spans="2:28">
      <c r="B41" s="149"/>
      <c r="C41" s="149"/>
      <c r="D41" s="195"/>
      <c r="F41" s="149"/>
      <c r="G41" s="1753"/>
      <c r="H41" s="49"/>
      <c r="J41" s="149" t="s">
        <v>9621</v>
      </c>
      <c r="K41" s="198" t="s">
        <v>9681</v>
      </c>
      <c r="L41" s="49"/>
      <c r="N41" s="149" t="s">
        <v>9621</v>
      </c>
      <c r="O41" s="198" t="s">
        <v>9681</v>
      </c>
      <c r="P41" s="49"/>
      <c r="R41" s="149"/>
      <c r="S41" s="149"/>
      <c r="T41" s="195"/>
      <c r="V41" s="149"/>
      <c r="W41" s="149"/>
      <c r="X41" s="195"/>
      <c r="Z41" s="149"/>
      <c r="AA41" s="149"/>
      <c r="AB41" s="195"/>
    </row>
    <row r="42" spans="2:28">
      <c r="B42" s="149"/>
      <c r="C42" s="198"/>
      <c r="D42" s="49"/>
      <c r="F42" s="1753"/>
      <c r="G42" s="1753"/>
      <c r="H42" s="49"/>
      <c r="J42" s="197">
        <v>45834</v>
      </c>
      <c r="K42" s="242">
        <v>45846</v>
      </c>
      <c r="L42" s="49">
        <f t="shared" ref="L42" si="5">NETWORKDAYS(J42,K42)-1</f>
        <v>8</v>
      </c>
      <c r="N42" s="149">
        <v>45835</v>
      </c>
      <c r="O42" s="198">
        <v>45853</v>
      </c>
      <c r="P42" s="49">
        <f t="shared" ref="P42" si="6">NETWORKDAYS(N42,O42)-1</f>
        <v>12</v>
      </c>
      <c r="R42" s="149"/>
      <c r="S42" s="198"/>
      <c r="T42" s="49"/>
      <c r="V42" s="149"/>
      <c r="W42" s="198"/>
      <c r="X42" s="49"/>
      <c r="Z42" s="149"/>
      <c r="AA42" s="198"/>
      <c r="AB42" s="49"/>
    </row>
    <row r="43" spans="2:28">
      <c r="B43" s="149"/>
      <c r="C43" s="198"/>
      <c r="D43" s="49"/>
      <c r="F43" s="149"/>
      <c r="G43" s="244"/>
      <c r="H43" s="49"/>
      <c r="J43" s="149"/>
      <c r="K43" s="198"/>
      <c r="L43" s="49"/>
      <c r="N43" s="149"/>
      <c r="O43" s="198"/>
      <c r="P43" s="49"/>
      <c r="R43" s="149"/>
      <c r="S43" s="198"/>
      <c r="T43" s="49"/>
      <c r="V43" s="149"/>
      <c r="W43" s="198"/>
      <c r="X43" s="49"/>
      <c r="Z43" s="149"/>
      <c r="AA43" s="198"/>
      <c r="AB43" s="49"/>
    </row>
    <row r="44" spans="2:28">
      <c r="B44" s="197"/>
      <c r="C44" s="242"/>
      <c r="D44" s="49"/>
      <c r="F44" s="149"/>
      <c r="G44" s="149"/>
      <c r="H44" s="49"/>
      <c r="J44" s="197"/>
      <c r="K44" s="242"/>
      <c r="L44" s="49"/>
      <c r="N44" s="197"/>
      <c r="O44" s="242"/>
      <c r="P44" s="49"/>
      <c r="R44" s="197"/>
      <c r="S44" s="242"/>
      <c r="T44" s="49"/>
      <c r="V44" s="197"/>
      <c r="W44" s="242"/>
      <c r="X44" s="49"/>
      <c r="Z44" s="197"/>
      <c r="AA44" s="242"/>
      <c r="AB44" s="49"/>
    </row>
    <row r="45" spans="2:28">
      <c r="B45" s="149"/>
      <c r="C45" s="198"/>
      <c r="D45" s="49"/>
      <c r="F45" s="149"/>
      <c r="G45" s="1753"/>
      <c r="H45" s="49"/>
      <c r="J45" s="149"/>
      <c r="K45" s="198"/>
      <c r="L45" s="49"/>
      <c r="N45" s="149"/>
      <c r="O45" s="198"/>
      <c r="P45" s="49"/>
      <c r="R45" s="149"/>
      <c r="S45" s="198"/>
      <c r="T45" s="49"/>
      <c r="V45" s="149"/>
      <c r="W45" s="198"/>
      <c r="X45" s="49"/>
      <c r="Z45" s="149"/>
      <c r="AA45" s="198"/>
      <c r="AB45" s="49"/>
    </row>
    <row r="46" spans="2:28">
      <c r="B46" s="149"/>
      <c r="C46" s="149"/>
      <c r="D46" s="49"/>
      <c r="F46" s="149"/>
      <c r="G46" s="1753"/>
      <c r="H46" s="49"/>
      <c r="J46" s="149"/>
      <c r="K46" s="149"/>
      <c r="L46" s="49"/>
      <c r="N46" s="149"/>
      <c r="O46" s="149"/>
      <c r="P46" s="49"/>
      <c r="R46" s="149"/>
      <c r="S46" s="149"/>
      <c r="T46" s="49"/>
      <c r="V46" s="149"/>
      <c r="W46" s="149"/>
      <c r="X46" s="49"/>
      <c r="Z46" s="149"/>
      <c r="AA46" s="149"/>
      <c r="AB46" s="49"/>
    </row>
    <row r="47" spans="2:28">
      <c r="B47" s="149"/>
      <c r="C47" s="149"/>
      <c r="D47" s="49"/>
      <c r="F47" s="149"/>
      <c r="G47" s="244"/>
      <c r="H47" s="49"/>
      <c r="J47" s="149"/>
      <c r="K47" s="149"/>
      <c r="L47" s="49"/>
      <c r="N47" s="149"/>
      <c r="O47" s="149"/>
      <c r="P47" s="49"/>
      <c r="R47" s="149"/>
      <c r="S47" s="149"/>
      <c r="T47" s="49"/>
      <c r="V47" s="149"/>
      <c r="W47" s="149"/>
      <c r="X47" s="49"/>
      <c r="Z47" s="149"/>
      <c r="AA47" s="149"/>
      <c r="AB47" s="49"/>
    </row>
    <row r="48" spans="2:28">
      <c r="B48" s="199" t="s">
        <v>4172</v>
      </c>
      <c r="C48" s="200"/>
      <c r="D48" s="395">
        <f>SUM(D30:D35)</f>
        <v>71</v>
      </c>
      <c r="F48" s="149"/>
      <c r="G48" s="149"/>
      <c r="H48" s="49"/>
      <c r="J48" s="199" t="s">
        <v>4172</v>
      </c>
      <c r="K48" s="200"/>
      <c r="L48" s="395">
        <f>SUM(L30:L35)</f>
        <v>54</v>
      </c>
      <c r="N48" s="199" t="s">
        <v>4172</v>
      </c>
      <c r="O48" s="200"/>
      <c r="P48" s="395">
        <f>SUM(P30:P35)</f>
        <v>23</v>
      </c>
      <c r="R48" s="199" t="s">
        <v>4172</v>
      </c>
      <c r="S48" s="200"/>
      <c r="T48" s="395">
        <f>SUM(T30:T35)</f>
        <v>40</v>
      </c>
      <c r="V48" s="199" t="s">
        <v>4172</v>
      </c>
      <c r="W48" s="200"/>
      <c r="X48" s="395">
        <f>SUM(X30:X35)</f>
        <v>60</v>
      </c>
      <c r="Z48" s="199" t="s">
        <v>4172</v>
      </c>
      <c r="AA48" s="200"/>
      <c r="AB48" s="395">
        <f>SUM(AB30:AB32)</f>
        <v>60</v>
      </c>
    </row>
    <row r="49" spans="2:28">
      <c r="B49" s="199" t="s">
        <v>4173</v>
      </c>
      <c r="C49" s="200"/>
      <c r="D49" s="395">
        <f>SUM(D37:D39)</f>
        <v>12</v>
      </c>
      <c r="F49" s="199" t="s">
        <v>4172</v>
      </c>
      <c r="G49" s="200"/>
      <c r="H49" s="395">
        <f>SUM(H31:H33)</f>
        <v>26</v>
      </c>
      <c r="J49" s="199" t="s">
        <v>4173</v>
      </c>
      <c r="K49" s="200"/>
      <c r="L49" s="395">
        <f>SUM(L37:L39)</f>
        <v>12</v>
      </c>
      <c r="N49" s="199" t="s">
        <v>4173</v>
      </c>
      <c r="O49" s="200"/>
      <c r="P49" s="395">
        <f>SUM(P37:P39)</f>
        <v>15</v>
      </c>
      <c r="R49" s="199" t="s">
        <v>4173</v>
      </c>
      <c r="S49" s="200"/>
      <c r="T49" s="395">
        <f>SUM(T37:T39)</f>
        <v>26</v>
      </c>
      <c r="V49" s="199" t="s">
        <v>4173</v>
      </c>
      <c r="W49" s="200"/>
      <c r="X49" s="395">
        <f>SUM(X37:X39)</f>
        <v>30</v>
      </c>
      <c r="Z49" s="199" t="s">
        <v>4173</v>
      </c>
      <c r="AA49" s="200"/>
      <c r="AB49" s="395">
        <f>SUM(AB35:AB38)</f>
        <v>35</v>
      </c>
    </row>
    <row r="50" spans="2:28">
      <c r="B50" s="199" t="s">
        <v>9624</v>
      </c>
      <c r="C50" s="200"/>
      <c r="D50" s="395">
        <f>D34</f>
        <v>58</v>
      </c>
      <c r="F50" s="199" t="s">
        <v>4173</v>
      </c>
      <c r="G50" s="200"/>
      <c r="H50" s="395">
        <f>H35</f>
        <v>14</v>
      </c>
      <c r="J50" s="199" t="s">
        <v>9624</v>
      </c>
      <c r="K50" s="200"/>
      <c r="L50" s="395">
        <f>L34</f>
        <v>7</v>
      </c>
      <c r="N50" s="199" t="s">
        <v>9624</v>
      </c>
      <c r="O50" s="200"/>
      <c r="P50" s="395">
        <f>P34</f>
        <v>18</v>
      </c>
      <c r="R50" s="199" t="s">
        <v>9624</v>
      </c>
      <c r="S50" s="200"/>
      <c r="T50" s="395">
        <f>T34</f>
        <v>0</v>
      </c>
      <c r="V50" s="199" t="s">
        <v>9624</v>
      </c>
      <c r="W50" s="200"/>
      <c r="X50" s="395">
        <f>X34</f>
        <v>24</v>
      </c>
      <c r="Z50" s="199" t="s">
        <v>9624</v>
      </c>
      <c r="AA50" s="200"/>
      <c r="AB50" s="395">
        <v>0</v>
      </c>
    </row>
    <row r="51" spans="2:28">
      <c r="B51" s="199" t="s">
        <v>4174</v>
      </c>
      <c r="C51" s="200"/>
      <c r="D51" s="396"/>
      <c r="F51" s="199" t="s">
        <v>9624</v>
      </c>
      <c r="G51" s="200"/>
      <c r="H51" s="395"/>
      <c r="J51" s="199" t="s">
        <v>4174</v>
      </c>
      <c r="K51" s="200"/>
      <c r="L51" s="396"/>
      <c r="N51" s="199" t="s">
        <v>4174</v>
      </c>
      <c r="O51" s="200"/>
      <c r="P51" s="396"/>
      <c r="R51" s="199" t="s">
        <v>4174</v>
      </c>
      <c r="S51" s="200"/>
      <c r="T51" s="396"/>
      <c r="V51" s="199" t="s">
        <v>4174</v>
      </c>
      <c r="W51" s="200"/>
      <c r="X51" s="396"/>
      <c r="Z51" s="199" t="s">
        <v>4174</v>
      </c>
      <c r="AA51" s="200"/>
      <c r="AB51" s="396"/>
    </row>
    <row r="52" spans="2:28">
      <c r="B52" s="203" t="s">
        <v>4175</v>
      </c>
      <c r="C52" s="204"/>
      <c r="D52" s="243">
        <f>SUM(D30:D47)-D50</f>
        <v>76</v>
      </c>
      <c r="F52" s="199" t="s">
        <v>4174</v>
      </c>
      <c r="G52" s="200"/>
      <c r="H52" s="395">
        <f>SUM(H41:H47)</f>
        <v>0</v>
      </c>
      <c r="J52" s="203" t="s">
        <v>4175</v>
      </c>
      <c r="K52" s="204"/>
      <c r="L52" s="243">
        <f>SUM(L30:L47)</f>
        <v>122</v>
      </c>
      <c r="N52" s="203" t="s">
        <v>4175</v>
      </c>
      <c r="O52" s="204"/>
      <c r="P52" s="243">
        <f>SUM(P30:P47)</f>
        <v>79</v>
      </c>
      <c r="R52" s="203" t="s">
        <v>4175</v>
      </c>
      <c r="S52" s="204"/>
      <c r="T52" s="243">
        <f>SUM(T30:T47)</f>
        <v>84</v>
      </c>
      <c r="V52" s="203" t="s">
        <v>4175</v>
      </c>
      <c r="W52" s="204"/>
      <c r="X52" s="243">
        <f>SUM(X30:X47)</f>
        <v>112</v>
      </c>
      <c r="Z52" s="203" t="s">
        <v>4175</v>
      </c>
      <c r="AA52" s="204"/>
      <c r="AB52" s="243">
        <f>SUM(AB30:AB47)</f>
        <v>116</v>
      </c>
    </row>
    <row r="53" spans="2:28">
      <c r="B53" s="203" t="s">
        <v>4176</v>
      </c>
      <c r="C53" s="260"/>
      <c r="D53" s="204"/>
      <c r="F53" s="203" t="s">
        <v>4175</v>
      </c>
      <c r="G53" s="204"/>
      <c r="H53" s="243">
        <f>SUM(H31:H48)-H51+H52</f>
        <v>48</v>
      </c>
      <c r="J53" s="203" t="s">
        <v>4176</v>
      </c>
      <c r="K53" s="260"/>
      <c r="L53" s="204"/>
      <c r="N53" s="203" t="s">
        <v>4176</v>
      </c>
      <c r="O53" s="260"/>
      <c r="P53" s="204"/>
      <c r="R53" s="203" t="s">
        <v>4176</v>
      </c>
      <c r="S53" s="260"/>
      <c r="T53" s="204"/>
      <c r="V53" s="203" t="s">
        <v>4176</v>
      </c>
      <c r="W53" s="260"/>
      <c r="X53" s="204"/>
      <c r="Z53" s="203" t="s">
        <v>4176</v>
      </c>
      <c r="AA53" s="260"/>
      <c r="AB53" s="204"/>
    </row>
    <row r="54" spans="2:28">
      <c r="F54" s="203" t="s">
        <v>4176</v>
      </c>
      <c r="G54" s="260"/>
      <c r="H54" s="204"/>
    </row>
    <row r="56" spans="2:28">
      <c r="B56" s="3575" t="s">
        <v>10432</v>
      </c>
      <c r="C56" s="3576"/>
      <c r="D56" s="3577"/>
      <c r="F56" s="3575" t="s">
        <v>10433</v>
      </c>
      <c r="G56" s="3576"/>
      <c r="H56" s="3577"/>
      <c r="J56" s="3575" t="s">
        <v>10434</v>
      </c>
      <c r="K56" s="3576"/>
      <c r="L56" s="3577"/>
      <c r="N56" s="3575" t="s">
        <v>10435</v>
      </c>
      <c r="O56" s="3576"/>
      <c r="P56" s="3577"/>
      <c r="R56" s="3575" t="s">
        <v>10436</v>
      </c>
      <c r="S56" s="3576"/>
      <c r="T56" s="3577"/>
      <c r="V56" s="3575" t="s">
        <v>10437</v>
      </c>
      <c r="W56" s="3576"/>
      <c r="X56" s="3577"/>
    </row>
    <row r="57" spans="2:28">
      <c r="B57" s="193" t="s">
        <v>4164</v>
      </c>
      <c r="C57" s="193" t="s">
        <v>4165</v>
      </c>
      <c r="D57" s="194" t="s">
        <v>4166</v>
      </c>
      <c r="F57" s="193" t="s">
        <v>4164</v>
      </c>
      <c r="G57" s="193" t="s">
        <v>9622</v>
      </c>
      <c r="H57" s="194" t="s">
        <v>4166</v>
      </c>
      <c r="J57" s="193" t="s">
        <v>4164</v>
      </c>
      <c r="K57" s="193" t="s">
        <v>4165</v>
      </c>
      <c r="L57" s="194" t="s">
        <v>4166</v>
      </c>
      <c r="N57" s="193" t="s">
        <v>4164</v>
      </c>
      <c r="O57" s="193" t="s">
        <v>4165</v>
      </c>
      <c r="P57" s="194" t="s">
        <v>4166</v>
      </c>
      <c r="R57" s="193" t="s">
        <v>4164</v>
      </c>
      <c r="S57" s="193" t="s">
        <v>4165</v>
      </c>
      <c r="T57" s="194" t="s">
        <v>4166</v>
      </c>
      <c r="V57" s="193" t="s">
        <v>4164</v>
      </c>
      <c r="W57" s="193" t="s">
        <v>4165</v>
      </c>
      <c r="X57" s="194" t="s">
        <v>4166</v>
      </c>
    </row>
    <row r="58" spans="2:28">
      <c r="B58" s="196">
        <v>45693</v>
      </c>
      <c r="C58" s="149">
        <v>45705</v>
      </c>
      <c r="D58" s="49">
        <f>NETWORKDAYS(B58,C58)-1</f>
        <v>8</v>
      </c>
      <c r="F58" s="196">
        <v>45702</v>
      </c>
      <c r="G58" s="149">
        <v>45702</v>
      </c>
      <c r="H58" s="49">
        <f>NETWORKDAYS(F58,G58)-1</f>
        <v>0</v>
      </c>
      <c r="J58" s="196">
        <v>45722</v>
      </c>
      <c r="K58" s="149">
        <v>45750</v>
      </c>
      <c r="L58" s="49">
        <f>NETWORKDAYS(J58,K58)-1</f>
        <v>20</v>
      </c>
      <c r="N58" s="196">
        <v>45782</v>
      </c>
      <c r="O58" s="149">
        <v>45793</v>
      </c>
      <c r="P58" s="49">
        <f>NETWORKDAYS(N58,O58)-1</f>
        <v>9</v>
      </c>
      <c r="R58" s="196">
        <v>45603</v>
      </c>
      <c r="S58" s="149">
        <v>45617</v>
      </c>
      <c r="T58" s="49">
        <f>NETWORKDAYS(R58,S58)-1</f>
        <v>10</v>
      </c>
      <c r="V58" s="196"/>
      <c r="W58" s="149"/>
      <c r="X58" s="49">
        <f>NETWORKDAYS(V58,W58)-1</f>
        <v>-1</v>
      </c>
    </row>
    <row r="59" spans="2:28">
      <c r="B59" s="94" t="s">
        <v>9626</v>
      </c>
      <c r="C59" s="149" t="s">
        <v>4165</v>
      </c>
      <c r="D59" s="49"/>
      <c r="F59" s="198" t="s">
        <v>9623</v>
      </c>
      <c r="G59" s="149" t="s">
        <v>8581</v>
      </c>
      <c r="H59" s="49"/>
      <c r="J59" s="94" t="s">
        <v>9626</v>
      </c>
      <c r="K59" s="149" t="s">
        <v>10449</v>
      </c>
      <c r="L59" s="49"/>
      <c r="N59" s="94" t="s">
        <v>9626</v>
      </c>
      <c r="O59" s="149" t="s">
        <v>8771</v>
      </c>
      <c r="P59" s="49"/>
      <c r="R59" s="94" t="s">
        <v>9626</v>
      </c>
      <c r="S59" s="149" t="s">
        <v>4165</v>
      </c>
      <c r="T59" s="49"/>
      <c r="V59" s="94" t="s">
        <v>9626</v>
      </c>
      <c r="W59" s="149" t="s">
        <v>9622</v>
      </c>
      <c r="X59" s="49"/>
    </row>
    <row r="60" spans="2:28">
      <c r="B60" s="94">
        <v>45723</v>
      </c>
      <c r="C60" s="149">
        <v>45761</v>
      </c>
      <c r="D60" s="49">
        <f>NETWORKDAYS(B60,C60)-1</f>
        <v>26</v>
      </c>
      <c r="F60" s="94">
        <v>45714</v>
      </c>
      <c r="G60" s="149">
        <v>45721</v>
      </c>
      <c r="H60" s="49">
        <f>NETWORKDAYS(F60,G60)-1</f>
        <v>5</v>
      </c>
      <c r="J60" s="94">
        <v>45757</v>
      </c>
      <c r="K60" s="149">
        <v>45784</v>
      </c>
      <c r="L60" s="49">
        <f>NETWORKDAYS(J60,K60)-1</f>
        <v>19</v>
      </c>
      <c r="N60" s="94">
        <v>45798</v>
      </c>
      <c r="O60" s="149">
        <v>45811</v>
      </c>
      <c r="P60" s="49">
        <f>NETWORKDAYS(N60,O60)-1</f>
        <v>9</v>
      </c>
      <c r="R60" s="94">
        <v>46000</v>
      </c>
      <c r="S60" s="149">
        <v>46009</v>
      </c>
      <c r="T60" s="49">
        <f>NETWORKDAYS(R60,S60)-1</f>
        <v>7</v>
      </c>
      <c r="V60" s="94"/>
      <c r="W60" s="149"/>
      <c r="X60" s="49">
        <f>NETWORKDAYS(V60,W60)-1</f>
        <v>-1</v>
      </c>
    </row>
    <row r="61" spans="2:28">
      <c r="B61" s="149" t="s">
        <v>10458</v>
      </c>
      <c r="C61" s="149" t="s">
        <v>8771</v>
      </c>
      <c r="D61" s="49"/>
      <c r="F61" s="149" t="s">
        <v>7219</v>
      </c>
      <c r="G61" s="198" t="s">
        <v>10447</v>
      </c>
      <c r="H61" s="49"/>
      <c r="J61" s="149" t="s">
        <v>10450</v>
      </c>
      <c r="K61" s="198" t="s">
        <v>8771</v>
      </c>
      <c r="L61" s="49"/>
      <c r="N61" s="149" t="s">
        <v>8771</v>
      </c>
      <c r="O61" s="198" t="s">
        <v>9620</v>
      </c>
      <c r="P61" s="49"/>
      <c r="R61" s="149" t="s">
        <v>10452</v>
      </c>
      <c r="S61" s="198" t="s">
        <v>4165</v>
      </c>
      <c r="T61" s="49"/>
      <c r="V61" s="149" t="s">
        <v>9622</v>
      </c>
      <c r="W61" s="198" t="s">
        <v>9623</v>
      </c>
      <c r="X61" s="49"/>
    </row>
    <row r="62" spans="2:28">
      <c r="B62" s="153">
        <v>45782</v>
      </c>
      <c r="C62" s="153">
        <v>45807</v>
      </c>
      <c r="D62" s="136">
        <f>NETWORKDAYS(B62,C62)-1</f>
        <v>19</v>
      </c>
      <c r="F62" s="153">
        <v>45751</v>
      </c>
      <c r="G62" s="153">
        <v>45792</v>
      </c>
      <c r="H62" s="136">
        <f>NETWORKDAYS(F62,G62)-1</f>
        <v>29</v>
      </c>
      <c r="J62" s="153">
        <v>45792</v>
      </c>
      <c r="K62" s="153">
        <v>45811</v>
      </c>
      <c r="L62" s="136">
        <f>NETWORKDAYS(J62,K62)-1</f>
        <v>13</v>
      </c>
      <c r="N62" s="153">
        <f>O60</f>
        <v>45811</v>
      </c>
      <c r="O62" s="153">
        <v>45832</v>
      </c>
      <c r="P62" s="136">
        <f>NETWORKDAYS(N62,O62)-1</f>
        <v>15</v>
      </c>
      <c r="R62" s="153">
        <v>45698</v>
      </c>
      <c r="S62" s="153">
        <v>45720</v>
      </c>
      <c r="T62" s="136">
        <f>NETWORKDAYS(R62,S62)-1</f>
        <v>16</v>
      </c>
      <c r="V62" s="153"/>
      <c r="W62" s="153"/>
      <c r="X62" s="136">
        <f>NETWORKDAYS(V62,W62)-1</f>
        <v>-1</v>
      </c>
    </row>
    <row r="63" spans="2:28">
      <c r="B63" s="149" t="s">
        <v>8771</v>
      </c>
      <c r="C63" s="198" t="s">
        <v>9620</v>
      </c>
      <c r="D63" s="49"/>
      <c r="F63" s="149" t="s">
        <v>10448</v>
      </c>
      <c r="G63" s="198" t="s">
        <v>8771</v>
      </c>
      <c r="H63" s="49"/>
      <c r="J63" s="149" t="s">
        <v>8771</v>
      </c>
      <c r="K63" s="198" t="s">
        <v>9620</v>
      </c>
      <c r="L63" s="49"/>
      <c r="N63" s="149" t="s">
        <v>9620</v>
      </c>
      <c r="O63" s="198" t="s">
        <v>9621</v>
      </c>
      <c r="P63" s="49"/>
      <c r="R63" s="149" t="s">
        <v>10452</v>
      </c>
      <c r="S63" s="198" t="s">
        <v>4165</v>
      </c>
      <c r="T63" s="49"/>
      <c r="V63" s="149" t="s">
        <v>8771</v>
      </c>
      <c r="W63" s="198" t="s">
        <v>9620</v>
      </c>
      <c r="X63" s="49"/>
    </row>
    <row r="64" spans="2:28">
      <c r="B64" s="149">
        <v>45807</v>
      </c>
      <c r="C64" s="198">
        <v>45827</v>
      </c>
      <c r="D64" s="49">
        <f>NETWORKDAYS(B64,C64)-1</f>
        <v>14</v>
      </c>
      <c r="F64" s="149">
        <v>45799</v>
      </c>
      <c r="G64" s="198">
        <v>45811</v>
      </c>
      <c r="H64" s="49">
        <f>NETWORKDAYS(F64,G64)-1</f>
        <v>8</v>
      </c>
      <c r="J64" s="149">
        <f>K62</f>
        <v>45811</v>
      </c>
      <c r="K64" s="198">
        <v>45832</v>
      </c>
      <c r="L64" s="49">
        <f>NETWORKDAYS(J64,K64)-1</f>
        <v>15</v>
      </c>
      <c r="N64" s="149">
        <v>45832</v>
      </c>
      <c r="O64" s="198">
        <v>45854</v>
      </c>
      <c r="P64" s="49">
        <f>NETWORKDAYS(N64,O64)-1</f>
        <v>16</v>
      </c>
      <c r="R64" s="149">
        <v>45723</v>
      </c>
      <c r="S64" s="198">
        <v>45750</v>
      </c>
      <c r="T64" s="49">
        <f>NETWORKDAYS(R64,S64)-1</f>
        <v>19</v>
      </c>
      <c r="V64" s="149"/>
      <c r="W64" s="198"/>
      <c r="X64" s="49">
        <f>NETWORKDAYS(V64,W64)-1</f>
        <v>-1</v>
      </c>
    </row>
    <row r="65" spans="2:24">
      <c r="B65" s="198" t="s">
        <v>9620</v>
      </c>
      <c r="C65" s="198" t="s">
        <v>9621</v>
      </c>
      <c r="D65" s="49"/>
      <c r="F65" s="198" t="s">
        <v>9620</v>
      </c>
      <c r="G65" s="198" t="s">
        <v>9621</v>
      </c>
      <c r="H65" s="49"/>
      <c r="J65" s="198" t="s">
        <v>9620</v>
      </c>
      <c r="K65" s="198" t="s">
        <v>9621</v>
      </c>
      <c r="L65" s="49"/>
      <c r="N65" s="149" t="s">
        <v>10451</v>
      </c>
      <c r="O65" s="198" t="s">
        <v>9681</v>
      </c>
      <c r="P65" s="49"/>
      <c r="R65" s="198" t="s">
        <v>10452</v>
      </c>
      <c r="S65" s="198" t="s">
        <v>4165</v>
      </c>
      <c r="T65" s="49"/>
      <c r="V65" s="198" t="s">
        <v>9620</v>
      </c>
      <c r="W65" s="198" t="s">
        <v>9621</v>
      </c>
      <c r="X65" s="49"/>
    </row>
    <row r="66" spans="2:24">
      <c r="B66" s="149">
        <v>45827</v>
      </c>
      <c r="C66" s="198">
        <v>45852</v>
      </c>
      <c r="D66" s="49">
        <f>NETWORKDAYS(B66,C66)-1</f>
        <v>17</v>
      </c>
      <c r="F66" s="149">
        <v>45832</v>
      </c>
      <c r="G66" s="198">
        <v>45852</v>
      </c>
      <c r="H66" s="49">
        <f>NETWORKDAYS(F66,G66)-1</f>
        <v>14</v>
      </c>
      <c r="J66" s="149">
        <f>K64</f>
        <v>45832</v>
      </c>
      <c r="K66" s="198">
        <v>45847</v>
      </c>
      <c r="L66" s="49">
        <f>NETWORKDAYS(J66,K66)-1</f>
        <v>11</v>
      </c>
      <c r="N66" s="149">
        <v>45854</v>
      </c>
      <c r="O66" s="198">
        <v>45863</v>
      </c>
      <c r="P66" s="49">
        <f t="shared" ref="P66" si="7">NETWORKDAYS(N66,O66)-1</f>
        <v>7</v>
      </c>
      <c r="R66" s="149">
        <v>45797</v>
      </c>
      <c r="S66" s="198">
        <v>45817</v>
      </c>
      <c r="T66" s="49">
        <f>NETWORKDAYS(R66,S66)-1</f>
        <v>14</v>
      </c>
      <c r="V66" s="149"/>
      <c r="W66" s="198"/>
      <c r="X66" s="49">
        <f>NETWORKDAYS(V66,W66)-1</f>
        <v>-1</v>
      </c>
    </row>
    <row r="67" spans="2:24">
      <c r="B67" s="149" t="s">
        <v>9621</v>
      </c>
      <c r="C67" s="198" t="s">
        <v>9681</v>
      </c>
      <c r="D67" s="49"/>
      <c r="F67" s="149" t="s">
        <v>9621</v>
      </c>
      <c r="G67" s="198" t="s">
        <v>9681</v>
      </c>
      <c r="H67" s="49"/>
      <c r="J67" s="149" t="s">
        <v>9621</v>
      </c>
      <c r="K67" s="198" t="s">
        <v>9681</v>
      </c>
      <c r="L67" s="49"/>
      <c r="N67" s="149"/>
      <c r="O67" s="198"/>
      <c r="P67" s="49"/>
      <c r="R67" s="149" t="s">
        <v>10452</v>
      </c>
      <c r="S67" s="198" t="s">
        <v>8771</v>
      </c>
      <c r="T67" s="49"/>
      <c r="V67" s="149" t="s">
        <v>9621</v>
      </c>
      <c r="W67" s="198" t="s">
        <v>9681</v>
      </c>
      <c r="X67" s="49"/>
    </row>
    <row r="68" spans="2:24">
      <c r="B68" s="197">
        <v>45852</v>
      </c>
      <c r="C68" s="242">
        <v>45860</v>
      </c>
      <c r="D68" s="49">
        <f>NETWORKDAYS(B68,C68)-1</f>
        <v>6</v>
      </c>
      <c r="F68" s="197">
        <f>G66</f>
        <v>45852</v>
      </c>
      <c r="G68" s="242">
        <v>45866</v>
      </c>
      <c r="H68" s="49">
        <f>NETWORKDAYS(F68,G68)-1</f>
        <v>10</v>
      </c>
      <c r="J68" s="197">
        <f>K66</f>
        <v>45847</v>
      </c>
      <c r="K68" s="242">
        <v>45861</v>
      </c>
      <c r="L68" s="49">
        <f>NETWORKDAYS(J68,K68)-1</f>
        <v>10</v>
      </c>
      <c r="N68" s="197"/>
      <c r="O68" s="242"/>
      <c r="P68" s="49"/>
      <c r="R68" s="197">
        <v>45818</v>
      </c>
      <c r="S68" s="242">
        <v>45834</v>
      </c>
      <c r="T68" s="49">
        <f>NETWORKDAYS(R68,S68)-1</f>
        <v>12</v>
      </c>
      <c r="V68" s="197"/>
      <c r="W68" s="242"/>
      <c r="X68" s="49">
        <f>NETWORKDAYS(V68,W68)-1</f>
        <v>-1</v>
      </c>
    </row>
    <row r="69" spans="2:24">
      <c r="B69" s="149"/>
      <c r="C69" s="149"/>
      <c r="D69" s="195"/>
      <c r="F69" s="149"/>
      <c r="G69" s="149"/>
      <c r="H69" s="195"/>
      <c r="J69" s="149"/>
      <c r="K69" s="149"/>
      <c r="L69" s="195"/>
      <c r="N69" s="149"/>
      <c r="O69" s="149"/>
      <c r="P69" s="195"/>
      <c r="R69" s="149" t="str">
        <f>S67</f>
        <v>ADMITE</v>
      </c>
      <c r="S69" s="149" t="s">
        <v>9620</v>
      </c>
      <c r="T69" s="49"/>
      <c r="V69" s="149"/>
      <c r="W69" s="149"/>
      <c r="X69" s="195"/>
    </row>
    <row r="70" spans="2:24">
      <c r="B70" s="149"/>
      <c r="C70" s="198"/>
      <c r="D70" s="49"/>
      <c r="F70" s="149"/>
      <c r="G70" s="198"/>
      <c r="H70" s="49"/>
      <c r="J70" s="149"/>
      <c r="K70" s="198"/>
      <c r="L70" s="49"/>
      <c r="N70" s="149"/>
      <c r="O70" s="198"/>
      <c r="P70" s="49"/>
      <c r="R70" s="149">
        <v>45834</v>
      </c>
      <c r="S70" s="198">
        <v>45855</v>
      </c>
      <c r="T70" s="49">
        <f t="shared" ref="T70:T74" si="8">NETWORKDAYS(R70,S70)-1</f>
        <v>15</v>
      </c>
      <c r="V70" s="149"/>
      <c r="W70" s="198"/>
      <c r="X70" s="49"/>
    </row>
    <row r="71" spans="2:24">
      <c r="B71" s="149"/>
      <c r="C71" s="198"/>
      <c r="D71" s="49"/>
      <c r="F71" s="149"/>
      <c r="G71" s="198"/>
      <c r="H71" s="49"/>
      <c r="J71" s="149"/>
      <c r="K71" s="198"/>
      <c r="L71" s="49"/>
      <c r="N71" s="149"/>
      <c r="O71" s="198"/>
      <c r="P71" s="49"/>
      <c r="R71" s="149" t="str">
        <f>S69</f>
        <v>VISITA</v>
      </c>
      <c r="S71" s="198" t="s">
        <v>9621</v>
      </c>
      <c r="T71" s="49"/>
      <c r="V71" s="149"/>
      <c r="W71" s="198"/>
      <c r="X71" s="49"/>
    </row>
    <row r="72" spans="2:24">
      <c r="B72" s="197"/>
      <c r="C72" s="242"/>
      <c r="D72" s="49"/>
      <c r="F72" s="197"/>
      <c r="G72" s="242"/>
      <c r="H72" s="49"/>
      <c r="J72" s="197"/>
      <c r="K72" s="242"/>
      <c r="L72" s="49"/>
      <c r="N72" s="197"/>
      <c r="O72" s="242"/>
      <c r="P72" s="49"/>
      <c r="R72" s="197">
        <f>S70</f>
        <v>45855</v>
      </c>
      <c r="S72" s="242">
        <v>45866</v>
      </c>
      <c r="T72" s="49">
        <f t="shared" si="8"/>
        <v>7</v>
      </c>
      <c r="V72" s="197"/>
      <c r="W72" s="242"/>
      <c r="X72" s="49"/>
    </row>
    <row r="73" spans="2:24">
      <c r="B73" s="149"/>
      <c r="C73" s="198"/>
      <c r="D73" s="49"/>
      <c r="F73" s="149"/>
      <c r="G73" s="198"/>
      <c r="H73" s="49"/>
      <c r="J73" s="149"/>
      <c r="K73" s="198"/>
      <c r="L73" s="49"/>
      <c r="N73" s="149"/>
      <c r="O73" s="198"/>
      <c r="P73" s="49"/>
      <c r="R73" s="149" t="s">
        <v>9621</v>
      </c>
      <c r="S73" s="198" t="s">
        <v>9681</v>
      </c>
      <c r="T73" s="49"/>
      <c r="V73" s="149"/>
      <c r="W73" s="198"/>
      <c r="X73" s="49"/>
    </row>
    <row r="74" spans="2:24">
      <c r="B74" s="149"/>
      <c r="C74" s="149"/>
      <c r="D74" s="49"/>
      <c r="F74" s="149"/>
      <c r="G74" s="149"/>
      <c r="H74" s="49"/>
      <c r="J74" s="149"/>
      <c r="K74" s="149"/>
      <c r="L74" s="49"/>
      <c r="N74" s="149"/>
      <c r="O74" s="149"/>
      <c r="P74" s="49"/>
      <c r="R74" s="149">
        <v>45866</v>
      </c>
      <c r="S74" s="149">
        <v>45880</v>
      </c>
      <c r="T74" s="49">
        <f t="shared" si="8"/>
        <v>10</v>
      </c>
      <c r="V74" s="149"/>
      <c r="W74" s="149"/>
      <c r="X74" s="49"/>
    </row>
    <row r="75" spans="2:24">
      <c r="B75" s="149"/>
      <c r="C75" s="149"/>
      <c r="D75" s="49"/>
      <c r="F75" s="149"/>
      <c r="G75" s="149"/>
      <c r="H75" s="49"/>
      <c r="J75" s="149"/>
      <c r="K75" s="149"/>
      <c r="L75" s="49"/>
      <c r="N75" s="149"/>
      <c r="O75" s="149"/>
      <c r="P75" s="49"/>
      <c r="R75" s="149"/>
      <c r="S75" s="149"/>
      <c r="T75" s="49"/>
      <c r="V75" s="149"/>
      <c r="W75" s="149"/>
      <c r="X75" s="49"/>
    </row>
    <row r="76" spans="2:24">
      <c r="B76" s="199" t="s">
        <v>4172</v>
      </c>
      <c r="C76" s="200"/>
      <c r="D76" s="395">
        <f>SUM(D58:D63)</f>
        <v>53</v>
      </c>
      <c r="F76" s="199" t="s">
        <v>4172</v>
      </c>
      <c r="G76" s="200"/>
      <c r="H76" s="395">
        <f>SUM(H58:H63)</f>
        <v>34</v>
      </c>
      <c r="J76" s="199" t="s">
        <v>4172</v>
      </c>
      <c r="K76" s="200"/>
      <c r="L76" s="395">
        <f>SUM(L58:L63)</f>
        <v>52</v>
      </c>
      <c r="N76" s="199" t="s">
        <v>4172</v>
      </c>
      <c r="O76" s="200"/>
      <c r="P76" s="395">
        <f>SUM(P58:P63)</f>
        <v>33</v>
      </c>
      <c r="R76" s="199" t="s">
        <v>4172</v>
      </c>
      <c r="S76" s="200"/>
      <c r="T76" s="395">
        <f>SUM(T58:T63)</f>
        <v>33</v>
      </c>
      <c r="V76" s="199" t="s">
        <v>4172</v>
      </c>
      <c r="W76" s="200"/>
      <c r="X76" s="395">
        <f>SUM(X58:X63)</f>
        <v>-3</v>
      </c>
    </row>
    <row r="77" spans="2:24">
      <c r="B77" s="199" t="s">
        <v>4173</v>
      </c>
      <c r="C77" s="200"/>
      <c r="D77" s="395">
        <f>SUM(D65:D67)</f>
        <v>17</v>
      </c>
      <c r="F77" s="199" t="s">
        <v>4173</v>
      </c>
      <c r="G77" s="200"/>
      <c r="H77" s="395">
        <f>SUM(H65:H67)</f>
        <v>14</v>
      </c>
      <c r="J77" s="199" t="s">
        <v>4173</v>
      </c>
      <c r="K77" s="200"/>
      <c r="L77" s="395">
        <f>SUM(L65:L67)</f>
        <v>11</v>
      </c>
      <c r="N77" s="199" t="s">
        <v>4173</v>
      </c>
      <c r="O77" s="200"/>
      <c r="P77" s="395">
        <f>SUM(P65:P67)</f>
        <v>7</v>
      </c>
      <c r="R77" s="199" t="s">
        <v>4173</v>
      </c>
      <c r="S77" s="200"/>
      <c r="T77" s="395">
        <f>SUM(T65:T67)</f>
        <v>14</v>
      </c>
      <c r="V77" s="199" t="s">
        <v>4173</v>
      </c>
      <c r="W77" s="200"/>
      <c r="X77" s="395">
        <f>SUM(X65:X67)</f>
        <v>-1</v>
      </c>
    </row>
    <row r="78" spans="2:24">
      <c r="B78" s="199" t="s">
        <v>9624</v>
      </c>
      <c r="C78" s="200"/>
      <c r="D78" s="395">
        <f>D62</f>
        <v>19</v>
      </c>
      <c r="F78" s="199" t="s">
        <v>9624</v>
      </c>
      <c r="G78" s="200"/>
      <c r="H78" s="395">
        <f>H62</f>
        <v>29</v>
      </c>
      <c r="J78" s="199" t="s">
        <v>9624</v>
      </c>
      <c r="K78" s="200"/>
      <c r="L78" s="395">
        <f>L62</f>
        <v>13</v>
      </c>
      <c r="N78" s="199" t="s">
        <v>9624</v>
      </c>
      <c r="O78" s="200"/>
      <c r="P78" s="395">
        <f>P62</f>
        <v>15</v>
      </c>
      <c r="R78" s="199" t="s">
        <v>9624</v>
      </c>
      <c r="S78" s="200"/>
      <c r="T78" s="395">
        <f>T62</f>
        <v>16</v>
      </c>
      <c r="V78" s="199" t="s">
        <v>9624</v>
      </c>
      <c r="W78" s="200"/>
      <c r="X78" s="395">
        <f>X62</f>
        <v>-1</v>
      </c>
    </row>
    <row r="79" spans="2:24">
      <c r="B79" s="199" t="s">
        <v>4174</v>
      </c>
      <c r="C79" s="200"/>
      <c r="D79" s="396"/>
      <c r="F79" s="199" t="s">
        <v>4174</v>
      </c>
      <c r="G79" s="200"/>
      <c r="H79" s="396"/>
      <c r="J79" s="199" t="s">
        <v>4174</v>
      </c>
      <c r="K79" s="200"/>
      <c r="L79" s="396"/>
      <c r="N79" s="199" t="s">
        <v>4174</v>
      </c>
      <c r="O79" s="200"/>
      <c r="P79" s="396"/>
      <c r="R79" s="199" t="s">
        <v>4174</v>
      </c>
      <c r="S79" s="200"/>
      <c r="T79" s="396"/>
      <c r="V79" s="199" t="s">
        <v>4174</v>
      </c>
      <c r="W79" s="200"/>
      <c r="X79" s="396"/>
    </row>
    <row r="80" spans="2:24">
      <c r="B80" s="203" t="s">
        <v>4175</v>
      </c>
      <c r="C80" s="204"/>
      <c r="D80" s="243">
        <f>SUM(D58:D75)</f>
        <v>90</v>
      </c>
      <c r="F80" s="203" t="s">
        <v>4175</v>
      </c>
      <c r="G80" s="204"/>
      <c r="H80" s="243">
        <f>SUM(H58:H75)</f>
        <v>66</v>
      </c>
      <c r="J80" s="203" t="s">
        <v>4175</v>
      </c>
      <c r="K80" s="204"/>
      <c r="L80" s="243">
        <f>SUM(L58:L75)</f>
        <v>88</v>
      </c>
      <c r="N80" s="203" t="s">
        <v>4175</v>
      </c>
      <c r="O80" s="204"/>
      <c r="P80" s="243">
        <f>SUM(P58:P75)</f>
        <v>56</v>
      </c>
      <c r="R80" s="203" t="s">
        <v>4175</v>
      </c>
      <c r="S80" s="204"/>
      <c r="T80" s="243">
        <f>SUM(T58:T75)</f>
        <v>110</v>
      </c>
      <c r="V80" s="203" t="s">
        <v>4175</v>
      </c>
      <c r="W80" s="204"/>
      <c r="X80" s="243">
        <f>SUM(X58:X75)-X78</f>
        <v>-5</v>
      </c>
    </row>
    <row r="81" spans="2:24">
      <c r="B81" s="203" t="s">
        <v>4176</v>
      </c>
      <c r="C81" s="260"/>
      <c r="D81" s="204"/>
      <c r="F81" s="203" t="s">
        <v>4176</v>
      </c>
      <c r="G81" s="260"/>
      <c r="H81" s="204"/>
      <c r="J81" s="203" t="s">
        <v>4176</v>
      </c>
      <c r="K81" s="260"/>
      <c r="L81" s="204"/>
      <c r="N81" s="203" t="s">
        <v>4176</v>
      </c>
      <c r="O81" s="260"/>
      <c r="P81" s="204"/>
      <c r="R81" s="203" t="s">
        <v>4176</v>
      </c>
      <c r="S81" s="260"/>
      <c r="T81" s="204"/>
      <c r="V81" s="203" t="s">
        <v>4176</v>
      </c>
      <c r="W81" s="260"/>
      <c r="X81" s="204"/>
    </row>
    <row r="84" spans="2:24">
      <c r="B84" s="3575" t="s">
        <v>10438</v>
      </c>
      <c r="C84" s="3576"/>
      <c r="D84" s="3577"/>
      <c r="F84" s="3575" t="s">
        <v>10439</v>
      </c>
      <c r="G84" s="3576"/>
      <c r="H84" s="3577"/>
      <c r="J84" s="3575" t="s">
        <v>10440</v>
      </c>
      <c r="K84" s="3576"/>
      <c r="L84" s="3577"/>
      <c r="N84" s="3575" t="s">
        <v>10441</v>
      </c>
      <c r="O84" s="3576"/>
      <c r="P84" s="3577"/>
    </row>
    <row r="85" spans="2:24">
      <c r="B85" s="193" t="s">
        <v>4164</v>
      </c>
      <c r="C85" s="193" t="s">
        <v>4165</v>
      </c>
      <c r="D85" s="194" t="s">
        <v>4166</v>
      </c>
      <c r="F85" s="193" t="s">
        <v>4164</v>
      </c>
      <c r="G85" s="193" t="s">
        <v>4165</v>
      </c>
      <c r="H85" s="194" t="s">
        <v>4166</v>
      </c>
      <c r="J85" s="193" t="s">
        <v>4164</v>
      </c>
      <c r="K85" s="193" t="s">
        <v>4165</v>
      </c>
      <c r="L85" s="194" t="s">
        <v>4166</v>
      </c>
      <c r="N85" s="193" t="s">
        <v>4164</v>
      </c>
      <c r="O85" s="193" t="s">
        <v>4165</v>
      </c>
      <c r="P85" s="194" t="s">
        <v>4166</v>
      </c>
    </row>
    <row r="86" spans="2:24">
      <c r="B86" s="196">
        <v>45786</v>
      </c>
      <c r="C86" s="149">
        <v>45817</v>
      </c>
      <c r="D86" s="49">
        <f>NETWORKDAYS(B86,C86)-1</f>
        <v>21</v>
      </c>
      <c r="F86" s="196">
        <v>45729</v>
      </c>
      <c r="G86" s="149">
        <v>45750</v>
      </c>
      <c r="H86" s="49">
        <f>NETWORKDAYS(F86,G86)-1</f>
        <v>15</v>
      </c>
      <c r="J86" s="196">
        <v>45793</v>
      </c>
      <c r="K86" s="149">
        <v>45817</v>
      </c>
      <c r="L86" s="49">
        <f>NETWORKDAYS(J86,K86)-1</f>
        <v>16</v>
      </c>
      <c r="N86" s="196">
        <v>45751</v>
      </c>
      <c r="O86" s="149">
        <v>45777</v>
      </c>
      <c r="P86" s="49">
        <f>NETWORKDAYS(N86,O86)-1</f>
        <v>18</v>
      </c>
    </row>
    <row r="87" spans="2:24">
      <c r="B87" s="94" t="s">
        <v>9626</v>
      </c>
      <c r="C87" s="149" t="s">
        <v>8771</v>
      </c>
      <c r="D87" s="49"/>
      <c r="F87" s="94" t="s">
        <v>9626</v>
      </c>
      <c r="G87" s="149" t="s">
        <v>4165</v>
      </c>
      <c r="H87" s="49"/>
      <c r="J87" s="94" t="s">
        <v>9626</v>
      </c>
      <c r="K87" s="149" t="s">
        <v>8771</v>
      </c>
      <c r="L87" s="49"/>
      <c r="N87" s="94" t="s">
        <v>9626</v>
      </c>
      <c r="O87" s="149" t="s">
        <v>4165</v>
      </c>
      <c r="P87" s="49"/>
    </row>
    <row r="88" spans="2:24">
      <c r="B88" s="94">
        <v>45840</v>
      </c>
      <c r="C88" s="149">
        <v>45849</v>
      </c>
      <c r="D88" s="49">
        <f>NETWORKDAYS(B88,C88)-1</f>
        <v>7</v>
      </c>
      <c r="F88" s="94">
        <v>45805</v>
      </c>
      <c r="G88" s="149">
        <v>45821</v>
      </c>
      <c r="H88" s="49">
        <f>NETWORKDAYS(F88,G88)-1</f>
        <v>12</v>
      </c>
      <c r="J88" s="94">
        <v>45862</v>
      </c>
      <c r="K88" s="149">
        <v>45874</v>
      </c>
      <c r="L88" s="49">
        <f>NETWORKDAYS(J88,K88)-1</f>
        <v>8</v>
      </c>
      <c r="N88" s="94">
        <v>45807</v>
      </c>
      <c r="O88" s="149">
        <v>45832</v>
      </c>
      <c r="P88" s="49">
        <f>NETWORKDAYS(N88,O88)-1</f>
        <v>17</v>
      </c>
    </row>
    <row r="89" spans="2:24">
      <c r="B89" s="149" t="s">
        <v>8771</v>
      </c>
      <c r="C89" s="198" t="s">
        <v>9620</v>
      </c>
      <c r="D89" s="49"/>
      <c r="F89" s="149" t="s">
        <v>9626</v>
      </c>
      <c r="G89" s="149" t="s">
        <v>8771</v>
      </c>
      <c r="H89" s="49"/>
      <c r="J89" s="149" t="s">
        <v>8771</v>
      </c>
      <c r="K89" s="198" t="s">
        <v>9620</v>
      </c>
      <c r="L89" s="49"/>
      <c r="N89" s="149" t="s">
        <v>9626</v>
      </c>
      <c r="O89" s="149" t="s">
        <v>8771</v>
      </c>
      <c r="P89" s="49"/>
    </row>
    <row r="90" spans="2:24">
      <c r="B90" s="149">
        <f>C88</f>
        <v>45849</v>
      </c>
      <c r="C90" s="198">
        <v>45869</v>
      </c>
      <c r="D90" s="136">
        <f>NETWORKDAYS(B90,C90)-1</f>
        <v>14</v>
      </c>
      <c r="F90" s="153">
        <v>45846</v>
      </c>
      <c r="G90" s="153">
        <v>45856</v>
      </c>
      <c r="H90" s="136">
        <f>NETWORKDAYS(F90,G90)-1</f>
        <v>8</v>
      </c>
      <c r="J90" s="149">
        <v>45874</v>
      </c>
      <c r="K90" s="198">
        <v>45896</v>
      </c>
      <c r="L90" s="136">
        <f>NETWORKDAYS(J90,K90)-1</f>
        <v>16</v>
      </c>
      <c r="N90" s="153">
        <v>45874</v>
      </c>
      <c r="O90" s="153">
        <v>45880</v>
      </c>
      <c r="P90" s="136">
        <f>NETWORKDAYS(N90,O90)-1</f>
        <v>4</v>
      </c>
    </row>
    <row r="91" spans="2:24">
      <c r="B91" s="198" t="s">
        <v>9620</v>
      </c>
      <c r="C91" s="198" t="s">
        <v>9621</v>
      </c>
      <c r="D91" s="49"/>
      <c r="F91" s="149" t="s">
        <v>8771</v>
      </c>
      <c r="G91" s="198" t="s">
        <v>9620</v>
      </c>
      <c r="H91" s="49"/>
      <c r="J91" s="198" t="s">
        <v>9620</v>
      </c>
      <c r="K91" s="198" t="s">
        <v>9621</v>
      </c>
      <c r="L91" s="49"/>
      <c r="N91" s="149" t="s">
        <v>8771</v>
      </c>
      <c r="O91" s="198" t="s">
        <v>9620</v>
      </c>
      <c r="P91" s="49"/>
    </row>
    <row r="92" spans="2:24">
      <c r="B92" s="149">
        <f>C90</f>
        <v>45869</v>
      </c>
      <c r="C92" s="198">
        <v>45875</v>
      </c>
      <c r="D92" s="49">
        <f>NETWORKDAYS(B92,C92)-1</f>
        <v>4</v>
      </c>
      <c r="F92" s="149">
        <v>45856</v>
      </c>
      <c r="G92" s="198">
        <v>45880</v>
      </c>
      <c r="H92" s="49">
        <f>NETWORKDAYS(F92,G92)-1</f>
        <v>16</v>
      </c>
      <c r="J92" s="149">
        <v>45896</v>
      </c>
      <c r="K92" s="198">
        <v>45908</v>
      </c>
      <c r="L92" s="49">
        <f>NETWORKDAYS(J92,K92)-1</f>
        <v>8</v>
      </c>
      <c r="N92" s="149">
        <v>45880</v>
      </c>
      <c r="O92" s="198">
        <v>45898</v>
      </c>
      <c r="P92" s="49">
        <f>NETWORKDAYS(N92,O92)-1</f>
        <v>14</v>
      </c>
    </row>
    <row r="93" spans="2:24">
      <c r="B93" s="149" t="s">
        <v>9621</v>
      </c>
      <c r="C93" s="198" t="s">
        <v>9681</v>
      </c>
      <c r="D93" s="49"/>
      <c r="F93" s="198" t="s">
        <v>9620</v>
      </c>
      <c r="G93" s="198" t="s">
        <v>9621</v>
      </c>
      <c r="H93" s="49"/>
      <c r="J93" s="149" t="s">
        <v>9621</v>
      </c>
      <c r="K93" s="198" t="s">
        <v>9681</v>
      </c>
      <c r="L93" s="49"/>
      <c r="N93" s="198" t="s">
        <v>9620</v>
      </c>
      <c r="O93" s="198" t="s">
        <v>9621</v>
      </c>
      <c r="P93" s="49"/>
    </row>
    <row r="94" spans="2:24">
      <c r="B94" s="149">
        <f>C92</f>
        <v>45875</v>
      </c>
      <c r="C94" s="198">
        <v>45882</v>
      </c>
      <c r="D94" s="49">
        <f>NETWORKDAYS(B94,C94)-1</f>
        <v>5</v>
      </c>
      <c r="F94" s="149">
        <v>45880</v>
      </c>
      <c r="G94" s="198">
        <v>45897</v>
      </c>
      <c r="H94" s="49">
        <f>NETWORKDAYS(F94,G94)-1</f>
        <v>13</v>
      </c>
      <c r="J94" s="197">
        <v>45908</v>
      </c>
      <c r="K94" s="242">
        <v>45910</v>
      </c>
      <c r="L94" s="49">
        <f>NETWORKDAYS(J94,K94)-1</f>
        <v>2</v>
      </c>
      <c r="N94" s="149">
        <v>45898</v>
      </c>
      <c r="O94" s="198">
        <v>45905</v>
      </c>
      <c r="P94" s="49">
        <f>NETWORKDAYS(N94,O94)-1</f>
        <v>5</v>
      </c>
    </row>
    <row r="95" spans="2:24">
      <c r="B95" s="149"/>
      <c r="C95" s="198"/>
      <c r="D95" s="49"/>
      <c r="F95" s="149" t="s">
        <v>9621</v>
      </c>
      <c r="G95" s="198" t="s">
        <v>9681</v>
      </c>
      <c r="H95" s="49"/>
      <c r="J95" s="149"/>
      <c r="K95" s="198"/>
      <c r="L95" s="49"/>
      <c r="N95" s="149" t="s">
        <v>9621</v>
      </c>
      <c r="O95" s="198" t="s">
        <v>9681</v>
      </c>
      <c r="P95" s="49"/>
    </row>
    <row r="96" spans="2:24">
      <c r="B96" s="197"/>
      <c r="C96" s="242"/>
      <c r="D96" s="49"/>
      <c r="F96" s="197">
        <v>45897</v>
      </c>
      <c r="G96" s="242">
        <v>45901</v>
      </c>
      <c r="H96" s="49">
        <f>NETWORKDAYS(F96,G96)-1</f>
        <v>2</v>
      </c>
      <c r="J96" s="197"/>
      <c r="K96" s="242"/>
      <c r="L96" s="49"/>
      <c r="N96" s="197">
        <v>45905</v>
      </c>
      <c r="O96" s="242">
        <v>45910</v>
      </c>
      <c r="P96" s="49">
        <f>NETWORKDAYS(N96,O96)-1</f>
        <v>3</v>
      </c>
    </row>
    <row r="97" spans="2:24">
      <c r="B97" s="149"/>
      <c r="C97" s="149"/>
      <c r="D97" s="195"/>
      <c r="F97" s="149"/>
      <c r="G97" s="149"/>
      <c r="H97" s="195"/>
      <c r="J97" s="149"/>
      <c r="K97" s="149"/>
      <c r="L97" s="195"/>
      <c r="N97" s="149"/>
      <c r="O97" s="149"/>
      <c r="P97" s="195"/>
    </row>
    <row r="98" spans="2:24">
      <c r="B98" s="149"/>
      <c r="C98" s="198"/>
      <c r="D98" s="49"/>
      <c r="F98" s="149"/>
      <c r="G98" s="198"/>
      <c r="H98" s="49"/>
      <c r="J98" s="149"/>
      <c r="K98" s="198"/>
      <c r="L98" s="49"/>
      <c r="N98" s="149"/>
      <c r="O98" s="198"/>
      <c r="P98" s="49"/>
    </row>
    <row r="99" spans="2:24">
      <c r="B99" s="149"/>
      <c r="C99" s="198"/>
      <c r="D99" s="49"/>
      <c r="F99" s="149"/>
      <c r="G99" s="198"/>
      <c r="H99" s="49"/>
      <c r="J99" s="149"/>
      <c r="K99" s="198"/>
      <c r="L99" s="49"/>
      <c r="N99" s="149"/>
      <c r="O99" s="198"/>
      <c r="P99" s="49"/>
    </row>
    <row r="100" spans="2:24">
      <c r="B100" s="197"/>
      <c r="C100" s="242"/>
      <c r="D100" s="49"/>
      <c r="F100" s="197"/>
      <c r="G100" s="242"/>
      <c r="H100" s="49"/>
      <c r="J100" s="197"/>
      <c r="K100" s="242"/>
      <c r="L100" s="49"/>
      <c r="N100" s="197"/>
      <c r="O100" s="242"/>
      <c r="P100" s="49"/>
    </row>
    <row r="101" spans="2:24">
      <c r="B101" s="149"/>
      <c r="C101" s="198"/>
      <c r="D101" s="49"/>
      <c r="F101" s="149"/>
      <c r="G101" s="198"/>
      <c r="H101" s="49"/>
      <c r="J101" s="149"/>
      <c r="K101" s="198"/>
      <c r="L101" s="49"/>
      <c r="N101" s="149"/>
      <c r="O101" s="198"/>
      <c r="P101" s="49"/>
    </row>
    <row r="102" spans="2:24">
      <c r="B102" s="149"/>
      <c r="C102" s="149"/>
      <c r="D102" s="49"/>
      <c r="F102" s="149"/>
      <c r="G102" s="149"/>
      <c r="H102" s="49"/>
      <c r="J102" s="149"/>
      <c r="K102" s="149"/>
      <c r="L102" s="49"/>
      <c r="N102" s="149"/>
      <c r="O102" s="149"/>
      <c r="P102" s="49"/>
    </row>
    <row r="103" spans="2:24">
      <c r="B103" s="149"/>
      <c r="C103" s="149"/>
      <c r="D103" s="49"/>
      <c r="F103" s="149"/>
      <c r="G103" s="149"/>
      <c r="H103" s="49"/>
      <c r="J103" s="149"/>
      <c r="K103" s="149"/>
      <c r="L103" s="49"/>
      <c r="N103" s="149"/>
      <c r="O103" s="149"/>
      <c r="P103" s="49"/>
    </row>
    <row r="104" spans="2:24">
      <c r="B104" s="199" t="s">
        <v>4172</v>
      </c>
      <c r="C104" s="200"/>
      <c r="D104" s="395">
        <f>SUM(D86:D91)</f>
        <v>42</v>
      </c>
      <c r="F104" s="199" t="s">
        <v>4172</v>
      </c>
      <c r="G104" s="200"/>
      <c r="H104" s="395">
        <f>SUM(H86:H91)</f>
        <v>35</v>
      </c>
      <c r="J104" s="199" t="s">
        <v>4172</v>
      </c>
      <c r="K104" s="200"/>
      <c r="L104" s="395">
        <f>SUM(L86:L91)</f>
        <v>40</v>
      </c>
      <c r="N104" s="199" t="s">
        <v>4172</v>
      </c>
      <c r="O104" s="200"/>
      <c r="P104" s="395">
        <f>SUM(P86:P91)</f>
        <v>39</v>
      </c>
    </row>
    <row r="105" spans="2:24">
      <c r="B105" s="199" t="s">
        <v>4173</v>
      </c>
      <c r="C105" s="200"/>
      <c r="D105" s="395">
        <f>SUM(D93:D95)</f>
        <v>5</v>
      </c>
      <c r="F105" s="199" t="s">
        <v>4173</v>
      </c>
      <c r="G105" s="200"/>
      <c r="H105" s="395">
        <f>SUM(H93:H95)</f>
        <v>13</v>
      </c>
      <c r="J105" s="199" t="s">
        <v>4173</v>
      </c>
      <c r="K105" s="200"/>
      <c r="L105" s="395">
        <f>SUM(L93:L95)</f>
        <v>2</v>
      </c>
      <c r="N105" s="199" t="s">
        <v>4173</v>
      </c>
      <c r="O105" s="200"/>
      <c r="P105" s="395">
        <f>SUM(P93:P95)</f>
        <v>5</v>
      </c>
    </row>
    <row r="106" spans="2:24">
      <c r="B106" s="199" t="s">
        <v>9624</v>
      </c>
      <c r="C106" s="200"/>
      <c r="D106" s="395">
        <f>D90</f>
        <v>14</v>
      </c>
      <c r="F106" s="199" t="s">
        <v>9624</v>
      </c>
      <c r="G106" s="200"/>
      <c r="H106" s="395">
        <f>H90</f>
        <v>8</v>
      </c>
      <c r="J106" s="199" t="s">
        <v>9624</v>
      </c>
      <c r="K106" s="200"/>
      <c r="L106" s="395">
        <f>L90</f>
        <v>16</v>
      </c>
      <c r="N106" s="199" t="s">
        <v>9624</v>
      </c>
      <c r="O106" s="200"/>
      <c r="P106" s="395">
        <f>P90</f>
        <v>4</v>
      </c>
    </row>
    <row r="107" spans="2:24">
      <c r="B107" s="199" t="s">
        <v>4174</v>
      </c>
      <c r="C107" s="200"/>
      <c r="D107" s="396"/>
      <c r="F107" s="199" t="s">
        <v>4174</v>
      </c>
      <c r="G107" s="200"/>
      <c r="H107" s="396"/>
      <c r="J107" s="199" t="s">
        <v>4174</v>
      </c>
      <c r="K107" s="200"/>
      <c r="L107" s="396"/>
      <c r="N107" s="199" t="s">
        <v>4174</v>
      </c>
      <c r="O107" s="200"/>
      <c r="P107" s="396"/>
    </row>
    <row r="108" spans="2:24">
      <c r="B108" s="203" t="s">
        <v>4175</v>
      </c>
      <c r="C108" s="204"/>
      <c r="D108" s="243">
        <f>SUM(D86:D103)</f>
        <v>51</v>
      </c>
      <c r="F108" s="203" t="s">
        <v>4175</v>
      </c>
      <c r="G108" s="204"/>
      <c r="H108" s="243">
        <f>SUM(H86:H103)</f>
        <v>66</v>
      </c>
      <c r="J108" s="203" t="s">
        <v>4175</v>
      </c>
      <c r="K108" s="204"/>
      <c r="L108" s="243">
        <f>SUM(L86:L103)</f>
        <v>50</v>
      </c>
      <c r="N108" s="203" t="s">
        <v>4175</v>
      </c>
      <c r="O108" s="204"/>
      <c r="P108" s="243">
        <f>SUM(P86:P103)</f>
        <v>61</v>
      </c>
    </row>
    <row r="109" spans="2:24">
      <c r="B109" s="203" t="s">
        <v>4176</v>
      </c>
      <c r="C109" s="260"/>
      <c r="D109" s="204"/>
      <c r="F109" s="203" t="s">
        <v>4176</v>
      </c>
      <c r="G109" s="260"/>
      <c r="H109" s="204"/>
      <c r="J109" s="203" t="s">
        <v>4176</v>
      </c>
      <c r="K109" s="260"/>
      <c r="L109" s="204"/>
      <c r="N109" s="203" t="s">
        <v>4176</v>
      </c>
      <c r="O109" s="260"/>
      <c r="P109" s="204"/>
    </row>
    <row r="112" spans="2:24" ht="49.5" customHeight="1">
      <c r="B112" s="3572" t="s">
        <v>9619</v>
      </c>
      <c r="C112" s="3573"/>
      <c r="D112" s="3574"/>
      <c r="F112" s="3572" t="s">
        <v>9625</v>
      </c>
      <c r="G112" s="3573"/>
      <c r="H112" s="3574"/>
      <c r="J112" s="3572" t="s">
        <v>9631</v>
      </c>
      <c r="K112" s="3573"/>
      <c r="L112" s="3574"/>
      <c r="N112" s="3572" t="s">
        <v>9634</v>
      </c>
      <c r="O112" s="3573"/>
      <c r="P112" s="3574"/>
      <c r="R112" s="3572" t="s">
        <v>9640</v>
      </c>
      <c r="S112" s="3573"/>
      <c r="T112" s="3574"/>
      <c r="V112" s="3572" t="s">
        <v>9641</v>
      </c>
      <c r="W112" s="3573"/>
      <c r="X112" s="3574"/>
    </row>
    <row r="113" spans="2:24">
      <c r="B113" s="193" t="s">
        <v>4164</v>
      </c>
      <c r="C113" s="193" t="s">
        <v>4165</v>
      </c>
      <c r="D113" s="194" t="s">
        <v>4166</v>
      </c>
      <c r="F113" s="193" t="s">
        <v>4164</v>
      </c>
      <c r="G113" s="193" t="s">
        <v>4165</v>
      </c>
      <c r="H113" s="194" t="s">
        <v>4166</v>
      </c>
      <c r="J113" s="193" t="s">
        <v>4164</v>
      </c>
      <c r="K113" s="193" t="s">
        <v>4165</v>
      </c>
      <c r="L113" s="194" t="s">
        <v>4166</v>
      </c>
      <c r="N113" s="193" t="s">
        <v>4164</v>
      </c>
      <c r="O113" s="193" t="s">
        <v>4165</v>
      </c>
      <c r="P113" s="194" t="s">
        <v>4166</v>
      </c>
      <c r="R113" s="193" t="s">
        <v>4164</v>
      </c>
      <c r="S113" s="193" t="s">
        <v>4165</v>
      </c>
      <c r="T113" s="194" t="s">
        <v>4166</v>
      </c>
      <c r="V113" s="193" t="s">
        <v>4164</v>
      </c>
      <c r="W113" s="193" t="s">
        <v>4165</v>
      </c>
      <c r="X113" s="194" t="s">
        <v>4166</v>
      </c>
    </row>
    <row r="114" spans="2:24">
      <c r="B114" s="196">
        <v>45429</v>
      </c>
      <c r="C114" s="149">
        <v>45443</v>
      </c>
      <c r="D114" s="49">
        <f>NETWORKDAYS(B114,C114)-1</f>
        <v>10</v>
      </c>
      <c r="F114" s="196">
        <v>45415</v>
      </c>
      <c r="G114" s="149">
        <v>45429</v>
      </c>
      <c r="H114" s="49">
        <f>NETWORKDAYS(F114,G114)-1</f>
        <v>10</v>
      </c>
      <c r="J114" s="196">
        <v>45541</v>
      </c>
      <c r="K114" s="149">
        <v>45558</v>
      </c>
      <c r="L114" s="49">
        <f>NETWORKDAYS(J114,K114)-1</f>
        <v>11</v>
      </c>
      <c r="N114" s="196">
        <v>45434</v>
      </c>
      <c r="O114" s="149">
        <v>45450</v>
      </c>
      <c r="P114" s="49">
        <f>NETWORKDAYS(N114,O114)-1</f>
        <v>12</v>
      </c>
      <c r="R114" s="196">
        <v>45456</v>
      </c>
      <c r="S114" s="149">
        <v>45478</v>
      </c>
      <c r="T114" s="49">
        <f>NETWORKDAYS(R114,S114)-1</f>
        <v>16</v>
      </c>
      <c r="V114" s="196">
        <v>45586</v>
      </c>
      <c r="W114" s="149">
        <v>45603</v>
      </c>
      <c r="X114" s="49">
        <f>NETWORKDAYS(V114,W114)-1</f>
        <v>13</v>
      </c>
    </row>
    <row r="115" spans="2:24">
      <c r="B115" s="94" t="s">
        <v>8581</v>
      </c>
      <c r="C115" s="149" t="s">
        <v>8582</v>
      </c>
      <c r="D115" s="246"/>
      <c r="F115" s="94" t="s">
        <v>9626</v>
      </c>
      <c r="G115" s="149" t="s">
        <v>4165</v>
      </c>
      <c r="H115" s="49"/>
      <c r="J115" s="94" t="s">
        <v>9626</v>
      </c>
      <c r="K115" s="149" t="s">
        <v>4165</v>
      </c>
      <c r="L115" s="49"/>
      <c r="N115" s="94" t="s">
        <v>9626</v>
      </c>
      <c r="O115" s="149" t="s">
        <v>4165</v>
      </c>
      <c r="P115" s="49"/>
      <c r="R115" s="94" t="s">
        <v>9626</v>
      </c>
      <c r="S115" s="149" t="s">
        <v>4165</v>
      </c>
      <c r="T115" s="49"/>
      <c r="V115" s="94" t="s">
        <v>9626</v>
      </c>
      <c r="W115" s="198" t="s">
        <v>8771</v>
      </c>
      <c r="X115" s="49"/>
    </row>
    <row r="116" spans="2:24">
      <c r="B116" s="94">
        <f>C114</f>
        <v>45443</v>
      </c>
      <c r="C116" s="149">
        <v>45439</v>
      </c>
      <c r="D116" s="136">
        <f>NETWORKDAYS(B116,C116)-1</f>
        <v>-6</v>
      </c>
      <c r="F116" s="94">
        <v>45448</v>
      </c>
      <c r="G116" s="149">
        <v>45462</v>
      </c>
      <c r="H116" s="49">
        <f>NETWORKDAYS(F116,G116)-1</f>
        <v>10</v>
      </c>
      <c r="J116" s="94">
        <v>45575</v>
      </c>
      <c r="K116" s="149">
        <v>45583</v>
      </c>
      <c r="L116" s="49">
        <f>NETWORKDAYS(J116,K116)-1</f>
        <v>6</v>
      </c>
      <c r="N116" s="94">
        <v>45502</v>
      </c>
      <c r="O116" s="149">
        <v>45506</v>
      </c>
      <c r="P116" s="49">
        <f>NETWORKDAYS(N116,O116)-1</f>
        <v>4</v>
      </c>
      <c r="R116" s="94">
        <v>45558</v>
      </c>
      <c r="S116" s="149">
        <v>45580</v>
      </c>
      <c r="T116" s="49">
        <f>NETWORKDAYS(R116,S116)-1</f>
        <v>16</v>
      </c>
      <c r="V116" s="94">
        <v>45608</v>
      </c>
      <c r="W116" s="149">
        <v>45623</v>
      </c>
      <c r="X116" s="49">
        <f>NETWORKDAYS(V116,W116)-1</f>
        <v>11</v>
      </c>
    </row>
    <row r="117" spans="2:24">
      <c r="B117" s="193" t="s">
        <v>8583</v>
      </c>
      <c r="C117" s="193" t="s">
        <v>8584</v>
      </c>
      <c r="D117" s="49"/>
      <c r="F117" s="193" t="s">
        <v>8583</v>
      </c>
      <c r="G117" s="193" t="s">
        <v>8771</v>
      </c>
      <c r="H117" s="49"/>
      <c r="J117" s="193" t="s">
        <v>8583</v>
      </c>
      <c r="K117" s="193" t="s">
        <v>4165</v>
      </c>
      <c r="L117" s="49"/>
      <c r="N117" s="193" t="s">
        <v>8583</v>
      </c>
      <c r="O117" s="198" t="s">
        <v>8771</v>
      </c>
      <c r="P117" s="49"/>
      <c r="R117" s="193" t="s">
        <v>8583</v>
      </c>
      <c r="S117" s="198" t="s">
        <v>8771</v>
      </c>
      <c r="T117" s="49"/>
      <c r="V117" s="193"/>
      <c r="W117" s="198"/>
      <c r="X117" s="49"/>
    </row>
    <row r="118" spans="2:24">
      <c r="B118" s="193">
        <f>C116</f>
        <v>45439</v>
      </c>
      <c r="C118" s="193">
        <v>45525</v>
      </c>
      <c r="D118" s="49">
        <f>NETWORKDAYS(B118,C118)-1</f>
        <v>62</v>
      </c>
      <c r="F118" s="193">
        <v>45539</v>
      </c>
      <c r="G118" s="193">
        <v>45595</v>
      </c>
      <c r="H118" s="49">
        <f>NETWORKDAYS(F118,G118)-1</f>
        <v>40</v>
      </c>
      <c r="J118" s="193">
        <v>45593</v>
      </c>
      <c r="K118" s="193">
        <v>45608</v>
      </c>
      <c r="L118" s="49">
        <f>NETWORKDAYS(J118,K118)-1</f>
        <v>11</v>
      </c>
      <c r="N118" s="193">
        <v>45593</v>
      </c>
      <c r="O118" s="193">
        <v>45601</v>
      </c>
      <c r="P118" s="49">
        <f>NETWORKDAYS(N118,O118)-1</f>
        <v>6</v>
      </c>
      <c r="R118" s="193">
        <v>45588</v>
      </c>
      <c r="S118" s="193">
        <v>45595</v>
      </c>
      <c r="T118" s="49">
        <f>NETWORKDAYS(R118,S118)-1</f>
        <v>5</v>
      </c>
      <c r="V118" s="193"/>
      <c r="W118" s="193"/>
      <c r="X118" s="49"/>
    </row>
    <row r="119" spans="2:24">
      <c r="B119" s="193" t="s">
        <v>8583</v>
      </c>
      <c r="C119" s="193" t="s">
        <v>8771</v>
      </c>
      <c r="D119" s="49"/>
      <c r="F119" s="193" t="s">
        <v>8771</v>
      </c>
      <c r="G119" s="193" t="s">
        <v>9620</v>
      </c>
      <c r="H119" s="49"/>
      <c r="J119" s="149" t="s">
        <v>9622</v>
      </c>
      <c r="K119" s="198" t="s">
        <v>9628</v>
      </c>
      <c r="L119" s="49"/>
      <c r="N119" s="149" t="s">
        <v>8771</v>
      </c>
      <c r="O119" s="198" t="s">
        <v>9620</v>
      </c>
      <c r="P119" s="49"/>
      <c r="R119" s="149" t="s">
        <v>8771</v>
      </c>
      <c r="S119" s="198" t="s">
        <v>9620</v>
      </c>
      <c r="T119" s="49"/>
      <c r="V119" s="149" t="s">
        <v>8771</v>
      </c>
      <c r="W119" s="198" t="s">
        <v>9620</v>
      </c>
      <c r="X119" s="49"/>
    </row>
    <row r="120" spans="2:24">
      <c r="B120" s="193">
        <v>45545</v>
      </c>
      <c r="C120" s="193">
        <v>45582</v>
      </c>
      <c r="D120" s="49">
        <f>NETWORKDAYS(B120,C120)-1</f>
        <v>27</v>
      </c>
      <c r="F120" s="193">
        <f>G118</f>
        <v>45595</v>
      </c>
      <c r="G120" s="193">
        <v>45615</v>
      </c>
      <c r="H120" s="49">
        <f>NETWORKDAYS(F120,G120)-1</f>
        <v>14</v>
      </c>
      <c r="J120" s="149">
        <v>45632</v>
      </c>
      <c r="K120" s="198">
        <v>45671</v>
      </c>
      <c r="L120" s="49">
        <f>NETWORKDAYS(J120,K120)-1</f>
        <v>27</v>
      </c>
      <c r="N120" s="149">
        <f>O118</f>
        <v>45601</v>
      </c>
      <c r="O120" s="198">
        <v>45617</v>
      </c>
      <c r="P120" s="49">
        <f>NETWORKDAYS(N120,O120)-1</f>
        <v>12</v>
      </c>
      <c r="R120" s="149">
        <v>45595</v>
      </c>
      <c r="S120" s="198">
        <v>45615</v>
      </c>
      <c r="T120" s="49">
        <f>NETWORKDAYS(R120,S120)-1</f>
        <v>14</v>
      </c>
      <c r="V120" s="149">
        <v>45623</v>
      </c>
      <c r="W120" s="198">
        <v>45638</v>
      </c>
      <c r="X120" s="49">
        <f>NETWORKDAYS(V120,W120)-1</f>
        <v>11</v>
      </c>
    </row>
    <row r="121" spans="2:24">
      <c r="B121" s="193" t="s">
        <v>8771</v>
      </c>
      <c r="C121" s="197" t="s">
        <v>9620</v>
      </c>
      <c r="D121" s="49"/>
      <c r="F121" s="193" t="s">
        <v>9620</v>
      </c>
      <c r="G121" s="197" t="s">
        <v>9621</v>
      </c>
      <c r="H121" s="49"/>
      <c r="J121" s="198" t="s">
        <v>9623</v>
      </c>
      <c r="K121" s="198" t="s">
        <v>8771</v>
      </c>
      <c r="L121" s="49"/>
      <c r="N121" s="198" t="s">
        <v>9620</v>
      </c>
      <c r="O121" s="198" t="s">
        <v>9621</v>
      </c>
      <c r="P121" s="49"/>
      <c r="R121" s="198" t="s">
        <v>9620</v>
      </c>
      <c r="S121" s="198" t="s">
        <v>9621</v>
      </c>
      <c r="T121" s="49"/>
      <c r="V121" s="198" t="s">
        <v>9620</v>
      </c>
      <c r="W121" s="198" t="s">
        <v>9621</v>
      </c>
      <c r="X121" s="49"/>
    </row>
    <row r="122" spans="2:24">
      <c r="B122" s="193">
        <f t="shared" ref="B122:B130" si="9">C120</f>
        <v>45582</v>
      </c>
      <c r="C122" s="193">
        <v>45602</v>
      </c>
      <c r="D122" s="49">
        <f>NETWORKDAYS(B122,C122)-1</f>
        <v>14</v>
      </c>
      <c r="F122" s="193">
        <f>G120</f>
        <v>45615</v>
      </c>
      <c r="G122" s="193">
        <v>45636</v>
      </c>
      <c r="H122" s="49">
        <f>NETWORKDAYS(F122,G122)-1</f>
        <v>15</v>
      </c>
      <c r="J122" s="149">
        <v>45714</v>
      </c>
      <c r="K122" s="198">
        <v>45722</v>
      </c>
      <c r="L122" s="49">
        <f>NETWORKDAYS(J122,K122)-1</f>
        <v>6</v>
      </c>
      <c r="N122" s="149">
        <f>O120</f>
        <v>45617</v>
      </c>
      <c r="O122" s="198">
        <v>45653</v>
      </c>
      <c r="P122" s="49">
        <f>NETWORKDAYS(N122,O122)-1</f>
        <v>26</v>
      </c>
      <c r="R122" s="149">
        <v>45615</v>
      </c>
      <c r="S122" s="198">
        <v>45642</v>
      </c>
      <c r="T122" s="49">
        <f>NETWORKDAYS(R122,S122)-1</f>
        <v>19</v>
      </c>
      <c r="V122" s="149">
        <v>45638</v>
      </c>
      <c r="W122" s="198">
        <v>45653</v>
      </c>
      <c r="X122" s="49">
        <f>NETWORKDAYS(V122,W122)-1</f>
        <v>11</v>
      </c>
    </row>
    <row r="123" spans="2:24">
      <c r="B123" s="193" t="str">
        <f t="shared" si="9"/>
        <v>VISITA</v>
      </c>
      <c r="C123" s="193" t="s">
        <v>9621</v>
      </c>
      <c r="D123" s="49"/>
      <c r="F123" s="193" t="s">
        <v>9621</v>
      </c>
      <c r="G123" s="193" t="s">
        <v>9627</v>
      </c>
      <c r="H123" s="49"/>
      <c r="J123" s="149" t="str">
        <f>K121</f>
        <v>ADMITE</v>
      </c>
      <c r="K123" s="198" t="s">
        <v>9620</v>
      </c>
      <c r="L123" s="49"/>
      <c r="N123" s="149" t="s">
        <v>9622</v>
      </c>
      <c r="O123" s="198" t="s">
        <v>9623</v>
      </c>
      <c r="P123" s="49"/>
      <c r="R123" s="149" t="s">
        <v>9622</v>
      </c>
      <c r="S123" s="198" t="s">
        <v>9623</v>
      </c>
      <c r="T123" s="49"/>
      <c r="V123" s="149" t="s">
        <v>9622</v>
      </c>
      <c r="W123" s="198" t="s">
        <v>9623</v>
      </c>
      <c r="X123" s="49"/>
    </row>
    <row r="124" spans="2:24">
      <c r="B124" s="197">
        <f t="shared" si="9"/>
        <v>45602</v>
      </c>
      <c r="C124" s="242">
        <v>45656</v>
      </c>
      <c r="D124" s="49">
        <f>NETWORKDAYS(B124,C124)-1</f>
        <v>38</v>
      </c>
      <c r="F124" s="197">
        <f>G122</f>
        <v>45636</v>
      </c>
      <c r="G124" s="242">
        <v>45653</v>
      </c>
      <c r="H124" s="49">
        <f>NETWORKDAYS(F124,G124)-1</f>
        <v>13</v>
      </c>
      <c r="J124" s="197">
        <f>K122</f>
        <v>45722</v>
      </c>
      <c r="K124" s="242">
        <v>45743</v>
      </c>
      <c r="L124" s="49">
        <f>NETWORKDAYS(J124,K124)-1</f>
        <v>15</v>
      </c>
      <c r="N124" s="197">
        <v>45654</v>
      </c>
      <c r="O124" s="242">
        <v>45714</v>
      </c>
      <c r="P124" s="49">
        <f>NETWORKDAYS(N124,O124)-1</f>
        <v>42</v>
      </c>
      <c r="R124" s="197">
        <v>45643</v>
      </c>
      <c r="S124" s="242">
        <v>45714</v>
      </c>
      <c r="T124" s="49">
        <f>NETWORKDAYS(R124,S124)-1</f>
        <v>51</v>
      </c>
      <c r="V124" s="197">
        <v>45654</v>
      </c>
      <c r="W124" s="242">
        <v>45714</v>
      </c>
      <c r="X124" s="49">
        <f>NETWORKDAYS(V124,W124)-1</f>
        <v>42</v>
      </c>
    </row>
    <row r="125" spans="2:24">
      <c r="B125" s="149" t="str">
        <f t="shared" si="9"/>
        <v>CONCEPTO</v>
      </c>
      <c r="C125" s="149" t="s">
        <v>9622</v>
      </c>
      <c r="D125" s="195"/>
      <c r="F125" s="149" t="s">
        <v>9622</v>
      </c>
      <c r="G125" s="198" t="s">
        <v>9628</v>
      </c>
      <c r="H125" s="195"/>
      <c r="J125" s="149" t="s">
        <v>9620</v>
      </c>
      <c r="K125" s="198" t="s">
        <v>9621</v>
      </c>
      <c r="L125" s="195"/>
      <c r="N125" s="149" t="s">
        <v>8332</v>
      </c>
      <c r="O125" s="198" t="s">
        <v>9633</v>
      </c>
      <c r="P125" s="195"/>
      <c r="R125" s="149" t="s">
        <v>8332</v>
      </c>
      <c r="S125" s="198" t="s">
        <v>9633</v>
      </c>
      <c r="T125" s="195"/>
      <c r="V125" s="149" t="s">
        <v>8332</v>
      </c>
      <c r="W125" s="198" t="s">
        <v>9633</v>
      </c>
      <c r="X125" s="195"/>
    </row>
    <row r="126" spans="2:24">
      <c r="B126" s="149">
        <f t="shared" si="9"/>
        <v>45656</v>
      </c>
      <c r="C126" s="198">
        <v>45656</v>
      </c>
      <c r="D126" s="49">
        <f>NETWORKDAYS(B126,C126)-1</f>
        <v>0</v>
      </c>
      <c r="F126" s="149">
        <v>45654</v>
      </c>
      <c r="G126" s="198">
        <v>45685</v>
      </c>
      <c r="H126" s="49">
        <f>NETWORKDAYS(F126,G126)-1</f>
        <v>21</v>
      </c>
      <c r="J126" s="149">
        <f>K124</f>
        <v>45743</v>
      </c>
      <c r="K126" s="149">
        <v>45769</v>
      </c>
      <c r="L126" s="49">
        <f>NETWORKDAYS(J126,K126)-1</f>
        <v>18</v>
      </c>
      <c r="N126" s="149">
        <v>45714</v>
      </c>
      <c r="O126" s="149">
        <v>45811</v>
      </c>
      <c r="P126" s="49">
        <f>NETWORKDAYS(N126,O126)-1</f>
        <v>69</v>
      </c>
      <c r="R126" s="149">
        <v>45714</v>
      </c>
      <c r="S126" s="149">
        <v>45769</v>
      </c>
      <c r="T126" s="49">
        <f>NETWORKDAYS(R126,S126)-1</f>
        <v>39</v>
      </c>
      <c r="V126" s="149">
        <v>45714</v>
      </c>
      <c r="W126" s="149">
        <v>45726</v>
      </c>
      <c r="X126" s="49">
        <f>NETWORKDAYS(V126,W126)-1</f>
        <v>8</v>
      </c>
    </row>
    <row r="127" spans="2:24">
      <c r="B127" s="149" t="str">
        <f t="shared" si="9"/>
        <v>SUSPENDE TERMINOS</v>
      </c>
      <c r="C127" s="198" t="s">
        <v>9623</v>
      </c>
      <c r="D127" s="49"/>
      <c r="F127" s="149" t="s">
        <v>9629</v>
      </c>
      <c r="G127" s="198" t="s">
        <v>9623</v>
      </c>
      <c r="H127" s="49"/>
      <c r="J127" s="149" t="s">
        <v>9632</v>
      </c>
      <c r="K127" s="198" t="s">
        <v>9633</v>
      </c>
      <c r="L127" s="49"/>
      <c r="N127" s="149"/>
      <c r="O127" s="198"/>
      <c r="P127" s="49"/>
      <c r="R127" s="149"/>
      <c r="S127" s="198"/>
      <c r="T127" s="49"/>
      <c r="V127" s="149"/>
      <c r="W127" s="198"/>
      <c r="X127" s="49"/>
    </row>
    <row r="128" spans="2:24">
      <c r="B128" s="149">
        <f t="shared" si="9"/>
        <v>45656</v>
      </c>
      <c r="C128" s="198">
        <v>45714</v>
      </c>
      <c r="D128" s="49">
        <f>NETWORKDAYS(B128,C128)-1</f>
        <v>42</v>
      </c>
      <c r="F128" s="149">
        <v>45712</v>
      </c>
      <c r="G128" s="198">
        <v>45714</v>
      </c>
      <c r="H128" s="49">
        <f>NETWORKDAYS(F128,G128)-1</f>
        <v>2</v>
      </c>
      <c r="J128" s="149">
        <f>K126</f>
        <v>45769</v>
      </c>
      <c r="K128" s="198">
        <v>45811</v>
      </c>
      <c r="L128" s="49">
        <f>NETWORKDAYS(J128,K128)-1</f>
        <v>30</v>
      </c>
      <c r="N128" s="149"/>
      <c r="O128" s="198"/>
      <c r="P128" s="49"/>
      <c r="R128" s="149"/>
      <c r="S128" s="198"/>
      <c r="T128" s="49"/>
      <c r="V128" s="149"/>
      <c r="W128" s="198"/>
      <c r="X128" s="49"/>
    </row>
    <row r="129" spans="2:24">
      <c r="B129" s="149" t="str">
        <f t="shared" si="9"/>
        <v>REACTIVA TERMINOS</v>
      </c>
      <c r="C129" s="198" t="s">
        <v>8357</v>
      </c>
      <c r="D129" s="49"/>
      <c r="F129" s="149" t="str">
        <f>G127</f>
        <v>REACTIVA TERMINOS</v>
      </c>
      <c r="G129" s="198" t="s">
        <v>9630</v>
      </c>
      <c r="H129" s="49"/>
      <c r="J129" s="149"/>
      <c r="K129" s="198"/>
      <c r="L129" s="49"/>
      <c r="N129" s="149"/>
      <c r="O129" s="198"/>
      <c r="P129" s="49"/>
      <c r="R129" s="149"/>
      <c r="S129" s="198"/>
      <c r="T129" s="49"/>
      <c r="V129" s="149"/>
      <c r="W129" s="198"/>
      <c r="X129" s="49"/>
    </row>
    <row r="130" spans="2:24">
      <c r="B130" s="149">
        <f t="shared" si="9"/>
        <v>45714</v>
      </c>
      <c r="C130" s="198">
        <v>45791</v>
      </c>
      <c r="D130" s="49">
        <f>NETWORKDAYS(B130,C130)-1</f>
        <v>55</v>
      </c>
      <c r="F130" s="149">
        <f>G128</f>
        <v>45714</v>
      </c>
      <c r="G130" s="198">
        <v>45812</v>
      </c>
      <c r="H130" s="49">
        <f>NETWORKDAYS(F130,G130)-1</f>
        <v>70</v>
      </c>
      <c r="J130" s="149"/>
      <c r="K130" s="198"/>
      <c r="L130" s="49"/>
      <c r="N130" s="149"/>
      <c r="O130" s="198"/>
      <c r="P130" s="49"/>
      <c r="R130" s="149"/>
      <c r="S130" s="198"/>
      <c r="T130" s="49"/>
      <c r="V130" s="149"/>
      <c r="W130" s="198"/>
      <c r="X130" s="49"/>
    </row>
    <row r="131" spans="2:24">
      <c r="B131" s="149"/>
      <c r="C131" s="149"/>
      <c r="D131" s="49"/>
      <c r="F131" s="149"/>
      <c r="G131" s="149"/>
      <c r="H131" s="49"/>
      <c r="J131" s="149"/>
      <c r="K131" s="149"/>
      <c r="L131" s="49"/>
      <c r="N131" s="149"/>
      <c r="O131" s="149"/>
      <c r="P131" s="49"/>
      <c r="R131" s="149"/>
      <c r="S131" s="149"/>
      <c r="T131" s="49"/>
      <c r="V131" s="149"/>
      <c r="W131" s="149"/>
      <c r="X131" s="49"/>
    </row>
    <row r="132" spans="2:24">
      <c r="B132" s="199" t="s">
        <v>4172</v>
      </c>
      <c r="C132" s="200"/>
      <c r="D132" s="395">
        <f>SUM(D114:D119)</f>
        <v>66</v>
      </c>
      <c r="F132" s="199" t="s">
        <v>4172</v>
      </c>
      <c r="G132" s="200"/>
      <c r="H132" s="395">
        <f>SUM(H114:H119)</f>
        <v>60</v>
      </c>
      <c r="J132" s="199" t="s">
        <v>4172</v>
      </c>
      <c r="K132" s="200"/>
      <c r="L132" s="395">
        <f>SUM(L114:L119)</f>
        <v>28</v>
      </c>
      <c r="N132" s="199" t="s">
        <v>4172</v>
      </c>
      <c r="O132" s="200"/>
      <c r="P132" s="395">
        <f>SUM(P114:P119)</f>
        <v>22</v>
      </c>
      <c r="R132" s="199" t="s">
        <v>4172</v>
      </c>
      <c r="S132" s="200"/>
      <c r="T132" s="395">
        <f>SUM(T114:T119)</f>
        <v>37</v>
      </c>
      <c r="V132" s="199" t="s">
        <v>4172</v>
      </c>
      <c r="W132" s="200"/>
      <c r="X132" s="395">
        <f>SUM(X114:X119)</f>
        <v>24</v>
      </c>
    </row>
    <row r="133" spans="2:24">
      <c r="B133" s="199" t="s">
        <v>4173</v>
      </c>
      <c r="C133" s="200"/>
      <c r="D133" s="395">
        <f>SUM(D121:D123)</f>
        <v>14</v>
      </c>
      <c r="F133" s="199" t="s">
        <v>4173</v>
      </c>
      <c r="G133" s="200"/>
      <c r="H133" s="395">
        <f>SUM(H121:H123)</f>
        <v>15</v>
      </c>
      <c r="J133" s="199" t="s">
        <v>4173</v>
      </c>
      <c r="K133" s="200"/>
      <c r="L133" s="395">
        <f>SUM(L121:L123)</f>
        <v>6</v>
      </c>
      <c r="N133" s="199" t="s">
        <v>4173</v>
      </c>
      <c r="O133" s="200"/>
      <c r="P133" s="395">
        <f>SUM(P121:P123)</f>
        <v>26</v>
      </c>
      <c r="R133" s="199" t="s">
        <v>4173</v>
      </c>
      <c r="S133" s="200"/>
      <c r="T133" s="395">
        <f>SUM(T121:T123)</f>
        <v>19</v>
      </c>
      <c r="V133" s="199" t="s">
        <v>4173</v>
      </c>
      <c r="W133" s="200"/>
      <c r="X133" s="395">
        <f>SUM(X121:X123)</f>
        <v>11</v>
      </c>
    </row>
    <row r="134" spans="2:24">
      <c r="B134" s="199" t="s">
        <v>9624</v>
      </c>
      <c r="C134" s="200"/>
      <c r="D134" s="395">
        <v>42</v>
      </c>
      <c r="F134" s="199" t="s">
        <v>9624</v>
      </c>
      <c r="G134" s="200"/>
      <c r="H134" s="395">
        <f>H126+H128</f>
        <v>23</v>
      </c>
      <c r="J134" s="199" t="s">
        <v>9624</v>
      </c>
      <c r="K134" s="200"/>
      <c r="L134" s="395">
        <f>L120</f>
        <v>27</v>
      </c>
      <c r="N134" s="199" t="s">
        <v>9624</v>
      </c>
      <c r="O134" s="200"/>
      <c r="P134" s="395">
        <f>P124</f>
        <v>42</v>
      </c>
      <c r="R134" s="199" t="s">
        <v>9624</v>
      </c>
      <c r="S134" s="200"/>
      <c r="T134" s="395">
        <f>T124</f>
        <v>51</v>
      </c>
      <c r="V134" s="199" t="s">
        <v>9624</v>
      </c>
      <c r="W134" s="200"/>
      <c r="X134" s="395">
        <f>X124</f>
        <v>42</v>
      </c>
    </row>
    <row r="135" spans="2:24">
      <c r="B135" s="199" t="s">
        <v>4174</v>
      </c>
      <c r="C135" s="200"/>
      <c r="D135" s="396"/>
      <c r="F135" s="199" t="s">
        <v>4174</v>
      </c>
      <c r="G135" s="200"/>
      <c r="H135" s="396"/>
      <c r="J135" s="199" t="s">
        <v>4174</v>
      </c>
      <c r="K135" s="200"/>
      <c r="L135" s="396"/>
      <c r="N135" s="199" t="s">
        <v>4174</v>
      </c>
      <c r="O135" s="200"/>
      <c r="P135" s="396"/>
      <c r="R135" s="199" t="s">
        <v>4174</v>
      </c>
      <c r="S135" s="200"/>
      <c r="T135" s="396"/>
      <c r="V135" s="199" t="s">
        <v>4174</v>
      </c>
      <c r="W135" s="200"/>
      <c r="X135" s="396"/>
    </row>
    <row r="136" spans="2:24">
      <c r="B136" s="203" t="s">
        <v>4175</v>
      </c>
      <c r="C136" s="204"/>
      <c r="D136" s="243">
        <f>SUM(D114:D131)-D134</f>
        <v>200</v>
      </c>
      <c r="F136" s="203" t="s">
        <v>4175</v>
      </c>
      <c r="G136" s="204"/>
      <c r="H136" s="243">
        <f>SUM(H114:H131)-H134</f>
        <v>172</v>
      </c>
      <c r="J136" s="203" t="s">
        <v>4175</v>
      </c>
      <c r="K136" s="204"/>
      <c r="L136" s="243">
        <f>SUM(L114:L131)-L134</f>
        <v>97</v>
      </c>
      <c r="N136" s="203" t="s">
        <v>4175</v>
      </c>
      <c r="O136" s="204"/>
      <c r="P136" s="243">
        <f>SUM(P114:P131)-P134</f>
        <v>129</v>
      </c>
      <c r="R136" s="203" t="s">
        <v>4175</v>
      </c>
      <c r="S136" s="204"/>
      <c r="T136" s="243">
        <f>SUM(T114:T131)-T134</f>
        <v>109</v>
      </c>
      <c r="V136" s="203" t="s">
        <v>4175</v>
      </c>
      <c r="W136" s="204"/>
      <c r="X136" s="243">
        <f>SUM(X114:X131)-X134</f>
        <v>54</v>
      </c>
    </row>
    <row r="137" spans="2:24">
      <c r="B137" s="203" t="s">
        <v>4176</v>
      </c>
      <c r="C137" s="260"/>
      <c r="D137" s="204"/>
      <c r="F137" s="203" t="s">
        <v>4176</v>
      </c>
      <c r="G137" s="260"/>
      <c r="H137" s="204"/>
      <c r="J137" s="203" t="s">
        <v>4176</v>
      </c>
      <c r="K137" s="260"/>
      <c r="L137" s="204"/>
      <c r="N137" s="203" t="s">
        <v>4176</v>
      </c>
      <c r="O137" s="260"/>
      <c r="P137" s="204"/>
      <c r="R137" s="203" t="s">
        <v>4176</v>
      </c>
      <c r="S137" s="260"/>
      <c r="T137" s="204"/>
      <c r="V137" s="203" t="s">
        <v>4176</v>
      </c>
      <c r="W137" s="260"/>
      <c r="X137" s="204"/>
    </row>
    <row r="141" spans="2:24">
      <c r="B141" s="3572" t="s">
        <v>9642</v>
      </c>
      <c r="C141" s="3573"/>
      <c r="D141" s="3574"/>
      <c r="F141" s="3572" t="s">
        <v>9645</v>
      </c>
      <c r="G141" s="3573"/>
      <c r="H141" s="3574"/>
      <c r="J141" s="3572" t="s">
        <v>9646</v>
      </c>
      <c r="K141" s="3573"/>
      <c r="L141" s="3574"/>
      <c r="N141" s="3572" t="s">
        <v>9653</v>
      </c>
      <c r="O141" s="3573"/>
      <c r="P141" s="3574"/>
      <c r="R141" s="3572" t="s">
        <v>9667</v>
      </c>
      <c r="S141" s="3573"/>
      <c r="T141" s="3574"/>
      <c r="V141" s="3572" t="s">
        <v>9669</v>
      </c>
      <c r="W141" s="3573"/>
      <c r="X141" s="3574"/>
    </row>
    <row r="142" spans="2:24">
      <c r="B142" s="193" t="s">
        <v>4164</v>
      </c>
      <c r="C142" s="193" t="s">
        <v>4165</v>
      </c>
      <c r="D142" s="194" t="s">
        <v>4166</v>
      </c>
      <c r="F142" s="193" t="s">
        <v>4164</v>
      </c>
      <c r="G142" s="193" t="s">
        <v>4165</v>
      </c>
      <c r="H142" s="194" t="s">
        <v>4166</v>
      </c>
      <c r="J142" s="193" t="s">
        <v>4164</v>
      </c>
      <c r="K142" s="193" t="s">
        <v>4165</v>
      </c>
      <c r="L142" s="194" t="s">
        <v>4166</v>
      </c>
      <c r="N142" s="193" t="s">
        <v>4164</v>
      </c>
      <c r="O142" s="193" t="s">
        <v>8771</v>
      </c>
      <c r="P142" s="194" t="s">
        <v>4166</v>
      </c>
      <c r="R142" s="193" t="s">
        <v>4164</v>
      </c>
      <c r="S142" s="193" t="s">
        <v>4165</v>
      </c>
      <c r="T142" s="194" t="s">
        <v>4166</v>
      </c>
      <c r="V142" s="193" t="s">
        <v>4164</v>
      </c>
      <c r="W142" s="198" t="s">
        <v>9670</v>
      </c>
      <c r="X142" s="194" t="s">
        <v>4166</v>
      </c>
    </row>
    <row r="143" spans="2:24">
      <c r="B143" s="196">
        <v>45482</v>
      </c>
      <c r="C143" s="149">
        <v>45496</v>
      </c>
      <c r="D143" s="49">
        <f>NETWORKDAYS(B143,C143)-1</f>
        <v>10</v>
      </c>
      <c r="F143" s="196">
        <v>44950</v>
      </c>
      <c r="G143" s="149">
        <v>44994</v>
      </c>
      <c r="H143" s="49">
        <f>NETWORKDAYS(F143,G143)-1</f>
        <v>32</v>
      </c>
      <c r="J143" s="196">
        <v>45219</v>
      </c>
      <c r="K143" s="149">
        <v>45260</v>
      </c>
      <c r="L143" s="49">
        <f>NETWORKDAYS(J143,K143)-1</f>
        <v>29</v>
      </c>
      <c r="N143" s="196">
        <v>44882</v>
      </c>
      <c r="O143" s="149">
        <v>44893</v>
      </c>
      <c r="P143" s="49">
        <f>NETWORKDAYS(N143,O143)-1</f>
        <v>7</v>
      </c>
      <c r="R143" s="196">
        <v>45531</v>
      </c>
      <c r="S143" s="149">
        <v>45538</v>
      </c>
      <c r="T143" s="49">
        <f>NETWORKDAYS(R143,S143)-1</f>
        <v>5</v>
      </c>
      <c r="V143" s="196">
        <v>44897</v>
      </c>
      <c r="W143" s="149">
        <v>44914</v>
      </c>
      <c r="X143" s="49">
        <f>NETWORKDAYS(V143,W143)-1</f>
        <v>11</v>
      </c>
    </row>
    <row r="144" spans="2:24">
      <c r="B144" s="94" t="s">
        <v>9626</v>
      </c>
      <c r="C144" s="198" t="s">
        <v>4165</v>
      </c>
      <c r="D144" s="49"/>
      <c r="F144" s="94" t="s">
        <v>9626</v>
      </c>
      <c r="G144" s="198" t="s">
        <v>8771</v>
      </c>
      <c r="H144" s="49"/>
      <c r="J144" s="94" t="s">
        <v>2920</v>
      </c>
      <c r="K144" s="198" t="s">
        <v>9647</v>
      </c>
      <c r="L144" s="49"/>
      <c r="N144" s="193" t="s">
        <v>8771</v>
      </c>
      <c r="O144" s="198" t="s">
        <v>9620</v>
      </c>
      <c r="P144" s="49"/>
      <c r="R144" s="149" t="s">
        <v>9651</v>
      </c>
      <c r="S144" s="198" t="s">
        <v>8771</v>
      </c>
      <c r="T144" s="49"/>
      <c r="V144" s="198" t="s">
        <v>9670</v>
      </c>
      <c r="W144" s="149" t="s">
        <v>9671</v>
      </c>
      <c r="X144" s="49"/>
    </row>
    <row r="145" spans="2:24">
      <c r="B145" s="94">
        <v>45512</v>
      </c>
      <c r="C145" s="149">
        <v>45519</v>
      </c>
      <c r="D145" s="49">
        <f>NETWORKDAYS(B145,C145)-1</f>
        <v>5</v>
      </c>
      <c r="F145" s="94">
        <v>44999</v>
      </c>
      <c r="G145" s="149">
        <v>45026</v>
      </c>
      <c r="H145" s="49">
        <f>NETWORKDAYS(F145,G145)-1</f>
        <v>19</v>
      </c>
      <c r="J145" s="94">
        <v>45419</v>
      </c>
      <c r="K145" s="149">
        <v>45427</v>
      </c>
      <c r="L145" s="49">
        <f>NETWORKDAYS(J145,K145)-1</f>
        <v>6</v>
      </c>
      <c r="N145" s="149">
        <v>44893</v>
      </c>
      <c r="O145" s="94">
        <v>44911</v>
      </c>
      <c r="P145" s="49">
        <f>NETWORKDAYS(N145,O145)-1</f>
        <v>14</v>
      </c>
      <c r="R145" s="94">
        <v>45603</v>
      </c>
      <c r="S145" s="149">
        <v>45618</v>
      </c>
      <c r="T145" s="49">
        <f>NETWORKDAYS(R145,S145)-1</f>
        <v>11</v>
      </c>
      <c r="V145" s="149">
        <v>44914</v>
      </c>
      <c r="W145" s="149">
        <v>45041</v>
      </c>
      <c r="X145" s="49">
        <f>NETWORKDAYS(V145,W145)-1</f>
        <v>91</v>
      </c>
    </row>
    <row r="146" spans="2:24">
      <c r="B146" s="94" t="s">
        <v>9626</v>
      </c>
      <c r="C146" s="198" t="s">
        <v>8771</v>
      </c>
      <c r="D146" s="49"/>
      <c r="F146" s="149" t="s">
        <v>8771</v>
      </c>
      <c r="G146" s="198" t="s">
        <v>9620</v>
      </c>
      <c r="H146" s="49"/>
      <c r="J146" s="149" t="s">
        <v>9648</v>
      </c>
      <c r="K146" s="198" t="s">
        <v>9649</v>
      </c>
      <c r="L146" s="49"/>
      <c r="N146" s="198" t="s">
        <v>9620</v>
      </c>
      <c r="O146" s="198" t="s">
        <v>9621</v>
      </c>
      <c r="P146" s="49"/>
      <c r="R146" s="198" t="s">
        <v>8771</v>
      </c>
      <c r="S146" s="198" t="s">
        <v>9668</v>
      </c>
      <c r="T146" s="49"/>
      <c r="V146" s="198" t="s">
        <v>9672</v>
      </c>
      <c r="W146" s="198" t="s">
        <v>9673</v>
      </c>
      <c r="X146" s="49"/>
    </row>
    <row r="147" spans="2:24">
      <c r="B147" s="193">
        <v>45537</v>
      </c>
      <c r="C147" s="193">
        <v>45552</v>
      </c>
      <c r="D147" s="49">
        <f>NETWORKDAYS(B147,C147)-1</f>
        <v>11</v>
      </c>
      <c r="F147" s="193">
        <f>G145</f>
        <v>45026</v>
      </c>
      <c r="G147" s="193">
        <v>45048</v>
      </c>
      <c r="H147" s="49">
        <f>NETWORKDAYS(F147,G147)-1</f>
        <v>16</v>
      </c>
      <c r="J147" s="193">
        <v>45601</v>
      </c>
      <c r="K147" s="193">
        <v>45608</v>
      </c>
      <c r="L147" s="49">
        <f>NETWORKDAYS(J147,K147)-1</f>
        <v>5</v>
      </c>
      <c r="N147" s="94">
        <v>44911</v>
      </c>
      <c r="O147" s="193">
        <v>44925</v>
      </c>
      <c r="P147" s="49">
        <f>NETWORKDAYS(N147,O147)-1</f>
        <v>10</v>
      </c>
      <c r="R147" s="149">
        <v>45618</v>
      </c>
      <c r="S147" s="193">
        <v>45636</v>
      </c>
      <c r="T147" s="49">
        <f>NETWORKDAYS(R147,S147)-1</f>
        <v>12</v>
      </c>
      <c r="V147" s="149">
        <v>45132</v>
      </c>
      <c r="W147" s="193">
        <v>45168</v>
      </c>
      <c r="X147" s="49">
        <f>NETWORKDAYS(V147,W147)-1</f>
        <v>26</v>
      </c>
    </row>
    <row r="148" spans="2:24">
      <c r="B148" s="149" t="s">
        <v>8771</v>
      </c>
      <c r="C148" s="198" t="s">
        <v>9620</v>
      </c>
      <c r="D148" s="49"/>
      <c r="F148" s="198" t="s">
        <v>9620</v>
      </c>
      <c r="G148" s="198" t="s">
        <v>9621</v>
      </c>
      <c r="H148" s="49"/>
      <c r="J148" s="198" t="s">
        <v>9649</v>
      </c>
      <c r="K148" s="198" t="s">
        <v>8771</v>
      </c>
      <c r="L148" s="49"/>
      <c r="N148" s="198" t="s">
        <v>9621</v>
      </c>
      <c r="O148" s="198" t="s">
        <v>9654</v>
      </c>
      <c r="P148" s="49"/>
      <c r="R148" s="198" t="s">
        <v>9668</v>
      </c>
      <c r="S148" s="198" t="s">
        <v>9621</v>
      </c>
      <c r="T148" s="49"/>
      <c r="V148" s="198" t="s">
        <v>9673</v>
      </c>
      <c r="W148" s="198" t="s">
        <v>9620</v>
      </c>
      <c r="X148" s="49"/>
    </row>
    <row r="149" spans="2:24">
      <c r="B149" s="149">
        <v>45552</v>
      </c>
      <c r="C149" s="198">
        <v>45568</v>
      </c>
      <c r="D149" s="49">
        <f>NETWORKDAYS(B149,C149)-1</f>
        <v>12</v>
      </c>
      <c r="F149" s="149">
        <v>45048</v>
      </c>
      <c r="G149" s="198">
        <v>45100</v>
      </c>
      <c r="H149" s="49">
        <f>NETWORKDAYS(F149,G149)-1</f>
        <v>38</v>
      </c>
      <c r="J149" s="149">
        <v>45608</v>
      </c>
      <c r="K149" s="198">
        <v>45610</v>
      </c>
      <c r="L149" s="49">
        <f>NETWORKDAYS(J149,K149)-1</f>
        <v>2</v>
      </c>
      <c r="N149" s="193">
        <v>44925</v>
      </c>
      <c r="O149" s="198">
        <v>44999</v>
      </c>
      <c r="P149" s="49">
        <f>NETWORKDAYS(N149,O149)-1</f>
        <v>52</v>
      </c>
      <c r="R149" s="193">
        <v>45636</v>
      </c>
      <c r="S149" s="198">
        <v>45650</v>
      </c>
      <c r="T149" s="49">
        <f>NETWORKDAYS(R149,S149)-1</f>
        <v>10</v>
      </c>
      <c r="V149" s="193">
        <v>45168</v>
      </c>
      <c r="W149" s="198">
        <v>45184</v>
      </c>
      <c r="X149" s="49">
        <f>NETWORKDAYS(V149,W149)-1</f>
        <v>12</v>
      </c>
    </row>
    <row r="150" spans="2:24">
      <c r="B150" s="198" t="s">
        <v>9620</v>
      </c>
      <c r="C150" s="198" t="s">
        <v>9621</v>
      </c>
      <c r="D150" s="49"/>
      <c r="F150" s="149" t="s">
        <v>9621</v>
      </c>
      <c r="G150" s="198" t="s">
        <v>4165</v>
      </c>
      <c r="H150" s="49"/>
      <c r="J150" s="198" t="s">
        <v>8771</v>
      </c>
      <c r="K150" s="198" t="s">
        <v>9620</v>
      </c>
      <c r="L150" s="49"/>
      <c r="N150" s="198" t="s">
        <v>9654</v>
      </c>
      <c r="O150" s="198" t="s">
        <v>9654</v>
      </c>
      <c r="P150" s="49"/>
      <c r="R150" s="149" t="s">
        <v>9650</v>
      </c>
      <c r="S150" s="149" t="s">
        <v>8332</v>
      </c>
      <c r="T150" s="49"/>
      <c r="V150" s="198" t="s">
        <v>9620</v>
      </c>
      <c r="W150" s="149" t="s">
        <v>9621</v>
      </c>
      <c r="X150" s="49"/>
    </row>
    <row r="151" spans="2:24">
      <c r="B151" s="149">
        <v>45568</v>
      </c>
      <c r="C151" s="198">
        <v>45608</v>
      </c>
      <c r="D151" s="49">
        <f>NETWORKDAYS(B151,C151)-1</f>
        <v>28</v>
      </c>
      <c r="F151" s="149">
        <f>G149</f>
        <v>45100</v>
      </c>
      <c r="G151" s="198">
        <v>45217</v>
      </c>
      <c r="H151" s="49">
        <f>NETWORKDAYS(F151,G151)-1</f>
        <v>83</v>
      </c>
      <c r="J151" s="198">
        <v>45610</v>
      </c>
      <c r="K151" s="198">
        <v>45630</v>
      </c>
      <c r="L151" s="49">
        <f>NETWORKDAYS(J151,K151)-1</f>
        <v>14</v>
      </c>
      <c r="N151" s="1742">
        <v>44999</v>
      </c>
      <c r="O151" s="1742">
        <v>45274</v>
      </c>
      <c r="P151" s="1743">
        <f>NETWORKDAYS(N151,O151)-1</f>
        <v>197</v>
      </c>
      <c r="R151" s="198">
        <v>45651</v>
      </c>
      <c r="S151" s="198">
        <v>45714</v>
      </c>
      <c r="T151" s="49">
        <f>NETWORKDAYS(R151,S151)-1</f>
        <v>45</v>
      </c>
      <c r="V151" s="198">
        <v>45184</v>
      </c>
      <c r="W151" s="198">
        <v>45238</v>
      </c>
      <c r="X151" s="49">
        <f>NETWORKDAYS(V151,W151)-1</f>
        <v>38</v>
      </c>
    </row>
    <row r="152" spans="2:24">
      <c r="B152" s="149" t="s">
        <v>9621</v>
      </c>
      <c r="C152" s="198" t="s">
        <v>4165</v>
      </c>
      <c r="D152" s="49"/>
      <c r="F152" s="149" t="s">
        <v>9643</v>
      </c>
      <c r="G152" s="198" t="s">
        <v>9633</v>
      </c>
      <c r="H152" s="49"/>
      <c r="J152" s="198" t="s">
        <v>9620</v>
      </c>
      <c r="K152" s="198" t="s">
        <v>9621</v>
      </c>
      <c r="L152" s="49"/>
      <c r="N152" s="149" t="s">
        <v>9651</v>
      </c>
      <c r="O152" s="198" t="s">
        <v>7207</v>
      </c>
      <c r="P152" s="49"/>
      <c r="Q152" s="1741"/>
      <c r="R152" s="149" t="s">
        <v>8332</v>
      </c>
      <c r="S152" s="198" t="s">
        <v>6</v>
      </c>
      <c r="T152" s="49"/>
      <c r="V152" s="149" t="s">
        <v>9621</v>
      </c>
      <c r="W152" s="198" t="s">
        <v>6</v>
      </c>
      <c r="X152" s="49"/>
    </row>
    <row r="153" spans="2:24">
      <c r="B153" s="197">
        <v>45608</v>
      </c>
      <c r="C153" s="242">
        <v>45618</v>
      </c>
      <c r="D153" s="49">
        <f>NETWORKDAYS(B153,C153)-1</f>
        <v>8</v>
      </c>
      <c r="F153" s="197">
        <v>45782</v>
      </c>
      <c r="G153" s="242">
        <v>45811</v>
      </c>
      <c r="H153" s="49">
        <f>NETWORKDAYS(F153,G153)-1</f>
        <v>21</v>
      </c>
      <c r="J153" s="198">
        <v>45630</v>
      </c>
      <c r="K153" s="242">
        <v>45653</v>
      </c>
      <c r="L153" s="49">
        <f>NETWORKDAYS(J153,K153)-1</f>
        <v>17</v>
      </c>
      <c r="N153" s="198">
        <v>45412</v>
      </c>
      <c r="O153" s="242">
        <v>45429</v>
      </c>
      <c r="P153" s="49">
        <f>NETWORKDAYS(N153,O153)-1</f>
        <v>13</v>
      </c>
      <c r="R153" s="198">
        <v>45714</v>
      </c>
      <c r="S153" s="198">
        <v>45715</v>
      </c>
      <c r="T153" s="49">
        <f>NETWORKDAYS(R153,S153)-1</f>
        <v>1</v>
      </c>
      <c r="V153" s="198">
        <v>45238</v>
      </c>
      <c r="W153" s="198">
        <v>45280</v>
      </c>
      <c r="X153" s="49">
        <f>NETWORKDAYS(V153,W153)-1</f>
        <v>30</v>
      </c>
    </row>
    <row r="154" spans="2:24">
      <c r="B154" s="149" t="s">
        <v>9643</v>
      </c>
      <c r="C154" s="149" t="s">
        <v>9621</v>
      </c>
      <c r="D154" s="195"/>
      <c r="F154" s="149"/>
      <c r="G154" s="149"/>
      <c r="H154" s="195"/>
      <c r="J154" s="149" t="s">
        <v>9650</v>
      </c>
      <c r="K154" s="149" t="s">
        <v>8332</v>
      </c>
      <c r="L154" s="49"/>
      <c r="N154" s="198" t="s">
        <v>7207</v>
      </c>
      <c r="O154" s="198" t="s">
        <v>7207</v>
      </c>
      <c r="P154" s="49"/>
      <c r="R154" s="198" t="s">
        <v>6</v>
      </c>
      <c r="S154" s="149" t="s">
        <v>9630</v>
      </c>
      <c r="T154" s="49"/>
      <c r="V154" s="198" t="s">
        <v>9674</v>
      </c>
      <c r="W154" s="149" t="s">
        <v>9633</v>
      </c>
      <c r="X154" s="49"/>
    </row>
    <row r="155" spans="2:24">
      <c r="B155" s="149">
        <v>45622</v>
      </c>
      <c r="C155" s="198">
        <v>45653</v>
      </c>
      <c r="D155" s="49">
        <f>NETWORKDAYS(B155,C155)-1</f>
        <v>23</v>
      </c>
      <c r="F155" s="149"/>
      <c r="G155" s="198"/>
      <c r="H155" s="49"/>
      <c r="J155" s="149">
        <v>45654</v>
      </c>
      <c r="K155" s="198">
        <v>45714</v>
      </c>
      <c r="L155" s="49">
        <f t="shared" ref="L155:L161" si="10">NETWORKDAYS(J155,K155)-1</f>
        <v>42</v>
      </c>
      <c r="N155" s="1744">
        <v>45429</v>
      </c>
      <c r="O155" s="1744">
        <v>45583</v>
      </c>
      <c r="P155" s="1743">
        <f t="shared" ref="P155" si="11">NETWORKDAYS(N155,O155)-1</f>
        <v>110</v>
      </c>
      <c r="R155" s="198">
        <v>45715</v>
      </c>
      <c r="S155" s="198">
        <v>45814</v>
      </c>
      <c r="T155" s="49">
        <f t="shared" ref="T155" si="12">NETWORKDAYS(R155,S155)-1</f>
        <v>71</v>
      </c>
      <c r="V155" s="198">
        <v>45317</v>
      </c>
      <c r="W155" s="198">
        <v>45812</v>
      </c>
      <c r="X155" s="49">
        <f t="shared" ref="X155" si="13">NETWORKDAYS(V155,W155)-1</f>
        <v>353</v>
      </c>
    </row>
    <row r="156" spans="2:24">
      <c r="B156" s="149" t="s">
        <v>9622</v>
      </c>
      <c r="C156" s="198" t="s">
        <v>9623</v>
      </c>
      <c r="D156" s="49"/>
      <c r="F156" s="149"/>
      <c r="G156" s="198"/>
      <c r="H156" s="49"/>
      <c r="J156" s="149" t="s">
        <v>8332</v>
      </c>
      <c r="K156" s="198" t="s">
        <v>7207</v>
      </c>
      <c r="L156" s="49"/>
      <c r="N156" s="198" t="s">
        <v>7207</v>
      </c>
      <c r="O156" s="149" t="s">
        <v>9630</v>
      </c>
      <c r="P156" s="49"/>
      <c r="R156" s="149"/>
      <c r="S156" s="198"/>
      <c r="T156" s="49"/>
      <c r="V156" s="149"/>
      <c r="W156" s="198"/>
      <c r="X156" s="49"/>
    </row>
    <row r="157" spans="2:24">
      <c r="B157" s="197">
        <v>45654</v>
      </c>
      <c r="C157" s="242">
        <v>45714</v>
      </c>
      <c r="D157" s="49">
        <f>NETWORKDAYS(B157,C157)-1</f>
        <v>42</v>
      </c>
      <c r="F157" s="197"/>
      <c r="G157" s="242"/>
      <c r="H157" s="49"/>
      <c r="J157" s="197">
        <v>45348</v>
      </c>
      <c r="K157" s="242">
        <v>45357</v>
      </c>
      <c r="L157" s="49">
        <f t="shared" si="10"/>
        <v>7</v>
      </c>
      <c r="N157" s="1744">
        <v>45583</v>
      </c>
      <c r="O157" s="242">
        <v>45761</v>
      </c>
      <c r="P157" s="49">
        <f t="shared" ref="P157" si="14">NETWORKDAYS(N157,O157)-1</f>
        <v>126</v>
      </c>
      <c r="R157" s="197"/>
      <c r="S157" s="242"/>
      <c r="T157" s="49"/>
      <c r="V157" s="197"/>
      <c r="W157" s="242"/>
      <c r="X157" s="49"/>
    </row>
    <row r="158" spans="2:24">
      <c r="B158" s="149" t="s">
        <v>8332</v>
      </c>
      <c r="C158" s="198" t="s">
        <v>9633</v>
      </c>
      <c r="D158" s="49"/>
      <c r="F158" s="149"/>
      <c r="G158" s="198"/>
      <c r="H158" s="49"/>
      <c r="J158" s="149" t="s">
        <v>9651</v>
      </c>
      <c r="K158" s="198" t="s">
        <v>9652</v>
      </c>
      <c r="L158" s="49"/>
      <c r="N158" s="149"/>
      <c r="O158" s="198"/>
      <c r="P158" s="49"/>
      <c r="R158" s="149"/>
      <c r="S158" s="198"/>
      <c r="T158" s="49"/>
      <c r="V158" s="149"/>
      <c r="W158" s="198"/>
      <c r="X158" s="49"/>
    </row>
    <row r="159" spans="2:24">
      <c r="B159" s="149">
        <v>45714</v>
      </c>
      <c r="C159" s="149">
        <v>45749</v>
      </c>
      <c r="D159" s="49">
        <f>NETWORKDAYS(B159,C159)-1</f>
        <v>25</v>
      </c>
      <c r="F159" s="149"/>
      <c r="G159" s="149"/>
      <c r="H159" s="49"/>
      <c r="J159" s="149">
        <v>45722</v>
      </c>
      <c r="K159" s="149">
        <v>45777</v>
      </c>
      <c r="L159" s="49">
        <f t="shared" si="10"/>
        <v>39</v>
      </c>
      <c r="N159" s="149"/>
      <c r="O159" s="149"/>
      <c r="P159" s="49"/>
      <c r="R159" s="149"/>
      <c r="S159" s="149"/>
      <c r="T159" s="49"/>
      <c r="V159" s="149"/>
      <c r="W159" s="149"/>
      <c r="X159" s="49"/>
    </row>
    <row r="160" spans="2:24">
      <c r="B160" s="149"/>
      <c r="C160" s="149"/>
      <c r="D160" s="49"/>
      <c r="F160" s="149"/>
      <c r="G160" s="149"/>
      <c r="H160" s="49"/>
      <c r="J160" s="198" t="s">
        <v>9652</v>
      </c>
      <c r="K160" s="149" t="s">
        <v>9633</v>
      </c>
      <c r="L160" s="49"/>
      <c r="N160" s="198"/>
      <c r="O160" s="149"/>
      <c r="P160" s="49"/>
      <c r="R160" s="198"/>
      <c r="S160" s="149"/>
      <c r="T160" s="49"/>
      <c r="V160" s="198"/>
      <c r="W160" s="149"/>
      <c r="X160" s="49"/>
    </row>
    <row r="161" spans="2:24">
      <c r="B161" s="149"/>
      <c r="C161" s="149"/>
      <c r="D161" s="49"/>
      <c r="F161" s="149"/>
      <c r="G161" s="149"/>
      <c r="H161" s="49"/>
      <c r="J161" s="149">
        <v>45777</v>
      </c>
      <c r="K161" s="149">
        <v>45811</v>
      </c>
      <c r="L161" s="49">
        <f t="shared" si="10"/>
        <v>24</v>
      </c>
      <c r="N161" s="149"/>
      <c r="O161" s="149"/>
      <c r="P161" s="49"/>
      <c r="R161" s="149"/>
      <c r="S161" s="149"/>
      <c r="T161" s="49"/>
      <c r="V161" s="149"/>
      <c r="W161" s="149"/>
      <c r="X161" s="49"/>
    </row>
    <row r="162" spans="2:24">
      <c r="B162" s="199" t="s">
        <v>4172</v>
      </c>
      <c r="C162" s="200"/>
      <c r="D162" s="395">
        <f>SUM(D143:D148)</f>
        <v>26</v>
      </c>
      <c r="F162" s="199" t="s">
        <v>4172</v>
      </c>
      <c r="G162" s="200"/>
      <c r="H162" s="395">
        <f>SUM(H143:H148)</f>
        <v>67</v>
      </c>
      <c r="J162" s="199" t="s">
        <v>4172</v>
      </c>
      <c r="K162" s="200"/>
      <c r="L162" s="395">
        <f>SUM(L143:L148)</f>
        <v>40</v>
      </c>
      <c r="N162" s="199" t="s">
        <v>4172</v>
      </c>
      <c r="O162" s="200"/>
      <c r="P162" s="395">
        <f>SUM(P143:P148)</f>
        <v>31</v>
      </c>
      <c r="R162" s="199" t="s">
        <v>4172</v>
      </c>
      <c r="S162" s="200"/>
      <c r="T162" s="395">
        <f>SUM(T143:T148)</f>
        <v>28</v>
      </c>
      <c r="V162" s="199" t="s">
        <v>4172</v>
      </c>
      <c r="W162" s="200"/>
      <c r="X162" s="395">
        <f>SUM(X143:X148)</f>
        <v>128</v>
      </c>
    </row>
    <row r="163" spans="2:24">
      <c r="B163" s="199" t="s">
        <v>4173</v>
      </c>
      <c r="C163" s="200"/>
      <c r="D163" s="395">
        <f>SUM(D150:D152)</f>
        <v>28</v>
      </c>
      <c r="F163" s="199" t="s">
        <v>4173</v>
      </c>
      <c r="G163" s="200"/>
      <c r="H163" s="395">
        <f>SUM(H150:H152)</f>
        <v>83</v>
      </c>
      <c r="J163" s="199" t="s">
        <v>4173</v>
      </c>
      <c r="K163" s="200"/>
      <c r="L163" s="395">
        <f>SUM(L150:L152)</f>
        <v>14</v>
      </c>
      <c r="N163" s="199" t="s">
        <v>4173</v>
      </c>
      <c r="O163" s="200"/>
      <c r="P163" s="395">
        <f>SUM(P150:P152)</f>
        <v>197</v>
      </c>
      <c r="R163" s="199" t="s">
        <v>4173</v>
      </c>
      <c r="S163" s="200"/>
      <c r="T163" s="395">
        <f>SUM(T150:T152)</f>
        <v>45</v>
      </c>
      <c r="V163" s="199" t="s">
        <v>4173</v>
      </c>
      <c r="W163" s="200"/>
      <c r="X163" s="395">
        <f>SUM(X150:X152)</f>
        <v>38</v>
      </c>
    </row>
    <row r="164" spans="2:24">
      <c r="B164" s="199" t="s">
        <v>9624</v>
      </c>
      <c r="C164" s="200"/>
      <c r="D164" s="395">
        <f>D157</f>
        <v>42</v>
      </c>
      <c r="F164" s="199" t="s">
        <v>9624</v>
      </c>
      <c r="G164" s="200"/>
      <c r="H164" s="395">
        <f>H157</f>
        <v>0</v>
      </c>
      <c r="J164" s="199" t="s">
        <v>9624</v>
      </c>
      <c r="K164" s="200"/>
      <c r="L164" s="395">
        <f>L155</f>
        <v>42</v>
      </c>
      <c r="N164" s="1745" t="s">
        <v>9655</v>
      </c>
      <c r="O164" s="1746"/>
      <c r="P164" s="1747">
        <f>P155+P151</f>
        <v>307</v>
      </c>
      <c r="R164" s="199" t="s">
        <v>9624</v>
      </c>
      <c r="S164" s="200"/>
      <c r="T164" s="395">
        <f>T155+T151</f>
        <v>116</v>
      </c>
      <c r="V164" s="199" t="s">
        <v>9624</v>
      </c>
      <c r="W164" s="200"/>
      <c r="X164" s="395">
        <f>X145</f>
        <v>91</v>
      </c>
    </row>
    <row r="165" spans="2:24">
      <c r="B165" s="199" t="s">
        <v>4174</v>
      </c>
      <c r="C165" s="200"/>
      <c r="D165" s="396"/>
      <c r="F165" s="199" t="s">
        <v>4174</v>
      </c>
      <c r="G165" s="200"/>
      <c r="H165" s="396"/>
      <c r="J165" s="199" t="s">
        <v>4174</v>
      </c>
      <c r="K165" s="200"/>
      <c r="L165" s="396"/>
      <c r="N165" s="199"/>
      <c r="O165" s="200"/>
      <c r="P165" s="396"/>
      <c r="R165" s="199" t="s">
        <v>4174</v>
      </c>
      <c r="S165" s="200"/>
      <c r="T165" s="396"/>
      <c r="V165" s="199" t="s">
        <v>4174</v>
      </c>
      <c r="W165" s="200"/>
      <c r="X165" s="396"/>
    </row>
    <row r="166" spans="2:24">
      <c r="B166" s="203" t="s">
        <v>4175</v>
      </c>
      <c r="C166" s="204"/>
      <c r="D166" s="243">
        <f>SUM(D143:D161)-D164</f>
        <v>122</v>
      </c>
      <c r="F166" s="203" t="s">
        <v>4175</v>
      </c>
      <c r="G166" s="204"/>
      <c r="H166" s="243">
        <f>SUM(H143:H161)-H164</f>
        <v>209</v>
      </c>
      <c r="J166" s="203" t="s">
        <v>4175</v>
      </c>
      <c r="K166" s="204"/>
      <c r="L166" s="243">
        <f>SUM(L143:L161)-L164</f>
        <v>143</v>
      </c>
      <c r="N166" s="203" t="s">
        <v>4175</v>
      </c>
      <c r="O166" s="204"/>
      <c r="P166" s="243">
        <f>SUM(P143:P161)-P164</f>
        <v>222</v>
      </c>
      <c r="R166" s="203" t="s">
        <v>4175</v>
      </c>
      <c r="S166" s="204"/>
      <c r="T166" s="243">
        <f>SUM(T143:T161)-T164</f>
        <v>39</v>
      </c>
      <c r="V166" s="203" t="s">
        <v>4175</v>
      </c>
      <c r="W166" s="204"/>
      <c r="X166" s="243">
        <f>SUM(X143:X161)-X164</f>
        <v>470</v>
      </c>
    </row>
    <row r="167" spans="2:24">
      <c r="B167" s="203" t="s">
        <v>4176</v>
      </c>
      <c r="C167" s="260"/>
      <c r="D167" s="204"/>
      <c r="F167" s="203" t="s">
        <v>4176</v>
      </c>
      <c r="G167" s="260"/>
      <c r="H167" s="204"/>
      <c r="J167" s="203" t="s">
        <v>4176</v>
      </c>
      <c r="K167" s="260"/>
      <c r="L167" s="204"/>
      <c r="N167" s="203" t="s">
        <v>4176</v>
      </c>
      <c r="O167" s="260"/>
      <c r="P167" s="204"/>
      <c r="R167" s="203" t="s">
        <v>4176</v>
      </c>
      <c r="S167" s="260"/>
      <c r="T167" s="204"/>
      <c r="V167" s="203" t="s">
        <v>4176</v>
      </c>
      <c r="W167" s="260"/>
      <c r="X167" s="204"/>
    </row>
    <row r="168" spans="2:24">
      <c r="O168" t="s">
        <v>9424</v>
      </c>
    </row>
    <row r="171" spans="2:24">
      <c r="B171" s="3572" t="s">
        <v>9675</v>
      </c>
      <c r="C171" s="3573"/>
      <c r="D171" s="3574"/>
      <c r="F171" s="3572" t="s">
        <v>9678</v>
      </c>
      <c r="G171" s="3573"/>
      <c r="H171" s="3574"/>
      <c r="J171" s="3572" t="s">
        <v>3128</v>
      </c>
      <c r="K171" s="3573"/>
      <c r="L171" s="3574"/>
    </row>
    <row r="172" spans="2:24">
      <c r="B172" s="193" t="s">
        <v>4164</v>
      </c>
      <c r="C172" s="198" t="s">
        <v>9676</v>
      </c>
      <c r="D172" s="194" t="s">
        <v>4166</v>
      </c>
      <c r="F172" s="1752" t="s">
        <v>4164</v>
      </c>
      <c r="G172" s="252" t="s">
        <v>6</v>
      </c>
      <c r="H172" s="194" t="s">
        <v>4166</v>
      </c>
      <c r="J172" s="1752" t="s">
        <v>4164</v>
      </c>
      <c r="K172" s="246" t="s">
        <v>9679</v>
      </c>
      <c r="L172" s="194" t="s">
        <v>4166</v>
      </c>
    </row>
    <row r="173" spans="2:24">
      <c r="B173" s="196">
        <v>44651</v>
      </c>
      <c r="C173" s="149">
        <v>44659</v>
      </c>
      <c r="D173" s="49">
        <f>NETWORKDAYS(B173,C173)-1</f>
        <v>6</v>
      </c>
      <c r="F173" s="196">
        <v>44460</v>
      </c>
      <c r="G173" s="246">
        <v>44497</v>
      </c>
      <c r="H173" s="49">
        <f>NETWORKDAYS(F173,G173)-1</f>
        <v>27</v>
      </c>
      <c r="J173" s="196">
        <v>44901</v>
      </c>
      <c r="K173" s="246">
        <v>44916</v>
      </c>
      <c r="L173" s="49">
        <f>NETWORKDAYS(J173,K173)-1</f>
        <v>11</v>
      </c>
    </row>
    <row r="174" spans="2:24">
      <c r="B174" s="198" t="s">
        <v>9676</v>
      </c>
      <c r="C174" s="198" t="s">
        <v>9620</v>
      </c>
      <c r="D174" s="49"/>
      <c r="F174" s="252" t="s">
        <v>9672</v>
      </c>
      <c r="G174" s="252" t="s">
        <v>6</v>
      </c>
      <c r="H174" s="49"/>
      <c r="J174" s="246" t="s">
        <v>9679</v>
      </c>
      <c r="K174" s="252" t="s">
        <v>9680</v>
      </c>
      <c r="L174" s="49"/>
    </row>
    <row r="175" spans="2:24">
      <c r="B175" s="149">
        <v>44659</v>
      </c>
      <c r="C175" s="149">
        <v>44683</v>
      </c>
      <c r="D175" s="49">
        <f>NETWORKDAYS(B175,C175)-1</f>
        <v>16</v>
      </c>
      <c r="F175" s="246">
        <v>44609</v>
      </c>
      <c r="G175" s="246">
        <v>44630</v>
      </c>
      <c r="H175" s="49">
        <f>NETWORKDAYS(F175,G175)-1</f>
        <v>15</v>
      </c>
      <c r="J175" s="246">
        <v>44916</v>
      </c>
      <c r="K175" s="246">
        <v>44965</v>
      </c>
      <c r="L175" s="49">
        <f>NETWORKDAYS(J175,K175)-1</f>
        <v>35</v>
      </c>
    </row>
    <row r="176" spans="2:24">
      <c r="B176" s="198" t="s">
        <v>9620</v>
      </c>
      <c r="C176" s="149" t="s">
        <v>9621</v>
      </c>
      <c r="D176" s="49"/>
      <c r="F176" s="252" t="s">
        <v>9672</v>
      </c>
      <c r="G176" s="246" t="s">
        <v>9679</v>
      </c>
      <c r="H176" s="49"/>
      <c r="J176" s="252"/>
      <c r="K176" s="246"/>
      <c r="L176" s="49"/>
    </row>
    <row r="177" spans="2:12">
      <c r="B177" s="149">
        <v>44683</v>
      </c>
      <c r="C177" s="193">
        <v>44749</v>
      </c>
      <c r="D177" s="49">
        <f>NETWORKDAYS(B177,C177)-1</f>
        <v>48</v>
      </c>
      <c r="F177" s="246">
        <v>44726</v>
      </c>
      <c r="G177" s="1752">
        <v>44729</v>
      </c>
      <c r="H177" s="49">
        <f>NETWORKDAYS(F177,G177)-1</f>
        <v>3</v>
      </c>
      <c r="J177" s="246"/>
      <c r="K177" s="1752"/>
      <c r="L177" s="49"/>
    </row>
    <row r="178" spans="2:12">
      <c r="B178" s="149" t="s">
        <v>9621</v>
      </c>
      <c r="C178" s="198" t="s">
        <v>6</v>
      </c>
      <c r="D178" s="49"/>
      <c r="F178" s="246" t="s">
        <v>9679</v>
      </c>
      <c r="G178" s="246" t="s">
        <v>9680</v>
      </c>
      <c r="H178" s="49"/>
      <c r="J178" s="246"/>
      <c r="K178" s="246"/>
      <c r="L178" s="49"/>
    </row>
    <row r="179" spans="2:12">
      <c r="B179" s="193">
        <v>44749</v>
      </c>
      <c r="C179" s="198">
        <v>44776</v>
      </c>
      <c r="D179" s="49">
        <f>NETWORKDAYS(B179,C179)-1</f>
        <v>19</v>
      </c>
      <c r="F179" s="1752">
        <v>44729</v>
      </c>
      <c r="G179" s="1752">
        <v>44790</v>
      </c>
      <c r="H179" s="49">
        <f>NETWORKDAYS(F179,G179)-1</f>
        <v>43</v>
      </c>
      <c r="J179" s="1752"/>
      <c r="K179" s="1752"/>
      <c r="L179" s="49"/>
    </row>
    <row r="180" spans="2:12">
      <c r="B180" s="198" t="s">
        <v>9672</v>
      </c>
      <c r="C180" s="149" t="s">
        <v>9677</v>
      </c>
      <c r="D180" s="49"/>
      <c r="F180" s="246" t="s">
        <v>9620</v>
      </c>
      <c r="G180" s="252" t="s">
        <v>9621</v>
      </c>
      <c r="H180" s="49"/>
      <c r="J180" s="246" t="s">
        <v>9620</v>
      </c>
      <c r="K180" s="252" t="s">
        <v>9621</v>
      </c>
      <c r="L180" s="49"/>
    </row>
    <row r="181" spans="2:12">
      <c r="B181" s="198">
        <v>45006</v>
      </c>
      <c r="C181" s="198">
        <v>45048</v>
      </c>
      <c r="D181" s="49">
        <f>NETWORKDAYS(B181,C181)-1</f>
        <v>30</v>
      </c>
      <c r="F181" s="1752">
        <v>44809</v>
      </c>
      <c r="G181" s="252">
        <v>44887</v>
      </c>
      <c r="H181" s="49">
        <f>NETWORKDAYS(F181,G181)-1</f>
        <v>56</v>
      </c>
      <c r="J181" s="1752">
        <v>44981</v>
      </c>
      <c r="K181" s="252">
        <v>45043</v>
      </c>
      <c r="L181" s="49">
        <f>NETWORKDAYS(J181,K181)-1</f>
        <v>44</v>
      </c>
    </row>
    <row r="182" spans="2:12">
      <c r="B182" s="198" t="s">
        <v>6</v>
      </c>
      <c r="C182" s="198"/>
      <c r="D182" s="49"/>
      <c r="F182" s="252" t="s">
        <v>9621</v>
      </c>
      <c r="G182" s="246" t="s">
        <v>6</v>
      </c>
      <c r="H182" s="49"/>
      <c r="J182" s="252" t="s">
        <v>9621</v>
      </c>
      <c r="K182" s="246" t="s">
        <v>6</v>
      </c>
      <c r="L182" s="49"/>
    </row>
    <row r="183" spans="2:12">
      <c r="B183" s="198">
        <v>45287</v>
      </c>
      <c r="C183" s="198"/>
      <c r="D183" s="49"/>
      <c r="F183" s="252">
        <v>44887</v>
      </c>
      <c r="G183" s="252">
        <v>44895</v>
      </c>
      <c r="H183" s="49">
        <f t="shared" ref="H183" si="15">NETWORKDAYS(F183,G183)-1</f>
        <v>6</v>
      </c>
      <c r="J183" s="252">
        <v>45043</v>
      </c>
      <c r="K183" s="252">
        <v>45149</v>
      </c>
      <c r="L183" s="49">
        <f t="shared" ref="L183" si="16">NETWORKDAYS(J183,K183)-1</f>
        <v>76</v>
      </c>
    </row>
    <row r="184" spans="2:12">
      <c r="B184" s="198" t="s">
        <v>9674</v>
      </c>
      <c r="C184" s="149" t="s">
        <v>9633</v>
      </c>
      <c r="D184" s="49"/>
      <c r="F184" s="252" t="s">
        <v>9674</v>
      </c>
      <c r="G184" s="252" t="s">
        <v>6</v>
      </c>
      <c r="H184" s="49"/>
      <c r="J184" s="252" t="s">
        <v>6</v>
      </c>
      <c r="K184" s="252" t="s">
        <v>9630</v>
      </c>
      <c r="L184" s="49"/>
    </row>
    <row r="185" spans="2:12">
      <c r="B185" s="198">
        <v>45784</v>
      </c>
      <c r="C185" s="198">
        <v>45818</v>
      </c>
      <c r="D185" s="49">
        <f t="shared" ref="D185" si="17">NETWORKDAYS(B185,C185)-1</f>
        <v>24</v>
      </c>
      <c r="F185" s="252">
        <v>45168</v>
      </c>
      <c r="G185" s="252">
        <v>45233</v>
      </c>
      <c r="H185" s="49">
        <f t="shared" ref="H185:H189" si="18">NETWORKDAYS(F185,G185)-1</f>
        <v>47</v>
      </c>
      <c r="J185" s="252">
        <v>45601</v>
      </c>
      <c r="K185" s="252">
        <v>45761</v>
      </c>
      <c r="L185" s="49">
        <f t="shared" ref="L185" si="19">NETWORKDAYS(J185,K185)-1</f>
        <v>114</v>
      </c>
    </row>
    <row r="186" spans="2:12">
      <c r="B186" s="149"/>
      <c r="C186" s="198"/>
      <c r="D186" s="49"/>
      <c r="F186" s="252" t="s">
        <v>9674</v>
      </c>
      <c r="G186" s="246" t="s">
        <v>6</v>
      </c>
      <c r="H186" s="49"/>
      <c r="J186" s="252"/>
      <c r="K186" s="246"/>
      <c r="L186" s="49"/>
    </row>
    <row r="187" spans="2:12">
      <c r="B187" s="197"/>
      <c r="C187" s="242"/>
      <c r="D187" s="49"/>
      <c r="F187" s="197">
        <v>45341</v>
      </c>
      <c r="G187" s="242">
        <v>45365</v>
      </c>
      <c r="H187" s="49">
        <f t="shared" si="18"/>
        <v>18</v>
      </c>
      <c r="J187" s="197"/>
      <c r="K187" s="242"/>
      <c r="L187" s="49"/>
    </row>
    <row r="188" spans="2:12">
      <c r="B188" s="149"/>
      <c r="C188" s="198"/>
      <c r="D188" s="49"/>
      <c r="F188" s="252" t="s">
        <v>9674</v>
      </c>
      <c r="G188" s="149" t="s">
        <v>9633</v>
      </c>
      <c r="H188" s="49"/>
      <c r="J188" s="252"/>
      <c r="K188" s="149"/>
      <c r="L188" s="49"/>
    </row>
    <row r="189" spans="2:12">
      <c r="B189" s="149"/>
      <c r="C189" s="149"/>
      <c r="D189" s="49"/>
      <c r="F189" s="149">
        <v>45659</v>
      </c>
      <c r="G189" s="149">
        <v>45722</v>
      </c>
      <c r="H189" s="49">
        <f t="shared" si="18"/>
        <v>45</v>
      </c>
      <c r="J189" s="149"/>
      <c r="K189" s="149"/>
      <c r="L189" s="49"/>
    </row>
    <row r="190" spans="2:12">
      <c r="B190" s="198"/>
      <c r="C190" s="149"/>
      <c r="D190" s="49"/>
      <c r="F190" s="198"/>
      <c r="G190" s="149"/>
      <c r="H190" s="49"/>
      <c r="J190" s="198"/>
      <c r="K190" s="149"/>
      <c r="L190" s="49"/>
    </row>
    <row r="191" spans="2:12">
      <c r="B191" s="149"/>
      <c r="C191" s="149"/>
      <c r="D191" s="49"/>
      <c r="F191" s="149"/>
      <c r="G191" s="149"/>
      <c r="H191" s="49"/>
      <c r="J191" s="149"/>
      <c r="K191" s="149"/>
      <c r="L191" s="49"/>
    </row>
    <row r="192" spans="2:12">
      <c r="B192" s="199" t="s">
        <v>4172</v>
      </c>
      <c r="C192" s="200"/>
      <c r="D192" s="395">
        <f>SUM(D173:D178)</f>
        <v>70</v>
      </c>
      <c r="F192" s="199" t="s">
        <v>4172</v>
      </c>
      <c r="G192" s="200"/>
      <c r="H192" s="395">
        <f>SUM(H173:H178)</f>
        <v>45</v>
      </c>
      <c r="J192" s="199" t="s">
        <v>4172</v>
      </c>
      <c r="K192" s="200"/>
      <c r="L192" s="395">
        <f>SUM(L173:L178)</f>
        <v>46</v>
      </c>
    </row>
    <row r="193" spans="2:12">
      <c r="B193" s="199" t="s">
        <v>4173</v>
      </c>
      <c r="C193" s="200"/>
      <c r="D193" s="395">
        <f>SUM(D180:D182)</f>
        <v>30</v>
      </c>
      <c r="F193" s="199" t="s">
        <v>4173</v>
      </c>
      <c r="G193" s="200"/>
      <c r="H193" s="395">
        <f>SUM(H180:H182)</f>
        <v>56</v>
      </c>
      <c r="J193" s="199" t="s">
        <v>4173</v>
      </c>
      <c r="K193" s="200"/>
      <c r="L193" s="395">
        <f>SUM(L180:L182)</f>
        <v>44</v>
      </c>
    </row>
    <row r="194" spans="2:12">
      <c r="B194" s="199" t="s">
        <v>9624</v>
      </c>
      <c r="C194" s="200"/>
      <c r="D194" s="395"/>
      <c r="F194" s="199" t="s">
        <v>9624</v>
      </c>
      <c r="G194" s="200"/>
      <c r="H194" s="395">
        <f>H179</f>
        <v>43</v>
      </c>
      <c r="J194" s="199" t="s">
        <v>9624</v>
      </c>
      <c r="K194" s="200"/>
      <c r="L194" s="395">
        <f>L185</f>
        <v>114</v>
      </c>
    </row>
    <row r="195" spans="2:12">
      <c r="B195" s="199" t="s">
        <v>4174</v>
      </c>
      <c r="C195" s="200"/>
      <c r="D195" s="396"/>
      <c r="F195" s="199" t="s">
        <v>4174</v>
      </c>
      <c r="G195" s="200"/>
      <c r="H195" s="396"/>
      <c r="J195" s="199" t="s">
        <v>4174</v>
      </c>
      <c r="K195" s="200"/>
      <c r="L195" s="396"/>
    </row>
    <row r="196" spans="2:12">
      <c r="B196" s="203" t="s">
        <v>4175</v>
      </c>
      <c r="C196" s="204"/>
      <c r="D196" s="243">
        <f>SUM(D173:D191)-D194</f>
        <v>143</v>
      </c>
      <c r="F196" s="203" t="s">
        <v>4175</v>
      </c>
      <c r="G196" s="204"/>
      <c r="H196" s="243">
        <f>SUM(H173:H191)-H194</f>
        <v>217</v>
      </c>
      <c r="J196" s="203" t="s">
        <v>4175</v>
      </c>
      <c r="K196" s="204"/>
      <c r="L196" s="243">
        <f>SUM(L173:L191)-L194</f>
        <v>166</v>
      </c>
    </row>
    <row r="197" spans="2:12">
      <c r="B197" s="203" t="s">
        <v>4176</v>
      </c>
      <c r="C197" s="260"/>
      <c r="D197" s="204"/>
      <c r="F197" s="203" t="s">
        <v>4176</v>
      </c>
      <c r="G197" s="260"/>
      <c r="H197" s="204"/>
      <c r="J197" s="203" t="s">
        <v>4176</v>
      </c>
      <c r="K197" s="260"/>
      <c r="L197" s="204"/>
    </row>
  </sheetData>
  <mergeCells count="38">
    <mergeCell ref="Z28:AB28"/>
    <mergeCell ref="B84:D84"/>
    <mergeCell ref="F84:H84"/>
    <mergeCell ref="J84:L84"/>
    <mergeCell ref="N84:P84"/>
    <mergeCell ref="B56:D56"/>
    <mergeCell ref="F56:H56"/>
    <mergeCell ref="J56:L56"/>
    <mergeCell ref="N56:P56"/>
    <mergeCell ref="R56:T56"/>
    <mergeCell ref="J28:L28"/>
    <mergeCell ref="N28:P28"/>
    <mergeCell ref="R28:T28"/>
    <mergeCell ref="V28:X28"/>
    <mergeCell ref="V141:X141"/>
    <mergeCell ref="F29:H29"/>
    <mergeCell ref="N112:P112"/>
    <mergeCell ref="R112:T112"/>
    <mergeCell ref="J141:L141"/>
    <mergeCell ref="N141:P141"/>
    <mergeCell ref="R141:T141"/>
    <mergeCell ref="V56:X56"/>
    <mergeCell ref="B171:D171"/>
    <mergeCell ref="F171:H171"/>
    <mergeCell ref="J171:L171"/>
    <mergeCell ref="V2:X2"/>
    <mergeCell ref="B2:D2"/>
    <mergeCell ref="F2:H2"/>
    <mergeCell ref="J2:L2"/>
    <mergeCell ref="N2:P2"/>
    <mergeCell ref="R2:T2"/>
    <mergeCell ref="V112:X112"/>
    <mergeCell ref="B141:D141"/>
    <mergeCell ref="F141:H141"/>
    <mergeCell ref="B28:D28"/>
    <mergeCell ref="B112:D112"/>
    <mergeCell ref="F112:H112"/>
    <mergeCell ref="J112:L112"/>
  </mergeCells>
  <pageMargins left="0.7" right="0.7" top="0.75" bottom="0.75" header="0.3" footer="0.3"/>
  <pageSetup paperSize="41" orientation="portrait"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34"/>
  <dimension ref="A1:AQ256"/>
  <sheetViews>
    <sheetView topLeftCell="AH96" zoomScaleNormal="100" workbookViewId="0">
      <selection activeCell="AK103" sqref="AK103:AM103"/>
    </sheetView>
  </sheetViews>
  <sheetFormatPr baseColWidth="10" defaultRowHeight="15"/>
  <cols>
    <col min="1" max="1" width="19.42578125" customWidth="1"/>
    <col min="2" max="2" width="19" customWidth="1"/>
    <col min="3" max="3" width="10.5703125" bestFit="1" customWidth="1"/>
    <col min="4" max="4" width="8.42578125" customWidth="1"/>
    <col min="5" max="5" width="18" customWidth="1"/>
    <col min="6" max="6" width="16.5703125" customWidth="1"/>
    <col min="7" max="7" width="11" customWidth="1"/>
    <col min="8" max="8" width="7.5703125" customWidth="1"/>
    <col min="9" max="9" width="17.5703125" customWidth="1"/>
    <col min="10" max="10" width="16.42578125" customWidth="1"/>
    <col min="11" max="11" width="11.42578125" customWidth="1"/>
    <col min="12" max="12" width="8" customWidth="1"/>
    <col min="13" max="13" width="18" customWidth="1"/>
    <col min="14" max="14" width="15.5703125" customWidth="1"/>
    <col min="15" max="15" width="11.42578125" customWidth="1"/>
    <col min="16" max="16" width="7.42578125" customWidth="1"/>
    <col min="17" max="17" width="18" customWidth="1"/>
    <col min="18" max="18" width="16.5703125" customWidth="1"/>
    <col min="19" max="19" width="11.42578125" customWidth="1"/>
    <col min="20" max="20" width="7.5703125" customWidth="1"/>
    <col min="21" max="21" width="18.42578125" customWidth="1"/>
    <col min="22" max="22" width="16" customWidth="1"/>
    <col min="23" max="23" width="11.42578125" customWidth="1"/>
    <col min="24" max="24" width="6.42578125" customWidth="1"/>
    <col min="25" max="25" width="17.5703125" customWidth="1"/>
    <col min="26" max="26" width="15.5703125" customWidth="1"/>
    <col min="27" max="27" width="11.42578125" customWidth="1"/>
    <col min="28" max="28" width="6.42578125" customWidth="1"/>
    <col min="29" max="29" width="17.42578125" customWidth="1"/>
    <col min="30" max="30" width="16.42578125" customWidth="1"/>
    <col min="32" max="32" width="6.42578125" customWidth="1"/>
    <col min="33" max="33" width="17.5703125" bestFit="1" customWidth="1"/>
    <col min="34" max="34" width="16.42578125" bestFit="1" customWidth="1"/>
    <col min="37" max="37" width="17.5703125" bestFit="1" customWidth="1"/>
    <col min="38" max="38" width="16.42578125" bestFit="1" customWidth="1"/>
    <col min="41" max="41" width="19" customWidth="1"/>
    <col min="42" max="42" width="16.5703125" customWidth="1"/>
    <col min="43" max="43" width="13.42578125" customWidth="1"/>
  </cols>
  <sheetData>
    <row r="1" spans="1:43" ht="35.25" customHeight="1">
      <c r="A1" s="3595" t="s">
        <v>6838</v>
      </c>
      <c r="B1" s="3595"/>
      <c r="C1" s="3595"/>
      <c r="D1" s="3595"/>
      <c r="E1" s="3595"/>
      <c r="F1" s="3595"/>
      <c r="G1" s="3595"/>
      <c r="H1" s="3595"/>
      <c r="I1" s="3595"/>
      <c r="J1" s="3595"/>
      <c r="K1" s="3595"/>
    </row>
    <row r="2" spans="1:43" ht="33" customHeight="1">
      <c r="A2" s="3583" t="s">
        <v>4107</v>
      </c>
      <c r="B2" s="3583"/>
      <c r="C2" s="3583"/>
      <c r="E2" s="3583" t="s">
        <v>4113</v>
      </c>
      <c r="F2" s="3583"/>
      <c r="G2" s="3583"/>
      <c r="I2" s="3583" t="s">
        <v>4118</v>
      </c>
      <c r="J2" s="3583"/>
      <c r="K2" s="3583"/>
      <c r="M2" s="3583" t="s">
        <v>4126</v>
      </c>
      <c r="N2" s="3583"/>
      <c r="O2" s="3583"/>
      <c r="Q2" s="3587" t="s">
        <v>4132</v>
      </c>
      <c r="R2" s="3587"/>
      <c r="S2" s="3587"/>
      <c r="U2" s="3587" t="s">
        <v>4138</v>
      </c>
      <c r="V2" s="3587"/>
      <c r="W2" s="3587"/>
      <c r="Y2" s="3583" t="s">
        <v>4610</v>
      </c>
      <c r="Z2" s="3583"/>
      <c r="AA2" s="3583"/>
      <c r="AC2" s="3583" t="s">
        <v>4611</v>
      </c>
      <c r="AD2" s="3583"/>
      <c r="AE2" s="3583"/>
      <c r="AG2" s="3583" t="s">
        <v>4647</v>
      </c>
      <c r="AH2" s="3583"/>
      <c r="AI2" s="3583"/>
      <c r="AK2" s="3589" t="s">
        <v>4774</v>
      </c>
      <c r="AL2" s="3589"/>
      <c r="AM2" s="3589"/>
      <c r="AO2" s="3583" t="s">
        <v>4775</v>
      </c>
      <c r="AP2" s="3583"/>
      <c r="AQ2" s="3583"/>
    </row>
    <row r="3" spans="1:43">
      <c r="A3" s="193" t="s">
        <v>4164</v>
      </c>
      <c r="B3" s="193" t="s">
        <v>4165</v>
      </c>
      <c r="C3" s="194" t="s">
        <v>4166</v>
      </c>
      <c r="E3" s="193" t="s">
        <v>4164</v>
      </c>
      <c r="F3" s="193" t="s">
        <v>4165</v>
      </c>
      <c r="G3" s="194" t="s">
        <v>4166</v>
      </c>
      <c r="I3" s="193" t="s">
        <v>4164</v>
      </c>
      <c r="J3" s="193" t="s">
        <v>4165</v>
      </c>
      <c r="K3" s="194" t="s">
        <v>4166</v>
      </c>
      <c r="M3" s="193" t="s">
        <v>4164</v>
      </c>
      <c r="N3" s="193" t="s">
        <v>4165</v>
      </c>
      <c r="O3" s="194" t="s">
        <v>4166</v>
      </c>
      <c r="Q3" s="193" t="s">
        <v>4164</v>
      </c>
      <c r="R3" s="193" t="s">
        <v>4165</v>
      </c>
      <c r="S3" s="194" t="s">
        <v>4166</v>
      </c>
      <c r="U3" s="193" t="s">
        <v>4164</v>
      </c>
      <c r="V3" s="193" t="s">
        <v>4165</v>
      </c>
      <c r="W3" s="194" t="s">
        <v>4166</v>
      </c>
      <c r="Y3" s="193" t="s">
        <v>4164</v>
      </c>
      <c r="Z3" s="193" t="s">
        <v>4165</v>
      </c>
      <c r="AA3" s="194" t="s">
        <v>4166</v>
      </c>
      <c r="AC3" s="193" t="s">
        <v>4164</v>
      </c>
      <c r="AD3" s="193" t="s">
        <v>4165</v>
      </c>
      <c r="AE3" s="194" t="s">
        <v>4166</v>
      </c>
      <c r="AG3" s="193" t="s">
        <v>4164</v>
      </c>
      <c r="AH3" s="193" t="s">
        <v>4165</v>
      </c>
      <c r="AI3" s="194" t="s">
        <v>4166</v>
      </c>
      <c r="AK3" s="193" t="s">
        <v>4164</v>
      </c>
      <c r="AL3" s="193" t="s">
        <v>4165</v>
      </c>
      <c r="AM3" s="194" t="s">
        <v>4166</v>
      </c>
      <c r="AO3" s="193" t="s">
        <v>4164</v>
      </c>
      <c r="AP3" s="193" t="s">
        <v>4165</v>
      </c>
      <c r="AQ3" s="194" t="s">
        <v>4166</v>
      </c>
    </row>
    <row r="4" spans="1:43">
      <c r="A4" s="94">
        <f>'[3]CA 2024'!B6</f>
        <v>45301</v>
      </c>
      <c r="B4" s="149">
        <v>45357</v>
      </c>
      <c r="C4" s="195">
        <f>NETWORKDAYS(A4,B4)-1</f>
        <v>40</v>
      </c>
      <c r="E4" s="94">
        <f>'[3]CA 2024'!B7</f>
        <v>45306</v>
      </c>
      <c r="F4" s="149">
        <v>45355</v>
      </c>
      <c r="G4" s="195">
        <f>NETWORKDAYS(E4,F4)-1</f>
        <v>35</v>
      </c>
      <c r="I4" s="94">
        <f>'[3]CA 2024'!B8</f>
        <v>45307</v>
      </c>
      <c r="J4" s="149">
        <v>45357</v>
      </c>
      <c r="K4" s="195">
        <f>NETWORKDAYS(I4,J4)-1</f>
        <v>36</v>
      </c>
      <c r="M4" s="94">
        <v>45321</v>
      </c>
      <c r="N4" s="149">
        <v>45357</v>
      </c>
      <c r="O4" s="195">
        <f>NETWORKDAYS(M4,N4)-1</f>
        <v>26</v>
      </c>
      <c r="Q4" s="94">
        <v>45306</v>
      </c>
      <c r="R4" s="149">
        <v>45336</v>
      </c>
      <c r="S4" s="195">
        <f>NETWORKDAYS(Q4,R4)-1</f>
        <v>22</v>
      </c>
      <c r="U4" s="94">
        <f>'[3]CA 2024'!B11</f>
        <v>45315</v>
      </c>
      <c r="V4" s="149">
        <v>45357</v>
      </c>
      <c r="W4" s="195">
        <f>NETWORKDAYS(U4,V4)-1</f>
        <v>30</v>
      </c>
      <c r="Y4" s="94">
        <v>45337</v>
      </c>
      <c r="Z4" s="149">
        <v>45383</v>
      </c>
      <c r="AA4" s="195">
        <f>NETWORKDAYS(Y4,Z4)-1</f>
        <v>32</v>
      </c>
      <c r="AC4" s="94">
        <v>45338</v>
      </c>
      <c r="AD4" s="149">
        <v>45372</v>
      </c>
      <c r="AE4" s="195">
        <f>NETWORKDAYS(AC4,AD4)-1</f>
        <v>24</v>
      </c>
      <c r="AG4" s="94">
        <v>45364</v>
      </c>
      <c r="AH4" s="149">
        <v>45400</v>
      </c>
      <c r="AI4" s="195">
        <f>NETWORKDAYS(AG4,AH4)-1</f>
        <v>26</v>
      </c>
      <c r="AK4" s="94">
        <v>45364</v>
      </c>
      <c r="AL4" s="149">
        <v>45383</v>
      </c>
      <c r="AM4" s="195">
        <f>NETWORKDAYS(AK4,AL4)-1</f>
        <v>13</v>
      </c>
      <c r="AO4" s="94">
        <v>45392</v>
      </c>
      <c r="AP4" s="149">
        <v>45401</v>
      </c>
      <c r="AQ4" s="195">
        <f>NETWORKDAYS(AO4,AP4)-1</f>
        <v>7</v>
      </c>
    </row>
    <row r="5" spans="1:43">
      <c r="A5" s="193" t="s">
        <v>4165</v>
      </c>
      <c r="B5" s="193" t="s">
        <v>4167</v>
      </c>
      <c r="C5" s="195"/>
      <c r="E5" s="94"/>
      <c r="F5" s="149"/>
      <c r="G5" s="47"/>
      <c r="I5" s="94"/>
      <c r="J5" s="149"/>
      <c r="K5" s="47"/>
      <c r="M5" s="94"/>
      <c r="N5" s="149"/>
      <c r="O5" s="47"/>
      <c r="Q5" s="94"/>
      <c r="R5" s="193" t="s">
        <v>2920</v>
      </c>
      <c r="S5" s="47"/>
      <c r="U5" s="94"/>
      <c r="V5" s="149"/>
      <c r="W5" s="47"/>
      <c r="Y5" s="94"/>
      <c r="Z5" s="149"/>
      <c r="AA5" s="47"/>
      <c r="AC5" s="94"/>
      <c r="AD5" s="149"/>
      <c r="AE5" s="195"/>
      <c r="AG5" s="94"/>
      <c r="AH5" s="149"/>
      <c r="AI5" s="47"/>
      <c r="AK5" s="94"/>
      <c r="AL5" s="149"/>
      <c r="AM5" s="47"/>
      <c r="AO5" s="94"/>
      <c r="AP5" s="149"/>
      <c r="AQ5" s="47"/>
    </row>
    <row r="6" spans="1:43">
      <c r="A6" s="94"/>
      <c r="B6" s="149"/>
      <c r="C6" s="195"/>
      <c r="E6" s="193" t="s">
        <v>7913</v>
      </c>
      <c r="F6" s="193" t="s">
        <v>4624</v>
      </c>
      <c r="G6" s="47"/>
      <c r="I6" s="149"/>
      <c r="J6" s="149"/>
      <c r="K6" s="47"/>
      <c r="M6" s="149"/>
      <c r="N6" s="149"/>
      <c r="O6" s="47"/>
      <c r="Q6" s="149"/>
      <c r="R6" s="149">
        <v>45419</v>
      </c>
      <c r="S6" s="47"/>
      <c r="U6" s="193" t="s">
        <v>4167</v>
      </c>
      <c r="V6" s="193" t="s">
        <v>4165</v>
      </c>
      <c r="W6" s="47"/>
      <c r="Y6" s="149"/>
      <c r="Z6" s="149"/>
      <c r="AA6" s="47"/>
      <c r="AC6" s="149"/>
      <c r="AD6" s="149"/>
      <c r="AE6" s="195"/>
      <c r="AG6" s="149"/>
      <c r="AH6" s="149"/>
      <c r="AI6" s="47"/>
      <c r="AK6" s="149"/>
      <c r="AL6" s="149"/>
      <c r="AM6" s="47"/>
      <c r="AO6" s="149"/>
      <c r="AP6" s="149"/>
      <c r="AQ6" s="47"/>
    </row>
    <row r="7" spans="1:43">
      <c r="A7" s="94"/>
      <c r="B7" s="149"/>
      <c r="C7" s="195"/>
      <c r="E7" s="149">
        <f>F4</f>
        <v>45355</v>
      </c>
      <c r="F7" s="149">
        <v>45405</v>
      </c>
      <c r="G7" s="195">
        <f>NETWORKDAYS(E7,F7)-1</f>
        <v>36</v>
      </c>
      <c r="I7" s="149"/>
      <c r="J7" s="149"/>
      <c r="K7" s="47"/>
      <c r="M7" s="149"/>
      <c r="N7" s="149"/>
      <c r="O7" s="47"/>
      <c r="Q7" s="149"/>
      <c r="R7" s="149"/>
      <c r="S7" s="47"/>
      <c r="U7" s="247">
        <v>45363</v>
      </c>
      <c r="V7" s="149">
        <v>45405</v>
      </c>
      <c r="W7" s="195">
        <f>NETWORKDAYS(U7,V7)-1</f>
        <v>30</v>
      </c>
      <c r="Y7" s="149"/>
      <c r="Z7" s="149"/>
      <c r="AA7" s="47"/>
      <c r="AC7" s="149"/>
      <c r="AD7" s="149"/>
      <c r="AE7" s="195"/>
      <c r="AG7" s="149"/>
      <c r="AH7" s="149"/>
      <c r="AI7" s="47"/>
      <c r="AK7" s="149"/>
      <c r="AL7" s="149"/>
      <c r="AM7" s="47"/>
      <c r="AO7" s="149"/>
      <c r="AP7" s="149"/>
      <c r="AQ7" s="47"/>
    </row>
    <row r="8" spans="1:43">
      <c r="A8" s="94"/>
      <c r="B8" s="149"/>
      <c r="C8" s="195"/>
      <c r="E8" s="193" t="s">
        <v>4167</v>
      </c>
      <c r="F8" s="193" t="s">
        <v>4167</v>
      </c>
      <c r="G8" s="195"/>
      <c r="I8" s="149"/>
      <c r="J8" s="149"/>
      <c r="K8" s="47"/>
      <c r="M8" s="149"/>
      <c r="N8" s="149"/>
      <c r="O8" s="47"/>
      <c r="Q8" s="149"/>
      <c r="R8" s="149"/>
      <c r="S8" s="47"/>
      <c r="U8" s="247"/>
      <c r="V8" s="149"/>
      <c r="W8" s="195"/>
      <c r="Y8" s="149"/>
      <c r="Z8" s="149"/>
      <c r="AA8" s="47"/>
      <c r="AC8" s="149"/>
      <c r="AD8" s="149"/>
      <c r="AE8" s="195"/>
      <c r="AG8" s="149"/>
      <c r="AH8" s="149"/>
      <c r="AI8" s="47"/>
      <c r="AK8" s="149"/>
      <c r="AL8" s="149"/>
      <c r="AM8" s="47"/>
      <c r="AO8" s="149"/>
      <c r="AP8" s="149"/>
      <c r="AQ8" s="47"/>
    </row>
    <row r="9" spans="1:43">
      <c r="A9" s="149"/>
      <c r="B9" s="149"/>
      <c r="C9" s="195"/>
      <c r="E9" s="196">
        <f>F7</f>
        <v>45405</v>
      </c>
      <c r="F9" s="149">
        <v>45426</v>
      </c>
      <c r="G9" s="195">
        <f t="shared" ref="G9:G19" si="0">NETWORKDAYS(E9,F9)-1</f>
        <v>15</v>
      </c>
      <c r="I9" s="149"/>
      <c r="J9" s="149"/>
      <c r="K9" s="47"/>
      <c r="M9" s="149"/>
      <c r="N9" s="149"/>
      <c r="O9" s="47"/>
      <c r="Q9" s="149"/>
      <c r="R9" s="149"/>
      <c r="S9" s="47"/>
      <c r="U9" s="125"/>
      <c r="V9" s="125"/>
      <c r="W9" s="47"/>
      <c r="Y9" s="149"/>
      <c r="Z9" s="149"/>
      <c r="AA9" s="47"/>
      <c r="AC9" s="149"/>
      <c r="AD9" s="149"/>
      <c r="AE9" s="195"/>
      <c r="AG9" s="149"/>
      <c r="AH9" s="149"/>
      <c r="AI9" s="47"/>
      <c r="AK9" s="149"/>
      <c r="AL9" s="149"/>
      <c r="AM9" s="47"/>
      <c r="AO9" s="149"/>
      <c r="AP9" s="149"/>
      <c r="AQ9" s="47"/>
    </row>
    <row r="10" spans="1:43" ht="30">
      <c r="A10" s="193" t="s">
        <v>4167</v>
      </c>
      <c r="B10" s="193" t="s">
        <v>4168</v>
      </c>
      <c r="C10" s="195"/>
      <c r="E10" s="193" t="s">
        <v>4167</v>
      </c>
      <c r="F10" s="462" t="s">
        <v>7210</v>
      </c>
      <c r="G10" s="195"/>
      <c r="I10" s="193" t="s">
        <v>4167</v>
      </c>
      <c r="J10" s="193" t="s">
        <v>4168</v>
      </c>
      <c r="K10" s="47" t="s">
        <v>2145</v>
      </c>
      <c r="M10" s="193" t="s">
        <v>4167</v>
      </c>
      <c r="N10" s="193" t="s">
        <v>4168</v>
      </c>
      <c r="O10" s="47" t="s">
        <v>2145</v>
      </c>
      <c r="Q10" s="193" t="s">
        <v>4167</v>
      </c>
      <c r="R10" s="193" t="s">
        <v>4168</v>
      </c>
      <c r="S10" s="47" t="s">
        <v>2145</v>
      </c>
      <c r="U10" s="193" t="s">
        <v>4167</v>
      </c>
      <c r="V10" s="193" t="s">
        <v>4168</v>
      </c>
      <c r="W10" s="47" t="s">
        <v>2145</v>
      </c>
      <c r="Y10" s="193" t="s">
        <v>4167</v>
      </c>
      <c r="Z10" s="193" t="s">
        <v>4168</v>
      </c>
      <c r="AA10" s="47" t="s">
        <v>2145</v>
      </c>
      <c r="AC10" s="193" t="s">
        <v>4167</v>
      </c>
      <c r="AD10" s="193" t="s">
        <v>4168</v>
      </c>
      <c r="AE10" s="195"/>
      <c r="AG10" s="193" t="s">
        <v>4167</v>
      </c>
      <c r="AH10" s="193" t="s">
        <v>4168</v>
      </c>
      <c r="AI10" s="47" t="s">
        <v>2145</v>
      </c>
      <c r="AK10" s="193" t="s">
        <v>4167</v>
      </c>
      <c r="AL10" s="193" t="s">
        <v>4168</v>
      </c>
      <c r="AM10" s="47" t="s">
        <v>2145</v>
      </c>
      <c r="AO10" s="193" t="s">
        <v>4167</v>
      </c>
      <c r="AP10" s="193" t="s">
        <v>4168</v>
      </c>
      <c r="AQ10" s="47" t="s">
        <v>2145</v>
      </c>
    </row>
    <row r="11" spans="1:43">
      <c r="A11" s="149">
        <v>45364</v>
      </c>
      <c r="B11" s="149">
        <v>45386</v>
      </c>
      <c r="C11" s="195">
        <f t="shared" ref="C11:C17" si="1">NETWORKDAYS(A11,B11)-1</f>
        <v>16</v>
      </c>
      <c r="E11" s="196">
        <f>F9</f>
        <v>45426</v>
      </c>
      <c r="F11" s="149">
        <v>45475</v>
      </c>
      <c r="G11" s="195">
        <f t="shared" si="0"/>
        <v>35</v>
      </c>
      <c r="I11" s="196">
        <v>45370</v>
      </c>
      <c r="J11" s="149">
        <v>45397</v>
      </c>
      <c r="K11" s="195">
        <f>NETWORKDAYS(I11,J11)-1</f>
        <v>19</v>
      </c>
      <c r="M11" s="196">
        <v>45386</v>
      </c>
      <c r="N11" s="149">
        <v>45398</v>
      </c>
      <c r="O11" s="195">
        <f>NETWORKDAYS(M11,N11)-1</f>
        <v>8</v>
      </c>
      <c r="Q11" s="196"/>
      <c r="R11" s="149"/>
      <c r="S11" s="47"/>
      <c r="U11" s="196"/>
      <c r="V11" s="244"/>
      <c r="W11" s="125"/>
      <c r="Y11" s="196">
        <v>45386</v>
      </c>
      <c r="Z11" s="149">
        <v>45415</v>
      </c>
      <c r="AA11" s="195">
        <f>NETWORKDAYS(Y11,Z11)-1</f>
        <v>21</v>
      </c>
      <c r="AC11" s="196">
        <v>45377</v>
      </c>
      <c r="AD11" s="246">
        <v>45428</v>
      </c>
      <c r="AE11" s="195">
        <f t="shared" ref="AE11:AE17" si="2">NETWORKDAYS(AC11,AD11)-1</f>
        <v>37</v>
      </c>
      <c r="AG11" s="196">
        <v>45414</v>
      </c>
      <c r="AH11" s="149">
        <v>45428</v>
      </c>
      <c r="AI11" s="195">
        <f>NETWORKDAYS(AG11,AH11)-1</f>
        <v>10</v>
      </c>
      <c r="AK11" s="196">
        <v>45411</v>
      </c>
      <c r="AL11" s="149">
        <v>45436</v>
      </c>
      <c r="AM11" s="195">
        <f>NETWORKDAYS(AK11,AL11)-1</f>
        <v>19</v>
      </c>
      <c r="AO11" s="196">
        <v>45415</v>
      </c>
      <c r="AP11" s="149">
        <v>45441</v>
      </c>
      <c r="AQ11" s="195">
        <f>NETWORKDAYS(AO11,AP11)-1</f>
        <v>18</v>
      </c>
    </row>
    <row r="12" spans="1:43" ht="30">
      <c r="A12" s="193" t="s">
        <v>4168</v>
      </c>
      <c r="B12" s="193" t="s">
        <v>4169</v>
      </c>
      <c r="C12" s="195"/>
      <c r="E12" s="462" t="s">
        <v>7210</v>
      </c>
      <c r="F12" s="193" t="s">
        <v>7914</v>
      </c>
      <c r="G12" s="195"/>
      <c r="I12" s="193" t="s">
        <v>4168</v>
      </c>
      <c r="J12" s="193" t="s">
        <v>4169</v>
      </c>
      <c r="K12" s="47"/>
      <c r="M12" s="193" t="s">
        <v>4168</v>
      </c>
      <c r="N12" s="193" t="s">
        <v>4169</v>
      </c>
      <c r="O12" s="47"/>
      <c r="Q12" s="193" t="s">
        <v>4168</v>
      </c>
      <c r="R12" s="193" t="s">
        <v>4169</v>
      </c>
      <c r="S12" s="47"/>
      <c r="U12" s="193" t="s">
        <v>4168</v>
      </c>
      <c r="V12" s="193" t="s">
        <v>4169</v>
      </c>
      <c r="W12" s="47"/>
      <c r="Y12" s="193" t="s">
        <v>4168</v>
      </c>
      <c r="Z12" s="193" t="s">
        <v>4169</v>
      </c>
      <c r="AA12" s="47"/>
      <c r="AC12" s="193" t="s">
        <v>4168</v>
      </c>
      <c r="AD12" s="193" t="s">
        <v>4169</v>
      </c>
      <c r="AE12" s="195"/>
      <c r="AG12" s="193" t="s">
        <v>4168</v>
      </c>
      <c r="AH12" s="193" t="s">
        <v>4169</v>
      </c>
      <c r="AI12" s="47"/>
      <c r="AK12" s="193" t="s">
        <v>4168</v>
      </c>
      <c r="AL12" s="193" t="s">
        <v>4169</v>
      </c>
      <c r="AM12" s="47"/>
      <c r="AO12" s="193" t="s">
        <v>4168</v>
      </c>
      <c r="AP12" s="193" t="s">
        <v>4169</v>
      </c>
      <c r="AQ12" s="195"/>
    </row>
    <row r="13" spans="1:43">
      <c r="A13" s="149">
        <v>45386</v>
      </c>
      <c r="B13" s="197">
        <v>45405</v>
      </c>
      <c r="C13" s="195">
        <f t="shared" si="1"/>
        <v>13</v>
      </c>
      <c r="E13" s="149">
        <f>F11</f>
        <v>45475</v>
      </c>
      <c r="F13" s="197">
        <v>45525</v>
      </c>
      <c r="G13" s="195">
        <f t="shared" si="0"/>
        <v>36</v>
      </c>
      <c r="I13" s="149">
        <v>45397</v>
      </c>
      <c r="J13" s="197">
        <v>45414</v>
      </c>
      <c r="K13" s="195">
        <f>NETWORKDAYS(I13,J13)-1</f>
        <v>13</v>
      </c>
      <c r="M13" s="149">
        <v>45398</v>
      </c>
      <c r="N13" s="197">
        <v>45419</v>
      </c>
      <c r="O13" s="195">
        <f>NETWORKDAYS(M13,N13)-1</f>
        <v>15</v>
      </c>
      <c r="Q13" s="149"/>
      <c r="R13" s="197"/>
      <c r="S13" s="47"/>
      <c r="U13" s="149"/>
      <c r="V13" s="197"/>
      <c r="W13" s="47"/>
      <c r="Y13" s="149">
        <v>45415</v>
      </c>
      <c r="Z13" s="197">
        <v>45434</v>
      </c>
      <c r="AA13" s="195">
        <f>NETWORKDAYS(Y13,Z13)-1</f>
        <v>13</v>
      </c>
      <c r="AC13" s="246">
        <v>45428</v>
      </c>
      <c r="AD13" s="245">
        <v>45524</v>
      </c>
      <c r="AE13" s="195">
        <f t="shared" si="2"/>
        <v>68</v>
      </c>
      <c r="AG13" s="149">
        <v>45428</v>
      </c>
      <c r="AH13" s="197">
        <v>45448</v>
      </c>
      <c r="AI13" s="195">
        <f>NETWORKDAYS(AG13,AH13)-1</f>
        <v>14</v>
      </c>
      <c r="AK13" s="149">
        <v>45436</v>
      </c>
      <c r="AL13" s="96">
        <v>45454</v>
      </c>
      <c r="AM13" s="195">
        <f>NETWORKDAYS(AK13,AL13)-1</f>
        <v>12</v>
      </c>
      <c r="AO13" s="149">
        <v>45441</v>
      </c>
      <c r="AP13" s="197">
        <v>45460</v>
      </c>
      <c r="AQ13" s="195">
        <f>NETWORKDAYS(AO13,AP13)-1</f>
        <v>13</v>
      </c>
    </row>
    <row r="14" spans="1:43">
      <c r="A14" s="193" t="s">
        <v>4169</v>
      </c>
      <c r="B14" s="193" t="s">
        <v>4170</v>
      </c>
      <c r="C14" s="195"/>
      <c r="E14" s="193" t="s">
        <v>7914</v>
      </c>
      <c r="F14" s="193" t="s">
        <v>4169</v>
      </c>
      <c r="G14" s="195"/>
      <c r="I14" s="193" t="s">
        <v>4169</v>
      </c>
      <c r="J14" s="193" t="s">
        <v>4170</v>
      </c>
      <c r="K14" s="47"/>
      <c r="M14" s="193" t="s">
        <v>4169</v>
      </c>
      <c r="N14" s="193" t="s">
        <v>4170</v>
      </c>
      <c r="O14" s="47"/>
      <c r="Q14" s="193" t="s">
        <v>4169</v>
      </c>
      <c r="R14" s="193" t="s">
        <v>4170</v>
      </c>
      <c r="S14" s="47"/>
      <c r="U14" s="193" t="s">
        <v>4169</v>
      </c>
      <c r="V14" s="193" t="s">
        <v>4170</v>
      </c>
      <c r="W14" s="47"/>
      <c r="Y14" s="193" t="s">
        <v>4169</v>
      </c>
      <c r="Z14" s="193" t="s">
        <v>4170</v>
      </c>
      <c r="AA14" s="47"/>
      <c r="AC14" s="193" t="s">
        <v>4169</v>
      </c>
      <c r="AD14" s="193" t="s">
        <v>7183</v>
      </c>
      <c r="AE14" s="195"/>
      <c r="AG14" s="193" t="s">
        <v>4169</v>
      </c>
      <c r="AH14" s="193" t="s">
        <v>4170</v>
      </c>
      <c r="AI14" s="195"/>
      <c r="AK14" s="193" t="s">
        <v>4169</v>
      </c>
      <c r="AL14" s="193" t="s">
        <v>4170</v>
      </c>
      <c r="AM14" s="47"/>
      <c r="AO14" s="193" t="s">
        <v>4169</v>
      </c>
      <c r="AP14" s="193" t="s">
        <v>4170</v>
      </c>
      <c r="AQ14" s="195"/>
    </row>
    <row r="15" spans="1:43">
      <c r="A15" s="197">
        <v>45405</v>
      </c>
      <c r="B15" s="242">
        <v>45447</v>
      </c>
      <c r="C15" s="195">
        <f t="shared" si="1"/>
        <v>30</v>
      </c>
      <c r="E15" s="149">
        <f>F13</f>
        <v>45525</v>
      </c>
      <c r="F15" s="193">
        <v>45541</v>
      </c>
      <c r="G15" s="195">
        <f t="shared" si="0"/>
        <v>12</v>
      </c>
      <c r="I15" s="197">
        <v>45414</v>
      </c>
      <c r="J15" s="242">
        <v>45447</v>
      </c>
      <c r="K15" s="195">
        <f>NETWORKDAYS(I15,J15)-1</f>
        <v>23</v>
      </c>
      <c r="M15" s="197">
        <v>45419</v>
      </c>
      <c r="N15" s="242">
        <v>45447</v>
      </c>
      <c r="O15" s="195">
        <f>NETWORKDAYS(M15,N15)-1</f>
        <v>20</v>
      </c>
      <c r="Q15" s="149"/>
      <c r="R15" s="193"/>
      <c r="S15" s="47"/>
      <c r="U15" s="149"/>
      <c r="V15" s="193"/>
      <c r="W15" s="47"/>
      <c r="Y15" s="197">
        <v>45434</v>
      </c>
      <c r="Z15" s="242">
        <v>45447</v>
      </c>
      <c r="AA15" s="195">
        <f>NETWORKDAYS(Y15,Z15)-1</f>
        <v>9</v>
      </c>
      <c r="AC15" s="245">
        <f>AD13</f>
        <v>45524</v>
      </c>
      <c r="AD15" s="261">
        <v>45539</v>
      </c>
      <c r="AE15" s="195">
        <f t="shared" si="2"/>
        <v>11</v>
      </c>
      <c r="AG15" s="149">
        <v>45448</v>
      </c>
      <c r="AH15" s="242">
        <v>45460</v>
      </c>
      <c r="AI15" s="195">
        <f>NETWORKDAYS(AG15,AH15)-1</f>
        <v>8</v>
      </c>
      <c r="AK15" s="149"/>
      <c r="AL15" s="242"/>
      <c r="AM15" s="404"/>
      <c r="AO15" s="149">
        <f>AP13</f>
        <v>45460</v>
      </c>
      <c r="AP15" s="242">
        <v>45461</v>
      </c>
      <c r="AQ15" s="195"/>
    </row>
    <row r="16" spans="1:43">
      <c r="A16" s="193" t="s">
        <v>4170</v>
      </c>
      <c r="B16" s="193" t="s">
        <v>4171</v>
      </c>
      <c r="C16" s="195"/>
      <c r="E16" s="193" t="s">
        <v>4169</v>
      </c>
      <c r="F16" s="193" t="s">
        <v>4170</v>
      </c>
      <c r="G16" s="195"/>
      <c r="I16" s="193" t="s">
        <v>4170</v>
      </c>
      <c r="J16" s="193" t="s">
        <v>4171</v>
      </c>
      <c r="K16" s="195"/>
      <c r="M16" s="193" t="s">
        <v>4170</v>
      </c>
      <c r="N16" s="193" t="s">
        <v>4171</v>
      </c>
      <c r="O16" s="195"/>
      <c r="Q16" s="193" t="s">
        <v>4170</v>
      </c>
      <c r="R16" s="193" t="s">
        <v>4171</v>
      </c>
      <c r="S16" s="47"/>
      <c r="U16" s="193" t="s">
        <v>4170</v>
      </c>
      <c r="V16" s="193" t="s">
        <v>4171</v>
      </c>
      <c r="W16" s="47"/>
      <c r="Y16" s="193" t="s">
        <v>4170</v>
      </c>
      <c r="Z16" s="193" t="s">
        <v>4171</v>
      </c>
      <c r="AA16" s="195"/>
      <c r="AC16" s="193" t="s">
        <v>4170</v>
      </c>
      <c r="AD16" s="193" t="s">
        <v>4171</v>
      </c>
      <c r="AE16" s="195"/>
      <c r="AG16" s="193" t="s">
        <v>4170</v>
      </c>
      <c r="AH16" s="193" t="s">
        <v>4171</v>
      </c>
      <c r="AI16" s="195"/>
      <c r="AK16" s="193" t="s">
        <v>4170</v>
      </c>
      <c r="AL16" s="193" t="s">
        <v>4171</v>
      </c>
      <c r="AM16" s="47"/>
      <c r="AO16" s="193" t="s">
        <v>4170</v>
      </c>
      <c r="AP16" s="193" t="s">
        <v>4171</v>
      </c>
      <c r="AQ16" s="195"/>
    </row>
    <row r="17" spans="1:43">
      <c r="A17" s="149">
        <f>B15</f>
        <v>45447</v>
      </c>
      <c r="B17" s="198">
        <v>45475</v>
      </c>
      <c r="C17" s="195">
        <f t="shared" si="1"/>
        <v>20</v>
      </c>
      <c r="E17" s="149">
        <f>F15</f>
        <v>45541</v>
      </c>
      <c r="F17" s="198">
        <v>45590</v>
      </c>
      <c r="G17" s="195">
        <f t="shared" si="0"/>
        <v>35</v>
      </c>
      <c r="I17" s="149">
        <f>J15</f>
        <v>45447</v>
      </c>
      <c r="J17" s="198">
        <v>45475</v>
      </c>
      <c r="K17" s="195">
        <f>NETWORKDAYS(I17,J17)-1</f>
        <v>20</v>
      </c>
      <c r="M17" s="149">
        <f>N15</f>
        <v>45447</v>
      </c>
      <c r="N17" s="198">
        <v>45482</v>
      </c>
      <c r="O17" s="195">
        <f>NETWORKDAYS(M17,N17)-1</f>
        <v>25</v>
      </c>
      <c r="Q17" s="149"/>
      <c r="R17" s="198"/>
      <c r="S17" s="47"/>
      <c r="U17" s="149"/>
      <c r="V17" s="198"/>
      <c r="W17" s="47"/>
      <c r="Y17" s="149">
        <f>Z15</f>
        <v>45447</v>
      </c>
      <c r="Z17" s="198">
        <v>45481</v>
      </c>
      <c r="AA17" s="195">
        <f>NETWORKDAYS(Y17,Z17)-1</f>
        <v>24</v>
      </c>
      <c r="AC17" s="149">
        <f>AD15</f>
        <v>45539</v>
      </c>
      <c r="AD17" s="198">
        <v>45558</v>
      </c>
      <c r="AE17" s="195">
        <f t="shared" si="2"/>
        <v>13</v>
      </c>
      <c r="AG17" s="149">
        <f>AH15</f>
        <v>45460</v>
      </c>
      <c r="AH17" s="198">
        <v>45475</v>
      </c>
      <c r="AI17" s="195">
        <f>NETWORKDAYS(AG17,AH17)-1</f>
        <v>11</v>
      </c>
      <c r="AK17" s="149"/>
      <c r="AL17" s="198"/>
      <c r="AM17" s="47"/>
      <c r="AO17" s="149">
        <f>AP15</f>
        <v>45461</v>
      </c>
      <c r="AP17" s="198">
        <v>45533</v>
      </c>
      <c r="AQ17" s="195">
        <f>NETWORKDAYS(AO17,AP17)-1</f>
        <v>52</v>
      </c>
    </row>
    <row r="18" spans="1:43">
      <c r="A18" s="193"/>
      <c r="B18" s="193"/>
      <c r="C18" s="195"/>
      <c r="E18" s="193" t="s">
        <v>4170</v>
      </c>
      <c r="F18" s="193" t="s">
        <v>4171</v>
      </c>
      <c r="G18" s="195"/>
      <c r="I18" s="193"/>
      <c r="J18" s="193"/>
      <c r="K18" s="47"/>
      <c r="M18" s="193"/>
      <c r="N18" s="193"/>
      <c r="O18" s="47"/>
      <c r="Q18" s="193"/>
      <c r="R18" s="193"/>
      <c r="S18" s="47"/>
      <c r="U18" s="193"/>
      <c r="V18" s="193"/>
      <c r="W18" s="47"/>
      <c r="Y18" s="193"/>
      <c r="Z18" s="193"/>
      <c r="AA18" s="47"/>
      <c r="AC18" s="193"/>
      <c r="AD18" s="193"/>
      <c r="AE18" s="195"/>
      <c r="AG18" s="193"/>
      <c r="AH18" s="193"/>
      <c r="AI18" s="47"/>
      <c r="AK18" s="193"/>
      <c r="AL18" s="193"/>
      <c r="AM18" s="47"/>
      <c r="AO18" s="193"/>
      <c r="AP18" s="193"/>
      <c r="AQ18" s="47"/>
    </row>
    <row r="19" spans="1:43">
      <c r="A19" s="149"/>
      <c r="B19" s="149"/>
      <c r="C19" s="195"/>
      <c r="E19" s="149">
        <f>F17</f>
        <v>45590</v>
      </c>
      <c r="F19" s="149">
        <v>45604</v>
      </c>
      <c r="G19" s="195">
        <f t="shared" si="0"/>
        <v>10</v>
      </c>
      <c r="I19" s="149"/>
      <c r="J19" s="149"/>
      <c r="K19" s="47"/>
      <c r="M19" s="149"/>
      <c r="N19" s="149"/>
      <c r="O19" s="47"/>
      <c r="Q19" s="149"/>
      <c r="R19" s="149"/>
      <c r="S19" s="47"/>
      <c r="U19" s="149"/>
      <c r="V19" s="149"/>
      <c r="W19" s="47"/>
      <c r="Y19" s="149"/>
      <c r="Z19" s="149"/>
      <c r="AA19" s="47"/>
      <c r="AC19" s="193"/>
      <c r="AD19" s="193"/>
      <c r="AE19" s="195"/>
      <c r="AG19" s="193"/>
      <c r="AH19" s="193"/>
      <c r="AI19" s="47"/>
      <c r="AK19" s="149"/>
      <c r="AL19" s="149"/>
      <c r="AM19" s="47"/>
      <c r="AO19" s="149"/>
      <c r="AP19" s="149"/>
      <c r="AQ19" s="47"/>
    </row>
    <row r="20" spans="1:43">
      <c r="A20" s="199" t="s">
        <v>4172</v>
      </c>
      <c r="B20" s="200"/>
      <c r="C20" s="395">
        <f>SUM(C4:C11)</f>
        <v>56</v>
      </c>
      <c r="E20" s="199" t="s">
        <v>4172</v>
      </c>
      <c r="F20" s="200"/>
      <c r="G20" s="201">
        <f>SUM(G4:G11)</f>
        <v>121</v>
      </c>
      <c r="I20" s="199" t="s">
        <v>4172</v>
      </c>
      <c r="J20" s="200"/>
      <c r="K20" s="201">
        <f>SUM(K4:K11)</f>
        <v>55</v>
      </c>
      <c r="M20" s="199" t="s">
        <v>4172</v>
      </c>
      <c r="N20" s="200"/>
      <c r="O20" s="201">
        <f>SUM(O4:O11)</f>
        <v>34</v>
      </c>
      <c r="Q20" s="199" t="s">
        <v>4172</v>
      </c>
      <c r="R20" s="200"/>
      <c r="S20" s="201">
        <f>SUM(S4:S11)</f>
        <v>22</v>
      </c>
      <c r="U20" s="199" t="s">
        <v>4172</v>
      </c>
      <c r="V20" s="200"/>
      <c r="W20" s="201">
        <f>SUM(W4:W10)</f>
        <v>60</v>
      </c>
      <c r="Y20" s="199" t="s">
        <v>4172</v>
      </c>
      <c r="Z20" s="200"/>
      <c r="AA20" s="201">
        <f>SUM(AA4:AA11)</f>
        <v>53</v>
      </c>
      <c r="AC20" s="199" t="s">
        <v>4172</v>
      </c>
      <c r="AD20" s="200"/>
      <c r="AE20" s="201">
        <f>SUM(AE4:AE11)</f>
        <v>61</v>
      </c>
      <c r="AG20" s="199" t="s">
        <v>4172</v>
      </c>
      <c r="AH20" s="200"/>
      <c r="AI20" s="201">
        <f>SUM(AI4:AI11)</f>
        <v>36</v>
      </c>
      <c r="AK20" s="199" t="s">
        <v>4172</v>
      </c>
      <c r="AL20" s="200"/>
      <c r="AM20" s="201">
        <f>SUM(AM4:AM11)</f>
        <v>32</v>
      </c>
      <c r="AO20" s="199" t="s">
        <v>4172</v>
      </c>
      <c r="AP20" s="200"/>
      <c r="AQ20" s="201">
        <f>SUM(AQ4:AQ11)</f>
        <v>25</v>
      </c>
    </row>
    <row r="21" spans="1:43">
      <c r="A21" s="199" t="s">
        <v>4173</v>
      </c>
      <c r="B21" s="200"/>
      <c r="C21" s="395">
        <f>SUM(C13:C15)</f>
        <v>43</v>
      </c>
      <c r="E21" s="199" t="s">
        <v>4173</v>
      </c>
      <c r="F21" s="200"/>
      <c r="G21" s="201"/>
      <c r="I21" s="199" t="s">
        <v>4173</v>
      </c>
      <c r="J21" s="200"/>
      <c r="K21" s="201"/>
      <c r="M21" s="199" t="s">
        <v>4173</v>
      </c>
      <c r="N21" s="200"/>
      <c r="O21" s="201"/>
      <c r="Q21" s="199" t="s">
        <v>4173</v>
      </c>
      <c r="R21" s="200"/>
      <c r="S21" s="201"/>
      <c r="U21" s="199" t="s">
        <v>4173</v>
      </c>
      <c r="V21" s="200"/>
      <c r="W21" s="201"/>
      <c r="Y21" s="199" t="s">
        <v>4173</v>
      </c>
      <c r="Z21" s="200"/>
      <c r="AA21" s="201"/>
      <c r="AC21" s="199" t="s">
        <v>4173</v>
      </c>
      <c r="AD21" s="200"/>
      <c r="AE21" s="201"/>
      <c r="AG21" s="199" t="s">
        <v>4173</v>
      </c>
      <c r="AH21" s="200"/>
      <c r="AI21" s="201"/>
      <c r="AK21" s="199" t="s">
        <v>4173</v>
      </c>
      <c r="AL21" s="200"/>
      <c r="AM21" s="201"/>
      <c r="AO21" s="199" t="s">
        <v>4173</v>
      </c>
      <c r="AP21" s="200"/>
      <c r="AQ21" s="395">
        <f>SUM(AQ11:AQ13)</f>
        <v>31</v>
      </c>
    </row>
    <row r="22" spans="1:43">
      <c r="A22" s="199" t="s">
        <v>4174</v>
      </c>
      <c r="B22" s="200"/>
      <c r="C22" s="396"/>
      <c r="E22" s="199" t="s">
        <v>4174</v>
      </c>
      <c r="F22" s="200"/>
      <c r="G22" s="202"/>
      <c r="I22" s="199" t="s">
        <v>4174</v>
      </c>
      <c r="J22" s="200"/>
      <c r="K22" s="202"/>
      <c r="M22" s="199" t="s">
        <v>4174</v>
      </c>
      <c r="N22" s="200"/>
      <c r="O22" s="202"/>
      <c r="Q22" s="199" t="s">
        <v>4174</v>
      </c>
      <c r="R22" s="200"/>
      <c r="S22" s="202"/>
      <c r="U22" s="199" t="s">
        <v>4174</v>
      </c>
      <c r="V22" s="200"/>
      <c r="W22" s="202"/>
      <c r="Y22" s="199" t="s">
        <v>4174</v>
      </c>
      <c r="Z22" s="200"/>
      <c r="AA22" s="202"/>
      <c r="AC22" s="199" t="s">
        <v>4174</v>
      </c>
      <c r="AD22" s="200"/>
      <c r="AE22" s="202"/>
      <c r="AG22" s="199" t="s">
        <v>4174</v>
      </c>
      <c r="AH22" s="200"/>
      <c r="AI22" s="202"/>
      <c r="AK22" s="199" t="s">
        <v>4174</v>
      </c>
      <c r="AL22" s="200"/>
      <c r="AM22" s="202"/>
      <c r="AO22" s="199" t="s">
        <v>4174</v>
      </c>
      <c r="AP22" s="200"/>
      <c r="AQ22" s="202"/>
    </row>
    <row r="23" spans="1:43">
      <c r="A23" s="203" t="s">
        <v>4175</v>
      </c>
      <c r="B23" s="204"/>
      <c r="C23" s="243">
        <f>SUM(C4:C19)</f>
        <v>119</v>
      </c>
      <c r="E23" s="203" t="s">
        <v>4175</v>
      </c>
      <c r="F23" s="204"/>
      <c r="G23" s="205">
        <f>SUM(G4:G19)</f>
        <v>214</v>
      </c>
      <c r="I23" s="203" t="s">
        <v>4175</v>
      </c>
      <c r="J23" s="204"/>
      <c r="K23" s="243">
        <f>SUM(K4:K19)</f>
        <v>111</v>
      </c>
      <c r="M23" s="203" t="s">
        <v>4175</v>
      </c>
      <c r="N23" s="204"/>
      <c r="O23" s="243">
        <f>SUM(O4:O19)</f>
        <v>94</v>
      </c>
      <c r="Q23" s="203" t="s">
        <v>4175</v>
      </c>
      <c r="R23" s="204"/>
      <c r="S23" s="205">
        <f>SUM(S4:S19)</f>
        <v>22</v>
      </c>
      <c r="U23" s="203" t="s">
        <v>4175</v>
      </c>
      <c r="V23" s="204"/>
      <c r="W23" s="205">
        <f>SUM(W4:W19)</f>
        <v>60</v>
      </c>
      <c r="Y23" s="203" t="s">
        <v>4175</v>
      </c>
      <c r="Z23" s="204"/>
      <c r="AA23" s="243">
        <f>SUM(AA4:AA19)</f>
        <v>99</v>
      </c>
      <c r="AC23" s="203" t="s">
        <v>4175</v>
      </c>
      <c r="AD23" s="204"/>
      <c r="AE23" s="205">
        <f>SUM(AE4:AE19)</f>
        <v>153</v>
      </c>
      <c r="AG23" s="203" t="s">
        <v>4175</v>
      </c>
      <c r="AH23" s="204"/>
      <c r="AI23" s="243">
        <f>SUM(AI4:AI19)</f>
        <v>69</v>
      </c>
      <c r="AK23" s="203" t="s">
        <v>4175</v>
      </c>
      <c r="AL23" s="204"/>
      <c r="AM23" s="205">
        <f>SUM(AM4:AM19)</f>
        <v>44</v>
      </c>
      <c r="AO23" s="203" t="s">
        <v>4175</v>
      </c>
      <c r="AP23" s="204"/>
      <c r="AQ23" s="205">
        <f>SUM(AQ4:AQ19)</f>
        <v>90</v>
      </c>
    </row>
    <row r="24" spans="1:43" ht="48">
      <c r="A24" s="203" t="s">
        <v>4176</v>
      </c>
      <c r="B24" s="260" t="s">
        <v>6791</v>
      </c>
      <c r="C24" s="204"/>
      <c r="E24" s="203" t="s">
        <v>4176</v>
      </c>
      <c r="F24" s="405" t="s">
        <v>7915</v>
      </c>
      <c r="G24" s="204"/>
      <c r="I24" s="203" t="s">
        <v>4176</v>
      </c>
      <c r="J24" s="260" t="s">
        <v>6792</v>
      </c>
      <c r="K24" s="204"/>
      <c r="M24" s="203" t="s">
        <v>4176</v>
      </c>
      <c r="N24" s="260" t="s">
        <v>6792</v>
      </c>
      <c r="O24" s="204"/>
      <c r="Q24" s="203" t="s">
        <v>4176</v>
      </c>
      <c r="R24" s="406" t="s">
        <v>1860</v>
      </c>
      <c r="S24" s="204"/>
      <c r="U24" s="203" t="s">
        <v>4176</v>
      </c>
      <c r="V24" s="406" t="s">
        <v>1860</v>
      </c>
      <c r="W24" s="204"/>
      <c r="Y24" s="203" t="s">
        <v>4176</v>
      </c>
      <c r="Z24" s="260" t="s">
        <v>6792</v>
      </c>
      <c r="AA24" s="204"/>
      <c r="AC24" s="203" t="s">
        <v>4176</v>
      </c>
      <c r="AD24" s="397" t="s">
        <v>6793</v>
      </c>
      <c r="AE24" s="204"/>
      <c r="AG24" s="203" t="s">
        <v>4176</v>
      </c>
      <c r="AH24" s="204" t="s">
        <v>6792</v>
      </c>
      <c r="AI24" s="204"/>
      <c r="AK24" s="203" t="s">
        <v>4176</v>
      </c>
      <c r="AL24" s="204" t="s">
        <v>3172</v>
      </c>
      <c r="AM24" s="204"/>
      <c r="AO24" s="203" t="s">
        <v>4176</v>
      </c>
      <c r="AP24" s="204" t="s">
        <v>6792</v>
      </c>
      <c r="AQ24" s="204"/>
    </row>
    <row r="26" spans="1:43">
      <c r="V26" s="245"/>
      <c r="Z26" s="245"/>
    </row>
    <row r="28" spans="1:43" ht="47.25" customHeight="1">
      <c r="A28" s="3583" t="s">
        <v>6835</v>
      </c>
      <c r="B28" s="3583"/>
      <c r="C28" s="3583"/>
      <c r="E28" s="3583" t="s">
        <v>6836</v>
      </c>
      <c r="F28" s="3583"/>
      <c r="G28" s="3583"/>
      <c r="I28" s="3583" t="s">
        <v>6837</v>
      </c>
      <c r="J28" s="3583"/>
      <c r="K28" s="3583"/>
      <c r="M28" s="3583" t="s">
        <v>6839</v>
      </c>
      <c r="N28" s="3583"/>
      <c r="O28" s="3583"/>
      <c r="Q28" s="3583" t="s">
        <v>6840</v>
      </c>
      <c r="R28" s="3583"/>
      <c r="S28" s="3583"/>
      <c r="U28" s="3584" t="s">
        <v>4150</v>
      </c>
      <c r="V28" s="3585"/>
      <c r="W28" s="3586"/>
      <c r="Y28" s="3581" t="s">
        <v>4578</v>
      </c>
      <c r="Z28" s="3581"/>
      <c r="AA28" s="3581"/>
      <c r="AC28" s="3581" t="s">
        <v>4582</v>
      </c>
      <c r="AD28" s="3581"/>
      <c r="AE28" s="3581"/>
      <c r="AG28" s="3583" t="s">
        <v>6927</v>
      </c>
      <c r="AH28" s="3583"/>
      <c r="AI28" s="3583"/>
      <c r="AK28" s="3581"/>
      <c r="AL28" s="3581"/>
      <c r="AM28" s="3581"/>
      <c r="AO28" s="3588" t="s">
        <v>4145</v>
      </c>
      <c r="AP28" s="3588"/>
      <c r="AQ28" s="3588"/>
    </row>
    <row r="29" spans="1:43">
      <c r="A29" s="193" t="s">
        <v>4164</v>
      </c>
      <c r="B29" s="193" t="s">
        <v>4165</v>
      </c>
      <c r="C29" s="194" t="s">
        <v>4166</v>
      </c>
      <c r="E29" s="193" t="s">
        <v>4164</v>
      </c>
      <c r="F29" s="193" t="s">
        <v>4165</v>
      </c>
      <c r="G29" s="194" t="s">
        <v>4166</v>
      </c>
      <c r="I29" s="193" t="s">
        <v>4164</v>
      </c>
      <c r="J29" s="193" t="s">
        <v>4165</v>
      </c>
      <c r="K29" s="194" t="s">
        <v>4166</v>
      </c>
      <c r="M29" s="193" t="s">
        <v>4164</v>
      </c>
      <c r="N29" s="193" t="s">
        <v>4165</v>
      </c>
      <c r="O29" s="194" t="s">
        <v>4166</v>
      </c>
      <c r="Q29" s="193" t="s">
        <v>4164</v>
      </c>
      <c r="R29" s="193" t="s">
        <v>4165</v>
      </c>
      <c r="S29" s="194" t="s">
        <v>4166</v>
      </c>
      <c r="U29" s="193" t="s">
        <v>4164</v>
      </c>
      <c r="V29" s="193" t="s">
        <v>4165</v>
      </c>
      <c r="W29" s="194" t="s">
        <v>4166</v>
      </c>
      <c r="Y29" s="193" t="s">
        <v>4164</v>
      </c>
      <c r="Z29" s="193" t="s">
        <v>4165</v>
      </c>
      <c r="AA29" s="194" t="s">
        <v>4166</v>
      </c>
      <c r="AC29" s="193" t="s">
        <v>4164</v>
      </c>
      <c r="AD29" s="193" t="s">
        <v>4165</v>
      </c>
      <c r="AE29" s="194" t="s">
        <v>4166</v>
      </c>
      <c r="AG29" s="193" t="s">
        <v>4164</v>
      </c>
      <c r="AH29" s="193" t="s">
        <v>4165</v>
      </c>
      <c r="AI29" s="194" t="s">
        <v>4166</v>
      </c>
      <c r="AK29" s="193"/>
      <c r="AL29" s="193"/>
      <c r="AM29" s="194"/>
      <c r="AO29" s="193" t="s">
        <v>4164</v>
      </c>
      <c r="AP29" s="193" t="s">
        <v>4165</v>
      </c>
      <c r="AQ29" s="194" t="s">
        <v>4166</v>
      </c>
    </row>
    <row r="30" spans="1:43">
      <c r="A30" s="94">
        <v>45398</v>
      </c>
      <c r="B30" s="149">
        <v>45404</v>
      </c>
      <c r="C30" s="195">
        <f>NETWORKDAYS(A30,B30)-1</f>
        <v>4</v>
      </c>
      <c r="E30" s="94">
        <v>45370</v>
      </c>
      <c r="F30" s="149">
        <v>45384</v>
      </c>
      <c r="G30" s="195">
        <f>NETWORKDAYS(E30,F30)-1</f>
        <v>10</v>
      </c>
      <c r="I30" s="94">
        <v>45427</v>
      </c>
      <c r="J30" s="149">
        <v>45450</v>
      </c>
      <c r="K30" s="195">
        <f>NETWORKDAYS(I30,J30)-1</f>
        <v>17</v>
      </c>
      <c r="M30" s="94">
        <v>45418</v>
      </c>
      <c r="N30" s="149">
        <v>45429</v>
      </c>
      <c r="O30" s="195">
        <f>NETWORKDAYS(M30,N30)-1</f>
        <v>9</v>
      </c>
      <c r="Q30" s="94">
        <v>45398</v>
      </c>
      <c r="R30" s="149">
        <v>45420</v>
      </c>
      <c r="S30" s="195">
        <f>NETWORKDAYS(Q30,R30)-1</f>
        <v>16</v>
      </c>
      <c r="U30" s="94">
        <v>45321</v>
      </c>
      <c r="V30" s="149">
        <v>45357</v>
      </c>
      <c r="W30" s="195">
        <f>NETWORKDAYS(U30,V30)-1</f>
        <v>26</v>
      </c>
      <c r="Y30" s="94">
        <v>45341</v>
      </c>
      <c r="Z30" s="149">
        <v>45369</v>
      </c>
      <c r="AA30" s="195">
        <f>NETWORKDAYS(Y30,Z30)-1</f>
        <v>20</v>
      </c>
      <c r="AC30" s="94">
        <v>45320</v>
      </c>
      <c r="AD30" s="149">
        <v>45372</v>
      </c>
      <c r="AE30" s="195">
        <f>NETWORKDAYS(AC30,AD30)-1</f>
        <v>38</v>
      </c>
      <c r="AG30" s="94">
        <v>45392</v>
      </c>
      <c r="AH30" s="149">
        <v>45392</v>
      </c>
      <c r="AI30" s="195">
        <f>NETWORKDAYS(AG30,AH30)-1</f>
        <v>0</v>
      </c>
      <c r="AK30" s="94"/>
      <c r="AL30" s="149"/>
      <c r="AM30" s="195"/>
      <c r="AO30" s="94">
        <v>45286</v>
      </c>
      <c r="AP30" s="149">
        <v>45357</v>
      </c>
      <c r="AQ30" s="195">
        <f>NETWORKDAYS(AO30,AP30)-1</f>
        <v>51</v>
      </c>
    </row>
    <row r="33" spans="1:43">
      <c r="A33" s="193" t="s">
        <v>4167</v>
      </c>
      <c r="B33" s="899" t="s">
        <v>7574</v>
      </c>
      <c r="C33" s="195"/>
      <c r="E33" s="149"/>
      <c r="F33" s="149"/>
      <c r="G33" s="195"/>
      <c r="I33" s="149"/>
      <c r="J33" s="149"/>
      <c r="K33" s="195"/>
      <c r="M33" s="149"/>
      <c r="N33" s="149"/>
      <c r="O33" s="195"/>
      <c r="Q33" s="149"/>
      <c r="R33" s="149"/>
      <c r="S33" s="47"/>
      <c r="U33" s="149"/>
      <c r="V33" s="149"/>
      <c r="W33" s="47"/>
      <c r="Y33" s="149"/>
      <c r="Z33" s="149"/>
      <c r="AA33" s="47"/>
      <c r="AC33" s="149"/>
      <c r="AD33" s="149"/>
      <c r="AE33" s="47"/>
      <c r="AG33" s="149"/>
      <c r="AH33" s="149"/>
      <c r="AI33" s="47"/>
      <c r="AK33" s="149"/>
      <c r="AL33" s="149"/>
      <c r="AM33" s="47"/>
      <c r="AO33" s="149"/>
      <c r="AP33" s="149"/>
      <c r="AQ33" s="47"/>
    </row>
    <row r="34" spans="1:43">
      <c r="A34" s="196">
        <f>B30</f>
        <v>45404</v>
      </c>
      <c r="B34" s="149">
        <v>45475</v>
      </c>
      <c r="C34" s="195">
        <f>NETWORKDAYS(A34,B34)-1</f>
        <v>51</v>
      </c>
      <c r="E34" s="149"/>
      <c r="F34" s="149"/>
      <c r="G34" s="195"/>
      <c r="I34" s="149"/>
      <c r="J34" s="149"/>
      <c r="K34" s="195"/>
      <c r="M34" s="149"/>
      <c r="N34" s="149"/>
      <c r="O34" s="195"/>
      <c r="Q34" s="149"/>
      <c r="R34" s="149"/>
      <c r="S34" s="47"/>
      <c r="U34" s="149"/>
      <c r="V34" s="149"/>
      <c r="W34" s="47"/>
      <c r="Y34" s="149"/>
      <c r="Z34" s="149"/>
      <c r="AA34" s="47"/>
      <c r="AC34" s="149"/>
      <c r="AD34" s="149"/>
      <c r="AE34" s="47"/>
      <c r="AG34" s="149"/>
      <c r="AH34" s="149"/>
      <c r="AI34" s="47"/>
      <c r="AK34" s="149"/>
      <c r="AL34" s="149"/>
      <c r="AM34" s="47"/>
      <c r="AO34" s="149"/>
      <c r="AP34" s="149"/>
      <c r="AQ34" s="47"/>
    </row>
    <row r="35" spans="1:43">
      <c r="A35" s="900" t="s">
        <v>7574</v>
      </c>
      <c r="B35" s="153" t="s">
        <v>7211</v>
      </c>
      <c r="C35" s="901"/>
      <c r="E35" s="193" t="s">
        <v>4167</v>
      </c>
      <c r="F35" s="193" t="s">
        <v>4168</v>
      </c>
      <c r="G35" s="195"/>
      <c r="I35" s="193" t="s">
        <v>4167</v>
      </c>
      <c r="J35" s="193" t="s">
        <v>4168</v>
      </c>
      <c r="K35" s="195"/>
      <c r="M35" s="193" t="s">
        <v>4167</v>
      </c>
      <c r="N35" s="193" t="s">
        <v>4168</v>
      </c>
      <c r="O35" s="195"/>
      <c r="Q35" s="193" t="s">
        <v>4167</v>
      </c>
      <c r="R35" s="193" t="s">
        <v>4168</v>
      </c>
      <c r="S35" s="47" t="s">
        <v>2145</v>
      </c>
      <c r="U35" s="193" t="s">
        <v>4167</v>
      </c>
      <c r="V35" s="193" t="s">
        <v>4168</v>
      </c>
      <c r="W35" s="47" t="s">
        <v>2145</v>
      </c>
      <c r="Y35" s="193" t="s">
        <v>4167</v>
      </c>
      <c r="Z35" s="193" t="s">
        <v>4168</v>
      </c>
      <c r="AA35" s="47" t="s">
        <v>2145</v>
      </c>
      <c r="AC35" s="193" t="s">
        <v>4167</v>
      </c>
      <c r="AD35" s="193" t="s">
        <v>4168</v>
      </c>
      <c r="AE35" s="47" t="s">
        <v>2145</v>
      </c>
      <c r="AG35" s="193" t="s">
        <v>4167</v>
      </c>
      <c r="AH35" s="193" t="s">
        <v>4168</v>
      </c>
      <c r="AI35" s="47" t="s">
        <v>2145</v>
      </c>
      <c r="AK35" s="193"/>
      <c r="AL35" s="193"/>
      <c r="AM35" s="47"/>
      <c r="AO35" s="193" t="s">
        <v>4167</v>
      </c>
      <c r="AP35" s="193" t="s">
        <v>4168</v>
      </c>
      <c r="AQ35" s="47" t="s">
        <v>2145</v>
      </c>
    </row>
    <row r="36" spans="1:43">
      <c r="A36" s="88">
        <f>B34</f>
        <v>45475</v>
      </c>
      <c r="B36" s="96">
        <v>45502</v>
      </c>
      <c r="C36" s="901">
        <f>NETWORKDAYS(A36,B36)-1</f>
        <v>19</v>
      </c>
      <c r="E36" s="196">
        <v>45412</v>
      </c>
      <c r="F36" s="149">
        <v>45489</v>
      </c>
      <c r="G36" s="195">
        <f>NETWORKDAYS(E36,F36)-1</f>
        <v>55</v>
      </c>
      <c r="I36" s="196">
        <f>J30</f>
        <v>45450</v>
      </c>
      <c r="J36" s="149">
        <v>45489</v>
      </c>
      <c r="K36" s="195">
        <f t="shared" ref="K36:K42" si="3">NETWORKDAYS(I36,J36)-1</f>
        <v>27</v>
      </c>
      <c r="M36" s="196">
        <v>45426</v>
      </c>
      <c r="N36" s="149">
        <v>45513</v>
      </c>
      <c r="O36" s="195">
        <f t="shared" ref="O36:O42" si="4">NETWORKDAYS(M36,N36)-1</f>
        <v>63</v>
      </c>
      <c r="Q36" s="196">
        <v>45513</v>
      </c>
      <c r="R36" s="149"/>
      <c r="S36" s="47"/>
      <c r="U36" s="196"/>
      <c r="V36" s="149"/>
      <c r="W36" s="47"/>
      <c r="Y36" s="196"/>
      <c r="Z36" s="149"/>
      <c r="AA36" s="47"/>
      <c r="AC36" s="196"/>
      <c r="AD36" s="149"/>
      <c r="AE36" s="47"/>
      <c r="AG36" s="408">
        <v>45427</v>
      </c>
      <c r="AH36" s="149"/>
      <c r="AI36" s="47"/>
      <c r="AK36" s="196"/>
      <c r="AL36" s="149"/>
      <c r="AM36" s="47"/>
      <c r="AO36" s="196"/>
      <c r="AP36" s="149"/>
      <c r="AQ36" s="47"/>
    </row>
    <row r="37" spans="1:43">
      <c r="A37" s="193" t="s">
        <v>4168</v>
      </c>
      <c r="B37" s="193" t="s">
        <v>4169</v>
      </c>
      <c r="C37" s="195"/>
      <c r="E37" s="193" t="s">
        <v>4168</v>
      </c>
      <c r="F37" s="193" t="s">
        <v>4169</v>
      </c>
      <c r="G37" s="195"/>
      <c r="I37" s="193" t="s">
        <v>4168</v>
      </c>
      <c r="J37" s="193" t="s">
        <v>4169</v>
      </c>
      <c r="K37" s="195"/>
      <c r="M37" s="193" t="s">
        <v>4168</v>
      </c>
      <c r="N37" s="193" t="s">
        <v>4169</v>
      </c>
      <c r="O37" s="195"/>
      <c r="Q37" s="193" t="s">
        <v>4168</v>
      </c>
      <c r="R37" s="193" t="s">
        <v>4169</v>
      </c>
      <c r="S37" s="47"/>
      <c r="U37" s="193" t="s">
        <v>4168</v>
      </c>
      <c r="V37" s="193" t="s">
        <v>4169</v>
      </c>
      <c r="W37" s="47"/>
      <c r="Y37" s="193" t="s">
        <v>4168</v>
      </c>
      <c r="Z37" s="193" t="s">
        <v>4169</v>
      </c>
      <c r="AA37" s="47"/>
      <c r="AC37" s="193" t="s">
        <v>4168</v>
      </c>
      <c r="AD37" s="193" t="s">
        <v>4169</v>
      </c>
      <c r="AE37" s="47"/>
      <c r="AG37" s="193" t="s">
        <v>4168</v>
      </c>
      <c r="AH37" s="193" t="s">
        <v>4169</v>
      </c>
      <c r="AI37" s="47"/>
      <c r="AK37" s="193"/>
      <c r="AL37" s="193"/>
      <c r="AM37" s="47"/>
      <c r="AO37" s="193" t="s">
        <v>4168</v>
      </c>
      <c r="AP37" s="193" t="s">
        <v>4169</v>
      </c>
      <c r="AQ37" s="47"/>
    </row>
    <row r="38" spans="1:43">
      <c r="A38" s="149">
        <f>B36</f>
        <v>45502</v>
      </c>
      <c r="B38" s="197">
        <v>45520</v>
      </c>
      <c r="C38" s="195">
        <f>NETWORKDAYS(A38,B38)-1</f>
        <v>14</v>
      </c>
      <c r="E38" s="149">
        <f>F36</f>
        <v>45489</v>
      </c>
      <c r="F38" s="105">
        <v>45516</v>
      </c>
      <c r="G38" s="404">
        <f>NETWORKDAYS(E38,F38)-1</f>
        <v>19</v>
      </c>
      <c r="I38" s="149">
        <f>J36</f>
        <v>45489</v>
      </c>
      <c r="J38" s="197">
        <v>45516</v>
      </c>
      <c r="K38" s="195">
        <f t="shared" si="3"/>
        <v>19</v>
      </c>
      <c r="M38" s="149">
        <f>N36</f>
        <v>45513</v>
      </c>
      <c r="N38" s="197" t="e">
        <f>#REF!</f>
        <v>#REF!</v>
      </c>
      <c r="O38" s="195" t="e">
        <f t="shared" si="4"/>
        <v>#REF!</v>
      </c>
      <c r="Q38" s="149"/>
      <c r="R38" s="197"/>
      <c r="S38" s="47"/>
      <c r="U38" s="149"/>
      <c r="V38" s="197"/>
      <c r="W38" s="47"/>
      <c r="Y38" s="149"/>
      <c r="Z38" s="197"/>
      <c r="AA38" s="47"/>
      <c r="AC38" s="149"/>
      <c r="AD38" s="197"/>
      <c r="AE38" s="47"/>
      <c r="AG38" s="149"/>
      <c r="AH38" s="197"/>
      <c r="AI38" s="47"/>
      <c r="AK38" s="149"/>
      <c r="AL38" s="197"/>
      <c r="AM38" s="47"/>
      <c r="AO38" s="149"/>
      <c r="AP38" s="197"/>
      <c r="AQ38" s="47"/>
    </row>
    <row r="39" spans="1:43">
      <c r="A39" s="193" t="s">
        <v>4169</v>
      </c>
      <c r="B39" s="193" t="s">
        <v>4170</v>
      </c>
      <c r="C39" s="195"/>
      <c r="E39" s="193" t="s">
        <v>4169</v>
      </c>
      <c r="F39" s="193" t="s">
        <v>4170</v>
      </c>
      <c r="G39" s="404"/>
      <c r="I39" s="193" t="s">
        <v>4169</v>
      </c>
      <c r="J39" s="193" t="s">
        <v>4170</v>
      </c>
      <c r="K39" s="195"/>
      <c r="M39" s="193" t="s">
        <v>4169</v>
      </c>
      <c r="N39" s="193" t="s">
        <v>4170</v>
      </c>
      <c r="O39" s="195"/>
      <c r="Q39" s="193" t="s">
        <v>4169</v>
      </c>
      <c r="R39" s="193" t="s">
        <v>4170</v>
      </c>
      <c r="S39" s="47"/>
      <c r="U39" s="193" t="s">
        <v>4169</v>
      </c>
      <c r="V39" s="193" t="s">
        <v>4170</v>
      </c>
      <c r="W39" s="47"/>
      <c r="Y39" s="193" t="s">
        <v>4169</v>
      </c>
      <c r="Z39" s="193" t="s">
        <v>4170</v>
      </c>
      <c r="AA39" s="47"/>
      <c r="AC39" s="193" t="s">
        <v>4169</v>
      </c>
      <c r="AD39" s="193" t="s">
        <v>4170</v>
      </c>
      <c r="AE39" s="47"/>
      <c r="AG39" s="193" t="s">
        <v>4169</v>
      </c>
      <c r="AH39" s="193" t="s">
        <v>4170</v>
      </c>
      <c r="AI39" s="47"/>
      <c r="AK39" s="193"/>
      <c r="AL39" s="193"/>
      <c r="AM39" s="47"/>
      <c r="AO39" s="193" t="s">
        <v>4169</v>
      </c>
      <c r="AP39" s="193" t="s">
        <v>4170</v>
      </c>
      <c r="AQ39" s="47"/>
    </row>
    <row r="40" spans="1:43">
      <c r="A40" s="149">
        <f>B38</f>
        <v>45520</v>
      </c>
      <c r="B40" s="193">
        <v>45545</v>
      </c>
      <c r="C40" s="195">
        <f>NETWORKDAYS(A40,B40)-1</f>
        <v>17</v>
      </c>
      <c r="E40" s="149">
        <f>F38</f>
        <v>45516</v>
      </c>
      <c r="F40" s="193">
        <v>45537</v>
      </c>
      <c r="G40" s="404">
        <f>NETWORKDAYS(E40,F40)-1</f>
        <v>15</v>
      </c>
      <c r="I40" s="149">
        <f>J38</f>
        <v>45516</v>
      </c>
      <c r="J40" s="193">
        <v>45537</v>
      </c>
      <c r="K40" s="195">
        <f t="shared" si="3"/>
        <v>15</v>
      </c>
      <c r="M40" s="149" t="e">
        <f>N38</f>
        <v>#REF!</v>
      </c>
      <c r="N40" s="193" t="e">
        <f>#REF!</f>
        <v>#REF!</v>
      </c>
      <c r="O40" s="195" t="e">
        <f t="shared" si="4"/>
        <v>#REF!</v>
      </c>
      <c r="Q40" s="149"/>
      <c r="R40" s="193"/>
      <c r="S40" s="47"/>
      <c r="U40" s="149"/>
      <c r="V40" s="193"/>
      <c r="W40" s="47"/>
      <c r="Y40" s="149"/>
      <c r="Z40" s="193"/>
      <c r="AA40" s="47"/>
      <c r="AC40" s="149"/>
      <c r="AD40" s="193"/>
      <c r="AE40" s="47"/>
      <c r="AG40" s="149"/>
      <c r="AH40" s="193"/>
      <c r="AI40" s="47"/>
      <c r="AK40" s="149"/>
      <c r="AL40" s="193"/>
      <c r="AM40" s="47"/>
      <c r="AO40" s="149"/>
      <c r="AP40" s="193"/>
      <c r="AQ40" s="47"/>
    </row>
    <row r="41" spans="1:43">
      <c r="A41" s="193" t="s">
        <v>4170</v>
      </c>
      <c r="B41" s="193" t="s">
        <v>4171</v>
      </c>
      <c r="C41" s="195"/>
      <c r="E41" s="193" t="s">
        <v>4170</v>
      </c>
      <c r="F41" s="193" t="s">
        <v>4171</v>
      </c>
      <c r="G41" s="404"/>
      <c r="I41" s="193" t="s">
        <v>4170</v>
      </c>
      <c r="J41" s="193" t="s">
        <v>4171</v>
      </c>
      <c r="K41" s="195"/>
      <c r="M41" s="193" t="s">
        <v>4170</v>
      </c>
      <c r="N41" s="193" t="s">
        <v>4171</v>
      </c>
      <c r="O41" s="195"/>
      <c r="Q41" s="193" t="s">
        <v>4170</v>
      </c>
      <c r="R41" s="193" t="s">
        <v>4171</v>
      </c>
      <c r="S41" s="47"/>
      <c r="U41" s="193" t="s">
        <v>4170</v>
      </c>
      <c r="V41" s="193" t="s">
        <v>4171</v>
      </c>
      <c r="W41" s="47"/>
      <c r="Y41" s="193" t="s">
        <v>4170</v>
      </c>
      <c r="Z41" s="193" t="s">
        <v>4171</v>
      </c>
      <c r="AA41" s="47"/>
      <c r="AC41" s="193" t="s">
        <v>4170</v>
      </c>
      <c r="AD41" s="193" t="s">
        <v>4171</v>
      </c>
      <c r="AE41" s="47"/>
      <c r="AG41" s="193" t="s">
        <v>4170</v>
      </c>
      <c r="AH41" s="193" t="s">
        <v>4171</v>
      </c>
      <c r="AI41" s="47"/>
      <c r="AK41" s="193"/>
      <c r="AL41" s="193"/>
      <c r="AM41" s="47"/>
      <c r="AO41" s="193" t="s">
        <v>4170</v>
      </c>
      <c r="AP41" s="193" t="s">
        <v>4171</v>
      </c>
      <c r="AQ41" s="47"/>
    </row>
    <row r="42" spans="1:43">
      <c r="A42" s="149">
        <f>B40</f>
        <v>45545</v>
      </c>
      <c r="B42" s="198">
        <v>45559</v>
      </c>
      <c r="C42" s="195">
        <f>NETWORKDAYS(A42,B42)-1</f>
        <v>10</v>
      </c>
      <c r="E42" s="149">
        <f>F40</f>
        <v>45537</v>
      </c>
      <c r="F42" s="198" t="e">
        <f>#REF!</f>
        <v>#REF!</v>
      </c>
      <c r="G42" s="404" t="e">
        <f>NETWORKDAYS(E42,F42)-1</f>
        <v>#REF!</v>
      </c>
      <c r="I42" s="149">
        <f>J40</f>
        <v>45537</v>
      </c>
      <c r="J42" s="198" t="e">
        <f>#REF!</f>
        <v>#REF!</v>
      </c>
      <c r="K42" s="195" t="e">
        <f t="shared" si="3"/>
        <v>#REF!</v>
      </c>
      <c r="M42" s="149" t="e">
        <f>N40</f>
        <v>#REF!</v>
      </c>
      <c r="N42" s="198" t="e">
        <f>#REF!</f>
        <v>#REF!</v>
      </c>
      <c r="O42" s="195" t="e">
        <f t="shared" si="4"/>
        <v>#REF!</v>
      </c>
      <c r="Q42" s="149"/>
      <c r="R42" s="198"/>
      <c r="S42" s="47"/>
      <c r="U42" s="149"/>
      <c r="V42" s="198"/>
      <c r="W42" s="47"/>
      <c r="Y42" s="149"/>
      <c r="Z42" s="198"/>
      <c r="AA42" s="47"/>
      <c r="AC42" s="149"/>
      <c r="AD42" s="198"/>
      <c r="AE42" s="47"/>
      <c r="AG42" s="149"/>
      <c r="AH42" s="198"/>
      <c r="AI42" s="47"/>
      <c r="AK42" s="149"/>
      <c r="AL42" s="198"/>
      <c r="AM42" s="47"/>
      <c r="AO42" s="149"/>
      <c r="AP42" s="198"/>
      <c r="AQ42" s="47"/>
    </row>
    <row r="43" spans="1:43">
      <c r="A43" s="193"/>
      <c r="B43" s="193"/>
      <c r="C43" s="47"/>
      <c r="E43" s="193"/>
      <c r="F43" s="193"/>
      <c r="G43" s="195"/>
      <c r="I43" s="193"/>
      <c r="J43" s="193"/>
      <c r="K43" s="195"/>
      <c r="M43" s="193"/>
      <c r="N43" s="193"/>
      <c r="O43" s="47"/>
      <c r="Q43" s="193"/>
      <c r="R43" s="193"/>
      <c r="S43" s="47"/>
      <c r="U43" s="193"/>
      <c r="V43" s="193"/>
      <c r="W43" s="47"/>
      <c r="Y43" s="193"/>
      <c r="Z43" s="193"/>
      <c r="AA43" s="47"/>
      <c r="AC43" s="193"/>
      <c r="AD43" s="193"/>
      <c r="AE43" s="47"/>
      <c r="AG43" s="193"/>
      <c r="AH43" s="193"/>
      <c r="AI43" s="47"/>
      <c r="AK43" s="193"/>
      <c r="AL43" s="193"/>
      <c r="AM43" s="47"/>
      <c r="AO43" s="193"/>
      <c r="AP43" s="193"/>
      <c r="AQ43" s="47"/>
    </row>
    <row r="44" spans="1:43">
      <c r="A44" s="149"/>
      <c r="B44" s="149"/>
      <c r="C44" s="47"/>
      <c r="E44" s="149"/>
      <c r="F44" s="149"/>
      <c r="G44" s="47"/>
      <c r="I44" s="149"/>
      <c r="J44" s="149"/>
      <c r="K44" s="195"/>
      <c r="M44" s="149"/>
      <c r="N44" s="149"/>
      <c r="O44" s="47"/>
      <c r="Q44" s="149"/>
      <c r="R44" s="149"/>
      <c r="S44" s="47"/>
      <c r="U44" s="149"/>
      <c r="V44" s="149"/>
      <c r="W44" s="47"/>
      <c r="Y44" s="149"/>
      <c r="Z44" s="149"/>
      <c r="AA44" s="47"/>
      <c r="AC44" s="149"/>
      <c r="AD44" s="149"/>
      <c r="AE44" s="47"/>
      <c r="AG44" s="149"/>
      <c r="AH44" s="149"/>
      <c r="AI44" s="47"/>
      <c r="AK44" s="149"/>
      <c r="AL44" s="149"/>
      <c r="AM44" s="47"/>
      <c r="AO44" s="149"/>
      <c r="AP44" s="149"/>
      <c r="AQ44" s="47"/>
    </row>
    <row r="45" spans="1:43">
      <c r="A45" s="199" t="s">
        <v>4172</v>
      </c>
      <c r="B45" s="200"/>
      <c r="C45" s="395">
        <f>SUM(C30:C36)</f>
        <v>74</v>
      </c>
      <c r="E45" s="199" t="s">
        <v>4172</v>
      </c>
      <c r="F45" s="200"/>
      <c r="G45" s="201">
        <f>SUM(G30:G36)</f>
        <v>65</v>
      </c>
      <c r="I45" s="199" t="s">
        <v>4172</v>
      </c>
      <c r="J45" s="200"/>
      <c r="K45" s="201">
        <f>SUM(K30:K36)</f>
        <v>44</v>
      </c>
      <c r="M45" s="199" t="s">
        <v>4172</v>
      </c>
      <c r="N45" s="200"/>
      <c r="O45" s="201">
        <f>SUM(O30:O36)</f>
        <v>72</v>
      </c>
      <c r="Q45" s="199" t="s">
        <v>4172</v>
      </c>
      <c r="R45" s="200"/>
      <c r="S45" s="201">
        <f>SUM(S30:S36)</f>
        <v>16</v>
      </c>
      <c r="U45" s="199" t="s">
        <v>4172</v>
      </c>
      <c r="V45" s="200"/>
      <c r="W45" s="201">
        <f>SUM(W30:W36)</f>
        <v>26</v>
      </c>
      <c r="Y45" s="199" t="s">
        <v>4172</v>
      </c>
      <c r="Z45" s="200"/>
      <c r="AA45" s="201">
        <f>SUM(AA30:AA36)</f>
        <v>20</v>
      </c>
      <c r="AC45" s="199" t="s">
        <v>4172</v>
      </c>
      <c r="AD45" s="200"/>
      <c r="AE45" s="201">
        <f>SUM(AE30:AE36)</f>
        <v>38</v>
      </c>
      <c r="AG45" s="199" t="s">
        <v>4172</v>
      </c>
      <c r="AH45" s="200"/>
      <c r="AI45" s="201">
        <f>SUM(AI30:AI36)</f>
        <v>0</v>
      </c>
      <c r="AK45" s="199"/>
      <c r="AL45" s="200"/>
      <c r="AM45" s="201"/>
      <c r="AO45" s="199" t="s">
        <v>4172</v>
      </c>
      <c r="AP45" s="200"/>
      <c r="AQ45" s="201">
        <f>SUM(AQ30:AQ36)</f>
        <v>51</v>
      </c>
    </row>
    <row r="46" spans="1:43">
      <c r="A46" s="199" t="s">
        <v>4173</v>
      </c>
      <c r="B46" s="200"/>
      <c r="C46" s="201"/>
      <c r="E46" s="199" t="s">
        <v>4173</v>
      </c>
      <c r="F46" s="200"/>
      <c r="G46" s="201"/>
      <c r="I46" s="199" t="s">
        <v>4173</v>
      </c>
      <c r="J46" s="200"/>
      <c r="K46" s="201"/>
      <c r="M46" s="199" t="s">
        <v>4173</v>
      </c>
      <c r="N46" s="200"/>
      <c r="O46" s="201"/>
      <c r="Q46" s="199" t="s">
        <v>4173</v>
      </c>
      <c r="R46" s="200"/>
      <c r="S46" s="201"/>
      <c r="U46" s="199" t="s">
        <v>4173</v>
      </c>
      <c r="V46" s="200"/>
      <c r="W46" s="201"/>
      <c r="Y46" s="199" t="s">
        <v>4173</v>
      </c>
      <c r="Z46" s="200"/>
      <c r="AA46" s="201"/>
      <c r="AC46" s="199" t="s">
        <v>4173</v>
      </c>
      <c r="AD46" s="200"/>
      <c r="AE46" s="201"/>
      <c r="AG46" s="199" t="s">
        <v>4173</v>
      </c>
      <c r="AH46" s="200"/>
      <c r="AI46" s="201"/>
      <c r="AK46" s="199"/>
      <c r="AL46" s="200"/>
      <c r="AM46" s="201"/>
      <c r="AO46" s="199" t="s">
        <v>4173</v>
      </c>
      <c r="AP46" s="200"/>
      <c r="AQ46" s="201"/>
    </row>
    <row r="47" spans="1:43">
      <c r="A47" s="199" t="s">
        <v>4174</v>
      </c>
      <c r="B47" s="200"/>
      <c r="C47" s="202"/>
      <c r="E47" s="199" t="s">
        <v>4174</v>
      </c>
      <c r="F47" s="200"/>
      <c r="G47" s="202"/>
      <c r="I47" s="199" t="s">
        <v>4174</v>
      </c>
      <c r="J47" s="200"/>
      <c r="K47" s="202"/>
      <c r="M47" s="199" t="s">
        <v>4174</v>
      </c>
      <c r="N47" s="200"/>
      <c r="O47" s="202"/>
      <c r="Q47" s="199" t="s">
        <v>4174</v>
      </c>
      <c r="R47" s="200"/>
      <c r="S47" s="202"/>
      <c r="U47" s="199" t="s">
        <v>4174</v>
      </c>
      <c r="V47" s="200"/>
      <c r="W47" s="202"/>
      <c r="Y47" s="199" t="s">
        <v>4174</v>
      </c>
      <c r="Z47" s="200"/>
      <c r="AA47" s="202"/>
      <c r="AC47" s="199" t="s">
        <v>4174</v>
      </c>
      <c r="AD47" s="200"/>
      <c r="AE47" s="202"/>
      <c r="AG47" s="199" t="s">
        <v>4174</v>
      </c>
      <c r="AH47" s="200"/>
      <c r="AI47" s="202"/>
      <c r="AK47" s="199"/>
      <c r="AL47" s="200"/>
      <c r="AM47" s="202"/>
      <c r="AO47" s="199" t="s">
        <v>4174</v>
      </c>
      <c r="AP47" s="200"/>
      <c r="AQ47" s="202"/>
    </row>
    <row r="48" spans="1:43">
      <c r="A48" s="203" t="s">
        <v>4175</v>
      </c>
      <c r="B48" s="204"/>
      <c r="C48" s="205">
        <f>SUM(C30:C44)</f>
        <v>115</v>
      </c>
      <c r="E48" s="203" t="s">
        <v>4175</v>
      </c>
      <c r="F48" s="204"/>
      <c r="G48" s="243" t="e">
        <f>SUM(G30:G44)</f>
        <v>#REF!</v>
      </c>
      <c r="I48" s="203" t="s">
        <v>4175</v>
      </c>
      <c r="J48" s="204"/>
      <c r="K48" s="205" t="e">
        <f>SUM(K30:K44)</f>
        <v>#REF!</v>
      </c>
      <c r="M48" s="203" t="s">
        <v>4175</v>
      </c>
      <c r="N48" s="204"/>
      <c r="O48" s="205" t="e">
        <f>SUM(O30:O44)</f>
        <v>#REF!</v>
      </c>
      <c r="Q48" s="203" t="s">
        <v>4175</v>
      </c>
      <c r="R48" s="204"/>
      <c r="S48" s="205">
        <f>SUM(S30:S44)</f>
        <v>16</v>
      </c>
      <c r="U48" s="203" t="s">
        <v>4175</v>
      </c>
      <c r="V48" s="204"/>
      <c r="W48" s="205">
        <f>SUM(W30:W44)</f>
        <v>26</v>
      </c>
      <c r="Y48" s="203" t="s">
        <v>4175</v>
      </c>
      <c r="Z48" s="204"/>
      <c r="AA48" s="205">
        <f>SUM(AA30:AA44)</f>
        <v>20</v>
      </c>
      <c r="AC48" s="203" t="s">
        <v>4175</v>
      </c>
      <c r="AD48" s="204"/>
      <c r="AE48" s="205">
        <f>SUM(AE30:AE44)</f>
        <v>38</v>
      </c>
      <c r="AG48" s="203" t="s">
        <v>4175</v>
      </c>
      <c r="AH48" s="204"/>
      <c r="AI48" s="205">
        <f>SUM(AI30:AI44)</f>
        <v>0</v>
      </c>
      <c r="AK48" s="203"/>
      <c r="AL48" s="204"/>
      <c r="AM48" s="205"/>
      <c r="AO48" s="203" t="s">
        <v>4175</v>
      </c>
      <c r="AP48" s="204"/>
      <c r="AQ48" s="205">
        <f>SUM(AQ30:AQ44)</f>
        <v>51</v>
      </c>
    </row>
    <row r="49" spans="1:43">
      <c r="A49" s="203" t="s">
        <v>4176</v>
      </c>
      <c r="B49" s="405" t="s">
        <v>7911</v>
      </c>
      <c r="C49" s="204"/>
      <c r="E49" s="203" t="s">
        <v>4176</v>
      </c>
      <c r="F49" s="405" t="s">
        <v>7911</v>
      </c>
      <c r="G49" s="204"/>
      <c r="I49" s="203" t="s">
        <v>4176</v>
      </c>
      <c r="J49" s="204" t="s">
        <v>7911</v>
      </c>
      <c r="K49" s="204"/>
      <c r="M49" s="203" t="s">
        <v>4176</v>
      </c>
      <c r="N49" s="204" t="s">
        <v>4747</v>
      </c>
      <c r="O49" s="204"/>
      <c r="Q49" s="203" t="s">
        <v>4176</v>
      </c>
      <c r="R49" s="405" t="s">
        <v>4747</v>
      </c>
      <c r="S49" s="204"/>
      <c r="U49" s="203" t="s">
        <v>4176</v>
      </c>
      <c r="V49" s="204" t="s">
        <v>4612</v>
      </c>
      <c r="W49" s="204"/>
      <c r="Y49" s="203" t="s">
        <v>4176</v>
      </c>
      <c r="Z49" s="204" t="s">
        <v>4612</v>
      </c>
      <c r="AA49" s="204"/>
      <c r="AC49" s="203" t="s">
        <v>4176</v>
      </c>
      <c r="AD49" s="204" t="s">
        <v>4612</v>
      </c>
      <c r="AE49" s="204"/>
      <c r="AG49" s="203" t="s">
        <v>4176</v>
      </c>
      <c r="AH49" s="204" t="s">
        <v>6928</v>
      </c>
      <c r="AI49" s="204"/>
      <c r="AK49" s="203"/>
      <c r="AL49" s="204"/>
      <c r="AM49" s="204"/>
      <c r="AO49" s="203" t="s">
        <v>4176</v>
      </c>
      <c r="AP49" s="204" t="s">
        <v>4642</v>
      </c>
      <c r="AQ49" s="204"/>
    </row>
    <row r="53" spans="1:43" ht="45" customHeight="1">
      <c r="A53" s="3581" t="s">
        <v>4630</v>
      </c>
      <c r="B53" s="3581"/>
      <c r="C53" s="3581"/>
      <c r="E53" s="3581" t="s">
        <v>4152</v>
      </c>
      <c r="F53" s="3581"/>
      <c r="G53" s="3581"/>
      <c r="I53" s="3581" t="s">
        <v>4147</v>
      </c>
      <c r="J53" s="3581"/>
      <c r="K53" s="3581"/>
      <c r="M53" s="3583" t="s">
        <v>6922</v>
      </c>
      <c r="N53" s="3583"/>
      <c r="O53" s="3583"/>
      <c r="Q53" s="3581" t="s">
        <v>4665</v>
      </c>
      <c r="R53" s="3581"/>
      <c r="S53" s="3581"/>
      <c r="U53" s="3581" t="s">
        <v>4668</v>
      </c>
      <c r="V53" s="3581"/>
      <c r="W53" s="3581"/>
      <c r="Y53" s="3582" t="s">
        <v>6690</v>
      </c>
      <c r="Z53" s="3582"/>
      <c r="AA53" s="3582"/>
      <c r="AC53" s="3581" t="s">
        <v>4672</v>
      </c>
      <c r="AD53" s="3581"/>
      <c r="AE53" s="3581"/>
      <c r="AG53" s="3581" t="s">
        <v>4681</v>
      </c>
      <c r="AH53" s="3581"/>
      <c r="AI53" s="3581"/>
      <c r="AK53" s="3581" t="s">
        <v>4683</v>
      </c>
      <c r="AL53" s="3581"/>
      <c r="AM53" s="3581"/>
      <c r="AO53" s="3582" t="s">
        <v>6694</v>
      </c>
      <c r="AP53" s="3582"/>
      <c r="AQ53" s="3582"/>
    </row>
    <row r="54" spans="1:43">
      <c r="A54" s="193" t="s">
        <v>4164</v>
      </c>
      <c r="B54" s="193" t="s">
        <v>4165</v>
      </c>
      <c r="C54" s="194" t="s">
        <v>4166</v>
      </c>
      <c r="E54" s="193" t="s">
        <v>4164</v>
      </c>
      <c r="F54" s="193" t="s">
        <v>4165</v>
      </c>
      <c r="G54" s="194" t="s">
        <v>4166</v>
      </c>
      <c r="I54" s="193" t="s">
        <v>4164</v>
      </c>
      <c r="J54" s="193" t="s">
        <v>4165</v>
      </c>
      <c r="K54" s="194" t="s">
        <v>4166</v>
      </c>
      <c r="M54" s="193" t="s">
        <v>4164</v>
      </c>
      <c r="N54" s="193" t="s">
        <v>4165</v>
      </c>
      <c r="O54" s="194" t="s">
        <v>4166</v>
      </c>
      <c r="Q54" s="193" t="s">
        <v>4164</v>
      </c>
      <c r="R54" s="193" t="s">
        <v>4165</v>
      </c>
      <c r="S54" s="194" t="s">
        <v>4166</v>
      </c>
      <c r="U54" s="193" t="s">
        <v>4164</v>
      </c>
      <c r="V54" s="193" t="s">
        <v>4165</v>
      </c>
      <c r="W54" s="194" t="s">
        <v>4166</v>
      </c>
      <c r="Y54" s="193" t="s">
        <v>4164</v>
      </c>
      <c r="Z54" s="193" t="s">
        <v>4165</v>
      </c>
      <c r="AA54" s="194" t="s">
        <v>4166</v>
      </c>
      <c r="AC54" s="193" t="s">
        <v>4164</v>
      </c>
      <c r="AD54" s="193" t="s">
        <v>4165</v>
      </c>
      <c r="AE54" s="194" t="s">
        <v>4166</v>
      </c>
      <c r="AG54" s="193" t="s">
        <v>4164</v>
      </c>
      <c r="AH54" s="193" t="s">
        <v>4165</v>
      </c>
      <c r="AI54" s="194" t="s">
        <v>4166</v>
      </c>
      <c r="AK54" s="193" t="s">
        <v>4164</v>
      </c>
      <c r="AL54" s="193" t="s">
        <v>4165</v>
      </c>
      <c r="AM54" s="194" t="s">
        <v>4166</v>
      </c>
      <c r="AO54" s="193" t="s">
        <v>4164</v>
      </c>
      <c r="AP54" s="193" t="s">
        <v>4165</v>
      </c>
      <c r="AQ54" s="194" t="s">
        <v>4166</v>
      </c>
    </row>
    <row r="55" spans="1:43">
      <c r="A55" s="149">
        <v>45392</v>
      </c>
      <c r="B55" s="149">
        <v>45411</v>
      </c>
      <c r="C55" s="195">
        <f>NETWORKDAYS(A55,B55)-1</f>
        <v>13</v>
      </c>
      <c r="E55" s="94">
        <v>45355</v>
      </c>
      <c r="F55" s="149">
        <v>45371</v>
      </c>
      <c r="G55" s="195">
        <f>NETWORKDAYS(E55,F55)-1</f>
        <v>12</v>
      </c>
      <c r="I55" s="94">
        <v>45279</v>
      </c>
      <c r="J55" s="149">
        <v>45338</v>
      </c>
      <c r="K55" s="195">
        <f>NETWORKDAYS(I55,J55)-1</f>
        <v>43</v>
      </c>
      <c r="M55" s="393">
        <v>45419</v>
      </c>
      <c r="N55" s="149">
        <v>45434</v>
      </c>
      <c r="O55" s="195">
        <f>NETWORKDAYS(M55,N55)-1</f>
        <v>11</v>
      </c>
      <c r="Q55" s="94">
        <v>45405</v>
      </c>
      <c r="R55" s="149">
        <v>45433</v>
      </c>
      <c r="S55" s="195">
        <f>NETWORKDAYS(Q55,R55)-1</f>
        <v>20</v>
      </c>
      <c r="U55" s="94">
        <v>45407</v>
      </c>
      <c r="V55" s="149">
        <v>45432</v>
      </c>
      <c r="W55" s="195">
        <f>NETWORKDAYS(U55,V55)-1</f>
        <v>17</v>
      </c>
      <c r="Y55" s="94">
        <v>45418</v>
      </c>
      <c r="Z55" s="149">
        <v>45436</v>
      </c>
      <c r="AA55" s="195">
        <f>NETWORKDAYS(Y55,Z55)-1</f>
        <v>14</v>
      </c>
      <c r="AC55" s="149">
        <v>45421</v>
      </c>
      <c r="AD55" s="149">
        <v>45432</v>
      </c>
      <c r="AE55" s="195">
        <f>NETWORKDAYS(AC55,AD55)-1</f>
        <v>7</v>
      </c>
      <c r="AG55" s="392">
        <v>45421</v>
      </c>
      <c r="AH55" s="149">
        <v>45429</v>
      </c>
      <c r="AI55" s="195">
        <f>NETWORKDAYS(AG55,AH55)-1</f>
        <v>6</v>
      </c>
      <c r="AK55" s="392">
        <v>45421</v>
      </c>
      <c r="AL55" s="149">
        <v>45429</v>
      </c>
      <c r="AM55" s="195">
        <f>NETWORKDAYS(AK55,AL55)-1</f>
        <v>6</v>
      </c>
      <c r="AO55" s="392">
        <v>45421</v>
      </c>
      <c r="AP55" s="149">
        <v>45429</v>
      </c>
      <c r="AQ55" s="195">
        <f>NETWORKDAYS(AO55,AP55)-1</f>
        <v>6</v>
      </c>
    </row>
    <row r="56" spans="1:43">
      <c r="A56" s="94"/>
      <c r="B56" s="149"/>
      <c r="C56" s="47"/>
      <c r="E56" s="94"/>
      <c r="F56" s="149"/>
      <c r="G56" s="47"/>
      <c r="I56" s="94"/>
      <c r="J56" s="149"/>
      <c r="K56" s="47"/>
      <c r="M56" s="193" t="s">
        <v>4165</v>
      </c>
      <c r="N56" s="193" t="s">
        <v>4167</v>
      </c>
      <c r="O56" s="195"/>
      <c r="Q56" s="94"/>
      <c r="R56" s="149"/>
      <c r="S56" s="47"/>
      <c r="U56" s="94"/>
      <c r="V56" s="149"/>
      <c r="W56" s="47"/>
      <c r="Y56" s="94"/>
      <c r="Z56" s="149"/>
      <c r="AA56" s="47"/>
      <c r="AC56" s="94"/>
      <c r="AD56" s="149"/>
      <c r="AE56" s="47"/>
      <c r="AG56" s="94"/>
      <c r="AH56" s="149"/>
      <c r="AI56" s="47"/>
      <c r="AK56" s="94"/>
      <c r="AL56" s="149"/>
      <c r="AM56" s="47"/>
      <c r="AO56" s="94"/>
      <c r="AP56" s="149"/>
      <c r="AQ56" s="47"/>
    </row>
    <row r="57" spans="1:43">
      <c r="A57" s="149"/>
      <c r="B57" s="149"/>
      <c r="C57" s="47"/>
      <c r="E57" s="149"/>
      <c r="F57" s="149"/>
      <c r="G57" s="47"/>
      <c r="I57" s="149"/>
      <c r="J57" s="149"/>
      <c r="K57" s="47"/>
      <c r="M57" s="149">
        <v>45440</v>
      </c>
      <c r="N57" s="149">
        <v>45450</v>
      </c>
      <c r="O57" s="195">
        <f t="shared" ref="O57:O67" si="5">NETWORKDAYS(M57,N57)-1</f>
        <v>8</v>
      </c>
      <c r="Q57" s="149"/>
      <c r="R57" s="149"/>
      <c r="S57" s="47"/>
      <c r="U57" s="149"/>
      <c r="V57" s="149"/>
      <c r="W57" s="47"/>
      <c r="Y57" s="149"/>
      <c r="Z57" s="149"/>
      <c r="AA57" s="47"/>
      <c r="AC57" s="149"/>
      <c r="AD57" s="149"/>
      <c r="AE57" s="47"/>
      <c r="AG57" s="149"/>
      <c r="AH57" s="149"/>
      <c r="AI57" s="47"/>
      <c r="AK57" s="149"/>
      <c r="AL57" s="149"/>
      <c r="AM57" s="47"/>
      <c r="AO57" s="149"/>
      <c r="AP57" s="149"/>
      <c r="AQ57" s="47"/>
    </row>
    <row r="58" spans="1:43">
      <c r="A58" s="149"/>
      <c r="B58" s="149"/>
      <c r="C58" s="47"/>
      <c r="E58" s="149"/>
      <c r="F58" s="149"/>
      <c r="G58" s="47"/>
      <c r="I58" s="149"/>
      <c r="J58" s="149"/>
      <c r="K58" s="47"/>
      <c r="M58" s="193" t="s">
        <v>4165</v>
      </c>
      <c r="N58" s="193" t="s">
        <v>4167</v>
      </c>
      <c r="O58" s="195"/>
      <c r="Q58" s="149"/>
      <c r="R58" s="149"/>
      <c r="S58" s="47"/>
      <c r="U58" s="149"/>
      <c r="V58" s="149"/>
      <c r="W58" s="47"/>
      <c r="Y58" s="149"/>
      <c r="Z58" s="149"/>
      <c r="AA58" s="47"/>
      <c r="AC58" s="149"/>
      <c r="AD58" s="149"/>
      <c r="AE58" s="47"/>
      <c r="AG58" s="149"/>
      <c r="AH58" s="149"/>
      <c r="AI58" s="47"/>
      <c r="AK58" s="149"/>
      <c r="AL58" s="149"/>
      <c r="AM58" s="47"/>
      <c r="AO58" s="149"/>
      <c r="AP58" s="149"/>
      <c r="AQ58" s="47"/>
    </row>
    <row r="59" spans="1:43">
      <c r="A59" s="149"/>
      <c r="B59" s="149"/>
      <c r="C59" s="47"/>
      <c r="E59" s="149"/>
      <c r="F59" s="149"/>
      <c r="G59" s="47"/>
      <c r="I59" s="149"/>
      <c r="J59" s="149"/>
      <c r="K59" s="47"/>
      <c r="M59" s="149">
        <v>45512</v>
      </c>
      <c r="N59" s="149">
        <v>45516</v>
      </c>
      <c r="O59" s="195">
        <f t="shared" si="5"/>
        <v>2</v>
      </c>
      <c r="Q59" s="149"/>
      <c r="R59" s="149"/>
      <c r="S59" s="47"/>
      <c r="U59" s="149"/>
      <c r="V59" s="149"/>
      <c r="W59" s="47"/>
      <c r="Y59" s="149"/>
      <c r="Z59" s="149"/>
      <c r="AA59" s="47"/>
      <c r="AC59" s="149"/>
      <c r="AD59" s="149"/>
      <c r="AE59" s="47"/>
      <c r="AG59" s="149"/>
      <c r="AH59" s="149"/>
      <c r="AI59" s="47"/>
      <c r="AK59" s="149"/>
      <c r="AL59" s="149"/>
      <c r="AM59" s="47"/>
      <c r="AO59" s="149"/>
      <c r="AP59" s="149"/>
      <c r="AQ59" s="47"/>
    </row>
    <row r="60" spans="1:43">
      <c r="A60" s="193" t="s">
        <v>4167</v>
      </c>
      <c r="B60" s="193" t="s">
        <v>4168</v>
      </c>
      <c r="C60" s="47" t="s">
        <v>2145</v>
      </c>
      <c r="E60" s="193" t="s">
        <v>4167</v>
      </c>
      <c r="F60" s="193" t="s">
        <v>4168</v>
      </c>
      <c r="G60" s="47" t="s">
        <v>2145</v>
      </c>
      <c r="I60" s="193" t="s">
        <v>4167</v>
      </c>
      <c r="J60" s="193" t="s">
        <v>4168</v>
      </c>
      <c r="K60" s="47" t="s">
        <v>2145</v>
      </c>
      <c r="M60" s="193" t="s">
        <v>4167</v>
      </c>
      <c r="N60" s="193" t="s">
        <v>4168</v>
      </c>
      <c r="O60" s="195"/>
      <c r="Q60" s="193" t="s">
        <v>4167</v>
      </c>
      <c r="R60" s="193" t="s">
        <v>4168</v>
      </c>
      <c r="S60" s="47" t="s">
        <v>2145</v>
      </c>
      <c r="U60" s="193" t="s">
        <v>4167</v>
      </c>
      <c r="V60" s="193" t="s">
        <v>4168</v>
      </c>
      <c r="W60" s="47" t="s">
        <v>2145</v>
      </c>
      <c r="Y60" s="193" t="s">
        <v>4167</v>
      </c>
      <c r="Z60" s="193" t="s">
        <v>4168</v>
      </c>
      <c r="AA60" s="47" t="s">
        <v>2145</v>
      </c>
      <c r="AC60" s="193" t="s">
        <v>4167</v>
      </c>
      <c r="AD60" s="193" t="s">
        <v>4168</v>
      </c>
      <c r="AE60" s="47" t="s">
        <v>2145</v>
      </c>
      <c r="AG60" s="193" t="s">
        <v>4167</v>
      </c>
      <c r="AH60" s="193" t="s">
        <v>4168</v>
      </c>
      <c r="AI60" s="47" t="s">
        <v>2145</v>
      </c>
      <c r="AK60" s="193" t="s">
        <v>4167</v>
      </c>
      <c r="AL60" s="193" t="s">
        <v>4168</v>
      </c>
      <c r="AM60" s="47" t="s">
        <v>2145</v>
      </c>
      <c r="AO60" s="193" t="s">
        <v>4167</v>
      </c>
      <c r="AP60" s="193" t="s">
        <v>4168</v>
      </c>
      <c r="AQ60" s="47" t="s">
        <v>2145</v>
      </c>
    </row>
    <row r="61" spans="1:43">
      <c r="A61" s="196"/>
      <c r="B61" s="149"/>
      <c r="C61" s="47"/>
      <c r="E61" s="196"/>
      <c r="F61" s="149"/>
      <c r="G61" s="47"/>
      <c r="I61" s="196"/>
      <c r="J61" s="149"/>
      <c r="K61" s="47"/>
      <c r="M61" s="196">
        <f>N59</f>
        <v>45516</v>
      </c>
      <c r="N61" s="149" t="e">
        <f>#REF!</f>
        <v>#REF!</v>
      </c>
      <c r="O61" s="195" t="e">
        <f t="shared" si="5"/>
        <v>#REF!</v>
      </c>
      <c r="Q61" s="196"/>
      <c r="R61" s="149"/>
      <c r="S61" s="47"/>
      <c r="U61" s="196"/>
      <c r="V61" s="149"/>
      <c r="W61" s="47"/>
      <c r="Y61" s="196"/>
      <c r="Z61" s="149"/>
      <c r="AA61" s="47"/>
      <c r="AC61" s="196"/>
      <c r="AD61" s="149"/>
      <c r="AE61" s="47"/>
      <c r="AG61" s="196"/>
      <c r="AH61" s="149"/>
      <c r="AI61" s="47"/>
      <c r="AK61" s="196"/>
      <c r="AL61" s="149"/>
      <c r="AM61" s="47"/>
      <c r="AO61" s="196"/>
      <c r="AP61" s="149"/>
      <c r="AQ61" s="47"/>
    </row>
    <row r="62" spans="1:43">
      <c r="A62" s="193" t="s">
        <v>4168</v>
      </c>
      <c r="B62" s="193" t="s">
        <v>4169</v>
      </c>
      <c r="C62" s="47"/>
      <c r="E62" s="193" t="s">
        <v>4168</v>
      </c>
      <c r="F62" s="193" t="s">
        <v>4169</v>
      </c>
      <c r="G62" s="47"/>
      <c r="I62" s="193" t="s">
        <v>4168</v>
      </c>
      <c r="J62" s="193" t="s">
        <v>4169</v>
      </c>
      <c r="K62" s="47"/>
      <c r="M62" s="193" t="s">
        <v>4168</v>
      </c>
      <c r="N62" s="193" t="s">
        <v>4169</v>
      </c>
      <c r="O62" s="195"/>
      <c r="Q62" s="193" t="s">
        <v>4168</v>
      </c>
      <c r="R62" s="193" t="s">
        <v>4169</v>
      </c>
      <c r="S62" s="47"/>
      <c r="U62" s="193" t="s">
        <v>4168</v>
      </c>
      <c r="V62" s="193" t="s">
        <v>4169</v>
      </c>
      <c r="W62" s="47"/>
      <c r="Y62" s="193" t="s">
        <v>4168</v>
      </c>
      <c r="Z62" s="193" t="s">
        <v>4169</v>
      </c>
      <c r="AA62" s="47"/>
      <c r="AC62" s="193" t="s">
        <v>4168</v>
      </c>
      <c r="AD62" s="193" t="s">
        <v>4169</v>
      </c>
      <c r="AE62" s="47"/>
      <c r="AG62" s="193" t="s">
        <v>4168</v>
      </c>
      <c r="AH62" s="193" t="s">
        <v>4169</v>
      </c>
      <c r="AI62" s="47"/>
      <c r="AK62" s="193" t="s">
        <v>4168</v>
      </c>
      <c r="AL62" s="193" t="s">
        <v>4169</v>
      </c>
      <c r="AM62" s="47"/>
      <c r="AO62" s="193" t="s">
        <v>4168</v>
      </c>
      <c r="AP62" s="193" t="s">
        <v>4169</v>
      </c>
      <c r="AQ62" s="47"/>
    </row>
    <row r="63" spans="1:43">
      <c r="A63" s="149"/>
      <c r="B63" s="197"/>
      <c r="C63" s="47"/>
      <c r="E63" s="149"/>
      <c r="F63" s="197"/>
      <c r="G63" s="47"/>
      <c r="I63" s="149"/>
      <c r="J63" s="197"/>
      <c r="K63" s="47"/>
      <c r="M63" s="149" t="e">
        <f>N61</f>
        <v>#REF!</v>
      </c>
      <c r="N63" s="197" t="e">
        <f>#REF!</f>
        <v>#REF!</v>
      </c>
      <c r="O63" s="195" t="e">
        <f t="shared" si="5"/>
        <v>#REF!</v>
      </c>
      <c r="Q63" s="149"/>
      <c r="R63" s="197"/>
      <c r="S63" s="47"/>
      <c r="U63" s="149"/>
      <c r="V63" s="197"/>
      <c r="W63" s="47"/>
      <c r="Y63" s="149"/>
      <c r="Z63" s="197"/>
      <c r="AA63" s="47"/>
      <c r="AC63" s="149"/>
      <c r="AD63" s="197"/>
      <c r="AE63" s="47"/>
      <c r="AG63" s="149"/>
      <c r="AH63" s="197"/>
      <c r="AI63" s="47"/>
      <c r="AK63" s="149"/>
      <c r="AL63" s="197"/>
      <c r="AM63" s="47"/>
      <c r="AO63" s="149"/>
      <c r="AP63" s="197"/>
      <c r="AQ63" s="47"/>
    </row>
    <row r="64" spans="1:43">
      <c r="A64" s="193" t="s">
        <v>4169</v>
      </c>
      <c r="B64" s="193" t="s">
        <v>4170</v>
      </c>
      <c r="C64" s="47"/>
      <c r="E64" s="193" t="s">
        <v>4169</v>
      </c>
      <c r="F64" s="193" t="s">
        <v>4170</v>
      </c>
      <c r="G64" s="47"/>
      <c r="I64" s="193" t="s">
        <v>4169</v>
      </c>
      <c r="J64" s="193" t="s">
        <v>4170</v>
      </c>
      <c r="K64" s="47"/>
      <c r="M64" s="193" t="s">
        <v>4169</v>
      </c>
      <c r="N64" s="193" t="s">
        <v>4170</v>
      </c>
      <c r="O64" s="195"/>
      <c r="Q64" s="193" t="s">
        <v>4169</v>
      </c>
      <c r="R64" s="193" t="s">
        <v>4170</v>
      </c>
      <c r="S64" s="47"/>
      <c r="U64" s="193" t="s">
        <v>4169</v>
      </c>
      <c r="V64" s="193" t="s">
        <v>4170</v>
      </c>
      <c r="W64" s="47"/>
      <c r="Y64" s="193" t="s">
        <v>4169</v>
      </c>
      <c r="Z64" s="193" t="s">
        <v>4170</v>
      </c>
      <c r="AA64" s="47"/>
      <c r="AC64" s="193" t="s">
        <v>4169</v>
      </c>
      <c r="AD64" s="193" t="s">
        <v>4170</v>
      </c>
      <c r="AE64" s="47"/>
      <c r="AG64" s="193" t="s">
        <v>4169</v>
      </c>
      <c r="AH64" s="193" t="s">
        <v>4170</v>
      </c>
      <c r="AI64" s="47"/>
      <c r="AK64" s="193" t="s">
        <v>4169</v>
      </c>
      <c r="AL64" s="193" t="s">
        <v>4170</v>
      </c>
      <c r="AM64" s="47"/>
      <c r="AO64" s="193" t="s">
        <v>4169</v>
      </c>
      <c r="AP64" s="193" t="s">
        <v>4170</v>
      </c>
      <c r="AQ64" s="47"/>
    </row>
    <row r="65" spans="1:43">
      <c r="A65" s="149"/>
      <c r="B65" s="193"/>
      <c r="C65" s="47"/>
      <c r="E65" s="149"/>
      <c r="F65" s="193"/>
      <c r="G65" s="47"/>
      <c r="I65" s="149"/>
      <c r="J65" s="193"/>
      <c r="K65" s="47"/>
      <c r="M65" s="149" t="e">
        <f>N63</f>
        <v>#REF!</v>
      </c>
      <c r="N65" s="193" t="e">
        <f>#REF!</f>
        <v>#REF!</v>
      </c>
      <c r="O65" s="195" t="e">
        <f t="shared" si="5"/>
        <v>#REF!</v>
      </c>
      <c r="Q65" s="149"/>
      <c r="R65" s="193"/>
      <c r="S65" s="47"/>
      <c r="U65" s="149"/>
      <c r="V65" s="193"/>
      <c r="W65" s="47"/>
      <c r="Y65" s="149"/>
      <c r="Z65" s="193"/>
      <c r="AA65" s="47"/>
      <c r="AC65" s="149"/>
      <c r="AD65" s="193"/>
      <c r="AE65" s="47"/>
      <c r="AG65" s="149"/>
      <c r="AH65" s="193"/>
      <c r="AI65" s="47"/>
      <c r="AK65" s="149"/>
      <c r="AL65" s="193"/>
      <c r="AM65" s="47"/>
      <c r="AO65" s="149"/>
      <c r="AP65" s="193"/>
      <c r="AQ65" s="47"/>
    </row>
    <row r="66" spans="1:43">
      <c r="A66" s="193" t="s">
        <v>4170</v>
      </c>
      <c r="B66" s="193" t="s">
        <v>4171</v>
      </c>
      <c r="C66" s="47"/>
      <c r="E66" s="193" t="s">
        <v>4170</v>
      </c>
      <c r="F66" s="193" t="s">
        <v>4171</v>
      </c>
      <c r="G66" s="47"/>
      <c r="I66" s="193" t="s">
        <v>4170</v>
      </c>
      <c r="J66" s="193" t="s">
        <v>4171</v>
      </c>
      <c r="K66" s="47"/>
      <c r="M66" s="193" t="s">
        <v>4170</v>
      </c>
      <c r="N66" s="193" t="s">
        <v>4171</v>
      </c>
      <c r="O66" s="195"/>
      <c r="Q66" s="193" t="s">
        <v>4170</v>
      </c>
      <c r="R66" s="193" t="s">
        <v>4171</v>
      </c>
      <c r="S66" s="47"/>
      <c r="U66" s="193" t="s">
        <v>4170</v>
      </c>
      <c r="V66" s="193" t="s">
        <v>4171</v>
      </c>
      <c r="W66" s="47"/>
      <c r="Y66" s="193" t="s">
        <v>4170</v>
      </c>
      <c r="Z66" s="193" t="s">
        <v>4171</v>
      </c>
      <c r="AA66" s="47"/>
      <c r="AC66" s="193" t="s">
        <v>4170</v>
      </c>
      <c r="AD66" s="193" t="s">
        <v>4171</v>
      </c>
      <c r="AE66" s="47"/>
      <c r="AG66" s="193" t="s">
        <v>4170</v>
      </c>
      <c r="AH66" s="193" t="s">
        <v>4171</v>
      </c>
      <c r="AI66" s="47"/>
      <c r="AK66" s="193" t="s">
        <v>4170</v>
      </c>
      <c r="AL66" s="193" t="s">
        <v>4171</v>
      </c>
      <c r="AM66" s="47"/>
      <c r="AO66" s="193" t="s">
        <v>4170</v>
      </c>
      <c r="AP66" s="193" t="s">
        <v>4171</v>
      </c>
      <c r="AQ66" s="47"/>
    </row>
    <row r="67" spans="1:43">
      <c r="A67" s="149"/>
      <c r="B67" s="198"/>
      <c r="C67" s="47"/>
      <c r="E67" s="149"/>
      <c r="F67" s="198"/>
      <c r="G67" s="47"/>
      <c r="I67" s="149"/>
      <c r="J67" s="198"/>
      <c r="K67" s="47"/>
      <c r="M67" s="149" t="e">
        <f>N65</f>
        <v>#REF!</v>
      </c>
      <c r="N67" s="198" t="e">
        <f>#REF!</f>
        <v>#REF!</v>
      </c>
      <c r="O67" s="195" t="e">
        <f t="shared" si="5"/>
        <v>#REF!</v>
      </c>
      <c r="Q67" s="149"/>
      <c r="R67" s="198"/>
      <c r="S67" s="47"/>
      <c r="U67" s="149"/>
      <c r="V67" s="198"/>
      <c r="W67" s="47"/>
      <c r="Y67" s="149"/>
      <c r="Z67" s="198"/>
      <c r="AA67" s="47"/>
      <c r="AC67" s="149"/>
      <c r="AD67" s="198"/>
      <c r="AE67" s="47"/>
      <c r="AG67" s="149"/>
      <c r="AH67" s="198"/>
      <c r="AI67" s="47"/>
      <c r="AK67" s="149"/>
      <c r="AL67" s="198"/>
      <c r="AM67" s="47"/>
      <c r="AO67" s="149"/>
      <c r="AP67" s="198"/>
      <c r="AQ67" s="47"/>
    </row>
    <row r="68" spans="1:43">
      <c r="A68" s="193"/>
      <c r="B68" s="193"/>
      <c r="C68" s="47"/>
      <c r="E68" s="193"/>
      <c r="F68" s="193"/>
      <c r="G68" s="47"/>
      <c r="I68" s="193"/>
      <c r="J68" s="193"/>
      <c r="K68" s="47"/>
      <c r="M68" s="193"/>
      <c r="N68" s="193"/>
      <c r="O68" s="47"/>
      <c r="Q68" s="193"/>
      <c r="R68" s="193"/>
      <c r="S68" s="47"/>
      <c r="U68" s="193"/>
      <c r="V68" s="193"/>
      <c r="W68" s="47"/>
      <c r="Y68" s="193"/>
      <c r="Z68" s="193"/>
      <c r="AA68" s="47"/>
      <c r="AC68" s="193"/>
      <c r="AD68" s="193"/>
      <c r="AE68" s="47"/>
      <c r="AG68" s="193"/>
      <c r="AH68" s="193"/>
      <c r="AI68" s="47"/>
      <c r="AK68" s="193"/>
      <c r="AL68" s="193"/>
      <c r="AM68" s="47"/>
      <c r="AO68" s="193"/>
      <c r="AP68" s="193"/>
      <c r="AQ68" s="47"/>
    </row>
    <row r="69" spans="1:43">
      <c r="A69" s="149"/>
      <c r="B69" s="149"/>
      <c r="C69" s="47"/>
      <c r="E69" s="149"/>
      <c r="F69" s="149"/>
      <c r="G69" s="47"/>
      <c r="I69" s="149"/>
      <c r="J69" s="149"/>
      <c r="K69" s="47"/>
      <c r="M69" s="149"/>
      <c r="N69" s="149"/>
      <c r="O69" s="47"/>
      <c r="Q69" s="149"/>
      <c r="R69" s="149"/>
      <c r="S69" s="47"/>
      <c r="U69" s="149"/>
      <c r="V69" s="149"/>
      <c r="W69" s="47"/>
      <c r="Y69" s="149"/>
      <c r="Z69" s="149"/>
      <c r="AA69" s="47"/>
      <c r="AC69" s="149"/>
      <c r="AD69" s="149"/>
      <c r="AE69" s="47"/>
      <c r="AG69" s="149"/>
      <c r="AH69" s="149"/>
      <c r="AI69" s="47"/>
      <c r="AK69" s="149"/>
      <c r="AL69" s="149"/>
      <c r="AM69" s="47"/>
      <c r="AO69" s="149"/>
      <c r="AP69" s="149"/>
      <c r="AQ69" s="47"/>
    </row>
    <row r="70" spans="1:43">
      <c r="A70" s="199" t="s">
        <v>4172</v>
      </c>
      <c r="B70" s="200"/>
      <c r="C70" s="201">
        <f>SUM(C55:C61)</f>
        <v>13</v>
      </c>
      <c r="E70" s="199" t="s">
        <v>4172</v>
      </c>
      <c r="F70" s="200"/>
      <c r="G70" s="201">
        <f>SUM(G55:G61)</f>
        <v>12</v>
      </c>
      <c r="I70" s="199" t="s">
        <v>4172</v>
      </c>
      <c r="J70" s="200"/>
      <c r="K70" s="201">
        <f>SUM(K55:K61)</f>
        <v>43</v>
      </c>
      <c r="M70" s="199" t="s">
        <v>4172</v>
      </c>
      <c r="N70" s="200"/>
      <c r="O70" s="201" t="e">
        <f>SUM(O55:O61)</f>
        <v>#REF!</v>
      </c>
      <c r="Q70" s="199" t="s">
        <v>4172</v>
      </c>
      <c r="R70" s="200"/>
      <c r="S70" s="201">
        <f>SUM(S55:S61)</f>
        <v>20</v>
      </c>
      <c r="U70" s="199" t="s">
        <v>4172</v>
      </c>
      <c r="V70" s="200"/>
      <c r="W70" s="201">
        <f>SUM(W55:W61)</f>
        <v>17</v>
      </c>
      <c r="Y70" s="199" t="s">
        <v>4172</v>
      </c>
      <c r="Z70" s="200"/>
      <c r="AA70" s="201">
        <f>SUM(AA55:AA61)</f>
        <v>14</v>
      </c>
      <c r="AC70" s="199" t="s">
        <v>4172</v>
      </c>
      <c r="AD70" s="200"/>
      <c r="AE70" s="201">
        <f>SUM(AE55:AE61)</f>
        <v>7</v>
      </c>
      <c r="AG70" s="199" t="s">
        <v>4172</v>
      </c>
      <c r="AH70" s="200"/>
      <c r="AI70" s="201">
        <f>SUM(AI55:AI61)</f>
        <v>6</v>
      </c>
      <c r="AK70" s="199" t="s">
        <v>4172</v>
      </c>
      <c r="AL70" s="200"/>
      <c r="AM70" s="201">
        <f>SUM(AM55:AM61)</f>
        <v>6</v>
      </c>
      <c r="AO70" s="199" t="s">
        <v>4172</v>
      </c>
      <c r="AP70" s="200"/>
      <c r="AQ70" s="201">
        <f>SUM(AQ55:AQ61)</f>
        <v>6</v>
      </c>
    </row>
    <row r="71" spans="1:43">
      <c r="A71" s="199" t="s">
        <v>4173</v>
      </c>
      <c r="B71" s="200"/>
      <c r="C71" s="201"/>
      <c r="E71" s="199" t="s">
        <v>4173</v>
      </c>
      <c r="F71" s="200"/>
      <c r="G71" s="201"/>
      <c r="I71" s="199" t="s">
        <v>4173</v>
      </c>
      <c r="J71" s="200"/>
      <c r="K71" s="201"/>
      <c r="M71" s="199" t="s">
        <v>4173</v>
      </c>
      <c r="N71" s="200"/>
      <c r="O71" s="201"/>
      <c r="Q71" s="199" t="s">
        <v>4173</v>
      </c>
      <c r="R71" s="200"/>
      <c r="S71" s="201"/>
      <c r="U71" s="199" t="s">
        <v>4173</v>
      </c>
      <c r="V71" s="200"/>
      <c r="W71" s="201"/>
      <c r="Y71" s="199" t="s">
        <v>4173</v>
      </c>
      <c r="Z71" s="200"/>
      <c r="AA71" s="201"/>
      <c r="AC71" s="199" t="s">
        <v>4173</v>
      </c>
      <c r="AD71" s="200"/>
      <c r="AE71" s="201"/>
      <c r="AG71" s="199" t="s">
        <v>4173</v>
      </c>
      <c r="AH71" s="200"/>
      <c r="AI71" s="201"/>
      <c r="AK71" s="199" t="s">
        <v>4173</v>
      </c>
      <c r="AL71" s="200"/>
      <c r="AM71" s="201"/>
      <c r="AO71" s="199" t="s">
        <v>4173</v>
      </c>
      <c r="AP71" s="200"/>
      <c r="AQ71" s="201"/>
    </row>
    <row r="72" spans="1:43">
      <c r="A72" s="199" t="s">
        <v>4174</v>
      </c>
      <c r="B72" s="200"/>
      <c r="C72" s="202"/>
      <c r="E72" s="199" t="s">
        <v>4174</v>
      </c>
      <c r="F72" s="200"/>
      <c r="G72" s="202"/>
      <c r="I72" s="199" t="s">
        <v>4174</v>
      </c>
      <c r="J72" s="200"/>
      <c r="K72" s="202"/>
      <c r="M72" s="199" t="s">
        <v>4174</v>
      </c>
      <c r="N72" s="200"/>
      <c r="O72" s="202"/>
      <c r="Q72" s="199" t="s">
        <v>4174</v>
      </c>
      <c r="R72" s="200"/>
      <c r="S72" s="202"/>
      <c r="U72" s="199" t="s">
        <v>4174</v>
      </c>
      <c r="V72" s="200"/>
      <c r="W72" s="202"/>
      <c r="Y72" s="199" t="s">
        <v>4174</v>
      </c>
      <c r="Z72" s="200"/>
      <c r="AA72" s="202"/>
      <c r="AC72" s="199" t="s">
        <v>4174</v>
      </c>
      <c r="AD72" s="200"/>
      <c r="AE72" s="202"/>
      <c r="AG72" s="199" t="s">
        <v>4174</v>
      </c>
      <c r="AH72" s="200"/>
      <c r="AI72" s="202"/>
      <c r="AK72" s="199" t="s">
        <v>4174</v>
      </c>
      <c r="AL72" s="200"/>
      <c r="AM72" s="202"/>
      <c r="AO72" s="199" t="s">
        <v>4174</v>
      </c>
      <c r="AP72" s="200"/>
      <c r="AQ72" s="202"/>
    </row>
    <row r="73" spans="1:43">
      <c r="A73" s="203" t="s">
        <v>4175</v>
      </c>
      <c r="B73" s="204"/>
      <c r="C73" s="205">
        <f>SUM(C55:C69)</f>
        <v>13</v>
      </c>
      <c r="E73" s="203" t="s">
        <v>4175</v>
      </c>
      <c r="F73" s="204"/>
      <c r="G73" s="205">
        <f>SUM(G55:G69)</f>
        <v>12</v>
      </c>
      <c r="I73" s="203" t="s">
        <v>4175</v>
      </c>
      <c r="J73" s="204"/>
      <c r="K73" s="205">
        <f>SUM(K55:K69)</f>
        <v>43</v>
      </c>
      <c r="M73" s="203" t="s">
        <v>4175</v>
      </c>
      <c r="N73" s="204"/>
      <c r="O73" s="205" t="e">
        <f>SUM(O55:O69)</f>
        <v>#REF!</v>
      </c>
      <c r="Q73" s="203" t="s">
        <v>4175</v>
      </c>
      <c r="R73" s="204"/>
      <c r="S73" s="205">
        <f>SUM(S55:S69)</f>
        <v>20</v>
      </c>
      <c r="U73" s="203" t="s">
        <v>4175</v>
      </c>
      <c r="V73" s="204"/>
      <c r="W73" s="205">
        <f>SUM(W55:W69)</f>
        <v>17</v>
      </c>
      <c r="Y73" s="203" t="s">
        <v>4175</v>
      </c>
      <c r="Z73" s="204"/>
      <c r="AA73" s="205">
        <f>SUM(AA55:AA69)</f>
        <v>14</v>
      </c>
      <c r="AC73" s="203" t="s">
        <v>4175</v>
      </c>
      <c r="AD73" s="204"/>
      <c r="AE73" s="205">
        <f>SUM(AE55:AE69)</f>
        <v>7</v>
      </c>
      <c r="AG73" s="203" t="s">
        <v>4175</v>
      </c>
      <c r="AH73" s="204"/>
      <c r="AI73" s="205">
        <f>SUM(AI55:AI69)</f>
        <v>6</v>
      </c>
      <c r="AK73" s="203" t="s">
        <v>4175</v>
      </c>
      <c r="AL73" s="204"/>
      <c r="AM73" s="205">
        <f>SUM(AM55:AM69)</f>
        <v>6</v>
      </c>
      <c r="AO73" s="203" t="s">
        <v>4175</v>
      </c>
      <c r="AP73" s="204"/>
      <c r="AQ73" s="205">
        <f>SUM(AQ55:AQ69)</f>
        <v>6</v>
      </c>
    </row>
    <row r="74" spans="1:43" ht="60">
      <c r="A74" s="203" t="s">
        <v>4176</v>
      </c>
      <c r="B74" s="204"/>
      <c r="C74" s="204"/>
      <c r="E74" s="203" t="s">
        <v>4176</v>
      </c>
      <c r="F74" s="204" t="s">
        <v>4612</v>
      </c>
      <c r="G74" s="204"/>
      <c r="I74" s="203" t="s">
        <v>4176</v>
      </c>
      <c r="J74" s="204" t="s">
        <v>4612</v>
      </c>
      <c r="K74" s="204"/>
      <c r="M74" s="203" t="s">
        <v>4176</v>
      </c>
      <c r="N74" s="405" t="s">
        <v>6841</v>
      </c>
      <c r="O74" s="204"/>
      <c r="Q74" s="203" t="s">
        <v>4176</v>
      </c>
      <c r="R74" s="204"/>
      <c r="S74" s="204"/>
      <c r="U74" s="203" t="s">
        <v>4176</v>
      </c>
      <c r="V74" s="204"/>
      <c r="W74" s="204"/>
      <c r="Y74" s="203" t="s">
        <v>4176</v>
      </c>
      <c r="Z74" s="204"/>
      <c r="AA74" s="204"/>
      <c r="AC74" s="203" t="s">
        <v>4176</v>
      </c>
      <c r="AD74" s="405" t="s">
        <v>6685</v>
      </c>
      <c r="AE74" s="204"/>
      <c r="AG74" s="203" t="s">
        <v>4176</v>
      </c>
      <c r="AH74" s="405" t="s">
        <v>6685</v>
      </c>
      <c r="AI74" s="204"/>
      <c r="AK74" s="203" t="s">
        <v>4176</v>
      </c>
      <c r="AL74" s="405" t="s">
        <v>6685</v>
      </c>
      <c r="AM74" s="204"/>
      <c r="AO74" s="203" t="s">
        <v>4176</v>
      </c>
      <c r="AP74" s="405" t="s">
        <v>6685</v>
      </c>
      <c r="AQ74" s="204"/>
    </row>
    <row r="78" spans="1:43" ht="57.75" customHeight="1">
      <c r="A78" s="3580" t="s">
        <v>8341</v>
      </c>
      <c r="B78" s="3583"/>
      <c r="C78" s="3583"/>
      <c r="E78" s="3580" t="e">
        <f>#REF!</f>
        <v>#REF!</v>
      </c>
      <c r="F78" s="3580"/>
      <c r="G78" s="3580"/>
      <c r="I78" s="3583" t="e">
        <f>#REF!</f>
        <v>#REF!</v>
      </c>
      <c r="J78" s="3583"/>
      <c r="K78" s="3583"/>
      <c r="M78" s="3583" t="e">
        <f>#REF!</f>
        <v>#REF!</v>
      </c>
      <c r="N78" s="3583"/>
      <c r="O78" s="3583"/>
      <c r="Q78" s="3583" t="e">
        <f>#REF!</f>
        <v>#REF!</v>
      </c>
      <c r="R78" s="3583"/>
      <c r="S78" s="3583"/>
      <c r="U78" s="3583" t="e">
        <f>#REF!</f>
        <v>#REF!</v>
      </c>
      <c r="V78" s="3583"/>
      <c r="W78" s="3583"/>
      <c r="Y78" s="3583" t="e">
        <f>#REF!</f>
        <v>#REF!</v>
      </c>
      <c r="Z78" s="3583"/>
      <c r="AA78" s="3583"/>
      <c r="AC78" s="3583" t="e">
        <f>#REF!</f>
        <v>#REF!</v>
      </c>
      <c r="AD78" s="3583"/>
      <c r="AE78" s="3583"/>
      <c r="AG78" s="3580" t="e">
        <f>#REF!</f>
        <v>#REF!</v>
      </c>
      <c r="AH78" s="3580"/>
      <c r="AI78" s="3580"/>
      <c r="AK78" s="3580" t="e">
        <f>#REF!</f>
        <v>#REF!</v>
      </c>
      <c r="AL78" s="3580"/>
      <c r="AM78" s="3580"/>
      <c r="AO78" s="3580" t="e">
        <f>#REF!</f>
        <v>#REF!</v>
      </c>
      <c r="AP78" s="3580"/>
      <c r="AQ78" s="3580"/>
    </row>
    <row r="79" spans="1:43">
      <c r="A79" s="193" t="s">
        <v>4164</v>
      </c>
      <c r="B79" s="193" t="s">
        <v>4165</v>
      </c>
      <c r="C79" s="194" t="s">
        <v>4166</v>
      </c>
      <c r="E79" s="193" t="s">
        <v>4164</v>
      </c>
      <c r="F79" s="193" t="s">
        <v>4165</v>
      </c>
      <c r="G79" s="194" t="s">
        <v>4166</v>
      </c>
      <c r="I79" s="193" t="s">
        <v>4164</v>
      </c>
      <c r="J79" s="193" t="s">
        <v>4165</v>
      </c>
      <c r="K79" s="194" t="s">
        <v>4166</v>
      </c>
      <c r="M79" s="193" t="s">
        <v>4164</v>
      </c>
      <c r="N79" s="193" t="s">
        <v>4165</v>
      </c>
      <c r="O79" s="194" t="s">
        <v>4166</v>
      </c>
      <c r="Q79" s="193" t="s">
        <v>4164</v>
      </c>
      <c r="R79" s="193" t="s">
        <v>4165</v>
      </c>
      <c r="S79" s="194" t="s">
        <v>4166</v>
      </c>
      <c r="U79" s="193" t="s">
        <v>4164</v>
      </c>
      <c r="V79" s="193" t="s">
        <v>4165</v>
      </c>
      <c r="W79" s="194" t="s">
        <v>4166</v>
      </c>
      <c r="Y79" s="193" t="s">
        <v>4164</v>
      </c>
      <c r="Z79" s="193" t="s">
        <v>4165</v>
      </c>
      <c r="AA79" s="194" t="s">
        <v>4166</v>
      </c>
      <c r="AC79" s="193" t="s">
        <v>4164</v>
      </c>
      <c r="AD79" s="193" t="s">
        <v>4165</v>
      </c>
      <c r="AE79" s="194" t="s">
        <v>4166</v>
      </c>
      <c r="AG79" s="193" t="s">
        <v>4164</v>
      </c>
      <c r="AH79" s="193" t="s">
        <v>4165</v>
      </c>
      <c r="AI79" s="194" t="s">
        <v>4166</v>
      </c>
      <c r="AK79" s="193" t="s">
        <v>4164</v>
      </c>
      <c r="AL79" s="193" t="s">
        <v>4165</v>
      </c>
      <c r="AM79" s="194" t="s">
        <v>4166</v>
      </c>
      <c r="AO79" s="193" t="s">
        <v>4164</v>
      </c>
      <c r="AP79" s="193" t="s">
        <v>4165</v>
      </c>
      <c r="AQ79" s="194" t="s">
        <v>4166</v>
      </c>
    </row>
    <row r="80" spans="1:43">
      <c r="A80" s="94" t="e">
        <f>#REF!</f>
        <v>#REF!</v>
      </c>
      <c r="B80" s="149" t="e">
        <f>#REF!</f>
        <v>#REF!</v>
      </c>
      <c r="C80" s="195" t="e">
        <f>NETWORKDAYS(A80,B80)-1</f>
        <v>#REF!</v>
      </c>
      <c r="E80" s="407" t="e">
        <f>#REF!</f>
        <v>#REF!</v>
      </c>
      <c r="F80" s="149">
        <v>45450</v>
      </c>
      <c r="G80" s="195" t="e">
        <f>NETWORKDAYS(E80,F80)-1</f>
        <v>#REF!</v>
      </c>
      <c r="I80" s="407" t="e">
        <f>#REF!</f>
        <v>#REF!</v>
      </c>
      <c r="J80" s="149">
        <v>45496</v>
      </c>
      <c r="K80" s="195" t="e">
        <f>NETWORKDAYS(I80,J80)-1</f>
        <v>#REF!</v>
      </c>
      <c r="M80" s="407" t="e">
        <f>#REF!</f>
        <v>#REF!</v>
      </c>
      <c r="N80" s="149">
        <v>45498</v>
      </c>
      <c r="O80" s="49" t="e">
        <f>NETWORKDAYS(M80,N80)-1</f>
        <v>#REF!</v>
      </c>
      <c r="Q80" s="422" t="e">
        <f>#REF!</f>
        <v>#REF!</v>
      </c>
      <c r="R80" s="149">
        <v>45406</v>
      </c>
      <c r="S80" s="195" t="e">
        <f>NETWORKDAYS(Q80,R80)-1</f>
        <v>#REF!</v>
      </c>
      <c r="U80" s="407" t="e">
        <f>#REF!</f>
        <v>#REF!</v>
      </c>
      <c r="V80" s="149" t="e">
        <f>#REF!</f>
        <v>#REF!</v>
      </c>
      <c r="W80" s="195" t="e">
        <f>NETWORKDAYS(U80,V80)-1</f>
        <v>#REF!</v>
      </c>
      <c r="Y80" s="407" t="e">
        <f>#REF!</f>
        <v>#REF!</v>
      </c>
      <c r="Z80" s="149">
        <v>45457</v>
      </c>
      <c r="AA80" s="195" t="e">
        <f>NETWORKDAYS(Y80,Z80)-1</f>
        <v>#REF!</v>
      </c>
      <c r="AC80" s="407" t="e">
        <f>#REF!</f>
        <v>#REF!</v>
      </c>
      <c r="AD80" s="149" t="e">
        <f>#REF!</f>
        <v>#REF!</v>
      </c>
      <c r="AE80" s="195" t="e">
        <f>NETWORKDAYS(AC80,AD80)-1</f>
        <v>#REF!</v>
      </c>
      <c r="AG80" s="407" t="e">
        <f>#REF!</f>
        <v>#REF!</v>
      </c>
      <c r="AH80" s="149" t="e">
        <f>#REF!</f>
        <v>#REF!</v>
      </c>
      <c r="AI80" s="195" t="e">
        <f>NETWORKDAYS(AG80,AH80)-1</f>
        <v>#REF!</v>
      </c>
      <c r="AK80" s="407" t="e">
        <f>#REF!</f>
        <v>#REF!</v>
      </c>
      <c r="AL80" s="149" t="e">
        <f>#REF!</f>
        <v>#REF!</v>
      </c>
      <c r="AM80" s="195" t="e">
        <f>NETWORKDAYS(AK80,AL80)-1</f>
        <v>#REF!</v>
      </c>
      <c r="AO80" s="407" t="e">
        <f>#REF!</f>
        <v>#REF!</v>
      </c>
      <c r="AP80" s="149">
        <v>45537</v>
      </c>
      <c r="AQ80" s="195" t="e">
        <f>NETWORKDAYS(AO80,AP80)-1</f>
        <v>#REF!</v>
      </c>
    </row>
    <row r="81" spans="1:43">
      <c r="A81" s="94"/>
      <c r="B81" s="149"/>
      <c r="C81" s="195"/>
      <c r="E81" s="193" t="s">
        <v>4167</v>
      </c>
      <c r="F81" s="193" t="s">
        <v>4165</v>
      </c>
      <c r="G81" s="195"/>
      <c r="I81" s="94"/>
      <c r="J81" s="149"/>
      <c r="K81" s="195"/>
      <c r="M81" s="94"/>
      <c r="N81" s="149"/>
      <c r="O81" s="49"/>
      <c r="Q81" s="94"/>
      <c r="R81" s="149"/>
      <c r="S81" s="195"/>
      <c r="U81" s="94"/>
      <c r="V81" s="149"/>
      <c r="W81" s="195"/>
      <c r="Y81" s="94" t="s">
        <v>8339</v>
      </c>
      <c r="Z81" s="149" t="s">
        <v>8340</v>
      </c>
      <c r="AA81" s="195"/>
      <c r="AC81" s="193" t="s">
        <v>4167</v>
      </c>
      <c r="AD81" s="193" t="s">
        <v>4168</v>
      </c>
      <c r="AE81" s="195"/>
      <c r="AG81" s="94"/>
      <c r="AH81" s="149"/>
      <c r="AI81" s="195"/>
      <c r="AK81" s="94"/>
      <c r="AL81" s="149"/>
      <c r="AM81" s="195"/>
      <c r="AO81" s="94"/>
      <c r="AP81" s="149"/>
      <c r="AQ81" s="195"/>
    </row>
    <row r="82" spans="1:43">
      <c r="A82" s="149"/>
      <c r="B82" s="149"/>
      <c r="C82" s="195"/>
      <c r="E82" s="149">
        <v>45503</v>
      </c>
      <c r="F82" s="149">
        <v>45512</v>
      </c>
      <c r="G82" s="195">
        <f t="shared" ref="G82:G92" si="6">NETWORKDAYS(E82,F82)-1</f>
        <v>7</v>
      </c>
      <c r="I82" s="149">
        <v>45519</v>
      </c>
      <c r="J82" s="149">
        <v>45537</v>
      </c>
      <c r="K82" s="195">
        <f t="shared" ref="K82:K92" si="7">NETWORKDAYS(I82,J82)-1</f>
        <v>12</v>
      </c>
      <c r="M82" s="149"/>
      <c r="N82" s="149"/>
      <c r="O82" s="49"/>
      <c r="Q82" s="193" t="s">
        <v>4167</v>
      </c>
      <c r="R82" s="193" t="s">
        <v>6</v>
      </c>
      <c r="S82" s="195"/>
      <c r="U82" s="149"/>
      <c r="V82" s="149"/>
      <c r="W82" s="195"/>
      <c r="Y82" s="149">
        <v>45524</v>
      </c>
      <c r="Z82" s="149">
        <v>45532</v>
      </c>
      <c r="AA82" s="195">
        <f t="shared" ref="AA82:AA92" si="8">NETWORKDAYS(Y82,Z82)-1</f>
        <v>6</v>
      </c>
      <c r="AC82" s="149" t="e">
        <f>#REF!</f>
        <v>#REF!</v>
      </c>
      <c r="AD82" s="149" t="e">
        <f>#REF!</f>
        <v>#REF!</v>
      </c>
      <c r="AE82" s="195" t="e">
        <f>NETWORKDAYS(AC82,AD82)-1</f>
        <v>#REF!</v>
      </c>
      <c r="AG82" s="193" t="s">
        <v>4167</v>
      </c>
      <c r="AH82" s="193" t="s">
        <v>4168</v>
      </c>
      <c r="AI82" s="195"/>
      <c r="AK82" s="193" t="s">
        <v>4167</v>
      </c>
      <c r="AL82" s="193" t="s">
        <v>4168</v>
      </c>
      <c r="AM82" s="195"/>
      <c r="AO82" s="193" t="s">
        <v>4167</v>
      </c>
      <c r="AP82" s="193" t="s">
        <v>4165</v>
      </c>
      <c r="AQ82" s="195"/>
    </row>
    <row r="83" spans="1:43">
      <c r="A83" s="149"/>
      <c r="B83" s="149"/>
      <c r="C83" s="195"/>
      <c r="E83" s="193" t="str">
        <f>F81</f>
        <v>Requerimientos</v>
      </c>
      <c r="F83" s="193" t="str">
        <f>E85</f>
        <v>Rta requerimentos</v>
      </c>
      <c r="G83" s="195"/>
      <c r="I83" s="149"/>
      <c r="J83" s="149"/>
      <c r="K83" s="195"/>
      <c r="M83" s="149"/>
      <c r="N83" s="149"/>
      <c r="O83" s="49"/>
      <c r="Q83" s="149">
        <v>45462</v>
      </c>
      <c r="R83" s="149">
        <v>45495</v>
      </c>
      <c r="S83" s="195">
        <f t="shared" ref="S83:S92" si="9">NETWORKDAYS(Q83,R83)-1</f>
        <v>23</v>
      </c>
      <c r="U83" s="149"/>
      <c r="V83" s="149"/>
      <c r="W83" s="195"/>
      <c r="Y83" s="149"/>
      <c r="Z83" s="149"/>
      <c r="AA83" s="195"/>
      <c r="AC83" s="193" t="s">
        <v>4168</v>
      </c>
      <c r="AD83" s="193" t="s">
        <v>4169</v>
      </c>
      <c r="AE83" s="195"/>
      <c r="AG83" s="196" t="e">
        <f>#REF!</f>
        <v>#REF!</v>
      </c>
      <c r="AH83" s="149" t="e">
        <f>#REF!</f>
        <v>#REF!</v>
      </c>
      <c r="AI83" s="195" t="e">
        <f>NETWORKDAYS(AG83,AH83)-1</f>
        <v>#REF!</v>
      </c>
      <c r="AK83" s="196" t="e">
        <f>#REF!</f>
        <v>#REF!</v>
      </c>
      <c r="AL83" s="149" t="e">
        <f>#REF!</f>
        <v>#REF!</v>
      </c>
      <c r="AM83" s="195" t="e">
        <f t="shared" ref="AM83:AM89" si="10">NETWORKDAYS(AK83,AL83)-1</f>
        <v>#REF!</v>
      </c>
      <c r="AO83" s="149">
        <v>45547</v>
      </c>
      <c r="AP83" s="149">
        <v>45561</v>
      </c>
      <c r="AQ83" s="195">
        <f t="shared" ref="AQ83:AQ92" si="11">NETWORKDAYS(AO83,AP83)-1</f>
        <v>10</v>
      </c>
    </row>
    <row r="84" spans="1:43">
      <c r="A84" s="149"/>
      <c r="B84" s="149"/>
      <c r="C84" s="195"/>
      <c r="E84" s="149">
        <f>F82</f>
        <v>45512</v>
      </c>
      <c r="F84" s="149">
        <v>45517</v>
      </c>
      <c r="G84" s="195">
        <f t="shared" si="6"/>
        <v>3</v>
      </c>
      <c r="I84" s="149"/>
      <c r="J84" s="149"/>
      <c r="K84" s="195"/>
      <c r="M84" s="149"/>
      <c r="N84" s="149"/>
      <c r="O84" s="49"/>
      <c r="Q84" s="149">
        <f>R83</f>
        <v>45495</v>
      </c>
      <c r="R84" s="149">
        <f>Q86</f>
        <v>45541</v>
      </c>
      <c r="S84" s="195">
        <f t="shared" si="9"/>
        <v>34</v>
      </c>
      <c r="U84" s="149"/>
      <c r="V84" s="149"/>
      <c r="W84" s="195"/>
      <c r="Y84" s="149"/>
      <c r="Z84" s="149"/>
      <c r="AA84" s="195"/>
      <c r="AC84" s="149" t="e">
        <f>AD82</f>
        <v>#REF!</v>
      </c>
      <c r="AD84" s="197" t="e">
        <f>#REF!</f>
        <v>#REF!</v>
      </c>
      <c r="AE84" s="195" t="e">
        <f>NETWORKDAYS(AC84,AD84)-1</f>
        <v>#REF!</v>
      </c>
      <c r="AG84" s="193" t="s">
        <v>4168</v>
      </c>
      <c r="AH84" s="193" t="s">
        <v>4169</v>
      </c>
      <c r="AI84" s="195"/>
      <c r="AK84" s="193" t="s">
        <v>4168</v>
      </c>
      <c r="AL84" s="193" t="s">
        <v>4169</v>
      </c>
      <c r="AM84" s="195"/>
      <c r="AO84" s="149"/>
      <c r="AP84" s="149"/>
      <c r="AQ84" s="195"/>
    </row>
    <row r="85" spans="1:43">
      <c r="A85" s="193" t="s">
        <v>4167</v>
      </c>
      <c r="B85" s="193" t="s">
        <v>8347</v>
      </c>
      <c r="C85" s="195"/>
      <c r="E85" s="193" t="s">
        <v>4167</v>
      </c>
      <c r="F85" s="193" t="s">
        <v>4168</v>
      </c>
      <c r="G85" s="195"/>
      <c r="I85" s="193" t="s">
        <v>4167</v>
      </c>
      <c r="J85" s="193" t="s">
        <v>4168</v>
      </c>
      <c r="K85" s="195"/>
      <c r="M85" s="193" t="s">
        <v>4167</v>
      </c>
      <c r="N85" s="193" t="s">
        <v>4168</v>
      </c>
      <c r="O85" s="49"/>
      <c r="Q85" s="193" t="s">
        <v>4167</v>
      </c>
      <c r="R85" s="193" t="s">
        <v>4168</v>
      </c>
      <c r="S85" s="195"/>
      <c r="U85" s="193" t="s">
        <v>4167</v>
      </c>
      <c r="V85" s="193" t="s">
        <v>4168</v>
      </c>
      <c r="W85" s="195"/>
      <c r="Y85" s="193" t="s">
        <v>4167</v>
      </c>
      <c r="Z85" s="193" t="s">
        <v>4168</v>
      </c>
      <c r="AA85" s="195"/>
      <c r="AC85" s="193" t="s">
        <v>4169</v>
      </c>
      <c r="AD85" s="193" t="s">
        <v>4170</v>
      </c>
      <c r="AE85" s="195"/>
      <c r="AG85" s="149" t="e">
        <f>AH83</f>
        <v>#REF!</v>
      </c>
      <c r="AH85" s="197" t="e">
        <f>#REF!</f>
        <v>#REF!</v>
      </c>
      <c r="AI85" s="195" t="e">
        <f>NETWORKDAYS(AG85,AH85)-1</f>
        <v>#REF!</v>
      </c>
      <c r="AK85" s="149" t="e">
        <f>AL83</f>
        <v>#REF!</v>
      </c>
      <c r="AL85" s="197" t="e">
        <f>#REF!</f>
        <v>#REF!</v>
      </c>
      <c r="AM85" s="195" t="e">
        <f t="shared" si="10"/>
        <v>#REF!</v>
      </c>
      <c r="AO85" s="193" t="s">
        <v>4167</v>
      </c>
      <c r="AP85" s="193" t="s">
        <v>4168</v>
      </c>
      <c r="AQ85" s="195"/>
    </row>
    <row r="86" spans="1:43" ht="17.25" customHeight="1">
      <c r="A86" s="408" t="e">
        <f>#REF!</f>
        <v>#REF!</v>
      </c>
      <c r="B86" s="149">
        <v>45450</v>
      </c>
      <c r="C86" s="195" t="e">
        <f t="shared" ref="C86:C94" si="12">NETWORKDAYS(A86,B86)-1</f>
        <v>#REF!</v>
      </c>
      <c r="E86" s="196">
        <f>F84</f>
        <v>45517</v>
      </c>
      <c r="F86" s="149" t="e">
        <f>#REF!</f>
        <v>#REF!</v>
      </c>
      <c r="G86" s="195" t="e">
        <f t="shared" si="6"/>
        <v>#REF!</v>
      </c>
      <c r="I86" s="196">
        <f>J82</f>
        <v>45537</v>
      </c>
      <c r="J86" s="149" t="e">
        <f>#REF!</f>
        <v>#REF!</v>
      </c>
      <c r="K86" s="195" t="e">
        <f t="shared" si="7"/>
        <v>#REF!</v>
      </c>
      <c r="M86" s="94">
        <v>45541</v>
      </c>
      <c r="N86" s="149">
        <v>45562</v>
      </c>
      <c r="O86" s="49">
        <f t="shared" ref="O86:O92" si="13">NETWORKDAYS(M86,N86)-1</f>
        <v>15</v>
      </c>
      <c r="Q86" s="196">
        <v>45541</v>
      </c>
      <c r="R86" s="149">
        <v>45562</v>
      </c>
      <c r="S86" s="195">
        <f t="shared" si="9"/>
        <v>15</v>
      </c>
      <c r="U86" s="196" t="e">
        <f>#REF!</f>
        <v>#REF!</v>
      </c>
      <c r="V86" s="149" t="e">
        <f>#REF!</f>
        <v>#REF!</v>
      </c>
      <c r="W86" s="195" t="e">
        <f t="shared" ref="W86:W92" si="14">NETWORKDAYS(U86,V86)-1</f>
        <v>#REF!</v>
      </c>
      <c r="Y86" s="196">
        <v>45548</v>
      </c>
      <c r="Z86" s="105" t="e">
        <f>#REF!</f>
        <v>#REF!</v>
      </c>
      <c r="AA86" s="195" t="e">
        <f t="shared" si="8"/>
        <v>#REF!</v>
      </c>
      <c r="AC86" s="149" t="e">
        <f>AD84</f>
        <v>#REF!</v>
      </c>
      <c r="AD86" s="193" t="e">
        <f>#REF!</f>
        <v>#REF!</v>
      </c>
      <c r="AE86" s="195" t="e">
        <f>NETWORKDAYS(AC86,AD86)-1</f>
        <v>#REF!</v>
      </c>
      <c r="AG86" s="193" t="s">
        <v>4169</v>
      </c>
      <c r="AH86" s="193" t="s">
        <v>4170</v>
      </c>
      <c r="AI86" s="195"/>
      <c r="AK86" s="193" t="s">
        <v>4169</v>
      </c>
      <c r="AL86" s="193" t="s">
        <v>4170</v>
      </c>
      <c r="AM86" s="195"/>
      <c r="AO86" s="196">
        <v>45562</v>
      </c>
      <c r="AP86" s="149" t="e">
        <f>#REF!</f>
        <v>#REF!</v>
      </c>
      <c r="AQ86" s="195" t="e">
        <f t="shared" si="11"/>
        <v>#REF!</v>
      </c>
    </row>
    <row r="87" spans="1:43">
      <c r="A87" s="193" t="str">
        <f>B85</f>
        <v>Auto SUSPENDE y admite</v>
      </c>
      <c r="B87" s="193" t="s">
        <v>8332</v>
      </c>
      <c r="C87" s="195"/>
      <c r="E87" s="193" t="s">
        <v>4168</v>
      </c>
      <c r="F87" s="193" t="s">
        <v>4169</v>
      </c>
      <c r="G87" s="195"/>
      <c r="I87" s="193" t="s">
        <v>4168</v>
      </c>
      <c r="J87" s="193" t="s">
        <v>4169</v>
      </c>
      <c r="K87" s="195"/>
      <c r="M87" s="193" t="s">
        <v>4168</v>
      </c>
      <c r="N87" s="193" t="s">
        <v>4169</v>
      </c>
      <c r="O87" s="49"/>
      <c r="Q87" s="193" t="s">
        <v>4168</v>
      </c>
      <c r="R87" s="193" t="s">
        <v>4169</v>
      </c>
      <c r="S87" s="195"/>
      <c r="U87" s="193" t="s">
        <v>4168</v>
      </c>
      <c r="V87" s="193" t="s">
        <v>4169</v>
      </c>
      <c r="W87" s="195"/>
      <c r="Y87" s="193" t="s">
        <v>4168</v>
      </c>
      <c r="Z87" s="193" t="s">
        <v>4169</v>
      </c>
      <c r="AA87" s="195"/>
      <c r="AC87" s="193" t="s">
        <v>4170</v>
      </c>
      <c r="AD87" s="193" t="s">
        <v>4171</v>
      </c>
      <c r="AE87" s="195"/>
      <c r="AG87" s="149" t="e">
        <f>AH85</f>
        <v>#REF!</v>
      </c>
      <c r="AH87" s="193" t="e">
        <f>#REF!</f>
        <v>#REF!</v>
      </c>
      <c r="AI87" s="195" t="e">
        <f>NETWORKDAYS(AG87,AH87)-1</f>
        <v>#REF!</v>
      </c>
      <c r="AK87" s="149" t="e">
        <f>AL85</f>
        <v>#REF!</v>
      </c>
      <c r="AL87" s="193" t="e">
        <f>#REF!</f>
        <v>#REF!</v>
      </c>
      <c r="AM87" s="195" t="e">
        <f t="shared" si="10"/>
        <v>#REF!</v>
      </c>
      <c r="AO87" s="193" t="s">
        <v>4168</v>
      </c>
      <c r="AP87" s="193" t="s">
        <v>4169</v>
      </c>
      <c r="AQ87" s="195"/>
    </row>
    <row r="88" spans="1:43">
      <c r="A88" s="96">
        <f>B86</f>
        <v>45450</v>
      </c>
      <c r="B88" s="96">
        <v>45534</v>
      </c>
      <c r="C88" s="901">
        <f t="shared" si="12"/>
        <v>60</v>
      </c>
      <c r="E88" s="149" t="e">
        <f>F86</f>
        <v>#REF!</v>
      </c>
      <c r="F88" s="197" t="e">
        <f>#REF!</f>
        <v>#REF!</v>
      </c>
      <c r="G88" s="195" t="e">
        <f t="shared" si="6"/>
        <v>#REF!</v>
      </c>
      <c r="I88" s="149" t="e">
        <f>J86</f>
        <v>#REF!</v>
      </c>
      <c r="J88" s="197" t="e">
        <f>#REF!</f>
        <v>#REF!</v>
      </c>
      <c r="K88" s="195" t="e">
        <f t="shared" si="7"/>
        <v>#REF!</v>
      </c>
      <c r="M88" s="149">
        <f>N86</f>
        <v>45562</v>
      </c>
      <c r="N88" s="197" t="e">
        <f>#REF!</f>
        <v>#REF!</v>
      </c>
      <c r="O88" s="49" t="e">
        <f t="shared" si="13"/>
        <v>#REF!</v>
      </c>
      <c r="Q88" s="149">
        <f>R86</f>
        <v>45562</v>
      </c>
      <c r="R88" s="197" t="e">
        <f>#REF!</f>
        <v>#REF!</v>
      </c>
      <c r="S88" s="195" t="e">
        <f t="shared" si="9"/>
        <v>#REF!</v>
      </c>
      <c r="U88" s="149" t="e">
        <f>V86</f>
        <v>#REF!</v>
      </c>
      <c r="V88" s="197" t="e">
        <f>#REF!</f>
        <v>#REF!</v>
      </c>
      <c r="W88" s="195" t="e">
        <f t="shared" si="14"/>
        <v>#REF!</v>
      </c>
      <c r="Y88" s="149" t="e">
        <f>Z86</f>
        <v>#REF!</v>
      </c>
      <c r="Z88" s="197" t="e">
        <f>#REF!</f>
        <v>#REF!</v>
      </c>
      <c r="AA88" s="195" t="e">
        <f t="shared" si="8"/>
        <v>#REF!</v>
      </c>
      <c r="AC88" s="149" t="e">
        <f>AD86</f>
        <v>#REF!</v>
      </c>
      <c r="AD88" s="198" t="e">
        <f>#REF!</f>
        <v>#REF!</v>
      </c>
      <c r="AE88" s="195" t="e">
        <f>NETWORKDAYS(AC88,AD88)-1</f>
        <v>#REF!</v>
      </c>
      <c r="AG88" s="193" t="s">
        <v>4170</v>
      </c>
      <c r="AH88" s="193" t="s">
        <v>4171</v>
      </c>
      <c r="AI88" s="195"/>
      <c r="AK88" s="193" t="s">
        <v>4170</v>
      </c>
      <c r="AL88" s="193" t="s">
        <v>4171</v>
      </c>
      <c r="AM88" s="195"/>
      <c r="AO88" s="149" t="e">
        <f>AP86</f>
        <v>#REF!</v>
      </c>
      <c r="AP88" s="197" t="e">
        <f>#REF!</f>
        <v>#REF!</v>
      </c>
      <c r="AQ88" s="195" t="e">
        <f t="shared" si="11"/>
        <v>#REF!</v>
      </c>
    </row>
    <row r="89" spans="1:43">
      <c r="A89" s="193" t="s">
        <v>8333</v>
      </c>
      <c r="B89" s="193" t="s">
        <v>8334</v>
      </c>
      <c r="C89" s="195"/>
      <c r="E89" s="193" t="s">
        <v>4169</v>
      </c>
      <c r="F89" s="193" t="s">
        <v>4170</v>
      </c>
      <c r="G89" s="195"/>
      <c r="I89" s="193" t="s">
        <v>4169</v>
      </c>
      <c r="J89" s="193" t="s">
        <v>4170</v>
      </c>
      <c r="K89" s="195"/>
      <c r="M89" s="193" t="s">
        <v>4169</v>
      </c>
      <c r="N89" s="193" t="s">
        <v>4170</v>
      </c>
      <c r="O89" s="49"/>
      <c r="Q89" s="193" t="s">
        <v>4169</v>
      </c>
      <c r="R89" s="193" t="s">
        <v>4170</v>
      </c>
      <c r="S89" s="195"/>
      <c r="U89" s="193" t="s">
        <v>4169</v>
      </c>
      <c r="V89" s="193" t="s">
        <v>4170</v>
      </c>
      <c r="W89" s="195"/>
      <c r="Y89" s="193" t="s">
        <v>4169</v>
      </c>
      <c r="Z89" s="193" t="s">
        <v>4170</v>
      </c>
      <c r="AA89" s="195"/>
      <c r="AC89" s="193"/>
      <c r="AD89" s="193"/>
      <c r="AE89" s="195"/>
      <c r="AG89" s="193" t="e">
        <f>AH87</f>
        <v>#REF!</v>
      </c>
      <c r="AH89" s="193" t="e">
        <f>#REF!</f>
        <v>#REF!</v>
      </c>
      <c r="AI89" s="195" t="e">
        <f>NETWORKDAYS(AG89,AH89)-1</f>
        <v>#REF!</v>
      </c>
      <c r="AK89" s="149" t="e">
        <f>AL87</f>
        <v>#REF!</v>
      </c>
      <c r="AL89" s="198" t="e">
        <f>#REF!</f>
        <v>#REF!</v>
      </c>
      <c r="AM89" s="195" t="e">
        <f t="shared" si="10"/>
        <v>#REF!</v>
      </c>
      <c r="AO89" s="193" t="s">
        <v>4169</v>
      </c>
      <c r="AP89" s="193" t="s">
        <v>4170</v>
      </c>
      <c r="AQ89" s="195"/>
    </row>
    <row r="90" spans="1:43">
      <c r="A90" s="149">
        <f>B88</f>
        <v>45534</v>
      </c>
      <c r="B90" s="193" t="e">
        <f>#REF!</f>
        <v>#REF!</v>
      </c>
      <c r="C90" s="195" t="e">
        <f t="shared" si="12"/>
        <v>#REF!</v>
      </c>
      <c r="E90" s="149" t="e">
        <f>F88</f>
        <v>#REF!</v>
      </c>
      <c r="F90" s="149" t="e">
        <f>#REF!</f>
        <v>#REF!</v>
      </c>
      <c r="G90" s="195" t="e">
        <f t="shared" si="6"/>
        <v>#REF!</v>
      </c>
      <c r="I90" s="149" t="e">
        <f>J88</f>
        <v>#REF!</v>
      </c>
      <c r="J90" s="193" t="e">
        <f>#REF!</f>
        <v>#REF!</v>
      </c>
      <c r="K90" s="195" t="e">
        <f t="shared" si="7"/>
        <v>#REF!</v>
      </c>
      <c r="M90" s="149" t="e">
        <f>N88</f>
        <v>#REF!</v>
      </c>
      <c r="N90" s="193" t="e">
        <f>#REF!</f>
        <v>#REF!</v>
      </c>
      <c r="O90" s="49" t="e">
        <f t="shared" si="13"/>
        <v>#REF!</v>
      </c>
      <c r="Q90" s="149" t="e">
        <f>R88</f>
        <v>#REF!</v>
      </c>
      <c r="R90" s="193" t="e">
        <f>#REF!</f>
        <v>#REF!</v>
      </c>
      <c r="S90" s="195" t="e">
        <f t="shared" si="9"/>
        <v>#REF!</v>
      </c>
      <c r="U90" s="149" t="e">
        <f>V88</f>
        <v>#REF!</v>
      </c>
      <c r="V90" s="193" t="e">
        <f>#REF!</f>
        <v>#REF!</v>
      </c>
      <c r="W90" s="195" t="e">
        <f t="shared" si="14"/>
        <v>#REF!</v>
      </c>
      <c r="Y90" s="149" t="e">
        <f>Z88</f>
        <v>#REF!</v>
      </c>
      <c r="Z90" s="193" t="e">
        <f>#REF!</f>
        <v>#REF!</v>
      </c>
      <c r="AA90" s="195" t="e">
        <f t="shared" si="8"/>
        <v>#REF!</v>
      </c>
      <c r="AC90" s="149"/>
      <c r="AD90" s="149"/>
      <c r="AE90" s="195"/>
      <c r="AG90" s="149"/>
      <c r="AH90" s="193"/>
      <c r="AI90" s="47"/>
      <c r="AK90" s="149"/>
      <c r="AL90" s="193"/>
      <c r="AM90" s="195"/>
      <c r="AO90" s="149" t="e">
        <f>AP88</f>
        <v>#REF!</v>
      </c>
      <c r="AP90" s="193" t="e">
        <f>#REF!</f>
        <v>#REF!</v>
      </c>
      <c r="AQ90" s="195" t="e">
        <f t="shared" si="11"/>
        <v>#REF!</v>
      </c>
    </row>
    <row r="91" spans="1:43">
      <c r="A91" s="193" t="str">
        <f>B89</f>
        <v>FECHA VISITA</v>
      </c>
      <c r="B91" s="193" t="s">
        <v>9</v>
      </c>
      <c r="C91" s="195"/>
      <c r="E91" s="193" t="s">
        <v>4170</v>
      </c>
      <c r="F91" s="193" t="s">
        <v>4171</v>
      </c>
      <c r="G91" s="195"/>
      <c r="I91" s="193" t="s">
        <v>4170</v>
      </c>
      <c r="J91" s="193" t="s">
        <v>4171</v>
      </c>
      <c r="K91" s="195"/>
      <c r="M91" s="193" t="s">
        <v>4170</v>
      </c>
      <c r="N91" s="193" t="s">
        <v>4171</v>
      </c>
      <c r="O91" s="49"/>
      <c r="Q91" s="193" t="s">
        <v>4170</v>
      </c>
      <c r="R91" s="193" t="s">
        <v>4171</v>
      </c>
      <c r="S91" s="195"/>
      <c r="U91" s="193" t="s">
        <v>4170</v>
      </c>
      <c r="V91" s="261" t="s">
        <v>4171</v>
      </c>
      <c r="W91" s="195"/>
      <c r="Y91" s="193" t="s">
        <v>4170</v>
      </c>
      <c r="Z91" s="193" t="s">
        <v>4171</v>
      </c>
      <c r="AA91" s="195"/>
      <c r="AC91" s="193"/>
      <c r="AD91" s="193"/>
      <c r="AE91" s="195"/>
      <c r="AG91" s="193"/>
      <c r="AH91" s="193"/>
      <c r="AI91" s="47"/>
      <c r="AK91" s="193"/>
      <c r="AL91" s="193"/>
      <c r="AM91" s="47"/>
      <c r="AO91" s="193" t="s">
        <v>4170</v>
      </c>
      <c r="AP91" s="193" t="s">
        <v>4171</v>
      </c>
      <c r="AQ91" s="195"/>
    </row>
    <row r="92" spans="1:43">
      <c r="A92" s="149" t="e">
        <f>B90</f>
        <v>#REF!</v>
      </c>
      <c r="B92" s="198" t="e">
        <f>#REF!</f>
        <v>#REF!</v>
      </c>
      <c r="C92" s="195" t="e">
        <f t="shared" si="12"/>
        <v>#REF!</v>
      </c>
      <c r="E92" s="149" t="e">
        <f>F90</f>
        <v>#REF!</v>
      </c>
      <c r="F92" s="198" t="e">
        <f>#REF!</f>
        <v>#REF!</v>
      </c>
      <c r="G92" s="195" t="e">
        <f t="shared" si="6"/>
        <v>#REF!</v>
      </c>
      <c r="I92" s="149" t="e">
        <f>J90</f>
        <v>#REF!</v>
      </c>
      <c r="J92" s="198" t="e">
        <f>#REF!</f>
        <v>#REF!</v>
      </c>
      <c r="K92" s="195" t="e">
        <f t="shared" si="7"/>
        <v>#REF!</v>
      </c>
      <c r="M92" s="149" t="e">
        <f>N90</f>
        <v>#REF!</v>
      </c>
      <c r="N92" s="198" t="e">
        <f>#REF!</f>
        <v>#REF!</v>
      </c>
      <c r="O92" s="49" t="e">
        <f t="shared" si="13"/>
        <v>#REF!</v>
      </c>
      <c r="Q92" s="149" t="e">
        <f>R90</f>
        <v>#REF!</v>
      </c>
      <c r="R92" s="198" t="e">
        <f>#REF!</f>
        <v>#REF!</v>
      </c>
      <c r="S92" s="195" t="e">
        <f t="shared" si="9"/>
        <v>#REF!</v>
      </c>
      <c r="U92" s="105" t="e">
        <f>V90</f>
        <v>#REF!</v>
      </c>
      <c r="V92" s="198" t="e">
        <f>#REF!</f>
        <v>#REF!</v>
      </c>
      <c r="W92" s="195" t="e">
        <f t="shared" si="14"/>
        <v>#REF!</v>
      </c>
      <c r="Y92" s="149" t="e">
        <f>Z90</f>
        <v>#REF!</v>
      </c>
      <c r="Z92" s="198" t="e">
        <f>#REF!</f>
        <v>#REF!</v>
      </c>
      <c r="AA92" s="195" t="e">
        <f t="shared" si="8"/>
        <v>#REF!</v>
      </c>
      <c r="AC92" s="149"/>
      <c r="AD92" s="198"/>
      <c r="AE92" s="195"/>
      <c r="AG92" s="149"/>
      <c r="AH92" s="198"/>
      <c r="AI92" s="47"/>
      <c r="AK92" s="149"/>
      <c r="AL92" s="198"/>
      <c r="AM92" s="47"/>
      <c r="AO92" s="149" t="e">
        <f>AP90</f>
        <v>#REF!</v>
      </c>
      <c r="AP92" s="198" t="e">
        <f>#REF!</f>
        <v>#REF!</v>
      </c>
      <c r="AQ92" s="195" t="e">
        <f t="shared" si="11"/>
        <v>#REF!</v>
      </c>
    </row>
    <row r="93" spans="1:43">
      <c r="A93" s="193" t="str">
        <f>B91</f>
        <v>CONCEPTO TECNICO</v>
      </c>
      <c r="B93" s="193" t="s">
        <v>4171</v>
      </c>
      <c r="C93" s="195"/>
      <c r="E93" s="193"/>
      <c r="F93" s="193"/>
      <c r="G93" s="195"/>
      <c r="I93" s="193"/>
      <c r="J93" s="193"/>
      <c r="K93" s="195"/>
      <c r="M93" s="193"/>
      <c r="N93" s="193"/>
      <c r="O93" s="47"/>
      <c r="Q93" s="193"/>
      <c r="R93" s="193"/>
      <c r="S93" s="195"/>
      <c r="U93" s="193"/>
      <c r="V93" s="193"/>
      <c r="W93" s="195"/>
      <c r="Y93" s="193"/>
      <c r="Z93" s="193"/>
      <c r="AA93" s="195"/>
      <c r="AC93" s="193"/>
      <c r="AD93" s="193"/>
      <c r="AE93" s="195"/>
      <c r="AG93" s="193"/>
      <c r="AH93" s="193"/>
      <c r="AI93" s="47"/>
      <c r="AK93" s="193"/>
      <c r="AL93" s="193"/>
      <c r="AM93" s="47"/>
      <c r="AO93" s="193"/>
      <c r="AP93" s="193"/>
      <c r="AQ93" s="47"/>
    </row>
    <row r="94" spans="1:43">
      <c r="A94" s="149" t="e">
        <f>B92</f>
        <v>#REF!</v>
      </c>
      <c r="B94" s="149" t="e">
        <f>#REF!</f>
        <v>#REF!</v>
      </c>
      <c r="C94" s="195" t="e">
        <f t="shared" si="12"/>
        <v>#REF!</v>
      </c>
      <c r="E94" s="149"/>
      <c r="F94" s="149"/>
      <c r="G94" s="195"/>
      <c r="I94" s="149"/>
      <c r="J94" s="149"/>
      <c r="K94" s="195"/>
      <c r="M94" s="149"/>
      <c r="N94" s="149"/>
      <c r="O94" s="47"/>
      <c r="Q94" s="149"/>
      <c r="R94" s="149"/>
      <c r="S94" s="195"/>
      <c r="U94" s="149"/>
      <c r="V94" s="149"/>
      <c r="W94" s="195"/>
      <c r="Y94" s="149"/>
      <c r="Z94" s="149"/>
      <c r="AA94" s="195"/>
      <c r="AC94" s="149"/>
      <c r="AD94" s="149"/>
      <c r="AE94" s="195"/>
      <c r="AG94" s="149"/>
      <c r="AH94" s="149"/>
      <c r="AI94" s="47"/>
      <c r="AK94" s="149"/>
      <c r="AL94" s="149"/>
      <c r="AM94" s="47"/>
      <c r="AO94" s="149"/>
      <c r="AP94" s="149"/>
      <c r="AQ94" s="47"/>
    </row>
    <row r="95" spans="1:43">
      <c r="A95" s="199" t="s">
        <v>4172</v>
      </c>
      <c r="B95" s="200"/>
      <c r="C95" s="395" t="e">
        <f>SUM(C80:C86)</f>
        <v>#REF!</v>
      </c>
      <c r="E95" s="199" t="s">
        <v>4172</v>
      </c>
      <c r="F95" s="200"/>
      <c r="G95" s="201" t="e">
        <f>SUM(G80:G86)</f>
        <v>#REF!</v>
      </c>
      <c r="I95" s="199" t="s">
        <v>4172</v>
      </c>
      <c r="J95" s="200"/>
      <c r="K95" s="201" t="e">
        <f>SUM(K80:K86)</f>
        <v>#REF!</v>
      </c>
      <c r="M95" s="199" t="s">
        <v>4172</v>
      </c>
      <c r="N95" s="200"/>
      <c r="O95" s="201" t="e">
        <f>SUM(O80:O86)</f>
        <v>#REF!</v>
      </c>
      <c r="Q95" s="199" t="s">
        <v>4172</v>
      </c>
      <c r="R95" s="200"/>
      <c r="S95" s="395" t="e">
        <f>SUM(S80:S84)</f>
        <v>#REF!</v>
      </c>
      <c r="U95" s="199" t="s">
        <v>4172</v>
      </c>
      <c r="V95" s="200"/>
      <c r="W95" s="201" t="e">
        <f>SUM(W80:W86)</f>
        <v>#REF!</v>
      </c>
      <c r="Y95" s="199" t="s">
        <v>4172</v>
      </c>
      <c r="Z95" s="200"/>
      <c r="AA95" s="201" t="e">
        <f>SUM(AA80:AA86)</f>
        <v>#REF!</v>
      </c>
      <c r="AC95" s="199" t="s">
        <v>4172</v>
      </c>
      <c r="AD95" s="200"/>
      <c r="AE95" s="201" t="e">
        <f>SUM(AE80:AE86)</f>
        <v>#REF!</v>
      </c>
      <c r="AG95" s="199" t="s">
        <v>4172</v>
      </c>
      <c r="AH95" s="200"/>
      <c r="AI95" s="201" t="e">
        <f>SUM(AI80:AI86)</f>
        <v>#REF!</v>
      </c>
      <c r="AK95" s="199" t="s">
        <v>4172</v>
      </c>
      <c r="AL95" s="200"/>
      <c r="AM95" s="201" t="e">
        <f>SUM(AM80:AM86)</f>
        <v>#REF!</v>
      </c>
      <c r="AO95" s="199" t="s">
        <v>4172</v>
      </c>
      <c r="AP95" s="200"/>
      <c r="AQ95" s="201" t="e">
        <f>SUM(AQ80:AQ86)</f>
        <v>#REF!</v>
      </c>
    </row>
    <row r="96" spans="1:43">
      <c r="A96" s="199" t="s">
        <v>4173</v>
      </c>
      <c r="B96" s="200"/>
      <c r="C96" s="395" t="e">
        <f>C90+C92</f>
        <v>#REF!</v>
      </c>
      <c r="E96" s="199" t="s">
        <v>4173</v>
      </c>
      <c r="F96" s="200"/>
      <c r="G96" s="395" t="e">
        <f>SUM(G88,G90)</f>
        <v>#REF!</v>
      </c>
      <c r="I96" s="199" t="s">
        <v>4173</v>
      </c>
      <c r="J96" s="200"/>
      <c r="K96" s="201"/>
      <c r="M96" s="199" t="s">
        <v>4173</v>
      </c>
      <c r="N96" s="200"/>
      <c r="O96" s="201"/>
      <c r="Q96" s="199" t="s">
        <v>4173</v>
      </c>
      <c r="R96" s="200"/>
      <c r="S96" s="201"/>
      <c r="U96" s="199" t="s">
        <v>4173</v>
      </c>
      <c r="V96" s="200"/>
      <c r="W96" s="201"/>
      <c r="Y96" s="199" t="s">
        <v>4173</v>
      </c>
      <c r="Z96" s="200"/>
      <c r="AA96" s="201"/>
      <c r="AC96" s="199" t="s">
        <v>4173</v>
      </c>
      <c r="AD96" s="200"/>
      <c r="AE96" s="201"/>
      <c r="AG96" s="199" t="s">
        <v>4173</v>
      </c>
      <c r="AH96" s="200"/>
      <c r="AI96" s="201"/>
      <c r="AK96" s="199" t="s">
        <v>4173</v>
      </c>
      <c r="AL96" s="200"/>
      <c r="AM96" s="201"/>
      <c r="AO96" s="199" t="s">
        <v>4173</v>
      </c>
      <c r="AP96" s="200"/>
      <c r="AQ96" s="201"/>
    </row>
    <row r="97" spans="1:43">
      <c r="A97" s="199" t="s">
        <v>4174</v>
      </c>
      <c r="B97" s="200"/>
      <c r="C97" s="202"/>
      <c r="E97" s="199" t="s">
        <v>4174</v>
      </c>
      <c r="F97" s="200"/>
      <c r="G97" s="202"/>
      <c r="I97" s="199" t="s">
        <v>4174</v>
      </c>
      <c r="J97" s="200"/>
      <c r="K97" s="202"/>
      <c r="M97" s="199" t="s">
        <v>4174</v>
      </c>
      <c r="N97" s="200"/>
      <c r="O97" s="202"/>
      <c r="Q97" s="199" t="s">
        <v>4174</v>
      </c>
      <c r="R97" s="200"/>
      <c r="S97" s="202"/>
      <c r="U97" s="199" t="s">
        <v>4174</v>
      </c>
      <c r="V97" s="200"/>
      <c r="W97" s="202"/>
      <c r="Y97" s="199" t="s">
        <v>4174</v>
      </c>
      <c r="Z97" s="200"/>
      <c r="AA97" s="202"/>
      <c r="AC97" s="199" t="s">
        <v>4174</v>
      </c>
      <c r="AD97" s="200"/>
      <c r="AE97" s="202"/>
      <c r="AG97" s="199" t="s">
        <v>4174</v>
      </c>
      <c r="AH97" s="200"/>
      <c r="AI97" s="202"/>
      <c r="AK97" s="199" t="s">
        <v>4174</v>
      </c>
      <c r="AL97" s="200"/>
      <c r="AM97" s="202"/>
      <c r="AO97" s="199" t="s">
        <v>4174</v>
      </c>
      <c r="AP97" s="200"/>
      <c r="AQ97" s="202"/>
    </row>
    <row r="98" spans="1:43">
      <c r="A98" s="203" t="s">
        <v>4175</v>
      </c>
      <c r="B98" s="204"/>
      <c r="C98" s="205" t="e">
        <f>SUM(C80:C94)</f>
        <v>#REF!</v>
      </c>
      <c r="E98" s="203" t="s">
        <v>4175</v>
      </c>
      <c r="F98" s="204"/>
      <c r="G98" s="205" t="e">
        <f>SUM(G80:G94)</f>
        <v>#REF!</v>
      </c>
      <c r="I98" s="203" t="s">
        <v>4175</v>
      </c>
      <c r="J98" s="204"/>
      <c r="K98" s="205" t="e">
        <f>SUM(K80:K94)</f>
        <v>#REF!</v>
      </c>
      <c r="M98" s="203" t="s">
        <v>4175</v>
      </c>
      <c r="N98" s="204"/>
      <c r="O98" s="205" t="e">
        <f>SUM(O80:O94)</f>
        <v>#REF!</v>
      </c>
      <c r="Q98" s="203" t="s">
        <v>4175</v>
      </c>
      <c r="R98" s="204"/>
      <c r="S98" s="205" t="e">
        <f>SUM(S80:S94)</f>
        <v>#REF!</v>
      </c>
      <c r="U98" s="203" t="s">
        <v>4175</v>
      </c>
      <c r="V98" s="204"/>
      <c r="W98" s="205" t="e">
        <f>SUM(W80:W94)</f>
        <v>#REF!</v>
      </c>
      <c r="Y98" s="203" t="s">
        <v>4175</v>
      </c>
      <c r="Z98" s="204"/>
      <c r="AA98" s="205" t="e">
        <f>SUM(AA80:AA94)</f>
        <v>#REF!</v>
      </c>
      <c r="AC98" s="203" t="s">
        <v>4175</v>
      </c>
      <c r="AD98" s="204"/>
      <c r="AE98" s="205" t="e">
        <f>SUM(AE80:AE94)</f>
        <v>#REF!</v>
      </c>
      <c r="AG98" s="203" t="s">
        <v>4175</v>
      </c>
      <c r="AH98" s="204"/>
      <c r="AI98" s="205" t="e">
        <f>SUM(AI80:AI94)</f>
        <v>#REF!</v>
      </c>
      <c r="AK98" s="203" t="s">
        <v>4175</v>
      </c>
      <c r="AL98" s="204"/>
      <c r="AM98" s="205" t="e">
        <f>SUM(AM80:AM94)</f>
        <v>#REF!</v>
      </c>
      <c r="AO98" s="203" t="s">
        <v>4175</v>
      </c>
      <c r="AP98" s="204"/>
      <c r="AQ98" s="205" t="e">
        <f>SUM(AQ80:AQ94)</f>
        <v>#REF!</v>
      </c>
    </row>
    <row r="99" spans="1:43" ht="60">
      <c r="A99" s="203" t="s">
        <v>4176</v>
      </c>
      <c r="B99" s="204" t="s">
        <v>4747</v>
      </c>
      <c r="C99" s="204"/>
      <c r="E99" s="203" t="s">
        <v>4176</v>
      </c>
      <c r="F99" s="405" t="s">
        <v>4747</v>
      </c>
      <c r="G99" s="204"/>
      <c r="I99" s="203" t="s">
        <v>4176</v>
      </c>
      <c r="J99" s="405" t="s">
        <v>6685</v>
      </c>
      <c r="K99" s="204"/>
      <c r="M99" s="203" t="s">
        <v>4176</v>
      </c>
      <c r="N99" s="405" t="s">
        <v>6685</v>
      </c>
      <c r="O99" s="204"/>
      <c r="Q99" s="203" t="s">
        <v>4176</v>
      </c>
      <c r="R99" s="405" t="s">
        <v>4747</v>
      </c>
      <c r="S99" s="204"/>
      <c r="U99" s="203" t="s">
        <v>4176</v>
      </c>
      <c r="V99" s="405" t="s">
        <v>6685</v>
      </c>
      <c r="W99" s="204"/>
      <c r="Y99" s="203" t="s">
        <v>4176</v>
      </c>
      <c r="Z99" s="1095" t="s">
        <v>4747</v>
      </c>
      <c r="AA99" s="204"/>
      <c r="AC99" s="203" t="s">
        <v>4176</v>
      </c>
      <c r="AD99" s="405" t="s">
        <v>6685</v>
      </c>
      <c r="AE99" s="204"/>
      <c r="AG99" s="203" t="s">
        <v>4176</v>
      </c>
      <c r="AH99" s="405" t="s">
        <v>4747</v>
      </c>
      <c r="AI99" s="204"/>
      <c r="AK99" s="203" t="s">
        <v>4176</v>
      </c>
      <c r="AL99" s="405" t="s">
        <v>4747</v>
      </c>
      <c r="AM99" s="204"/>
      <c r="AO99" s="203" t="s">
        <v>4176</v>
      </c>
      <c r="AP99" s="405" t="s">
        <v>6685</v>
      </c>
      <c r="AQ99" s="204"/>
    </row>
    <row r="103" spans="1:43" ht="57.75" customHeight="1">
      <c r="A103" s="3580" t="s">
        <v>8350</v>
      </c>
      <c r="B103" s="3580"/>
      <c r="C103" s="3580"/>
      <c r="E103" s="3580" t="e">
        <f>#REF!</f>
        <v>#REF!</v>
      </c>
      <c r="F103" s="3580"/>
      <c r="G103" s="3580"/>
      <c r="I103" s="3581" t="s">
        <v>784</v>
      </c>
      <c r="J103" s="3581"/>
      <c r="K103" s="3581"/>
      <c r="M103" s="3581" t="s">
        <v>6696</v>
      </c>
      <c r="N103" s="3581"/>
      <c r="O103" s="3581"/>
      <c r="Q103" s="3581" t="s">
        <v>5874</v>
      </c>
      <c r="R103" s="3581"/>
      <c r="S103" s="3581"/>
      <c r="U103" s="3582" t="s">
        <v>6779</v>
      </c>
      <c r="V103" s="3582"/>
      <c r="W103" s="3582"/>
      <c r="Y103" s="3581" t="s">
        <v>6785</v>
      </c>
      <c r="Z103" s="3581"/>
      <c r="AA103" s="3581"/>
      <c r="AC103" s="3581" t="s">
        <v>6788</v>
      </c>
      <c r="AD103" s="3581"/>
      <c r="AE103" s="3581"/>
      <c r="AG103" s="3581" t="s">
        <v>6803</v>
      </c>
      <c r="AH103" s="3581"/>
      <c r="AI103" s="3581"/>
      <c r="AK103" s="3582" t="s">
        <v>6809</v>
      </c>
      <c r="AL103" s="3582"/>
      <c r="AM103" s="3582"/>
      <c r="AO103" s="3581" t="s">
        <v>6813</v>
      </c>
      <c r="AP103" s="3581"/>
      <c r="AQ103" s="3581"/>
    </row>
    <row r="104" spans="1:43">
      <c r="A104" s="193" t="s">
        <v>4164</v>
      </c>
      <c r="B104" s="193" t="s">
        <v>4165</v>
      </c>
      <c r="C104" s="194" t="s">
        <v>4166</v>
      </c>
      <c r="E104" s="193" t="s">
        <v>4164</v>
      </c>
      <c r="F104" s="193" t="s">
        <v>4165</v>
      </c>
      <c r="G104" s="194" t="s">
        <v>4166</v>
      </c>
      <c r="I104" s="193" t="s">
        <v>4164</v>
      </c>
      <c r="J104" s="193" t="s">
        <v>4165</v>
      </c>
      <c r="K104" s="194" t="s">
        <v>4166</v>
      </c>
      <c r="M104" s="193" t="s">
        <v>4164</v>
      </c>
      <c r="N104" s="193" t="s">
        <v>4165</v>
      </c>
      <c r="O104" s="194" t="s">
        <v>4166</v>
      </c>
      <c r="Q104" s="193" t="s">
        <v>4164</v>
      </c>
      <c r="R104" s="193" t="s">
        <v>4165</v>
      </c>
      <c r="S104" s="194" t="s">
        <v>4166</v>
      </c>
      <c r="U104" s="193" t="s">
        <v>4164</v>
      </c>
      <c r="V104" s="193" t="s">
        <v>4165</v>
      </c>
      <c r="W104" s="194" t="s">
        <v>4166</v>
      </c>
      <c r="Y104" s="193" t="s">
        <v>4164</v>
      </c>
      <c r="Z104" s="193" t="s">
        <v>4165</v>
      </c>
      <c r="AA104" s="194" t="s">
        <v>4166</v>
      </c>
      <c r="AC104" s="193" t="s">
        <v>4164</v>
      </c>
      <c r="AD104" s="193" t="s">
        <v>4165</v>
      </c>
      <c r="AE104" s="194" t="s">
        <v>4166</v>
      </c>
      <c r="AG104" s="193" t="s">
        <v>4164</v>
      </c>
      <c r="AH104" s="193" t="s">
        <v>4165</v>
      </c>
      <c r="AI104" s="194" t="s">
        <v>4166</v>
      </c>
      <c r="AK104" s="193" t="s">
        <v>4164</v>
      </c>
      <c r="AL104" s="193" t="s">
        <v>4165</v>
      </c>
      <c r="AM104" s="194" t="s">
        <v>4166</v>
      </c>
      <c r="AO104" s="193" t="s">
        <v>4164</v>
      </c>
      <c r="AP104" s="193" t="s">
        <v>4165</v>
      </c>
      <c r="AQ104" s="194" t="s">
        <v>4166</v>
      </c>
    </row>
    <row r="105" spans="1:43">
      <c r="A105" s="407">
        <v>45429</v>
      </c>
      <c r="B105" s="149">
        <v>45462</v>
      </c>
      <c r="C105" s="195">
        <f>NETWORKDAYS(A105,B105)-1</f>
        <v>23</v>
      </c>
      <c r="E105" s="407" t="e">
        <f>#REF!</f>
        <v>#REF!</v>
      </c>
      <c r="F105" s="149" t="e">
        <f>#REF!</f>
        <v>#REF!</v>
      </c>
      <c r="G105" s="195" t="e">
        <f>NETWORKDAYS(E105,F105)-1</f>
        <v>#REF!</v>
      </c>
      <c r="I105" s="407"/>
      <c r="J105" s="149"/>
      <c r="K105" s="195"/>
      <c r="M105" s="407">
        <v>45454</v>
      </c>
      <c r="N105" s="149"/>
      <c r="O105" s="195"/>
      <c r="Q105" s="407">
        <v>45455</v>
      </c>
      <c r="R105" s="149"/>
      <c r="S105" s="195"/>
      <c r="U105" s="407">
        <v>45497</v>
      </c>
      <c r="V105" s="149"/>
      <c r="W105" s="195"/>
      <c r="Y105" s="407">
        <v>45450</v>
      </c>
      <c r="Z105" s="149"/>
      <c r="AA105" s="195"/>
      <c r="AC105" s="407">
        <v>45457</v>
      </c>
      <c r="AD105" s="149"/>
      <c r="AE105" s="195"/>
      <c r="AG105" s="407">
        <v>45427</v>
      </c>
      <c r="AH105" s="149"/>
      <c r="AI105" s="195"/>
      <c r="AK105" s="407">
        <v>45504</v>
      </c>
      <c r="AL105" s="149"/>
      <c r="AM105" s="195"/>
      <c r="AO105" s="407">
        <v>45503</v>
      </c>
      <c r="AP105" s="149"/>
      <c r="AQ105" s="195"/>
    </row>
    <row r="106" spans="1:43">
      <c r="A106" s="407"/>
      <c r="B106" s="149"/>
      <c r="C106" s="195"/>
      <c r="E106" s="94"/>
      <c r="F106" s="149"/>
      <c r="G106" s="195"/>
      <c r="I106" s="94"/>
      <c r="J106" s="149"/>
      <c r="K106" s="47"/>
      <c r="M106" s="94"/>
      <c r="N106" s="149"/>
      <c r="O106" s="47"/>
      <c r="Q106" s="94"/>
      <c r="R106" s="149"/>
      <c r="S106" s="47"/>
      <c r="U106" s="94"/>
      <c r="V106" s="149"/>
      <c r="W106" s="47"/>
      <c r="Y106" s="94"/>
      <c r="Z106" s="149"/>
      <c r="AA106" s="47"/>
      <c r="AC106" s="94"/>
      <c r="AD106" s="149"/>
      <c r="AE106" s="47"/>
      <c r="AG106" s="94"/>
      <c r="AH106" s="149"/>
      <c r="AI106" s="47"/>
      <c r="AK106" s="94"/>
      <c r="AL106" s="149"/>
      <c r="AM106" s="47"/>
      <c r="AO106" s="94"/>
      <c r="AP106" s="149"/>
      <c r="AQ106" s="47"/>
    </row>
    <row r="107" spans="1:43">
      <c r="A107" s="149">
        <v>45498</v>
      </c>
      <c r="B107" s="149">
        <v>45517</v>
      </c>
      <c r="C107" s="195">
        <f t="shared" ref="C107:C117" si="15">NETWORKDAYS(A107,B107)-1</f>
        <v>13</v>
      </c>
      <c r="E107" s="149"/>
      <c r="F107" s="149"/>
      <c r="G107" s="195"/>
      <c r="I107" s="149"/>
      <c r="J107" s="149"/>
      <c r="K107" s="47"/>
      <c r="M107" s="149"/>
      <c r="N107" s="149"/>
      <c r="O107" s="47"/>
      <c r="Q107" s="149"/>
      <c r="R107" s="149"/>
      <c r="S107" s="47"/>
      <c r="U107" s="149"/>
      <c r="V107" s="149"/>
      <c r="W107" s="47"/>
      <c r="Y107" s="149"/>
      <c r="Z107" s="149"/>
      <c r="AA107" s="47"/>
      <c r="AC107" s="149"/>
      <c r="AD107" s="149"/>
      <c r="AE107" s="47"/>
      <c r="AG107" s="149"/>
      <c r="AH107" s="149"/>
      <c r="AI107" s="47"/>
      <c r="AK107" s="149"/>
      <c r="AL107" s="149"/>
      <c r="AM107" s="47"/>
      <c r="AO107" s="149"/>
      <c r="AP107" s="149"/>
      <c r="AQ107" s="47"/>
    </row>
    <row r="108" spans="1:43">
      <c r="A108" s="149"/>
      <c r="B108" s="149"/>
      <c r="C108" s="195"/>
      <c r="E108" s="149"/>
      <c r="F108" s="149"/>
      <c r="G108" s="195"/>
      <c r="I108" s="149"/>
      <c r="J108" s="149"/>
      <c r="K108" s="47"/>
      <c r="M108" s="149"/>
      <c r="N108" s="149"/>
      <c r="O108" s="47"/>
      <c r="Q108" s="149"/>
      <c r="R108" s="149"/>
      <c r="S108" s="47"/>
      <c r="U108" s="149"/>
      <c r="V108" s="149"/>
      <c r="W108" s="47"/>
      <c r="Y108" s="149"/>
      <c r="Z108" s="149"/>
      <c r="AA108" s="47"/>
      <c r="AC108" s="149"/>
      <c r="AD108" s="149"/>
      <c r="AE108" s="47"/>
      <c r="AG108" s="149"/>
      <c r="AH108" s="149"/>
      <c r="AI108" s="47"/>
      <c r="AK108" s="149"/>
      <c r="AL108" s="149"/>
      <c r="AM108" s="47"/>
      <c r="AO108" s="149"/>
      <c r="AP108" s="149"/>
      <c r="AQ108" s="47"/>
    </row>
    <row r="109" spans="1:43">
      <c r="A109" s="149"/>
      <c r="B109" s="149"/>
      <c r="C109" s="195"/>
      <c r="E109" s="149"/>
      <c r="F109" s="149"/>
      <c r="G109" s="195"/>
      <c r="I109" s="149"/>
      <c r="J109" s="149"/>
      <c r="K109" s="47"/>
      <c r="M109" s="149"/>
      <c r="N109" s="149"/>
      <c r="O109" s="47"/>
      <c r="Q109" s="149"/>
      <c r="R109" s="149"/>
      <c r="S109" s="47"/>
      <c r="U109" s="149"/>
      <c r="V109" s="149"/>
      <c r="W109" s="47"/>
      <c r="Y109" s="149"/>
      <c r="Z109" s="149"/>
      <c r="AA109" s="47"/>
      <c r="AC109" s="149"/>
      <c r="AD109" s="149"/>
      <c r="AE109" s="47"/>
      <c r="AG109" s="149"/>
      <c r="AH109" s="149"/>
      <c r="AI109" s="47"/>
      <c r="AK109" s="149"/>
      <c r="AL109" s="149"/>
      <c r="AM109" s="47"/>
      <c r="AO109" s="149"/>
      <c r="AP109" s="149"/>
      <c r="AQ109" s="47"/>
    </row>
    <row r="110" spans="1:43">
      <c r="A110" s="193" t="s">
        <v>4167</v>
      </c>
      <c r="B110" s="193" t="s">
        <v>4168</v>
      </c>
      <c r="C110" s="195"/>
      <c r="E110" s="193" t="s">
        <v>4167</v>
      </c>
      <c r="F110" s="193" t="s">
        <v>4168</v>
      </c>
      <c r="G110" s="195"/>
      <c r="I110" s="193" t="s">
        <v>4167</v>
      </c>
      <c r="J110" s="193" t="s">
        <v>4168</v>
      </c>
      <c r="K110" s="47" t="s">
        <v>2145</v>
      </c>
      <c r="M110" s="193" t="s">
        <v>4167</v>
      </c>
      <c r="N110" s="193" t="s">
        <v>4168</v>
      </c>
      <c r="O110" s="47" t="s">
        <v>2145</v>
      </c>
      <c r="Q110" s="193" t="s">
        <v>4167</v>
      </c>
      <c r="R110" s="193" t="s">
        <v>4168</v>
      </c>
      <c r="S110" s="47" t="s">
        <v>2145</v>
      </c>
      <c r="U110" s="193" t="s">
        <v>4167</v>
      </c>
      <c r="V110" s="193" t="s">
        <v>4168</v>
      </c>
      <c r="W110" s="47" t="s">
        <v>2145</v>
      </c>
      <c r="Y110" s="193" t="s">
        <v>4167</v>
      </c>
      <c r="Z110" s="193" t="s">
        <v>4168</v>
      </c>
      <c r="AA110" s="47" t="s">
        <v>2145</v>
      </c>
      <c r="AC110" s="193" t="s">
        <v>4167</v>
      </c>
      <c r="AD110" s="193" t="s">
        <v>4168</v>
      </c>
      <c r="AE110" s="47" t="s">
        <v>2145</v>
      </c>
      <c r="AG110" s="193" t="s">
        <v>4167</v>
      </c>
      <c r="AH110" s="193" t="s">
        <v>4168</v>
      </c>
      <c r="AI110" s="47" t="s">
        <v>2145</v>
      </c>
      <c r="AK110" s="193" t="s">
        <v>4167</v>
      </c>
      <c r="AL110" s="193" t="s">
        <v>4168</v>
      </c>
      <c r="AM110" s="47" t="s">
        <v>2145</v>
      </c>
      <c r="AO110" s="193" t="s">
        <v>4167</v>
      </c>
      <c r="AP110" s="193" t="s">
        <v>4168</v>
      </c>
      <c r="AQ110" s="47" t="s">
        <v>2145</v>
      </c>
    </row>
    <row r="111" spans="1:43">
      <c r="A111" s="196">
        <v>45548</v>
      </c>
      <c r="B111" s="149" t="e">
        <f>#REF!</f>
        <v>#REF!</v>
      </c>
      <c r="C111" s="195" t="e">
        <f t="shared" si="15"/>
        <v>#REF!</v>
      </c>
      <c r="E111" s="196" t="e">
        <f>#REF!</f>
        <v>#REF!</v>
      </c>
      <c r="F111" s="149" t="e">
        <f>#REF!</f>
        <v>#REF!</v>
      </c>
      <c r="G111" s="195" t="e">
        <f t="shared" ref="G111:G117" si="16">NETWORKDAYS(E111,F111)-1</f>
        <v>#REF!</v>
      </c>
      <c r="I111" s="196"/>
      <c r="J111" s="149"/>
      <c r="K111" s="47"/>
      <c r="M111" s="196"/>
      <c r="N111" s="149"/>
      <c r="O111" s="47"/>
      <c r="Q111" s="196"/>
      <c r="R111" s="149"/>
      <c r="S111" s="47"/>
      <c r="U111" s="196"/>
      <c r="V111" s="149"/>
      <c r="W111" s="47"/>
      <c r="Y111" s="196"/>
      <c r="Z111" s="149"/>
      <c r="AA111" s="47"/>
      <c r="AC111" s="196"/>
      <c r="AD111" s="149"/>
      <c r="AE111" s="47"/>
      <c r="AG111" s="196"/>
      <c r="AH111" s="149"/>
      <c r="AI111" s="47"/>
      <c r="AK111" s="196"/>
      <c r="AL111" s="149"/>
      <c r="AM111" s="47"/>
      <c r="AO111" s="196"/>
      <c r="AP111" s="149"/>
      <c r="AQ111" s="47"/>
    </row>
    <row r="112" spans="1:43">
      <c r="A112" s="193" t="s">
        <v>4168</v>
      </c>
      <c r="B112" s="193" t="s">
        <v>4169</v>
      </c>
      <c r="C112" s="195"/>
      <c r="E112" s="193" t="s">
        <v>4168</v>
      </c>
      <c r="F112" s="193" t="s">
        <v>4169</v>
      </c>
      <c r="G112" s="195"/>
      <c r="I112" s="193" t="s">
        <v>4168</v>
      </c>
      <c r="J112" s="193" t="s">
        <v>4169</v>
      </c>
      <c r="K112" s="47"/>
      <c r="M112" s="193" t="s">
        <v>4168</v>
      </c>
      <c r="N112" s="193" t="s">
        <v>4169</v>
      </c>
      <c r="O112" s="47"/>
      <c r="Q112" s="193" t="s">
        <v>4168</v>
      </c>
      <c r="R112" s="193" t="s">
        <v>4169</v>
      </c>
      <c r="S112" s="47"/>
      <c r="U112" s="193" t="s">
        <v>4168</v>
      </c>
      <c r="V112" s="193" t="s">
        <v>4169</v>
      </c>
      <c r="W112" s="47"/>
      <c r="Y112" s="193" t="s">
        <v>4168</v>
      </c>
      <c r="Z112" s="193" t="s">
        <v>4169</v>
      </c>
      <c r="AA112" s="47"/>
      <c r="AC112" s="193" t="s">
        <v>4168</v>
      </c>
      <c r="AD112" s="193" t="s">
        <v>4169</v>
      </c>
      <c r="AE112" s="47"/>
      <c r="AG112" s="193" t="s">
        <v>4168</v>
      </c>
      <c r="AH112" s="193" t="s">
        <v>4169</v>
      </c>
      <c r="AI112" s="47"/>
      <c r="AK112" s="193" t="s">
        <v>4168</v>
      </c>
      <c r="AL112" s="193" t="s">
        <v>4169</v>
      </c>
      <c r="AM112" s="47"/>
      <c r="AO112" s="193" t="s">
        <v>4168</v>
      </c>
      <c r="AP112" s="193" t="s">
        <v>4169</v>
      </c>
      <c r="AQ112" s="47"/>
    </row>
    <row r="113" spans="1:43">
      <c r="A113" s="149" t="e">
        <f>B111</f>
        <v>#REF!</v>
      </c>
      <c r="B113" s="197" t="e">
        <f>#REF!</f>
        <v>#REF!</v>
      </c>
      <c r="C113" s="195" t="e">
        <f t="shared" si="15"/>
        <v>#REF!</v>
      </c>
      <c r="E113" s="149" t="e">
        <f>F111</f>
        <v>#REF!</v>
      </c>
      <c r="F113" s="197" t="e">
        <f>#REF!</f>
        <v>#REF!</v>
      </c>
      <c r="G113" s="195" t="e">
        <f t="shared" si="16"/>
        <v>#REF!</v>
      </c>
      <c r="I113" s="149"/>
      <c r="J113" s="197"/>
      <c r="K113" s="47"/>
      <c r="M113" s="149"/>
      <c r="N113" s="197"/>
      <c r="O113" s="47"/>
      <c r="Q113" s="149"/>
      <c r="R113" s="197"/>
      <c r="S113" s="47"/>
      <c r="U113" s="149"/>
      <c r="V113" s="197"/>
      <c r="W113" s="47"/>
      <c r="Y113" s="149"/>
      <c r="Z113" s="197"/>
      <c r="AA113" s="47"/>
      <c r="AC113" s="149"/>
      <c r="AD113" s="197"/>
      <c r="AE113" s="47"/>
      <c r="AG113" s="149"/>
      <c r="AH113" s="197"/>
      <c r="AI113" s="47"/>
      <c r="AK113" s="149"/>
      <c r="AL113" s="197"/>
      <c r="AM113" s="47"/>
      <c r="AO113" s="149"/>
      <c r="AP113" s="197"/>
      <c r="AQ113" s="47"/>
    </row>
    <row r="114" spans="1:43">
      <c r="A114" s="193" t="s">
        <v>4169</v>
      </c>
      <c r="B114" s="193" t="s">
        <v>4170</v>
      </c>
      <c r="C114" s="195"/>
      <c r="E114" s="193" t="s">
        <v>4169</v>
      </c>
      <c r="F114" s="193" t="s">
        <v>4170</v>
      </c>
      <c r="G114" s="195"/>
      <c r="I114" s="193" t="s">
        <v>4169</v>
      </c>
      <c r="J114" s="193" t="s">
        <v>4170</v>
      </c>
      <c r="K114" s="47"/>
      <c r="M114" s="193" t="s">
        <v>4169</v>
      </c>
      <c r="N114" s="193" t="s">
        <v>4170</v>
      </c>
      <c r="O114" s="47"/>
      <c r="Q114" s="193" t="s">
        <v>4169</v>
      </c>
      <c r="R114" s="193" t="s">
        <v>4170</v>
      </c>
      <c r="S114" s="47"/>
      <c r="U114" s="193" t="s">
        <v>4169</v>
      </c>
      <c r="V114" s="193" t="s">
        <v>4170</v>
      </c>
      <c r="W114" s="47"/>
      <c r="Y114" s="193" t="s">
        <v>4169</v>
      </c>
      <c r="Z114" s="193" t="s">
        <v>4170</v>
      </c>
      <c r="AA114" s="47"/>
      <c r="AC114" s="193" t="s">
        <v>4169</v>
      </c>
      <c r="AD114" s="193" t="s">
        <v>4170</v>
      </c>
      <c r="AE114" s="47"/>
      <c r="AG114" s="193" t="s">
        <v>4169</v>
      </c>
      <c r="AH114" s="193" t="s">
        <v>4170</v>
      </c>
      <c r="AI114" s="47"/>
      <c r="AK114" s="193" t="s">
        <v>4169</v>
      </c>
      <c r="AL114" s="193" t="s">
        <v>4170</v>
      </c>
      <c r="AM114" s="47"/>
      <c r="AO114" s="193" t="s">
        <v>4169</v>
      </c>
      <c r="AP114" s="193" t="s">
        <v>4170</v>
      </c>
      <c r="AQ114" s="47"/>
    </row>
    <row r="115" spans="1:43">
      <c r="A115" s="149" t="e">
        <f>B113</f>
        <v>#REF!</v>
      </c>
      <c r="B115" s="193" t="e">
        <f>#REF!</f>
        <v>#REF!</v>
      </c>
      <c r="C115" s="195" t="e">
        <f t="shared" si="15"/>
        <v>#REF!</v>
      </c>
      <c r="E115" s="149" t="e">
        <f>F113</f>
        <v>#REF!</v>
      </c>
      <c r="F115" s="193" t="e">
        <f>#REF!</f>
        <v>#REF!</v>
      </c>
      <c r="G115" s="195" t="e">
        <f t="shared" si="16"/>
        <v>#REF!</v>
      </c>
      <c r="I115" s="149"/>
      <c r="J115" s="193"/>
      <c r="K115" s="47"/>
      <c r="M115" s="149"/>
      <c r="N115" s="193"/>
      <c r="O115" s="47"/>
      <c r="Q115" s="149"/>
      <c r="R115" s="193"/>
      <c r="S115" s="47"/>
      <c r="U115" s="149"/>
      <c r="V115" s="193"/>
      <c r="W115" s="47"/>
      <c r="Y115" s="149"/>
      <c r="Z115" s="193"/>
      <c r="AA115" s="47"/>
      <c r="AC115" s="149"/>
      <c r="AD115" s="193"/>
      <c r="AE115" s="47"/>
      <c r="AG115" s="149"/>
      <c r="AH115" s="193"/>
      <c r="AI115" s="47"/>
      <c r="AK115" s="149"/>
      <c r="AL115" s="193"/>
      <c r="AM115" s="47"/>
      <c r="AO115" s="149"/>
      <c r="AP115" s="193"/>
      <c r="AQ115" s="47"/>
    </row>
    <row r="116" spans="1:43">
      <c r="A116" s="193" t="s">
        <v>4170</v>
      </c>
      <c r="B116" s="193" t="s">
        <v>4171</v>
      </c>
      <c r="C116" s="195"/>
      <c r="E116" s="193" t="s">
        <v>4170</v>
      </c>
      <c r="F116" s="193" t="s">
        <v>4171</v>
      </c>
      <c r="G116" s="195"/>
      <c r="I116" s="193" t="s">
        <v>4170</v>
      </c>
      <c r="J116" s="193" t="s">
        <v>4171</v>
      </c>
      <c r="K116" s="47"/>
      <c r="M116" s="193" t="s">
        <v>4170</v>
      </c>
      <c r="N116" s="193" t="s">
        <v>4171</v>
      </c>
      <c r="O116" s="47"/>
      <c r="Q116" s="193" t="s">
        <v>4170</v>
      </c>
      <c r="R116" s="193" t="s">
        <v>4171</v>
      </c>
      <c r="S116" s="47"/>
      <c r="U116" s="193" t="s">
        <v>4170</v>
      </c>
      <c r="V116" s="193" t="s">
        <v>4171</v>
      </c>
      <c r="W116" s="47"/>
      <c r="Y116" s="193" t="s">
        <v>4170</v>
      </c>
      <c r="Z116" s="193" t="s">
        <v>4171</v>
      </c>
      <c r="AA116" s="47"/>
      <c r="AC116" s="193" t="s">
        <v>4170</v>
      </c>
      <c r="AD116" s="193" t="s">
        <v>4171</v>
      </c>
      <c r="AE116" s="47"/>
      <c r="AG116" s="193" t="s">
        <v>4170</v>
      </c>
      <c r="AH116" s="193" t="s">
        <v>4171</v>
      </c>
      <c r="AI116" s="47"/>
      <c r="AK116" s="193" t="s">
        <v>4170</v>
      </c>
      <c r="AL116" s="193" t="s">
        <v>4171</v>
      </c>
      <c r="AM116" s="47"/>
      <c r="AO116" s="193" t="s">
        <v>4170</v>
      </c>
      <c r="AP116" s="193" t="s">
        <v>4171</v>
      </c>
      <c r="AQ116" s="47"/>
    </row>
    <row r="117" spans="1:43">
      <c r="A117" s="149" t="e">
        <f>B115</f>
        <v>#REF!</v>
      </c>
      <c r="B117" s="198" t="e">
        <f>#REF!</f>
        <v>#REF!</v>
      </c>
      <c r="C117" s="195" t="e">
        <f t="shared" si="15"/>
        <v>#REF!</v>
      </c>
      <c r="E117" s="149" t="e">
        <f>F115</f>
        <v>#REF!</v>
      </c>
      <c r="F117" s="198" t="e">
        <f>#REF!</f>
        <v>#REF!</v>
      </c>
      <c r="G117" s="195" t="e">
        <f t="shared" si="16"/>
        <v>#REF!</v>
      </c>
      <c r="I117" s="149"/>
      <c r="J117" s="198"/>
      <c r="K117" s="47"/>
      <c r="M117" s="149"/>
      <c r="N117" s="198"/>
      <c r="O117" s="47"/>
      <c r="Q117" s="149"/>
      <c r="R117" s="198"/>
      <c r="S117" s="47"/>
      <c r="U117" s="149"/>
      <c r="V117" s="198"/>
      <c r="W117" s="47"/>
      <c r="Y117" s="149"/>
      <c r="Z117" s="198"/>
      <c r="AA117" s="47"/>
      <c r="AC117" s="149"/>
      <c r="AD117" s="198"/>
      <c r="AE117" s="47"/>
      <c r="AG117" s="149"/>
      <c r="AH117" s="198"/>
      <c r="AI117" s="47"/>
      <c r="AK117" s="149"/>
      <c r="AL117" s="198"/>
      <c r="AM117" s="47"/>
      <c r="AO117" s="149"/>
      <c r="AP117" s="198"/>
      <c r="AQ117" s="47"/>
    </row>
    <row r="118" spans="1:43">
      <c r="A118" s="193"/>
      <c r="B118" s="193"/>
      <c r="C118" s="47"/>
      <c r="E118" s="193"/>
      <c r="F118" s="193"/>
      <c r="G118" s="47"/>
      <c r="I118" s="193"/>
      <c r="J118" s="193"/>
      <c r="K118" s="47"/>
      <c r="M118" s="193"/>
      <c r="N118" s="193"/>
      <c r="O118" s="47"/>
      <c r="Q118" s="193"/>
      <c r="R118" s="193"/>
      <c r="S118" s="47"/>
      <c r="U118" s="193"/>
      <c r="V118" s="193"/>
      <c r="W118" s="47"/>
      <c r="Y118" s="193"/>
      <c r="Z118" s="193"/>
      <c r="AA118" s="47"/>
      <c r="AC118" s="193"/>
      <c r="AD118" s="193"/>
      <c r="AE118" s="47"/>
      <c r="AG118" s="193"/>
      <c r="AH118" s="193"/>
      <c r="AI118" s="47"/>
      <c r="AK118" s="193"/>
      <c r="AL118" s="193"/>
      <c r="AM118" s="47"/>
      <c r="AO118" s="193"/>
      <c r="AP118" s="193"/>
      <c r="AQ118" s="47"/>
    </row>
    <row r="119" spans="1:43">
      <c r="A119" s="149"/>
      <c r="B119" s="149"/>
      <c r="C119" s="47"/>
      <c r="E119" s="149"/>
      <c r="F119" s="149"/>
      <c r="G119" s="47"/>
      <c r="I119" s="149"/>
      <c r="J119" s="149"/>
      <c r="K119" s="47"/>
      <c r="M119" s="149"/>
      <c r="N119" s="149"/>
      <c r="O119" s="47"/>
      <c r="Q119" s="149"/>
      <c r="R119" s="149"/>
      <c r="S119" s="47"/>
      <c r="U119" s="149"/>
      <c r="V119" s="149"/>
      <c r="W119" s="47"/>
      <c r="Y119" s="149"/>
      <c r="Z119" s="149"/>
      <c r="AA119" s="47"/>
      <c r="AC119" s="149"/>
      <c r="AD119" s="149"/>
      <c r="AE119" s="47"/>
      <c r="AG119" s="149"/>
      <c r="AH119" s="149"/>
      <c r="AI119" s="47"/>
      <c r="AK119" s="149"/>
      <c r="AL119" s="149"/>
      <c r="AM119" s="47"/>
      <c r="AO119" s="149"/>
      <c r="AP119" s="149"/>
      <c r="AQ119" s="47"/>
    </row>
    <row r="120" spans="1:43">
      <c r="A120" s="199" t="s">
        <v>4172</v>
      </c>
      <c r="B120" s="200"/>
      <c r="C120" s="201" t="e">
        <f>SUM(C105:C111)</f>
        <v>#REF!</v>
      </c>
      <c r="E120" s="199" t="s">
        <v>4172</v>
      </c>
      <c r="F120" s="200"/>
      <c r="G120" s="201" t="e">
        <f>SUM(G105:G111)</f>
        <v>#REF!</v>
      </c>
      <c r="I120" s="199" t="s">
        <v>4172</v>
      </c>
      <c r="J120" s="200"/>
      <c r="K120" s="201">
        <f>SUM(K105:K111)</f>
        <v>0</v>
      </c>
      <c r="M120" s="199" t="s">
        <v>4172</v>
      </c>
      <c r="N120" s="200"/>
      <c r="O120" s="201">
        <f>SUM(O105:O111)</f>
        <v>0</v>
      </c>
      <c r="Q120" s="199" t="s">
        <v>4172</v>
      </c>
      <c r="R120" s="200"/>
      <c r="S120" s="201">
        <f>SUM(S105:S111)</f>
        <v>0</v>
      </c>
      <c r="U120" s="199" t="s">
        <v>4172</v>
      </c>
      <c r="V120" s="200"/>
      <c r="W120" s="201">
        <f>SUM(W105:W111)</f>
        <v>0</v>
      </c>
      <c r="Y120" s="199" t="s">
        <v>4172</v>
      </c>
      <c r="Z120" s="200"/>
      <c r="AA120" s="201">
        <f>SUM(AA105:AA111)</f>
        <v>0</v>
      </c>
      <c r="AC120" s="199" t="s">
        <v>4172</v>
      </c>
      <c r="AD120" s="200"/>
      <c r="AE120" s="201">
        <f>SUM(AE105:AE111)</f>
        <v>0</v>
      </c>
      <c r="AG120" s="199" t="s">
        <v>4172</v>
      </c>
      <c r="AH120" s="200"/>
      <c r="AI120" s="201">
        <f>SUM(AI105:AI111)</f>
        <v>0</v>
      </c>
      <c r="AK120" s="199" t="s">
        <v>4172</v>
      </c>
      <c r="AL120" s="200"/>
      <c r="AM120" s="201">
        <f>SUM(AM105:AM111)</f>
        <v>0</v>
      </c>
      <c r="AO120" s="199" t="s">
        <v>4172</v>
      </c>
      <c r="AP120" s="200"/>
      <c r="AQ120" s="201">
        <f>SUM(AQ105:AQ111)</f>
        <v>0</v>
      </c>
    </row>
    <row r="121" spans="1:43">
      <c r="A121" s="199" t="s">
        <v>4173</v>
      </c>
      <c r="B121" s="200"/>
      <c r="C121" s="201"/>
      <c r="E121" s="199" t="s">
        <v>4173</v>
      </c>
      <c r="F121" s="200"/>
      <c r="G121" s="201"/>
      <c r="I121" s="199" t="s">
        <v>4173</v>
      </c>
      <c r="J121" s="200"/>
      <c r="K121" s="201"/>
      <c r="M121" s="199" t="s">
        <v>4173</v>
      </c>
      <c r="N121" s="200"/>
      <c r="O121" s="201"/>
      <c r="Q121" s="199" t="s">
        <v>4173</v>
      </c>
      <c r="R121" s="200"/>
      <c r="S121" s="201"/>
      <c r="U121" s="199" t="s">
        <v>4173</v>
      </c>
      <c r="V121" s="200"/>
      <c r="W121" s="201"/>
      <c r="Y121" s="199" t="s">
        <v>4173</v>
      </c>
      <c r="Z121" s="200"/>
      <c r="AA121" s="201"/>
      <c r="AC121" s="199" t="s">
        <v>4173</v>
      </c>
      <c r="AD121" s="200"/>
      <c r="AE121" s="201"/>
      <c r="AG121" s="199" t="s">
        <v>4173</v>
      </c>
      <c r="AH121" s="200"/>
      <c r="AI121" s="201"/>
      <c r="AK121" s="199" t="s">
        <v>4173</v>
      </c>
      <c r="AL121" s="200"/>
      <c r="AM121" s="201"/>
      <c r="AO121" s="199" t="s">
        <v>4173</v>
      </c>
      <c r="AP121" s="200"/>
      <c r="AQ121" s="201"/>
    </row>
    <row r="122" spans="1:43">
      <c r="A122" s="199" t="s">
        <v>4174</v>
      </c>
      <c r="B122" s="200"/>
      <c r="C122" s="202"/>
      <c r="E122" s="199" t="s">
        <v>4174</v>
      </c>
      <c r="F122" s="200"/>
      <c r="G122" s="202"/>
      <c r="I122" s="199" t="s">
        <v>4174</v>
      </c>
      <c r="J122" s="200"/>
      <c r="K122" s="202"/>
      <c r="M122" s="199" t="s">
        <v>4174</v>
      </c>
      <c r="N122" s="200"/>
      <c r="O122" s="202"/>
      <c r="Q122" s="199" t="s">
        <v>4174</v>
      </c>
      <c r="R122" s="200"/>
      <c r="S122" s="202"/>
      <c r="U122" s="199" t="s">
        <v>4174</v>
      </c>
      <c r="V122" s="200"/>
      <c r="W122" s="202"/>
      <c r="Y122" s="199" t="s">
        <v>4174</v>
      </c>
      <c r="Z122" s="200"/>
      <c r="AA122" s="202"/>
      <c r="AC122" s="199" t="s">
        <v>4174</v>
      </c>
      <c r="AD122" s="200"/>
      <c r="AE122" s="202"/>
      <c r="AG122" s="199" t="s">
        <v>4174</v>
      </c>
      <c r="AH122" s="200"/>
      <c r="AI122" s="202"/>
      <c r="AK122" s="199" t="s">
        <v>4174</v>
      </c>
      <c r="AL122" s="200"/>
      <c r="AM122" s="202"/>
      <c r="AO122" s="199" t="s">
        <v>4174</v>
      </c>
      <c r="AP122" s="200"/>
      <c r="AQ122" s="202"/>
    </row>
    <row r="123" spans="1:43">
      <c r="A123" s="203" t="s">
        <v>4175</v>
      </c>
      <c r="B123" s="204"/>
      <c r="C123" s="205" t="e">
        <f>SUM(C105:C119)</f>
        <v>#REF!</v>
      </c>
      <c r="E123" s="203" t="s">
        <v>4175</v>
      </c>
      <c r="F123" s="204"/>
      <c r="G123" s="205" t="e">
        <f>SUM(G105:G119)</f>
        <v>#REF!</v>
      </c>
      <c r="I123" s="203" t="s">
        <v>4175</v>
      </c>
      <c r="J123" s="204"/>
      <c r="K123" s="205">
        <f>SUM(K105:K119)</f>
        <v>0</v>
      </c>
      <c r="M123" s="203" t="s">
        <v>4175</v>
      </c>
      <c r="N123" s="204"/>
      <c r="O123" s="205">
        <f>SUM(O105:O119)</f>
        <v>0</v>
      </c>
      <c r="Q123" s="203" t="s">
        <v>4175</v>
      </c>
      <c r="R123" s="204"/>
      <c r="S123" s="205">
        <f>SUM(S105:S119)</f>
        <v>0</v>
      </c>
      <c r="U123" s="203" t="s">
        <v>4175</v>
      </c>
      <c r="V123" s="204"/>
      <c r="W123" s="205">
        <f>SUM(W105:W119)</f>
        <v>0</v>
      </c>
      <c r="Y123" s="203" t="s">
        <v>4175</v>
      </c>
      <c r="Z123" s="204"/>
      <c r="AA123" s="205">
        <f>SUM(AA105:AA119)</f>
        <v>0</v>
      </c>
      <c r="AC123" s="203" t="s">
        <v>4175</v>
      </c>
      <c r="AD123" s="204"/>
      <c r="AE123" s="205">
        <f>SUM(AE105:AE119)</f>
        <v>0</v>
      </c>
      <c r="AG123" s="203" t="s">
        <v>4175</v>
      </c>
      <c r="AH123" s="204"/>
      <c r="AI123" s="205">
        <f>SUM(AI105:AI119)</f>
        <v>0</v>
      </c>
      <c r="AK123" s="203" t="s">
        <v>4175</v>
      </c>
      <c r="AL123" s="204"/>
      <c r="AM123" s="205">
        <f>SUM(AM105:AM119)</f>
        <v>0</v>
      </c>
      <c r="AO123" s="203" t="s">
        <v>4175</v>
      </c>
      <c r="AP123" s="204"/>
      <c r="AQ123" s="205">
        <f>SUM(AQ105:AQ119)</f>
        <v>0</v>
      </c>
    </row>
    <row r="124" spans="1:43" ht="60">
      <c r="A124" s="203" t="s">
        <v>4176</v>
      </c>
      <c r="B124" s="405" t="s">
        <v>6685</v>
      </c>
      <c r="C124" s="204"/>
      <c r="E124" s="203" t="s">
        <v>4176</v>
      </c>
      <c r="F124" s="405" t="s">
        <v>6685</v>
      </c>
      <c r="G124" s="204"/>
      <c r="I124" s="203" t="s">
        <v>4176</v>
      </c>
      <c r="J124" s="405" t="s">
        <v>6685</v>
      </c>
      <c r="K124" s="204"/>
      <c r="M124" s="203" t="s">
        <v>4176</v>
      </c>
      <c r="N124" s="405" t="s">
        <v>6685</v>
      </c>
      <c r="O124" s="204"/>
      <c r="Q124" s="203" t="s">
        <v>4176</v>
      </c>
      <c r="R124" s="405" t="s">
        <v>6685</v>
      </c>
      <c r="S124" s="204"/>
      <c r="U124" s="203" t="s">
        <v>4176</v>
      </c>
      <c r="V124" s="405" t="s">
        <v>6685</v>
      </c>
      <c r="W124" s="204"/>
      <c r="Y124" s="203" t="s">
        <v>4176</v>
      </c>
      <c r="Z124" s="405" t="s">
        <v>6685</v>
      </c>
      <c r="AA124" s="204"/>
      <c r="AC124" s="203" t="s">
        <v>4176</v>
      </c>
      <c r="AD124" s="405" t="s">
        <v>6685</v>
      </c>
      <c r="AE124" s="204"/>
      <c r="AG124" s="203" t="s">
        <v>4176</v>
      </c>
      <c r="AH124" s="405" t="s">
        <v>6685</v>
      </c>
      <c r="AI124" s="204"/>
      <c r="AK124" s="203" t="s">
        <v>4176</v>
      </c>
      <c r="AL124" s="405" t="s">
        <v>6685</v>
      </c>
      <c r="AM124" s="204"/>
      <c r="AO124" s="203" t="s">
        <v>4176</v>
      </c>
      <c r="AP124" s="405" t="s">
        <v>6685</v>
      </c>
      <c r="AQ124" s="204"/>
    </row>
    <row r="129" spans="1:7" ht="42.75" customHeight="1">
      <c r="A129" s="3582" t="s">
        <v>6816</v>
      </c>
      <c r="B129" s="3582"/>
      <c r="C129" s="3582"/>
      <c r="E129" s="3582" t="s">
        <v>6825</v>
      </c>
      <c r="F129" s="3582"/>
      <c r="G129" s="3582"/>
    </row>
    <row r="130" spans="1:7">
      <c r="A130" s="193" t="s">
        <v>4164</v>
      </c>
      <c r="B130" s="193" t="s">
        <v>4165</v>
      </c>
      <c r="C130" s="194" t="s">
        <v>4166</v>
      </c>
      <c r="E130" s="193" t="s">
        <v>4164</v>
      </c>
      <c r="F130" s="193" t="s">
        <v>4165</v>
      </c>
      <c r="G130" s="194" t="s">
        <v>4166</v>
      </c>
    </row>
    <row r="131" spans="1:7">
      <c r="A131" s="407">
        <v>45490</v>
      </c>
      <c r="B131" s="149"/>
      <c r="C131" s="195"/>
      <c r="E131" s="392">
        <v>45434</v>
      </c>
      <c r="F131" s="149"/>
      <c r="G131" s="195"/>
    </row>
    <row r="132" spans="1:7">
      <c r="A132" s="94"/>
      <c r="B132" s="149"/>
      <c r="C132" s="47"/>
      <c r="E132" s="94"/>
      <c r="F132" s="149"/>
      <c r="G132" s="47"/>
    </row>
    <row r="133" spans="1:7">
      <c r="A133" s="149"/>
      <c r="B133" s="149"/>
      <c r="C133" s="47"/>
      <c r="E133" s="149"/>
      <c r="F133" s="149"/>
      <c r="G133" s="47"/>
    </row>
    <row r="134" spans="1:7">
      <c r="A134" s="149"/>
      <c r="B134" s="149"/>
      <c r="C134" s="47"/>
      <c r="E134" s="149"/>
      <c r="F134" s="149"/>
      <c r="G134" s="47"/>
    </row>
    <row r="135" spans="1:7">
      <c r="A135" s="149"/>
      <c r="B135" s="149"/>
      <c r="C135" s="47"/>
      <c r="E135" s="149"/>
      <c r="F135" s="149"/>
      <c r="G135" s="47"/>
    </row>
    <row r="136" spans="1:7">
      <c r="A136" s="193" t="s">
        <v>4167</v>
      </c>
      <c r="B136" s="193" t="s">
        <v>4168</v>
      </c>
      <c r="C136" s="47" t="s">
        <v>2145</v>
      </c>
      <c r="E136" s="193" t="s">
        <v>4167</v>
      </c>
      <c r="F136" s="193" t="s">
        <v>4168</v>
      </c>
      <c r="G136" s="47" t="s">
        <v>2145</v>
      </c>
    </row>
    <row r="137" spans="1:7">
      <c r="A137" s="196"/>
      <c r="B137" s="149"/>
      <c r="C137" s="47"/>
      <c r="E137" s="196"/>
      <c r="F137" s="149"/>
      <c r="G137" s="47"/>
    </row>
    <row r="138" spans="1:7">
      <c r="A138" s="193" t="s">
        <v>4168</v>
      </c>
      <c r="B138" s="193" t="s">
        <v>4169</v>
      </c>
      <c r="C138" s="47"/>
      <c r="E138" s="193" t="s">
        <v>4168</v>
      </c>
      <c r="F138" s="193" t="s">
        <v>4169</v>
      </c>
      <c r="G138" s="47"/>
    </row>
    <row r="139" spans="1:7">
      <c r="A139" s="149"/>
      <c r="B139" s="197"/>
      <c r="C139" s="47"/>
      <c r="E139" s="149"/>
      <c r="F139" s="197"/>
      <c r="G139" s="47"/>
    </row>
    <row r="140" spans="1:7">
      <c r="A140" s="193" t="s">
        <v>4169</v>
      </c>
      <c r="B140" s="193" t="s">
        <v>4170</v>
      </c>
      <c r="C140" s="47"/>
      <c r="E140" s="193" t="s">
        <v>4169</v>
      </c>
      <c r="F140" s="193" t="s">
        <v>4170</v>
      </c>
      <c r="G140" s="47"/>
    </row>
    <row r="141" spans="1:7">
      <c r="A141" s="149"/>
      <c r="B141" s="193"/>
      <c r="C141" s="47"/>
      <c r="E141" s="149"/>
      <c r="F141" s="193"/>
      <c r="G141" s="47"/>
    </row>
    <row r="142" spans="1:7">
      <c r="A142" s="193" t="s">
        <v>4170</v>
      </c>
      <c r="B142" s="193" t="s">
        <v>4171</v>
      </c>
      <c r="C142" s="47"/>
      <c r="E142" s="193" t="s">
        <v>4170</v>
      </c>
      <c r="F142" s="193" t="s">
        <v>4171</v>
      </c>
      <c r="G142" s="47"/>
    </row>
    <row r="146" spans="1:7">
      <c r="A146" s="199" t="s">
        <v>4172</v>
      </c>
      <c r="B146" s="200"/>
      <c r="C146" s="201">
        <f>SUM(C131:C137)</f>
        <v>0</v>
      </c>
      <c r="E146" s="199" t="s">
        <v>4172</v>
      </c>
      <c r="F146" s="200"/>
      <c r="G146" s="201">
        <f>SUM(G131:G137)</f>
        <v>0</v>
      </c>
    </row>
    <row r="147" spans="1:7">
      <c r="A147" s="199" t="s">
        <v>4173</v>
      </c>
      <c r="B147" s="200"/>
      <c r="C147" s="201"/>
      <c r="E147" s="199" t="s">
        <v>4173</v>
      </c>
      <c r="F147" s="200"/>
      <c r="G147" s="201"/>
    </row>
    <row r="148" spans="1:7">
      <c r="A148" s="199" t="s">
        <v>4174</v>
      </c>
      <c r="B148" s="200"/>
      <c r="C148" s="202"/>
      <c r="E148" s="199" t="s">
        <v>4174</v>
      </c>
      <c r="F148" s="200"/>
      <c r="G148" s="202"/>
    </row>
    <row r="149" spans="1:7">
      <c r="A149" s="203" t="s">
        <v>4175</v>
      </c>
      <c r="B149" s="204"/>
      <c r="C149" s="205">
        <f>SUM(C131:C145)</f>
        <v>0</v>
      </c>
      <c r="E149" s="203" t="s">
        <v>4175</v>
      </c>
      <c r="F149" s="204"/>
      <c r="G149" s="205">
        <f>SUM(G131:G145)</f>
        <v>0</v>
      </c>
    </row>
    <row r="150" spans="1:7" ht="60">
      <c r="A150" s="203" t="s">
        <v>4176</v>
      </c>
      <c r="B150" s="405" t="s">
        <v>6685</v>
      </c>
      <c r="C150" s="204"/>
      <c r="E150" s="203" t="s">
        <v>4176</v>
      </c>
      <c r="F150" s="405" t="s">
        <v>6685</v>
      </c>
      <c r="G150" s="204"/>
    </row>
    <row r="172" spans="1:39" s="170" customFormat="1" ht="21">
      <c r="A172" s="3594" t="s">
        <v>4732</v>
      </c>
      <c r="B172" s="3594"/>
      <c r="C172" s="3594"/>
      <c r="D172" s="3594"/>
      <c r="E172" s="3594"/>
      <c r="F172" s="3594"/>
      <c r="G172" s="3594"/>
      <c r="H172" s="3594"/>
      <c r="I172" s="3594"/>
      <c r="J172" s="3594"/>
      <c r="K172" s="3594"/>
      <c r="L172" s="3594"/>
      <c r="M172" s="3594"/>
      <c r="N172" s="3594"/>
    </row>
    <row r="174" spans="1:39" ht="15.75">
      <c r="A174" s="3591" t="s">
        <v>4733</v>
      </c>
      <c r="B174" s="3592"/>
      <c r="C174" s="3593"/>
      <c r="E174" s="3591" t="s">
        <v>4734</v>
      </c>
      <c r="F174" s="3592"/>
      <c r="G174" s="3593"/>
      <c r="I174" s="3591" t="s">
        <v>4735</v>
      </c>
      <c r="J174" s="3592"/>
      <c r="K174" s="3593"/>
      <c r="M174" s="3591" t="s">
        <v>4736</v>
      </c>
      <c r="N174" s="3592"/>
      <c r="O174" s="3593"/>
      <c r="Q174" s="3591" t="s">
        <v>4737</v>
      </c>
      <c r="R174" s="3592"/>
      <c r="S174" s="3593"/>
      <c r="U174" s="3591" t="s">
        <v>4738</v>
      </c>
      <c r="V174" s="3592"/>
      <c r="W174" s="3593"/>
      <c r="Y174" s="3591" t="s">
        <v>4739</v>
      </c>
      <c r="Z174" s="3592"/>
      <c r="AA174" s="3593"/>
      <c r="AC174" s="3591" t="s">
        <v>4740</v>
      </c>
      <c r="AD174" s="3592"/>
      <c r="AE174" s="3593"/>
      <c r="AG174" s="3591" t="s">
        <v>4744</v>
      </c>
      <c r="AH174" s="3592"/>
      <c r="AI174" s="3593"/>
      <c r="AK174" s="3591" t="s">
        <v>4745</v>
      </c>
      <c r="AL174" s="3592"/>
      <c r="AM174" s="3593"/>
    </row>
    <row r="175" spans="1:39">
      <c r="A175" s="193" t="s">
        <v>4164</v>
      </c>
      <c r="B175" s="193" t="s">
        <v>4165</v>
      </c>
      <c r="C175" s="194" t="s">
        <v>4166</v>
      </c>
      <c r="E175" s="193" t="s">
        <v>4164</v>
      </c>
      <c r="F175" s="193" t="s">
        <v>4165</v>
      </c>
      <c r="G175" s="194" t="s">
        <v>4166</v>
      </c>
      <c r="I175" s="193" t="s">
        <v>4164</v>
      </c>
      <c r="J175" s="193" t="s">
        <v>4165</v>
      </c>
      <c r="K175" s="194" t="s">
        <v>4166</v>
      </c>
      <c r="M175" s="193" t="s">
        <v>4164</v>
      </c>
      <c r="N175" s="193" t="s">
        <v>4165</v>
      </c>
      <c r="O175" s="194" t="s">
        <v>4166</v>
      </c>
      <c r="Q175" s="193" t="s">
        <v>4164</v>
      </c>
      <c r="R175" s="193" t="s">
        <v>4165</v>
      </c>
      <c r="S175" s="194" t="s">
        <v>4166</v>
      </c>
      <c r="U175" s="193" t="s">
        <v>4164</v>
      </c>
      <c r="V175" s="193" t="s">
        <v>4165</v>
      </c>
      <c r="W175" s="194" t="s">
        <v>4166</v>
      </c>
      <c r="Y175" s="193" t="s">
        <v>4164</v>
      </c>
      <c r="Z175" s="193" t="s">
        <v>4165</v>
      </c>
      <c r="AA175" s="194" t="s">
        <v>4166</v>
      </c>
      <c r="AC175" s="193" t="s">
        <v>4164</v>
      </c>
      <c r="AD175" s="193" t="s">
        <v>4165</v>
      </c>
      <c r="AE175" s="194" t="s">
        <v>4166</v>
      </c>
      <c r="AG175" s="193" t="s">
        <v>4164</v>
      </c>
      <c r="AH175" s="193" t="s">
        <v>4165</v>
      </c>
      <c r="AI175" s="194" t="s">
        <v>4166</v>
      </c>
      <c r="AK175" s="193" t="s">
        <v>4164</v>
      </c>
      <c r="AL175" s="193" t="s">
        <v>4165</v>
      </c>
      <c r="AM175" s="194" t="s">
        <v>4166</v>
      </c>
    </row>
    <row r="176" spans="1:39">
      <c r="A176" s="94">
        <v>44798</v>
      </c>
      <c r="B176" s="149">
        <v>44807</v>
      </c>
      <c r="C176" s="195">
        <f>NETWORKDAYS(A176,B176)-1</f>
        <v>6</v>
      </c>
      <c r="E176" s="94">
        <v>44998</v>
      </c>
      <c r="F176" s="149">
        <v>45049</v>
      </c>
      <c r="G176" s="195">
        <f>NETWORKDAYS(E176,F176)-1</f>
        <v>37</v>
      </c>
      <c r="I176" s="94">
        <v>44973</v>
      </c>
      <c r="J176" s="149">
        <v>45041</v>
      </c>
      <c r="K176" s="195">
        <f>NETWORKDAYS(I176,J176)-1</f>
        <v>48</v>
      </c>
      <c r="M176" s="94">
        <v>44979</v>
      </c>
      <c r="N176" s="149">
        <v>45048</v>
      </c>
      <c r="O176" s="195">
        <f>NETWORKDAYS(M176,N176)-1</f>
        <v>49</v>
      </c>
      <c r="Q176" s="94">
        <v>45034</v>
      </c>
      <c r="R176" s="149">
        <v>45082</v>
      </c>
      <c r="S176" s="195">
        <f>NETWORKDAYS(Q176,R176)-1</f>
        <v>34</v>
      </c>
      <c r="U176" s="94">
        <v>45057</v>
      </c>
      <c r="V176" s="149">
        <v>45078</v>
      </c>
      <c r="W176" s="195">
        <f>NETWORKDAYS(U176,V176)-1</f>
        <v>15</v>
      </c>
      <c r="Y176" s="94">
        <v>45069</v>
      </c>
      <c r="Z176" s="149">
        <v>45117</v>
      </c>
      <c r="AA176" s="195">
        <f>NETWORKDAYS(Y176,Z176)-1</f>
        <v>34</v>
      </c>
      <c r="AC176" s="94">
        <v>45131</v>
      </c>
      <c r="AD176" s="149">
        <v>45161</v>
      </c>
      <c r="AE176" s="195">
        <f>NETWORKDAYS(AC176,AD176)-1</f>
        <v>22</v>
      </c>
      <c r="AG176" s="94">
        <v>45160</v>
      </c>
      <c r="AH176" s="149">
        <v>45189</v>
      </c>
      <c r="AI176" s="195">
        <f>NETWORKDAYS(AG176,AH176)-1</f>
        <v>21</v>
      </c>
      <c r="AK176" s="94">
        <v>45217</v>
      </c>
      <c r="AL176" s="149">
        <v>45265</v>
      </c>
      <c r="AM176" s="195">
        <f>NETWORKDAYS(AK176,AL176)-1</f>
        <v>34</v>
      </c>
    </row>
    <row r="177" spans="1:39">
      <c r="A177" s="94"/>
      <c r="B177" s="149"/>
      <c r="C177" s="47"/>
      <c r="E177" s="193" t="s">
        <v>4167</v>
      </c>
      <c r="F177" s="193" t="s">
        <v>4165</v>
      </c>
      <c r="G177" s="47"/>
      <c r="I177" s="193" t="s">
        <v>4167</v>
      </c>
      <c r="J177" s="193" t="s">
        <v>4165</v>
      </c>
      <c r="K177" s="47"/>
      <c r="M177" s="94"/>
      <c r="N177" s="149"/>
      <c r="O177" s="47"/>
      <c r="Q177" s="94"/>
      <c r="R177" s="149"/>
      <c r="S177" s="47"/>
      <c r="U177" s="193" t="s">
        <v>4167</v>
      </c>
      <c r="V177" s="193" t="s">
        <v>4165</v>
      </c>
      <c r="W177" s="47"/>
      <c r="Y177" s="94"/>
      <c r="Z177" s="149"/>
      <c r="AA177" s="47"/>
      <c r="AC177" s="94"/>
      <c r="AD177" s="149"/>
      <c r="AE177" s="47"/>
      <c r="AG177" s="94"/>
      <c r="AH177" s="149"/>
      <c r="AI177" s="47"/>
      <c r="AK177" s="94"/>
      <c r="AL177" s="149"/>
      <c r="AM177" s="47"/>
    </row>
    <row r="178" spans="1:39">
      <c r="A178" s="149"/>
      <c r="B178" s="149"/>
      <c r="C178" s="47"/>
      <c r="E178" s="149">
        <v>45070</v>
      </c>
      <c r="F178" s="149">
        <v>45082</v>
      </c>
      <c r="G178" s="195">
        <f>NETWORKDAYS(E178,F178)-1</f>
        <v>8</v>
      </c>
      <c r="I178" s="149">
        <v>45064</v>
      </c>
      <c r="J178" s="149">
        <v>45082</v>
      </c>
      <c r="K178" s="195">
        <f>NETWORKDAYS(I178,J178)-1</f>
        <v>12</v>
      </c>
      <c r="M178" s="149"/>
      <c r="N178" s="149"/>
      <c r="O178" s="47"/>
      <c r="Q178" s="149"/>
      <c r="R178" s="149"/>
      <c r="S178" s="47"/>
      <c r="U178" s="149">
        <v>45139</v>
      </c>
      <c r="V178" s="149">
        <v>45152</v>
      </c>
      <c r="W178" s="195">
        <f>NETWORKDAYS(U178,V178)-1</f>
        <v>9</v>
      </c>
      <c r="Y178" s="149"/>
      <c r="Z178" s="149"/>
      <c r="AA178" s="47"/>
      <c r="AC178" s="149"/>
      <c r="AD178" s="149"/>
      <c r="AE178" s="47"/>
      <c r="AG178" s="149"/>
      <c r="AH178" s="149"/>
      <c r="AI178" s="47"/>
      <c r="AK178" s="149"/>
      <c r="AL178" s="149"/>
      <c r="AM178" s="47"/>
    </row>
    <row r="179" spans="1:39">
      <c r="A179" s="149"/>
      <c r="B179" s="149"/>
      <c r="C179" s="47"/>
      <c r="E179" s="193" t="s">
        <v>4167</v>
      </c>
      <c r="F179" s="193" t="s">
        <v>4165</v>
      </c>
      <c r="G179" s="195"/>
      <c r="I179" s="193" t="s">
        <v>4167</v>
      </c>
      <c r="J179" s="193" t="s">
        <v>4165</v>
      </c>
      <c r="K179" s="47"/>
      <c r="M179" s="149"/>
      <c r="N179" s="149"/>
      <c r="O179" s="47"/>
      <c r="Q179" s="149"/>
      <c r="R179" s="149"/>
      <c r="S179" s="47"/>
      <c r="U179" s="193" t="s">
        <v>4167</v>
      </c>
      <c r="V179" s="193" t="s">
        <v>4165</v>
      </c>
      <c r="W179" s="47"/>
      <c r="Y179" s="149"/>
      <c r="Z179" s="149"/>
      <c r="AA179" s="47"/>
      <c r="AC179" s="149"/>
      <c r="AD179" s="149"/>
      <c r="AE179" s="47"/>
      <c r="AG179" s="149"/>
      <c r="AH179" s="149"/>
      <c r="AI179" s="47"/>
      <c r="AK179" s="149"/>
      <c r="AL179" s="149"/>
      <c r="AM179" s="47"/>
    </row>
    <row r="180" spans="1:39">
      <c r="A180" s="149"/>
      <c r="B180" s="149"/>
      <c r="C180" s="47"/>
      <c r="E180" s="149"/>
      <c r="F180" s="149"/>
      <c r="G180" s="195"/>
      <c r="I180" s="149"/>
      <c r="J180" s="149"/>
      <c r="K180" s="47"/>
      <c r="M180" s="149"/>
      <c r="N180" s="149"/>
      <c r="O180" s="47"/>
      <c r="Q180" s="149"/>
      <c r="R180" s="149"/>
      <c r="S180" s="47"/>
      <c r="U180" s="149">
        <v>45195</v>
      </c>
      <c r="V180" s="149">
        <v>45204</v>
      </c>
      <c r="W180" s="195">
        <f>NETWORKDAYS(U180,V180)-1</f>
        <v>7</v>
      </c>
      <c r="Y180" s="149"/>
      <c r="Z180" s="149"/>
      <c r="AA180" s="47"/>
      <c r="AC180" s="149"/>
      <c r="AD180" s="149"/>
      <c r="AE180" s="47"/>
      <c r="AG180" s="149"/>
      <c r="AH180" s="149"/>
      <c r="AI180" s="47"/>
      <c r="AK180" s="149"/>
      <c r="AL180" s="149"/>
      <c r="AM180" s="47"/>
    </row>
    <row r="181" spans="1:39">
      <c r="A181" s="193" t="s">
        <v>4167</v>
      </c>
      <c r="B181" s="193" t="s">
        <v>4168</v>
      </c>
      <c r="C181" s="47" t="s">
        <v>2145</v>
      </c>
      <c r="E181" s="193" t="s">
        <v>4167</v>
      </c>
      <c r="F181" s="193" t="s">
        <v>4168</v>
      </c>
      <c r="G181" s="47" t="s">
        <v>2145</v>
      </c>
      <c r="I181" s="193" t="s">
        <v>4167</v>
      </c>
      <c r="J181" s="193" t="s">
        <v>4168</v>
      </c>
      <c r="K181" s="47" t="s">
        <v>2145</v>
      </c>
      <c r="M181" s="193" t="s">
        <v>4167</v>
      </c>
      <c r="N181" s="193" t="s">
        <v>4168</v>
      </c>
      <c r="O181" s="47" t="s">
        <v>2145</v>
      </c>
      <c r="Q181" s="193" t="s">
        <v>4167</v>
      </c>
      <c r="R181" s="193" t="s">
        <v>4168</v>
      </c>
      <c r="S181" s="47" t="s">
        <v>2145</v>
      </c>
      <c r="U181" s="193" t="s">
        <v>4167</v>
      </c>
      <c r="V181" s="193" t="s">
        <v>4168</v>
      </c>
      <c r="W181" s="47" t="s">
        <v>2145</v>
      </c>
      <c r="Y181" s="193" t="s">
        <v>4167</v>
      </c>
      <c r="Z181" s="193" t="s">
        <v>4168</v>
      </c>
      <c r="AA181" s="47" t="s">
        <v>2145</v>
      </c>
      <c r="AC181" s="193" t="s">
        <v>4167</v>
      </c>
      <c r="AD181" s="193" t="s">
        <v>4168</v>
      </c>
      <c r="AE181" s="47" t="s">
        <v>2145</v>
      </c>
      <c r="AG181" s="193" t="s">
        <v>4167</v>
      </c>
      <c r="AH181" s="193" t="s">
        <v>4168</v>
      </c>
      <c r="AI181" s="47" t="s">
        <v>2145</v>
      </c>
      <c r="AK181" s="193" t="s">
        <v>4167</v>
      </c>
      <c r="AL181" s="193" t="s">
        <v>4168</v>
      </c>
      <c r="AM181" s="47" t="s">
        <v>2145</v>
      </c>
    </row>
    <row r="182" spans="1:39">
      <c r="A182" s="196">
        <v>45208</v>
      </c>
      <c r="B182" s="149">
        <v>45250</v>
      </c>
      <c r="C182" s="195">
        <f>NETWORKDAYS(A182,B182)-1</f>
        <v>30</v>
      </c>
      <c r="E182" s="196">
        <v>45181</v>
      </c>
      <c r="F182" s="149">
        <v>45250</v>
      </c>
      <c r="G182" s="195">
        <f>NETWORKDAYS(E182,F182)-1</f>
        <v>49</v>
      </c>
      <c r="I182" s="196"/>
      <c r="J182" s="149"/>
      <c r="K182" s="47"/>
      <c r="M182" s="196">
        <v>45174</v>
      </c>
      <c r="N182" s="149">
        <v>45222</v>
      </c>
      <c r="O182" s="195">
        <f>NETWORKDAYS(M182,N182)-1</f>
        <v>34</v>
      </c>
      <c r="Q182" s="196">
        <v>45223</v>
      </c>
      <c r="R182" s="149">
        <v>45250</v>
      </c>
      <c r="S182" s="195">
        <f>NETWORKDAYS(Q182,R182)-1</f>
        <v>19</v>
      </c>
      <c r="U182" s="196">
        <v>45230</v>
      </c>
      <c r="V182" s="149">
        <v>45250</v>
      </c>
      <c r="W182" s="195">
        <f>NETWORKDAYS(U182,V182)-1</f>
        <v>14</v>
      </c>
      <c r="Y182" s="196">
        <v>45180</v>
      </c>
      <c r="Z182" s="149">
        <v>45226</v>
      </c>
      <c r="AA182" s="195">
        <f>NETWORKDAYS(Y182,Z182)-1</f>
        <v>34</v>
      </c>
      <c r="AC182" s="196">
        <v>45205</v>
      </c>
      <c r="AD182" s="149">
        <v>45250</v>
      </c>
      <c r="AE182" s="195">
        <f>NETWORKDAYS(AC182,AD182)-1</f>
        <v>31</v>
      </c>
      <c r="AG182" s="196">
        <v>45209</v>
      </c>
      <c r="AH182" s="149">
        <v>45246</v>
      </c>
      <c r="AI182" s="195">
        <f>NETWORKDAYS(AG182,AH182)-1</f>
        <v>27</v>
      </c>
      <c r="AK182" s="196">
        <v>45302</v>
      </c>
      <c r="AL182" s="149">
        <v>45355</v>
      </c>
      <c r="AM182" s="195">
        <f>NETWORKDAYS(AK182,AL182)-1</f>
        <v>37</v>
      </c>
    </row>
    <row r="183" spans="1:39">
      <c r="A183" s="193" t="s">
        <v>4168</v>
      </c>
      <c r="B183" s="193" t="s">
        <v>4169</v>
      </c>
      <c r="C183" s="47"/>
      <c r="E183" s="193" t="s">
        <v>4168</v>
      </c>
      <c r="F183" s="193" t="s">
        <v>4169</v>
      </c>
      <c r="G183" s="47"/>
      <c r="I183" s="193" t="s">
        <v>4168</v>
      </c>
      <c r="J183" s="193" t="s">
        <v>4169</v>
      </c>
      <c r="K183" s="47"/>
      <c r="M183" s="193" t="s">
        <v>4168</v>
      </c>
      <c r="N183" s="193" t="s">
        <v>4169</v>
      </c>
      <c r="O183" s="47"/>
      <c r="Q183" s="193" t="s">
        <v>4168</v>
      </c>
      <c r="R183" s="193" t="s">
        <v>4169</v>
      </c>
      <c r="S183" s="47"/>
      <c r="U183" s="193" t="s">
        <v>4168</v>
      </c>
      <c r="V183" s="193" t="s">
        <v>4169</v>
      </c>
      <c r="W183" s="47"/>
      <c r="Y183" s="193" t="s">
        <v>4168</v>
      </c>
      <c r="Z183" s="193" t="s">
        <v>4169</v>
      </c>
      <c r="AA183" s="47"/>
      <c r="AC183" s="193" t="s">
        <v>4168</v>
      </c>
      <c r="AD183" s="193" t="s">
        <v>4169</v>
      </c>
      <c r="AE183" s="47"/>
      <c r="AG183" s="193" t="s">
        <v>4168</v>
      </c>
      <c r="AH183" s="193" t="s">
        <v>4169</v>
      </c>
      <c r="AI183" s="47"/>
      <c r="AK183" s="193" t="s">
        <v>4168</v>
      </c>
      <c r="AL183" s="193" t="s">
        <v>4169</v>
      </c>
      <c r="AM183" s="47"/>
    </row>
    <row r="184" spans="1:39">
      <c r="A184" s="149">
        <v>45250</v>
      </c>
      <c r="B184" s="197">
        <v>45272</v>
      </c>
      <c r="C184" s="195">
        <f>NETWORKDAYS(A184,B184)-1</f>
        <v>16</v>
      </c>
      <c r="E184" s="149">
        <v>45250</v>
      </c>
      <c r="F184" s="197">
        <v>45272</v>
      </c>
      <c r="G184" s="195">
        <f>NETWORKDAYS(E184,F184)-1</f>
        <v>16</v>
      </c>
      <c r="I184" s="149">
        <v>45246</v>
      </c>
      <c r="J184" s="197">
        <v>45265</v>
      </c>
      <c r="K184" s="195">
        <f>NETWORKDAYS(I184,J184)-1</f>
        <v>13</v>
      </c>
      <c r="M184" s="149">
        <v>45222</v>
      </c>
      <c r="N184" s="197">
        <v>45240</v>
      </c>
      <c r="O184" s="195">
        <f>NETWORKDAYS(M184,N184)-1</f>
        <v>14</v>
      </c>
      <c r="Q184" s="149">
        <v>45250</v>
      </c>
      <c r="R184" s="197">
        <v>45271</v>
      </c>
      <c r="S184" s="195">
        <f>NETWORKDAYS(Q184,R184)-1</f>
        <v>15</v>
      </c>
      <c r="U184" s="149">
        <v>45250</v>
      </c>
      <c r="V184" s="197">
        <v>45271</v>
      </c>
      <c r="W184" s="195">
        <f>NETWORKDAYS(U184,V184)-1</f>
        <v>15</v>
      </c>
      <c r="Y184" s="149">
        <v>45226</v>
      </c>
      <c r="Z184" s="197">
        <v>45250</v>
      </c>
      <c r="AA184" s="195">
        <f>NETWORKDAYS(Y184,Z184)-1</f>
        <v>16</v>
      </c>
      <c r="AC184" s="149">
        <v>45250</v>
      </c>
      <c r="AD184" s="197">
        <v>45271</v>
      </c>
      <c r="AE184" s="195">
        <f>NETWORKDAYS(AC184,AD184)-1</f>
        <v>15</v>
      </c>
      <c r="AG184" s="149">
        <v>45246</v>
      </c>
      <c r="AH184" s="197">
        <v>45265</v>
      </c>
      <c r="AI184" s="195">
        <f>NETWORKDAYS(AG184,AH184)-1</f>
        <v>13</v>
      </c>
      <c r="AK184" s="149">
        <v>45355</v>
      </c>
      <c r="AL184" s="197">
        <v>45373</v>
      </c>
      <c r="AM184" s="195">
        <f>NETWORKDAYS(AK184,AL184)-1</f>
        <v>14</v>
      </c>
    </row>
    <row r="185" spans="1:39">
      <c r="A185" s="193" t="s">
        <v>4169</v>
      </c>
      <c r="B185" s="193" t="s">
        <v>4170</v>
      </c>
      <c r="C185" s="47"/>
      <c r="E185" s="193" t="s">
        <v>4169</v>
      </c>
      <c r="F185" s="193" t="s">
        <v>4170</v>
      </c>
      <c r="G185" s="47"/>
      <c r="I185" s="193" t="s">
        <v>4169</v>
      </c>
      <c r="J185" s="193" t="s">
        <v>4170</v>
      </c>
      <c r="K185" s="47"/>
      <c r="M185" s="193" t="s">
        <v>4169</v>
      </c>
      <c r="N185" s="193" t="s">
        <v>4170</v>
      </c>
      <c r="O185" s="47"/>
      <c r="Q185" s="193" t="s">
        <v>4169</v>
      </c>
      <c r="R185" s="193" t="s">
        <v>4170</v>
      </c>
      <c r="S185" s="47"/>
      <c r="U185" s="193" t="s">
        <v>4169</v>
      </c>
      <c r="V185" s="193" t="s">
        <v>4170</v>
      </c>
      <c r="W185" s="47"/>
      <c r="Y185" s="193" t="s">
        <v>4169</v>
      </c>
      <c r="Z185" s="193" t="s">
        <v>4170</v>
      </c>
      <c r="AA185" s="47"/>
      <c r="AC185" s="193" t="s">
        <v>4169</v>
      </c>
      <c r="AD185" s="193" t="s">
        <v>4170</v>
      </c>
      <c r="AE185" s="47"/>
      <c r="AG185" s="193" t="s">
        <v>4169</v>
      </c>
      <c r="AH185" s="193" t="s">
        <v>4170</v>
      </c>
      <c r="AI185" s="47"/>
      <c r="AK185" s="193" t="s">
        <v>4169</v>
      </c>
      <c r="AL185" s="193" t="s">
        <v>4170</v>
      </c>
      <c r="AM185" s="47"/>
    </row>
    <row r="186" spans="1:39">
      <c r="A186" s="149">
        <v>45272</v>
      </c>
      <c r="B186" s="193">
        <v>45282</v>
      </c>
      <c r="C186" s="195">
        <f>NETWORKDAYS(A186,B186)-1</f>
        <v>8</v>
      </c>
      <c r="E186" s="149">
        <v>45272</v>
      </c>
      <c r="F186" s="149">
        <v>45282</v>
      </c>
      <c r="G186" s="195">
        <f>NETWORKDAYS(E186,F186)-1</f>
        <v>8</v>
      </c>
      <c r="I186" s="197">
        <v>45265</v>
      </c>
      <c r="J186" s="149">
        <v>45275</v>
      </c>
      <c r="K186" s="195">
        <f>NETWORKDAYS(I186,J186)-1</f>
        <v>8</v>
      </c>
      <c r="M186" s="149">
        <v>45240</v>
      </c>
      <c r="N186" s="193">
        <v>45282</v>
      </c>
      <c r="O186" s="195">
        <f>NETWORKDAYS(M186,N186)-1</f>
        <v>30</v>
      </c>
      <c r="Q186" s="149">
        <v>45271</v>
      </c>
      <c r="R186" s="149">
        <v>45286</v>
      </c>
      <c r="S186" s="195">
        <f>NETWORKDAYS(Q186,R186)-1</f>
        <v>11</v>
      </c>
      <c r="U186" s="149">
        <v>45271</v>
      </c>
      <c r="V186" s="149">
        <v>45288</v>
      </c>
      <c r="W186" s="195">
        <f>NETWORKDAYS(U186,V186)-1</f>
        <v>13</v>
      </c>
      <c r="Y186" s="149">
        <v>45250</v>
      </c>
      <c r="Z186" s="149">
        <v>45279</v>
      </c>
      <c r="AA186" s="195">
        <f>NETWORKDAYS(Y186,Z186)-1</f>
        <v>21</v>
      </c>
      <c r="AC186" s="149">
        <v>45271</v>
      </c>
      <c r="AD186" s="193">
        <v>45282</v>
      </c>
      <c r="AE186" s="195">
        <f>NETWORKDAYS(AC186,AD186)-1</f>
        <v>9</v>
      </c>
      <c r="AG186" s="149">
        <v>45265</v>
      </c>
      <c r="AH186" s="193">
        <v>45279</v>
      </c>
      <c r="AI186" s="195">
        <f>NETWORKDAYS(AG186,AH186)-1</f>
        <v>10</v>
      </c>
      <c r="AK186" s="149">
        <v>45373</v>
      </c>
      <c r="AL186" s="149">
        <v>45407</v>
      </c>
      <c r="AM186" s="195">
        <f>NETWORKDAYS(AK186,AL186)-1</f>
        <v>24</v>
      </c>
    </row>
    <row r="187" spans="1:39">
      <c r="A187" s="193" t="s">
        <v>4170</v>
      </c>
      <c r="B187" s="193" t="s">
        <v>4171</v>
      </c>
      <c r="C187" s="47"/>
      <c r="E187" s="193" t="s">
        <v>4170</v>
      </c>
      <c r="F187" s="193" t="s">
        <v>4171</v>
      </c>
      <c r="G187" s="47"/>
      <c r="I187" s="193" t="s">
        <v>4170</v>
      </c>
      <c r="J187" s="193" t="s">
        <v>4171</v>
      </c>
      <c r="K187" s="47"/>
      <c r="M187" s="193" t="s">
        <v>4170</v>
      </c>
      <c r="N187" s="193" t="s">
        <v>4171</v>
      </c>
      <c r="O187" s="47"/>
      <c r="Q187" s="193" t="s">
        <v>4170</v>
      </c>
      <c r="R187" s="193" t="s">
        <v>4171</v>
      </c>
      <c r="S187" s="47"/>
      <c r="U187" s="193" t="s">
        <v>4170</v>
      </c>
      <c r="V187" s="193" t="s">
        <v>4171</v>
      </c>
      <c r="W187" s="47"/>
      <c r="Y187" s="193" t="s">
        <v>4170</v>
      </c>
      <c r="Z187" s="193" t="s">
        <v>4171</v>
      </c>
      <c r="AA187" s="47"/>
      <c r="AC187" s="193" t="s">
        <v>4170</v>
      </c>
      <c r="AD187" s="193" t="s">
        <v>4171</v>
      </c>
      <c r="AE187" s="47"/>
      <c r="AG187" s="193" t="s">
        <v>4170</v>
      </c>
      <c r="AH187" s="193" t="s">
        <v>4171</v>
      </c>
      <c r="AI187" s="47"/>
      <c r="AK187" s="193" t="s">
        <v>4170</v>
      </c>
      <c r="AL187" s="193" t="s">
        <v>4171</v>
      </c>
      <c r="AM187" s="47"/>
    </row>
    <row r="188" spans="1:39">
      <c r="A188" s="149">
        <v>45282</v>
      </c>
      <c r="B188" s="252">
        <v>45359</v>
      </c>
      <c r="C188" s="195"/>
      <c r="E188" s="149">
        <v>45282</v>
      </c>
      <c r="F188" s="252">
        <v>45358</v>
      </c>
      <c r="G188" s="195">
        <f>NETWORKDAYS(E188,F188)-1</f>
        <v>54</v>
      </c>
      <c r="I188" s="149">
        <v>45275</v>
      </c>
      <c r="J188" s="252">
        <v>45359</v>
      </c>
      <c r="K188" s="195">
        <f>NETWORKDAYS(I188,J188)-1</f>
        <v>60</v>
      </c>
      <c r="M188" s="149">
        <v>45282</v>
      </c>
      <c r="N188" s="252">
        <v>45359</v>
      </c>
      <c r="O188" s="195">
        <f>NETWORKDAYS(M188,N188)-1</f>
        <v>55</v>
      </c>
      <c r="Q188" s="149">
        <v>45286</v>
      </c>
      <c r="R188" s="252">
        <v>45359</v>
      </c>
      <c r="S188" s="195">
        <f>NETWORKDAYS(Q188,R188)-1</f>
        <v>53</v>
      </c>
      <c r="U188" s="149">
        <v>45288</v>
      </c>
      <c r="V188" s="252">
        <v>45362</v>
      </c>
      <c r="W188" s="195">
        <f>NETWORKDAYS(U188,V188)-1</f>
        <v>52</v>
      </c>
      <c r="Y188" s="149">
        <v>45279</v>
      </c>
      <c r="Z188" s="252">
        <v>45327</v>
      </c>
      <c r="AA188" s="195">
        <f>NETWORKDAYS(Y188,Z188)-1</f>
        <v>34</v>
      </c>
      <c r="AC188" s="149">
        <v>45282</v>
      </c>
      <c r="AD188" s="252">
        <v>45359</v>
      </c>
      <c r="AE188" s="195">
        <f>NETWORKDAYS(AC188,AD188)-1</f>
        <v>55</v>
      </c>
      <c r="AG188" s="149">
        <v>45279</v>
      </c>
      <c r="AH188" s="252">
        <v>45359</v>
      </c>
      <c r="AI188" s="195">
        <f>NETWORKDAYS(AG188,AH188)-1</f>
        <v>58</v>
      </c>
      <c r="AK188" s="149">
        <v>45407</v>
      </c>
      <c r="AL188" s="252">
        <v>45442</v>
      </c>
      <c r="AM188" s="195">
        <f>NETWORKDAYS(AK188,AL188)-1</f>
        <v>25</v>
      </c>
    </row>
    <row r="189" spans="1:39">
      <c r="A189" s="193"/>
      <c r="B189" s="193"/>
      <c r="C189" s="47"/>
      <c r="E189" s="193"/>
      <c r="F189" s="193"/>
      <c r="G189" s="47"/>
      <c r="I189" s="193"/>
      <c r="J189" s="193"/>
      <c r="K189" s="47"/>
      <c r="M189" s="193"/>
      <c r="N189" s="193"/>
      <c r="O189" s="47"/>
      <c r="Q189" s="193"/>
      <c r="R189" s="193"/>
      <c r="S189" s="47"/>
      <c r="U189" s="193"/>
      <c r="V189" s="193"/>
      <c r="W189" s="47"/>
      <c r="Y189" s="193"/>
      <c r="Z189" s="193"/>
      <c r="AA189" s="47"/>
      <c r="AC189" s="193"/>
      <c r="AD189" s="193"/>
      <c r="AE189" s="47"/>
      <c r="AG189" s="193"/>
      <c r="AH189" s="193"/>
      <c r="AI189" s="47"/>
      <c r="AK189" s="193"/>
      <c r="AL189" s="193"/>
      <c r="AM189" s="47"/>
    </row>
    <row r="190" spans="1:39">
      <c r="A190" s="149"/>
      <c r="B190" s="149"/>
      <c r="C190" s="47"/>
      <c r="E190" s="149"/>
      <c r="F190" s="149"/>
      <c r="G190" s="47"/>
      <c r="I190" s="149"/>
      <c r="J190" s="149"/>
      <c r="K190" s="47"/>
      <c r="M190" s="149"/>
      <c r="N190" s="149"/>
      <c r="O190" s="47"/>
      <c r="Q190" s="149"/>
      <c r="R190" s="149"/>
      <c r="S190" s="47"/>
      <c r="U190" s="149"/>
      <c r="V190" s="149"/>
      <c r="W190" s="47"/>
      <c r="Y190" s="149"/>
      <c r="Z190" s="149"/>
      <c r="AA190" s="47"/>
      <c r="AC190" s="149"/>
      <c r="AD190" s="149"/>
      <c r="AE190" s="47"/>
      <c r="AG190" s="149"/>
      <c r="AH190" s="149"/>
      <c r="AI190" s="47"/>
      <c r="AK190" s="149"/>
      <c r="AL190" s="149"/>
      <c r="AM190" s="47"/>
    </row>
    <row r="191" spans="1:39">
      <c r="A191" s="199" t="s">
        <v>4172</v>
      </c>
      <c r="B191" s="200"/>
      <c r="C191" s="201">
        <f>SUM(C176:C182)</f>
        <v>36</v>
      </c>
      <c r="E191" s="199" t="s">
        <v>4172</v>
      </c>
      <c r="F191" s="200"/>
      <c r="G191" s="201">
        <f>SUM(G176:G182)</f>
        <v>94</v>
      </c>
      <c r="I191" s="199" t="s">
        <v>4172</v>
      </c>
      <c r="J191" s="200"/>
      <c r="K191" s="201">
        <f>SUM(K176:K182)</f>
        <v>60</v>
      </c>
      <c r="M191" s="199" t="s">
        <v>4172</v>
      </c>
      <c r="N191" s="200"/>
      <c r="O191" s="201">
        <f>SUM(O176:O182)</f>
        <v>83</v>
      </c>
      <c r="Q191" s="199" t="s">
        <v>4172</v>
      </c>
      <c r="R191" s="200"/>
      <c r="S191" s="201">
        <f>SUM(S176:S182)</f>
        <v>53</v>
      </c>
      <c r="U191" s="199" t="s">
        <v>4172</v>
      </c>
      <c r="V191" s="200"/>
      <c r="W191" s="201">
        <f>SUM(W176:W182)</f>
        <v>45</v>
      </c>
      <c r="Y191" s="199" t="s">
        <v>4172</v>
      </c>
      <c r="Z191" s="200"/>
      <c r="AA191" s="201">
        <f>SUM(AA176:AA182)</f>
        <v>68</v>
      </c>
      <c r="AC191" s="199" t="s">
        <v>4172</v>
      </c>
      <c r="AD191" s="200"/>
      <c r="AE191" s="201">
        <f>SUM(AE176:AE182)</f>
        <v>53</v>
      </c>
      <c r="AG191" s="199" t="s">
        <v>4172</v>
      </c>
      <c r="AH191" s="200"/>
      <c r="AI191" s="201">
        <f>SUM(AI176:AI182)</f>
        <v>48</v>
      </c>
      <c r="AK191" s="199" t="s">
        <v>4172</v>
      </c>
      <c r="AL191" s="200"/>
      <c r="AM191" s="201">
        <f>SUM(AM176:AM182)</f>
        <v>71</v>
      </c>
    </row>
    <row r="192" spans="1:39">
      <c r="A192" s="199" t="s">
        <v>4173</v>
      </c>
      <c r="B192" s="200"/>
      <c r="C192" s="395">
        <f>SUM(C184:C186)</f>
        <v>24</v>
      </c>
      <c r="E192" s="199" t="s">
        <v>4173</v>
      </c>
      <c r="F192" s="200"/>
      <c r="G192" s="395">
        <f>SUM(G184:G186)</f>
        <v>24</v>
      </c>
      <c r="I192" s="199" t="s">
        <v>4173</v>
      </c>
      <c r="J192" s="200"/>
      <c r="K192" s="395">
        <f>K184+K186</f>
        <v>21</v>
      </c>
      <c r="M192" s="199" t="s">
        <v>4173</v>
      </c>
      <c r="N192" s="200"/>
      <c r="O192" s="395">
        <f>O184+O186</f>
        <v>44</v>
      </c>
      <c r="Q192" s="199" t="s">
        <v>4173</v>
      </c>
      <c r="R192" s="200"/>
      <c r="S192" s="395">
        <f>S184+S186</f>
        <v>26</v>
      </c>
      <c r="U192" s="199" t="s">
        <v>4173</v>
      </c>
      <c r="V192" s="200"/>
      <c r="W192" s="395">
        <f>W184+W186</f>
        <v>28</v>
      </c>
      <c r="Y192" s="199" t="s">
        <v>4173</v>
      </c>
      <c r="Z192" s="200"/>
      <c r="AA192" s="395">
        <f>AA184+AA186</f>
        <v>37</v>
      </c>
      <c r="AC192" s="199" t="s">
        <v>4173</v>
      </c>
      <c r="AD192" s="200"/>
      <c r="AE192" s="395">
        <f>AE184+AE186</f>
        <v>24</v>
      </c>
      <c r="AG192" s="199" t="s">
        <v>4173</v>
      </c>
      <c r="AH192" s="200"/>
      <c r="AI192" s="395">
        <f>AI184+AI186</f>
        <v>23</v>
      </c>
      <c r="AK192" s="199" t="s">
        <v>4173</v>
      </c>
      <c r="AL192" s="200"/>
      <c r="AM192" s="201"/>
    </row>
    <row r="193" spans="1:39">
      <c r="A193" s="199" t="s">
        <v>4174</v>
      </c>
      <c r="B193" s="200"/>
      <c r="C193" s="202"/>
      <c r="E193" s="199" t="s">
        <v>4174</v>
      </c>
      <c r="F193" s="200"/>
      <c r="G193" s="202"/>
      <c r="I193" s="199" t="s">
        <v>4174</v>
      </c>
      <c r="J193" s="200"/>
      <c r="K193" s="202"/>
      <c r="M193" s="199" t="s">
        <v>4174</v>
      </c>
      <c r="N193" s="200"/>
      <c r="O193" s="202"/>
      <c r="Q193" s="199" t="s">
        <v>4174</v>
      </c>
      <c r="R193" s="200"/>
      <c r="S193" s="202"/>
      <c r="U193" s="199" t="s">
        <v>4174</v>
      </c>
      <c r="V193" s="200"/>
      <c r="W193" s="202"/>
      <c r="Y193" s="199" t="s">
        <v>4174</v>
      </c>
      <c r="Z193" s="200"/>
      <c r="AA193" s="202"/>
      <c r="AC193" s="199" t="s">
        <v>4174</v>
      </c>
      <c r="AD193" s="200"/>
      <c r="AE193" s="202"/>
      <c r="AG193" s="199" t="s">
        <v>4174</v>
      </c>
      <c r="AH193" s="200"/>
      <c r="AI193" s="202"/>
      <c r="AK193" s="199" t="s">
        <v>4174</v>
      </c>
      <c r="AL193" s="200"/>
      <c r="AM193" s="202"/>
    </row>
    <row r="194" spans="1:39">
      <c r="A194" s="203" t="s">
        <v>4175</v>
      </c>
      <c r="B194" s="204"/>
      <c r="C194" s="205">
        <f>SUM(C176:C190)</f>
        <v>60</v>
      </c>
      <c r="E194" s="203" t="s">
        <v>4175</v>
      </c>
      <c r="F194" s="204"/>
      <c r="G194" s="205">
        <f>SUM(G176:G190)</f>
        <v>172</v>
      </c>
      <c r="I194" s="203" t="s">
        <v>4175</v>
      </c>
      <c r="J194" s="204"/>
      <c r="K194" s="205">
        <f>SUM(K176:K190)</f>
        <v>141</v>
      </c>
      <c r="M194" s="203" t="s">
        <v>4175</v>
      </c>
      <c r="N194" s="204"/>
      <c r="O194" s="205">
        <f>SUM(O176:O190)</f>
        <v>182</v>
      </c>
      <c r="Q194" s="203" t="s">
        <v>4175</v>
      </c>
      <c r="R194" s="204"/>
      <c r="S194" s="205">
        <f>SUM(S176:S190)</f>
        <v>132</v>
      </c>
      <c r="U194" s="203" t="s">
        <v>4175</v>
      </c>
      <c r="V194" s="204"/>
      <c r="W194" s="205">
        <f>SUM(W176:W190)</f>
        <v>125</v>
      </c>
      <c r="Y194" s="203" t="s">
        <v>4175</v>
      </c>
      <c r="Z194" s="204"/>
      <c r="AA194" s="205">
        <f>SUM(AA176:AA190)</f>
        <v>139</v>
      </c>
      <c r="AC194" s="203" t="s">
        <v>4175</v>
      </c>
      <c r="AD194" s="204"/>
      <c r="AE194" s="205">
        <f>SUM(AE176:AE190)</f>
        <v>132</v>
      </c>
      <c r="AG194" s="203" t="s">
        <v>4175</v>
      </c>
      <c r="AH194" s="204"/>
      <c r="AI194" s="205">
        <f>SUM(AI176:AI190)</f>
        <v>129</v>
      </c>
      <c r="AK194" s="203" t="s">
        <v>4175</v>
      </c>
      <c r="AL194" s="204"/>
      <c r="AM194" s="205">
        <f>SUM(AM176:AM190)</f>
        <v>134</v>
      </c>
    </row>
    <row r="195" spans="1:39">
      <c r="A195" s="203" t="s">
        <v>4176</v>
      </c>
      <c r="B195" s="204" t="s">
        <v>4747</v>
      </c>
      <c r="C195" s="204"/>
      <c r="E195" s="203" t="s">
        <v>4176</v>
      </c>
      <c r="F195" s="204" t="s">
        <v>4747</v>
      </c>
      <c r="G195" s="204"/>
      <c r="I195" s="203" t="s">
        <v>4176</v>
      </c>
      <c r="J195" s="204" t="s">
        <v>4747</v>
      </c>
      <c r="K195" s="204"/>
      <c r="M195" s="203" t="s">
        <v>4176</v>
      </c>
      <c r="N195" s="204" t="s">
        <v>4747</v>
      </c>
      <c r="O195" s="204"/>
      <c r="Q195" s="203" t="s">
        <v>4176</v>
      </c>
      <c r="R195" s="204" t="s">
        <v>4747</v>
      </c>
      <c r="S195" s="204"/>
      <c r="U195" s="203" t="s">
        <v>4176</v>
      </c>
      <c r="V195" s="204" t="s">
        <v>4747</v>
      </c>
      <c r="W195" s="204"/>
      <c r="Y195" s="203" t="s">
        <v>4176</v>
      </c>
      <c r="Z195" s="204" t="s">
        <v>4747</v>
      </c>
      <c r="AA195" s="204"/>
      <c r="AC195" s="203" t="s">
        <v>4176</v>
      </c>
      <c r="AD195" s="204" t="s">
        <v>4747</v>
      </c>
      <c r="AE195" s="204"/>
      <c r="AG195" s="203" t="s">
        <v>4176</v>
      </c>
      <c r="AH195" s="204" t="s">
        <v>4747</v>
      </c>
      <c r="AI195" s="204"/>
      <c r="AK195" s="203" t="s">
        <v>4176</v>
      </c>
      <c r="AL195" s="204" t="s">
        <v>4747</v>
      </c>
      <c r="AM195" s="204"/>
    </row>
    <row r="198" spans="1:39">
      <c r="J198" s="245"/>
    </row>
    <row r="199" spans="1:39" ht="27" customHeight="1">
      <c r="A199" s="3590" t="s">
        <v>4746</v>
      </c>
      <c r="B199" s="3590"/>
      <c r="C199" s="3590"/>
      <c r="E199" s="3590" t="s">
        <v>6888</v>
      </c>
      <c r="F199" s="3590"/>
      <c r="G199" s="3590"/>
      <c r="I199" s="3590" t="s">
        <v>6889</v>
      </c>
      <c r="J199" s="3590"/>
      <c r="K199" s="3590"/>
      <c r="M199" s="3590" t="s">
        <v>6890</v>
      </c>
      <c r="N199" s="3590"/>
      <c r="O199" s="3590"/>
      <c r="Q199" s="3590" t="s">
        <v>6891</v>
      </c>
      <c r="R199" s="3590"/>
      <c r="S199" s="3590"/>
      <c r="U199" s="3579" t="s">
        <v>3978</v>
      </c>
      <c r="V199" s="3579"/>
      <c r="W199" s="3579"/>
      <c r="Y199" s="3579" t="s">
        <v>6417</v>
      </c>
      <c r="Z199" s="3579"/>
      <c r="AA199" s="3579"/>
      <c r="AC199" s="3579" t="s">
        <v>7179</v>
      </c>
      <c r="AD199" s="3579"/>
      <c r="AE199" s="3579"/>
      <c r="AG199" s="3579" t="s">
        <v>7203</v>
      </c>
      <c r="AH199" s="3579"/>
      <c r="AI199" s="3579"/>
      <c r="AK199" s="3579" t="s">
        <v>7046</v>
      </c>
      <c r="AL199" s="3579"/>
      <c r="AM199" s="3579"/>
    </row>
    <row r="200" spans="1:39">
      <c r="A200" s="193" t="s">
        <v>4164</v>
      </c>
      <c r="B200" s="193" t="s">
        <v>4165</v>
      </c>
      <c r="C200" s="194" t="s">
        <v>4166</v>
      </c>
      <c r="E200" s="193" t="s">
        <v>4164</v>
      </c>
      <c r="F200" s="193" t="s">
        <v>4165</v>
      </c>
      <c r="G200" s="194" t="s">
        <v>4166</v>
      </c>
      <c r="I200" s="193" t="s">
        <v>4164</v>
      </c>
      <c r="J200" s="193" t="s">
        <v>4165</v>
      </c>
      <c r="K200" s="194" t="s">
        <v>4166</v>
      </c>
      <c r="M200" s="193" t="s">
        <v>4164</v>
      </c>
      <c r="N200" s="193" t="s">
        <v>4165</v>
      </c>
      <c r="O200" s="194" t="s">
        <v>4166</v>
      </c>
      <c r="Q200" s="193" t="s">
        <v>4164</v>
      </c>
      <c r="R200" s="193" t="s">
        <v>4165</v>
      </c>
      <c r="S200" s="194" t="s">
        <v>4166</v>
      </c>
      <c r="U200" s="193" t="s">
        <v>4164</v>
      </c>
      <c r="V200" s="193" t="s">
        <v>4165</v>
      </c>
      <c r="W200" s="194" t="s">
        <v>4166</v>
      </c>
      <c r="Y200" s="193" t="s">
        <v>4164</v>
      </c>
      <c r="Z200" s="193" t="s">
        <v>4165</v>
      </c>
      <c r="AA200" s="194" t="s">
        <v>4166</v>
      </c>
      <c r="AC200" s="193" t="s">
        <v>4164</v>
      </c>
      <c r="AD200" s="193" t="s">
        <v>4165</v>
      </c>
      <c r="AE200" s="194" t="s">
        <v>4166</v>
      </c>
      <c r="AG200" s="193" t="s">
        <v>4164</v>
      </c>
      <c r="AH200" s="193" t="s">
        <v>4165</v>
      </c>
      <c r="AI200" s="194" t="s">
        <v>4166</v>
      </c>
      <c r="AK200" s="193" t="s">
        <v>4164</v>
      </c>
      <c r="AL200" s="193" t="s">
        <v>4165</v>
      </c>
      <c r="AM200" s="194" t="s">
        <v>4166</v>
      </c>
    </row>
    <row r="201" spans="1:39">
      <c r="A201" s="94">
        <v>45247</v>
      </c>
      <c r="B201" s="149">
        <v>45286</v>
      </c>
      <c r="C201" s="195">
        <f>NETWORKDAYS(A201,B201)-1</f>
        <v>27</v>
      </c>
      <c r="E201" s="164">
        <v>45202</v>
      </c>
      <c r="F201" s="164">
        <v>45232</v>
      </c>
      <c r="G201" s="195">
        <f>NETWORKDAYS(E201,F201)-1</f>
        <v>22</v>
      </c>
      <c r="I201" s="51">
        <v>45225</v>
      </c>
      <c r="J201" s="149">
        <v>45251</v>
      </c>
      <c r="K201" s="195">
        <f>NETWORKDAYS(I201,J201)-1</f>
        <v>18</v>
      </c>
      <c r="M201" s="61">
        <v>44482</v>
      </c>
      <c r="N201" s="51">
        <v>44504</v>
      </c>
      <c r="O201" s="195">
        <f>NETWORKDAYS(M201,N201)-1</f>
        <v>16</v>
      </c>
      <c r="Q201" s="164">
        <v>45272</v>
      </c>
      <c r="R201" s="149">
        <v>45287</v>
      </c>
      <c r="S201" s="195">
        <f>NETWORKDAYS(Q201,R201)-1</f>
        <v>11</v>
      </c>
      <c r="U201" s="164">
        <v>45188</v>
      </c>
      <c r="V201" s="149">
        <v>45250</v>
      </c>
      <c r="W201" s="195">
        <f>NETWORKDAYS(U201,V201)-1</f>
        <v>44</v>
      </c>
      <c r="Y201" s="164">
        <v>45183</v>
      </c>
      <c r="Z201" s="164">
        <v>45201</v>
      </c>
      <c r="AA201" s="195">
        <f>NETWORKDAYS(Y201,Z201)-1</f>
        <v>12</v>
      </c>
      <c r="AC201" s="164">
        <v>44973</v>
      </c>
      <c r="AD201" s="164">
        <v>45016</v>
      </c>
      <c r="AE201" s="195">
        <f>NETWORKDAYS(AC201,AD201)-1</f>
        <v>31</v>
      </c>
      <c r="AG201" s="164">
        <v>44623</v>
      </c>
      <c r="AH201" s="164">
        <v>44635</v>
      </c>
      <c r="AI201" s="195">
        <f>NETWORKDAYS(AG201,AH201)-1</f>
        <v>8</v>
      </c>
      <c r="AK201" s="164">
        <v>44771</v>
      </c>
      <c r="AL201" s="164">
        <v>44784</v>
      </c>
      <c r="AM201" s="195">
        <f>NETWORKDAYS(AK201,AL201)-1</f>
        <v>9</v>
      </c>
    </row>
    <row r="202" spans="1:39">
      <c r="A202" s="94"/>
      <c r="B202" s="149"/>
      <c r="C202" s="47"/>
      <c r="E202" s="193" t="s">
        <v>4167</v>
      </c>
      <c r="F202" s="193" t="s">
        <v>4165</v>
      </c>
      <c r="G202" s="47"/>
      <c r="I202" s="193" t="s">
        <v>4167</v>
      </c>
      <c r="J202" s="193" t="s">
        <v>4165</v>
      </c>
      <c r="K202" s="195"/>
      <c r="M202" s="193" t="s">
        <v>4167</v>
      </c>
      <c r="N202" s="193" t="s">
        <v>4165</v>
      </c>
      <c r="O202" s="195"/>
      <c r="Q202" s="193">
        <v>45317</v>
      </c>
      <c r="R202" s="193">
        <v>45357</v>
      </c>
      <c r="S202" s="195">
        <f>NETWORKDAYS(Q202,R202)-1</f>
        <v>28</v>
      </c>
      <c r="U202" s="193">
        <v>45308</v>
      </c>
      <c r="V202" s="193">
        <v>45365</v>
      </c>
      <c r="W202" s="195">
        <f>NETWORKDAYS(U202,V202)-1</f>
        <v>41</v>
      </c>
      <c r="Y202" s="193"/>
      <c r="Z202" s="193"/>
      <c r="AA202" s="195"/>
      <c r="AC202" s="193"/>
      <c r="AD202" s="193"/>
      <c r="AE202" s="195"/>
      <c r="AG202" s="193"/>
      <c r="AH202" s="193"/>
      <c r="AI202" s="195"/>
      <c r="AK202" s="193"/>
      <c r="AL202" s="193"/>
      <c r="AM202" s="195"/>
    </row>
    <row r="203" spans="1:39">
      <c r="A203" s="149"/>
      <c r="B203" s="149"/>
      <c r="C203" s="47"/>
      <c r="E203" s="149"/>
      <c r="F203" s="149"/>
      <c r="G203" s="47"/>
      <c r="I203" s="149">
        <v>45350</v>
      </c>
      <c r="J203" s="149">
        <v>45373</v>
      </c>
      <c r="K203" s="195">
        <f>NETWORKDAYS(I203,J203)-1</f>
        <v>17</v>
      </c>
      <c r="M203" s="149">
        <v>45168</v>
      </c>
      <c r="N203" s="149">
        <v>45188</v>
      </c>
      <c r="O203" s="195">
        <f>NETWORKDAYS(M203,N203)-1</f>
        <v>14</v>
      </c>
      <c r="Q203" s="149"/>
      <c r="R203" s="124"/>
      <c r="S203" s="195"/>
      <c r="U203" s="149"/>
      <c r="V203" s="124"/>
      <c r="W203" s="195"/>
      <c r="Y203" s="149"/>
      <c r="Z203" s="124"/>
      <c r="AA203" s="195"/>
      <c r="AC203" s="149" t="s">
        <v>7180</v>
      </c>
      <c r="AD203" s="124" t="s">
        <v>7180</v>
      </c>
      <c r="AE203" s="195"/>
      <c r="AG203" s="193" t="s">
        <v>4167</v>
      </c>
      <c r="AH203" s="193" t="s">
        <v>4168</v>
      </c>
      <c r="AI203" s="47" t="s">
        <v>2145</v>
      </c>
      <c r="AK203" s="149" t="s">
        <v>7217</v>
      </c>
      <c r="AL203" s="124" t="s">
        <v>4165</v>
      </c>
      <c r="AM203" s="195"/>
    </row>
    <row r="204" spans="1:39">
      <c r="A204" s="149"/>
      <c r="B204" s="149"/>
      <c r="C204" s="47"/>
      <c r="E204" s="149"/>
      <c r="F204" s="149"/>
      <c r="G204" s="47"/>
      <c r="I204" s="149"/>
      <c r="J204" s="149"/>
      <c r="K204" s="47"/>
      <c r="M204" s="149"/>
      <c r="N204" s="149"/>
      <c r="O204" s="47"/>
      <c r="Q204" s="149"/>
      <c r="R204" s="149"/>
      <c r="S204" s="47"/>
      <c r="U204" s="149"/>
      <c r="V204" s="149"/>
      <c r="W204" s="47"/>
      <c r="Y204" s="149"/>
      <c r="Z204" s="149"/>
      <c r="AA204" s="47"/>
      <c r="AC204" s="149"/>
      <c r="AD204" s="149"/>
      <c r="AE204" s="47"/>
      <c r="AG204" s="164">
        <v>44683</v>
      </c>
      <c r="AH204" s="87" t="s">
        <v>2056</v>
      </c>
      <c r="AI204" s="195">
        <f>NETWORKDAYS(AG204,AH204)-1</f>
        <v>4</v>
      </c>
      <c r="AK204" s="149">
        <v>45006</v>
      </c>
      <c r="AL204" s="149">
        <v>45044</v>
      </c>
      <c r="AM204" s="195">
        <f>NETWORKDAYS(AK204,AL204)-1</f>
        <v>28</v>
      </c>
    </row>
    <row r="205" spans="1:39">
      <c r="A205" s="149"/>
      <c r="B205" s="149"/>
      <c r="C205" s="47"/>
      <c r="E205" s="149"/>
      <c r="F205" s="149"/>
      <c r="G205" s="47"/>
      <c r="I205" s="149"/>
      <c r="J205" s="149"/>
      <c r="K205" s="47"/>
      <c r="M205" s="149"/>
      <c r="N205" s="149"/>
      <c r="O205" s="47"/>
      <c r="Q205" s="149"/>
      <c r="R205" s="149"/>
      <c r="S205" s="47"/>
      <c r="U205" s="149"/>
      <c r="V205" s="149"/>
      <c r="W205" s="47"/>
      <c r="Y205" s="149"/>
      <c r="Z205" s="149"/>
      <c r="AA205" s="47"/>
      <c r="AC205" s="149"/>
      <c r="AD205" s="149"/>
      <c r="AE205" s="47"/>
      <c r="AG205" s="149" t="s">
        <v>6</v>
      </c>
      <c r="AH205" s="149" t="s">
        <v>7205</v>
      </c>
      <c r="AI205" s="195"/>
      <c r="AK205" s="149"/>
      <c r="AL205" s="149"/>
      <c r="AM205" s="47"/>
    </row>
    <row r="206" spans="1:39">
      <c r="A206" s="193" t="s">
        <v>4167</v>
      </c>
      <c r="B206" s="193" t="s">
        <v>4168</v>
      </c>
      <c r="C206" s="47" t="s">
        <v>2145</v>
      </c>
      <c r="E206" s="193" t="s">
        <v>4167</v>
      </c>
      <c r="F206" s="193" t="s">
        <v>4168</v>
      </c>
      <c r="G206" s="47" t="s">
        <v>2145</v>
      </c>
      <c r="I206" s="193" t="s">
        <v>4167</v>
      </c>
      <c r="J206" s="193" t="s">
        <v>4168</v>
      </c>
      <c r="K206" s="47" t="s">
        <v>2145</v>
      </c>
      <c r="M206" s="193" t="s">
        <v>4167</v>
      </c>
      <c r="N206" s="193" t="s">
        <v>4168</v>
      </c>
      <c r="O206" s="47" t="s">
        <v>2145</v>
      </c>
      <c r="Q206" s="193" t="s">
        <v>4167</v>
      </c>
      <c r="R206" s="193" t="s">
        <v>4168</v>
      </c>
      <c r="S206" s="47" t="s">
        <v>2145</v>
      </c>
      <c r="U206" s="193" t="s">
        <v>4167</v>
      </c>
      <c r="V206" s="193" t="s">
        <v>4168</v>
      </c>
      <c r="W206" s="47" t="s">
        <v>2145</v>
      </c>
      <c r="Y206" s="193" t="s">
        <v>4167</v>
      </c>
      <c r="Z206" s="193" t="s">
        <v>4168</v>
      </c>
      <c r="AA206" s="47" t="s">
        <v>2145</v>
      </c>
      <c r="AC206" s="193" t="s">
        <v>4167</v>
      </c>
      <c r="AD206" s="193" t="s">
        <v>4168</v>
      </c>
      <c r="AE206" s="47" t="s">
        <v>2145</v>
      </c>
      <c r="AG206" s="193" t="str">
        <f>AH204</f>
        <v>06/05/2022</v>
      </c>
      <c r="AH206" s="193">
        <v>44697</v>
      </c>
      <c r="AI206" s="195">
        <f>NETWORKDAYS(AG206,AH206)-1</f>
        <v>6</v>
      </c>
      <c r="AK206" s="193" t="s">
        <v>4167</v>
      </c>
      <c r="AL206" s="193" t="s">
        <v>4168</v>
      </c>
      <c r="AM206" s="47" t="s">
        <v>2145</v>
      </c>
    </row>
    <row r="207" spans="1:39">
      <c r="A207" s="196">
        <v>45335</v>
      </c>
      <c r="B207" s="149">
        <v>45364</v>
      </c>
      <c r="C207" s="195">
        <f>NETWORKDAYS(A207,B207)-1</f>
        <v>21</v>
      </c>
      <c r="E207" s="164">
        <v>45313</v>
      </c>
      <c r="F207" s="87" t="s">
        <v>3966</v>
      </c>
      <c r="G207" s="195">
        <f>NETWORKDAYS(E207,F207)-1</f>
        <v>34</v>
      </c>
      <c r="I207" s="196">
        <v>45383</v>
      </c>
      <c r="J207" s="44" t="s">
        <v>4602</v>
      </c>
      <c r="K207" s="195">
        <f>NETWORKDAYS(I207,J207)-1</f>
        <v>11</v>
      </c>
      <c r="M207" s="51">
        <v>45307</v>
      </c>
      <c r="N207" s="44" t="s">
        <v>4756</v>
      </c>
      <c r="O207" s="195">
        <f>NETWORKDAYS(M207,N207)-1</f>
        <v>30</v>
      </c>
      <c r="Q207" s="196">
        <v>45365</v>
      </c>
      <c r="R207" s="87" t="s">
        <v>4521</v>
      </c>
      <c r="S207" s="195">
        <f>NETWORKDAYS(Q207,R207)-1</f>
        <v>16</v>
      </c>
      <c r="U207" s="196">
        <v>45408</v>
      </c>
      <c r="V207" s="87" t="s">
        <v>4675</v>
      </c>
      <c r="W207" s="195">
        <f>NETWORKDAYS(U207,V207)-1</f>
        <v>19</v>
      </c>
      <c r="Y207" s="164">
        <v>45350</v>
      </c>
      <c r="Z207" s="87" t="s">
        <v>6424</v>
      </c>
      <c r="AA207" s="195">
        <f>NETWORKDAYS(Y207,Z207)-1</f>
        <v>8</v>
      </c>
      <c r="AC207" s="164">
        <f>AD201</f>
        <v>45016</v>
      </c>
      <c r="AD207" s="87" t="s">
        <v>3419</v>
      </c>
      <c r="AE207" s="195">
        <f>NETWORKDAYS(AC207,AD207)-1</f>
        <v>136</v>
      </c>
      <c r="AG207" s="193">
        <v>44704</v>
      </c>
      <c r="AH207" s="87" t="s">
        <v>7206</v>
      </c>
      <c r="AI207" s="195">
        <f>NETWORKDAYS(AG207,AH207)-1</f>
        <v>3</v>
      </c>
      <c r="AK207" s="164">
        <v>45155</v>
      </c>
      <c r="AL207" s="87" t="s">
        <v>3165</v>
      </c>
      <c r="AM207" s="195">
        <f>NETWORKDAYS(AK207,AL207)-1</f>
        <v>65</v>
      </c>
    </row>
    <row r="208" spans="1:39">
      <c r="A208" s="193" t="s">
        <v>4168</v>
      </c>
      <c r="B208" s="193" t="s">
        <v>4169</v>
      </c>
      <c r="C208" s="47"/>
      <c r="E208" s="193" t="s">
        <v>4168</v>
      </c>
      <c r="F208" s="193" t="s">
        <v>4169</v>
      </c>
      <c r="G208" s="47"/>
      <c r="I208" s="193" t="s">
        <v>4168</v>
      </c>
      <c r="J208" s="193" t="s">
        <v>4169</v>
      </c>
      <c r="K208" s="47"/>
      <c r="M208" s="193" t="s">
        <v>4168</v>
      </c>
      <c r="N208" s="193" t="s">
        <v>4169</v>
      </c>
      <c r="O208" s="47"/>
      <c r="Q208" s="193" t="s">
        <v>4168</v>
      </c>
      <c r="R208" s="193" t="s">
        <v>4169</v>
      </c>
      <c r="S208" s="47"/>
      <c r="U208" s="193" t="s">
        <v>4168</v>
      </c>
      <c r="V208" s="193" t="s">
        <v>4169</v>
      </c>
      <c r="W208" s="47"/>
      <c r="Y208" s="193" t="s">
        <v>4168</v>
      </c>
      <c r="Z208" s="193" t="s">
        <v>4169</v>
      </c>
      <c r="AA208" s="47"/>
      <c r="AC208" s="193" t="s">
        <v>4168</v>
      </c>
      <c r="AD208" s="193" t="s">
        <v>4169</v>
      </c>
      <c r="AE208" s="47"/>
      <c r="AG208" s="193" t="s">
        <v>4168</v>
      </c>
      <c r="AH208" s="193" t="s">
        <v>4169</v>
      </c>
      <c r="AI208" s="47"/>
      <c r="AK208" s="193" t="s">
        <v>4168</v>
      </c>
      <c r="AL208" s="193" t="s">
        <v>4169</v>
      </c>
      <c r="AM208" s="47"/>
    </row>
    <row r="209" spans="1:39">
      <c r="A209" s="149">
        <v>45364</v>
      </c>
      <c r="B209" s="197">
        <v>45386</v>
      </c>
      <c r="C209" s="195">
        <f>NETWORKDAYS(A209,B209)-1</f>
        <v>16</v>
      </c>
      <c r="E209" s="149" t="str">
        <f>F207</f>
        <v>8/03/2024</v>
      </c>
      <c r="F209" s="164">
        <v>45384</v>
      </c>
      <c r="G209" s="195">
        <f>NETWORKDAYS(E209,F209)-1</f>
        <v>17</v>
      </c>
      <c r="I209" s="149" t="str">
        <f>J207</f>
        <v>16/04/2024</v>
      </c>
      <c r="J209" s="51">
        <v>45418</v>
      </c>
      <c r="K209" s="195">
        <f>NETWORKDAYS(I209,J209)-1</f>
        <v>14</v>
      </c>
      <c r="M209" s="149" t="str">
        <f>N207</f>
        <v>27/02/2024</v>
      </c>
      <c r="N209" s="51">
        <v>45370</v>
      </c>
      <c r="O209" s="195">
        <f>NETWORKDAYS(M209,N209)-1</f>
        <v>15</v>
      </c>
      <c r="Q209" s="149" t="str">
        <f>R207</f>
        <v>5/04/2024</v>
      </c>
      <c r="R209" s="164">
        <v>45405</v>
      </c>
      <c r="S209" s="195">
        <f>NETWORKDAYS(Q209,R209)-1</f>
        <v>12</v>
      </c>
      <c r="U209" s="149" t="str">
        <f>V207</f>
        <v>23/05/2024</v>
      </c>
      <c r="V209" s="164">
        <f>U211</f>
        <v>45456</v>
      </c>
      <c r="W209" s="195">
        <f>NETWORKDAYS(U209,V209)-1</f>
        <v>15</v>
      </c>
      <c r="Y209" s="149" t="str">
        <f>Z207</f>
        <v>11/03/2024</v>
      </c>
      <c r="Z209" s="164">
        <v>45385</v>
      </c>
      <c r="AA209" s="195">
        <f>NETWORKDAYS(Y209,Z209)-1</f>
        <v>17</v>
      </c>
      <c r="AC209" s="149" t="str">
        <f>AD207</f>
        <v>09/10/2023</v>
      </c>
      <c r="AD209" s="164">
        <v>45226</v>
      </c>
      <c r="AE209" s="195">
        <f>NETWORKDAYS(AC209,AD209)-1</f>
        <v>14</v>
      </c>
      <c r="AG209" s="149">
        <v>44687</v>
      </c>
      <c r="AH209" s="164">
        <v>44706</v>
      </c>
      <c r="AI209" s="195">
        <f>NETWORKDAYS(AG209,AH209)-1</f>
        <v>13</v>
      </c>
      <c r="AK209" s="149" t="str">
        <f>AL207</f>
        <v>16/11/2023</v>
      </c>
      <c r="AL209" s="164">
        <v>45266</v>
      </c>
      <c r="AM209" s="195">
        <f>NETWORKDAYS(AK209,AL209)-1</f>
        <v>14</v>
      </c>
    </row>
    <row r="210" spans="1:39">
      <c r="A210" s="193" t="s">
        <v>4169</v>
      </c>
      <c r="B210" s="193" t="s">
        <v>4170</v>
      </c>
      <c r="C210" s="47"/>
      <c r="E210" s="193" t="s">
        <v>4169</v>
      </c>
      <c r="F210" s="193" t="s">
        <v>4170</v>
      </c>
      <c r="G210" s="47"/>
      <c r="I210" s="193" t="s">
        <v>4169</v>
      </c>
      <c r="J210" s="193" t="s">
        <v>4170</v>
      </c>
      <c r="K210" s="47"/>
      <c r="M210" s="193" t="s">
        <v>4169</v>
      </c>
      <c r="N210" s="193" t="s">
        <v>4170</v>
      </c>
      <c r="O210" s="47"/>
      <c r="Q210" s="193" t="s">
        <v>4169</v>
      </c>
      <c r="R210" s="193" t="s">
        <v>4170</v>
      </c>
      <c r="S210" s="47"/>
      <c r="U210" s="193" t="s">
        <v>4169</v>
      </c>
      <c r="V210" s="193" t="s">
        <v>4170</v>
      </c>
      <c r="W210" s="47"/>
      <c r="Y210" s="193" t="s">
        <v>4169</v>
      </c>
      <c r="Z210" s="193" t="s">
        <v>4170</v>
      </c>
      <c r="AA210" s="47"/>
      <c r="AC210" s="193" t="s">
        <v>4169</v>
      </c>
      <c r="AD210" s="193" t="s">
        <v>4170</v>
      </c>
      <c r="AE210" s="47"/>
      <c r="AG210" s="193" t="s">
        <v>4169</v>
      </c>
      <c r="AH210" s="193" t="s">
        <v>4170</v>
      </c>
      <c r="AI210" s="47"/>
      <c r="AK210" s="193" t="s">
        <v>4169</v>
      </c>
      <c r="AL210" s="193" t="s">
        <v>4170</v>
      </c>
      <c r="AM210" s="47"/>
    </row>
    <row r="211" spans="1:39">
      <c r="A211" s="149">
        <v>45386</v>
      </c>
      <c r="B211" s="193">
        <v>45407</v>
      </c>
      <c r="C211" s="195">
        <f>NETWORKDAYS(A211,B211)-1</f>
        <v>15</v>
      </c>
      <c r="E211" s="149">
        <f>F209</f>
        <v>45384</v>
      </c>
      <c r="F211" s="124">
        <v>45420</v>
      </c>
      <c r="G211" s="195">
        <f>NETWORKDAYS(E211,F211)-1</f>
        <v>26</v>
      </c>
      <c r="I211" s="149">
        <f>J209</f>
        <v>45418</v>
      </c>
      <c r="J211" s="43">
        <v>45433</v>
      </c>
      <c r="K211" s="195">
        <f>NETWORKDAYS(I211,J211)-1</f>
        <v>11</v>
      </c>
      <c r="M211" s="149">
        <f>N209</f>
        <v>45370</v>
      </c>
      <c r="N211" s="43">
        <v>45427</v>
      </c>
      <c r="O211" s="195">
        <f>NETWORKDAYS(M211,N211)-1</f>
        <v>41</v>
      </c>
      <c r="Q211" s="149">
        <f>R209</f>
        <v>45405</v>
      </c>
      <c r="R211" s="193">
        <v>45447</v>
      </c>
      <c r="S211" s="195">
        <f>NETWORKDAYS(Q211,R211)-1</f>
        <v>30</v>
      </c>
      <c r="U211" s="164">
        <v>45456</v>
      </c>
      <c r="V211" s="124">
        <v>45460</v>
      </c>
      <c r="W211" s="195">
        <f>NETWORKDAYS(U211,V211)-1</f>
        <v>2</v>
      </c>
      <c r="Y211" s="164">
        <f>Z209</f>
        <v>45385</v>
      </c>
      <c r="Z211" s="124">
        <v>45447</v>
      </c>
      <c r="AA211" s="195">
        <f>NETWORKDAYS(Y211,Z211)-1</f>
        <v>44</v>
      </c>
      <c r="AC211" s="164">
        <f>AD209</f>
        <v>45226</v>
      </c>
      <c r="AD211" s="124">
        <v>45447</v>
      </c>
      <c r="AE211" s="195">
        <f>NETWORKDAYS(AC211,AD211)-1</f>
        <v>157</v>
      </c>
      <c r="AG211" s="164">
        <f>AH209</f>
        <v>44706</v>
      </c>
      <c r="AH211" s="124">
        <v>44749</v>
      </c>
      <c r="AI211" s="195">
        <f>NETWORKDAYS(AG211,AH211)-1</f>
        <v>31</v>
      </c>
      <c r="AK211" s="164">
        <f>AL209</f>
        <v>45266</v>
      </c>
      <c r="AL211" s="124">
        <v>45282</v>
      </c>
      <c r="AM211" s="195">
        <f>NETWORKDAYS(AK211,AL211)-1</f>
        <v>12</v>
      </c>
    </row>
    <row r="212" spans="1:39">
      <c r="A212" s="193" t="s">
        <v>4170</v>
      </c>
      <c r="B212" s="193" t="s">
        <v>4171</v>
      </c>
      <c r="C212" s="47"/>
      <c r="E212" s="193" t="s">
        <v>4170</v>
      </c>
      <c r="F212" s="193" t="s">
        <v>4171</v>
      </c>
      <c r="G212" s="47"/>
      <c r="I212" s="193" t="s">
        <v>4170</v>
      </c>
      <c r="J212" s="193" t="s">
        <v>4171</v>
      </c>
      <c r="K212" s="47"/>
      <c r="M212" s="193" t="s">
        <v>4170</v>
      </c>
      <c r="N212" s="193" t="s">
        <v>4171</v>
      </c>
      <c r="O212" s="47"/>
      <c r="Q212" s="193" t="s">
        <v>4170</v>
      </c>
      <c r="R212" s="193" t="s">
        <v>4171</v>
      </c>
      <c r="S212" s="47"/>
      <c r="U212" s="193" t="s">
        <v>4170</v>
      </c>
      <c r="V212" s="193" t="s">
        <v>4171</v>
      </c>
      <c r="W212" s="47"/>
      <c r="Y212" s="193" t="s">
        <v>4170</v>
      </c>
      <c r="Z212" s="193" t="s">
        <v>4171</v>
      </c>
      <c r="AA212" s="47"/>
      <c r="AC212" s="193" t="s">
        <v>4170</v>
      </c>
      <c r="AD212" s="193" t="s">
        <v>4171</v>
      </c>
      <c r="AE212" s="47"/>
      <c r="AG212" s="193" t="s">
        <v>4170</v>
      </c>
      <c r="AH212" s="193" t="s">
        <v>7207</v>
      </c>
      <c r="AI212" s="47"/>
      <c r="AK212" s="193" t="s">
        <v>4170</v>
      </c>
      <c r="AL212" s="193" t="s">
        <v>7218</v>
      </c>
      <c r="AM212" s="47"/>
    </row>
    <row r="213" spans="1:39">
      <c r="A213" s="149">
        <v>45407</v>
      </c>
      <c r="B213" s="252">
        <v>45439</v>
      </c>
      <c r="C213" s="195">
        <f>NETWORKDAYS(A213,B213)-1</f>
        <v>22</v>
      </c>
      <c r="E213" s="149">
        <f>F211</f>
        <v>45420</v>
      </c>
      <c r="F213" s="124">
        <v>45457</v>
      </c>
      <c r="G213" s="195">
        <f>NETWORKDAYS(E213,F213)-1</f>
        <v>27</v>
      </c>
      <c r="I213" s="149">
        <f>J211</f>
        <v>45433</v>
      </c>
      <c r="J213" s="43">
        <v>45457</v>
      </c>
      <c r="K213" s="195">
        <f>NETWORKDAYS(I213,J213)-1</f>
        <v>18</v>
      </c>
      <c r="M213" s="149">
        <f>N211</f>
        <v>45427</v>
      </c>
      <c r="N213" s="43">
        <v>45462</v>
      </c>
      <c r="O213" s="195">
        <f>NETWORKDAYS(M213,N213)-1</f>
        <v>25</v>
      </c>
      <c r="Q213" s="149">
        <f>R211</f>
        <v>45447</v>
      </c>
      <c r="R213" s="124">
        <v>45481</v>
      </c>
      <c r="S213" s="195">
        <f>NETWORKDAYS(Q213,R213)-1</f>
        <v>24</v>
      </c>
      <c r="U213" s="149">
        <f>V211</f>
        <v>45460</v>
      </c>
      <c r="V213" s="124">
        <v>45483</v>
      </c>
      <c r="W213" s="195">
        <f>NETWORKDAYS(U213,V213)-1</f>
        <v>17</v>
      </c>
      <c r="Y213" s="149">
        <f>Z211</f>
        <v>45447</v>
      </c>
      <c r="Z213" s="124">
        <v>45483</v>
      </c>
      <c r="AA213" s="195">
        <f>NETWORKDAYS(Y213,Z213)-1</f>
        <v>26</v>
      </c>
      <c r="AC213" s="149">
        <f>AD211</f>
        <v>45447</v>
      </c>
      <c r="AD213" s="124">
        <v>45462</v>
      </c>
      <c r="AE213" s="195">
        <f>NETWORKDAYS(AC213,AD213)-1</f>
        <v>11</v>
      </c>
      <c r="AG213" s="149">
        <f>AH211</f>
        <v>44749</v>
      </c>
      <c r="AH213" s="124">
        <v>44774</v>
      </c>
      <c r="AI213" s="195">
        <f>NETWORKDAYS(AG213,AH213)-1</f>
        <v>17</v>
      </c>
      <c r="AK213" s="149">
        <f>AL211</f>
        <v>45282</v>
      </c>
      <c r="AL213" s="124">
        <v>45464</v>
      </c>
      <c r="AM213" s="195">
        <f>NETWORKDAYS(AK213,AL213)-1</f>
        <v>130</v>
      </c>
    </row>
    <row r="214" spans="1:39">
      <c r="A214" s="193"/>
      <c r="B214" s="193"/>
      <c r="C214" s="47"/>
      <c r="E214" s="193"/>
      <c r="F214" s="193"/>
      <c r="G214" s="47"/>
      <c r="I214" s="193"/>
      <c r="J214" s="193"/>
      <c r="K214" s="47"/>
      <c r="M214" s="193"/>
      <c r="N214" s="193"/>
      <c r="O214" s="47"/>
      <c r="Q214" s="193"/>
      <c r="R214" s="193"/>
      <c r="S214" s="47"/>
      <c r="U214" s="193"/>
      <c r="V214" s="193"/>
      <c r="W214" s="47"/>
      <c r="Y214" s="193"/>
      <c r="Z214" s="193"/>
      <c r="AA214" s="47"/>
      <c r="AC214" s="193"/>
      <c r="AD214" s="193"/>
      <c r="AE214" s="47"/>
      <c r="AG214" s="193">
        <v>44783</v>
      </c>
      <c r="AH214" s="193">
        <v>44790</v>
      </c>
      <c r="AI214" s="195">
        <f>NETWORKDAYS(AG214,AH214)-1</f>
        <v>5</v>
      </c>
      <c r="AK214" s="193" t="s">
        <v>7219</v>
      </c>
      <c r="AL214" s="193" t="s">
        <v>4171</v>
      </c>
      <c r="AM214" s="195"/>
    </row>
    <row r="215" spans="1:39">
      <c r="A215" s="193"/>
      <c r="B215" s="193"/>
      <c r="C215" s="47"/>
      <c r="E215" s="193"/>
      <c r="F215" s="193"/>
      <c r="G215" s="47"/>
      <c r="I215" s="193"/>
      <c r="J215" s="193"/>
      <c r="K215" s="47"/>
      <c r="M215" s="193"/>
      <c r="N215" s="193"/>
      <c r="O215" s="47"/>
      <c r="Q215" s="193"/>
      <c r="R215" s="193"/>
      <c r="S215" s="47"/>
      <c r="U215" s="193"/>
      <c r="V215" s="193"/>
      <c r="W215" s="47"/>
      <c r="Y215" s="193"/>
      <c r="Z215" s="193"/>
      <c r="AA215" s="47"/>
      <c r="AC215" s="193"/>
      <c r="AD215" s="193"/>
      <c r="AE215" s="47"/>
      <c r="AG215" s="193">
        <v>44818</v>
      </c>
      <c r="AH215" s="193">
        <v>44822</v>
      </c>
      <c r="AI215" s="195">
        <f t="shared" ref="AI215:AI222" si="17">NETWORKDAYS(AG215,AH215)-1</f>
        <v>2</v>
      </c>
      <c r="AK215" s="193">
        <v>45490</v>
      </c>
      <c r="AL215" s="193">
        <v>45533</v>
      </c>
      <c r="AM215" s="195">
        <f>NETWORKDAYS(AK215,AL215)-1</f>
        <v>31</v>
      </c>
    </row>
    <row r="216" spans="1:39">
      <c r="A216" s="193"/>
      <c r="B216" s="193"/>
      <c r="C216" s="47"/>
      <c r="E216" s="193"/>
      <c r="F216" s="193"/>
      <c r="G216" s="47"/>
      <c r="I216" s="193"/>
      <c r="J216" s="193"/>
      <c r="K216" s="47"/>
      <c r="M216" s="193"/>
      <c r="N216" s="193"/>
      <c r="O216" s="47"/>
      <c r="Q216" s="193"/>
      <c r="R216" s="193"/>
      <c r="S216" s="47"/>
      <c r="U216" s="193"/>
      <c r="V216" s="193"/>
      <c r="W216" s="47"/>
      <c r="Y216" s="193"/>
      <c r="Z216" s="193"/>
      <c r="AA216" s="47"/>
      <c r="AC216" s="193"/>
      <c r="AD216" s="193"/>
      <c r="AE216" s="47"/>
      <c r="AG216" s="193">
        <v>44826</v>
      </c>
      <c r="AH216" s="193">
        <v>44827</v>
      </c>
      <c r="AI216" s="195">
        <f t="shared" si="17"/>
        <v>1</v>
      </c>
      <c r="AK216" s="193"/>
      <c r="AL216" s="193"/>
      <c r="AM216" s="47"/>
    </row>
    <row r="217" spans="1:39">
      <c r="A217" s="193"/>
      <c r="B217" s="193"/>
      <c r="C217" s="47"/>
      <c r="E217" s="193"/>
      <c r="F217" s="193"/>
      <c r="G217" s="47"/>
      <c r="I217" s="193"/>
      <c r="J217" s="193"/>
      <c r="K217" s="47"/>
      <c r="M217" s="193"/>
      <c r="N217" s="193"/>
      <c r="O217" s="47"/>
      <c r="Q217" s="193"/>
      <c r="R217" s="193"/>
      <c r="S217" s="47"/>
      <c r="U217" s="193"/>
      <c r="V217" s="193"/>
      <c r="W217" s="47"/>
      <c r="Y217" s="193"/>
      <c r="Z217" s="193"/>
      <c r="AA217" s="47"/>
      <c r="AC217" s="193"/>
      <c r="AD217" s="193"/>
      <c r="AE217" s="47"/>
      <c r="AG217" s="193">
        <v>44937</v>
      </c>
      <c r="AH217" s="193">
        <v>44967</v>
      </c>
      <c r="AI217" s="195">
        <f t="shared" si="17"/>
        <v>22</v>
      </c>
      <c r="AK217" s="193"/>
      <c r="AL217" s="193"/>
      <c r="AM217" s="47"/>
    </row>
    <row r="218" spans="1:39">
      <c r="A218" s="193"/>
      <c r="B218" s="193"/>
      <c r="C218" s="47"/>
      <c r="E218" s="193"/>
      <c r="F218" s="193"/>
      <c r="G218" s="47"/>
      <c r="I218" s="193"/>
      <c r="J218" s="193"/>
      <c r="K218" s="47"/>
      <c r="M218" s="193"/>
      <c r="N218" s="193"/>
      <c r="O218" s="47"/>
      <c r="Q218" s="193"/>
      <c r="R218" s="193"/>
      <c r="S218" s="47"/>
      <c r="U218" s="193"/>
      <c r="V218" s="193"/>
      <c r="W218" s="47"/>
      <c r="Y218" s="193"/>
      <c r="Z218" s="193"/>
      <c r="AA218" s="47"/>
      <c r="AC218" s="193"/>
      <c r="AD218" s="193"/>
      <c r="AE218" s="47"/>
      <c r="AG218" s="193">
        <v>45170</v>
      </c>
      <c r="AH218" s="193">
        <v>45219</v>
      </c>
      <c r="AI218" s="195">
        <f t="shared" si="17"/>
        <v>35</v>
      </c>
      <c r="AK218" s="193"/>
      <c r="AL218" s="193"/>
      <c r="AM218" s="47"/>
    </row>
    <row r="219" spans="1:39">
      <c r="A219" s="193"/>
      <c r="B219" s="193"/>
      <c r="C219" s="47"/>
      <c r="E219" s="193"/>
      <c r="F219" s="193"/>
      <c r="G219" s="47"/>
      <c r="I219" s="193"/>
      <c r="J219" s="193"/>
      <c r="K219" s="47"/>
      <c r="M219" s="193"/>
      <c r="N219" s="193"/>
      <c r="O219" s="47"/>
      <c r="Q219" s="193"/>
      <c r="R219" s="193"/>
      <c r="S219" s="47"/>
      <c r="U219" s="193"/>
      <c r="V219" s="193"/>
      <c r="W219" s="47"/>
      <c r="Y219" s="193"/>
      <c r="Z219" s="193"/>
      <c r="AA219" s="47"/>
      <c r="AC219" s="193"/>
      <c r="AD219" s="193"/>
      <c r="AE219" s="47"/>
      <c r="AG219" s="193">
        <v>45238</v>
      </c>
      <c r="AH219" s="193">
        <v>45273</v>
      </c>
      <c r="AI219" s="195">
        <f t="shared" si="17"/>
        <v>25</v>
      </c>
      <c r="AK219" s="193"/>
      <c r="AL219" s="193"/>
      <c r="AM219" s="47"/>
    </row>
    <row r="220" spans="1:39">
      <c r="A220" s="193"/>
      <c r="B220" s="193"/>
      <c r="C220" s="47"/>
      <c r="E220" s="193"/>
      <c r="F220" s="193"/>
      <c r="G220" s="47"/>
      <c r="I220" s="193"/>
      <c r="J220" s="193"/>
      <c r="K220" s="47"/>
      <c r="M220" s="193"/>
      <c r="N220" s="193"/>
      <c r="O220" s="47"/>
      <c r="Q220" s="193"/>
      <c r="R220" s="193"/>
      <c r="S220" s="47"/>
      <c r="U220" s="193"/>
      <c r="V220" s="193"/>
      <c r="W220" s="47"/>
      <c r="Y220" s="193"/>
      <c r="Z220" s="193"/>
      <c r="AA220" s="47"/>
      <c r="AC220" s="193"/>
      <c r="AD220" s="193"/>
      <c r="AE220" s="47"/>
      <c r="AG220" s="193">
        <v>45273</v>
      </c>
      <c r="AH220" s="193">
        <v>45288</v>
      </c>
      <c r="AI220" s="195">
        <f t="shared" si="17"/>
        <v>11</v>
      </c>
      <c r="AK220" s="193"/>
      <c r="AL220" s="193"/>
      <c r="AM220" s="47"/>
    </row>
    <row r="221" spans="1:39">
      <c r="A221" s="193"/>
      <c r="B221" s="193"/>
      <c r="C221" s="47"/>
      <c r="E221" s="193"/>
      <c r="F221" s="193"/>
      <c r="G221" s="47"/>
      <c r="I221" s="193"/>
      <c r="J221" s="193"/>
      <c r="K221" s="47"/>
      <c r="M221" s="193"/>
      <c r="N221" s="193"/>
      <c r="O221" s="47"/>
      <c r="Q221" s="193"/>
      <c r="R221" s="193"/>
      <c r="S221" s="47"/>
      <c r="U221" s="193"/>
      <c r="V221" s="193"/>
      <c r="W221" s="47"/>
      <c r="Y221" s="193"/>
      <c r="Z221" s="193"/>
      <c r="AA221" s="47"/>
      <c r="AC221" s="193"/>
      <c r="AD221" s="193"/>
      <c r="AE221" s="47"/>
      <c r="AG221" s="193" t="s">
        <v>6</v>
      </c>
      <c r="AH221" s="193" t="s">
        <v>4171</v>
      </c>
      <c r="AI221" s="195"/>
      <c r="AK221" s="193"/>
      <c r="AL221" s="193"/>
      <c r="AM221" s="47"/>
    </row>
    <row r="222" spans="1:39">
      <c r="A222" s="193"/>
      <c r="B222" s="193"/>
      <c r="C222" s="47"/>
      <c r="E222" s="193"/>
      <c r="F222" s="193"/>
      <c r="G222" s="47"/>
      <c r="I222" s="193"/>
      <c r="J222" s="193"/>
      <c r="K222" s="47"/>
      <c r="M222" s="193"/>
      <c r="N222" s="193"/>
      <c r="O222" s="47"/>
      <c r="Q222" s="193"/>
      <c r="R222" s="193"/>
      <c r="S222" s="47"/>
      <c r="U222" s="193"/>
      <c r="V222" s="193"/>
      <c r="W222" s="47"/>
      <c r="Y222" s="193"/>
      <c r="Z222" s="193"/>
      <c r="AA222" s="47"/>
      <c r="AC222" s="193"/>
      <c r="AD222" s="193"/>
      <c r="AE222" s="47"/>
      <c r="AG222" s="193">
        <v>45365</v>
      </c>
      <c r="AH222" s="193">
        <v>45433</v>
      </c>
      <c r="AI222" s="195">
        <f t="shared" si="17"/>
        <v>48</v>
      </c>
      <c r="AK222" s="193"/>
      <c r="AL222" s="193"/>
      <c r="AM222" s="47"/>
    </row>
    <row r="223" spans="1:39">
      <c r="A223" s="149"/>
      <c r="B223" s="149"/>
      <c r="C223" s="47"/>
      <c r="E223" s="149"/>
      <c r="F223" s="149"/>
      <c r="G223" s="47"/>
      <c r="I223" s="149"/>
      <c r="J223" s="149"/>
      <c r="K223" s="47"/>
      <c r="M223" s="149"/>
      <c r="N223" s="149"/>
      <c r="O223" s="47"/>
      <c r="Q223" s="149"/>
      <c r="R223" s="149"/>
      <c r="S223" s="47"/>
      <c r="U223" s="149"/>
      <c r="V223" s="149"/>
      <c r="W223" s="47"/>
      <c r="Y223" s="149"/>
      <c r="Z223" s="149"/>
      <c r="AA223" s="47"/>
      <c r="AC223" s="149"/>
      <c r="AD223" s="149"/>
      <c r="AE223" s="47"/>
      <c r="AG223" s="149"/>
      <c r="AH223" s="149"/>
      <c r="AI223" s="47"/>
      <c r="AK223" s="149"/>
      <c r="AL223" s="149"/>
      <c r="AM223" s="47"/>
    </row>
    <row r="224" spans="1:39">
      <c r="A224" s="199" t="s">
        <v>4172</v>
      </c>
      <c r="B224" s="200"/>
      <c r="C224" s="201">
        <f>SUM(C201:C207)</f>
        <v>48</v>
      </c>
      <c r="E224" s="199" t="s">
        <v>4172</v>
      </c>
      <c r="F224" s="200"/>
      <c r="G224" s="201">
        <f>SUM(G201:G207)</f>
        <v>56</v>
      </c>
      <c r="I224" s="199" t="s">
        <v>4172</v>
      </c>
      <c r="J224" s="200"/>
      <c r="K224" s="201">
        <f>SUM(K201:K207)</f>
        <v>46</v>
      </c>
      <c r="M224" s="199" t="s">
        <v>4172</v>
      </c>
      <c r="N224" s="200"/>
      <c r="O224" s="201">
        <f>SUM(O201:O207)</f>
        <v>60</v>
      </c>
      <c r="Q224" s="199" t="s">
        <v>4172</v>
      </c>
      <c r="R224" s="200"/>
      <c r="S224" s="201">
        <f>SUM(S201:S207)</f>
        <v>55</v>
      </c>
      <c r="U224" s="199" t="s">
        <v>4172</v>
      </c>
      <c r="V224" s="200"/>
      <c r="W224" s="201">
        <f>SUM(W201:W207)</f>
        <v>104</v>
      </c>
      <c r="Y224" s="199" t="s">
        <v>4172</v>
      </c>
      <c r="Z224" s="200"/>
      <c r="AA224" s="201">
        <f>SUM(AA201:AA207)</f>
        <v>20</v>
      </c>
      <c r="AC224" s="199" t="s">
        <v>4172</v>
      </c>
      <c r="AD224" s="200"/>
      <c r="AE224" s="201">
        <f>SUM(AE201:AE207)</f>
        <v>167</v>
      </c>
      <c r="AG224" s="199" t="s">
        <v>4172</v>
      </c>
      <c r="AH224" s="200"/>
      <c r="AI224" s="201">
        <f>SUM(AI201:AI207)</f>
        <v>21</v>
      </c>
      <c r="AK224" s="199" t="s">
        <v>4172</v>
      </c>
      <c r="AL224" s="200"/>
      <c r="AM224" s="201">
        <f>SUM(AM201:AM207)</f>
        <v>102</v>
      </c>
    </row>
    <row r="225" spans="1:39">
      <c r="A225" s="199" t="s">
        <v>4173</v>
      </c>
      <c r="B225" s="200"/>
      <c r="C225" s="395">
        <f>C209+C211</f>
        <v>31</v>
      </c>
      <c r="E225" s="199" t="s">
        <v>4173</v>
      </c>
      <c r="F225" s="200"/>
      <c r="G225" s="395">
        <f>G209+G211</f>
        <v>43</v>
      </c>
      <c r="I225" s="199" t="s">
        <v>4173</v>
      </c>
      <c r="J225" s="200"/>
      <c r="K225" s="395">
        <f>K207+K209</f>
        <v>25</v>
      </c>
      <c r="M225" s="199" t="s">
        <v>4173</v>
      </c>
      <c r="N225" s="200"/>
      <c r="O225" s="395">
        <f>O209+O211</f>
        <v>56</v>
      </c>
      <c r="Q225" s="199" t="s">
        <v>4173</v>
      </c>
      <c r="R225" s="200"/>
      <c r="S225" s="395">
        <f>S207+S209</f>
        <v>28</v>
      </c>
      <c r="U225" s="199" t="s">
        <v>4173</v>
      </c>
      <c r="V225" s="200"/>
      <c r="W225" s="395">
        <f>W207+W209</f>
        <v>34</v>
      </c>
      <c r="Y225" s="199" t="s">
        <v>4173</v>
      </c>
      <c r="Z225" s="200"/>
      <c r="AA225" s="395">
        <f>AA207+AA209</f>
        <v>25</v>
      </c>
      <c r="AC225" s="199" t="s">
        <v>4173</v>
      </c>
      <c r="AD225" s="200"/>
      <c r="AE225" s="395">
        <f>AE207+AE209</f>
        <v>150</v>
      </c>
      <c r="AG225" s="199" t="s">
        <v>4173</v>
      </c>
      <c r="AH225" s="200"/>
      <c r="AI225" s="395">
        <f>AI207+AI209</f>
        <v>16</v>
      </c>
      <c r="AK225" s="199" t="s">
        <v>4173</v>
      </c>
      <c r="AL225" s="200"/>
      <c r="AM225" s="395">
        <f>AM207+AM209</f>
        <v>79</v>
      </c>
    </row>
    <row r="226" spans="1:39">
      <c r="A226" s="199" t="s">
        <v>4174</v>
      </c>
      <c r="B226" s="200"/>
      <c r="C226" s="202"/>
      <c r="E226" s="199" t="s">
        <v>4174</v>
      </c>
      <c r="F226" s="200"/>
      <c r="G226" s="202"/>
      <c r="I226" s="199" t="s">
        <v>4174</v>
      </c>
      <c r="J226" s="200"/>
      <c r="K226" s="202"/>
      <c r="M226" s="199" t="s">
        <v>4174</v>
      </c>
      <c r="N226" s="200"/>
      <c r="O226" s="202"/>
      <c r="Q226" s="199" t="s">
        <v>4174</v>
      </c>
      <c r="R226" s="200"/>
      <c r="S226" s="202"/>
      <c r="U226" s="199" t="s">
        <v>4174</v>
      </c>
      <c r="V226" s="200"/>
      <c r="W226" s="202"/>
      <c r="Y226" s="199" t="s">
        <v>4174</v>
      </c>
      <c r="Z226" s="200"/>
      <c r="AA226" s="202"/>
      <c r="AC226" s="199" t="s">
        <v>4174</v>
      </c>
      <c r="AD226" s="200"/>
      <c r="AE226" s="202"/>
      <c r="AG226" s="199" t="s">
        <v>4174</v>
      </c>
      <c r="AH226" s="200"/>
      <c r="AI226" s="202"/>
      <c r="AK226" s="199" t="s">
        <v>4174</v>
      </c>
      <c r="AL226" s="200"/>
      <c r="AM226" s="202"/>
    </row>
    <row r="227" spans="1:39">
      <c r="A227" s="203" t="s">
        <v>4175</v>
      </c>
      <c r="B227" s="204"/>
      <c r="C227" s="205">
        <f>SUM(C201:C223)</f>
        <v>101</v>
      </c>
      <c r="E227" s="203" t="s">
        <v>4175</v>
      </c>
      <c r="F227" s="204"/>
      <c r="G227" s="205">
        <f>SUM(G201:G223)</f>
        <v>126</v>
      </c>
      <c r="I227" s="203" t="s">
        <v>4175</v>
      </c>
      <c r="J227" s="204"/>
      <c r="K227" s="205">
        <f>SUM(K201:K223)</f>
        <v>89</v>
      </c>
      <c r="M227" s="203" t="s">
        <v>4175</v>
      </c>
      <c r="N227" s="204"/>
      <c r="O227" s="205">
        <f>SUM(O201:O223)</f>
        <v>141</v>
      </c>
      <c r="Q227" s="203" t="s">
        <v>4175</v>
      </c>
      <c r="R227" s="204"/>
      <c r="S227" s="205">
        <f>SUM(S201:S223)</f>
        <v>121</v>
      </c>
      <c r="U227" s="203" t="s">
        <v>4175</v>
      </c>
      <c r="V227" s="204"/>
      <c r="W227" s="205">
        <f>SUM(W201:W223)</f>
        <v>138</v>
      </c>
      <c r="Y227" s="203" t="s">
        <v>4175</v>
      </c>
      <c r="Z227" s="204"/>
      <c r="AA227" s="205">
        <f>SUM(AA201:AA223)</f>
        <v>107</v>
      </c>
      <c r="AC227" s="203" t="s">
        <v>4175</v>
      </c>
      <c r="AD227" s="204"/>
      <c r="AE227" s="205">
        <f>SUM(AE201:AE223)</f>
        <v>349</v>
      </c>
      <c r="AG227" s="203" t="s">
        <v>4175</v>
      </c>
      <c r="AH227" s="204"/>
      <c r="AI227" s="205">
        <f>SUM(AI201:AI223)</f>
        <v>231</v>
      </c>
      <c r="AK227" s="203" t="s">
        <v>4175</v>
      </c>
      <c r="AL227" s="204"/>
      <c r="AM227" s="205">
        <f>SUM(AM201:AM223)</f>
        <v>289</v>
      </c>
    </row>
    <row r="228" spans="1:39">
      <c r="A228" s="203" t="s">
        <v>4176</v>
      </c>
      <c r="B228" s="204" t="s">
        <v>4747</v>
      </c>
      <c r="C228" s="204"/>
      <c r="E228" s="203" t="s">
        <v>4176</v>
      </c>
      <c r="F228" s="204" t="s">
        <v>4747</v>
      </c>
      <c r="G228" s="204"/>
      <c r="I228" s="203" t="s">
        <v>4176</v>
      </c>
      <c r="J228" s="204" t="s">
        <v>4747</v>
      </c>
      <c r="K228" s="204"/>
      <c r="M228" s="203" t="s">
        <v>4176</v>
      </c>
      <c r="N228" s="204" t="s">
        <v>4747</v>
      </c>
      <c r="O228" s="204"/>
      <c r="Q228" s="203" t="s">
        <v>4176</v>
      </c>
      <c r="R228" s="204" t="s">
        <v>4747</v>
      </c>
      <c r="S228" s="204"/>
      <c r="U228" s="203" t="s">
        <v>4176</v>
      </c>
      <c r="V228" s="204" t="s">
        <v>4747</v>
      </c>
      <c r="W228" s="204"/>
      <c r="Y228" s="203" t="s">
        <v>4176</v>
      </c>
      <c r="Z228" s="204" t="s">
        <v>4747</v>
      </c>
      <c r="AA228" s="204"/>
      <c r="AC228" s="203" t="s">
        <v>4176</v>
      </c>
      <c r="AD228" s="204" t="s">
        <v>4747</v>
      </c>
      <c r="AE228" s="204"/>
      <c r="AG228" s="203" t="s">
        <v>4176</v>
      </c>
      <c r="AH228" s="204" t="s">
        <v>4747</v>
      </c>
      <c r="AI228" s="204"/>
      <c r="AK228" s="203" t="s">
        <v>4176</v>
      </c>
      <c r="AL228" s="204" t="s">
        <v>4747</v>
      </c>
      <c r="AM228" s="204"/>
    </row>
    <row r="232" spans="1:39" ht="15.75">
      <c r="A232" s="3579" t="s">
        <v>7220</v>
      </c>
      <c r="B232" s="3579"/>
      <c r="C232" s="3579"/>
      <c r="E232" s="3579" t="s">
        <v>7209</v>
      </c>
      <c r="F232" s="3579"/>
      <c r="G232" s="3579"/>
      <c r="I232" s="3579" t="s">
        <v>7181</v>
      </c>
      <c r="J232" s="3579"/>
      <c r="K232" s="3579"/>
      <c r="M232" s="3579" t="str">
        <f>'CA 2022'!D27</f>
        <v>C.A. 021-22</v>
      </c>
      <c r="N232" s="3579"/>
      <c r="O232" s="3579"/>
      <c r="Q232" s="3591" t="s">
        <v>8359</v>
      </c>
      <c r="R232" s="3592"/>
      <c r="S232" s="3593"/>
    </row>
    <row r="233" spans="1:39" ht="30">
      <c r="A233" s="193" t="s">
        <v>4164</v>
      </c>
      <c r="B233" s="462" t="s">
        <v>7210</v>
      </c>
      <c r="C233" s="194" t="s">
        <v>4166</v>
      </c>
      <c r="E233" s="193" t="s">
        <v>4164</v>
      </c>
      <c r="F233" s="462" t="s">
        <v>7210</v>
      </c>
      <c r="G233" s="194" t="s">
        <v>4166</v>
      </c>
      <c r="I233" s="193" t="s">
        <v>4164</v>
      </c>
      <c r="J233" s="193" t="s">
        <v>4165</v>
      </c>
      <c r="K233" s="194" t="s">
        <v>4166</v>
      </c>
      <c r="M233" s="193" t="s">
        <v>4164</v>
      </c>
      <c r="N233" s="193" t="s">
        <v>4165</v>
      </c>
      <c r="O233" s="194" t="s">
        <v>4166</v>
      </c>
      <c r="Q233" s="193" t="s">
        <v>4164</v>
      </c>
      <c r="R233" s="193" t="s">
        <v>4165</v>
      </c>
      <c r="S233" s="194" t="s">
        <v>4166</v>
      </c>
    </row>
    <row r="234" spans="1:39">
      <c r="A234" s="164">
        <v>44897</v>
      </c>
      <c r="B234" s="164">
        <v>44921</v>
      </c>
      <c r="C234" s="195">
        <f>NETWORKDAYS(A234,B234)-1</f>
        <v>16</v>
      </c>
      <c r="E234" s="164">
        <v>44897</v>
      </c>
      <c r="F234" s="164">
        <v>44921</v>
      </c>
      <c r="G234" s="195">
        <f>NETWORKDAYS(E234,F234)-1</f>
        <v>16</v>
      </c>
      <c r="I234" s="164">
        <v>44771</v>
      </c>
      <c r="J234" s="164">
        <v>44791</v>
      </c>
      <c r="K234" s="195">
        <f>NETWORKDAYS(I234,J234)-1</f>
        <v>14</v>
      </c>
      <c r="M234" s="164">
        <v>44550</v>
      </c>
      <c r="N234" s="164">
        <v>44558</v>
      </c>
      <c r="O234" s="195">
        <f>NETWORKDAYS(M234,N234)-1</f>
        <v>6</v>
      </c>
      <c r="Q234" s="94">
        <f>'CA 2023'!B15</f>
        <v>44910</v>
      </c>
      <c r="R234" s="149">
        <v>44967</v>
      </c>
      <c r="S234" s="195">
        <f>NETWORKDAYS(Q234,R234)-1</f>
        <v>41</v>
      </c>
    </row>
    <row r="235" spans="1:39">
      <c r="A235" s="193" t="s">
        <v>7211</v>
      </c>
      <c r="B235" s="193" t="s">
        <v>7212</v>
      </c>
      <c r="C235" s="195"/>
      <c r="E235" s="193" t="s">
        <v>7211</v>
      </c>
      <c r="F235" s="193" t="s">
        <v>7212</v>
      </c>
      <c r="G235" s="195"/>
      <c r="I235" s="193">
        <v>45020</v>
      </c>
      <c r="J235" s="193">
        <v>45048</v>
      </c>
      <c r="K235" s="195">
        <f>NETWORKDAYS(I235,J235)-1</f>
        <v>20</v>
      </c>
      <c r="M235" s="193" t="s">
        <v>8353</v>
      </c>
      <c r="N235" s="193" t="s">
        <v>4165</v>
      </c>
      <c r="O235" s="195"/>
      <c r="Q235" s="193" t="s">
        <v>4167</v>
      </c>
      <c r="R235" s="193" t="s">
        <v>4165</v>
      </c>
      <c r="S235" s="195"/>
    </row>
    <row r="236" spans="1:39">
      <c r="A236" s="149">
        <v>45090</v>
      </c>
      <c r="B236" s="124">
        <v>45112</v>
      </c>
      <c r="C236" s="195">
        <f>NETWORKDAYS(A236,B236)-1</f>
        <v>16</v>
      </c>
      <c r="E236" s="149">
        <v>45090</v>
      </c>
      <c r="F236" s="124">
        <v>45112</v>
      </c>
      <c r="G236" s="195">
        <f>NETWORKDAYS(E236,F236)-1</f>
        <v>16</v>
      </c>
      <c r="I236" s="149"/>
      <c r="J236" s="124"/>
      <c r="K236" s="195"/>
      <c r="M236" s="149">
        <v>44610</v>
      </c>
      <c r="N236" s="124">
        <v>44621</v>
      </c>
      <c r="O236" s="195">
        <f>NETWORKDAYS(M236,N236)-1</f>
        <v>7</v>
      </c>
      <c r="Q236" s="196">
        <v>44988</v>
      </c>
      <c r="R236" s="149">
        <v>45026</v>
      </c>
      <c r="S236" s="195">
        <f>NETWORKDAYS(Q236,R236)-1</f>
        <v>26</v>
      </c>
    </row>
    <row r="237" spans="1:39">
      <c r="A237" s="149" t="s">
        <v>7213</v>
      </c>
      <c r="B237" s="193" t="s">
        <v>4169</v>
      </c>
      <c r="C237" s="195"/>
      <c r="E237" s="149" t="s">
        <v>7213</v>
      </c>
      <c r="F237" s="193" t="s">
        <v>4169</v>
      </c>
      <c r="G237" s="195"/>
      <c r="I237" s="149"/>
      <c r="J237" s="149"/>
      <c r="K237" s="47"/>
      <c r="M237" s="193" t="s">
        <v>4167</v>
      </c>
      <c r="N237" s="193" t="s">
        <v>4168</v>
      </c>
      <c r="O237" s="47" t="s">
        <v>2145</v>
      </c>
      <c r="Q237" s="193" t="s">
        <v>4167</v>
      </c>
      <c r="R237" s="193" t="s">
        <v>4168</v>
      </c>
      <c r="S237" s="195"/>
    </row>
    <row r="238" spans="1:39">
      <c r="A238" s="149">
        <v>45149</v>
      </c>
      <c r="B238" s="149">
        <v>45173</v>
      </c>
      <c r="C238" s="195">
        <f>NETWORKDAYS(A238,B238)-1</f>
        <v>16</v>
      </c>
      <c r="E238" s="149">
        <v>45149</v>
      </c>
      <c r="F238" s="149">
        <v>45173</v>
      </c>
      <c r="G238" s="195">
        <f>NETWORKDAYS(E238,F238)-1</f>
        <v>16</v>
      </c>
      <c r="I238" s="149"/>
      <c r="J238" s="149"/>
      <c r="K238" s="47"/>
      <c r="M238" s="164">
        <v>44691</v>
      </c>
      <c r="N238" s="87" t="s">
        <v>1890</v>
      </c>
      <c r="O238" s="195">
        <f>NETWORKDAYS(M238,N238)-1</f>
        <v>6</v>
      </c>
      <c r="Q238" s="149">
        <v>45306</v>
      </c>
      <c r="R238" s="197">
        <v>45349</v>
      </c>
      <c r="S238" s="195">
        <f>NETWORKDAYS(Q238,R238)-1</f>
        <v>31</v>
      </c>
    </row>
    <row r="239" spans="1:39">
      <c r="A239" s="193" t="s">
        <v>4169</v>
      </c>
      <c r="B239" s="193" t="s">
        <v>4170</v>
      </c>
      <c r="C239" s="195"/>
      <c r="E239" s="193" t="s">
        <v>4169</v>
      </c>
      <c r="F239" s="193" t="s">
        <v>4170</v>
      </c>
      <c r="G239" s="195"/>
      <c r="I239" s="193" t="s">
        <v>4167</v>
      </c>
      <c r="J239" s="193" t="s">
        <v>4168</v>
      </c>
      <c r="K239" s="47" t="s">
        <v>2145</v>
      </c>
      <c r="M239" s="193" t="s">
        <v>4168</v>
      </c>
      <c r="N239" s="193" t="s">
        <v>4169</v>
      </c>
      <c r="O239" s="47"/>
      <c r="Q239" s="193" t="s">
        <v>4168</v>
      </c>
      <c r="R239" s="193" t="s">
        <v>4169</v>
      </c>
      <c r="S239" s="195"/>
    </row>
    <row r="240" spans="1:39">
      <c r="A240" s="164">
        <f>B238</f>
        <v>45173</v>
      </c>
      <c r="B240" s="87" t="s">
        <v>7214</v>
      </c>
      <c r="C240" s="195">
        <f>NETWORKDAYS(A240,B240)-1</f>
        <v>47</v>
      </c>
      <c r="E240" s="164">
        <f>F238</f>
        <v>45173</v>
      </c>
      <c r="F240" s="87" t="s">
        <v>7214</v>
      </c>
      <c r="G240" s="195">
        <f>NETWORKDAYS(E240,F240)-1</f>
        <v>47</v>
      </c>
      <c r="I240" s="164">
        <v>45203</v>
      </c>
      <c r="J240" s="87" t="s">
        <v>7182</v>
      </c>
      <c r="K240" s="195">
        <f>NETWORKDAYS(I240,J240)-1</f>
        <v>35</v>
      </c>
      <c r="M240" s="149" t="str">
        <f>N238</f>
        <v>18/05/2022</v>
      </c>
      <c r="N240" s="164">
        <v>44721</v>
      </c>
      <c r="O240" s="195">
        <f>NETWORKDAYS(M240,N240)-1</f>
        <v>16</v>
      </c>
      <c r="Q240" s="149">
        <f>R238</f>
        <v>45349</v>
      </c>
      <c r="R240" s="197">
        <v>45369</v>
      </c>
      <c r="S240" s="195">
        <f>NETWORKDAYS(Q240,R240)-1</f>
        <v>14</v>
      </c>
    </row>
    <row r="241" spans="1:19">
      <c r="A241" s="193" t="s">
        <v>4170</v>
      </c>
      <c r="B241" s="193" t="s">
        <v>7215</v>
      </c>
      <c r="C241" s="47"/>
      <c r="E241" s="193" t="s">
        <v>4170</v>
      </c>
      <c r="F241" s="193" t="s">
        <v>7215</v>
      </c>
      <c r="G241" s="47"/>
      <c r="I241" s="193" t="s">
        <v>4168</v>
      </c>
      <c r="J241" s="193" t="s">
        <v>4169</v>
      </c>
      <c r="K241" s="47"/>
      <c r="M241" s="193" t="s">
        <v>4169</v>
      </c>
      <c r="N241" s="193" t="s">
        <v>4170</v>
      </c>
      <c r="O241" s="195"/>
      <c r="Q241" s="193" t="s">
        <v>4169</v>
      </c>
      <c r="R241" s="193" t="s">
        <v>4170</v>
      </c>
      <c r="S241" s="195"/>
    </row>
    <row r="242" spans="1:19">
      <c r="A242" s="149" t="str">
        <f>B240</f>
        <v>08/11/2023</v>
      </c>
      <c r="B242" s="149">
        <v>45280</v>
      </c>
      <c r="C242" s="195">
        <f>NETWORKDAYS(A242,B242)-1</f>
        <v>30</v>
      </c>
      <c r="E242" s="149" t="str">
        <f>F240</f>
        <v>08/11/2023</v>
      </c>
      <c r="F242" s="149">
        <v>45280</v>
      </c>
      <c r="G242" s="195">
        <f>NETWORKDAYS(E242,F242)-1</f>
        <v>30</v>
      </c>
      <c r="I242" s="149" t="str">
        <f>J240</f>
        <v>22/11/2023</v>
      </c>
      <c r="J242" s="164">
        <v>45271</v>
      </c>
      <c r="K242" s="195">
        <f>NETWORKDAYS(I242,J242)-1</f>
        <v>13</v>
      </c>
      <c r="M242" s="164">
        <f>N240</f>
        <v>44721</v>
      </c>
      <c r="N242" s="124">
        <v>44749</v>
      </c>
      <c r="O242" s="195">
        <f>NETWORKDAYS(M242,N242)-1</f>
        <v>20</v>
      </c>
      <c r="Q242" s="149">
        <f>R240</f>
        <v>45369</v>
      </c>
      <c r="R242" s="193">
        <v>45400</v>
      </c>
      <c r="S242" s="195">
        <f>NETWORKDAYS(Q242,R242)-1</f>
        <v>23</v>
      </c>
    </row>
    <row r="243" spans="1:19">
      <c r="A243" s="193" t="s">
        <v>7215</v>
      </c>
      <c r="B243" s="193" t="s">
        <v>7212</v>
      </c>
      <c r="C243" s="195"/>
      <c r="E243" s="193" t="s">
        <v>7215</v>
      </c>
      <c r="F243" s="193" t="s">
        <v>7212</v>
      </c>
      <c r="G243" s="195"/>
      <c r="I243" s="193" t="s">
        <v>4169</v>
      </c>
      <c r="J243" s="193" t="s">
        <v>4170</v>
      </c>
      <c r="K243" s="195"/>
      <c r="M243" s="193" t="s">
        <v>4170</v>
      </c>
      <c r="N243" s="193" t="s">
        <v>7208</v>
      </c>
      <c r="O243" s="47"/>
      <c r="Q243" s="193" t="s">
        <v>4170</v>
      </c>
      <c r="R243" s="193" t="s">
        <v>4165</v>
      </c>
      <c r="S243" s="195"/>
    </row>
    <row r="244" spans="1:19">
      <c r="A244" s="164">
        <f>B242</f>
        <v>45280</v>
      </c>
      <c r="B244" s="124">
        <v>45315</v>
      </c>
      <c r="C244" s="195">
        <f>NETWORKDAYS(A244,B244)-1</f>
        <v>25</v>
      </c>
      <c r="E244" s="164">
        <f>F242</f>
        <v>45280</v>
      </c>
      <c r="F244" s="124">
        <v>45315</v>
      </c>
      <c r="G244" s="195">
        <f>NETWORKDAYS(E244,F244)-1</f>
        <v>25</v>
      </c>
      <c r="I244" s="164">
        <f>J242</f>
        <v>45271</v>
      </c>
      <c r="J244" s="124">
        <v>45282</v>
      </c>
      <c r="K244" s="195">
        <f>NETWORKDAYS(I244,J244)-1</f>
        <v>9</v>
      </c>
      <c r="M244" s="124">
        <f>N242</f>
        <v>44749</v>
      </c>
      <c r="N244" s="124">
        <v>44795</v>
      </c>
      <c r="O244" s="195">
        <f>NETWORKDAYS(M244,N244)-1</f>
        <v>32</v>
      </c>
      <c r="Q244" s="149">
        <f>R242</f>
        <v>45400</v>
      </c>
      <c r="R244" s="252">
        <v>45441</v>
      </c>
      <c r="S244" s="195">
        <f>NETWORKDAYS(Q244,R244)-1</f>
        <v>29</v>
      </c>
    </row>
    <row r="245" spans="1:19">
      <c r="A245" s="193" t="s">
        <v>7216</v>
      </c>
      <c r="B245" s="193" t="s">
        <v>7212</v>
      </c>
      <c r="C245" s="47"/>
      <c r="E245" s="193" t="s">
        <v>7216</v>
      </c>
      <c r="F245" s="193" t="s">
        <v>7212</v>
      </c>
      <c r="G245" s="47"/>
      <c r="I245" s="193" t="s">
        <v>7208</v>
      </c>
      <c r="J245" s="193" t="s">
        <v>4171</v>
      </c>
      <c r="K245" s="47"/>
      <c r="M245" s="193" t="s">
        <v>8354</v>
      </c>
      <c r="N245" s="193" t="s">
        <v>8355</v>
      </c>
      <c r="O245" s="195"/>
      <c r="Q245" s="193" t="s">
        <v>4167</v>
      </c>
      <c r="R245" s="193" t="s">
        <v>4165</v>
      </c>
      <c r="S245" s="195"/>
    </row>
    <row r="246" spans="1:19">
      <c r="A246" s="124">
        <v>45383</v>
      </c>
      <c r="B246" s="124">
        <v>45390</v>
      </c>
      <c r="C246" s="195">
        <f>NETWORKDAYS(A246,B246)-1</f>
        <v>5</v>
      </c>
      <c r="E246" s="124">
        <v>45383</v>
      </c>
      <c r="F246" s="124">
        <v>45390</v>
      </c>
      <c r="G246" s="195">
        <f>NETWORKDAYS(E246,F246)-1</f>
        <v>5</v>
      </c>
      <c r="I246" s="124">
        <v>45498</v>
      </c>
      <c r="J246" s="124">
        <v>45520</v>
      </c>
      <c r="K246" s="195">
        <f>NETWORKDAYS(I246,J246)-1</f>
        <v>16</v>
      </c>
      <c r="M246" s="124">
        <v>45288</v>
      </c>
      <c r="N246" s="124">
        <v>45383</v>
      </c>
      <c r="O246" s="195">
        <f>NETWORKDAYS(M246,N246)-1</f>
        <v>67</v>
      </c>
      <c r="Q246" s="149">
        <v>45455</v>
      </c>
      <c r="R246" s="252">
        <v>45478</v>
      </c>
      <c r="S246" s="195">
        <f>NETWORKDAYS(Q246,R246)-1</f>
        <v>17</v>
      </c>
    </row>
    <row r="247" spans="1:19">
      <c r="A247" s="193">
        <v>45401</v>
      </c>
      <c r="B247" s="193">
        <v>45428</v>
      </c>
      <c r="C247" s="195">
        <f>NETWORKDAYS(A247,B247)-1</f>
        <v>19</v>
      </c>
      <c r="E247" s="193">
        <v>45401</v>
      </c>
      <c r="F247" s="193">
        <v>45428</v>
      </c>
      <c r="G247" s="195">
        <f>NETWORKDAYS(E247,F247)-1</f>
        <v>19</v>
      </c>
      <c r="I247" s="193"/>
      <c r="J247" s="193"/>
      <c r="K247" s="47"/>
      <c r="M247" s="193" t="s">
        <v>8356</v>
      </c>
      <c r="N247" s="193" t="s">
        <v>8357</v>
      </c>
      <c r="O247" s="195"/>
      <c r="Q247" s="193" t="s">
        <v>4167</v>
      </c>
      <c r="R247" s="193" t="s">
        <v>4165</v>
      </c>
      <c r="S247" s="195"/>
    </row>
    <row r="248" spans="1:19">
      <c r="A248" s="193" t="s">
        <v>7208</v>
      </c>
      <c r="B248" s="193" t="s">
        <v>4171</v>
      </c>
      <c r="C248" s="195"/>
      <c r="E248" s="193" t="s">
        <v>7208</v>
      </c>
      <c r="F248" s="193" t="s">
        <v>4171</v>
      </c>
      <c r="G248" s="195"/>
      <c r="I248" s="193"/>
      <c r="J248" s="193"/>
      <c r="K248" s="47"/>
      <c r="M248" s="193">
        <v>45526</v>
      </c>
      <c r="N248" s="193">
        <v>45539</v>
      </c>
      <c r="O248" s="195">
        <f>NETWORKDAYS(M248,N248)-1</f>
        <v>9</v>
      </c>
      <c r="Q248" s="149">
        <v>45509</v>
      </c>
      <c r="R248" s="149">
        <v>45537</v>
      </c>
      <c r="S248" s="195">
        <f>NETWORKDAYS(Q248,R248)-1</f>
        <v>20</v>
      </c>
    </row>
    <row r="249" spans="1:19">
      <c r="A249" s="149">
        <v>45517</v>
      </c>
      <c r="B249" s="149">
        <v>45524</v>
      </c>
      <c r="C249" s="195">
        <f>NETWORKDAYS(A249,B249)-1</f>
        <v>5</v>
      </c>
      <c r="E249" s="149">
        <v>45517</v>
      </c>
      <c r="F249" s="149">
        <v>45524</v>
      </c>
      <c r="G249" s="195">
        <f>NETWORKDAYS(E249,F249)-1</f>
        <v>5</v>
      </c>
      <c r="I249" s="149"/>
      <c r="J249" s="149"/>
      <c r="K249" s="47"/>
      <c r="M249" s="149"/>
      <c r="N249" s="149"/>
      <c r="O249" s="47"/>
      <c r="Q249" s="193" t="s">
        <v>4167</v>
      </c>
      <c r="R249" s="193" t="s">
        <v>8357</v>
      </c>
      <c r="S249" s="195"/>
    </row>
    <row r="250" spans="1:19">
      <c r="A250" s="199" t="s">
        <v>4172</v>
      </c>
      <c r="B250" s="200"/>
      <c r="C250" s="201">
        <f>SUM(C234:C240)</f>
        <v>95</v>
      </c>
      <c r="E250" s="199" t="s">
        <v>4172</v>
      </c>
      <c r="F250" s="200"/>
      <c r="G250" s="201">
        <f>SUM(G234:G240)</f>
        <v>95</v>
      </c>
      <c r="I250" s="199" t="s">
        <v>4172</v>
      </c>
      <c r="J250" s="200"/>
      <c r="K250" s="201">
        <f>SUM(K234:K240)</f>
        <v>69</v>
      </c>
      <c r="M250" s="199" t="s">
        <v>4172</v>
      </c>
      <c r="N250" s="200"/>
      <c r="O250" s="201">
        <f>SUM(O234:O240)</f>
        <v>35</v>
      </c>
      <c r="Q250" s="193">
        <v>45559</v>
      </c>
      <c r="R250" s="193">
        <v>45575</v>
      </c>
      <c r="S250" s="195">
        <f>NETWORKDAYS(Q250,R250)-1</f>
        <v>12</v>
      </c>
    </row>
    <row r="251" spans="1:19">
      <c r="A251" s="199" t="s">
        <v>4173</v>
      </c>
      <c r="B251" s="200"/>
      <c r="C251" s="395">
        <f>C240+C242</f>
        <v>77</v>
      </c>
      <c r="E251" s="199" t="s">
        <v>4173</v>
      </c>
      <c r="F251" s="200"/>
      <c r="G251" s="395">
        <f>G240+G242</f>
        <v>77</v>
      </c>
      <c r="I251" s="199" t="s">
        <v>4173</v>
      </c>
      <c r="J251" s="200"/>
      <c r="K251" s="395">
        <f>K240+K242</f>
        <v>48</v>
      </c>
      <c r="M251" s="199" t="s">
        <v>4173</v>
      </c>
      <c r="N251" s="200"/>
      <c r="O251" s="395">
        <f>O240+O242</f>
        <v>36</v>
      </c>
      <c r="Q251" s="149"/>
      <c r="R251" s="149"/>
      <c r="S251" s="195"/>
    </row>
    <row r="252" spans="1:19">
      <c r="A252" s="199" t="s">
        <v>4174</v>
      </c>
      <c r="B252" s="200"/>
      <c r="C252" s="202"/>
      <c r="E252" s="199" t="s">
        <v>4174</v>
      </c>
      <c r="F252" s="200"/>
      <c r="G252" s="202"/>
      <c r="I252" s="199" t="s">
        <v>4174</v>
      </c>
      <c r="J252" s="200"/>
      <c r="K252" s="202"/>
      <c r="M252" s="199" t="s">
        <v>4174</v>
      </c>
      <c r="N252" s="200"/>
      <c r="O252" s="202"/>
      <c r="Q252" s="199" t="s">
        <v>4172</v>
      </c>
      <c r="R252" s="200"/>
      <c r="S252" s="201">
        <f>SUM(S234:S240)</f>
        <v>112</v>
      </c>
    </row>
    <row r="253" spans="1:19">
      <c r="A253" s="203" t="s">
        <v>4175</v>
      </c>
      <c r="B253" s="204"/>
      <c r="C253" s="205">
        <f>SUM(C234:C249)</f>
        <v>179</v>
      </c>
      <c r="E253" s="203" t="s">
        <v>4175</v>
      </c>
      <c r="F253" s="204"/>
      <c r="G253" s="205">
        <f>SUM(G234:G249)</f>
        <v>179</v>
      </c>
      <c r="I253" s="203" t="s">
        <v>4175</v>
      </c>
      <c r="J253" s="204"/>
      <c r="K253" s="205">
        <f>SUM(K234:K249)</f>
        <v>107</v>
      </c>
      <c r="M253" s="203" t="s">
        <v>4175</v>
      </c>
      <c r="N253" s="204"/>
      <c r="O253" s="205">
        <f>SUM(O234:O249)</f>
        <v>163</v>
      </c>
      <c r="Q253" s="199" t="s">
        <v>4173</v>
      </c>
      <c r="R253" s="200"/>
      <c r="S253" s="395">
        <f>SUM(S242:S244)</f>
        <v>52</v>
      </c>
    </row>
    <row r="254" spans="1:19">
      <c r="A254" s="203" t="s">
        <v>4176</v>
      </c>
      <c r="B254" s="204" t="s">
        <v>4747</v>
      </c>
      <c r="C254" s="204"/>
      <c r="E254" s="203" t="s">
        <v>4176</v>
      </c>
      <c r="F254" s="204" t="s">
        <v>4747</v>
      </c>
      <c r="G254" s="204"/>
      <c r="I254" s="203" t="s">
        <v>4176</v>
      </c>
      <c r="J254" s="204" t="s">
        <v>4747</v>
      </c>
      <c r="K254" s="204"/>
      <c r="M254" s="203" t="s">
        <v>4176</v>
      </c>
      <c r="N254" s="204" t="s">
        <v>4747</v>
      </c>
      <c r="O254" s="204"/>
      <c r="Q254" s="199" t="s">
        <v>4174</v>
      </c>
      <c r="R254" s="200"/>
      <c r="S254" s="202"/>
    </row>
    <row r="255" spans="1:19">
      <c r="Q255" s="203" t="s">
        <v>4175</v>
      </c>
      <c r="R255" s="204"/>
      <c r="S255" s="205">
        <f>SUM(S234:S251)</f>
        <v>213</v>
      </c>
    </row>
    <row r="256" spans="1:19">
      <c r="Q256" s="203" t="s">
        <v>4176</v>
      </c>
      <c r="R256" s="204" t="s">
        <v>4747</v>
      </c>
      <c r="S256" s="204"/>
    </row>
  </sheetData>
  <mergeCells count="84">
    <mergeCell ref="M232:O232"/>
    <mergeCell ref="Q232:S232"/>
    <mergeCell ref="E232:G232"/>
    <mergeCell ref="AK174:AM174"/>
    <mergeCell ref="U199:W199"/>
    <mergeCell ref="Y199:AA199"/>
    <mergeCell ref="Q199:S199"/>
    <mergeCell ref="E199:G199"/>
    <mergeCell ref="I199:K199"/>
    <mergeCell ref="M199:O199"/>
    <mergeCell ref="A1:K1"/>
    <mergeCell ref="A2:C2"/>
    <mergeCell ref="E2:G2"/>
    <mergeCell ref="I2:K2"/>
    <mergeCell ref="M2:O2"/>
    <mergeCell ref="AK78:AM78"/>
    <mergeCell ref="A129:C129"/>
    <mergeCell ref="E129:G129"/>
    <mergeCell ref="A172:N172"/>
    <mergeCell ref="E174:G174"/>
    <mergeCell ref="I174:K174"/>
    <mergeCell ref="M174:O174"/>
    <mergeCell ref="U174:W174"/>
    <mergeCell ref="AC174:AE174"/>
    <mergeCell ref="AG174:AI174"/>
    <mergeCell ref="A174:C174"/>
    <mergeCell ref="A199:C199"/>
    <mergeCell ref="AC199:AE199"/>
    <mergeCell ref="AG199:AI199"/>
    <mergeCell ref="Y174:AA174"/>
    <mergeCell ref="Q2:S2"/>
    <mergeCell ref="I53:K53"/>
    <mergeCell ref="M53:O53"/>
    <mergeCell ref="Q53:S53"/>
    <mergeCell ref="Q174:S174"/>
    <mergeCell ref="Q28:S28"/>
    <mergeCell ref="A28:C28"/>
    <mergeCell ref="E28:G28"/>
    <mergeCell ref="I28:K28"/>
    <mergeCell ref="M28:O28"/>
    <mergeCell ref="AO2:AQ2"/>
    <mergeCell ref="AK28:AM28"/>
    <mergeCell ref="U28:W28"/>
    <mergeCell ref="Y28:AA28"/>
    <mergeCell ref="AC28:AE28"/>
    <mergeCell ref="Y2:AA2"/>
    <mergeCell ref="U2:W2"/>
    <mergeCell ref="AO28:AQ28"/>
    <mergeCell ref="AG28:AI28"/>
    <mergeCell ref="AC2:AE2"/>
    <mergeCell ref="AK2:AM2"/>
    <mergeCell ref="AG2:AI2"/>
    <mergeCell ref="AO53:AQ53"/>
    <mergeCell ref="A78:C78"/>
    <mergeCell ref="E78:G78"/>
    <mergeCell ref="I78:K78"/>
    <mergeCell ref="M78:O78"/>
    <mergeCell ref="Q78:S78"/>
    <mergeCell ref="U78:W78"/>
    <mergeCell ref="Y78:AA78"/>
    <mergeCell ref="AC78:AE78"/>
    <mergeCell ref="U53:W53"/>
    <mergeCell ref="Y53:AA53"/>
    <mergeCell ref="AC53:AE53"/>
    <mergeCell ref="AG53:AI53"/>
    <mergeCell ref="AK53:AM53"/>
    <mergeCell ref="A53:C53"/>
    <mergeCell ref="E53:G53"/>
    <mergeCell ref="A232:C232"/>
    <mergeCell ref="AK199:AM199"/>
    <mergeCell ref="I232:K232"/>
    <mergeCell ref="AO78:AQ78"/>
    <mergeCell ref="A103:C103"/>
    <mergeCell ref="E103:G103"/>
    <mergeCell ref="I103:K103"/>
    <mergeCell ref="M103:O103"/>
    <mergeCell ref="Q103:S103"/>
    <mergeCell ref="U103:W103"/>
    <mergeCell ref="Y103:AA103"/>
    <mergeCell ref="AC103:AE103"/>
    <mergeCell ref="AG103:AI103"/>
    <mergeCell ref="AK103:AM103"/>
    <mergeCell ref="AO103:AQ103"/>
    <mergeCell ref="AG78:AI78"/>
  </mergeCells>
  <pageMargins left="0.7" right="0.7" top="0.75" bottom="0.75" header="0.3" footer="0.3"/>
  <pageSetup orientation="portrait" r:id="rId1"/>
  <legacy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5">
    <tabColor theme="5" tint="-0.249977111117893"/>
  </sheetPr>
  <dimension ref="A1:N38"/>
  <sheetViews>
    <sheetView topLeftCell="D10" workbookViewId="0">
      <selection activeCell="M29" sqref="M29"/>
    </sheetView>
  </sheetViews>
  <sheetFormatPr baseColWidth="10" defaultRowHeight="15"/>
  <cols>
    <col min="1" max="1" width="10.42578125" customWidth="1"/>
    <col min="2" max="2" width="10.5703125" style="206" customWidth="1"/>
    <col min="3" max="3" width="11.5703125" bestFit="1" customWidth="1"/>
    <col min="4" max="4" width="32.42578125" customWidth="1"/>
    <col min="5" max="5" width="24.5703125" customWidth="1"/>
    <col min="6" max="6" width="10.42578125" customWidth="1"/>
    <col min="9" max="9" width="14.42578125" customWidth="1"/>
    <col min="10" max="10" width="12" customWidth="1"/>
    <col min="11" max="11" width="13.5703125" customWidth="1"/>
    <col min="12" max="12" width="37.5703125" customWidth="1"/>
    <col min="13" max="13" width="19.42578125" customWidth="1"/>
    <col min="14" max="14" width="10.42578125" customWidth="1"/>
  </cols>
  <sheetData>
    <row r="1" spans="1:14" ht="29.25" customHeight="1">
      <c r="A1" s="3596" t="s">
        <v>4750</v>
      </c>
      <c r="B1" s="3597"/>
      <c r="C1" s="3597"/>
      <c r="D1" s="3597"/>
      <c r="E1" s="3597"/>
      <c r="F1" s="3597"/>
      <c r="I1" s="3596" t="s">
        <v>4750</v>
      </c>
      <c r="J1" s="3597"/>
      <c r="K1" s="3597"/>
      <c r="L1" s="3597"/>
      <c r="M1" s="3597"/>
      <c r="N1" s="3597"/>
    </row>
    <row r="2" spans="1:14" ht="30">
      <c r="A2" s="257" t="s">
        <v>6920</v>
      </c>
      <c r="B2" s="257" t="s">
        <v>4749</v>
      </c>
      <c r="C2" s="258" t="s">
        <v>4179</v>
      </c>
      <c r="D2" s="258" t="s">
        <v>4178</v>
      </c>
      <c r="E2" s="259" t="s">
        <v>4748</v>
      </c>
      <c r="F2" s="259" t="s">
        <v>1140</v>
      </c>
      <c r="I2" s="257" t="s">
        <v>6920</v>
      </c>
      <c r="J2" s="257" t="s">
        <v>4749</v>
      </c>
      <c r="K2" s="258" t="s">
        <v>4179</v>
      </c>
      <c r="L2" s="258" t="s">
        <v>4178</v>
      </c>
      <c r="M2" s="259" t="s">
        <v>4748</v>
      </c>
      <c r="N2" s="259" t="s">
        <v>1140</v>
      </c>
    </row>
    <row r="3" spans="1:14" ht="15.75">
      <c r="A3" s="149" t="s">
        <v>2679</v>
      </c>
      <c r="B3" s="149">
        <v>44798</v>
      </c>
      <c r="C3" s="460" t="s">
        <v>2681</v>
      </c>
      <c r="D3" s="1438" t="s">
        <v>2682</v>
      </c>
      <c r="E3" s="149">
        <v>45359</v>
      </c>
      <c r="F3" s="187">
        <f>'[4]TIEMPOS 2024'!C194</f>
        <v>60</v>
      </c>
      <c r="I3" s="43" t="s">
        <v>4106</v>
      </c>
      <c r="J3" s="43">
        <v>45301</v>
      </c>
      <c r="K3" s="391" t="s">
        <v>4107</v>
      </c>
      <c r="L3" s="43" t="s">
        <v>4108</v>
      </c>
      <c r="M3" s="43">
        <v>45475</v>
      </c>
      <c r="N3" s="187">
        <f>'[4]TIEMPOS 2024'!C23</f>
        <v>119</v>
      </c>
    </row>
    <row r="4" spans="1:14" ht="15.75">
      <c r="A4" s="33" t="s">
        <v>3474</v>
      </c>
      <c r="B4" s="34">
        <v>44998</v>
      </c>
      <c r="C4" s="183" t="s">
        <v>3475</v>
      </c>
      <c r="D4" s="41" t="s">
        <v>3477</v>
      </c>
      <c r="E4" s="43">
        <v>45358</v>
      </c>
      <c r="F4" s="187">
        <f>'[4]TIEMPOS 2024'!G194</f>
        <v>172</v>
      </c>
      <c r="I4" s="43" t="s">
        <v>4117</v>
      </c>
      <c r="J4" s="43">
        <v>45307</v>
      </c>
      <c r="K4" s="394" t="s">
        <v>4118</v>
      </c>
      <c r="L4" s="43" t="s">
        <v>4119</v>
      </c>
      <c r="M4" s="43">
        <v>45475</v>
      </c>
      <c r="N4" s="256">
        <f>'[4]TIEMPOS 2024'!K23</f>
        <v>111</v>
      </c>
    </row>
    <row r="5" spans="1:14" ht="15.75">
      <c r="A5" s="33" t="s">
        <v>3509</v>
      </c>
      <c r="B5" s="34">
        <v>44973</v>
      </c>
      <c r="C5" s="183" t="s">
        <v>3510</v>
      </c>
      <c r="D5" s="41" t="s">
        <v>3513</v>
      </c>
      <c r="E5" s="43">
        <v>45359</v>
      </c>
      <c r="F5" s="256">
        <f>'[4]TIEMPOS 2024'!K194</f>
        <v>141</v>
      </c>
      <c r="I5" s="43" t="s">
        <v>4125</v>
      </c>
      <c r="J5" s="43">
        <v>45321</v>
      </c>
      <c r="K5" s="394" t="s">
        <v>4126</v>
      </c>
      <c r="L5" s="43" t="s">
        <v>4127</v>
      </c>
      <c r="M5" s="43">
        <v>45482</v>
      </c>
      <c r="N5" s="256">
        <f>'[4]TIEMPOS 2024'!O23</f>
        <v>94</v>
      </c>
    </row>
    <row r="6" spans="1:14" ht="15.75">
      <c r="A6" s="33" t="s">
        <v>3540</v>
      </c>
      <c r="B6" s="34">
        <v>44979</v>
      </c>
      <c r="C6" s="183" t="s">
        <v>3541</v>
      </c>
      <c r="D6" s="41" t="s">
        <v>3543</v>
      </c>
      <c r="E6" s="43">
        <v>45359</v>
      </c>
      <c r="F6" s="256">
        <f>'[4]TIEMPOS 2024'!O194</f>
        <v>182</v>
      </c>
      <c r="I6" s="43" t="s">
        <v>4574</v>
      </c>
      <c r="J6" s="43">
        <v>45337</v>
      </c>
      <c r="K6" s="394" t="s">
        <v>4584</v>
      </c>
      <c r="L6" s="43" t="s">
        <v>4127</v>
      </c>
      <c r="M6" s="43">
        <v>45481</v>
      </c>
      <c r="N6" s="256">
        <f>'[4]TIEMPOS 2024'!AA23</f>
        <v>99</v>
      </c>
    </row>
    <row r="7" spans="1:14" ht="15.75">
      <c r="A7" s="33" t="s">
        <v>3635</v>
      </c>
      <c r="B7" s="34">
        <v>45034</v>
      </c>
      <c r="C7" s="183" t="s">
        <v>3636</v>
      </c>
      <c r="D7" s="41" t="s">
        <v>3638</v>
      </c>
      <c r="E7" s="43">
        <v>45359</v>
      </c>
      <c r="F7" s="187">
        <f>'[4]TIEMPOS 2024'!S194</f>
        <v>132</v>
      </c>
      <c r="I7" s="43" t="s">
        <v>4516</v>
      </c>
      <c r="J7" s="43">
        <v>45364</v>
      </c>
      <c r="K7" s="394" t="s">
        <v>4625</v>
      </c>
      <c r="L7" s="43" t="s">
        <v>4517</v>
      </c>
      <c r="M7" s="43">
        <v>45475</v>
      </c>
      <c r="N7" s="256">
        <f>'[4]TIEMPOS 2024'!AI23</f>
        <v>69</v>
      </c>
    </row>
    <row r="8" spans="1:14" ht="15.75">
      <c r="A8" s="33" t="s">
        <v>3659</v>
      </c>
      <c r="B8" s="34">
        <v>45057</v>
      </c>
      <c r="C8" s="183" t="s">
        <v>3660</v>
      </c>
      <c r="D8" s="41" t="s">
        <v>3662</v>
      </c>
      <c r="E8" s="43">
        <v>45362</v>
      </c>
      <c r="F8" s="187">
        <f>'[4]TIEMPOS 2024'!W194</f>
        <v>125</v>
      </c>
      <c r="I8" s="43" t="s">
        <v>4590</v>
      </c>
      <c r="J8" s="43">
        <v>45392</v>
      </c>
      <c r="K8" s="394" t="s">
        <v>4651</v>
      </c>
      <c r="L8" s="41" t="s">
        <v>4591</v>
      </c>
      <c r="M8" s="43">
        <v>45533</v>
      </c>
      <c r="N8" s="187">
        <f>'[4]TIEMPOS 2024'!AQ23</f>
        <v>90</v>
      </c>
    </row>
    <row r="9" spans="1:14" ht="15.75">
      <c r="A9" s="33" t="s">
        <v>3720</v>
      </c>
      <c r="B9" s="34">
        <v>45069</v>
      </c>
      <c r="C9" s="183" t="s">
        <v>3721</v>
      </c>
      <c r="D9" s="33" t="s">
        <v>3723</v>
      </c>
      <c r="E9" s="43">
        <v>45327</v>
      </c>
      <c r="F9" s="187">
        <f>'[4]TIEMPOS 2024'!AA194</f>
        <v>139</v>
      </c>
      <c r="I9" s="43" t="s">
        <v>4585</v>
      </c>
      <c r="J9" s="43">
        <v>45338</v>
      </c>
      <c r="K9" s="394" t="s">
        <v>4589</v>
      </c>
      <c r="L9" s="41" t="s">
        <v>7178</v>
      </c>
      <c r="M9" s="43">
        <v>45558</v>
      </c>
      <c r="N9" s="187">
        <f>'[4]TIEMPOS 2024'!AE23</f>
        <v>153</v>
      </c>
    </row>
    <row r="10" spans="1:14" ht="15.75" customHeight="1">
      <c r="A10" s="33" t="s">
        <v>3803</v>
      </c>
      <c r="B10" s="34">
        <v>45131</v>
      </c>
      <c r="C10" s="183" t="s">
        <v>3804</v>
      </c>
      <c r="D10" s="41" t="s">
        <v>3807</v>
      </c>
      <c r="E10" s="43">
        <v>45355</v>
      </c>
      <c r="F10" s="187">
        <f>'[4]TIEMPOS 2024'!AE194</f>
        <v>132</v>
      </c>
      <c r="I10" s="43" t="s">
        <v>7910</v>
      </c>
      <c r="J10" s="43">
        <v>45398</v>
      </c>
      <c r="K10" s="394" t="s">
        <v>4780</v>
      </c>
      <c r="L10" s="951" t="s">
        <v>4614</v>
      </c>
      <c r="M10" s="43">
        <v>45559</v>
      </c>
      <c r="N10" s="187">
        <f>'[4]TIEMPOS 2024'!C48</f>
        <v>115</v>
      </c>
    </row>
    <row r="11" spans="1:14" ht="15.75">
      <c r="A11" s="33" t="s">
        <v>3851</v>
      </c>
      <c r="B11" s="34">
        <v>45160</v>
      </c>
      <c r="C11" s="461" t="s">
        <v>3852</v>
      </c>
      <c r="D11" s="41" t="s">
        <v>4754</v>
      </c>
      <c r="E11" s="43">
        <v>45355</v>
      </c>
      <c r="F11" s="187">
        <f>'[4]TIEMPOS 2024'!AI194</f>
        <v>129</v>
      </c>
      <c r="I11" s="43" t="str">
        <f>'[4]CA 2024 '!A18</f>
        <v>2024ER2474</v>
      </c>
      <c r="J11" s="43">
        <f>'[4]CA 2024 '!B18</f>
        <v>45370</v>
      </c>
      <c r="K11" s="394" t="str">
        <f>'[4]CA 2024 '!C18</f>
        <v>CA 013-24</v>
      </c>
      <c r="L11" s="41" t="str">
        <f>'[4]CA 2024 '!E18</f>
        <v xml:space="preserve">GUSTAVO ISIDRO BARON SOLER </v>
      </c>
      <c r="M11" s="43">
        <f>'[4]CA 2024 '!BB18</f>
        <v>45589</v>
      </c>
      <c r="N11" s="256">
        <f>'[4]TIEMPOS 2024'!G48</f>
        <v>137</v>
      </c>
    </row>
    <row r="12" spans="1:14" ht="18" customHeight="1">
      <c r="A12" s="41" t="s">
        <v>4035</v>
      </c>
      <c r="B12" s="43">
        <v>45217</v>
      </c>
      <c r="C12" s="183" t="s">
        <v>4036</v>
      </c>
      <c r="D12" s="403" t="s">
        <v>4038</v>
      </c>
      <c r="E12" s="43">
        <v>45442</v>
      </c>
      <c r="F12" s="47">
        <f>'[4]TIEMPOS 2024'!AM194</f>
        <v>134</v>
      </c>
      <c r="I12" s="43" t="str">
        <f>'[4]CA 2024 '!A19</f>
        <v>2024ER4364</v>
      </c>
      <c r="J12" s="43">
        <f>'[4]CA 2024 '!B19</f>
        <v>45427</v>
      </c>
      <c r="K12" s="394" t="str">
        <f>'[4]CA 2024 '!C19</f>
        <v>CA 014-24</v>
      </c>
      <c r="L12" s="41" t="str">
        <f>'[4]CA 2024 '!E19</f>
        <v>LUIS MARIA MORALES RAMIREZ</v>
      </c>
      <c r="M12" s="43">
        <f>'[4]CA 2024 '!BB19</f>
        <v>45547</v>
      </c>
      <c r="N12" s="187">
        <f>'[4]TIEMPOS 2024'!K48</f>
        <v>86</v>
      </c>
    </row>
    <row r="13" spans="1:14" ht="15.75">
      <c r="A13" s="41" t="s">
        <v>4062</v>
      </c>
      <c r="B13" s="43">
        <v>45247</v>
      </c>
      <c r="C13" s="183" t="s">
        <v>4063</v>
      </c>
      <c r="D13" s="41" t="s">
        <v>4066</v>
      </c>
      <c r="E13" s="43">
        <v>45439</v>
      </c>
      <c r="F13" s="187">
        <f>'[4]TIEMPOS 2024'!C227</f>
        <v>101</v>
      </c>
      <c r="I13" s="43" t="str">
        <f>'[4]CA 2024 '!A20</f>
        <v>2024ER4025</v>
      </c>
      <c r="J13" s="43">
        <f>'[4]CA 2024 '!B20</f>
        <v>45418</v>
      </c>
      <c r="K13" s="394" t="str">
        <f>'[4]CA 2024 '!C20</f>
        <v>CA 015-24</v>
      </c>
      <c r="L13" s="41" t="str">
        <f>'[4]CA 2024 '!E20</f>
        <v xml:space="preserve">MARIA VIRGINIA SUAREZ ALFONSO </v>
      </c>
      <c r="M13" s="43">
        <f>'[4]CA 2024 '!BB20</f>
        <v>45561</v>
      </c>
      <c r="N13" s="187">
        <f>'[4]TIEMPOS 2024'!O48</f>
        <v>106</v>
      </c>
    </row>
    <row r="14" spans="1:14" ht="15.75">
      <c r="A14" s="41" t="s">
        <v>3957</v>
      </c>
      <c r="B14" s="43">
        <v>45202</v>
      </c>
      <c r="C14" s="183" t="s">
        <v>6921</v>
      </c>
      <c r="D14" s="41" t="s">
        <v>3960</v>
      </c>
      <c r="E14" s="43">
        <v>45457</v>
      </c>
      <c r="F14" s="187">
        <f>'[4]TIEMPOS 2024'!G225</f>
        <v>43</v>
      </c>
      <c r="I14" s="43" t="str">
        <f>'[4]CA 2024 '!A22</f>
        <v>2024ER4107</v>
      </c>
      <c r="J14" s="43">
        <f>'[4]CA 2024 '!B22</f>
        <v>45419</v>
      </c>
      <c r="K14" s="394" t="str">
        <f>'[4]CA 2024 '!C22</f>
        <v>CA 017 -24</v>
      </c>
      <c r="L14" s="41" t="str">
        <f>'[4]CA 2024 '!E22</f>
        <v xml:space="preserve">MARIELA TORRES VACA </v>
      </c>
      <c r="M14" s="43">
        <f>'[4]CA 2024 '!BB22</f>
        <v>45589</v>
      </c>
      <c r="N14" s="187">
        <f>'[4]TIEMPOS 2024'!O73</f>
        <v>74</v>
      </c>
    </row>
    <row r="15" spans="1:14" ht="15.75">
      <c r="A15" s="41" t="s">
        <v>3862</v>
      </c>
      <c r="B15" s="43">
        <v>45168</v>
      </c>
      <c r="C15" s="183" t="s">
        <v>3863</v>
      </c>
      <c r="D15" s="41" t="s">
        <v>3865</v>
      </c>
      <c r="E15" s="43">
        <v>45462</v>
      </c>
      <c r="F15" s="187">
        <f>'[4]TIEMPOS 2024'!O227</f>
        <v>141</v>
      </c>
      <c r="I15" s="43" t="str">
        <f>'[4]CA 2024 '!A8</f>
        <v>2024ER376</v>
      </c>
      <c r="J15" s="43">
        <f>'[4]CA 2024 '!B7</f>
        <v>45306</v>
      </c>
      <c r="K15" s="394" t="str">
        <f>'[4]CA 2024 '!C7</f>
        <v>CA-002-24</v>
      </c>
      <c r="L15" s="41" t="str">
        <f>'[4]CA 2024 '!E7</f>
        <v>EMIRO HUERTAS RUIZ</v>
      </c>
      <c r="M15" s="43">
        <f>'[4]CA 2024 '!BB7</f>
        <v>45604</v>
      </c>
      <c r="N15" s="187">
        <f>'[4]TIEMPOS 2024'!G23</f>
        <v>215</v>
      </c>
    </row>
    <row r="16" spans="1:14" ht="15.75">
      <c r="A16" s="41" t="s">
        <v>3993</v>
      </c>
      <c r="B16" s="43">
        <v>45225</v>
      </c>
      <c r="C16" s="183" t="s">
        <v>3994</v>
      </c>
      <c r="D16" s="41" t="s">
        <v>3996</v>
      </c>
      <c r="E16" s="43">
        <v>45457</v>
      </c>
      <c r="F16" s="187">
        <f>'[4]TIEMPOS 2024'!K227</f>
        <v>89</v>
      </c>
      <c r="I16" s="43" t="str">
        <f>'[4]CA 2024 '!A21</f>
        <v>2024ER3266</v>
      </c>
      <c r="J16" s="43">
        <f>'[4]CA 2024 '!B21</f>
        <v>45398</v>
      </c>
      <c r="K16" s="394" t="str">
        <f>'[4]CA 2024 '!C21</f>
        <v>CA 016-24</v>
      </c>
      <c r="L16" s="41" t="str">
        <f>'[4]CA 2024 '!E21</f>
        <v>JAIME CARRANZA TORO Y OTROS</v>
      </c>
      <c r="M16" s="43">
        <f>'[4]CA 2024 '!BB21</f>
        <v>45601</v>
      </c>
      <c r="N16" s="187">
        <f>'[4]TIEMPOS 2024'!S48</f>
        <v>16</v>
      </c>
    </row>
    <row r="17" spans="1:14" ht="15.75">
      <c r="A17" s="41" t="s">
        <v>3977</v>
      </c>
      <c r="B17" s="43">
        <v>45188</v>
      </c>
      <c r="C17" s="183" t="s">
        <v>3978</v>
      </c>
      <c r="D17" s="40" t="s">
        <v>3980</v>
      </c>
      <c r="E17" s="43">
        <v>45483</v>
      </c>
      <c r="F17" s="187">
        <f>'[4]TIEMPOS 2024'!W227</f>
        <v>138</v>
      </c>
      <c r="I17" s="43" t="str">
        <f>'[4]CA 2024 '!A23</f>
        <v>2024ER3071</v>
      </c>
      <c r="J17" s="43">
        <f>'[4]CA 2024 '!B23</f>
        <v>45392</v>
      </c>
      <c r="K17" s="391" t="str">
        <f>'[4]CA 2024 '!C23</f>
        <v>CA 018-24</v>
      </c>
      <c r="L17" s="41" t="str">
        <f>'[4]CA 2024 '!E23</f>
        <v xml:space="preserve">EMILIO GIL GIL </v>
      </c>
      <c r="M17" s="43">
        <f>'[4]CA 2024 '!BB23</f>
        <v>45595</v>
      </c>
      <c r="N17" s="187">
        <f>'[4]TIEMPOS 2024'!C98</f>
        <v>127</v>
      </c>
    </row>
    <row r="18" spans="1:14" ht="25.5">
      <c r="A18" s="41" t="s">
        <v>3935</v>
      </c>
      <c r="B18" s="43">
        <v>45183</v>
      </c>
      <c r="C18" s="183" t="s">
        <v>3936</v>
      </c>
      <c r="D18" s="48" t="s">
        <v>3938</v>
      </c>
      <c r="E18" s="43" t="s">
        <v>6427</v>
      </c>
      <c r="F18" s="187">
        <f>'[4]TIEMPOS 2024'!AA227</f>
        <v>107</v>
      </c>
      <c r="I18" s="43" t="str">
        <f>'[4]CA 2024 '!A24</f>
        <v>2024ER4662</v>
      </c>
      <c r="J18" s="43">
        <f>'[4]CA 2024 '!B24</f>
        <v>45433</v>
      </c>
      <c r="K18" s="391" t="str">
        <f>'[4]CA 2024 '!C24</f>
        <v>CA 019-2024</v>
      </c>
      <c r="L18" s="41" t="str">
        <f>'[4]CA 2024 '!E24</f>
        <v>ANA ADELA PULIDO CUADROS</v>
      </c>
      <c r="M18" s="43">
        <f>'[4]CA 2024 '!BB24</f>
        <v>45615</v>
      </c>
      <c r="N18" s="187">
        <f>'[4]TIEMPOS 2024'!G98</f>
        <v>93</v>
      </c>
    </row>
    <row r="19" spans="1:14" ht="15.75">
      <c r="A19" s="43" t="s">
        <v>4091</v>
      </c>
      <c r="B19" s="43">
        <v>45272</v>
      </c>
      <c r="C19" s="183" t="s">
        <v>6891</v>
      </c>
      <c r="D19" s="41" t="s">
        <v>4094</v>
      </c>
      <c r="E19" s="43">
        <v>45481</v>
      </c>
      <c r="F19" s="187">
        <f>'[4]TIEMPOS 2024'!S227</f>
        <v>121</v>
      </c>
      <c r="I19" s="43" t="str">
        <f>'[4]CA 2024 '!A25</f>
        <v>2024ER6258</v>
      </c>
      <c r="J19" s="43">
        <f>'[4]CA 2024 '!B25</f>
        <v>45482</v>
      </c>
      <c r="K19" s="391" t="str">
        <f>'[4]CA 2024 '!C25</f>
        <v>CA 020-2024</v>
      </c>
      <c r="L19" s="41" t="str">
        <f>'[4]CA 2024 '!E25</f>
        <v>COMUNIDAD ORGANIZADA Repre.Legal PEDRO ANTONIO CASTIBLANCO PAEZ</v>
      </c>
      <c r="M19" s="43">
        <f>'[4]CA 2024 '!BB25</f>
        <v>45618</v>
      </c>
      <c r="N19" s="187">
        <f>'[4]TIEMPOS 2024'!K98</f>
        <v>81</v>
      </c>
    </row>
    <row r="20" spans="1:14" ht="15.75">
      <c r="A20" s="41" t="s">
        <v>8351</v>
      </c>
      <c r="B20" s="43">
        <v>44623</v>
      </c>
      <c r="C20" s="183" t="s">
        <v>7170</v>
      </c>
      <c r="D20" s="456" t="s">
        <v>7171</v>
      </c>
      <c r="E20" s="43">
        <v>45433</v>
      </c>
      <c r="F20" s="185">
        <f>'[4]TIEMPOS 2024'!AI227</f>
        <v>231</v>
      </c>
      <c r="I20" s="43" t="str">
        <f>'[4]CA 2024 '!A26</f>
        <v>2024ER5657</v>
      </c>
      <c r="J20" s="43">
        <f>'[4]CA 2024 '!B26</f>
        <v>45462</v>
      </c>
      <c r="K20" s="391" t="str">
        <f>'[4]CA 2024 '!C26</f>
        <v>CA 021-2024</v>
      </c>
      <c r="L20" s="41" t="str">
        <f>'[4]CA 2024 '!E26</f>
        <v>YENY RUIZ CASTRO</v>
      </c>
      <c r="M20" s="43">
        <f>'[4]CA 2024 '!BB26</f>
        <v>45623</v>
      </c>
      <c r="N20" s="187">
        <f>'[4]TIEMPOS 2024'!O98</f>
        <v>84</v>
      </c>
    </row>
    <row r="21" spans="1:14" ht="36.75">
      <c r="A21" s="41" t="s">
        <v>8352</v>
      </c>
      <c r="B21" s="43">
        <v>44771</v>
      </c>
      <c r="C21" s="183" t="s">
        <v>7172</v>
      </c>
      <c r="D21" s="456" t="s">
        <v>7173</v>
      </c>
      <c r="E21" s="43">
        <v>45520</v>
      </c>
      <c r="F21" s="185">
        <f>'[4]TIEMPOS 2024'!K253</f>
        <v>107</v>
      </c>
      <c r="I21" s="43" t="str">
        <f>'[4]CA 2024 '!A27</f>
        <v>2024ER2691</v>
      </c>
      <c r="J21" s="43">
        <f>'[4]CA 2024 '!B27</f>
        <v>45383</v>
      </c>
      <c r="K21" s="391" t="str">
        <f>'[4]CA 2024 '!C27</f>
        <v>CA 022-2024</v>
      </c>
      <c r="L21" s="41" t="str">
        <f>'[4]CA 2024 '!E27</f>
        <v>YENY RUIZ CASTRO</v>
      </c>
      <c r="M21" s="43">
        <f>'[4]CA 2024 '!BB27</f>
        <v>45618</v>
      </c>
      <c r="N21" s="187">
        <f>'[4]TIEMPOS 2024'!S98</f>
        <v>129</v>
      </c>
    </row>
    <row r="22" spans="1:14" ht="24">
      <c r="A22" s="41" t="s">
        <v>2995</v>
      </c>
      <c r="B22" s="43">
        <v>44896</v>
      </c>
      <c r="C22" s="183" t="s">
        <v>7174</v>
      </c>
      <c r="D22" s="457" t="s">
        <v>2998</v>
      </c>
      <c r="E22" s="43">
        <v>45524</v>
      </c>
      <c r="F22" s="185">
        <f>'[4]TIEMPOS 2024'!G253</f>
        <v>179</v>
      </c>
      <c r="I22" s="43" t="str">
        <f>'[4]CA 2024 '!A30</f>
        <v>2024ER7969</v>
      </c>
      <c r="J22" s="43">
        <f>'[4]CA 2024 '!B30</f>
        <v>45525</v>
      </c>
      <c r="K22" s="391" t="str">
        <f>'[4]CA 2024 '!C30</f>
        <v>CA 025-2024</v>
      </c>
      <c r="L22" s="41" t="str">
        <f>'[4]CA 2024 '!E30</f>
        <v>ANA MARIA AMPARO SALAMANCA CASTAÑEDA</v>
      </c>
      <c r="M22" s="43">
        <f>'[4]CA 2024 '!BB30</f>
        <v>45642</v>
      </c>
      <c r="N22" s="187">
        <f>'[4]TIEMPOS 2024'!W98</f>
        <v>74</v>
      </c>
    </row>
    <row r="23" spans="1:14" ht="15.75">
      <c r="A23" s="41" t="s">
        <v>2552</v>
      </c>
      <c r="B23" s="43">
        <v>44771</v>
      </c>
      <c r="C23" s="183" t="s">
        <v>7175</v>
      </c>
      <c r="D23" s="456" t="s">
        <v>7176</v>
      </c>
      <c r="E23" s="43">
        <v>45533</v>
      </c>
      <c r="F23" s="458">
        <f>'[4]TIEMPOS 2024'!AM227</f>
        <v>289</v>
      </c>
      <c r="I23" s="43" t="str">
        <f>'[4]CA 2024 '!A31</f>
        <v>2024ER4221</v>
      </c>
      <c r="J23" s="43">
        <f>'[4]CA 2024 '!B31</f>
        <v>45421</v>
      </c>
      <c r="K23" s="391" t="str">
        <f>'[4]CA 2024 '!C31</f>
        <v>CA 026-2024</v>
      </c>
      <c r="L23" s="41" t="str">
        <f>'[4]CA 2024 '!E31</f>
        <v>FLOR MARINA FORERO GARCIA</v>
      </c>
      <c r="M23" s="43">
        <f>'[4]CA 2024 '!BB31</f>
        <v>45623</v>
      </c>
      <c r="N23" s="187">
        <f>'[4]TIEMPOS 2024'!AA98</f>
        <v>85</v>
      </c>
    </row>
    <row r="24" spans="1:14" ht="24" customHeight="1">
      <c r="A24" s="41" t="s">
        <v>1429</v>
      </c>
      <c r="B24" s="43">
        <f>'[4]CA 2022'!B27</f>
        <v>44550</v>
      </c>
      <c r="C24" s="183" t="s">
        <v>7177</v>
      </c>
      <c r="D24" s="456" t="str">
        <f>'[4]CA 2022'!E27</f>
        <v>ACUEDUCTO INTERVERDAL EL CACIQUE-
JOSE EPAMINONDAS YAYA OTALORA</v>
      </c>
      <c r="E24" s="43">
        <f>'[4]CA 2022'!AW27</f>
        <v>45539</v>
      </c>
      <c r="F24" s="458">
        <f>'[4]TIEMPOS 2024'!O253</f>
        <v>163</v>
      </c>
      <c r="I24" s="43" t="str">
        <f>'[4]CA 2024 '!A32</f>
        <v>2024ER8089</v>
      </c>
      <c r="J24" s="43">
        <f>'[4]CA 2024 '!B32</f>
        <v>45526</v>
      </c>
      <c r="K24" s="391" t="str">
        <f>'[4]CA 2024 '!C32</f>
        <v>CA 027-2024</v>
      </c>
      <c r="L24" s="41" t="str">
        <f>'[4]CA 2024 '!E32</f>
        <v xml:space="preserve">MARIA CECILIA SOSA ACEVEDO </v>
      </c>
      <c r="M24" s="43">
        <f>'[4]CA 2024 '!BB32</f>
        <v>45653</v>
      </c>
      <c r="N24" s="187">
        <f>'[4]TIEMPOS 2024'!AE98</f>
        <v>73</v>
      </c>
    </row>
    <row r="25" spans="1:14" ht="15.75">
      <c r="A25" s="41"/>
      <c r="B25" s="43">
        <f>'[4]CA 2023'!B15</f>
        <v>44910</v>
      </c>
      <c r="C25" s="183" t="str">
        <f>'[4]CA 2023'!C15</f>
        <v>CA-010-23</v>
      </c>
      <c r="D25" s="456" t="str">
        <f>'[4]CA 2023'!F15</f>
        <v>NATALIA ZARATE ROA</v>
      </c>
      <c r="E25" s="43">
        <f>'[4]CA 2023'!BB15</f>
        <v>45575</v>
      </c>
      <c r="F25" s="458">
        <f>'[4]TIEMPOS 2024'!S255</f>
        <v>213</v>
      </c>
      <c r="I25" s="43" t="str">
        <f>'[4]CA 2024 '!A34</f>
        <v>2024ER9062</v>
      </c>
      <c r="J25" s="43">
        <f>'[4]CA 2024 '!B34</f>
        <v>45541</v>
      </c>
      <c r="K25" s="391" t="str">
        <f>'[4]CA 2024 '!C34</f>
        <v>CA 029-2024</v>
      </c>
      <c r="L25" s="41" t="str">
        <f>'[4]CA 2024 '!E34</f>
        <v>INVERSIONES RODRIGUEZ RUIZ R-R S.A.S.
Rep. Legal JAIRO ELMER RODRIGUEZ SASTOQUE</v>
      </c>
      <c r="M25" s="43">
        <f>'[4]CA 2024 '!BB34</f>
        <v>45653</v>
      </c>
      <c r="N25" s="187">
        <f>'[4]TIEMPOS 2024'!AI98</f>
        <v>77</v>
      </c>
    </row>
    <row r="26" spans="1:14" ht="15.75">
      <c r="A26" s="41"/>
      <c r="B26" s="43"/>
      <c r="C26" s="183"/>
      <c r="D26" s="457"/>
      <c r="E26" s="43"/>
      <c r="F26" s="458"/>
      <c r="I26" s="43" t="str">
        <f>'[4]CA 2024 '!A35</f>
        <v>2024ER8090</v>
      </c>
      <c r="J26" s="43">
        <f>'[4]CA 2024 '!B35</f>
        <v>45526</v>
      </c>
      <c r="K26" s="391" t="str">
        <f>'[4]CA 2024 '!C35</f>
        <v>CA 030-2024</v>
      </c>
      <c r="L26" s="41" t="str">
        <f>'[4]CA 2024 '!E35</f>
        <v>JUAN SOSA HERNANDEZ</v>
      </c>
      <c r="M26" s="43">
        <f>'[4]CA 2024 '!BB35</f>
        <v>45642</v>
      </c>
      <c r="N26" s="187">
        <f>'[4]TIEMPOS 2024'!AM98</f>
        <v>64</v>
      </c>
    </row>
    <row r="27" spans="1:14" ht="15.75">
      <c r="A27" s="41"/>
      <c r="B27" s="43"/>
      <c r="C27" s="183"/>
      <c r="D27" s="456"/>
      <c r="E27" s="43"/>
      <c r="F27" s="458"/>
      <c r="I27" s="43" t="str">
        <f>'[4]CA 2024 '!A36</f>
        <v>2024ER7272</v>
      </c>
      <c r="J27" s="43">
        <f>'[4]CA 2024 '!B36</f>
        <v>45504</v>
      </c>
      <c r="K27" s="391" t="str">
        <f>'[4]CA 2024 '!C36</f>
        <v>CA 031-2024</v>
      </c>
      <c r="L27" s="41" t="str">
        <f>'[4]CA 2024 '!E36</f>
        <v>CECILIA MUÑOZ DE PALACIOS</v>
      </c>
      <c r="M27" s="43">
        <f>'[4]CA 2024 '!BB36</f>
        <v>45649</v>
      </c>
      <c r="N27" s="187">
        <f>'[4]TIEMPOS 2024'!AQ98</f>
        <v>94</v>
      </c>
    </row>
    <row r="28" spans="1:14" ht="15.75">
      <c r="A28" s="41"/>
      <c r="B28" s="43"/>
      <c r="C28" s="35"/>
      <c r="D28" s="48"/>
      <c r="E28" s="43"/>
      <c r="F28" s="187"/>
      <c r="I28" s="43" t="str">
        <f>'[4]CA 2024 '!A38</f>
        <v>2024ER6424</v>
      </c>
      <c r="J28" s="43">
        <f>'[4]CA 2024 '!B38</f>
        <v>45490</v>
      </c>
      <c r="K28" s="391" t="str">
        <f>'[4]CA 2024 '!C38</f>
        <v>CA 033-2024</v>
      </c>
      <c r="L28" s="41" t="str">
        <f>'[4]CA 2024 '!E38</f>
        <v>ASOCIACIÓN DE SUSCRIPTORES DEL ACUEDUCTO EL CHUSCAL DEL MUNICIPIO DE NUEVO COLÓN DEPARTAMENTO DE BOYACÁ Repre. Legal MISAEL APONTE GOMEZ</v>
      </c>
      <c r="M28" s="43">
        <f>'[4]CA 2024 '!BB38</f>
        <v>45653</v>
      </c>
      <c r="N28" s="187">
        <f>'[4]TIEMPOS 2024'!G123</f>
        <v>82</v>
      </c>
    </row>
    <row r="29" spans="1:14" ht="15.75">
      <c r="A29" s="65"/>
      <c r="B29" s="69"/>
      <c r="C29" s="234"/>
      <c r="D29" s="423"/>
      <c r="E29" s="69"/>
      <c r="F29" s="206"/>
      <c r="I29" s="43" t="s">
        <v>6462</v>
      </c>
      <c r="J29" s="43">
        <v>45429</v>
      </c>
      <c r="K29" s="391" t="s">
        <v>7585</v>
      </c>
      <c r="L29" s="41" t="str">
        <f>'[4]CA 2024 '!E37</f>
        <v>JOSE DOMINGO BUITRAGO MACÍAS</v>
      </c>
      <c r="M29" s="43">
        <f>'[4]CA 2024 '!BB37</f>
        <v>45649</v>
      </c>
      <c r="N29" s="187">
        <f>'[4]TIEMPOS 2024'!C123</f>
        <v>107</v>
      </c>
    </row>
    <row r="30" spans="1:14" ht="15.75">
      <c r="A30" s="65"/>
      <c r="B30" s="69"/>
      <c r="C30" s="234"/>
      <c r="D30" s="423"/>
      <c r="E30" s="69"/>
      <c r="F30" s="206"/>
      <c r="I30" s="65"/>
      <c r="J30" s="66"/>
      <c r="K30" s="234"/>
      <c r="L30" s="423"/>
      <c r="M30" s="69"/>
      <c r="N30" s="206"/>
    </row>
    <row r="31" spans="1:14" ht="22.5" customHeight="1">
      <c r="A31" s="206"/>
      <c r="C31" s="206"/>
      <c r="D31" s="206"/>
      <c r="E31" s="272" t="s">
        <v>4755</v>
      </c>
      <c r="F31" s="424">
        <f>SUM(F3:F25)</f>
        <v>3268</v>
      </c>
      <c r="I31" s="206"/>
      <c r="J31" s="206"/>
      <c r="K31" s="206"/>
      <c r="L31" s="206"/>
      <c r="M31" s="272" t="s">
        <v>4755</v>
      </c>
      <c r="N31" s="454">
        <f>SUM(N3:N29)</f>
        <v>2654</v>
      </c>
    </row>
    <row r="32" spans="1:14">
      <c r="A32" s="206"/>
      <c r="C32" s="206"/>
      <c r="D32" s="206"/>
      <c r="E32" s="272" t="s">
        <v>4760</v>
      </c>
      <c r="F32" s="425">
        <v>23</v>
      </c>
      <c r="I32" s="206"/>
      <c r="J32" s="206"/>
      <c r="K32" s="206"/>
      <c r="L32" s="206"/>
      <c r="M32" s="272" t="s">
        <v>4760</v>
      </c>
      <c r="N32" s="453">
        <v>27</v>
      </c>
    </row>
    <row r="33" spans="1:14">
      <c r="A33" s="206"/>
      <c r="C33" s="206"/>
      <c r="D33" s="206"/>
      <c r="E33" s="272" t="s">
        <v>4761</v>
      </c>
      <c r="F33" s="426">
        <f>F31/F32</f>
        <v>142.08695652173913</v>
      </c>
      <c r="I33" s="206"/>
      <c r="J33" s="206"/>
      <c r="K33" s="206"/>
      <c r="L33" s="206"/>
      <c r="M33" s="272" t="s">
        <v>4761</v>
      </c>
      <c r="N33" s="455">
        <f>N31/N32</f>
        <v>98.296296296296291</v>
      </c>
    </row>
    <row r="36" spans="1:14">
      <c r="E36" s="272" t="s">
        <v>4755</v>
      </c>
      <c r="F36" s="424">
        <f>F31+N31</f>
        <v>5922</v>
      </c>
    </row>
    <row r="37" spans="1:14">
      <c r="E37" s="272" t="s">
        <v>4760</v>
      </c>
      <c r="F37" s="425">
        <f>F32+N32</f>
        <v>50</v>
      </c>
    </row>
    <row r="38" spans="1:14">
      <c r="E38" s="272" t="s">
        <v>4761</v>
      </c>
      <c r="F38" s="426">
        <f>F36/F37</f>
        <v>118.44</v>
      </c>
    </row>
  </sheetData>
  <mergeCells count="2">
    <mergeCell ref="A1:F1"/>
    <mergeCell ref="I1:N1"/>
  </mergeCells>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6"/>
  <dimension ref="B2:Q39"/>
  <sheetViews>
    <sheetView topLeftCell="A13" zoomScale="85" zoomScaleNormal="85" workbookViewId="0">
      <selection activeCell="N19" sqref="N19"/>
    </sheetView>
  </sheetViews>
  <sheetFormatPr baseColWidth="10" defaultRowHeight="15"/>
  <cols>
    <col min="2" max="2" width="13.5703125" customWidth="1"/>
    <col min="3" max="3" width="10.5703125" customWidth="1"/>
    <col min="4" max="4" width="28.5703125" customWidth="1"/>
    <col min="5" max="5" width="34.5703125" customWidth="1"/>
    <col min="6" max="6" width="24.5703125" customWidth="1"/>
    <col min="7" max="7" width="10.42578125" customWidth="1"/>
    <col min="11" max="11" width="13.42578125" customWidth="1"/>
    <col min="12" max="12" width="12" hidden="1" customWidth="1"/>
    <col min="13" max="13" width="23.42578125" customWidth="1"/>
    <col min="14" max="14" width="40.42578125" customWidth="1"/>
    <col min="15" max="15" width="19.42578125" customWidth="1"/>
    <col min="16" max="16" width="10.42578125" style="278" customWidth="1"/>
  </cols>
  <sheetData>
    <row r="2" spans="2:17" ht="15.75">
      <c r="B2" s="3596" t="s">
        <v>9868</v>
      </c>
      <c r="C2" s="3597"/>
      <c r="D2" s="3597"/>
      <c r="E2" s="3597"/>
      <c r="F2" s="3597"/>
      <c r="G2" s="3597"/>
      <c r="K2" s="2253" t="s">
        <v>9867</v>
      </c>
      <c r="L2" s="2254"/>
      <c r="M2" s="2254"/>
      <c r="N2" s="2254"/>
      <c r="O2" s="2254"/>
      <c r="P2" s="2254"/>
    </row>
    <row r="3" spans="2:17" ht="30">
      <c r="B3" s="257" t="s">
        <v>6920</v>
      </c>
      <c r="C3" s="257" t="s">
        <v>4749</v>
      </c>
      <c r="D3" s="258" t="s">
        <v>4179</v>
      </c>
      <c r="E3" s="258" t="s">
        <v>4178</v>
      </c>
      <c r="F3" s="259" t="s">
        <v>9869</v>
      </c>
      <c r="G3" s="259" t="s">
        <v>1140</v>
      </c>
      <c r="K3" s="257" t="s">
        <v>6920</v>
      </c>
      <c r="L3" s="257" t="s">
        <v>4749</v>
      </c>
      <c r="M3" s="258" t="s">
        <v>4179</v>
      </c>
      <c r="N3" s="258" t="s">
        <v>4178</v>
      </c>
      <c r="O3" s="259" t="s">
        <v>4748</v>
      </c>
      <c r="P3" s="259" t="s">
        <v>1140</v>
      </c>
    </row>
    <row r="4" spans="2:17" ht="29.25" customHeight="1">
      <c r="B4" s="149" t="str">
        <f>'CA 2024 '!A30</f>
        <v>2024ER4519</v>
      </c>
      <c r="C4" s="149">
        <f>'CA 2024 '!B30</f>
        <v>45399</v>
      </c>
      <c r="D4" s="2389" t="str">
        <f>'CA 2024 '!C30</f>
        <v>3100007232671424001
CA 024-2024</v>
      </c>
      <c r="E4" s="1438" t="str">
        <f>'CA 2024 '!D30</f>
        <v>PEDRO JULIO GAONA BARRETO</v>
      </c>
      <c r="F4" s="149">
        <f>'TIEMPOS 2025 '!C130</f>
        <v>45791</v>
      </c>
      <c r="G4" s="256">
        <f>'TIEMPOS 2025 '!D136</f>
        <v>200</v>
      </c>
      <c r="K4" s="43" t="e">
        <f>'CA 2025 '!#REF!</f>
        <v>#REF!</v>
      </c>
      <c r="L4" s="43" t="e">
        <f>'CA 2025 '!#REF!</f>
        <v>#REF!</v>
      </c>
      <c r="M4" s="43" t="e">
        <f>'CA 2025 '!#REF!</f>
        <v>#REF!</v>
      </c>
      <c r="N4" s="43" t="e">
        <f>'CA 2025 '!#REF!</f>
        <v>#REF!</v>
      </c>
      <c r="O4" s="43">
        <f>'TIEMPOS 2025 '!G20</f>
        <v>45807</v>
      </c>
      <c r="P4" s="2255">
        <f>'TIEMPOS 2025 '!H26</f>
        <v>117</v>
      </c>
    </row>
    <row r="5" spans="2:17" ht="45">
      <c r="B5" s="33" t="str">
        <f>'CA 2024 '!A26</f>
        <v>2024ER6258</v>
      </c>
      <c r="C5" s="149">
        <f>'CA 2024 '!B26</f>
        <v>45482</v>
      </c>
      <c r="D5" s="2389" t="str">
        <f>'CA 2024 '!C26</f>
        <v>3100000418264024001                                               CA-00020-24</v>
      </c>
      <c r="E5" s="1438" t="str">
        <f>'CA 2024 '!D26</f>
        <v>COMUNIDAD ORGANIZADA Repre.Legal PEDRO ANTONIO CASTIBLANCO PAEZ</v>
      </c>
      <c r="F5" s="149">
        <f>'TIEMPOS 2025 '!C159</f>
        <v>45749</v>
      </c>
      <c r="G5" s="256">
        <f>'TIEMPOS 2025 '!D166</f>
        <v>122</v>
      </c>
      <c r="K5" s="43" t="e">
        <f>'CA 2025 '!#REF!</f>
        <v>#REF!</v>
      </c>
      <c r="L5" s="43" t="e">
        <f>'CA 2025 '!#REF!</f>
        <v>#REF!</v>
      </c>
      <c r="M5" s="43" t="e">
        <f>'CA 2025 '!#REF!</f>
        <v>#REF!</v>
      </c>
      <c r="N5" s="43" t="e">
        <f>'CA 2025 '!#REF!</f>
        <v>#REF!</v>
      </c>
      <c r="O5" s="43">
        <f>'TIEMPOS 2025 '!O20</f>
        <v>45807</v>
      </c>
      <c r="P5" s="2255">
        <f>'TIEMPOS 2025 '!P26</f>
        <v>77</v>
      </c>
    </row>
    <row r="6" spans="2:17" ht="39.75" customHeight="1">
      <c r="B6" s="33" t="str">
        <f>'CA 2024 '!A34</f>
        <v>2024ER9063</v>
      </c>
      <c r="C6" s="33">
        <f>'CA 2024 '!B34</f>
        <v>45541</v>
      </c>
      <c r="D6" s="2389" t="str">
        <f>'CA 2024 '!C34</f>
        <v>3100090016144524002
CA 028-24</v>
      </c>
      <c r="E6" s="33" t="str">
        <f>'CA 2024 '!D34</f>
        <v>INVERSIONES RODRIGUEZ RUIZ R-R S.A.S.
Rep. Legal JAIRO ELMER RODRIGUEZ SASTOQUE</v>
      </c>
      <c r="F6" s="149">
        <f>'TIEMPOS 2025 '!K128</f>
        <v>45811</v>
      </c>
      <c r="G6" s="256">
        <f>'TIEMPOS 2025 '!L136</f>
        <v>97</v>
      </c>
      <c r="K6" s="43" t="e">
        <f>'CA 2025 '!#REF!</f>
        <v>#REF!</v>
      </c>
      <c r="L6" s="43" t="e">
        <f>'CA 2025 '!#REF!</f>
        <v>#REF!</v>
      </c>
      <c r="M6" s="43" t="e">
        <f>'CA 2025 '!#REF!</f>
        <v>#REF!</v>
      </c>
      <c r="N6" s="43" t="e">
        <f>'CA 2025 '!#REF!</f>
        <v>#REF!</v>
      </c>
      <c r="O6" s="43">
        <f>'TIEMPOS 2025 '!S18</f>
        <v>45811</v>
      </c>
      <c r="P6" s="2255">
        <f>'TIEMPOS 2025 '!T26</f>
        <v>92</v>
      </c>
    </row>
    <row r="7" spans="2:17" ht="34.5" customHeight="1">
      <c r="B7" s="63" t="str">
        <f>'CA 2024 '!A40</f>
        <v>2024ER3986 - 2024ER4068</v>
      </c>
      <c r="C7" s="63" t="str">
        <f>'CA 2024 '!B40</f>
        <v>3/05/2024 - 07/05/2024</v>
      </c>
      <c r="D7" s="2390" t="str">
        <f>'CA 2024 '!C40</f>
        <v>3100007433980924001                      CA 034-2024</v>
      </c>
      <c r="E7" s="63" t="str">
        <f>'CA 2024 '!D40</f>
        <v>COMUNIDAD ORGANIZADA SECTOR LOS TOYES Repre.Legal ALVARO CENDALES JIMENEZ</v>
      </c>
      <c r="F7" s="96">
        <f>'TIEMPOS 2025 '!G130</f>
        <v>45812</v>
      </c>
      <c r="G7" s="1809">
        <f>'TIEMPOS 2025 '!H136</f>
        <v>172</v>
      </c>
      <c r="K7" s="43" t="e">
        <f>'CA 2025 '!#REF!</f>
        <v>#REF!</v>
      </c>
      <c r="L7" s="43" t="e">
        <f>'CA 2025 '!#REF!</f>
        <v>#REF!</v>
      </c>
      <c r="M7" s="43" t="e">
        <f>'CA 2025 '!#REF!</f>
        <v>#REF!</v>
      </c>
      <c r="N7" s="43" t="e">
        <f>'CA 2025 '!#REF!</f>
        <v>#REF!</v>
      </c>
      <c r="O7" s="43">
        <f>'TIEMPOS 2025 '!C40</f>
        <v>45811</v>
      </c>
      <c r="P7" s="2255">
        <f>'TIEMPOS 2025 '!D52</f>
        <v>76</v>
      </c>
      <c r="Q7">
        <v>0</v>
      </c>
    </row>
    <row r="8" spans="2:17" ht="41.25" customHeight="1">
      <c r="B8" s="33" t="str">
        <f>'CA 2024 '!A41</f>
        <v>2024ER5477</v>
      </c>
      <c r="C8" s="33">
        <f>'CA 2024 '!B41</f>
        <v>45456</v>
      </c>
      <c r="D8" s="33" t="str">
        <f>'CA 2024 '!C41</f>
        <v>3100090051956424001
CA 035-2024</v>
      </c>
      <c r="E8" s="33" t="str">
        <f>'CA 2024 '!D41</f>
        <v xml:space="preserve">AGROPECUARIA LA SUPERIOR S.A.S Repre. MAURO EDWIN CARRILLO BALLESTEROS </v>
      </c>
      <c r="F8" s="149">
        <f>'TIEMPOS 2025 '!S126</f>
        <v>45769</v>
      </c>
      <c r="G8" s="256">
        <f>'TIEMPOS 2025 '!T136</f>
        <v>109</v>
      </c>
      <c r="K8" s="43" t="e">
        <f>'CA 2025 '!#REF!</f>
        <v>#REF!</v>
      </c>
      <c r="L8" s="43" t="e">
        <f>'CA 2025 '!#REF!</f>
        <v>#REF!</v>
      </c>
      <c r="M8" s="43" t="e">
        <f>'CA 2025 '!#REF!</f>
        <v>#REF!</v>
      </c>
      <c r="N8" s="43" t="e">
        <f>'CA 2025 '!#REF!</f>
        <v>#REF!</v>
      </c>
      <c r="O8" s="43">
        <f>'TIEMPOS 2025 '!W18</f>
        <v>45853</v>
      </c>
      <c r="P8" s="2255">
        <f>'TIEMPOS 2025 '!X26</f>
        <v>63</v>
      </c>
    </row>
    <row r="9" spans="2:17" ht="22.5" customHeight="1">
      <c r="B9" s="33" t="e">
        <f>#REF!</f>
        <v>#REF!</v>
      </c>
      <c r="C9" s="149" t="e">
        <f>#REF!</f>
        <v>#REF!</v>
      </c>
      <c r="D9" s="460" t="e">
        <f>#REF!</f>
        <v>#REF!</v>
      </c>
      <c r="E9" s="33" t="e">
        <f>#REF!</f>
        <v>#REF!</v>
      </c>
      <c r="F9" s="149">
        <f>'TIEMPOS 2025 '!O126</f>
        <v>45811</v>
      </c>
      <c r="G9" s="256">
        <f>'TIEMPOS 2025 '!P136</f>
        <v>129</v>
      </c>
      <c r="K9" s="43" t="e">
        <f>'CA 2025 '!#REF!</f>
        <v>#REF!</v>
      </c>
      <c r="L9" s="43" t="e">
        <f>'CA 2025 '!#REF!</f>
        <v>#REF!</v>
      </c>
      <c r="M9" s="43" t="e">
        <f>'CA 2025 '!#REF!</f>
        <v>#REF!</v>
      </c>
      <c r="N9" s="34" t="e">
        <f>'CA 2025 '!#REF!</f>
        <v>#REF!</v>
      </c>
      <c r="O9" s="43">
        <f>'TIEMPOS 2025 '!G37</f>
        <v>45811</v>
      </c>
      <c r="P9" s="2255">
        <f>'TIEMPOS 2025 '!H53</f>
        <v>48</v>
      </c>
    </row>
    <row r="10" spans="2:17" ht="28.5" customHeight="1">
      <c r="B10" s="63" t="e">
        <f>#REF!</f>
        <v>#REF!</v>
      </c>
      <c r="C10" s="96" t="e">
        <f>#REF!</f>
        <v>#REF!</v>
      </c>
      <c r="D10" s="1810" t="e">
        <f>#REF!</f>
        <v>#REF!</v>
      </c>
      <c r="E10" s="63" t="e">
        <f>#REF!</f>
        <v>#REF!</v>
      </c>
      <c r="F10" s="96">
        <f>'TIEMPOS 2025 '!S155</f>
        <v>45814</v>
      </c>
      <c r="G10" s="1809">
        <f>'TIEMPOS 2025 '!T164</f>
        <v>116</v>
      </c>
      <c r="K10" s="34" t="e">
        <f>'CA 2025 '!#REF!</f>
        <v>#REF!</v>
      </c>
      <c r="L10" s="43" t="e">
        <f>'CA 2025 '!#REF!</f>
        <v>#REF!</v>
      </c>
      <c r="M10" s="43" t="e">
        <f>'CA 2025 '!#REF!</f>
        <v>#REF!</v>
      </c>
      <c r="N10" s="43" t="e">
        <f>'CA 2025 '!#REF!</f>
        <v>#REF!</v>
      </c>
      <c r="O10" s="43">
        <f>'TIEMPOS 2025 '!K42</f>
        <v>45846</v>
      </c>
      <c r="P10" s="2255">
        <f>'TIEMPOS 2025 '!L52</f>
        <v>122</v>
      </c>
    </row>
    <row r="11" spans="2:17" ht="23.25" customHeight="1">
      <c r="B11" s="33" t="e">
        <f>#REF!</f>
        <v>#REF!</v>
      </c>
      <c r="C11" s="149" t="e">
        <f>#REF!</f>
        <v>#REF!</v>
      </c>
      <c r="D11" s="460" t="e">
        <f>#REF!</f>
        <v>#REF!</v>
      </c>
      <c r="E11" s="41" t="e">
        <f>#REF!</f>
        <v>#REF!</v>
      </c>
      <c r="F11" s="149">
        <f>'TIEMPOS 2025 '!W126</f>
        <v>45726</v>
      </c>
      <c r="G11" s="256">
        <f>'TIEMPOS 2025 '!X136</f>
        <v>54</v>
      </c>
      <c r="K11" s="43" t="e">
        <f>'CA 2025 '!#REF!</f>
        <v>#REF!</v>
      </c>
      <c r="L11" s="43" t="e">
        <f>'CA 2025 '!#REF!</f>
        <v>#REF!</v>
      </c>
      <c r="M11" s="43" t="e">
        <f>'CA 2025 '!#REF!</f>
        <v>#REF!</v>
      </c>
      <c r="N11" s="43" t="e">
        <f>'CA 2025 '!#REF!</f>
        <v>#REF!</v>
      </c>
      <c r="O11" s="43">
        <f>'TIEMPOS 2025 '!O42</f>
        <v>45853</v>
      </c>
      <c r="P11" s="2255">
        <f>'TIEMPOS 2025 '!P52</f>
        <v>79</v>
      </c>
    </row>
    <row r="12" spans="2:17" ht="33" customHeight="1">
      <c r="B12" s="33" t="str">
        <f>'CA 2023'!A18</f>
        <v>2023ER474</v>
      </c>
      <c r="C12" s="149">
        <f>'CA 2023'!B18</f>
        <v>44950</v>
      </c>
      <c r="D12" s="460" t="str">
        <f>'CA 2023'!C18</f>
        <v>CA-013-23</v>
      </c>
      <c r="E12" s="33" t="str">
        <f>'CA 2023'!F18</f>
        <v>EMPRESA DE ACUEDUCTO, ALCANTARILLADO Y ASEO DE TENZA S.A.  E.S.P
Rep. Legal: YENNY CAROLINA CARO BERNAL</v>
      </c>
      <c r="F12" s="149">
        <f>'TIEMPOS 2025 '!G153</f>
        <v>45811</v>
      </c>
      <c r="G12" s="256">
        <f>'TIEMPOS 2025 '!H166</f>
        <v>209</v>
      </c>
      <c r="K12" s="43" t="e">
        <f>'CA 2025 '!#REF!</f>
        <v>#REF!</v>
      </c>
      <c r="L12" s="43" t="e">
        <f>'CA 2025 '!#REF!</f>
        <v>#REF!</v>
      </c>
      <c r="M12" s="43" t="e">
        <f>'CA 2025 '!#REF!</f>
        <v>#REF!</v>
      </c>
      <c r="N12" s="43" t="e">
        <f>'CA 2025 '!#REF!</f>
        <v>#REF!</v>
      </c>
      <c r="O12" s="43">
        <f>'TIEMPOS 2025 '!S40</f>
        <v>45846</v>
      </c>
      <c r="P12" s="2255">
        <f>'TIEMPOS 2025 '!T52</f>
        <v>84</v>
      </c>
    </row>
    <row r="13" spans="2:17" ht="17.25" customHeight="1">
      <c r="B13" s="41" t="str">
        <f>'CA 2023'!A96</f>
        <v>2023ER10598</v>
      </c>
      <c r="C13" s="149">
        <f>'CA 2023'!B96</f>
        <v>45222</v>
      </c>
      <c r="D13" s="460" t="str">
        <f>'CA 2023'!C96</f>
        <v>CA 090-23</v>
      </c>
      <c r="E13" s="403" t="str">
        <f>'CA 2023'!F96</f>
        <v>LEOPOLDO MANCIPE LARA</v>
      </c>
      <c r="F13" s="149">
        <f>'TIEMPOS 2025 '!K161</f>
        <v>45811</v>
      </c>
      <c r="G13" s="1811">
        <f>'TIEMPOS 2025 '!L166</f>
        <v>143</v>
      </c>
      <c r="K13" s="43" t="e">
        <f>'CA 2025 '!#REF!</f>
        <v>#REF!</v>
      </c>
      <c r="L13" s="43" t="e">
        <f>'CA 2025 '!#REF!</f>
        <v>#REF!</v>
      </c>
      <c r="M13" s="43" t="e">
        <f>'CA 2025 '!#REF!</f>
        <v>#REF!</v>
      </c>
      <c r="N13" s="43" t="e">
        <f>'CA 2025 '!#REF!</f>
        <v>#REF!</v>
      </c>
      <c r="O13" s="43">
        <f>'TIEMPOS 2025 '!W40</f>
        <v>45856</v>
      </c>
      <c r="P13" s="2255">
        <f>'TIEMPOS 2025 '!X52</f>
        <v>112</v>
      </c>
    </row>
    <row r="14" spans="2:17" ht="24" customHeight="1">
      <c r="B14" s="41" t="str">
        <f>'CA 2022'!A71</f>
        <v>2022ER3245</v>
      </c>
      <c r="C14" s="149">
        <f>'CA 2022'!B71</f>
        <v>44651</v>
      </c>
      <c r="D14" s="460" t="str">
        <f>'CA 2022'!D71</f>
        <v>C.A. 065-22</v>
      </c>
      <c r="E14" s="33" t="str">
        <f>'CA 2022'!E71</f>
        <v xml:space="preserve">ASOCIACIÓN VEREDAL SECTOR SUPERIOR VEREDAS TINCACHOQUE Y CANTORAS </v>
      </c>
      <c r="F14" s="149">
        <f>'TIEMPOS 2025 '!C185</f>
        <v>45818</v>
      </c>
      <c r="G14" s="256">
        <f>'TIEMPOS 2025 '!D196</f>
        <v>143</v>
      </c>
      <c r="K14" s="43" t="e">
        <f>'CA 2025 '!#REF!</f>
        <v>#REF!</v>
      </c>
      <c r="L14" s="43" t="e">
        <f>'CA 2025 '!#REF!</f>
        <v>#REF!</v>
      </c>
      <c r="M14" s="43" t="e">
        <f>'CA 2025 '!#REF!</f>
        <v>#REF!</v>
      </c>
      <c r="N14" s="34" t="e">
        <f>'CA 2025 '!#REF!</f>
        <v>#REF!</v>
      </c>
      <c r="O14" s="43">
        <f>'TIEMPOS 2025 '!C68</f>
        <v>45860</v>
      </c>
      <c r="P14" s="2255">
        <f>'TIEMPOS 2025 '!D80</f>
        <v>90</v>
      </c>
    </row>
    <row r="15" spans="2:17" ht="34.5" customHeight="1">
      <c r="B15" s="33" t="str">
        <f>'CA 2022'!A83</f>
        <v xml:space="preserve">2021ER7968 - 
2022ER1492
</v>
      </c>
      <c r="C15" s="33" t="str">
        <f>'CA 2022'!B83</f>
        <v>21/09/2021
17/02/2022</v>
      </c>
      <c r="D15" s="460" t="str">
        <f>'CA 2022'!D83</f>
        <v>C.A. 077-22</v>
      </c>
      <c r="E15" s="33" t="str">
        <f>'CA 2022'!E83</f>
        <v>ASOCIACION DE SUSCRIPTORES DEL ACUEDUCTO OJO DE AGUA DE LA VEREDA BOJIRQUE</v>
      </c>
      <c r="F15" s="149">
        <f>'TIEMPOS 2025 '!G189</f>
        <v>45722</v>
      </c>
      <c r="G15" s="256">
        <f>'TIEMPOS 2025 '!H196</f>
        <v>217</v>
      </c>
      <c r="K15" s="43" t="e">
        <f>'CA 2025 '!#REF!</f>
        <v>#REF!</v>
      </c>
      <c r="L15" s="43" t="e">
        <f>'CA 2025 '!#REF!</f>
        <v>#REF!</v>
      </c>
      <c r="M15" s="43" t="e">
        <f>'CA 2025 '!#REF!</f>
        <v>#REF!</v>
      </c>
      <c r="N15" s="43" t="e">
        <f>'CA 2025 '!#REF!</f>
        <v>#REF!</v>
      </c>
      <c r="O15" s="43">
        <f>'TIEMPOS 2025 '!G68</f>
        <v>45866</v>
      </c>
      <c r="P15" s="2255">
        <f>'TIEMPOS 2025 '!H80</f>
        <v>66</v>
      </c>
    </row>
    <row r="16" spans="2:17" ht="26.25" customHeight="1">
      <c r="B16" s="91" t="str">
        <f>'CA 2022'!A177</f>
        <v>2022ER11485</v>
      </c>
      <c r="C16" s="96">
        <f>'CA 2022'!B177</f>
        <v>44881</v>
      </c>
      <c r="D16" s="1810" t="str">
        <f>'CA 2022'!D177</f>
        <v>C.A 171-22</v>
      </c>
      <c r="E16" s="91" t="str">
        <f>'CA 2022'!E177</f>
        <v>TITO JACOB LOPEZ MONTENEGRO</v>
      </c>
      <c r="F16" s="1032">
        <f>'TIEMPOS 2025 '!O157</f>
        <v>45761</v>
      </c>
      <c r="G16" s="1809">
        <f>'TIEMPOS 2025 '!P166</f>
        <v>222</v>
      </c>
      <c r="K16" s="43" t="e">
        <f>'CA 2025 '!#REF!</f>
        <v>#REF!</v>
      </c>
      <c r="L16" s="43" t="e">
        <f>'CA 2025 '!#REF!</f>
        <v>#REF!</v>
      </c>
      <c r="M16" s="43" t="e">
        <f>'CA 2025 '!#REF!</f>
        <v>#REF!</v>
      </c>
      <c r="N16" s="43" t="e">
        <f>'CA 2025 '!#REF!</f>
        <v>#REF!</v>
      </c>
      <c r="O16" s="43">
        <f>'TIEMPOS 2025 '!K68</f>
        <v>45861</v>
      </c>
      <c r="P16" s="2255">
        <f>'TIEMPOS 2025 '!L80</f>
        <v>88</v>
      </c>
    </row>
    <row r="17" spans="2:16" ht="20.25" customHeight="1">
      <c r="B17" s="41" t="str">
        <f>'CA 2022'!A185</f>
        <v>2022ER12072</v>
      </c>
      <c r="C17" s="149">
        <f>'CA 2022'!B185</f>
        <v>44897</v>
      </c>
      <c r="D17" s="460" t="str">
        <f>'CA 2022'!D185</f>
        <v>CA 179-22</v>
      </c>
      <c r="E17" s="41" t="str">
        <f>'CA 2022'!E185</f>
        <v>SEGUNDO EVANGELISTA GAMBA MENESES</v>
      </c>
      <c r="F17" s="43">
        <f>'TIEMPOS 2025 '!W155</f>
        <v>45812</v>
      </c>
      <c r="G17" s="256">
        <f>'TIEMPOS 2025 '!X166</f>
        <v>470</v>
      </c>
      <c r="K17" s="43" t="e">
        <f>'CA 2025 '!#REF!</f>
        <v>#REF!</v>
      </c>
      <c r="L17" s="43" t="e">
        <f>'CA 2025 '!#REF!</f>
        <v>#REF!</v>
      </c>
      <c r="M17" s="43" t="e">
        <f>'CA 2025 '!#REF!</f>
        <v>#REF!</v>
      </c>
      <c r="N17" s="43" t="e">
        <f>'CA 2025 '!#REF!</f>
        <v>#REF!</v>
      </c>
      <c r="O17" s="43">
        <f>'TIEMPOS 2025 '!O66</f>
        <v>45863</v>
      </c>
      <c r="P17" s="2255">
        <f>'TIEMPOS 2025 '!P80</f>
        <v>56</v>
      </c>
    </row>
    <row r="18" spans="2:16" ht="15.75">
      <c r="B18" s="41" t="str">
        <f>'CA 2022'!A186</f>
        <v>202ER12155</v>
      </c>
      <c r="C18" s="149">
        <f>'CA 2022'!B186</f>
        <v>44901</v>
      </c>
      <c r="D18" s="460" t="str">
        <f>'CA 2022'!D186</f>
        <v>CA 180-22</v>
      </c>
      <c r="E18" s="41" t="str">
        <f>'CA 2022'!E186</f>
        <v>MATIAS CABALLERO APONTE</v>
      </c>
      <c r="F18" s="43">
        <f>'TIEMPOS 2025 '!K185</f>
        <v>45761</v>
      </c>
      <c r="G18" s="256">
        <f>'TIEMPOS 2025 '!L196</f>
        <v>166</v>
      </c>
      <c r="K18" s="43" t="e">
        <f>'CA 2025 '!#REF!</f>
        <v>#REF!</v>
      </c>
      <c r="L18" s="43" t="e">
        <f>'CA 2025 '!#REF!</f>
        <v>#REF!</v>
      </c>
      <c r="M18" s="43" t="e">
        <f>'CA 2025 '!#REF!</f>
        <v>#REF!</v>
      </c>
      <c r="N18" s="43" t="e">
        <f>'CA 2025 '!#REF!</f>
        <v>#REF!</v>
      </c>
      <c r="O18" s="43">
        <f>'TIEMPOS 2025 '!S74</f>
        <v>45880</v>
      </c>
      <c r="P18" s="2255">
        <f>'TIEMPOS 2025 '!T80</f>
        <v>110</v>
      </c>
    </row>
    <row r="19" spans="2:16" ht="15.75">
      <c r="B19" s="41"/>
      <c r="C19" s="149"/>
      <c r="D19" s="460"/>
      <c r="E19" s="33"/>
      <c r="F19" s="43"/>
      <c r="G19" s="187"/>
      <c r="K19" s="43" t="e">
        <f>'CA 2025 '!#REF!</f>
        <v>#REF!</v>
      </c>
      <c r="L19" s="43" t="e">
        <f>'CA 2025 '!#REF!</f>
        <v>#REF!</v>
      </c>
      <c r="M19" s="43" t="e">
        <f>'CA 2025 '!#REF!</f>
        <v>#REF!</v>
      </c>
      <c r="N19" s="43" t="e">
        <f>'CA 2025 '!#REF!</f>
        <v>#REF!</v>
      </c>
      <c r="O19" s="43"/>
      <c r="P19" s="156"/>
    </row>
    <row r="20" spans="2:16" ht="15.75">
      <c r="B20" s="43"/>
      <c r="C20" s="149"/>
      <c r="D20" s="460"/>
      <c r="E20" s="41"/>
      <c r="F20" s="43"/>
      <c r="G20" s="187"/>
      <c r="K20" s="43" t="e">
        <f>'CA 2025 '!#REF!</f>
        <v>#REF!</v>
      </c>
      <c r="L20" s="43" t="e">
        <f>'CA 2025 '!#REF!</f>
        <v>#REF!</v>
      </c>
      <c r="M20" s="43" t="e">
        <f>'CA 2025 '!#REF!</f>
        <v>#REF!</v>
      </c>
      <c r="N20" s="43" t="e">
        <f>'CA 2025 '!#REF!</f>
        <v>#REF!</v>
      </c>
      <c r="O20" s="43">
        <f>'TIEMPOS 2025 '!C94</f>
        <v>45882</v>
      </c>
      <c r="P20" s="2255">
        <f>'TIEMPOS 2025 '!D108</f>
        <v>51</v>
      </c>
    </row>
    <row r="21" spans="2:16" ht="15.75">
      <c r="B21" s="41"/>
      <c r="C21" s="149"/>
      <c r="D21" s="460"/>
      <c r="E21" s="456"/>
      <c r="F21" s="43"/>
      <c r="G21" s="185"/>
      <c r="K21" s="43" t="e">
        <f>'CA 2025 '!#REF!</f>
        <v>#REF!</v>
      </c>
      <c r="L21" s="43" t="e">
        <f>'CA 2025 '!#REF!</f>
        <v>#REF!</v>
      </c>
      <c r="M21" s="43" t="e">
        <f>'CA 2025 '!#REF!</f>
        <v>#REF!</v>
      </c>
      <c r="N21" s="34" t="e">
        <f>'CA 2025 '!#REF!</f>
        <v>#REF!</v>
      </c>
      <c r="O21" s="43">
        <f>'TIEMPOS 2025 '!G96</f>
        <v>45901</v>
      </c>
      <c r="P21" s="2255">
        <f>'TIEMPOS 2025 '!H108</f>
        <v>66</v>
      </c>
    </row>
    <row r="22" spans="2:16" ht="15.75">
      <c r="B22" s="41"/>
      <c r="C22" s="149"/>
      <c r="D22" s="460"/>
      <c r="E22" s="456"/>
      <c r="F22" s="43"/>
      <c r="G22" s="185"/>
      <c r="K22" s="34" t="e">
        <f>'CA 2025 '!#REF!</f>
        <v>#REF!</v>
      </c>
      <c r="L22" s="43" t="e">
        <f>'CA 2025 '!#REF!</f>
        <v>#REF!</v>
      </c>
      <c r="M22" s="43" t="e">
        <f>'CA 2025 '!#REF!</f>
        <v>#REF!</v>
      </c>
      <c r="N22" s="43" t="e">
        <f>'CA 2025 '!#REF!</f>
        <v>#REF!</v>
      </c>
      <c r="O22" s="43">
        <f>'TIEMPOS 2025 '!K94</f>
        <v>45910</v>
      </c>
      <c r="P22" s="2255">
        <f>'TIEMPOS 2025 '!L108</f>
        <v>50</v>
      </c>
    </row>
    <row r="23" spans="2:16" ht="15.75">
      <c r="B23" s="41"/>
      <c r="C23" s="149"/>
      <c r="D23" s="460"/>
      <c r="E23" s="457"/>
      <c r="F23" s="43"/>
      <c r="G23" s="185"/>
      <c r="K23" s="43" t="e">
        <f>'CA 2025 '!#REF!</f>
        <v>#REF!</v>
      </c>
      <c r="L23" s="43" t="e">
        <f>'CA 2025 '!#REF!</f>
        <v>#REF!</v>
      </c>
      <c r="M23" s="43" t="e">
        <f>'CA 2025 '!#REF!</f>
        <v>#REF!</v>
      </c>
      <c r="N23" s="43" t="e">
        <f>'CA 2025 '!#REF!</f>
        <v>#REF!</v>
      </c>
      <c r="O23" s="43">
        <f>'TIEMPOS 2025 '!O96</f>
        <v>45910</v>
      </c>
      <c r="P23" s="2255">
        <f>'TIEMPOS 2025 '!P108</f>
        <v>61</v>
      </c>
    </row>
    <row r="24" spans="2:16" ht="15.75">
      <c r="B24" s="41"/>
      <c r="C24" s="149"/>
      <c r="D24" s="460"/>
      <c r="E24" s="456"/>
      <c r="F24" s="43"/>
      <c r="G24" s="458"/>
      <c r="K24" s="43"/>
      <c r="L24" s="43"/>
      <c r="M24" s="391"/>
      <c r="N24" s="41"/>
      <c r="O24" s="43"/>
      <c r="P24" s="156"/>
    </row>
    <row r="25" spans="2:16" ht="15.75">
      <c r="B25" s="41"/>
      <c r="C25" s="43"/>
      <c r="D25" s="460"/>
      <c r="E25" s="456"/>
      <c r="F25" s="43"/>
      <c r="G25" s="458"/>
      <c r="K25" s="43"/>
      <c r="L25" s="43"/>
      <c r="M25" s="391"/>
      <c r="N25" s="41"/>
      <c r="O25" s="43"/>
      <c r="P25" s="156"/>
    </row>
    <row r="26" spans="2:16" ht="15.75">
      <c r="B26" s="41"/>
      <c r="C26" s="43"/>
      <c r="D26" s="460"/>
      <c r="E26" s="456"/>
      <c r="F26" s="43"/>
      <c r="G26" s="458"/>
      <c r="K26" s="43"/>
      <c r="L26" s="43"/>
      <c r="M26" s="391"/>
      <c r="N26" s="41"/>
      <c r="O26" s="43"/>
      <c r="P26" s="156"/>
    </row>
    <row r="27" spans="2:16" ht="15.75">
      <c r="B27" s="41"/>
      <c r="C27" s="43"/>
      <c r="D27" s="183"/>
      <c r="E27" s="457"/>
      <c r="F27" s="43"/>
      <c r="G27" s="458"/>
      <c r="K27" s="43"/>
      <c r="L27" s="43"/>
      <c r="M27" s="391"/>
      <c r="N27" s="41"/>
      <c r="O27" s="43"/>
      <c r="P27" s="156"/>
    </row>
    <row r="28" spans="2:16" ht="15.75">
      <c r="B28" s="41"/>
      <c r="C28" s="43"/>
      <c r="D28" s="183"/>
      <c r="E28" s="456"/>
      <c r="F28" s="43"/>
      <c r="G28" s="458"/>
      <c r="K28" s="43"/>
      <c r="L28" s="43"/>
      <c r="M28" s="391"/>
      <c r="N28" s="41"/>
      <c r="O28" s="43"/>
      <c r="P28" s="156"/>
    </row>
    <row r="29" spans="2:16" ht="15.75">
      <c r="B29" s="41"/>
      <c r="C29" s="43"/>
      <c r="D29" s="35"/>
      <c r="E29" s="48"/>
      <c r="F29" s="43"/>
      <c r="G29" s="187"/>
      <c r="K29" s="43"/>
      <c r="L29" s="43"/>
      <c r="M29" s="391"/>
      <c r="N29" s="41"/>
      <c r="O29" s="43"/>
      <c r="P29" s="156"/>
    </row>
    <row r="30" spans="2:16" ht="15.75">
      <c r="B30" s="65"/>
      <c r="C30" s="69"/>
      <c r="D30" s="234"/>
      <c r="E30" s="423"/>
      <c r="F30" s="69"/>
      <c r="G30" s="206"/>
      <c r="K30" s="43"/>
      <c r="L30" s="43"/>
      <c r="M30" s="391"/>
      <c r="N30" s="41"/>
      <c r="O30" s="43"/>
      <c r="P30" s="156"/>
    </row>
    <row r="31" spans="2:16" ht="15.75">
      <c r="B31" s="65"/>
      <c r="C31" s="69"/>
      <c r="D31" s="234"/>
      <c r="E31" s="423"/>
      <c r="F31" s="69"/>
      <c r="G31" s="206"/>
      <c r="K31" s="65"/>
      <c r="L31" s="66"/>
      <c r="M31" s="234"/>
      <c r="N31" s="423"/>
      <c r="O31" s="69"/>
      <c r="P31" s="154"/>
    </row>
    <row r="32" spans="2:16">
      <c r="B32" s="206"/>
      <c r="C32" s="206"/>
      <c r="D32" s="206"/>
      <c r="E32" s="206"/>
      <c r="F32" s="272" t="s">
        <v>4755</v>
      </c>
      <c r="G32" s="424">
        <f>SUM(G4:G26)</f>
        <v>2569</v>
      </c>
      <c r="K32" s="206"/>
      <c r="L32" s="206"/>
      <c r="M32" s="206"/>
      <c r="N32" s="206"/>
      <c r="O32" s="272" t="s">
        <v>4755</v>
      </c>
      <c r="P32" s="2256">
        <f>SUM(P4:P30)</f>
        <v>1508</v>
      </c>
    </row>
    <row r="33" spans="2:16">
      <c r="B33" s="206"/>
      <c r="C33" s="206"/>
      <c r="D33" s="206"/>
      <c r="E33" s="206"/>
      <c r="F33" s="272" t="s">
        <v>4760</v>
      </c>
      <c r="G33" s="425">
        <v>15</v>
      </c>
      <c r="K33" s="206"/>
      <c r="L33" s="206"/>
      <c r="M33" s="206"/>
      <c r="N33" s="206"/>
      <c r="O33" s="272" t="s">
        <v>4760</v>
      </c>
      <c r="P33" s="2257">
        <v>19</v>
      </c>
    </row>
    <row r="34" spans="2:16">
      <c r="B34" s="206"/>
      <c r="C34" s="206"/>
      <c r="D34" s="206"/>
      <c r="E34" s="206"/>
      <c r="F34" s="272" t="s">
        <v>4761</v>
      </c>
      <c r="G34" s="426">
        <f>G32/G33</f>
        <v>171.26666666666668</v>
      </c>
      <c r="K34" s="206"/>
      <c r="L34" s="206"/>
      <c r="M34" s="206"/>
      <c r="N34" s="206"/>
      <c r="O34" s="272" t="s">
        <v>4761</v>
      </c>
      <c r="P34" s="2258">
        <f>P32/P33</f>
        <v>79.368421052631575</v>
      </c>
    </row>
    <row r="35" spans="2:16">
      <c r="C35" s="206"/>
    </row>
    <row r="36" spans="2:16">
      <c r="C36" s="206"/>
    </row>
    <row r="37" spans="2:16">
      <c r="C37" s="206"/>
      <c r="F37" s="272" t="s">
        <v>4755</v>
      </c>
      <c r="G37" s="424">
        <f>G32+P32</f>
        <v>4077</v>
      </c>
    </row>
    <row r="38" spans="2:16">
      <c r="C38" s="206"/>
      <c r="F38" s="272" t="s">
        <v>4760</v>
      </c>
      <c r="G38" s="425">
        <f>G33+P33</f>
        <v>34</v>
      </c>
    </row>
    <row r="39" spans="2:16">
      <c r="C39" s="206"/>
      <c r="F39" s="272" t="s">
        <v>4761</v>
      </c>
      <c r="G39" s="426">
        <f>G37/G38</f>
        <v>119.91176470588235</v>
      </c>
    </row>
  </sheetData>
  <mergeCells count="1">
    <mergeCell ref="B2:G2"/>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J21" sqref="J21"/>
    </sheetView>
  </sheetViews>
  <sheetFormatPr baseColWidth="10"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36</vt:i4>
      </vt:variant>
    </vt:vector>
  </HeadingPairs>
  <TitlesOfParts>
    <vt:vector size="36" baseType="lpstr">
      <vt:lpstr>CA 1996</vt:lpstr>
      <vt:lpstr>CA 1997</vt:lpstr>
      <vt:lpstr>CA 1998</vt:lpstr>
      <vt:lpstr>CA 1999</vt:lpstr>
      <vt:lpstr>CA 2000</vt:lpstr>
      <vt:lpstr>CA 2001</vt:lpstr>
      <vt:lpstr>CA 2002</vt:lpstr>
      <vt:lpstr>CA 2004</vt:lpstr>
      <vt:lpstr>CA 2005</vt:lpstr>
      <vt:lpstr>CA 2006</vt:lpstr>
      <vt:lpstr>CA 2007</vt:lpstr>
      <vt:lpstr>CA 2008</vt:lpstr>
      <vt:lpstr>CA 2009</vt:lpstr>
      <vt:lpstr>CA 2010</vt:lpstr>
      <vt:lpstr>CA 2011</vt:lpstr>
      <vt:lpstr>CA 2012</vt:lpstr>
      <vt:lpstr>CA 2013</vt:lpstr>
      <vt:lpstr>CA 2014</vt:lpstr>
      <vt:lpstr>CA 2015</vt:lpstr>
      <vt:lpstr>CA 2016</vt:lpstr>
      <vt:lpstr>C A 2017</vt:lpstr>
      <vt:lpstr>CA 2018</vt:lpstr>
      <vt:lpstr>CA 2019</vt:lpstr>
      <vt:lpstr>CA 2020</vt:lpstr>
      <vt:lpstr>CA 2021</vt:lpstr>
      <vt:lpstr>CA 2022</vt:lpstr>
      <vt:lpstr>CA 2023</vt:lpstr>
      <vt:lpstr>CA 2024 </vt:lpstr>
      <vt:lpstr>CA 2025 </vt:lpstr>
      <vt:lpstr>CA 2026</vt:lpstr>
      <vt:lpstr>TIEMPOS 2026 MINISTERIO</vt:lpstr>
      <vt:lpstr>TIEMPOS 2025 </vt:lpstr>
      <vt:lpstr>TIEMPOS 2024</vt:lpstr>
      <vt:lpstr>INDICADORES 2024</vt:lpstr>
      <vt:lpstr>INDICADORES 2025</vt:lpstr>
      <vt:lpstr>tiempos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Elisabeth Aguirre Moreno</dc:creator>
  <cp:lastModifiedBy>Yenny Yiseth Fernández Guataquira</cp:lastModifiedBy>
  <cp:lastPrinted>2026-09-10T15:24:02Z</cp:lastPrinted>
  <dcterms:created xsi:type="dcterms:W3CDTF">2024-04-02T16:39:09Z</dcterms:created>
  <dcterms:modified xsi:type="dcterms:W3CDTF">2026-09-23T22:27:13Z</dcterms:modified>
</cp:coreProperties>
</file>